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u/OneDrive - business/Project/dailyCO2/Code/"/>
    </mc:Choice>
  </mc:AlternateContent>
  <xr:revisionPtr revIDLastSave="0" documentId="13_ncr:1_{C65BA0AD-5149-2543-B8EA-EC4C4F634112}" xr6:coauthVersionLast="45" xr6:coauthVersionMax="45" xr10:uidLastSave="{00000000-0000-0000-0000-000000000000}"/>
  <bookViews>
    <workbookView xWindow="0" yWindow="0" windowWidth="28800" windowHeight="18000" xr2:uid="{412F24AB-0291-A349-BC10-BF55194568C7}"/>
  </bookViews>
  <sheets>
    <sheet name="HistoricalData" sheetId="12" r:id="rId1"/>
    <sheet name="Summary_By Countries" sheetId="9" r:id="rId2"/>
    <sheet name="Summary_By Sector" sheetId="13" r:id="rId3"/>
    <sheet name="Power" sheetId="4" r:id="rId4"/>
    <sheet name="Ground Transportation" sheetId="5" r:id="rId5"/>
    <sheet name="Industry" sheetId="6" r:id="rId6"/>
    <sheet name="Residential" sheetId="7" r:id="rId7"/>
    <sheet name="Aviation" sheetId="8" r:id="rId8"/>
    <sheet name="International Shipping" sheetId="10" r:id="rId9"/>
    <sheet name="Emissions" sheetId="2" state="hidden" r:id="rId10"/>
    <sheet name="EDGAR" sheetId="1" state="hidden" r:id="rId11"/>
  </sheets>
  <externalReferences>
    <externalReference r:id="rId12"/>
    <externalReference r:id="rId13"/>
  </externalReferences>
  <definedNames>
    <definedName name="_xlnm._FilterDatabase" localSheetId="10" hidden="1">EDGAR!$A$1:$I$3866</definedName>
  </definedNames>
  <calcPr calcId="191029"/>
  <pivotCaches>
    <pivotCache cacheId="46" r:id="rId14"/>
    <pivotCache cacheId="45" r:id="rId15"/>
    <pivotCache cacheId="44" r:id="rId16"/>
    <pivotCache cacheId="26" r:id="rId17"/>
    <pivotCache cacheId="40" r:id="rId18"/>
    <pivotCache cacheId="39" r:id="rId19"/>
    <pivotCache cacheId="38" r:id="rId20"/>
    <pivotCache cacheId="37" r:id="rId21"/>
    <pivotCache cacheId="42" r:id="rId22"/>
    <pivotCache cacheId="32" r:id="rId23"/>
    <pivotCache cacheId="31" r:id="rId24"/>
    <pivotCache cacheId="28" r:id="rId25"/>
    <pivotCache cacheId="49" r:id="rId26"/>
    <pivotCache cacheId="51" r:id="rId27"/>
    <pivotCache cacheId="50" r:id="rId28"/>
    <pivotCache cacheId="48" r:id="rId29"/>
    <pivotCache cacheId="34" r:id="rId30"/>
    <pivotCache cacheId="36" r:id="rId31"/>
    <pivotCache cacheId="35" r:id="rId32"/>
    <pivotCache cacheId="33" r:id="rId33"/>
    <pivotCache cacheId="29" r:id="rId34"/>
    <pivotCache cacheId="30" r:id="rId35"/>
    <pivotCache cacheId="27" r:id="rId36"/>
    <pivotCache cacheId="47" r:id="rId37"/>
    <pivotCache cacheId="41" r:id="rId38"/>
    <pivotCache cacheId="43" r:id="rId3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70" i="12" l="1"/>
  <c r="B271" i="12"/>
  <c r="AO368" i="9"/>
  <c r="AN368" i="9"/>
  <c r="AM368" i="9"/>
  <c r="AL368" i="9"/>
  <c r="AK368" i="9"/>
  <c r="J368" i="9"/>
  <c r="I368" i="9"/>
  <c r="H368" i="9"/>
  <c r="G368" i="9"/>
  <c r="F368" i="9"/>
  <c r="E368" i="9"/>
  <c r="K368" i="9" s="1"/>
  <c r="D368" i="9"/>
  <c r="C368" i="9"/>
  <c r="AO367" i="9"/>
  <c r="AN367" i="9"/>
  <c r="AM367" i="9"/>
  <c r="AL367" i="9"/>
  <c r="AK367" i="9"/>
  <c r="J367" i="9"/>
  <c r="I367" i="9"/>
  <c r="H367" i="9"/>
  <c r="G367" i="9"/>
  <c r="K367" i="9" s="1"/>
  <c r="F367" i="9"/>
  <c r="E367" i="9"/>
  <c r="D367" i="9"/>
  <c r="C367" i="9"/>
  <c r="AO366" i="9"/>
  <c r="AN366" i="9"/>
  <c r="AM366" i="9"/>
  <c r="AL366" i="9"/>
  <c r="AK366" i="9"/>
  <c r="J366" i="9"/>
  <c r="I366" i="9"/>
  <c r="H366" i="9"/>
  <c r="G366" i="9"/>
  <c r="F366" i="9"/>
  <c r="E366" i="9"/>
  <c r="D366" i="9"/>
  <c r="C366" i="9"/>
  <c r="AO365" i="9"/>
  <c r="AN365" i="9"/>
  <c r="AM365" i="9"/>
  <c r="AL365" i="9"/>
  <c r="AK365" i="9"/>
  <c r="K365" i="9"/>
  <c r="J365" i="9"/>
  <c r="I365" i="9"/>
  <c r="H365" i="9"/>
  <c r="G365" i="9"/>
  <c r="F365" i="9"/>
  <c r="E365" i="9"/>
  <c r="D365" i="9"/>
  <c r="C365" i="9"/>
  <c r="AO364" i="9"/>
  <c r="AN364" i="9"/>
  <c r="AM364" i="9"/>
  <c r="AL364" i="9"/>
  <c r="AK364" i="9"/>
  <c r="J364" i="9"/>
  <c r="I364" i="9"/>
  <c r="H364" i="9"/>
  <c r="G364" i="9"/>
  <c r="F364" i="9"/>
  <c r="E364" i="9"/>
  <c r="D364" i="9"/>
  <c r="C364" i="9"/>
  <c r="K364" i="9" s="1"/>
  <c r="AO363" i="9"/>
  <c r="AN363" i="9"/>
  <c r="AM363" i="9"/>
  <c r="AL363" i="9"/>
  <c r="AK363" i="9"/>
  <c r="J363" i="9"/>
  <c r="I363" i="9"/>
  <c r="H363" i="9"/>
  <c r="G363" i="9"/>
  <c r="F363" i="9"/>
  <c r="E363" i="9"/>
  <c r="D363" i="9"/>
  <c r="C363" i="9"/>
  <c r="K363" i="9" s="1"/>
  <c r="AO362" i="9"/>
  <c r="AN362" i="9"/>
  <c r="AM362" i="9"/>
  <c r="AL362" i="9"/>
  <c r="AK362" i="9"/>
  <c r="J362" i="9"/>
  <c r="I362" i="9"/>
  <c r="H362" i="9"/>
  <c r="G362" i="9"/>
  <c r="F362" i="9"/>
  <c r="E362" i="9"/>
  <c r="K362" i="9" s="1"/>
  <c r="D362" i="9"/>
  <c r="C362" i="9"/>
  <c r="AO361" i="9"/>
  <c r="AN361" i="9"/>
  <c r="AM361" i="9"/>
  <c r="AL361" i="9"/>
  <c r="AK361" i="9"/>
  <c r="J361" i="9"/>
  <c r="I361" i="9"/>
  <c r="H361" i="9"/>
  <c r="G361" i="9"/>
  <c r="F361" i="9"/>
  <c r="E361" i="9"/>
  <c r="D361" i="9"/>
  <c r="C361" i="9"/>
  <c r="K361" i="9" s="1"/>
  <c r="AO360" i="9"/>
  <c r="AN360" i="9"/>
  <c r="AM360" i="9"/>
  <c r="AL360" i="9"/>
  <c r="AK360" i="9"/>
  <c r="J360" i="9"/>
  <c r="I360" i="9"/>
  <c r="H360" i="9"/>
  <c r="G360" i="9"/>
  <c r="F360" i="9"/>
  <c r="E360" i="9"/>
  <c r="D360" i="9"/>
  <c r="C360" i="9"/>
  <c r="K360" i="9" s="1"/>
  <c r="AO359" i="9"/>
  <c r="AN359" i="9"/>
  <c r="AM359" i="9"/>
  <c r="AL359" i="9"/>
  <c r="AK359" i="9"/>
  <c r="K359" i="9"/>
  <c r="J359" i="9"/>
  <c r="I359" i="9"/>
  <c r="H359" i="9"/>
  <c r="G359" i="9"/>
  <c r="F359" i="9"/>
  <c r="E359" i="9"/>
  <c r="D359" i="9"/>
  <c r="C359" i="9"/>
  <c r="AO358" i="9"/>
  <c r="AN358" i="9"/>
  <c r="AM358" i="9"/>
  <c r="AL358" i="9"/>
  <c r="AK358" i="9"/>
  <c r="J358" i="9"/>
  <c r="I358" i="9"/>
  <c r="H358" i="9"/>
  <c r="G358" i="9"/>
  <c r="F358" i="9"/>
  <c r="E358" i="9"/>
  <c r="D358" i="9"/>
  <c r="C358" i="9"/>
  <c r="K358" i="9" s="1"/>
  <c r="AO357" i="9"/>
  <c r="AN357" i="9"/>
  <c r="AM357" i="9"/>
  <c r="AL357" i="9"/>
  <c r="AK357" i="9"/>
  <c r="J357" i="9"/>
  <c r="I357" i="9"/>
  <c r="H357" i="9"/>
  <c r="G357" i="9"/>
  <c r="F357" i="9"/>
  <c r="E357" i="9"/>
  <c r="D357" i="9"/>
  <c r="C357" i="9"/>
  <c r="K357" i="9" s="1"/>
  <c r="AO356" i="9"/>
  <c r="AN356" i="9"/>
  <c r="AM356" i="9"/>
  <c r="AL356" i="9"/>
  <c r="AK356" i="9"/>
  <c r="J356" i="9"/>
  <c r="I356" i="9"/>
  <c r="H356" i="9"/>
  <c r="G356" i="9"/>
  <c r="F356" i="9"/>
  <c r="E356" i="9"/>
  <c r="K356" i="9" s="1"/>
  <c r="D356" i="9"/>
  <c r="C356" i="9"/>
  <c r="AO355" i="9"/>
  <c r="AN355" i="9"/>
  <c r="AM355" i="9"/>
  <c r="AL355" i="9"/>
  <c r="AK355" i="9"/>
  <c r="J355" i="9"/>
  <c r="I355" i="9"/>
  <c r="H355" i="9"/>
  <c r="G355" i="9"/>
  <c r="F355" i="9"/>
  <c r="E355" i="9"/>
  <c r="D355" i="9"/>
  <c r="C355" i="9"/>
  <c r="AO354" i="9"/>
  <c r="AN354" i="9"/>
  <c r="AM354" i="9"/>
  <c r="AL354" i="9"/>
  <c r="AK354" i="9"/>
  <c r="J354" i="9"/>
  <c r="I354" i="9"/>
  <c r="H354" i="9"/>
  <c r="G354" i="9"/>
  <c r="F354" i="9"/>
  <c r="E354" i="9"/>
  <c r="D354" i="9"/>
  <c r="C354" i="9"/>
  <c r="AO353" i="9"/>
  <c r="AN353" i="9"/>
  <c r="AM353" i="9"/>
  <c r="AL353" i="9"/>
  <c r="AK353" i="9"/>
  <c r="K353" i="9"/>
  <c r="J353" i="9"/>
  <c r="I353" i="9"/>
  <c r="H353" i="9"/>
  <c r="G353" i="9"/>
  <c r="F353" i="9"/>
  <c r="E353" i="9"/>
  <c r="D353" i="9"/>
  <c r="C353" i="9"/>
  <c r="AO352" i="9"/>
  <c r="AN352" i="9"/>
  <c r="AM352" i="9"/>
  <c r="AL352" i="9"/>
  <c r="AK352" i="9"/>
  <c r="J352" i="9"/>
  <c r="I352" i="9"/>
  <c r="H352" i="9"/>
  <c r="G352" i="9"/>
  <c r="F352" i="9"/>
  <c r="E352" i="9"/>
  <c r="D352" i="9"/>
  <c r="C352" i="9"/>
  <c r="K352" i="9" s="1"/>
  <c r="AO351" i="9"/>
  <c r="AN351" i="9"/>
  <c r="AM351" i="9"/>
  <c r="AL351" i="9"/>
  <c r="AK351" i="9"/>
  <c r="J351" i="9"/>
  <c r="I351" i="9"/>
  <c r="H351" i="9"/>
  <c r="G351" i="9"/>
  <c r="F351" i="9"/>
  <c r="E351" i="9"/>
  <c r="D351" i="9"/>
  <c r="C351" i="9"/>
  <c r="K351" i="9" s="1"/>
  <c r="AO350" i="9"/>
  <c r="AN350" i="9"/>
  <c r="AM350" i="9"/>
  <c r="AL350" i="9"/>
  <c r="AK350" i="9"/>
  <c r="J350" i="9"/>
  <c r="I350" i="9"/>
  <c r="H350" i="9"/>
  <c r="G350" i="9"/>
  <c r="F350" i="9"/>
  <c r="E350" i="9"/>
  <c r="K350" i="9" s="1"/>
  <c r="D350" i="9"/>
  <c r="C350" i="9"/>
  <c r="AO349" i="9"/>
  <c r="AN349" i="9"/>
  <c r="AM349" i="9"/>
  <c r="AL349" i="9"/>
  <c r="AK349" i="9"/>
  <c r="J349" i="9"/>
  <c r="I349" i="9"/>
  <c r="H349" i="9"/>
  <c r="G349" i="9"/>
  <c r="F349" i="9"/>
  <c r="E349" i="9"/>
  <c r="D349" i="9"/>
  <c r="C349" i="9"/>
  <c r="K349" i="9" s="1"/>
  <c r="AO348" i="9"/>
  <c r="AN348" i="9"/>
  <c r="AM348" i="9"/>
  <c r="AL348" i="9"/>
  <c r="AK348" i="9"/>
  <c r="J348" i="9"/>
  <c r="I348" i="9"/>
  <c r="H348" i="9"/>
  <c r="G348" i="9"/>
  <c r="F348" i="9"/>
  <c r="E348" i="9"/>
  <c r="D348" i="9"/>
  <c r="C348" i="9"/>
  <c r="K348" i="9" s="1"/>
  <c r="AO347" i="9"/>
  <c r="AN347" i="9"/>
  <c r="AM347" i="9"/>
  <c r="AL347" i="9"/>
  <c r="AK347" i="9"/>
  <c r="K347" i="9"/>
  <c r="J347" i="9"/>
  <c r="I347" i="9"/>
  <c r="H347" i="9"/>
  <c r="G347" i="9"/>
  <c r="F347" i="9"/>
  <c r="E347" i="9"/>
  <c r="D347" i="9"/>
  <c r="C347" i="9"/>
  <c r="AO346" i="9"/>
  <c r="AN346" i="9"/>
  <c r="AM346" i="9"/>
  <c r="AL346" i="9"/>
  <c r="AK346" i="9"/>
  <c r="J346" i="9"/>
  <c r="I346" i="9"/>
  <c r="H346" i="9"/>
  <c r="G346" i="9"/>
  <c r="F346" i="9"/>
  <c r="E346" i="9"/>
  <c r="D346" i="9"/>
  <c r="C346" i="9"/>
  <c r="K346" i="9" s="1"/>
  <c r="AO345" i="9"/>
  <c r="AN345" i="9"/>
  <c r="AM345" i="9"/>
  <c r="AL345" i="9"/>
  <c r="AK345" i="9"/>
  <c r="J345" i="9"/>
  <c r="I345" i="9"/>
  <c r="H345" i="9"/>
  <c r="G345" i="9"/>
  <c r="F345" i="9"/>
  <c r="E345" i="9"/>
  <c r="D345" i="9"/>
  <c r="C345" i="9"/>
  <c r="K345" i="9" s="1"/>
  <c r="AO344" i="9"/>
  <c r="AN344" i="9"/>
  <c r="AM344" i="9"/>
  <c r="AL344" i="9"/>
  <c r="AK344" i="9"/>
  <c r="J344" i="9"/>
  <c r="I344" i="9"/>
  <c r="H344" i="9"/>
  <c r="G344" i="9"/>
  <c r="F344" i="9"/>
  <c r="E344" i="9"/>
  <c r="K344" i="9" s="1"/>
  <c r="D344" i="9"/>
  <c r="C344" i="9"/>
  <c r="AO343" i="9"/>
  <c r="AN343" i="9"/>
  <c r="AM343" i="9"/>
  <c r="AL343" i="9"/>
  <c r="AK343" i="9"/>
  <c r="J343" i="9"/>
  <c r="I343" i="9"/>
  <c r="H343" i="9"/>
  <c r="G343" i="9"/>
  <c r="F343" i="9"/>
  <c r="E343" i="9"/>
  <c r="D343" i="9"/>
  <c r="C343" i="9"/>
  <c r="K343" i="9" s="1"/>
  <c r="AO342" i="9"/>
  <c r="AN342" i="9"/>
  <c r="AM342" i="9"/>
  <c r="AL342" i="9"/>
  <c r="AK342" i="9"/>
  <c r="J342" i="9"/>
  <c r="I342" i="9"/>
  <c r="H342" i="9"/>
  <c r="G342" i="9"/>
  <c r="F342" i="9"/>
  <c r="E342" i="9"/>
  <c r="D342" i="9"/>
  <c r="C342" i="9"/>
  <c r="K342" i="9" s="1"/>
  <c r="AO341" i="9"/>
  <c r="AN341" i="9"/>
  <c r="AM341" i="9"/>
  <c r="AL341" i="9"/>
  <c r="AK341" i="9"/>
  <c r="K341" i="9"/>
  <c r="J341" i="9"/>
  <c r="I341" i="9"/>
  <c r="H341" i="9"/>
  <c r="G341" i="9"/>
  <c r="F341" i="9"/>
  <c r="E341" i="9"/>
  <c r="D341" i="9"/>
  <c r="C341" i="9"/>
  <c r="AO340" i="9"/>
  <c r="AN340" i="9"/>
  <c r="AM340" i="9"/>
  <c r="AL340" i="9"/>
  <c r="AK340" i="9"/>
  <c r="J340" i="9"/>
  <c r="I340" i="9"/>
  <c r="H340" i="9"/>
  <c r="G340" i="9"/>
  <c r="F340" i="9"/>
  <c r="E340" i="9"/>
  <c r="D340" i="9"/>
  <c r="C340" i="9"/>
  <c r="K340" i="9" s="1"/>
  <c r="AO339" i="9"/>
  <c r="AN339" i="9"/>
  <c r="AM339" i="9"/>
  <c r="AL339" i="9"/>
  <c r="AK339" i="9"/>
  <c r="J339" i="9"/>
  <c r="I339" i="9"/>
  <c r="H339" i="9"/>
  <c r="G339" i="9"/>
  <c r="F339" i="9"/>
  <c r="E339" i="9"/>
  <c r="D339" i="9"/>
  <c r="C339" i="9"/>
  <c r="K339" i="9" s="1"/>
  <c r="AO338" i="9"/>
  <c r="AN338" i="9"/>
  <c r="AM338" i="9"/>
  <c r="AL338" i="9"/>
  <c r="AK338" i="9"/>
  <c r="J338" i="9"/>
  <c r="I338" i="9"/>
  <c r="H338" i="9"/>
  <c r="G338" i="9"/>
  <c r="F338" i="9"/>
  <c r="E338" i="9"/>
  <c r="K338" i="9" s="1"/>
  <c r="D338" i="9"/>
  <c r="C338" i="9"/>
  <c r="AO337" i="9"/>
  <c r="AN337" i="9"/>
  <c r="AM337" i="9"/>
  <c r="AL337" i="9"/>
  <c r="AK337" i="9"/>
  <c r="J337" i="9"/>
  <c r="I337" i="9"/>
  <c r="H337" i="9"/>
  <c r="G337" i="9"/>
  <c r="F337" i="9"/>
  <c r="E337" i="9"/>
  <c r="D337" i="9"/>
  <c r="C337" i="9"/>
  <c r="AO336" i="9"/>
  <c r="AN336" i="9"/>
  <c r="AM336" i="9"/>
  <c r="AL336" i="9"/>
  <c r="AK336" i="9"/>
  <c r="J336" i="9"/>
  <c r="I336" i="9"/>
  <c r="H336" i="9"/>
  <c r="G336" i="9"/>
  <c r="F336" i="9"/>
  <c r="E336" i="9"/>
  <c r="D336" i="9"/>
  <c r="C336" i="9"/>
  <c r="AO335" i="9"/>
  <c r="AN335" i="9"/>
  <c r="AM335" i="9"/>
  <c r="AL335" i="9"/>
  <c r="AK335" i="9"/>
  <c r="K335" i="9"/>
  <c r="J335" i="9"/>
  <c r="I335" i="9"/>
  <c r="H335" i="9"/>
  <c r="G335" i="9"/>
  <c r="F335" i="9"/>
  <c r="E335" i="9"/>
  <c r="D335" i="9"/>
  <c r="C335" i="9"/>
  <c r="AO334" i="9"/>
  <c r="AN334" i="9"/>
  <c r="AM334" i="9"/>
  <c r="AL334" i="9"/>
  <c r="AK334" i="9"/>
  <c r="J334" i="9"/>
  <c r="I334" i="9"/>
  <c r="H334" i="9"/>
  <c r="G334" i="9"/>
  <c r="F334" i="9"/>
  <c r="E334" i="9"/>
  <c r="D334" i="9"/>
  <c r="C334" i="9"/>
  <c r="K334" i="9" s="1"/>
  <c r="AO333" i="9"/>
  <c r="AN333" i="9"/>
  <c r="AM333" i="9"/>
  <c r="AL333" i="9"/>
  <c r="AK333" i="9"/>
  <c r="J333" i="9"/>
  <c r="I333" i="9"/>
  <c r="H333" i="9"/>
  <c r="G333" i="9"/>
  <c r="F333" i="9"/>
  <c r="E333" i="9"/>
  <c r="D333" i="9"/>
  <c r="C333" i="9"/>
  <c r="K333" i="9" s="1"/>
  <c r="AO332" i="9"/>
  <c r="AN332" i="9"/>
  <c r="AM332" i="9"/>
  <c r="AL332" i="9"/>
  <c r="AK332" i="9"/>
  <c r="J332" i="9"/>
  <c r="I332" i="9"/>
  <c r="H332" i="9"/>
  <c r="G332" i="9"/>
  <c r="F332" i="9"/>
  <c r="E332" i="9"/>
  <c r="K332" i="9" s="1"/>
  <c r="D332" i="9"/>
  <c r="C332" i="9"/>
  <c r="AO331" i="9"/>
  <c r="AN331" i="9"/>
  <c r="AM331" i="9"/>
  <c r="AL331" i="9"/>
  <c r="AK331" i="9"/>
  <c r="J331" i="9"/>
  <c r="I331" i="9"/>
  <c r="H331" i="9"/>
  <c r="G331" i="9"/>
  <c r="F331" i="9"/>
  <c r="E331" i="9"/>
  <c r="D331" i="9"/>
  <c r="C331" i="9"/>
  <c r="K331" i="9" s="1"/>
  <c r="AO330" i="9"/>
  <c r="AN330" i="9"/>
  <c r="AM330" i="9"/>
  <c r="AL330" i="9"/>
  <c r="AK330" i="9"/>
  <c r="J330" i="9"/>
  <c r="I330" i="9"/>
  <c r="H330" i="9"/>
  <c r="G330" i="9"/>
  <c r="F330" i="9"/>
  <c r="E330" i="9"/>
  <c r="D330" i="9"/>
  <c r="C330" i="9"/>
  <c r="K330" i="9" s="1"/>
  <c r="AO329" i="9"/>
  <c r="AN329" i="9"/>
  <c r="AM329" i="9"/>
  <c r="AL329" i="9"/>
  <c r="AK329" i="9"/>
  <c r="K329" i="9"/>
  <c r="J329" i="9"/>
  <c r="I329" i="9"/>
  <c r="H329" i="9"/>
  <c r="G329" i="9"/>
  <c r="F329" i="9"/>
  <c r="E329" i="9"/>
  <c r="D329" i="9"/>
  <c r="C329" i="9"/>
  <c r="AO328" i="9"/>
  <c r="AN328" i="9"/>
  <c r="AM328" i="9"/>
  <c r="AL328" i="9"/>
  <c r="AK328" i="9"/>
  <c r="J328" i="9"/>
  <c r="I328" i="9"/>
  <c r="H328" i="9"/>
  <c r="G328" i="9"/>
  <c r="F328" i="9"/>
  <c r="E328" i="9"/>
  <c r="D328" i="9"/>
  <c r="C328" i="9"/>
  <c r="K328" i="9" s="1"/>
  <c r="AO327" i="9"/>
  <c r="AN327" i="9"/>
  <c r="AM327" i="9"/>
  <c r="AL327" i="9"/>
  <c r="AK327" i="9"/>
  <c r="J327" i="9"/>
  <c r="I327" i="9"/>
  <c r="H327" i="9"/>
  <c r="G327" i="9"/>
  <c r="F327" i="9"/>
  <c r="E327" i="9"/>
  <c r="D327" i="9"/>
  <c r="C327" i="9"/>
  <c r="K327" i="9" s="1"/>
  <c r="AO326" i="9"/>
  <c r="AN326" i="9"/>
  <c r="AM326" i="9"/>
  <c r="AL326" i="9"/>
  <c r="AK326" i="9"/>
  <c r="J326" i="9"/>
  <c r="I326" i="9"/>
  <c r="H326" i="9"/>
  <c r="G326" i="9"/>
  <c r="F326" i="9"/>
  <c r="E326" i="9"/>
  <c r="K326" i="9" s="1"/>
  <c r="D326" i="9"/>
  <c r="C326" i="9"/>
  <c r="AO325" i="9"/>
  <c r="AN325" i="9"/>
  <c r="AM325" i="9"/>
  <c r="AL325" i="9"/>
  <c r="AK325" i="9"/>
  <c r="J325" i="9"/>
  <c r="I325" i="9"/>
  <c r="H325" i="9"/>
  <c r="G325" i="9"/>
  <c r="F325" i="9"/>
  <c r="E325" i="9"/>
  <c r="D325" i="9"/>
  <c r="C325" i="9"/>
  <c r="AO324" i="9"/>
  <c r="AN324" i="9"/>
  <c r="AM324" i="9"/>
  <c r="AL324" i="9"/>
  <c r="AK324" i="9"/>
  <c r="J324" i="9"/>
  <c r="I324" i="9"/>
  <c r="H324" i="9"/>
  <c r="G324" i="9"/>
  <c r="F324" i="9"/>
  <c r="E324" i="9"/>
  <c r="D324" i="9"/>
  <c r="C324" i="9"/>
  <c r="AO323" i="9"/>
  <c r="AN323" i="9"/>
  <c r="AM323" i="9"/>
  <c r="AL323" i="9"/>
  <c r="AK323" i="9"/>
  <c r="K323" i="9"/>
  <c r="J323" i="9"/>
  <c r="I323" i="9"/>
  <c r="H323" i="9"/>
  <c r="G323" i="9"/>
  <c r="F323" i="9"/>
  <c r="E323" i="9"/>
  <c r="D323" i="9"/>
  <c r="C323" i="9"/>
  <c r="AO322" i="9"/>
  <c r="AN322" i="9"/>
  <c r="AM322" i="9"/>
  <c r="AL322" i="9"/>
  <c r="AK322" i="9"/>
  <c r="J322" i="9"/>
  <c r="I322" i="9"/>
  <c r="H322" i="9"/>
  <c r="G322" i="9"/>
  <c r="F322" i="9"/>
  <c r="E322" i="9"/>
  <c r="D322" i="9"/>
  <c r="C322" i="9"/>
  <c r="K322" i="9" s="1"/>
  <c r="AO321" i="9"/>
  <c r="AN321" i="9"/>
  <c r="AM321" i="9"/>
  <c r="AL321" i="9"/>
  <c r="AK321" i="9"/>
  <c r="J321" i="9"/>
  <c r="I321" i="9"/>
  <c r="H321" i="9"/>
  <c r="G321" i="9"/>
  <c r="F321" i="9"/>
  <c r="E321" i="9"/>
  <c r="D321" i="9"/>
  <c r="C321" i="9"/>
  <c r="K321" i="9" s="1"/>
  <c r="AO320" i="9"/>
  <c r="AN320" i="9"/>
  <c r="AM320" i="9"/>
  <c r="AL320" i="9"/>
  <c r="AK320" i="9"/>
  <c r="J320" i="9"/>
  <c r="I320" i="9"/>
  <c r="H320" i="9"/>
  <c r="G320" i="9"/>
  <c r="F320" i="9"/>
  <c r="E320" i="9"/>
  <c r="K320" i="9" s="1"/>
  <c r="D320" i="9"/>
  <c r="C320" i="9"/>
  <c r="AO319" i="9"/>
  <c r="AN319" i="9"/>
  <c r="AM319" i="9"/>
  <c r="AL319" i="9"/>
  <c r="AK319" i="9"/>
  <c r="J319" i="9"/>
  <c r="I319" i="9"/>
  <c r="H319" i="9"/>
  <c r="G319" i="9"/>
  <c r="F319" i="9"/>
  <c r="E319" i="9"/>
  <c r="D319" i="9"/>
  <c r="C319" i="9"/>
  <c r="K319" i="9" s="1"/>
  <c r="AO318" i="9"/>
  <c r="AN318" i="9"/>
  <c r="AM318" i="9"/>
  <c r="AL318" i="9"/>
  <c r="AK318" i="9"/>
  <c r="J318" i="9"/>
  <c r="I318" i="9"/>
  <c r="H318" i="9"/>
  <c r="G318" i="9"/>
  <c r="F318" i="9"/>
  <c r="E318" i="9"/>
  <c r="D318" i="9"/>
  <c r="C318" i="9"/>
  <c r="K318" i="9" s="1"/>
  <c r="AO317" i="9"/>
  <c r="AN317" i="9"/>
  <c r="AM317" i="9"/>
  <c r="AL317" i="9"/>
  <c r="AK317" i="9"/>
  <c r="K317" i="9"/>
  <c r="J317" i="9"/>
  <c r="I317" i="9"/>
  <c r="H317" i="9"/>
  <c r="G317" i="9"/>
  <c r="F317" i="9"/>
  <c r="E317" i="9"/>
  <c r="D317" i="9"/>
  <c r="C317" i="9"/>
  <c r="AO316" i="9"/>
  <c r="AN316" i="9"/>
  <c r="AM316" i="9"/>
  <c r="AL316" i="9"/>
  <c r="AK316" i="9"/>
  <c r="J316" i="9"/>
  <c r="I316" i="9"/>
  <c r="H316" i="9"/>
  <c r="G316" i="9"/>
  <c r="F316" i="9"/>
  <c r="E316" i="9"/>
  <c r="D316" i="9"/>
  <c r="C316" i="9"/>
  <c r="K316" i="9" s="1"/>
  <c r="AO315" i="9"/>
  <c r="AN315" i="9"/>
  <c r="AM315" i="9"/>
  <c r="AL315" i="9"/>
  <c r="AK315" i="9"/>
  <c r="J315" i="9"/>
  <c r="I315" i="9"/>
  <c r="H315" i="9"/>
  <c r="G315" i="9"/>
  <c r="F315" i="9"/>
  <c r="E315" i="9"/>
  <c r="D315" i="9"/>
  <c r="C315" i="9"/>
  <c r="K315" i="9" s="1"/>
  <c r="AO314" i="9"/>
  <c r="AN314" i="9"/>
  <c r="AM314" i="9"/>
  <c r="AL314" i="9"/>
  <c r="AK314" i="9"/>
  <c r="J314" i="9"/>
  <c r="I314" i="9"/>
  <c r="H314" i="9"/>
  <c r="G314" i="9"/>
  <c r="F314" i="9"/>
  <c r="E314" i="9"/>
  <c r="K314" i="9" s="1"/>
  <c r="D314" i="9"/>
  <c r="C314" i="9"/>
  <c r="AO313" i="9"/>
  <c r="AN313" i="9"/>
  <c r="AM313" i="9"/>
  <c r="AL313" i="9"/>
  <c r="AK313" i="9"/>
  <c r="J313" i="9"/>
  <c r="I313" i="9"/>
  <c r="H313" i="9"/>
  <c r="G313" i="9"/>
  <c r="F313" i="9"/>
  <c r="E313" i="9"/>
  <c r="D313" i="9"/>
  <c r="C313" i="9"/>
  <c r="K313" i="9" s="1"/>
  <c r="AO312" i="9"/>
  <c r="AN312" i="9"/>
  <c r="AM312" i="9"/>
  <c r="AL312" i="9"/>
  <c r="AK312" i="9"/>
  <c r="J312" i="9"/>
  <c r="I312" i="9"/>
  <c r="H312" i="9"/>
  <c r="G312" i="9"/>
  <c r="F312" i="9"/>
  <c r="E312" i="9"/>
  <c r="D312" i="9"/>
  <c r="C312" i="9"/>
  <c r="AO311" i="9"/>
  <c r="AN311" i="9"/>
  <c r="AM311" i="9"/>
  <c r="AL311" i="9"/>
  <c r="AK311" i="9"/>
  <c r="K311" i="9"/>
  <c r="J311" i="9"/>
  <c r="I311" i="9"/>
  <c r="H311" i="9"/>
  <c r="G311" i="9"/>
  <c r="F311" i="9"/>
  <c r="E311" i="9"/>
  <c r="D311" i="9"/>
  <c r="C311" i="9"/>
  <c r="AO310" i="9"/>
  <c r="AN310" i="9"/>
  <c r="AM310" i="9"/>
  <c r="AL310" i="9"/>
  <c r="AK310" i="9"/>
  <c r="J310" i="9"/>
  <c r="I310" i="9"/>
  <c r="H310" i="9"/>
  <c r="G310" i="9"/>
  <c r="F310" i="9"/>
  <c r="E310" i="9"/>
  <c r="D310" i="9"/>
  <c r="C310" i="9"/>
  <c r="K310" i="9" s="1"/>
  <c r="AO309" i="9"/>
  <c r="AN309" i="9"/>
  <c r="AM309" i="9"/>
  <c r="AL309" i="9"/>
  <c r="AK309" i="9"/>
  <c r="J309" i="9"/>
  <c r="I309" i="9"/>
  <c r="H309" i="9"/>
  <c r="G309" i="9"/>
  <c r="F309" i="9"/>
  <c r="E309" i="9"/>
  <c r="D309" i="9"/>
  <c r="C309" i="9"/>
  <c r="K309" i="9" s="1"/>
  <c r="AO308" i="9"/>
  <c r="AN308" i="9"/>
  <c r="AM308" i="9"/>
  <c r="AL308" i="9"/>
  <c r="AK308" i="9"/>
  <c r="J308" i="9"/>
  <c r="I308" i="9"/>
  <c r="H308" i="9"/>
  <c r="G308" i="9"/>
  <c r="F308" i="9"/>
  <c r="E308" i="9"/>
  <c r="D308" i="9"/>
  <c r="C308" i="9"/>
  <c r="K308" i="9" s="1"/>
  <c r="AO307" i="9"/>
  <c r="AN307" i="9"/>
  <c r="AM307" i="9"/>
  <c r="AL307" i="9"/>
  <c r="AK307" i="9"/>
  <c r="J307" i="9"/>
  <c r="I307" i="9"/>
  <c r="H307" i="9"/>
  <c r="G307" i="9"/>
  <c r="F307" i="9"/>
  <c r="E307" i="9"/>
  <c r="D307" i="9"/>
  <c r="C307" i="9"/>
  <c r="K307" i="9" s="1"/>
  <c r="AO306" i="9"/>
  <c r="AN306" i="9"/>
  <c r="AM306" i="9"/>
  <c r="AL306" i="9"/>
  <c r="AK306" i="9"/>
  <c r="J306" i="9"/>
  <c r="I306" i="9"/>
  <c r="H306" i="9"/>
  <c r="G306" i="9"/>
  <c r="F306" i="9"/>
  <c r="E306" i="9"/>
  <c r="D306" i="9"/>
  <c r="C306" i="9"/>
  <c r="AO305" i="9"/>
  <c r="AN305" i="9"/>
  <c r="AM305" i="9"/>
  <c r="AL305" i="9"/>
  <c r="AK305" i="9"/>
  <c r="K305" i="9"/>
  <c r="J305" i="9"/>
  <c r="I305" i="9"/>
  <c r="H305" i="9"/>
  <c r="G305" i="9"/>
  <c r="F305" i="9"/>
  <c r="E305" i="9"/>
  <c r="D305" i="9"/>
  <c r="C305" i="9"/>
  <c r="AO304" i="9"/>
  <c r="AN304" i="9"/>
  <c r="AM304" i="9"/>
  <c r="AL304" i="9"/>
  <c r="AK304" i="9"/>
  <c r="J304" i="9"/>
  <c r="I304" i="9"/>
  <c r="H304" i="9"/>
  <c r="G304" i="9"/>
  <c r="F304" i="9"/>
  <c r="E304" i="9"/>
  <c r="D304" i="9"/>
  <c r="C304" i="9"/>
  <c r="K304" i="9" s="1"/>
  <c r="AO303" i="9"/>
  <c r="AN303" i="9"/>
  <c r="AM303" i="9"/>
  <c r="AL303" i="9"/>
  <c r="AK303" i="9"/>
  <c r="J303" i="9"/>
  <c r="I303" i="9"/>
  <c r="H303" i="9"/>
  <c r="G303" i="9"/>
  <c r="F303" i="9"/>
  <c r="E303" i="9"/>
  <c r="D303" i="9"/>
  <c r="C303" i="9"/>
  <c r="K303" i="9" s="1"/>
  <c r="AO302" i="9"/>
  <c r="AN302" i="9"/>
  <c r="AM302" i="9"/>
  <c r="AL302" i="9"/>
  <c r="AK302" i="9"/>
  <c r="J302" i="9"/>
  <c r="I302" i="9"/>
  <c r="H302" i="9"/>
  <c r="G302" i="9"/>
  <c r="F302" i="9"/>
  <c r="E302" i="9"/>
  <c r="D302" i="9"/>
  <c r="C302" i="9"/>
  <c r="AO301" i="9"/>
  <c r="AN301" i="9"/>
  <c r="AM301" i="9"/>
  <c r="AL301" i="9"/>
  <c r="AK301" i="9"/>
  <c r="J301" i="9"/>
  <c r="I301" i="9"/>
  <c r="H301" i="9"/>
  <c r="G301" i="9"/>
  <c r="F301" i="9"/>
  <c r="E301" i="9"/>
  <c r="D301" i="9"/>
  <c r="C301" i="9"/>
  <c r="K301" i="9" s="1"/>
  <c r="AO300" i="9"/>
  <c r="AN300" i="9"/>
  <c r="AM300" i="9"/>
  <c r="AL300" i="9"/>
  <c r="AK300" i="9"/>
  <c r="J300" i="9"/>
  <c r="I300" i="9"/>
  <c r="H300" i="9"/>
  <c r="G300" i="9"/>
  <c r="F300" i="9"/>
  <c r="E300" i="9"/>
  <c r="D300" i="9"/>
  <c r="C300" i="9"/>
  <c r="K300" i="9" s="1"/>
  <c r="AO299" i="9"/>
  <c r="AN299" i="9"/>
  <c r="AM299" i="9"/>
  <c r="AL299" i="9"/>
  <c r="AK299" i="9"/>
  <c r="K299" i="9"/>
  <c r="J299" i="9"/>
  <c r="I299" i="9"/>
  <c r="H299" i="9"/>
  <c r="G299" i="9"/>
  <c r="F299" i="9"/>
  <c r="E299" i="9"/>
  <c r="D299" i="9"/>
  <c r="C299" i="9"/>
  <c r="AO298" i="9"/>
  <c r="AN298" i="9"/>
  <c r="AM298" i="9"/>
  <c r="AL298" i="9"/>
  <c r="AK298" i="9"/>
  <c r="J298" i="9"/>
  <c r="I298" i="9"/>
  <c r="H298" i="9"/>
  <c r="G298" i="9"/>
  <c r="F298" i="9"/>
  <c r="E298" i="9"/>
  <c r="D298" i="9"/>
  <c r="C298" i="9"/>
  <c r="K298" i="9" s="1"/>
  <c r="AO297" i="9"/>
  <c r="AN297" i="9"/>
  <c r="AM297" i="9"/>
  <c r="AL297" i="9"/>
  <c r="AK297" i="9"/>
  <c r="J297" i="9"/>
  <c r="I297" i="9"/>
  <c r="H297" i="9"/>
  <c r="G297" i="9"/>
  <c r="F297" i="9"/>
  <c r="E297" i="9"/>
  <c r="D297" i="9"/>
  <c r="C297" i="9"/>
  <c r="K297" i="9" s="1"/>
  <c r="AO296" i="9"/>
  <c r="AN296" i="9"/>
  <c r="AM296" i="9"/>
  <c r="AL296" i="9"/>
  <c r="AK296" i="9"/>
  <c r="J296" i="9"/>
  <c r="I296" i="9"/>
  <c r="H296" i="9"/>
  <c r="G296" i="9"/>
  <c r="F296" i="9"/>
  <c r="E296" i="9"/>
  <c r="D296" i="9"/>
  <c r="C296" i="9"/>
  <c r="AO295" i="9"/>
  <c r="AN295" i="9"/>
  <c r="AM295" i="9"/>
  <c r="AL295" i="9"/>
  <c r="AK295" i="9"/>
  <c r="J295" i="9"/>
  <c r="I295" i="9"/>
  <c r="H295" i="9"/>
  <c r="G295" i="9"/>
  <c r="F295" i="9"/>
  <c r="E295" i="9"/>
  <c r="D295" i="9"/>
  <c r="C295" i="9"/>
  <c r="AO294" i="9"/>
  <c r="AN294" i="9"/>
  <c r="AM294" i="9"/>
  <c r="AL294" i="9"/>
  <c r="AK294" i="9"/>
  <c r="J294" i="9"/>
  <c r="I294" i="9"/>
  <c r="H294" i="9"/>
  <c r="G294" i="9"/>
  <c r="F294" i="9"/>
  <c r="E294" i="9"/>
  <c r="D294" i="9"/>
  <c r="C294" i="9"/>
  <c r="AO293" i="9"/>
  <c r="AN293" i="9"/>
  <c r="AM293" i="9"/>
  <c r="AL293" i="9"/>
  <c r="AK293" i="9"/>
  <c r="K293" i="9"/>
  <c r="J293" i="9"/>
  <c r="I293" i="9"/>
  <c r="H293" i="9"/>
  <c r="G293" i="9"/>
  <c r="F293" i="9"/>
  <c r="E293" i="9"/>
  <c r="D293" i="9"/>
  <c r="C293" i="9"/>
  <c r="AO292" i="9"/>
  <c r="AN292" i="9"/>
  <c r="AM292" i="9"/>
  <c r="AL292" i="9"/>
  <c r="AK292" i="9"/>
  <c r="J292" i="9"/>
  <c r="I292" i="9"/>
  <c r="H292" i="9"/>
  <c r="G292" i="9"/>
  <c r="F292" i="9"/>
  <c r="E292" i="9"/>
  <c r="D292" i="9"/>
  <c r="C292" i="9"/>
  <c r="K292" i="9" s="1"/>
  <c r="AO291" i="9"/>
  <c r="AN291" i="9"/>
  <c r="AM291" i="9"/>
  <c r="AL291" i="9"/>
  <c r="AK291" i="9"/>
  <c r="J291" i="9"/>
  <c r="I291" i="9"/>
  <c r="H291" i="9"/>
  <c r="G291" i="9"/>
  <c r="F291" i="9"/>
  <c r="E291" i="9"/>
  <c r="D291" i="9"/>
  <c r="C291" i="9"/>
  <c r="K291" i="9" s="1"/>
  <c r="AO290" i="9"/>
  <c r="AN290" i="9"/>
  <c r="AM290" i="9"/>
  <c r="AL290" i="9"/>
  <c r="AK290" i="9"/>
  <c r="J290" i="9"/>
  <c r="I290" i="9"/>
  <c r="H290" i="9"/>
  <c r="G290" i="9"/>
  <c r="F290" i="9"/>
  <c r="E290" i="9"/>
  <c r="D290" i="9"/>
  <c r="C290" i="9"/>
  <c r="K290" i="9" s="1"/>
  <c r="AO289" i="9"/>
  <c r="AN289" i="9"/>
  <c r="AM289" i="9"/>
  <c r="AL289" i="9"/>
  <c r="AK289" i="9"/>
  <c r="J289" i="9"/>
  <c r="I289" i="9"/>
  <c r="H289" i="9"/>
  <c r="G289" i="9"/>
  <c r="F289" i="9"/>
  <c r="E289" i="9"/>
  <c r="D289" i="9"/>
  <c r="C289" i="9"/>
  <c r="K289" i="9" s="1"/>
  <c r="AO288" i="9"/>
  <c r="AN288" i="9"/>
  <c r="AM288" i="9"/>
  <c r="AL288" i="9"/>
  <c r="AK288" i="9"/>
  <c r="J288" i="9"/>
  <c r="I288" i="9"/>
  <c r="H288" i="9"/>
  <c r="G288" i="9"/>
  <c r="F288" i="9"/>
  <c r="E288" i="9"/>
  <c r="D288" i="9"/>
  <c r="C288" i="9"/>
  <c r="K288" i="9" s="1"/>
  <c r="AO287" i="9"/>
  <c r="AN287" i="9"/>
  <c r="AM287" i="9"/>
  <c r="AL287" i="9"/>
  <c r="AK287" i="9"/>
  <c r="K287" i="9"/>
  <c r="J287" i="9"/>
  <c r="I287" i="9"/>
  <c r="H287" i="9"/>
  <c r="G287" i="9"/>
  <c r="F287" i="9"/>
  <c r="E287" i="9"/>
  <c r="D287" i="9"/>
  <c r="C287" i="9"/>
  <c r="AO286" i="9"/>
  <c r="AN286" i="9"/>
  <c r="AM286" i="9"/>
  <c r="AL286" i="9"/>
  <c r="AK286" i="9"/>
  <c r="J286" i="9"/>
  <c r="I286" i="9"/>
  <c r="H286" i="9"/>
  <c r="G286" i="9"/>
  <c r="F286" i="9"/>
  <c r="E286" i="9"/>
  <c r="D286" i="9"/>
  <c r="C286" i="9"/>
  <c r="K286" i="9" s="1"/>
  <c r="AO285" i="9"/>
  <c r="AN285" i="9"/>
  <c r="AM285" i="9"/>
  <c r="AL285" i="9"/>
  <c r="AK285" i="9"/>
  <c r="J285" i="9"/>
  <c r="I285" i="9"/>
  <c r="H285" i="9"/>
  <c r="G285" i="9"/>
  <c r="F285" i="9"/>
  <c r="E285" i="9"/>
  <c r="D285" i="9"/>
  <c r="C285" i="9"/>
  <c r="K285" i="9" s="1"/>
  <c r="AO284" i="9"/>
  <c r="AN284" i="9"/>
  <c r="AM284" i="9"/>
  <c r="AL284" i="9"/>
  <c r="AK284" i="9"/>
  <c r="J284" i="9"/>
  <c r="I284" i="9"/>
  <c r="H284" i="9"/>
  <c r="G284" i="9"/>
  <c r="F284" i="9"/>
  <c r="E284" i="9"/>
  <c r="D284" i="9"/>
  <c r="C284" i="9"/>
  <c r="K284" i="9" s="1"/>
  <c r="AO283" i="9"/>
  <c r="AN283" i="9"/>
  <c r="AM283" i="9"/>
  <c r="AL283" i="9"/>
  <c r="AK283" i="9"/>
  <c r="J283" i="9"/>
  <c r="I283" i="9"/>
  <c r="H283" i="9"/>
  <c r="G283" i="9"/>
  <c r="F283" i="9"/>
  <c r="E283" i="9"/>
  <c r="D283" i="9"/>
  <c r="C283" i="9"/>
  <c r="AO282" i="9"/>
  <c r="AN282" i="9"/>
  <c r="AM282" i="9"/>
  <c r="AL282" i="9"/>
  <c r="AK282" i="9"/>
  <c r="J282" i="9"/>
  <c r="I282" i="9"/>
  <c r="H282" i="9"/>
  <c r="G282" i="9"/>
  <c r="F282" i="9"/>
  <c r="E282" i="9"/>
  <c r="D282" i="9"/>
  <c r="C282" i="9"/>
  <c r="AO281" i="9"/>
  <c r="AN281" i="9"/>
  <c r="AM281" i="9"/>
  <c r="AL281" i="9"/>
  <c r="AK281" i="9"/>
  <c r="K281" i="9"/>
  <c r="J281" i="9"/>
  <c r="I281" i="9"/>
  <c r="H281" i="9"/>
  <c r="G281" i="9"/>
  <c r="F281" i="9"/>
  <c r="E281" i="9"/>
  <c r="D281" i="9"/>
  <c r="C281" i="9"/>
  <c r="AO280" i="9"/>
  <c r="AN280" i="9"/>
  <c r="AM280" i="9"/>
  <c r="AL280" i="9"/>
  <c r="AK280" i="9"/>
  <c r="J280" i="9"/>
  <c r="I280" i="9"/>
  <c r="H280" i="9"/>
  <c r="G280" i="9"/>
  <c r="F280" i="9"/>
  <c r="E280" i="9"/>
  <c r="D280" i="9"/>
  <c r="C280" i="9"/>
  <c r="K280" i="9" s="1"/>
  <c r="AO279" i="9"/>
  <c r="AN279" i="9"/>
  <c r="AM279" i="9"/>
  <c r="AL279" i="9"/>
  <c r="AK279" i="9"/>
  <c r="J279" i="9"/>
  <c r="I279" i="9"/>
  <c r="H279" i="9"/>
  <c r="G279" i="9"/>
  <c r="F279" i="9"/>
  <c r="E279" i="9"/>
  <c r="D279" i="9"/>
  <c r="C279" i="9"/>
  <c r="K279" i="9" s="1"/>
  <c r="AO278" i="9"/>
  <c r="AN278" i="9"/>
  <c r="AM278" i="9"/>
  <c r="AL278" i="9"/>
  <c r="AK278" i="9"/>
  <c r="J278" i="9"/>
  <c r="I278" i="9"/>
  <c r="H278" i="9"/>
  <c r="G278" i="9"/>
  <c r="F278" i="9"/>
  <c r="E278" i="9"/>
  <c r="D278" i="9"/>
  <c r="C278" i="9"/>
  <c r="K278" i="9" s="1"/>
  <c r="AO277" i="9"/>
  <c r="AN277" i="9"/>
  <c r="AM277" i="9"/>
  <c r="AL277" i="9"/>
  <c r="AK277" i="9"/>
  <c r="J277" i="9"/>
  <c r="I277" i="9"/>
  <c r="H277" i="9"/>
  <c r="G277" i="9"/>
  <c r="F277" i="9"/>
  <c r="E277" i="9"/>
  <c r="D277" i="9"/>
  <c r="C277" i="9"/>
  <c r="K277" i="9" s="1"/>
  <c r="AO276" i="9"/>
  <c r="AN276" i="9"/>
  <c r="AM276" i="9"/>
  <c r="AL276" i="9"/>
  <c r="AK276" i="9"/>
  <c r="J276" i="9"/>
  <c r="I276" i="9"/>
  <c r="H276" i="9"/>
  <c r="G276" i="9"/>
  <c r="F276" i="9"/>
  <c r="E276" i="9"/>
  <c r="D276" i="9"/>
  <c r="C276" i="9"/>
  <c r="K276" i="9" s="1"/>
  <c r="AO275" i="9"/>
  <c r="AN275" i="9"/>
  <c r="AM275" i="9"/>
  <c r="AL275" i="9"/>
  <c r="AK275" i="9"/>
  <c r="K275" i="9"/>
  <c r="J275" i="9"/>
  <c r="I275" i="9"/>
  <c r="H275" i="9"/>
  <c r="G275" i="9"/>
  <c r="F275" i="9"/>
  <c r="E275" i="9"/>
  <c r="D275" i="9"/>
  <c r="C275" i="9"/>
  <c r="AO274" i="9"/>
  <c r="AN274" i="9"/>
  <c r="AM274" i="9"/>
  <c r="AL274" i="9"/>
  <c r="AK274" i="9"/>
  <c r="J274" i="9"/>
  <c r="I274" i="9"/>
  <c r="H274" i="9"/>
  <c r="G274" i="9"/>
  <c r="F274" i="9"/>
  <c r="E274" i="9"/>
  <c r="D274" i="9"/>
  <c r="C274" i="9"/>
  <c r="K274" i="9" s="1"/>
  <c r="AO273" i="9"/>
  <c r="AN273" i="9"/>
  <c r="AM273" i="9"/>
  <c r="AL273" i="9"/>
  <c r="AK273" i="9"/>
  <c r="J273" i="9"/>
  <c r="I273" i="9"/>
  <c r="H273" i="9"/>
  <c r="G273" i="9"/>
  <c r="F273" i="9"/>
  <c r="E273" i="9"/>
  <c r="D273" i="9"/>
  <c r="C273" i="9"/>
  <c r="K273" i="9" s="1"/>
  <c r="AO272" i="9"/>
  <c r="AN272" i="9"/>
  <c r="AM272" i="9"/>
  <c r="AL272" i="9"/>
  <c r="AK272" i="9"/>
  <c r="J272" i="9"/>
  <c r="I272" i="9"/>
  <c r="H272" i="9"/>
  <c r="G272" i="9"/>
  <c r="F272" i="9"/>
  <c r="E272" i="9"/>
  <c r="D272" i="9"/>
  <c r="C272" i="9"/>
  <c r="AO271" i="9"/>
  <c r="AN271" i="9"/>
  <c r="AM271" i="9"/>
  <c r="AL271" i="9"/>
  <c r="AK271" i="9"/>
  <c r="J271" i="9"/>
  <c r="I271" i="9"/>
  <c r="H271" i="9"/>
  <c r="G271" i="9"/>
  <c r="F271" i="9"/>
  <c r="E271" i="9"/>
  <c r="D271" i="9"/>
  <c r="C271" i="9"/>
  <c r="K271" i="9" s="1"/>
  <c r="AO270" i="9"/>
  <c r="AN270" i="9"/>
  <c r="AM270" i="9"/>
  <c r="AL270" i="9"/>
  <c r="AK270" i="9"/>
  <c r="J270" i="9"/>
  <c r="I270" i="9"/>
  <c r="H270" i="9"/>
  <c r="G270" i="9"/>
  <c r="F270" i="9"/>
  <c r="E270" i="9"/>
  <c r="D270" i="9"/>
  <c r="C270" i="9"/>
  <c r="K270" i="9" s="1"/>
  <c r="AO269" i="9"/>
  <c r="AN269" i="9"/>
  <c r="AM269" i="9"/>
  <c r="AL269" i="9"/>
  <c r="AK269" i="9"/>
  <c r="K269" i="9"/>
  <c r="J269" i="9"/>
  <c r="I269" i="9"/>
  <c r="H269" i="9"/>
  <c r="G269" i="9"/>
  <c r="F269" i="9"/>
  <c r="E269" i="9"/>
  <c r="D269" i="9"/>
  <c r="C269" i="9"/>
  <c r="AO268" i="9"/>
  <c r="AN268" i="9"/>
  <c r="AM268" i="9"/>
  <c r="AL268" i="9"/>
  <c r="AK268" i="9"/>
  <c r="J268" i="9"/>
  <c r="I268" i="9"/>
  <c r="H268" i="9"/>
  <c r="G268" i="9"/>
  <c r="F268" i="9"/>
  <c r="E268" i="9"/>
  <c r="D268" i="9"/>
  <c r="C268" i="9"/>
  <c r="K268" i="9" s="1"/>
  <c r="AO267" i="9"/>
  <c r="AN267" i="9"/>
  <c r="AM267" i="9"/>
  <c r="AL267" i="9"/>
  <c r="AK267" i="9"/>
  <c r="J267" i="9"/>
  <c r="I267" i="9"/>
  <c r="H267" i="9"/>
  <c r="G267" i="9"/>
  <c r="F267" i="9"/>
  <c r="E267" i="9"/>
  <c r="D267" i="9"/>
  <c r="C267" i="9"/>
  <c r="K267" i="9" s="1"/>
  <c r="AO266" i="9"/>
  <c r="AN266" i="9"/>
  <c r="AM266" i="9"/>
  <c r="AL266" i="9"/>
  <c r="AK266" i="9"/>
  <c r="J266" i="9"/>
  <c r="I266" i="9"/>
  <c r="H266" i="9"/>
  <c r="G266" i="9"/>
  <c r="F266" i="9"/>
  <c r="E266" i="9"/>
  <c r="D266" i="9"/>
  <c r="C266" i="9"/>
  <c r="K266" i="9" s="1"/>
  <c r="AO265" i="9"/>
  <c r="AN265" i="9"/>
  <c r="AM265" i="9"/>
  <c r="AL265" i="9"/>
  <c r="AK265" i="9"/>
  <c r="J265" i="9"/>
  <c r="I265" i="9"/>
  <c r="H265" i="9"/>
  <c r="G265" i="9"/>
  <c r="F265" i="9"/>
  <c r="E265" i="9"/>
  <c r="D265" i="9"/>
  <c r="C265" i="9"/>
  <c r="AO264" i="9"/>
  <c r="AN264" i="9"/>
  <c r="AM264" i="9"/>
  <c r="AL264" i="9"/>
  <c r="AK264" i="9"/>
  <c r="J264" i="9"/>
  <c r="I264" i="9"/>
  <c r="H264" i="9"/>
  <c r="G264" i="9"/>
  <c r="F264" i="9"/>
  <c r="E264" i="9"/>
  <c r="D264" i="9"/>
  <c r="C264" i="9"/>
  <c r="AO263" i="9"/>
  <c r="AN263" i="9"/>
  <c r="AM263" i="9"/>
  <c r="AL263" i="9"/>
  <c r="AK263" i="9"/>
  <c r="K263" i="9"/>
  <c r="J263" i="9"/>
  <c r="I263" i="9"/>
  <c r="H263" i="9"/>
  <c r="G263" i="9"/>
  <c r="F263" i="9"/>
  <c r="E263" i="9"/>
  <c r="D263" i="9"/>
  <c r="C263" i="9"/>
  <c r="AO262" i="9"/>
  <c r="AN262" i="9"/>
  <c r="AM262" i="9"/>
  <c r="AL262" i="9"/>
  <c r="AK262" i="9"/>
  <c r="J262" i="9"/>
  <c r="I262" i="9"/>
  <c r="H262" i="9"/>
  <c r="G262" i="9"/>
  <c r="F262" i="9"/>
  <c r="E262" i="9"/>
  <c r="D262" i="9"/>
  <c r="C262" i="9"/>
  <c r="K262" i="9" s="1"/>
  <c r="AO261" i="9"/>
  <c r="AN261" i="9"/>
  <c r="AM261" i="9"/>
  <c r="AL261" i="9"/>
  <c r="AK261" i="9"/>
  <c r="J261" i="9"/>
  <c r="I261" i="9"/>
  <c r="H261" i="9"/>
  <c r="G261" i="9"/>
  <c r="F261" i="9"/>
  <c r="E261" i="9"/>
  <c r="D261" i="9"/>
  <c r="C261" i="9"/>
  <c r="K261" i="9" s="1"/>
  <c r="AO260" i="9"/>
  <c r="AN260" i="9"/>
  <c r="AM260" i="9"/>
  <c r="AL260" i="9"/>
  <c r="AK260" i="9"/>
  <c r="J260" i="9"/>
  <c r="I260" i="9"/>
  <c r="H260" i="9"/>
  <c r="G260" i="9"/>
  <c r="F260" i="9"/>
  <c r="E260" i="9"/>
  <c r="D260" i="9"/>
  <c r="C260" i="9"/>
  <c r="K260" i="9" s="1"/>
  <c r="AO259" i="9"/>
  <c r="AN259" i="9"/>
  <c r="AM259" i="9"/>
  <c r="AL259" i="9"/>
  <c r="AK259" i="9"/>
  <c r="J259" i="9"/>
  <c r="I259" i="9"/>
  <c r="H259" i="9"/>
  <c r="G259" i="9"/>
  <c r="F259" i="9"/>
  <c r="E259" i="9"/>
  <c r="D259" i="9"/>
  <c r="C259" i="9"/>
  <c r="K259" i="9" s="1"/>
  <c r="AO258" i="9"/>
  <c r="AN258" i="9"/>
  <c r="AM258" i="9"/>
  <c r="AL258" i="9"/>
  <c r="AK258" i="9"/>
  <c r="J258" i="9"/>
  <c r="I258" i="9"/>
  <c r="H258" i="9"/>
  <c r="G258" i="9"/>
  <c r="F258" i="9"/>
  <c r="E258" i="9"/>
  <c r="D258" i="9"/>
  <c r="C258" i="9"/>
  <c r="K258" i="9" s="1"/>
  <c r="AO257" i="9"/>
  <c r="AN257" i="9"/>
  <c r="AM257" i="9"/>
  <c r="AL257" i="9"/>
  <c r="AK257" i="9"/>
  <c r="K257" i="9"/>
  <c r="J257" i="9"/>
  <c r="I257" i="9"/>
  <c r="H257" i="9"/>
  <c r="G257" i="9"/>
  <c r="F257" i="9"/>
  <c r="E257" i="9"/>
  <c r="D257" i="9"/>
  <c r="C257" i="9"/>
  <c r="AO256" i="9"/>
  <c r="AN256" i="9"/>
  <c r="AM256" i="9"/>
  <c r="AL256" i="9"/>
  <c r="AK256" i="9"/>
  <c r="J256" i="9"/>
  <c r="I256" i="9"/>
  <c r="H256" i="9"/>
  <c r="G256" i="9"/>
  <c r="F256" i="9"/>
  <c r="E256" i="9"/>
  <c r="D256" i="9"/>
  <c r="C256" i="9"/>
  <c r="K256" i="9" s="1"/>
  <c r="AO255" i="9"/>
  <c r="AN255" i="9"/>
  <c r="AM255" i="9"/>
  <c r="AL255" i="9"/>
  <c r="AK255" i="9"/>
  <c r="J255" i="9"/>
  <c r="I255" i="9"/>
  <c r="H255" i="9"/>
  <c r="G255" i="9"/>
  <c r="F255" i="9"/>
  <c r="E255" i="9"/>
  <c r="D255" i="9"/>
  <c r="C255" i="9"/>
  <c r="K255" i="9" s="1"/>
  <c r="AO254" i="9"/>
  <c r="AN254" i="9"/>
  <c r="AM254" i="9"/>
  <c r="AL254" i="9"/>
  <c r="AK254" i="9"/>
  <c r="J254" i="9"/>
  <c r="I254" i="9"/>
  <c r="H254" i="9"/>
  <c r="G254" i="9"/>
  <c r="F254" i="9"/>
  <c r="E254" i="9"/>
  <c r="D254" i="9"/>
  <c r="C254" i="9"/>
  <c r="AO253" i="9"/>
  <c r="AN253" i="9"/>
  <c r="AM253" i="9"/>
  <c r="AL253" i="9"/>
  <c r="AK253" i="9"/>
  <c r="J253" i="9"/>
  <c r="I253" i="9"/>
  <c r="H253" i="9"/>
  <c r="G253" i="9"/>
  <c r="F253" i="9"/>
  <c r="E253" i="9"/>
  <c r="D253" i="9"/>
  <c r="C253" i="9"/>
  <c r="AO252" i="9"/>
  <c r="AN252" i="9"/>
  <c r="AM252" i="9"/>
  <c r="AL252" i="9"/>
  <c r="AK252" i="9"/>
  <c r="J252" i="9"/>
  <c r="I252" i="9"/>
  <c r="H252" i="9"/>
  <c r="G252" i="9"/>
  <c r="F252" i="9"/>
  <c r="E252" i="9"/>
  <c r="D252" i="9"/>
  <c r="C252" i="9"/>
  <c r="AO251" i="9"/>
  <c r="AN251" i="9"/>
  <c r="AM251" i="9"/>
  <c r="AL251" i="9"/>
  <c r="AK251" i="9"/>
  <c r="K251" i="9"/>
  <c r="J251" i="9"/>
  <c r="I251" i="9"/>
  <c r="H251" i="9"/>
  <c r="G251" i="9"/>
  <c r="F251" i="9"/>
  <c r="E251" i="9"/>
  <c r="D251" i="9"/>
  <c r="C251" i="9"/>
  <c r="AO250" i="9"/>
  <c r="AN250" i="9"/>
  <c r="AM250" i="9"/>
  <c r="AL250" i="9"/>
  <c r="AK250" i="9"/>
  <c r="J250" i="9"/>
  <c r="I250" i="9"/>
  <c r="H250" i="9"/>
  <c r="G250" i="9"/>
  <c r="F250" i="9"/>
  <c r="E250" i="9"/>
  <c r="D250" i="9"/>
  <c r="C250" i="9"/>
  <c r="K250" i="9" s="1"/>
  <c r="AO249" i="9"/>
  <c r="AN249" i="9"/>
  <c r="AM249" i="9"/>
  <c r="AL249" i="9"/>
  <c r="AK249" i="9"/>
  <c r="J249" i="9"/>
  <c r="I249" i="9"/>
  <c r="H249" i="9"/>
  <c r="G249" i="9"/>
  <c r="F249" i="9"/>
  <c r="E249" i="9"/>
  <c r="D249" i="9"/>
  <c r="C249" i="9"/>
  <c r="K249" i="9" s="1"/>
  <c r="AO248" i="9"/>
  <c r="AN248" i="9"/>
  <c r="AM248" i="9"/>
  <c r="AL248" i="9"/>
  <c r="AK248" i="9"/>
  <c r="J248" i="9"/>
  <c r="I248" i="9"/>
  <c r="H248" i="9"/>
  <c r="G248" i="9"/>
  <c r="F248" i="9"/>
  <c r="E248" i="9"/>
  <c r="D248" i="9"/>
  <c r="C248" i="9"/>
  <c r="K248" i="9" s="1"/>
  <c r="AO247" i="9"/>
  <c r="AN247" i="9"/>
  <c r="AM247" i="9"/>
  <c r="AL247" i="9"/>
  <c r="AK247" i="9"/>
  <c r="J247" i="9"/>
  <c r="I247" i="9"/>
  <c r="H247" i="9"/>
  <c r="G247" i="9"/>
  <c r="F247" i="9"/>
  <c r="E247" i="9"/>
  <c r="D247" i="9"/>
  <c r="C247" i="9"/>
  <c r="K247" i="9" s="1"/>
  <c r="AO246" i="9"/>
  <c r="AN246" i="9"/>
  <c r="AM246" i="9"/>
  <c r="AL246" i="9"/>
  <c r="AK246" i="9"/>
  <c r="J246" i="9"/>
  <c r="I246" i="9"/>
  <c r="H246" i="9"/>
  <c r="G246" i="9"/>
  <c r="F246" i="9"/>
  <c r="E246" i="9"/>
  <c r="D246" i="9"/>
  <c r="C246" i="9"/>
  <c r="K246" i="9" s="1"/>
  <c r="AO245" i="9"/>
  <c r="AN245" i="9"/>
  <c r="AM245" i="9"/>
  <c r="AL245" i="9"/>
  <c r="AK245" i="9"/>
  <c r="K245" i="9"/>
  <c r="J245" i="9"/>
  <c r="I245" i="9"/>
  <c r="H245" i="9"/>
  <c r="G245" i="9"/>
  <c r="F245" i="9"/>
  <c r="E245" i="9"/>
  <c r="D245" i="9"/>
  <c r="C245" i="9"/>
  <c r="AO244" i="9"/>
  <c r="AN244" i="9"/>
  <c r="AM244" i="9"/>
  <c r="AL244" i="9"/>
  <c r="AK244" i="9"/>
  <c r="J244" i="9"/>
  <c r="I244" i="9"/>
  <c r="H244" i="9"/>
  <c r="G244" i="9"/>
  <c r="F244" i="9"/>
  <c r="E244" i="9"/>
  <c r="D244" i="9"/>
  <c r="C244" i="9"/>
  <c r="K244" i="9" s="1"/>
  <c r="AO243" i="9"/>
  <c r="AN243" i="9"/>
  <c r="AM243" i="9"/>
  <c r="AL243" i="9"/>
  <c r="AK243" i="9"/>
  <c r="J243" i="9"/>
  <c r="I243" i="9"/>
  <c r="H243" i="9"/>
  <c r="G243" i="9"/>
  <c r="F243" i="9"/>
  <c r="E243" i="9"/>
  <c r="D243" i="9"/>
  <c r="C243" i="9"/>
  <c r="K243" i="9" s="1"/>
  <c r="AO242" i="9"/>
  <c r="AN242" i="9"/>
  <c r="AM242" i="9"/>
  <c r="AL242" i="9"/>
  <c r="AK242" i="9"/>
  <c r="J242" i="9"/>
  <c r="I242" i="9"/>
  <c r="H242" i="9"/>
  <c r="G242" i="9"/>
  <c r="F242" i="9"/>
  <c r="E242" i="9"/>
  <c r="D242" i="9"/>
  <c r="C242" i="9"/>
  <c r="K242" i="9" s="1"/>
  <c r="AO241" i="9"/>
  <c r="AN241" i="9"/>
  <c r="AM241" i="9"/>
  <c r="AL241" i="9"/>
  <c r="AK241" i="9"/>
  <c r="J241" i="9"/>
  <c r="I241" i="9"/>
  <c r="H241" i="9"/>
  <c r="G241" i="9"/>
  <c r="F241" i="9"/>
  <c r="E241" i="9"/>
  <c r="D241" i="9"/>
  <c r="C241" i="9"/>
  <c r="K241" i="9" s="1"/>
  <c r="AO240" i="9"/>
  <c r="AN240" i="9"/>
  <c r="AM240" i="9"/>
  <c r="AL240" i="9"/>
  <c r="AK240" i="9"/>
  <c r="J240" i="9"/>
  <c r="I240" i="9"/>
  <c r="H240" i="9"/>
  <c r="G240" i="9"/>
  <c r="F240" i="9"/>
  <c r="E240" i="9"/>
  <c r="D240" i="9"/>
  <c r="C240" i="9"/>
  <c r="AO239" i="9"/>
  <c r="AN239" i="9"/>
  <c r="AM239" i="9"/>
  <c r="AL239" i="9"/>
  <c r="AK239" i="9"/>
  <c r="K239" i="9"/>
  <c r="J239" i="9"/>
  <c r="I239" i="9"/>
  <c r="H239" i="9"/>
  <c r="G239" i="9"/>
  <c r="F239" i="9"/>
  <c r="E239" i="9"/>
  <c r="D239" i="9"/>
  <c r="C239" i="9"/>
  <c r="AO238" i="9"/>
  <c r="AN238" i="9"/>
  <c r="AM238" i="9"/>
  <c r="AL238" i="9"/>
  <c r="AK238" i="9"/>
  <c r="J238" i="9"/>
  <c r="I238" i="9"/>
  <c r="H238" i="9"/>
  <c r="G238" i="9"/>
  <c r="F238" i="9"/>
  <c r="E238" i="9"/>
  <c r="D238" i="9"/>
  <c r="C238" i="9"/>
  <c r="K238" i="9" s="1"/>
  <c r="AO237" i="9"/>
  <c r="AN237" i="9"/>
  <c r="AM237" i="9"/>
  <c r="AL237" i="9"/>
  <c r="AK237" i="9"/>
  <c r="J237" i="9"/>
  <c r="I237" i="9"/>
  <c r="H237" i="9"/>
  <c r="G237" i="9"/>
  <c r="F237" i="9"/>
  <c r="E237" i="9"/>
  <c r="D237" i="9"/>
  <c r="C237" i="9"/>
  <c r="K237" i="9" s="1"/>
  <c r="AO236" i="9"/>
  <c r="AN236" i="9"/>
  <c r="AM236" i="9"/>
  <c r="AL236" i="9"/>
  <c r="AK236" i="9"/>
  <c r="J236" i="9"/>
  <c r="I236" i="9"/>
  <c r="H236" i="9"/>
  <c r="G236" i="9"/>
  <c r="F236" i="9"/>
  <c r="E236" i="9"/>
  <c r="D236" i="9"/>
  <c r="C236" i="9"/>
  <c r="K236" i="9" s="1"/>
  <c r="AO235" i="9"/>
  <c r="AN235" i="9"/>
  <c r="AM235" i="9"/>
  <c r="AL235" i="9"/>
  <c r="AK235" i="9"/>
  <c r="J235" i="9"/>
  <c r="I235" i="9"/>
  <c r="H235" i="9"/>
  <c r="G235" i="9"/>
  <c r="F235" i="9"/>
  <c r="E235" i="9"/>
  <c r="D235" i="9"/>
  <c r="C235" i="9"/>
  <c r="K235" i="9" s="1"/>
  <c r="AO234" i="9"/>
  <c r="AN234" i="9"/>
  <c r="AM234" i="9"/>
  <c r="AL234" i="9"/>
  <c r="AK234" i="9"/>
  <c r="J234" i="9"/>
  <c r="I234" i="9"/>
  <c r="H234" i="9"/>
  <c r="G234" i="9"/>
  <c r="F234" i="9"/>
  <c r="E234" i="9"/>
  <c r="D234" i="9"/>
  <c r="C234" i="9"/>
  <c r="AO233" i="9"/>
  <c r="AN233" i="9"/>
  <c r="AM233" i="9"/>
  <c r="AL233" i="9"/>
  <c r="AK233" i="9"/>
  <c r="K233" i="9"/>
  <c r="J233" i="9"/>
  <c r="I233" i="9"/>
  <c r="H233" i="9"/>
  <c r="G233" i="9"/>
  <c r="F233" i="9"/>
  <c r="E233" i="9"/>
  <c r="D233" i="9"/>
  <c r="C233" i="9"/>
  <c r="AO232" i="9"/>
  <c r="AN232" i="9"/>
  <c r="AM232" i="9"/>
  <c r="AL232" i="9"/>
  <c r="AK232" i="9"/>
  <c r="J232" i="9"/>
  <c r="I232" i="9"/>
  <c r="H232" i="9"/>
  <c r="G232" i="9"/>
  <c r="F232" i="9"/>
  <c r="E232" i="9"/>
  <c r="D232" i="9"/>
  <c r="C232" i="9"/>
  <c r="K232" i="9" s="1"/>
  <c r="AO231" i="9"/>
  <c r="AN231" i="9"/>
  <c r="AM231" i="9"/>
  <c r="AL231" i="9"/>
  <c r="AK231" i="9"/>
  <c r="J231" i="9"/>
  <c r="I231" i="9"/>
  <c r="H231" i="9"/>
  <c r="G231" i="9"/>
  <c r="F231" i="9"/>
  <c r="E231" i="9"/>
  <c r="D231" i="9"/>
  <c r="C231" i="9"/>
  <c r="K231" i="9" s="1"/>
  <c r="AO230" i="9"/>
  <c r="AN230" i="9"/>
  <c r="AM230" i="9"/>
  <c r="AL230" i="9"/>
  <c r="AK230" i="9"/>
  <c r="J230" i="9"/>
  <c r="I230" i="9"/>
  <c r="H230" i="9"/>
  <c r="G230" i="9"/>
  <c r="F230" i="9"/>
  <c r="E230" i="9"/>
  <c r="D230" i="9"/>
  <c r="C230" i="9"/>
  <c r="AO229" i="9"/>
  <c r="AN229" i="9"/>
  <c r="AM229" i="9"/>
  <c r="AL229" i="9"/>
  <c r="AK229" i="9"/>
  <c r="J229" i="9"/>
  <c r="I229" i="9"/>
  <c r="H229" i="9"/>
  <c r="G229" i="9"/>
  <c r="F229" i="9"/>
  <c r="E229" i="9"/>
  <c r="D229" i="9"/>
  <c r="C229" i="9"/>
  <c r="K229" i="9" s="1"/>
  <c r="AO228" i="9"/>
  <c r="AN228" i="9"/>
  <c r="AM228" i="9"/>
  <c r="AL228" i="9"/>
  <c r="AK228" i="9"/>
  <c r="J228" i="9"/>
  <c r="I228" i="9"/>
  <c r="H228" i="9"/>
  <c r="G228" i="9"/>
  <c r="F228" i="9"/>
  <c r="E228" i="9"/>
  <c r="D228" i="9"/>
  <c r="C228" i="9"/>
  <c r="K228" i="9" s="1"/>
  <c r="AO227" i="9"/>
  <c r="AN227" i="9"/>
  <c r="AM227" i="9"/>
  <c r="AL227" i="9"/>
  <c r="AK227" i="9"/>
  <c r="K227" i="9"/>
  <c r="J227" i="9"/>
  <c r="I227" i="9"/>
  <c r="H227" i="9"/>
  <c r="G227" i="9"/>
  <c r="F227" i="9"/>
  <c r="E227" i="9"/>
  <c r="D227" i="9"/>
  <c r="C227" i="9"/>
  <c r="AO226" i="9"/>
  <c r="AN226" i="9"/>
  <c r="AM226" i="9"/>
  <c r="AL226" i="9"/>
  <c r="AK226" i="9"/>
  <c r="J226" i="9"/>
  <c r="I226" i="9"/>
  <c r="H226" i="9"/>
  <c r="G226" i="9"/>
  <c r="F226" i="9"/>
  <c r="E226" i="9"/>
  <c r="D226" i="9"/>
  <c r="C226" i="9"/>
  <c r="K226" i="9" s="1"/>
  <c r="AO225" i="9"/>
  <c r="AN225" i="9"/>
  <c r="AM225" i="9"/>
  <c r="AL225" i="9"/>
  <c r="AK225" i="9"/>
  <c r="J225" i="9"/>
  <c r="I225" i="9"/>
  <c r="H225" i="9"/>
  <c r="G225" i="9"/>
  <c r="F225" i="9"/>
  <c r="E225" i="9"/>
  <c r="D225" i="9"/>
  <c r="C225" i="9"/>
  <c r="K225" i="9" s="1"/>
  <c r="AO224" i="9"/>
  <c r="AN224" i="9"/>
  <c r="AM224" i="9"/>
  <c r="AL224" i="9"/>
  <c r="AK224" i="9"/>
  <c r="J224" i="9"/>
  <c r="I224" i="9"/>
  <c r="H224" i="9"/>
  <c r="G224" i="9"/>
  <c r="F224" i="9"/>
  <c r="E224" i="9"/>
  <c r="D224" i="9"/>
  <c r="C224" i="9"/>
  <c r="AO223" i="9"/>
  <c r="AN223" i="9"/>
  <c r="AM223" i="9"/>
  <c r="AL223" i="9"/>
  <c r="AK223" i="9"/>
  <c r="J223" i="9"/>
  <c r="I223" i="9"/>
  <c r="H223" i="9"/>
  <c r="G223" i="9"/>
  <c r="F223" i="9"/>
  <c r="E223" i="9"/>
  <c r="D223" i="9"/>
  <c r="C223" i="9"/>
  <c r="AO222" i="9"/>
  <c r="AN222" i="9"/>
  <c r="AM222" i="9"/>
  <c r="AL222" i="9"/>
  <c r="AK222" i="9"/>
  <c r="J222" i="9"/>
  <c r="I222" i="9"/>
  <c r="H222" i="9"/>
  <c r="G222" i="9"/>
  <c r="F222" i="9"/>
  <c r="E222" i="9"/>
  <c r="D222" i="9"/>
  <c r="C222" i="9"/>
  <c r="AO221" i="9"/>
  <c r="AN221" i="9"/>
  <c r="AM221" i="9"/>
  <c r="AL221" i="9"/>
  <c r="AK221" i="9"/>
  <c r="K221" i="9"/>
  <c r="J221" i="9"/>
  <c r="I221" i="9"/>
  <c r="H221" i="9"/>
  <c r="G221" i="9"/>
  <c r="F221" i="9"/>
  <c r="E221" i="9"/>
  <c r="D221" i="9"/>
  <c r="C221" i="9"/>
  <c r="AO220" i="9"/>
  <c r="AN220" i="9"/>
  <c r="AM220" i="9"/>
  <c r="AL220" i="9"/>
  <c r="AK220" i="9"/>
  <c r="J220" i="9"/>
  <c r="I220" i="9"/>
  <c r="H220" i="9"/>
  <c r="G220" i="9"/>
  <c r="F220" i="9"/>
  <c r="E220" i="9"/>
  <c r="D220" i="9"/>
  <c r="C220" i="9"/>
  <c r="K220" i="9" s="1"/>
  <c r="AO219" i="9"/>
  <c r="AN219" i="9"/>
  <c r="AM219" i="9"/>
  <c r="AL219" i="9"/>
  <c r="AK219" i="9"/>
  <c r="J219" i="9"/>
  <c r="I219" i="9"/>
  <c r="H219" i="9"/>
  <c r="G219" i="9"/>
  <c r="F219" i="9"/>
  <c r="E219" i="9"/>
  <c r="D219" i="9"/>
  <c r="C219" i="9"/>
  <c r="K219" i="9" s="1"/>
  <c r="AO218" i="9"/>
  <c r="AN218" i="9"/>
  <c r="AM218" i="9"/>
  <c r="AL218" i="9"/>
  <c r="AK218" i="9"/>
  <c r="J218" i="9"/>
  <c r="I218" i="9"/>
  <c r="H218" i="9"/>
  <c r="G218" i="9"/>
  <c r="F218" i="9"/>
  <c r="E218" i="9"/>
  <c r="D218" i="9"/>
  <c r="C218" i="9"/>
  <c r="K218" i="9" s="1"/>
  <c r="AO217" i="9"/>
  <c r="AN217" i="9"/>
  <c r="AM217" i="9"/>
  <c r="AL217" i="9"/>
  <c r="AK217" i="9"/>
  <c r="J217" i="9"/>
  <c r="I217" i="9"/>
  <c r="H217" i="9"/>
  <c r="G217" i="9"/>
  <c r="F217" i="9"/>
  <c r="E217" i="9"/>
  <c r="D217" i="9"/>
  <c r="C217" i="9"/>
  <c r="K217" i="9" s="1"/>
  <c r="AO216" i="9"/>
  <c r="AN216" i="9"/>
  <c r="AM216" i="9"/>
  <c r="AL216" i="9"/>
  <c r="AK216" i="9"/>
  <c r="J216" i="9"/>
  <c r="I216" i="9"/>
  <c r="H216" i="9"/>
  <c r="G216" i="9"/>
  <c r="F216" i="9"/>
  <c r="E216" i="9"/>
  <c r="D216" i="9"/>
  <c r="C216" i="9"/>
  <c r="K216" i="9" s="1"/>
  <c r="AO215" i="9"/>
  <c r="AN215" i="9"/>
  <c r="AM215" i="9"/>
  <c r="AL215" i="9"/>
  <c r="AK215" i="9"/>
  <c r="K215" i="9"/>
  <c r="J215" i="9"/>
  <c r="I215" i="9"/>
  <c r="H215" i="9"/>
  <c r="G215" i="9"/>
  <c r="F215" i="9"/>
  <c r="E215" i="9"/>
  <c r="D215" i="9"/>
  <c r="C215" i="9"/>
  <c r="AO214" i="9"/>
  <c r="AN214" i="9"/>
  <c r="AM214" i="9"/>
  <c r="AL214" i="9"/>
  <c r="AK214" i="9"/>
  <c r="J214" i="9"/>
  <c r="I214" i="9"/>
  <c r="H214" i="9"/>
  <c r="G214" i="9"/>
  <c r="F214" i="9"/>
  <c r="E214" i="9"/>
  <c r="D214" i="9"/>
  <c r="C214" i="9"/>
  <c r="K214" i="9" s="1"/>
  <c r="AO213" i="9"/>
  <c r="AN213" i="9"/>
  <c r="AM213" i="9"/>
  <c r="AL213" i="9"/>
  <c r="AK213" i="9"/>
  <c r="J213" i="9"/>
  <c r="I213" i="9"/>
  <c r="H213" i="9"/>
  <c r="G213" i="9"/>
  <c r="F213" i="9"/>
  <c r="E213" i="9"/>
  <c r="D213" i="9"/>
  <c r="C213" i="9"/>
  <c r="K213" i="9" s="1"/>
  <c r="AO212" i="9"/>
  <c r="AN212" i="9"/>
  <c r="AM212" i="9"/>
  <c r="AL212" i="9"/>
  <c r="AK212" i="9"/>
  <c r="J212" i="9"/>
  <c r="I212" i="9"/>
  <c r="H212" i="9"/>
  <c r="G212" i="9"/>
  <c r="F212" i="9"/>
  <c r="E212" i="9"/>
  <c r="D212" i="9"/>
  <c r="C212" i="9"/>
  <c r="K212" i="9" s="1"/>
  <c r="AO211" i="9"/>
  <c r="AN211" i="9"/>
  <c r="AM211" i="9"/>
  <c r="AL211" i="9"/>
  <c r="AK211" i="9"/>
  <c r="J211" i="9"/>
  <c r="I211" i="9"/>
  <c r="H211" i="9"/>
  <c r="G211" i="9"/>
  <c r="F211" i="9"/>
  <c r="E211" i="9"/>
  <c r="D211" i="9"/>
  <c r="C211" i="9"/>
  <c r="AO210" i="9"/>
  <c r="AN210" i="9"/>
  <c r="AM210" i="9"/>
  <c r="AL210" i="9"/>
  <c r="AK210" i="9"/>
  <c r="J210" i="9"/>
  <c r="I210" i="9"/>
  <c r="H210" i="9"/>
  <c r="G210" i="9"/>
  <c r="F210" i="9"/>
  <c r="E210" i="9"/>
  <c r="D210" i="9"/>
  <c r="C210" i="9"/>
  <c r="AO209" i="9"/>
  <c r="AN209" i="9"/>
  <c r="AM209" i="9"/>
  <c r="AL209" i="9"/>
  <c r="AK209" i="9"/>
  <c r="K209" i="9"/>
  <c r="J209" i="9"/>
  <c r="I209" i="9"/>
  <c r="H209" i="9"/>
  <c r="G209" i="9"/>
  <c r="F209" i="9"/>
  <c r="E209" i="9"/>
  <c r="D209" i="9"/>
  <c r="C209" i="9"/>
  <c r="AO208" i="9"/>
  <c r="AN208" i="9"/>
  <c r="AM208" i="9"/>
  <c r="AL208" i="9"/>
  <c r="AK208" i="9"/>
  <c r="J208" i="9"/>
  <c r="I208" i="9"/>
  <c r="H208" i="9"/>
  <c r="G208" i="9"/>
  <c r="F208" i="9"/>
  <c r="E208" i="9"/>
  <c r="D208" i="9"/>
  <c r="C208" i="9"/>
  <c r="K208" i="9" s="1"/>
  <c r="AO207" i="9"/>
  <c r="AN207" i="9"/>
  <c r="AM207" i="9"/>
  <c r="AL207" i="9"/>
  <c r="AK207" i="9"/>
  <c r="J207" i="9"/>
  <c r="I207" i="9"/>
  <c r="H207" i="9"/>
  <c r="G207" i="9"/>
  <c r="F207" i="9"/>
  <c r="E207" i="9"/>
  <c r="D207" i="9"/>
  <c r="C207" i="9"/>
  <c r="K207" i="9" s="1"/>
  <c r="AO206" i="9"/>
  <c r="AN206" i="9"/>
  <c r="AM206" i="9"/>
  <c r="AL206" i="9"/>
  <c r="AK206" i="9"/>
  <c r="J206" i="9"/>
  <c r="I206" i="9"/>
  <c r="H206" i="9"/>
  <c r="G206" i="9"/>
  <c r="F206" i="9"/>
  <c r="E206" i="9"/>
  <c r="D206" i="9"/>
  <c r="C206" i="9"/>
  <c r="K206" i="9" s="1"/>
  <c r="AO205" i="9"/>
  <c r="AN205" i="9"/>
  <c r="AM205" i="9"/>
  <c r="AL205" i="9"/>
  <c r="AK205" i="9"/>
  <c r="J205" i="9"/>
  <c r="I205" i="9"/>
  <c r="H205" i="9"/>
  <c r="G205" i="9"/>
  <c r="F205" i="9"/>
  <c r="E205" i="9"/>
  <c r="D205" i="9"/>
  <c r="C205" i="9"/>
  <c r="K205" i="9" s="1"/>
  <c r="AO204" i="9"/>
  <c r="AN204" i="9"/>
  <c r="AM204" i="9"/>
  <c r="AL204" i="9"/>
  <c r="AK204" i="9"/>
  <c r="J204" i="9"/>
  <c r="I204" i="9"/>
  <c r="H204" i="9"/>
  <c r="G204" i="9"/>
  <c r="F204" i="9"/>
  <c r="E204" i="9"/>
  <c r="D204" i="9"/>
  <c r="C204" i="9"/>
  <c r="K204" i="9" s="1"/>
  <c r="AO203" i="9"/>
  <c r="AN203" i="9"/>
  <c r="AM203" i="9"/>
  <c r="AL203" i="9"/>
  <c r="AK203" i="9"/>
  <c r="K203" i="9"/>
  <c r="J203" i="9"/>
  <c r="I203" i="9"/>
  <c r="H203" i="9"/>
  <c r="G203" i="9"/>
  <c r="F203" i="9"/>
  <c r="E203" i="9"/>
  <c r="D203" i="9"/>
  <c r="C203" i="9"/>
  <c r="AO202" i="9"/>
  <c r="AN202" i="9"/>
  <c r="AM202" i="9"/>
  <c r="AL202" i="9"/>
  <c r="AK202" i="9"/>
  <c r="J202" i="9"/>
  <c r="I202" i="9"/>
  <c r="H202" i="9"/>
  <c r="G202" i="9"/>
  <c r="F202" i="9"/>
  <c r="E202" i="9"/>
  <c r="D202" i="9"/>
  <c r="C202" i="9"/>
  <c r="K202" i="9" s="1"/>
  <c r="AO201" i="9"/>
  <c r="AN201" i="9"/>
  <c r="AM201" i="9"/>
  <c r="AL201" i="9"/>
  <c r="AK201" i="9"/>
  <c r="J201" i="9"/>
  <c r="I201" i="9"/>
  <c r="H201" i="9"/>
  <c r="G201" i="9"/>
  <c r="F201" i="9"/>
  <c r="E201" i="9"/>
  <c r="D201" i="9"/>
  <c r="C201" i="9"/>
  <c r="K201" i="9" s="1"/>
  <c r="AO200" i="9"/>
  <c r="AN200" i="9"/>
  <c r="AM200" i="9"/>
  <c r="AL200" i="9"/>
  <c r="AK200" i="9"/>
  <c r="J200" i="9"/>
  <c r="I200" i="9"/>
  <c r="H200" i="9"/>
  <c r="G200" i="9"/>
  <c r="F200" i="9"/>
  <c r="E200" i="9"/>
  <c r="D200" i="9"/>
  <c r="C200" i="9"/>
  <c r="K200" i="9" s="1"/>
  <c r="AO199" i="9"/>
  <c r="AN199" i="9"/>
  <c r="AM199" i="9"/>
  <c r="AL199" i="9"/>
  <c r="AK199" i="9"/>
  <c r="J199" i="9"/>
  <c r="I199" i="9"/>
  <c r="H199" i="9"/>
  <c r="G199" i="9"/>
  <c r="F199" i="9"/>
  <c r="E199" i="9"/>
  <c r="D199" i="9"/>
  <c r="C199" i="9"/>
  <c r="K199" i="9" s="1"/>
  <c r="AO198" i="9"/>
  <c r="AN198" i="9"/>
  <c r="AM198" i="9"/>
  <c r="AL198" i="9"/>
  <c r="AK198" i="9"/>
  <c r="J198" i="9"/>
  <c r="I198" i="9"/>
  <c r="H198" i="9"/>
  <c r="G198" i="9"/>
  <c r="F198" i="9"/>
  <c r="E198" i="9"/>
  <c r="D198" i="9"/>
  <c r="C198" i="9"/>
  <c r="K198" i="9" s="1"/>
  <c r="AO197" i="9"/>
  <c r="AN197" i="9"/>
  <c r="AM197" i="9"/>
  <c r="AL197" i="9"/>
  <c r="AK197" i="9"/>
  <c r="K197" i="9"/>
  <c r="J197" i="9"/>
  <c r="I197" i="9"/>
  <c r="H197" i="9"/>
  <c r="G197" i="9"/>
  <c r="F197" i="9"/>
  <c r="E197" i="9"/>
  <c r="D197" i="9"/>
  <c r="C197" i="9"/>
  <c r="AO196" i="9"/>
  <c r="AN196" i="9"/>
  <c r="AM196" i="9"/>
  <c r="AL196" i="9"/>
  <c r="AK196" i="9"/>
  <c r="J196" i="9"/>
  <c r="I196" i="9"/>
  <c r="H196" i="9"/>
  <c r="G196" i="9"/>
  <c r="F196" i="9"/>
  <c r="E196" i="9"/>
  <c r="D196" i="9"/>
  <c r="C196" i="9"/>
  <c r="K196" i="9" s="1"/>
  <c r="AO195" i="9"/>
  <c r="AN195" i="9"/>
  <c r="AM195" i="9"/>
  <c r="AL195" i="9"/>
  <c r="AK195" i="9"/>
  <c r="J195" i="9"/>
  <c r="I195" i="9"/>
  <c r="H195" i="9"/>
  <c r="G195" i="9"/>
  <c r="F195" i="9"/>
  <c r="E195" i="9"/>
  <c r="D195" i="9"/>
  <c r="C195" i="9"/>
  <c r="K195" i="9" s="1"/>
  <c r="AO194" i="9"/>
  <c r="AN194" i="9"/>
  <c r="AM194" i="9"/>
  <c r="AL194" i="9"/>
  <c r="AK194" i="9"/>
  <c r="J194" i="9"/>
  <c r="I194" i="9"/>
  <c r="H194" i="9"/>
  <c r="G194" i="9"/>
  <c r="F194" i="9"/>
  <c r="E194" i="9"/>
  <c r="D194" i="9"/>
  <c r="C194" i="9"/>
  <c r="K194" i="9" s="1"/>
  <c r="AO193" i="9"/>
  <c r="AN193" i="9"/>
  <c r="AM193" i="9"/>
  <c r="AL193" i="9"/>
  <c r="AK193" i="9"/>
  <c r="J193" i="9"/>
  <c r="I193" i="9"/>
  <c r="H193" i="9"/>
  <c r="G193" i="9"/>
  <c r="F193" i="9"/>
  <c r="E193" i="9"/>
  <c r="D193" i="9"/>
  <c r="C193" i="9"/>
  <c r="AO192" i="9"/>
  <c r="AN192" i="9"/>
  <c r="AM192" i="9"/>
  <c r="AL192" i="9"/>
  <c r="AK192" i="9"/>
  <c r="J192" i="9"/>
  <c r="I192" i="9"/>
  <c r="H192" i="9"/>
  <c r="G192" i="9"/>
  <c r="F192" i="9"/>
  <c r="E192" i="9"/>
  <c r="D192" i="9"/>
  <c r="C192" i="9"/>
  <c r="AO191" i="9"/>
  <c r="AN191" i="9"/>
  <c r="AM191" i="9"/>
  <c r="AL191" i="9"/>
  <c r="AK191" i="9"/>
  <c r="K191" i="9"/>
  <c r="J191" i="9"/>
  <c r="I191" i="9"/>
  <c r="H191" i="9"/>
  <c r="G191" i="9"/>
  <c r="F191" i="9"/>
  <c r="E191" i="9"/>
  <c r="D191" i="9"/>
  <c r="C191" i="9"/>
  <c r="AO190" i="9"/>
  <c r="AN190" i="9"/>
  <c r="AM190" i="9"/>
  <c r="AL190" i="9"/>
  <c r="AK190" i="9"/>
  <c r="J190" i="9"/>
  <c r="I190" i="9"/>
  <c r="H190" i="9"/>
  <c r="G190" i="9"/>
  <c r="F190" i="9"/>
  <c r="E190" i="9"/>
  <c r="D190" i="9"/>
  <c r="C190" i="9"/>
  <c r="K190" i="9" s="1"/>
  <c r="AO189" i="9"/>
  <c r="AN189" i="9"/>
  <c r="AM189" i="9"/>
  <c r="AL189" i="9"/>
  <c r="AK189" i="9"/>
  <c r="J189" i="9"/>
  <c r="I189" i="9"/>
  <c r="H189" i="9"/>
  <c r="G189" i="9"/>
  <c r="F189" i="9"/>
  <c r="E189" i="9"/>
  <c r="D189" i="9"/>
  <c r="C189" i="9"/>
  <c r="K189" i="9" s="1"/>
  <c r="AO188" i="9"/>
  <c r="AN188" i="9"/>
  <c r="AM188" i="9"/>
  <c r="AL188" i="9"/>
  <c r="AK188" i="9"/>
  <c r="J188" i="9"/>
  <c r="I188" i="9"/>
  <c r="H188" i="9"/>
  <c r="G188" i="9"/>
  <c r="F188" i="9"/>
  <c r="E188" i="9"/>
  <c r="D188" i="9"/>
  <c r="C188" i="9"/>
  <c r="AO187" i="9"/>
  <c r="AN187" i="9"/>
  <c r="AM187" i="9"/>
  <c r="AL187" i="9"/>
  <c r="AK187" i="9"/>
  <c r="J187" i="9"/>
  <c r="I187" i="9"/>
  <c r="H187" i="9"/>
  <c r="G187" i="9"/>
  <c r="F187" i="9"/>
  <c r="E187" i="9"/>
  <c r="D187" i="9"/>
  <c r="C187" i="9"/>
  <c r="K187" i="9" s="1"/>
  <c r="AO186" i="9"/>
  <c r="AN186" i="9"/>
  <c r="AM186" i="9"/>
  <c r="AL186" i="9"/>
  <c r="AK186" i="9"/>
  <c r="J186" i="9"/>
  <c r="I186" i="9"/>
  <c r="H186" i="9"/>
  <c r="G186" i="9"/>
  <c r="F186" i="9"/>
  <c r="E186" i="9"/>
  <c r="D186" i="9"/>
  <c r="C186" i="9"/>
  <c r="K186" i="9" s="1"/>
  <c r="AO185" i="9"/>
  <c r="AN185" i="9"/>
  <c r="AM185" i="9"/>
  <c r="AL185" i="9"/>
  <c r="AK185" i="9"/>
  <c r="K185" i="9"/>
  <c r="J185" i="9"/>
  <c r="I185" i="9"/>
  <c r="H185" i="9"/>
  <c r="G185" i="9"/>
  <c r="F185" i="9"/>
  <c r="E185" i="9"/>
  <c r="D185" i="9"/>
  <c r="C185" i="9"/>
  <c r="AV184" i="9"/>
  <c r="AU184" i="9"/>
  <c r="AT184" i="9"/>
  <c r="AS184" i="9"/>
  <c r="AR184" i="9"/>
  <c r="AO184" i="9"/>
  <c r="AN184" i="9"/>
  <c r="AM184" i="9"/>
  <c r="AL184" i="9"/>
  <c r="AK184" i="9"/>
  <c r="U184" i="9"/>
  <c r="T184" i="9"/>
  <c r="S184" i="9"/>
  <c r="R184" i="9"/>
  <c r="Q184" i="9"/>
  <c r="P184" i="9"/>
  <c r="O184" i="9"/>
  <c r="N184" i="9"/>
  <c r="V184" i="9" s="1"/>
  <c r="J184" i="9"/>
  <c r="I184" i="9"/>
  <c r="H184" i="9"/>
  <c r="G184" i="9"/>
  <c r="F184" i="9"/>
  <c r="E184" i="9"/>
  <c r="D184" i="9"/>
  <c r="C184" i="9"/>
  <c r="K184" i="9" s="1"/>
  <c r="AV183" i="9"/>
  <c r="AU183" i="9"/>
  <c r="AT183" i="9"/>
  <c r="AS183" i="9"/>
  <c r="AR183" i="9"/>
  <c r="AO183" i="9"/>
  <c r="AN183" i="9"/>
  <c r="AM183" i="9"/>
  <c r="AL183" i="9"/>
  <c r="AK183" i="9"/>
  <c r="U183" i="9"/>
  <c r="T183" i="9"/>
  <c r="S183" i="9"/>
  <c r="R183" i="9"/>
  <c r="Q183" i="9"/>
  <c r="P183" i="9"/>
  <c r="O183" i="9"/>
  <c r="N183" i="9"/>
  <c r="J183" i="9"/>
  <c r="I183" i="9"/>
  <c r="H183" i="9"/>
  <c r="G183" i="9"/>
  <c r="F183" i="9"/>
  <c r="E183" i="9"/>
  <c r="D183" i="9"/>
  <c r="C183" i="9"/>
  <c r="AV182" i="9"/>
  <c r="AU182" i="9"/>
  <c r="AT182" i="9"/>
  <c r="AS182" i="9"/>
  <c r="AR182" i="9"/>
  <c r="AO182" i="9"/>
  <c r="AN182" i="9"/>
  <c r="AM182" i="9"/>
  <c r="AL182" i="9"/>
  <c r="AK182" i="9"/>
  <c r="U182" i="9"/>
  <c r="T182" i="9"/>
  <c r="S182" i="9"/>
  <c r="R182" i="9"/>
  <c r="Q182" i="9"/>
  <c r="P182" i="9"/>
  <c r="O182" i="9"/>
  <c r="N182" i="9"/>
  <c r="V182" i="9" s="1"/>
  <c r="K182" i="9"/>
  <c r="J182" i="9"/>
  <c r="I182" i="9"/>
  <c r="H182" i="9"/>
  <c r="G182" i="9"/>
  <c r="F182" i="9"/>
  <c r="E182" i="9"/>
  <c r="D182" i="9"/>
  <c r="C182" i="9"/>
  <c r="AV181" i="9"/>
  <c r="AU181" i="9"/>
  <c r="AT181" i="9"/>
  <c r="AS181" i="9"/>
  <c r="AR181" i="9"/>
  <c r="AO181" i="9"/>
  <c r="AN181" i="9"/>
  <c r="AM181" i="9"/>
  <c r="AL181" i="9"/>
  <c r="AK181" i="9"/>
  <c r="U181" i="9"/>
  <c r="T181" i="9"/>
  <c r="S181" i="9"/>
  <c r="R181" i="9"/>
  <c r="Q181" i="9"/>
  <c r="P181" i="9"/>
  <c r="O181" i="9"/>
  <c r="N181" i="9"/>
  <c r="V181" i="9" s="1"/>
  <c r="J181" i="9"/>
  <c r="I181" i="9"/>
  <c r="H181" i="9"/>
  <c r="G181" i="9"/>
  <c r="F181" i="9"/>
  <c r="E181" i="9"/>
  <c r="D181" i="9"/>
  <c r="C181" i="9"/>
  <c r="K181" i="9" s="1"/>
  <c r="AV180" i="9"/>
  <c r="AU180" i="9"/>
  <c r="AT180" i="9"/>
  <c r="AS180" i="9"/>
  <c r="AR180" i="9"/>
  <c r="AO180" i="9"/>
  <c r="AN180" i="9"/>
  <c r="AM180" i="9"/>
  <c r="AL180" i="9"/>
  <c r="AK180" i="9"/>
  <c r="U180" i="9"/>
  <c r="T180" i="9"/>
  <c r="S180" i="9"/>
  <c r="R180" i="9"/>
  <c r="Q180" i="9"/>
  <c r="P180" i="9"/>
  <c r="O180" i="9"/>
  <c r="N180" i="9"/>
  <c r="J180" i="9"/>
  <c r="I180" i="9"/>
  <c r="H180" i="9"/>
  <c r="G180" i="9"/>
  <c r="F180" i="9"/>
  <c r="E180" i="9"/>
  <c r="D180" i="9"/>
  <c r="C180" i="9"/>
  <c r="K180" i="9" s="1"/>
  <c r="AV179" i="9"/>
  <c r="AU179" i="9"/>
  <c r="AT179" i="9"/>
  <c r="AS179" i="9"/>
  <c r="AR179" i="9"/>
  <c r="AO179" i="9"/>
  <c r="AN179" i="9"/>
  <c r="AM179" i="9"/>
  <c r="AL179" i="9"/>
  <c r="AK179" i="9"/>
  <c r="U179" i="9"/>
  <c r="T179" i="9"/>
  <c r="S179" i="9"/>
  <c r="R179" i="9"/>
  <c r="Q179" i="9"/>
  <c r="P179" i="9"/>
  <c r="O179" i="9"/>
  <c r="N179" i="9"/>
  <c r="V179" i="9" s="1"/>
  <c r="K179" i="9"/>
  <c r="J179" i="9"/>
  <c r="I179" i="9"/>
  <c r="H179" i="9"/>
  <c r="G179" i="9"/>
  <c r="F179" i="9"/>
  <c r="E179" i="9"/>
  <c r="D179" i="9"/>
  <c r="C179" i="9"/>
  <c r="AV178" i="9"/>
  <c r="AU178" i="9"/>
  <c r="AT178" i="9"/>
  <c r="AS178" i="9"/>
  <c r="AR178" i="9"/>
  <c r="AO178" i="9"/>
  <c r="AN178" i="9"/>
  <c r="AM178" i="9"/>
  <c r="AL178" i="9"/>
  <c r="AK178" i="9"/>
  <c r="U178" i="9"/>
  <c r="T178" i="9"/>
  <c r="S178" i="9"/>
  <c r="R178" i="9"/>
  <c r="Q178" i="9"/>
  <c r="P178" i="9"/>
  <c r="O178" i="9"/>
  <c r="N178" i="9"/>
  <c r="J178" i="9"/>
  <c r="I178" i="9"/>
  <c r="H178" i="9"/>
  <c r="G178" i="9"/>
  <c r="F178" i="9"/>
  <c r="E178" i="9"/>
  <c r="D178" i="9"/>
  <c r="C178" i="9"/>
  <c r="K178" i="9" s="1"/>
  <c r="AV177" i="9"/>
  <c r="AU177" i="9"/>
  <c r="AT177" i="9"/>
  <c r="AS177" i="9"/>
  <c r="AR177" i="9"/>
  <c r="AO177" i="9"/>
  <c r="AN177" i="9"/>
  <c r="AM177" i="9"/>
  <c r="AL177" i="9"/>
  <c r="AK177" i="9"/>
  <c r="U177" i="9"/>
  <c r="T177" i="9"/>
  <c r="S177" i="9"/>
  <c r="R177" i="9"/>
  <c r="Q177" i="9"/>
  <c r="P177" i="9"/>
  <c r="O177" i="9"/>
  <c r="N177" i="9"/>
  <c r="V177" i="9" s="1"/>
  <c r="J177" i="9"/>
  <c r="I177" i="9"/>
  <c r="H177" i="9"/>
  <c r="G177" i="9"/>
  <c r="F177" i="9"/>
  <c r="E177" i="9"/>
  <c r="D177" i="9"/>
  <c r="C177" i="9"/>
  <c r="K177" i="9" s="1"/>
  <c r="AV176" i="9"/>
  <c r="AU176" i="9"/>
  <c r="AT176" i="9"/>
  <c r="AS176" i="9"/>
  <c r="AR176" i="9"/>
  <c r="AO176" i="9"/>
  <c r="AN176" i="9"/>
  <c r="AM176" i="9"/>
  <c r="AL176" i="9"/>
  <c r="AK176" i="9"/>
  <c r="U176" i="9"/>
  <c r="T176" i="9"/>
  <c r="S176" i="9"/>
  <c r="R176" i="9"/>
  <c r="Q176" i="9"/>
  <c r="P176" i="9"/>
  <c r="O176" i="9"/>
  <c r="N176" i="9"/>
  <c r="V176" i="9" s="1"/>
  <c r="K176" i="9"/>
  <c r="J176" i="9"/>
  <c r="I176" i="9"/>
  <c r="H176" i="9"/>
  <c r="G176" i="9"/>
  <c r="F176" i="9"/>
  <c r="E176" i="9"/>
  <c r="D176" i="9"/>
  <c r="C176" i="9"/>
  <c r="AV175" i="9"/>
  <c r="AU175" i="9"/>
  <c r="AT175" i="9"/>
  <c r="AS175" i="9"/>
  <c r="AR175" i="9"/>
  <c r="AO175" i="9"/>
  <c r="AN175" i="9"/>
  <c r="AM175" i="9"/>
  <c r="AL175" i="9"/>
  <c r="AK175" i="9"/>
  <c r="U175" i="9"/>
  <c r="T175" i="9"/>
  <c r="S175" i="9"/>
  <c r="R175" i="9"/>
  <c r="Q175" i="9"/>
  <c r="P175" i="9"/>
  <c r="O175" i="9"/>
  <c r="N175" i="9"/>
  <c r="J175" i="9"/>
  <c r="I175" i="9"/>
  <c r="H175" i="9"/>
  <c r="G175" i="9"/>
  <c r="F175" i="9"/>
  <c r="E175" i="9"/>
  <c r="D175" i="9"/>
  <c r="C175" i="9"/>
  <c r="K175" i="9" s="1"/>
  <c r="AV174" i="9"/>
  <c r="AU174" i="9"/>
  <c r="AT174" i="9"/>
  <c r="AS174" i="9"/>
  <c r="AR174" i="9"/>
  <c r="AO174" i="9"/>
  <c r="AN174" i="9"/>
  <c r="AM174" i="9"/>
  <c r="AL174" i="9"/>
  <c r="AK174" i="9"/>
  <c r="U174" i="9"/>
  <c r="T174" i="9"/>
  <c r="S174" i="9"/>
  <c r="R174" i="9"/>
  <c r="Q174" i="9"/>
  <c r="P174" i="9"/>
  <c r="O174" i="9"/>
  <c r="N174" i="9"/>
  <c r="J174" i="9"/>
  <c r="I174" i="9"/>
  <c r="H174" i="9"/>
  <c r="G174" i="9"/>
  <c r="F174" i="9"/>
  <c r="E174" i="9"/>
  <c r="D174" i="9"/>
  <c r="C174" i="9"/>
  <c r="K174" i="9" s="1"/>
  <c r="AV173" i="9"/>
  <c r="AU173" i="9"/>
  <c r="AT173" i="9"/>
  <c r="AS173" i="9"/>
  <c r="AR173" i="9"/>
  <c r="AO173" i="9"/>
  <c r="AN173" i="9"/>
  <c r="AM173" i="9"/>
  <c r="AL173" i="9"/>
  <c r="AK173" i="9"/>
  <c r="U173" i="9"/>
  <c r="T173" i="9"/>
  <c r="S173" i="9"/>
  <c r="R173" i="9"/>
  <c r="Q173" i="9"/>
  <c r="P173" i="9"/>
  <c r="O173" i="9"/>
  <c r="N173" i="9"/>
  <c r="V173" i="9" s="1"/>
  <c r="K173" i="9"/>
  <c r="J173" i="9"/>
  <c r="I173" i="9"/>
  <c r="H173" i="9"/>
  <c r="G173" i="9"/>
  <c r="F173" i="9"/>
  <c r="E173" i="9"/>
  <c r="D173" i="9"/>
  <c r="C173" i="9"/>
  <c r="AV172" i="9"/>
  <c r="AU172" i="9"/>
  <c r="AT172" i="9"/>
  <c r="AS172" i="9"/>
  <c r="AR172" i="9"/>
  <c r="AO172" i="9"/>
  <c r="AN172" i="9"/>
  <c r="AM172" i="9"/>
  <c r="AL172" i="9"/>
  <c r="AK172" i="9"/>
  <c r="U172" i="9"/>
  <c r="T172" i="9"/>
  <c r="S172" i="9"/>
  <c r="R172" i="9"/>
  <c r="Q172" i="9"/>
  <c r="P172" i="9"/>
  <c r="O172" i="9"/>
  <c r="N172" i="9"/>
  <c r="V172" i="9" s="1"/>
  <c r="J172" i="9"/>
  <c r="I172" i="9"/>
  <c r="H172" i="9"/>
  <c r="G172" i="9"/>
  <c r="F172" i="9"/>
  <c r="E172" i="9"/>
  <c r="D172" i="9"/>
  <c r="C172" i="9"/>
  <c r="K172" i="9" s="1"/>
  <c r="AV171" i="9"/>
  <c r="AU171" i="9"/>
  <c r="AT171" i="9"/>
  <c r="AS171" i="9"/>
  <c r="AR171" i="9"/>
  <c r="AO171" i="9"/>
  <c r="AN171" i="9"/>
  <c r="AM171" i="9"/>
  <c r="AL171" i="9"/>
  <c r="AK171" i="9"/>
  <c r="U171" i="9"/>
  <c r="T171" i="9"/>
  <c r="S171" i="9"/>
  <c r="R171" i="9"/>
  <c r="Q171" i="9"/>
  <c r="P171" i="9"/>
  <c r="O171" i="9"/>
  <c r="N171" i="9"/>
  <c r="V171" i="9" s="1"/>
  <c r="J171" i="9"/>
  <c r="I171" i="9"/>
  <c r="H171" i="9"/>
  <c r="G171" i="9"/>
  <c r="F171" i="9"/>
  <c r="E171" i="9"/>
  <c r="D171" i="9"/>
  <c r="C171" i="9"/>
  <c r="K171" i="9" s="1"/>
  <c r="AV170" i="9"/>
  <c r="AU170" i="9"/>
  <c r="AT170" i="9"/>
  <c r="AS170" i="9"/>
  <c r="AR170" i="9"/>
  <c r="AO170" i="9"/>
  <c r="AN170" i="9"/>
  <c r="AM170" i="9"/>
  <c r="AL170" i="9"/>
  <c r="AK170" i="9"/>
  <c r="U170" i="9"/>
  <c r="T170" i="9"/>
  <c r="S170" i="9"/>
  <c r="R170" i="9"/>
  <c r="Q170" i="9"/>
  <c r="P170" i="9"/>
  <c r="O170" i="9"/>
  <c r="N170" i="9"/>
  <c r="V170" i="9" s="1"/>
  <c r="K170" i="9"/>
  <c r="J170" i="9"/>
  <c r="I170" i="9"/>
  <c r="H170" i="9"/>
  <c r="G170" i="9"/>
  <c r="F170" i="9"/>
  <c r="E170" i="9"/>
  <c r="D170" i="9"/>
  <c r="C170" i="9"/>
  <c r="AV169" i="9"/>
  <c r="AU169" i="9"/>
  <c r="AT169" i="9"/>
  <c r="AS169" i="9"/>
  <c r="AR169" i="9"/>
  <c r="AO169" i="9"/>
  <c r="AN169" i="9"/>
  <c r="AM169" i="9"/>
  <c r="AL169" i="9"/>
  <c r="AK169" i="9"/>
  <c r="U169" i="9"/>
  <c r="T169" i="9"/>
  <c r="S169" i="9"/>
  <c r="R169" i="9"/>
  <c r="Q169" i="9"/>
  <c r="P169" i="9"/>
  <c r="O169" i="9"/>
  <c r="N169" i="9"/>
  <c r="V169" i="9" s="1"/>
  <c r="J169" i="9"/>
  <c r="I169" i="9"/>
  <c r="H169" i="9"/>
  <c r="G169" i="9"/>
  <c r="F169" i="9"/>
  <c r="E169" i="9"/>
  <c r="D169" i="9"/>
  <c r="C169" i="9"/>
  <c r="K169" i="9" s="1"/>
  <c r="AV168" i="9"/>
  <c r="AU168" i="9"/>
  <c r="AT168" i="9"/>
  <c r="AS168" i="9"/>
  <c r="AR168" i="9"/>
  <c r="AO168" i="9"/>
  <c r="AN168" i="9"/>
  <c r="AM168" i="9"/>
  <c r="AL168" i="9"/>
  <c r="AK168" i="9"/>
  <c r="U168" i="9"/>
  <c r="T168" i="9"/>
  <c r="S168" i="9"/>
  <c r="R168" i="9"/>
  <c r="Q168" i="9"/>
  <c r="P168" i="9"/>
  <c r="O168" i="9"/>
  <c r="N168" i="9"/>
  <c r="J168" i="9"/>
  <c r="I168" i="9"/>
  <c r="H168" i="9"/>
  <c r="G168" i="9"/>
  <c r="F168" i="9"/>
  <c r="E168" i="9"/>
  <c r="D168" i="9"/>
  <c r="C168" i="9"/>
  <c r="AV167" i="9"/>
  <c r="AU167" i="9"/>
  <c r="AT167" i="9"/>
  <c r="AS167" i="9"/>
  <c r="AR167" i="9"/>
  <c r="AO167" i="9"/>
  <c r="AN167" i="9"/>
  <c r="AM167" i="9"/>
  <c r="AL167" i="9"/>
  <c r="AK167" i="9"/>
  <c r="U167" i="9"/>
  <c r="T167" i="9"/>
  <c r="S167" i="9"/>
  <c r="R167" i="9"/>
  <c r="Q167" i="9"/>
  <c r="P167" i="9"/>
  <c r="O167" i="9"/>
  <c r="N167" i="9"/>
  <c r="V167" i="9" s="1"/>
  <c r="K167" i="9"/>
  <c r="J167" i="9"/>
  <c r="I167" i="9"/>
  <c r="H167" i="9"/>
  <c r="G167" i="9"/>
  <c r="F167" i="9"/>
  <c r="E167" i="9"/>
  <c r="D167" i="9"/>
  <c r="C167" i="9"/>
  <c r="AV166" i="9"/>
  <c r="AU166" i="9"/>
  <c r="AT166" i="9"/>
  <c r="AS166" i="9"/>
  <c r="AR166" i="9"/>
  <c r="AO166" i="9"/>
  <c r="AN166" i="9"/>
  <c r="AM166" i="9"/>
  <c r="AL166" i="9"/>
  <c r="AK166" i="9"/>
  <c r="U166" i="9"/>
  <c r="T166" i="9"/>
  <c r="S166" i="9"/>
  <c r="R166" i="9"/>
  <c r="Q166" i="9"/>
  <c r="P166" i="9"/>
  <c r="O166" i="9"/>
  <c r="N166" i="9"/>
  <c r="V166" i="9" s="1"/>
  <c r="J166" i="9"/>
  <c r="I166" i="9"/>
  <c r="H166" i="9"/>
  <c r="G166" i="9"/>
  <c r="F166" i="9"/>
  <c r="E166" i="9"/>
  <c r="D166" i="9"/>
  <c r="C166" i="9"/>
  <c r="K166" i="9" s="1"/>
  <c r="AV165" i="9"/>
  <c r="AU165" i="9"/>
  <c r="AT165" i="9"/>
  <c r="AS165" i="9"/>
  <c r="AR165" i="9"/>
  <c r="AO165" i="9"/>
  <c r="AN165" i="9"/>
  <c r="AM165" i="9"/>
  <c r="AL165" i="9"/>
  <c r="AK165" i="9"/>
  <c r="U165" i="9"/>
  <c r="T165" i="9"/>
  <c r="S165" i="9"/>
  <c r="R165" i="9"/>
  <c r="Q165" i="9"/>
  <c r="P165" i="9"/>
  <c r="O165" i="9"/>
  <c r="N165" i="9"/>
  <c r="J165" i="9"/>
  <c r="I165" i="9"/>
  <c r="H165" i="9"/>
  <c r="G165" i="9"/>
  <c r="F165" i="9"/>
  <c r="E165" i="9"/>
  <c r="D165" i="9"/>
  <c r="C165" i="9"/>
  <c r="K165" i="9" s="1"/>
  <c r="AV164" i="9"/>
  <c r="AU164" i="9"/>
  <c r="AT164" i="9"/>
  <c r="AS164" i="9"/>
  <c r="AR164" i="9"/>
  <c r="AO164" i="9"/>
  <c r="AN164" i="9"/>
  <c r="AM164" i="9"/>
  <c r="AL164" i="9"/>
  <c r="AK164" i="9"/>
  <c r="U164" i="9"/>
  <c r="T164" i="9"/>
  <c r="S164" i="9"/>
  <c r="R164" i="9"/>
  <c r="Q164" i="9"/>
  <c r="P164" i="9"/>
  <c r="O164" i="9"/>
  <c r="N164" i="9"/>
  <c r="V164" i="9" s="1"/>
  <c r="K164" i="9"/>
  <c r="J164" i="9"/>
  <c r="I164" i="9"/>
  <c r="H164" i="9"/>
  <c r="G164" i="9"/>
  <c r="F164" i="9"/>
  <c r="E164" i="9"/>
  <c r="D164" i="9"/>
  <c r="C164" i="9"/>
  <c r="AV163" i="9"/>
  <c r="AU163" i="9"/>
  <c r="AT163" i="9"/>
  <c r="AS163" i="9"/>
  <c r="AR163" i="9"/>
  <c r="AO163" i="9"/>
  <c r="AN163" i="9"/>
  <c r="AM163" i="9"/>
  <c r="AL163" i="9"/>
  <c r="AK163" i="9"/>
  <c r="U163" i="9"/>
  <c r="T163" i="9"/>
  <c r="S163" i="9"/>
  <c r="R163" i="9"/>
  <c r="Q163" i="9"/>
  <c r="P163" i="9"/>
  <c r="O163" i="9"/>
  <c r="N163" i="9"/>
  <c r="V163" i="9" s="1"/>
  <c r="J163" i="9"/>
  <c r="I163" i="9"/>
  <c r="H163" i="9"/>
  <c r="G163" i="9"/>
  <c r="F163" i="9"/>
  <c r="E163" i="9"/>
  <c r="D163" i="9"/>
  <c r="C163" i="9"/>
  <c r="K163" i="9" s="1"/>
  <c r="AV162" i="9"/>
  <c r="AU162" i="9"/>
  <c r="AT162" i="9"/>
  <c r="AS162" i="9"/>
  <c r="AR162" i="9"/>
  <c r="AO162" i="9"/>
  <c r="AN162" i="9"/>
  <c r="AM162" i="9"/>
  <c r="AL162" i="9"/>
  <c r="AK162" i="9"/>
  <c r="U162" i="9"/>
  <c r="T162" i="9"/>
  <c r="S162" i="9"/>
  <c r="R162" i="9"/>
  <c r="Q162" i="9"/>
  <c r="P162" i="9"/>
  <c r="O162" i="9"/>
  <c r="N162" i="9"/>
  <c r="V162" i="9" s="1"/>
  <c r="J162" i="9"/>
  <c r="I162" i="9"/>
  <c r="H162" i="9"/>
  <c r="G162" i="9"/>
  <c r="F162" i="9"/>
  <c r="E162" i="9"/>
  <c r="D162" i="9"/>
  <c r="C162" i="9"/>
  <c r="AV161" i="9"/>
  <c r="AU161" i="9"/>
  <c r="AT161" i="9"/>
  <c r="AS161" i="9"/>
  <c r="AR161" i="9"/>
  <c r="AO161" i="9"/>
  <c r="AN161" i="9"/>
  <c r="AM161" i="9"/>
  <c r="AL161" i="9"/>
  <c r="AK161" i="9"/>
  <c r="U161" i="9"/>
  <c r="T161" i="9"/>
  <c r="S161" i="9"/>
  <c r="R161" i="9"/>
  <c r="Q161" i="9"/>
  <c r="P161" i="9"/>
  <c r="O161" i="9"/>
  <c r="N161" i="9"/>
  <c r="V161" i="9" s="1"/>
  <c r="K161" i="9"/>
  <c r="J161" i="9"/>
  <c r="I161" i="9"/>
  <c r="H161" i="9"/>
  <c r="G161" i="9"/>
  <c r="F161" i="9"/>
  <c r="E161" i="9"/>
  <c r="D161" i="9"/>
  <c r="C161" i="9"/>
  <c r="AV160" i="9"/>
  <c r="AU160" i="9"/>
  <c r="AT160" i="9"/>
  <c r="AS160" i="9"/>
  <c r="AR160" i="9"/>
  <c r="AO160" i="9"/>
  <c r="AN160" i="9"/>
  <c r="AM160" i="9"/>
  <c r="AL160" i="9"/>
  <c r="AK160" i="9"/>
  <c r="U160" i="9"/>
  <c r="T160" i="9"/>
  <c r="S160" i="9"/>
  <c r="R160" i="9"/>
  <c r="Q160" i="9"/>
  <c r="P160" i="9"/>
  <c r="O160" i="9"/>
  <c r="N160" i="9"/>
  <c r="J160" i="9"/>
  <c r="I160" i="9"/>
  <c r="H160" i="9"/>
  <c r="G160" i="9"/>
  <c r="F160" i="9"/>
  <c r="E160" i="9"/>
  <c r="D160" i="9"/>
  <c r="C160" i="9"/>
  <c r="K160" i="9" s="1"/>
  <c r="AV159" i="9"/>
  <c r="AU159" i="9"/>
  <c r="AT159" i="9"/>
  <c r="AS159" i="9"/>
  <c r="AR159" i="9"/>
  <c r="AO159" i="9"/>
  <c r="AN159" i="9"/>
  <c r="AM159" i="9"/>
  <c r="AL159" i="9"/>
  <c r="AK159" i="9"/>
  <c r="U159" i="9"/>
  <c r="T159" i="9"/>
  <c r="S159" i="9"/>
  <c r="R159" i="9"/>
  <c r="Q159" i="9"/>
  <c r="P159" i="9"/>
  <c r="O159" i="9"/>
  <c r="N159" i="9"/>
  <c r="J159" i="9"/>
  <c r="I159" i="9"/>
  <c r="H159" i="9"/>
  <c r="G159" i="9"/>
  <c r="F159" i="9"/>
  <c r="E159" i="9"/>
  <c r="D159" i="9"/>
  <c r="C159" i="9"/>
  <c r="K159" i="9" s="1"/>
  <c r="AV158" i="9"/>
  <c r="AU158" i="9"/>
  <c r="AT158" i="9"/>
  <c r="AS158" i="9"/>
  <c r="AR158" i="9"/>
  <c r="AO158" i="9"/>
  <c r="AN158" i="9"/>
  <c r="AM158" i="9"/>
  <c r="AL158" i="9"/>
  <c r="AK158" i="9"/>
  <c r="U158" i="9"/>
  <c r="T158" i="9"/>
  <c r="S158" i="9"/>
  <c r="R158" i="9"/>
  <c r="Q158" i="9"/>
  <c r="P158" i="9"/>
  <c r="O158" i="9"/>
  <c r="N158" i="9"/>
  <c r="V158" i="9" s="1"/>
  <c r="K158" i="9"/>
  <c r="J158" i="9"/>
  <c r="I158" i="9"/>
  <c r="H158" i="9"/>
  <c r="G158" i="9"/>
  <c r="F158" i="9"/>
  <c r="E158" i="9"/>
  <c r="D158" i="9"/>
  <c r="C158" i="9"/>
  <c r="AV157" i="9"/>
  <c r="AU157" i="9"/>
  <c r="AT157" i="9"/>
  <c r="AS157" i="9"/>
  <c r="AR157" i="9"/>
  <c r="AO157" i="9"/>
  <c r="AN157" i="9"/>
  <c r="AM157" i="9"/>
  <c r="AL157" i="9"/>
  <c r="AK157" i="9"/>
  <c r="U157" i="9"/>
  <c r="T157" i="9"/>
  <c r="S157" i="9"/>
  <c r="R157" i="9"/>
  <c r="Q157" i="9"/>
  <c r="P157" i="9"/>
  <c r="O157" i="9"/>
  <c r="N157" i="9"/>
  <c r="V157" i="9" s="1"/>
  <c r="J157" i="9"/>
  <c r="I157" i="9"/>
  <c r="H157" i="9"/>
  <c r="G157" i="9"/>
  <c r="F157" i="9"/>
  <c r="E157" i="9"/>
  <c r="D157" i="9"/>
  <c r="C157" i="9"/>
  <c r="K157" i="9" s="1"/>
  <c r="AV156" i="9"/>
  <c r="AU156" i="9"/>
  <c r="AT156" i="9"/>
  <c r="AS156" i="9"/>
  <c r="AR156" i="9"/>
  <c r="AO156" i="9"/>
  <c r="AN156" i="9"/>
  <c r="AM156" i="9"/>
  <c r="AL156" i="9"/>
  <c r="AK156" i="9"/>
  <c r="U156" i="9"/>
  <c r="T156" i="9"/>
  <c r="S156" i="9"/>
  <c r="R156" i="9"/>
  <c r="Q156" i="9"/>
  <c r="P156" i="9"/>
  <c r="O156" i="9"/>
  <c r="N156" i="9"/>
  <c r="V156" i="9" s="1"/>
  <c r="J156" i="9"/>
  <c r="I156" i="9"/>
  <c r="H156" i="9"/>
  <c r="G156" i="9"/>
  <c r="F156" i="9"/>
  <c r="E156" i="9"/>
  <c r="D156" i="9"/>
  <c r="C156" i="9"/>
  <c r="K156" i="9" s="1"/>
  <c r="AV155" i="9"/>
  <c r="AU155" i="9"/>
  <c r="AT155" i="9"/>
  <c r="AS155" i="9"/>
  <c r="AR155" i="9"/>
  <c r="AO155" i="9"/>
  <c r="AN155" i="9"/>
  <c r="AM155" i="9"/>
  <c r="AL155" i="9"/>
  <c r="AK155" i="9"/>
  <c r="U155" i="9"/>
  <c r="T155" i="9"/>
  <c r="S155" i="9"/>
  <c r="R155" i="9"/>
  <c r="Q155" i="9"/>
  <c r="P155" i="9"/>
  <c r="O155" i="9"/>
  <c r="N155" i="9"/>
  <c r="V155" i="9" s="1"/>
  <c r="K155" i="9"/>
  <c r="J155" i="9"/>
  <c r="I155" i="9"/>
  <c r="H155" i="9"/>
  <c r="G155" i="9"/>
  <c r="F155" i="9"/>
  <c r="E155" i="9"/>
  <c r="D155" i="9"/>
  <c r="C155" i="9"/>
  <c r="AV154" i="9"/>
  <c r="AU154" i="9"/>
  <c r="AT154" i="9"/>
  <c r="AS154" i="9"/>
  <c r="AR154" i="9"/>
  <c r="AO154" i="9"/>
  <c r="AN154" i="9"/>
  <c r="AM154" i="9"/>
  <c r="AL154" i="9"/>
  <c r="AK154" i="9"/>
  <c r="U154" i="9"/>
  <c r="T154" i="9"/>
  <c r="S154" i="9"/>
  <c r="R154" i="9"/>
  <c r="Q154" i="9"/>
  <c r="P154" i="9"/>
  <c r="O154" i="9"/>
  <c r="N154" i="9"/>
  <c r="J154" i="9"/>
  <c r="I154" i="9"/>
  <c r="H154" i="9"/>
  <c r="G154" i="9"/>
  <c r="F154" i="9"/>
  <c r="E154" i="9"/>
  <c r="D154" i="9"/>
  <c r="C154" i="9"/>
  <c r="K154" i="9" s="1"/>
  <c r="AV153" i="9"/>
  <c r="AU153" i="9"/>
  <c r="AT153" i="9"/>
  <c r="AS153" i="9"/>
  <c r="AR153" i="9"/>
  <c r="AO153" i="9"/>
  <c r="AN153" i="9"/>
  <c r="AM153" i="9"/>
  <c r="AL153" i="9"/>
  <c r="AK153" i="9"/>
  <c r="U153" i="9"/>
  <c r="T153" i="9"/>
  <c r="S153" i="9"/>
  <c r="R153" i="9"/>
  <c r="Q153" i="9"/>
  <c r="P153" i="9"/>
  <c r="O153" i="9"/>
  <c r="N153" i="9"/>
  <c r="J153" i="9"/>
  <c r="I153" i="9"/>
  <c r="H153" i="9"/>
  <c r="G153" i="9"/>
  <c r="F153" i="9"/>
  <c r="E153" i="9"/>
  <c r="D153" i="9"/>
  <c r="C153" i="9"/>
  <c r="AV152" i="9"/>
  <c r="AU152" i="9"/>
  <c r="AT152" i="9"/>
  <c r="AS152" i="9"/>
  <c r="AR152" i="9"/>
  <c r="AO152" i="9"/>
  <c r="AN152" i="9"/>
  <c r="AM152" i="9"/>
  <c r="AL152" i="9"/>
  <c r="AK152" i="9"/>
  <c r="U152" i="9"/>
  <c r="T152" i="9"/>
  <c r="S152" i="9"/>
  <c r="R152" i="9"/>
  <c r="Q152" i="9"/>
  <c r="P152" i="9"/>
  <c r="O152" i="9"/>
  <c r="N152" i="9"/>
  <c r="V152" i="9" s="1"/>
  <c r="K152" i="9"/>
  <c r="J152" i="9"/>
  <c r="I152" i="9"/>
  <c r="H152" i="9"/>
  <c r="G152" i="9"/>
  <c r="F152" i="9"/>
  <c r="E152" i="9"/>
  <c r="D152" i="9"/>
  <c r="C152" i="9"/>
  <c r="AV151" i="9"/>
  <c r="AU151" i="9"/>
  <c r="AT151" i="9"/>
  <c r="AS151" i="9"/>
  <c r="AR151" i="9"/>
  <c r="AO151" i="9"/>
  <c r="AN151" i="9"/>
  <c r="AM151" i="9"/>
  <c r="AL151" i="9"/>
  <c r="AK151" i="9"/>
  <c r="U151" i="9"/>
  <c r="T151" i="9"/>
  <c r="S151" i="9"/>
  <c r="R151" i="9"/>
  <c r="Q151" i="9"/>
  <c r="P151" i="9"/>
  <c r="O151" i="9"/>
  <c r="N151" i="9"/>
  <c r="V151" i="9" s="1"/>
  <c r="J151" i="9"/>
  <c r="I151" i="9"/>
  <c r="H151" i="9"/>
  <c r="G151" i="9"/>
  <c r="F151" i="9"/>
  <c r="E151" i="9"/>
  <c r="D151" i="9"/>
  <c r="C151" i="9"/>
  <c r="K151" i="9" s="1"/>
  <c r="AV150" i="9"/>
  <c r="AU150" i="9"/>
  <c r="AT150" i="9"/>
  <c r="AS150" i="9"/>
  <c r="AR150" i="9"/>
  <c r="AO150" i="9"/>
  <c r="AN150" i="9"/>
  <c r="AM150" i="9"/>
  <c r="AL150" i="9"/>
  <c r="AK150" i="9"/>
  <c r="U150" i="9"/>
  <c r="T150" i="9"/>
  <c r="S150" i="9"/>
  <c r="R150" i="9"/>
  <c r="Q150" i="9"/>
  <c r="P150" i="9"/>
  <c r="O150" i="9"/>
  <c r="N150" i="9"/>
  <c r="V150" i="9" s="1"/>
  <c r="J150" i="9"/>
  <c r="I150" i="9"/>
  <c r="H150" i="9"/>
  <c r="G150" i="9"/>
  <c r="F150" i="9"/>
  <c r="E150" i="9"/>
  <c r="D150" i="9"/>
  <c r="C150" i="9"/>
  <c r="K150" i="9" s="1"/>
  <c r="AV149" i="9"/>
  <c r="AU149" i="9"/>
  <c r="AT149" i="9"/>
  <c r="AS149" i="9"/>
  <c r="AR149" i="9"/>
  <c r="AO149" i="9"/>
  <c r="AN149" i="9"/>
  <c r="AM149" i="9"/>
  <c r="AL149" i="9"/>
  <c r="AK149" i="9"/>
  <c r="U149" i="9"/>
  <c r="T149" i="9"/>
  <c r="S149" i="9"/>
  <c r="R149" i="9"/>
  <c r="Q149" i="9"/>
  <c r="P149" i="9"/>
  <c r="O149" i="9"/>
  <c r="N149" i="9"/>
  <c r="V149" i="9" s="1"/>
  <c r="K149" i="9"/>
  <c r="J149" i="9"/>
  <c r="I149" i="9"/>
  <c r="H149" i="9"/>
  <c r="G149" i="9"/>
  <c r="F149" i="9"/>
  <c r="E149" i="9"/>
  <c r="D149" i="9"/>
  <c r="C149" i="9"/>
  <c r="AV148" i="9"/>
  <c r="AU148" i="9"/>
  <c r="AT148" i="9"/>
  <c r="AS148" i="9"/>
  <c r="AR148" i="9"/>
  <c r="AO148" i="9"/>
  <c r="AN148" i="9"/>
  <c r="AM148" i="9"/>
  <c r="AL148" i="9"/>
  <c r="AK148" i="9"/>
  <c r="U148" i="9"/>
  <c r="T148" i="9"/>
  <c r="S148" i="9"/>
  <c r="R148" i="9"/>
  <c r="Q148" i="9"/>
  <c r="P148" i="9"/>
  <c r="O148" i="9"/>
  <c r="N148" i="9"/>
  <c r="V148" i="9" s="1"/>
  <c r="J148" i="9"/>
  <c r="I148" i="9"/>
  <c r="H148" i="9"/>
  <c r="G148" i="9"/>
  <c r="F148" i="9"/>
  <c r="E148" i="9"/>
  <c r="D148" i="9"/>
  <c r="C148" i="9"/>
  <c r="K148" i="9" s="1"/>
  <c r="AV147" i="9"/>
  <c r="AU147" i="9"/>
  <c r="AT147" i="9"/>
  <c r="AS147" i="9"/>
  <c r="AR147" i="9"/>
  <c r="AO147" i="9"/>
  <c r="AN147" i="9"/>
  <c r="AM147" i="9"/>
  <c r="AL147" i="9"/>
  <c r="AK147" i="9"/>
  <c r="U147" i="9"/>
  <c r="T147" i="9"/>
  <c r="S147" i="9"/>
  <c r="R147" i="9"/>
  <c r="Q147" i="9"/>
  <c r="P147" i="9"/>
  <c r="O147" i="9"/>
  <c r="N147" i="9"/>
  <c r="J147" i="9"/>
  <c r="I147" i="9"/>
  <c r="H147" i="9"/>
  <c r="G147" i="9"/>
  <c r="F147" i="9"/>
  <c r="E147" i="9"/>
  <c r="D147" i="9"/>
  <c r="C147" i="9"/>
  <c r="AV146" i="9"/>
  <c r="AU146" i="9"/>
  <c r="AT146" i="9"/>
  <c r="AS146" i="9"/>
  <c r="AR146" i="9"/>
  <c r="AO146" i="9"/>
  <c r="AN146" i="9"/>
  <c r="AM146" i="9"/>
  <c r="AL146" i="9"/>
  <c r="AK146" i="9"/>
  <c r="U146" i="9"/>
  <c r="T146" i="9"/>
  <c r="S146" i="9"/>
  <c r="R146" i="9"/>
  <c r="Q146" i="9"/>
  <c r="P146" i="9"/>
  <c r="O146" i="9"/>
  <c r="N146" i="9"/>
  <c r="V146" i="9" s="1"/>
  <c r="K146" i="9"/>
  <c r="J146" i="9"/>
  <c r="I146" i="9"/>
  <c r="H146" i="9"/>
  <c r="G146" i="9"/>
  <c r="F146" i="9"/>
  <c r="E146" i="9"/>
  <c r="D146" i="9"/>
  <c r="C146" i="9"/>
  <c r="AV145" i="9"/>
  <c r="AU145" i="9"/>
  <c r="AT145" i="9"/>
  <c r="AS145" i="9"/>
  <c r="AR145" i="9"/>
  <c r="AO145" i="9"/>
  <c r="AN145" i="9"/>
  <c r="AM145" i="9"/>
  <c r="AL145" i="9"/>
  <c r="AK145" i="9"/>
  <c r="U145" i="9"/>
  <c r="T145" i="9"/>
  <c r="S145" i="9"/>
  <c r="R145" i="9"/>
  <c r="Q145" i="9"/>
  <c r="P145" i="9"/>
  <c r="O145" i="9"/>
  <c r="N145" i="9"/>
  <c r="V145" i="9" s="1"/>
  <c r="J145" i="9"/>
  <c r="I145" i="9"/>
  <c r="H145" i="9"/>
  <c r="G145" i="9"/>
  <c r="F145" i="9"/>
  <c r="E145" i="9"/>
  <c r="D145" i="9"/>
  <c r="C145" i="9"/>
  <c r="K145" i="9" s="1"/>
  <c r="AV144" i="9"/>
  <c r="AU144" i="9"/>
  <c r="AT144" i="9"/>
  <c r="AS144" i="9"/>
  <c r="AR144" i="9"/>
  <c r="AO144" i="9"/>
  <c r="AN144" i="9"/>
  <c r="AM144" i="9"/>
  <c r="AL144" i="9"/>
  <c r="AK144" i="9"/>
  <c r="U144" i="9"/>
  <c r="T144" i="9"/>
  <c r="S144" i="9"/>
  <c r="R144" i="9"/>
  <c r="Q144" i="9"/>
  <c r="P144" i="9"/>
  <c r="O144" i="9"/>
  <c r="N144" i="9"/>
  <c r="J144" i="9"/>
  <c r="I144" i="9"/>
  <c r="H144" i="9"/>
  <c r="G144" i="9"/>
  <c r="F144" i="9"/>
  <c r="E144" i="9"/>
  <c r="D144" i="9"/>
  <c r="C144" i="9"/>
  <c r="K144" i="9" s="1"/>
  <c r="AV143" i="9"/>
  <c r="AU143" i="9"/>
  <c r="AT143" i="9"/>
  <c r="AS143" i="9"/>
  <c r="AR143" i="9"/>
  <c r="AO143" i="9"/>
  <c r="AN143" i="9"/>
  <c r="AM143" i="9"/>
  <c r="AL143" i="9"/>
  <c r="AK143" i="9"/>
  <c r="U143" i="9"/>
  <c r="T143" i="9"/>
  <c r="S143" i="9"/>
  <c r="R143" i="9"/>
  <c r="Q143" i="9"/>
  <c r="P143" i="9"/>
  <c r="O143" i="9"/>
  <c r="N143" i="9"/>
  <c r="V143" i="9" s="1"/>
  <c r="K143" i="9"/>
  <c r="J143" i="9"/>
  <c r="I143" i="9"/>
  <c r="H143" i="9"/>
  <c r="G143" i="9"/>
  <c r="F143" i="9"/>
  <c r="E143" i="9"/>
  <c r="D143" i="9"/>
  <c r="C143" i="9"/>
  <c r="AV142" i="9"/>
  <c r="AU142" i="9"/>
  <c r="AT142" i="9"/>
  <c r="AS142" i="9"/>
  <c r="AR142" i="9"/>
  <c r="AO142" i="9"/>
  <c r="AN142" i="9"/>
  <c r="AM142" i="9"/>
  <c r="AL142" i="9"/>
  <c r="AK142" i="9"/>
  <c r="U142" i="9"/>
  <c r="T142" i="9"/>
  <c r="S142" i="9"/>
  <c r="R142" i="9"/>
  <c r="Q142" i="9"/>
  <c r="P142" i="9"/>
  <c r="O142" i="9"/>
  <c r="N142" i="9"/>
  <c r="J142" i="9"/>
  <c r="I142" i="9"/>
  <c r="H142" i="9"/>
  <c r="G142" i="9"/>
  <c r="F142" i="9"/>
  <c r="E142" i="9"/>
  <c r="D142" i="9"/>
  <c r="C142" i="9"/>
  <c r="K142" i="9" s="1"/>
  <c r="AV141" i="9"/>
  <c r="AU141" i="9"/>
  <c r="AT141" i="9"/>
  <c r="AS141" i="9"/>
  <c r="AR141" i="9"/>
  <c r="AO141" i="9"/>
  <c r="AN141" i="9"/>
  <c r="AM141" i="9"/>
  <c r="AL141" i="9"/>
  <c r="AK141" i="9"/>
  <c r="U141" i="9"/>
  <c r="T141" i="9"/>
  <c r="S141" i="9"/>
  <c r="R141" i="9"/>
  <c r="Q141" i="9"/>
  <c r="P141" i="9"/>
  <c r="O141" i="9"/>
  <c r="N141" i="9"/>
  <c r="V141" i="9" s="1"/>
  <c r="J141" i="9"/>
  <c r="I141" i="9"/>
  <c r="H141" i="9"/>
  <c r="G141" i="9"/>
  <c r="F141" i="9"/>
  <c r="E141" i="9"/>
  <c r="D141" i="9"/>
  <c r="C141" i="9"/>
  <c r="K141" i="9" s="1"/>
  <c r="AV140" i="9"/>
  <c r="AU140" i="9"/>
  <c r="AT140" i="9"/>
  <c r="AS140" i="9"/>
  <c r="AR140" i="9"/>
  <c r="AO140" i="9"/>
  <c r="AN140" i="9"/>
  <c r="AM140" i="9"/>
  <c r="AL140" i="9"/>
  <c r="AK140" i="9"/>
  <c r="U140" i="9"/>
  <c r="T140" i="9"/>
  <c r="S140" i="9"/>
  <c r="R140" i="9"/>
  <c r="Q140" i="9"/>
  <c r="P140" i="9"/>
  <c r="O140" i="9"/>
  <c r="N140" i="9"/>
  <c r="V140" i="9" s="1"/>
  <c r="K140" i="9"/>
  <c r="J140" i="9"/>
  <c r="I140" i="9"/>
  <c r="H140" i="9"/>
  <c r="G140" i="9"/>
  <c r="F140" i="9"/>
  <c r="E140" i="9"/>
  <c r="D140" i="9"/>
  <c r="C140" i="9"/>
  <c r="AV139" i="9"/>
  <c r="AU139" i="9"/>
  <c r="AT139" i="9"/>
  <c r="AS139" i="9"/>
  <c r="AR139" i="9"/>
  <c r="AO139" i="9"/>
  <c r="AN139" i="9"/>
  <c r="AM139" i="9"/>
  <c r="AL139" i="9"/>
  <c r="AK139" i="9"/>
  <c r="U139" i="9"/>
  <c r="T139" i="9"/>
  <c r="S139" i="9"/>
  <c r="R139" i="9"/>
  <c r="Q139" i="9"/>
  <c r="P139" i="9"/>
  <c r="O139" i="9"/>
  <c r="N139" i="9"/>
  <c r="J139" i="9"/>
  <c r="I139" i="9"/>
  <c r="H139" i="9"/>
  <c r="G139" i="9"/>
  <c r="F139" i="9"/>
  <c r="E139" i="9"/>
  <c r="D139" i="9"/>
  <c r="C139" i="9"/>
  <c r="K139" i="9" s="1"/>
  <c r="AV138" i="9"/>
  <c r="AU138" i="9"/>
  <c r="AT138" i="9"/>
  <c r="AS138" i="9"/>
  <c r="AR138" i="9"/>
  <c r="AO138" i="9"/>
  <c r="AN138" i="9"/>
  <c r="AM138" i="9"/>
  <c r="AL138" i="9"/>
  <c r="AK138" i="9"/>
  <c r="U138" i="9"/>
  <c r="T138" i="9"/>
  <c r="S138" i="9"/>
  <c r="R138" i="9"/>
  <c r="Q138" i="9"/>
  <c r="P138" i="9"/>
  <c r="O138" i="9"/>
  <c r="N138" i="9"/>
  <c r="J138" i="9"/>
  <c r="I138" i="9"/>
  <c r="H138" i="9"/>
  <c r="G138" i="9"/>
  <c r="F138" i="9"/>
  <c r="E138" i="9"/>
  <c r="D138" i="9"/>
  <c r="C138" i="9"/>
  <c r="K138" i="9" s="1"/>
  <c r="AV137" i="9"/>
  <c r="AU137" i="9"/>
  <c r="AT137" i="9"/>
  <c r="AS137" i="9"/>
  <c r="AR137" i="9"/>
  <c r="AO137" i="9"/>
  <c r="AN137" i="9"/>
  <c r="AM137" i="9"/>
  <c r="AL137" i="9"/>
  <c r="AK137" i="9"/>
  <c r="U137" i="9"/>
  <c r="T137" i="9"/>
  <c r="S137" i="9"/>
  <c r="R137" i="9"/>
  <c r="Q137" i="9"/>
  <c r="P137" i="9"/>
  <c r="O137" i="9"/>
  <c r="N137" i="9"/>
  <c r="V137" i="9" s="1"/>
  <c r="K137" i="9"/>
  <c r="J137" i="9"/>
  <c r="I137" i="9"/>
  <c r="H137" i="9"/>
  <c r="G137" i="9"/>
  <c r="F137" i="9"/>
  <c r="E137" i="9"/>
  <c r="D137" i="9"/>
  <c r="C137" i="9"/>
  <c r="AV136" i="9"/>
  <c r="AU136" i="9"/>
  <c r="AT136" i="9"/>
  <c r="AS136" i="9"/>
  <c r="AR136" i="9"/>
  <c r="AO136" i="9"/>
  <c r="AN136" i="9"/>
  <c r="AM136" i="9"/>
  <c r="AL136" i="9"/>
  <c r="AK136" i="9"/>
  <c r="U136" i="9"/>
  <c r="T136" i="9"/>
  <c r="S136" i="9"/>
  <c r="R136" i="9"/>
  <c r="Q136" i="9"/>
  <c r="P136" i="9"/>
  <c r="O136" i="9"/>
  <c r="N136" i="9"/>
  <c r="V136" i="9" s="1"/>
  <c r="J136" i="9"/>
  <c r="I136" i="9"/>
  <c r="H136" i="9"/>
  <c r="G136" i="9"/>
  <c r="F136" i="9"/>
  <c r="E136" i="9"/>
  <c r="D136" i="9"/>
  <c r="C136" i="9"/>
  <c r="K136" i="9" s="1"/>
  <c r="AV135" i="9"/>
  <c r="AU135" i="9"/>
  <c r="AT135" i="9"/>
  <c r="AS135" i="9"/>
  <c r="AR135" i="9"/>
  <c r="AO135" i="9"/>
  <c r="AN135" i="9"/>
  <c r="AM135" i="9"/>
  <c r="AL135" i="9"/>
  <c r="AK135" i="9"/>
  <c r="U135" i="9"/>
  <c r="T135" i="9"/>
  <c r="S135" i="9"/>
  <c r="R135" i="9"/>
  <c r="Q135" i="9"/>
  <c r="P135" i="9"/>
  <c r="O135" i="9"/>
  <c r="N135" i="9"/>
  <c r="V135" i="9" s="1"/>
  <c r="J135" i="9"/>
  <c r="I135" i="9"/>
  <c r="H135" i="9"/>
  <c r="G135" i="9"/>
  <c r="F135" i="9"/>
  <c r="E135" i="9"/>
  <c r="D135" i="9"/>
  <c r="C135" i="9"/>
  <c r="AV134" i="9"/>
  <c r="AU134" i="9"/>
  <c r="AT134" i="9"/>
  <c r="AS134" i="9"/>
  <c r="AR134" i="9"/>
  <c r="AO134" i="9"/>
  <c r="AN134" i="9"/>
  <c r="AM134" i="9"/>
  <c r="AL134" i="9"/>
  <c r="AK134" i="9"/>
  <c r="U134" i="9"/>
  <c r="T134" i="9"/>
  <c r="S134" i="9"/>
  <c r="R134" i="9"/>
  <c r="Q134" i="9"/>
  <c r="P134" i="9"/>
  <c r="O134" i="9"/>
  <c r="N134" i="9"/>
  <c r="V134" i="9" s="1"/>
  <c r="K134" i="9"/>
  <c r="J134" i="9"/>
  <c r="I134" i="9"/>
  <c r="H134" i="9"/>
  <c r="G134" i="9"/>
  <c r="F134" i="9"/>
  <c r="E134" i="9"/>
  <c r="D134" i="9"/>
  <c r="C134" i="9"/>
  <c r="AV133" i="9"/>
  <c r="AU133" i="9"/>
  <c r="AT133" i="9"/>
  <c r="AS133" i="9"/>
  <c r="AR133" i="9"/>
  <c r="AO133" i="9"/>
  <c r="AN133" i="9"/>
  <c r="AM133" i="9"/>
  <c r="AL133" i="9"/>
  <c r="AK133" i="9"/>
  <c r="U133" i="9"/>
  <c r="T133" i="9"/>
  <c r="S133" i="9"/>
  <c r="R133" i="9"/>
  <c r="Q133" i="9"/>
  <c r="P133" i="9"/>
  <c r="O133" i="9"/>
  <c r="N133" i="9"/>
  <c r="V133" i="9" s="1"/>
  <c r="J133" i="9"/>
  <c r="I133" i="9"/>
  <c r="H133" i="9"/>
  <c r="G133" i="9"/>
  <c r="F133" i="9"/>
  <c r="E133" i="9"/>
  <c r="D133" i="9"/>
  <c r="C133" i="9"/>
  <c r="K133" i="9" s="1"/>
  <c r="AV132" i="9"/>
  <c r="AU132" i="9"/>
  <c r="AT132" i="9"/>
  <c r="AS132" i="9"/>
  <c r="AR132" i="9"/>
  <c r="AO132" i="9"/>
  <c r="AN132" i="9"/>
  <c r="AM132" i="9"/>
  <c r="AL132" i="9"/>
  <c r="AK132" i="9"/>
  <c r="U132" i="9"/>
  <c r="T132" i="9"/>
  <c r="S132" i="9"/>
  <c r="R132" i="9"/>
  <c r="Q132" i="9"/>
  <c r="P132" i="9"/>
  <c r="O132" i="9"/>
  <c r="N132" i="9"/>
  <c r="J132" i="9"/>
  <c r="I132" i="9"/>
  <c r="H132" i="9"/>
  <c r="G132" i="9"/>
  <c r="F132" i="9"/>
  <c r="E132" i="9"/>
  <c r="D132" i="9"/>
  <c r="C132" i="9"/>
  <c r="AV131" i="9"/>
  <c r="AU131" i="9"/>
  <c r="AT131" i="9"/>
  <c r="AS131" i="9"/>
  <c r="AR131" i="9"/>
  <c r="AO131" i="9"/>
  <c r="AN131" i="9"/>
  <c r="AM131" i="9"/>
  <c r="AL131" i="9"/>
  <c r="AK131" i="9"/>
  <c r="U131" i="9"/>
  <c r="T131" i="9"/>
  <c r="S131" i="9"/>
  <c r="R131" i="9"/>
  <c r="Q131" i="9"/>
  <c r="P131" i="9"/>
  <c r="O131" i="9"/>
  <c r="N131" i="9"/>
  <c r="V131" i="9" s="1"/>
  <c r="K131" i="9"/>
  <c r="J131" i="9"/>
  <c r="I131" i="9"/>
  <c r="H131" i="9"/>
  <c r="G131" i="9"/>
  <c r="F131" i="9"/>
  <c r="E131" i="9"/>
  <c r="D131" i="9"/>
  <c r="C131" i="9"/>
  <c r="AV130" i="9"/>
  <c r="AU130" i="9"/>
  <c r="AT130" i="9"/>
  <c r="AS130" i="9"/>
  <c r="AR130" i="9"/>
  <c r="AO130" i="9"/>
  <c r="AN130" i="9"/>
  <c r="AM130" i="9"/>
  <c r="AL130" i="9"/>
  <c r="AK130" i="9"/>
  <c r="U130" i="9"/>
  <c r="T130" i="9"/>
  <c r="S130" i="9"/>
  <c r="R130" i="9"/>
  <c r="Q130" i="9"/>
  <c r="P130" i="9"/>
  <c r="O130" i="9"/>
  <c r="V130" i="9" s="1"/>
  <c r="N130" i="9"/>
  <c r="J130" i="9"/>
  <c r="I130" i="9"/>
  <c r="H130" i="9"/>
  <c r="G130" i="9"/>
  <c r="F130" i="9"/>
  <c r="E130" i="9"/>
  <c r="D130" i="9"/>
  <c r="C130" i="9"/>
  <c r="K130" i="9" s="1"/>
  <c r="AV129" i="9"/>
  <c r="AU129" i="9"/>
  <c r="AT129" i="9"/>
  <c r="AS129" i="9"/>
  <c r="AR129" i="9"/>
  <c r="AO129" i="9"/>
  <c r="AN129" i="9"/>
  <c r="AM129" i="9"/>
  <c r="AL129" i="9"/>
  <c r="AK129" i="9"/>
  <c r="U129" i="9"/>
  <c r="T129" i="9"/>
  <c r="S129" i="9"/>
  <c r="R129" i="9"/>
  <c r="Q129" i="9"/>
  <c r="P129" i="9"/>
  <c r="O129" i="9"/>
  <c r="N129" i="9"/>
  <c r="J129" i="9"/>
  <c r="I129" i="9"/>
  <c r="H129" i="9"/>
  <c r="G129" i="9"/>
  <c r="F129" i="9"/>
  <c r="E129" i="9"/>
  <c r="D129" i="9"/>
  <c r="C129" i="9"/>
  <c r="K129" i="9" s="1"/>
  <c r="AV128" i="9"/>
  <c r="AU128" i="9"/>
  <c r="AT128" i="9"/>
  <c r="AS128" i="9"/>
  <c r="AR128" i="9"/>
  <c r="AO128" i="9"/>
  <c r="AN128" i="9"/>
  <c r="AM128" i="9"/>
  <c r="AL128" i="9"/>
  <c r="AK128" i="9"/>
  <c r="U128" i="9"/>
  <c r="T128" i="9"/>
  <c r="S128" i="9"/>
  <c r="R128" i="9"/>
  <c r="Q128" i="9"/>
  <c r="P128" i="9"/>
  <c r="O128" i="9"/>
  <c r="N128" i="9"/>
  <c r="V128" i="9" s="1"/>
  <c r="K128" i="9"/>
  <c r="J128" i="9"/>
  <c r="I128" i="9"/>
  <c r="H128" i="9"/>
  <c r="G128" i="9"/>
  <c r="F128" i="9"/>
  <c r="E128" i="9"/>
  <c r="D128" i="9"/>
  <c r="C128" i="9"/>
  <c r="AV127" i="9"/>
  <c r="AU127" i="9"/>
  <c r="AT127" i="9"/>
  <c r="AS127" i="9"/>
  <c r="AR127" i="9"/>
  <c r="AO127" i="9"/>
  <c r="AN127" i="9"/>
  <c r="AM127" i="9"/>
  <c r="AL127" i="9"/>
  <c r="AK127" i="9"/>
  <c r="U127" i="9"/>
  <c r="T127" i="9"/>
  <c r="S127" i="9"/>
  <c r="R127" i="9"/>
  <c r="Q127" i="9"/>
  <c r="V127" i="9" s="1"/>
  <c r="P127" i="9"/>
  <c r="O127" i="9"/>
  <c r="N127" i="9"/>
  <c r="J127" i="9"/>
  <c r="I127" i="9"/>
  <c r="H127" i="9"/>
  <c r="G127" i="9"/>
  <c r="F127" i="9"/>
  <c r="E127" i="9"/>
  <c r="D127" i="9"/>
  <c r="C127" i="9"/>
  <c r="K127" i="9" s="1"/>
  <c r="AV126" i="9"/>
  <c r="AU126" i="9"/>
  <c r="AT126" i="9"/>
  <c r="AS126" i="9"/>
  <c r="AR126" i="9"/>
  <c r="AO126" i="9"/>
  <c r="AN126" i="9"/>
  <c r="AM126" i="9"/>
  <c r="AL126" i="9"/>
  <c r="AK126" i="9"/>
  <c r="U126" i="9"/>
  <c r="T126" i="9"/>
  <c r="S126" i="9"/>
  <c r="R126" i="9"/>
  <c r="Q126" i="9"/>
  <c r="P126" i="9"/>
  <c r="O126" i="9"/>
  <c r="N126" i="9"/>
  <c r="V126" i="9" s="1"/>
  <c r="J126" i="9"/>
  <c r="I126" i="9"/>
  <c r="H126" i="9"/>
  <c r="G126" i="9"/>
  <c r="F126" i="9"/>
  <c r="E126" i="9"/>
  <c r="D126" i="9"/>
  <c r="C126" i="9"/>
  <c r="AV125" i="9"/>
  <c r="AU125" i="9"/>
  <c r="AT125" i="9"/>
  <c r="AS125" i="9"/>
  <c r="AR125" i="9"/>
  <c r="AO125" i="9"/>
  <c r="AN125" i="9"/>
  <c r="AM125" i="9"/>
  <c r="AL125" i="9"/>
  <c r="AK125" i="9"/>
  <c r="U125" i="9"/>
  <c r="T125" i="9"/>
  <c r="S125" i="9"/>
  <c r="R125" i="9"/>
  <c r="Q125" i="9"/>
  <c r="P125" i="9"/>
  <c r="O125" i="9"/>
  <c r="N125" i="9"/>
  <c r="V125" i="9" s="1"/>
  <c r="K125" i="9"/>
  <c r="J125" i="9"/>
  <c r="I125" i="9"/>
  <c r="H125" i="9"/>
  <c r="G125" i="9"/>
  <c r="F125" i="9"/>
  <c r="E125" i="9"/>
  <c r="D125" i="9"/>
  <c r="C125" i="9"/>
  <c r="AV124" i="9"/>
  <c r="AU124" i="9"/>
  <c r="AT124" i="9"/>
  <c r="AS124" i="9"/>
  <c r="AR124" i="9"/>
  <c r="AO124" i="9"/>
  <c r="AN124" i="9"/>
  <c r="AM124" i="9"/>
  <c r="AL124" i="9"/>
  <c r="AK124" i="9"/>
  <c r="U124" i="9"/>
  <c r="T124" i="9"/>
  <c r="S124" i="9"/>
  <c r="R124" i="9"/>
  <c r="Q124" i="9"/>
  <c r="V124" i="9" s="1"/>
  <c r="P124" i="9"/>
  <c r="O124" i="9"/>
  <c r="N124" i="9"/>
  <c r="J124" i="9"/>
  <c r="I124" i="9"/>
  <c r="H124" i="9"/>
  <c r="G124" i="9"/>
  <c r="F124" i="9"/>
  <c r="E124" i="9"/>
  <c r="D124" i="9"/>
  <c r="C124" i="9"/>
  <c r="K124" i="9" s="1"/>
  <c r="AV123" i="9"/>
  <c r="AU123" i="9"/>
  <c r="AT123" i="9"/>
  <c r="AS123" i="9"/>
  <c r="AR123" i="9"/>
  <c r="AO123" i="9"/>
  <c r="AN123" i="9"/>
  <c r="AM123" i="9"/>
  <c r="AL123" i="9"/>
  <c r="AK123" i="9"/>
  <c r="U123" i="9"/>
  <c r="T123" i="9"/>
  <c r="S123" i="9"/>
  <c r="R123" i="9"/>
  <c r="Q123" i="9"/>
  <c r="P123" i="9"/>
  <c r="O123" i="9"/>
  <c r="N123" i="9"/>
  <c r="J123" i="9"/>
  <c r="I123" i="9"/>
  <c r="H123" i="9"/>
  <c r="G123" i="9"/>
  <c r="F123" i="9"/>
  <c r="E123" i="9"/>
  <c r="D123" i="9"/>
  <c r="C123" i="9"/>
  <c r="K123" i="9" s="1"/>
  <c r="AV122" i="9"/>
  <c r="AU122" i="9"/>
  <c r="AT122" i="9"/>
  <c r="AS122" i="9"/>
  <c r="AR122" i="9"/>
  <c r="AO122" i="9"/>
  <c r="AN122" i="9"/>
  <c r="AM122" i="9"/>
  <c r="AL122" i="9"/>
  <c r="AK122" i="9"/>
  <c r="U122" i="9"/>
  <c r="T122" i="9"/>
  <c r="S122" i="9"/>
  <c r="R122" i="9"/>
  <c r="Q122" i="9"/>
  <c r="P122" i="9"/>
  <c r="O122" i="9"/>
  <c r="N122" i="9"/>
  <c r="V122" i="9" s="1"/>
  <c r="K122" i="9"/>
  <c r="J122" i="9"/>
  <c r="I122" i="9"/>
  <c r="H122" i="9"/>
  <c r="G122" i="9"/>
  <c r="F122" i="9"/>
  <c r="E122" i="9"/>
  <c r="D122" i="9"/>
  <c r="C122" i="9"/>
  <c r="AV121" i="9"/>
  <c r="AU121" i="9"/>
  <c r="AT121" i="9"/>
  <c r="AS121" i="9"/>
  <c r="AR121" i="9"/>
  <c r="AO121" i="9"/>
  <c r="AN121" i="9"/>
  <c r="AM121" i="9"/>
  <c r="AL121" i="9"/>
  <c r="AK121" i="9"/>
  <c r="U121" i="9"/>
  <c r="T121" i="9"/>
  <c r="S121" i="9"/>
  <c r="R121" i="9"/>
  <c r="Q121" i="9"/>
  <c r="V121" i="9" s="1"/>
  <c r="P121" i="9"/>
  <c r="O121" i="9"/>
  <c r="N121" i="9"/>
  <c r="J121" i="9"/>
  <c r="I121" i="9"/>
  <c r="H121" i="9"/>
  <c r="G121" i="9"/>
  <c r="F121" i="9"/>
  <c r="E121" i="9"/>
  <c r="D121" i="9"/>
  <c r="C121" i="9"/>
  <c r="K121" i="9" s="1"/>
  <c r="AV120" i="9"/>
  <c r="AU120" i="9"/>
  <c r="AT120" i="9"/>
  <c r="AS120" i="9"/>
  <c r="AR120" i="9"/>
  <c r="AO120" i="9"/>
  <c r="AN120" i="9"/>
  <c r="AM120" i="9"/>
  <c r="AL120" i="9"/>
  <c r="AK120" i="9"/>
  <c r="U120" i="9"/>
  <c r="T120" i="9"/>
  <c r="S120" i="9"/>
  <c r="R120" i="9"/>
  <c r="Q120" i="9"/>
  <c r="P120" i="9"/>
  <c r="O120" i="9"/>
  <c r="N120" i="9"/>
  <c r="V120" i="9" s="1"/>
  <c r="J120" i="9"/>
  <c r="I120" i="9"/>
  <c r="H120" i="9"/>
  <c r="G120" i="9"/>
  <c r="F120" i="9"/>
  <c r="E120" i="9"/>
  <c r="D120" i="9"/>
  <c r="C120" i="9"/>
  <c r="K120" i="9" s="1"/>
  <c r="AV119" i="9"/>
  <c r="AU119" i="9"/>
  <c r="AT119" i="9"/>
  <c r="AS119" i="9"/>
  <c r="AR119" i="9"/>
  <c r="AO119" i="9"/>
  <c r="AN119" i="9"/>
  <c r="AM119" i="9"/>
  <c r="AL119" i="9"/>
  <c r="AK119" i="9"/>
  <c r="U119" i="9"/>
  <c r="T119" i="9"/>
  <c r="S119" i="9"/>
  <c r="R119" i="9"/>
  <c r="Q119" i="9"/>
  <c r="P119" i="9"/>
  <c r="O119" i="9"/>
  <c r="N119" i="9"/>
  <c r="V119" i="9" s="1"/>
  <c r="K119" i="9"/>
  <c r="J119" i="9"/>
  <c r="I119" i="9"/>
  <c r="H119" i="9"/>
  <c r="G119" i="9"/>
  <c r="F119" i="9"/>
  <c r="E119" i="9"/>
  <c r="D119" i="9"/>
  <c r="C119" i="9"/>
  <c r="AV118" i="9"/>
  <c r="AU118" i="9"/>
  <c r="AT118" i="9"/>
  <c r="AS118" i="9"/>
  <c r="AR118" i="9"/>
  <c r="AO118" i="9"/>
  <c r="AN118" i="9"/>
  <c r="AM118" i="9"/>
  <c r="AL118" i="9"/>
  <c r="AK118" i="9"/>
  <c r="U118" i="9"/>
  <c r="T118" i="9"/>
  <c r="S118" i="9"/>
  <c r="R118" i="9"/>
  <c r="Q118" i="9"/>
  <c r="P118" i="9"/>
  <c r="O118" i="9"/>
  <c r="N118" i="9"/>
  <c r="J118" i="9"/>
  <c r="I118" i="9"/>
  <c r="H118" i="9"/>
  <c r="G118" i="9"/>
  <c r="F118" i="9"/>
  <c r="E118" i="9"/>
  <c r="D118" i="9"/>
  <c r="C118" i="9"/>
  <c r="K118" i="9" s="1"/>
  <c r="AV117" i="9"/>
  <c r="AU117" i="9"/>
  <c r="AT117" i="9"/>
  <c r="AS117" i="9"/>
  <c r="AR117" i="9"/>
  <c r="AO117" i="9"/>
  <c r="AN117" i="9"/>
  <c r="AM117" i="9"/>
  <c r="AL117" i="9"/>
  <c r="AK117" i="9"/>
  <c r="U117" i="9"/>
  <c r="T117" i="9"/>
  <c r="S117" i="9"/>
  <c r="R117" i="9"/>
  <c r="Q117" i="9"/>
  <c r="P117" i="9"/>
  <c r="O117" i="9"/>
  <c r="N117" i="9"/>
  <c r="J117" i="9"/>
  <c r="I117" i="9"/>
  <c r="H117" i="9"/>
  <c r="G117" i="9"/>
  <c r="F117" i="9"/>
  <c r="E117" i="9"/>
  <c r="D117" i="9"/>
  <c r="C117" i="9"/>
  <c r="AV116" i="9"/>
  <c r="AU116" i="9"/>
  <c r="AT116" i="9"/>
  <c r="AS116" i="9"/>
  <c r="AR116" i="9"/>
  <c r="AO116" i="9"/>
  <c r="AN116" i="9"/>
  <c r="AM116" i="9"/>
  <c r="AL116" i="9"/>
  <c r="AK116" i="9"/>
  <c r="U116" i="9"/>
  <c r="T116" i="9"/>
  <c r="S116" i="9"/>
  <c r="R116" i="9"/>
  <c r="Q116" i="9"/>
  <c r="P116" i="9"/>
  <c r="O116" i="9"/>
  <c r="N116" i="9"/>
  <c r="V116" i="9" s="1"/>
  <c r="K116" i="9"/>
  <c r="J116" i="9"/>
  <c r="I116" i="9"/>
  <c r="H116" i="9"/>
  <c r="G116" i="9"/>
  <c r="F116" i="9"/>
  <c r="E116" i="9"/>
  <c r="D116" i="9"/>
  <c r="C116" i="9"/>
  <c r="AV115" i="9"/>
  <c r="AU115" i="9"/>
  <c r="AT115" i="9"/>
  <c r="AS115" i="9"/>
  <c r="AR115" i="9"/>
  <c r="AO115" i="9"/>
  <c r="AN115" i="9"/>
  <c r="AM115" i="9"/>
  <c r="AL115" i="9"/>
  <c r="AK115" i="9"/>
  <c r="U115" i="9"/>
  <c r="T115" i="9"/>
  <c r="S115" i="9"/>
  <c r="R115" i="9"/>
  <c r="Q115" i="9"/>
  <c r="P115" i="9"/>
  <c r="O115" i="9"/>
  <c r="N115" i="9"/>
  <c r="V115" i="9" s="1"/>
  <c r="J115" i="9"/>
  <c r="I115" i="9"/>
  <c r="H115" i="9"/>
  <c r="G115" i="9"/>
  <c r="F115" i="9"/>
  <c r="E115" i="9"/>
  <c r="D115" i="9"/>
  <c r="C115" i="9"/>
  <c r="K115" i="9" s="1"/>
  <c r="AV114" i="9"/>
  <c r="AU114" i="9"/>
  <c r="AT114" i="9"/>
  <c r="AS114" i="9"/>
  <c r="AR114" i="9"/>
  <c r="AO114" i="9"/>
  <c r="AN114" i="9"/>
  <c r="AM114" i="9"/>
  <c r="AL114" i="9"/>
  <c r="AK114" i="9"/>
  <c r="U114" i="9"/>
  <c r="T114" i="9"/>
  <c r="S114" i="9"/>
  <c r="R114" i="9"/>
  <c r="Q114" i="9"/>
  <c r="P114" i="9"/>
  <c r="O114" i="9"/>
  <c r="N114" i="9"/>
  <c r="V114" i="9" s="1"/>
  <c r="J114" i="9"/>
  <c r="I114" i="9"/>
  <c r="H114" i="9"/>
  <c r="G114" i="9"/>
  <c r="F114" i="9"/>
  <c r="E114" i="9"/>
  <c r="D114" i="9"/>
  <c r="C114" i="9"/>
  <c r="K114" i="9" s="1"/>
  <c r="AV113" i="9"/>
  <c r="AU113" i="9"/>
  <c r="AT113" i="9"/>
  <c r="AS113" i="9"/>
  <c r="AR113" i="9"/>
  <c r="AO113" i="9"/>
  <c r="AN113" i="9"/>
  <c r="AM113" i="9"/>
  <c r="AL113" i="9"/>
  <c r="AK113" i="9"/>
  <c r="U113" i="9"/>
  <c r="T113" i="9"/>
  <c r="S113" i="9"/>
  <c r="R113" i="9"/>
  <c r="Q113" i="9"/>
  <c r="P113" i="9"/>
  <c r="O113" i="9"/>
  <c r="N113" i="9"/>
  <c r="V113" i="9" s="1"/>
  <c r="K113" i="9"/>
  <c r="J113" i="9"/>
  <c r="I113" i="9"/>
  <c r="H113" i="9"/>
  <c r="G113" i="9"/>
  <c r="F113" i="9"/>
  <c r="E113" i="9"/>
  <c r="D113" i="9"/>
  <c r="C113" i="9"/>
  <c r="AV112" i="9"/>
  <c r="AU112" i="9"/>
  <c r="AT112" i="9"/>
  <c r="AS112" i="9"/>
  <c r="AR112" i="9"/>
  <c r="AO112" i="9"/>
  <c r="AN112" i="9"/>
  <c r="AM112" i="9"/>
  <c r="AL112" i="9"/>
  <c r="AK112" i="9"/>
  <c r="U112" i="9"/>
  <c r="T112" i="9"/>
  <c r="S112" i="9"/>
  <c r="R112" i="9"/>
  <c r="Q112" i="9"/>
  <c r="P112" i="9"/>
  <c r="O112" i="9"/>
  <c r="N112" i="9"/>
  <c r="V112" i="9" s="1"/>
  <c r="J112" i="9"/>
  <c r="I112" i="9"/>
  <c r="H112" i="9"/>
  <c r="G112" i="9"/>
  <c r="F112" i="9"/>
  <c r="E112" i="9"/>
  <c r="D112" i="9"/>
  <c r="C112" i="9"/>
  <c r="K112" i="9" s="1"/>
  <c r="AV111" i="9"/>
  <c r="AU111" i="9"/>
  <c r="AT111" i="9"/>
  <c r="AS111" i="9"/>
  <c r="AR111" i="9"/>
  <c r="AO111" i="9"/>
  <c r="AN111" i="9"/>
  <c r="AM111" i="9"/>
  <c r="AL111" i="9"/>
  <c r="AK111" i="9"/>
  <c r="U111" i="9"/>
  <c r="T111" i="9"/>
  <c r="S111" i="9"/>
  <c r="R111" i="9"/>
  <c r="Q111" i="9"/>
  <c r="P111" i="9"/>
  <c r="O111" i="9"/>
  <c r="N111" i="9"/>
  <c r="J111" i="9"/>
  <c r="I111" i="9"/>
  <c r="H111" i="9"/>
  <c r="G111" i="9"/>
  <c r="F111" i="9"/>
  <c r="E111" i="9"/>
  <c r="D111" i="9"/>
  <c r="C111" i="9"/>
  <c r="AV110" i="9"/>
  <c r="AU110" i="9"/>
  <c r="AT110" i="9"/>
  <c r="AS110" i="9"/>
  <c r="AR110" i="9"/>
  <c r="AO110" i="9"/>
  <c r="AN110" i="9"/>
  <c r="AM110" i="9"/>
  <c r="AL110" i="9"/>
  <c r="AK110" i="9"/>
  <c r="U110" i="9"/>
  <c r="T110" i="9"/>
  <c r="S110" i="9"/>
  <c r="R110" i="9"/>
  <c r="Q110" i="9"/>
  <c r="P110" i="9"/>
  <c r="O110" i="9"/>
  <c r="N110" i="9"/>
  <c r="V110" i="9" s="1"/>
  <c r="K110" i="9"/>
  <c r="J110" i="9"/>
  <c r="I110" i="9"/>
  <c r="H110" i="9"/>
  <c r="G110" i="9"/>
  <c r="F110" i="9"/>
  <c r="E110" i="9"/>
  <c r="D110" i="9"/>
  <c r="C110" i="9"/>
  <c r="AV109" i="9"/>
  <c r="AU109" i="9"/>
  <c r="AT109" i="9"/>
  <c r="AS109" i="9"/>
  <c r="AR109" i="9"/>
  <c r="AO109" i="9"/>
  <c r="AN109" i="9"/>
  <c r="AM109" i="9"/>
  <c r="AL109" i="9"/>
  <c r="AK109" i="9"/>
  <c r="U109" i="9"/>
  <c r="T109" i="9"/>
  <c r="S109" i="9"/>
  <c r="R109" i="9"/>
  <c r="Q109" i="9"/>
  <c r="P109" i="9"/>
  <c r="O109" i="9"/>
  <c r="N109" i="9"/>
  <c r="V109" i="9" s="1"/>
  <c r="J109" i="9"/>
  <c r="I109" i="9"/>
  <c r="H109" i="9"/>
  <c r="G109" i="9"/>
  <c r="F109" i="9"/>
  <c r="E109" i="9"/>
  <c r="D109" i="9"/>
  <c r="C109" i="9"/>
  <c r="K109" i="9" s="1"/>
  <c r="AV108" i="9"/>
  <c r="AU108" i="9"/>
  <c r="AT108" i="9"/>
  <c r="AS108" i="9"/>
  <c r="AR108" i="9"/>
  <c r="AO108" i="9"/>
  <c r="AN108" i="9"/>
  <c r="AM108" i="9"/>
  <c r="AL108" i="9"/>
  <c r="AK108" i="9"/>
  <c r="U108" i="9"/>
  <c r="T108" i="9"/>
  <c r="S108" i="9"/>
  <c r="R108" i="9"/>
  <c r="Q108" i="9"/>
  <c r="P108" i="9"/>
  <c r="O108" i="9"/>
  <c r="N108" i="9"/>
  <c r="J108" i="9"/>
  <c r="I108" i="9"/>
  <c r="H108" i="9"/>
  <c r="G108" i="9"/>
  <c r="F108" i="9"/>
  <c r="E108" i="9"/>
  <c r="D108" i="9"/>
  <c r="C108" i="9"/>
  <c r="K108" i="9" s="1"/>
  <c r="AV107" i="9"/>
  <c r="AU107" i="9"/>
  <c r="AT107" i="9"/>
  <c r="AS107" i="9"/>
  <c r="AR107" i="9"/>
  <c r="AO107" i="9"/>
  <c r="AN107" i="9"/>
  <c r="AM107" i="9"/>
  <c r="AL107" i="9"/>
  <c r="AK107" i="9"/>
  <c r="U107" i="9"/>
  <c r="T107" i="9"/>
  <c r="S107" i="9"/>
  <c r="R107" i="9"/>
  <c r="Q107" i="9"/>
  <c r="P107" i="9"/>
  <c r="O107" i="9"/>
  <c r="N107" i="9"/>
  <c r="V107" i="9" s="1"/>
  <c r="K107" i="9"/>
  <c r="J107" i="9"/>
  <c r="I107" i="9"/>
  <c r="H107" i="9"/>
  <c r="G107" i="9"/>
  <c r="F107" i="9"/>
  <c r="E107" i="9"/>
  <c r="D107" i="9"/>
  <c r="C107" i="9"/>
  <c r="AV106" i="9"/>
  <c r="AU106" i="9"/>
  <c r="AT106" i="9"/>
  <c r="AS106" i="9"/>
  <c r="AR106" i="9"/>
  <c r="AO106" i="9"/>
  <c r="AN106" i="9"/>
  <c r="AM106" i="9"/>
  <c r="AL106" i="9"/>
  <c r="AK106" i="9"/>
  <c r="U106" i="9"/>
  <c r="T106" i="9"/>
  <c r="S106" i="9"/>
  <c r="R106" i="9"/>
  <c r="Q106" i="9"/>
  <c r="P106" i="9"/>
  <c r="O106" i="9"/>
  <c r="N106" i="9"/>
  <c r="J106" i="9"/>
  <c r="I106" i="9"/>
  <c r="H106" i="9"/>
  <c r="G106" i="9"/>
  <c r="F106" i="9"/>
  <c r="E106" i="9"/>
  <c r="D106" i="9"/>
  <c r="C106" i="9"/>
  <c r="K106" i="9" s="1"/>
  <c r="AV105" i="9"/>
  <c r="AU105" i="9"/>
  <c r="AT105" i="9"/>
  <c r="AS105" i="9"/>
  <c r="AR105" i="9"/>
  <c r="AO105" i="9"/>
  <c r="AN105" i="9"/>
  <c r="AM105" i="9"/>
  <c r="AL105" i="9"/>
  <c r="AK105" i="9"/>
  <c r="U105" i="9"/>
  <c r="T105" i="9"/>
  <c r="S105" i="9"/>
  <c r="R105" i="9"/>
  <c r="Q105" i="9"/>
  <c r="P105" i="9"/>
  <c r="O105" i="9"/>
  <c r="N105" i="9"/>
  <c r="V105" i="9" s="1"/>
  <c r="J105" i="9"/>
  <c r="I105" i="9"/>
  <c r="H105" i="9"/>
  <c r="G105" i="9"/>
  <c r="F105" i="9"/>
  <c r="E105" i="9"/>
  <c r="D105" i="9"/>
  <c r="C105" i="9"/>
  <c r="K105" i="9" s="1"/>
  <c r="AV104" i="9"/>
  <c r="AU104" i="9"/>
  <c r="AT104" i="9"/>
  <c r="AS104" i="9"/>
  <c r="AR104" i="9"/>
  <c r="AO104" i="9"/>
  <c r="AN104" i="9"/>
  <c r="AM104" i="9"/>
  <c r="AL104" i="9"/>
  <c r="AK104" i="9"/>
  <c r="U104" i="9"/>
  <c r="T104" i="9"/>
  <c r="S104" i="9"/>
  <c r="R104" i="9"/>
  <c r="Q104" i="9"/>
  <c r="P104" i="9"/>
  <c r="O104" i="9"/>
  <c r="N104" i="9"/>
  <c r="V104" i="9" s="1"/>
  <c r="K104" i="9"/>
  <c r="J104" i="9"/>
  <c r="I104" i="9"/>
  <c r="H104" i="9"/>
  <c r="G104" i="9"/>
  <c r="F104" i="9"/>
  <c r="E104" i="9"/>
  <c r="D104" i="9"/>
  <c r="C104" i="9"/>
  <c r="AV103" i="9"/>
  <c r="AU103" i="9"/>
  <c r="AT103" i="9"/>
  <c r="AS103" i="9"/>
  <c r="AR103" i="9"/>
  <c r="AO103" i="9"/>
  <c r="AN103" i="9"/>
  <c r="AM103" i="9"/>
  <c r="AL103" i="9"/>
  <c r="AK103" i="9"/>
  <c r="U103" i="9"/>
  <c r="T103" i="9"/>
  <c r="S103" i="9"/>
  <c r="R103" i="9"/>
  <c r="Q103" i="9"/>
  <c r="P103" i="9"/>
  <c r="O103" i="9"/>
  <c r="N103" i="9"/>
  <c r="J103" i="9"/>
  <c r="I103" i="9"/>
  <c r="H103" i="9"/>
  <c r="G103" i="9"/>
  <c r="F103" i="9"/>
  <c r="E103" i="9"/>
  <c r="D103" i="9"/>
  <c r="C103" i="9"/>
  <c r="K103" i="9" s="1"/>
  <c r="AV102" i="9"/>
  <c r="AU102" i="9"/>
  <c r="AT102" i="9"/>
  <c r="AS102" i="9"/>
  <c r="AR102" i="9"/>
  <c r="AO102" i="9"/>
  <c r="AN102" i="9"/>
  <c r="AM102" i="9"/>
  <c r="AL102" i="9"/>
  <c r="AK102" i="9"/>
  <c r="U102" i="9"/>
  <c r="T102" i="9"/>
  <c r="S102" i="9"/>
  <c r="R102" i="9"/>
  <c r="Q102" i="9"/>
  <c r="P102" i="9"/>
  <c r="O102" i="9"/>
  <c r="N102" i="9"/>
  <c r="J102" i="9"/>
  <c r="I102" i="9"/>
  <c r="H102" i="9"/>
  <c r="G102" i="9"/>
  <c r="F102" i="9"/>
  <c r="E102" i="9"/>
  <c r="D102" i="9"/>
  <c r="C102" i="9"/>
  <c r="K102" i="9" s="1"/>
  <c r="AV101" i="9"/>
  <c r="AU101" i="9"/>
  <c r="AT101" i="9"/>
  <c r="AS101" i="9"/>
  <c r="AR101" i="9"/>
  <c r="AO101" i="9"/>
  <c r="AN101" i="9"/>
  <c r="AM101" i="9"/>
  <c r="AL101" i="9"/>
  <c r="AK101" i="9"/>
  <c r="U101" i="9"/>
  <c r="T101" i="9"/>
  <c r="S101" i="9"/>
  <c r="R101" i="9"/>
  <c r="Q101" i="9"/>
  <c r="P101" i="9"/>
  <c r="O101" i="9"/>
  <c r="N101" i="9"/>
  <c r="V101" i="9" s="1"/>
  <c r="K101" i="9"/>
  <c r="J101" i="9"/>
  <c r="I101" i="9"/>
  <c r="H101" i="9"/>
  <c r="G101" i="9"/>
  <c r="F101" i="9"/>
  <c r="E101" i="9"/>
  <c r="D101" i="9"/>
  <c r="C101" i="9"/>
  <c r="AV100" i="9"/>
  <c r="AU100" i="9"/>
  <c r="AT100" i="9"/>
  <c r="AS100" i="9"/>
  <c r="AR100" i="9"/>
  <c r="AO100" i="9"/>
  <c r="AN100" i="9"/>
  <c r="AM100" i="9"/>
  <c r="AL100" i="9"/>
  <c r="AK100" i="9"/>
  <c r="U100" i="9"/>
  <c r="T100" i="9"/>
  <c r="S100" i="9"/>
  <c r="R100" i="9"/>
  <c r="Q100" i="9"/>
  <c r="P100" i="9"/>
  <c r="O100" i="9"/>
  <c r="N100" i="9"/>
  <c r="V100" i="9" s="1"/>
  <c r="J100" i="9"/>
  <c r="I100" i="9"/>
  <c r="H100" i="9"/>
  <c r="G100" i="9"/>
  <c r="F100" i="9"/>
  <c r="E100" i="9"/>
  <c r="D100" i="9"/>
  <c r="C100" i="9"/>
  <c r="K100" i="9" s="1"/>
  <c r="AV99" i="9"/>
  <c r="AU99" i="9"/>
  <c r="AT99" i="9"/>
  <c r="AS99" i="9"/>
  <c r="AR99" i="9"/>
  <c r="AO99" i="9"/>
  <c r="AN99" i="9"/>
  <c r="AM99" i="9"/>
  <c r="AL99" i="9"/>
  <c r="AK99" i="9"/>
  <c r="U99" i="9"/>
  <c r="T99" i="9"/>
  <c r="S99" i="9"/>
  <c r="R99" i="9"/>
  <c r="Q99" i="9"/>
  <c r="P99" i="9"/>
  <c r="O99" i="9"/>
  <c r="N99" i="9"/>
  <c r="V99" i="9" s="1"/>
  <c r="J99" i="9"/>
  <c r="I99" i="9"/>
  <c r="H99" i="9"/>
  <c r="G99" i="9"/>
  <c r="F99" i="9"/>
  <c r="E99" i="9"/>
  <c r="D99" i="9"/>
  <c r="K99" i="9" s="1"/>
  <c r="C99" i="9"/>
  <c r="AV98" i="9"/>
  <c r="AU98" i="9"/>
  <c r="AT98" i="9"/>
  <c r="AS98" i="9"/>
  <c r="AR98" i="9"/>
  <c r="AO98" i="9"/>
  <c r="AN98" i="9"/>
  <c r="AM98" i="9"/>
  <c r="AL98" i="9"/>
  <c r="AK98" i="9"/>
  <c r="U98" i="9"/>
  <c r="T98" i="9"/>
  <c r="S98" i="9"/>
  <c r="R98" i="9"/>
  <c r="Q98" i="9"/>
  <c r="P98" i="9"/>
  <c r="O98" i="9"/>
  <c r="N98" i="9"/>
  <c r="V98" i="9" s="1"/>
  <c r="K98" i="9"/>
  <c r="J98" i="9"/>
  <c r="I98" i="9"/>
  <c r="H98" i="9"/>
  <c r="G98" i="9"/>
  <c r="F98" i="9"/>
  <c r="E98" i="9"/>
  <c r="D98" i="9"/>
  <c r="C98" i="9"/>
  <c r="AV97" i="9"/>
  <c r="AU97" i="9"/>
  <c r="AT97" i="9"/>
  <c r="AS97" i="9"/>
  <c r="AR97" i="9"/>
  <c r="AO97" i="9"/>
  <c r="AN97" i="9"/>
  <c r="AM97" i="9"/>
  <c r="AL97" i="9"/>
  <c r="AK97" i="9"/>
  <c r="U97" i="9"/>
  <c r="T97" i="9"/>
  <c r="S97" i="9"/>
  <c r="R97" i="9"/>
  <c r="Q97" i="9"/>
  <c r="P97" i="9"/>
  <c r="O97" i="9"/>
  <c r="N97" i="9"/>
  <c r="V97" i="9" s="1"/>
  <c r="J97" i="9"/>
  <c r="I97" i="9"/>
  <c r="H97" i="9"/>
  <c r="G97" i="9"/>
  <c r="F97" i="9"/>
  <c r="E97" i="9"/>
  <c r="D97" i="9"/>
  <c r="C97" i="9"/>
  <c r="K97" i="9" s="1"/>
  <c r="AV96" i="9"/>
  <c r="AU96" i="9"/>
  <c r="AT96" i="9"/>
  <c r="AS96" i="9"/>
  <c r="AR96" i="9"/>
  <c r="AO96" i="9"/>
  <c r="AN96" i="9"/>
  <c r="AM96" i="9"/>
  <c r="AL96" i="9"/>
  <c r="AK96" i="9"/>
  <c r="U96" i="9"/>
  <c r="T96" i="9"/>
  <c r="S96" i="9"/>
  <c r="R96" i="9"/>
  <c r="Q96" i="9"/>
  <c r="P96" i="9"/>
  <c r="O96" i="9"/>
  <c r="N96" i="9"/>
  <c r="J96" i="9"/>
  <c r="I96" i="9"/>
  <c r="H96" i="9"/>
  <c r="G96" i="9"/>
  <c r="F96" i="9"/>
  <c r="E96" i="9"/>
  <c r="D96" i="9"/>
  <c r="C96" i="9"/>
  <c r="AV95" i="9"/>
  <c r="AU95" i="9"/>
  <c r="AT95" i="9"/>
  <c r="AS95" i="9"/>
  <c r="AR95" i="9"/>
  <c r="AO95" i="9"/>
  <c r="AN95" i="9"/>
  <c r="AM95" i="9"/>
  <c r="AL95" i="9"/>
  <c r="AK95" i="9"/>
  <c r="U95" i="9"/>
  <c r="T95" i="9"/>
  <c r="S95" i="9"/>
  <c r="R95" i="9"/>
  <c r="Q95" i="9"/>
  <c r="P95" i="9"/>
  <c r="O95" i="9"/>
  <c r="N95" i="9"/>
  <c r="V95" i="9" s="1"/>
  <c r="K95" i="9"/>
  <c r="J95" i="9"/>
  <c r="I95" i="9"/>
  <c r="H95" i="9"/>
  <c r="G95" i="9"/>
  <c r="F95" i="9"/>
  <c r="E95" i="9"/>
  <c r="D95" i="9"/>
  <c r="C95" i="9"/>
  <c r="AV94" i="9"/>
  <c r="AU94" i="9"/>
  <c r="AT94" i="9"/>
  <c r="AS94" i="9"/>
  <c r="AR94" i="9"/>
  <c r="AO94" i="9"/>
  <c r="AN94" i="9"/>
  <c r="AM94" i="9"/>
  <c r="AL94" i="9"/>
  <c r="AK94" i="9"/>
  <c r="U94" i="9"/>
  <c r="T94" i="9"/>
  <c r="S94" i="9"/>
  <c r="R94" i="9"/>
  <c r="Q94" i="9"/>
  <c r="P94" i="9"/>
  <c r="O94" i="9"/>
  <c r="N94" i="9"/>
  <c r="V94" i="9" s="1"/>
  <c r="J94" i="9"/>
  <c r="I94" i="9"/>
  <c r="H94" i="9"/>
  <c r="G94" i="9"/>
  <c r="F94" i="9"/>
  <c r="E94" i="9"/>
  <c r="D94" i="9"/>
  <c r="C94" i="9"/>
  <c r="K94" i="9" s="1"/>
  <c r="AV93" i="9"/>
  <c r="AU93" i="9"/>
  <c r="AT93" i="9"/>
  <c r="AS93" i="9"/>
  <c r="AR93" i="9"/>
  <c r="AO93" i="9"/>
  <c r="AN93" i="9"/>
  <c r="AM93" i="9"/>
  <c r="AL93" i="9"/>
  <c r="AK93" i="9"/>
  <c r="U93" i="9"/>
  <c r="T93" i="9"/>
  <c r="S93" i="9"/>
  <c r="R93" i="9"/>
  <c r="Q93" i="9"/>
  <c r="P93" i="9"/>
  <c r="O93" i="9"/>
  <c r="N93" i="9"/>
  <c r="J93" i="9"/>
  <c r="I93" i="9"/>
  <c r="H93" i="9"/>
  <c r="G93" i="9"/>
  <c r="F93" i="9"/>
  <c r="E93" i="9"/>
  <c r="D93" i="9"/>
  <c r="C93" i="9"/>
  <c r="K93" i="9" s="1"/>
  <c r="AV92" i="9"/>
  <c r="AU92" i="9"/>
  <c r="AT92" i="9"/>
  <c r="AS92" i="9"/>
  <c r="AR92" i="9"/>
  <c r="AO92" i="9"/>
  <c r="AN92" i="9"/>
  <c r="AM92" i="9"/>
  <c r="AL92" i="9"/>
  <c r="AK92" i="9"/>
  <c r="U92" i="9"/>
  <c r="T92" i="9"/>
  <c r="S92" i="9"/>
  <c r="R92" i="9"/>
  <c r="Q92" i="9"/>
  <c r="P92" i="9"/>
  <c r="O92" i="9"/>
  <c r="N92" i="9"/>
  <c r="V92" i="9" s="1"/>
  <c r="K92" i="9"/>
  <c r="J92" i="9"/>
  <c r="I92" i="9"/>
  <c r="H92" i="9"/>
  <c r="G92" i="9"/>
  <c r="F92" i="9"/>
  <c r="E92" i="9"/>
  <c r="D92" i="9"/>
  <c r="C92" i="9"/>
  <c r="AV91" i="9"/>
  <c r="AU91" i="9"/>
  <c r="AT91" i="9"/>
  <c r="AS91" i="9"/>
  <c r="AR91" i="9"/>
  <c r="AO91" i="9"/>
  <c r="AN91" i="9"/>
  <c r="AM91" i="9"/>
  <c r="AL91" i="9"/>
  <c r="AK91" i="9"/>
  <c r="U91" i="9"/>
  <c r="T91" i="9"/>
  <c r="S91" i="9"/>
  <c r="R91" i="9"/>
  <c r="Q91" i="9"/>
  <c r="P91" i="9"/>
  <c r="O91" i="9"/>
  <c r="N91" i="9"/>
  <c r="V91" i="9" s="1"/>
  <c r="J91" i="9"/>
  <c r="I91" i="9"/>
  <c r="H91" i="9"/>
  <c r="G91" i="9"/>
  <c r="F91" i="9"/>
  <c r="E91" i="9"/>
  <c r="D91" i="9"/>
  <c r="C91" i="9"/>
  <c r="K91" i="9" s="1"/>
  <c r="AV90" i="9"/>
  <c r="AU90" i="9"/>
  <c r="AT90" i="9"/>
  <c r="AS90" i="9"/>
  <c r="AR90" i="9"/>
  <c r="AO90" i="9"/>
  <c r="AN90" i="9"/>
  <c r="AM90" i="9"/>
  <c r="AL90" i="9"/>
  <c r="AK90" i="9"/>
  <c r="U90" i="9"/>
  <c r="T90" i="9"/>
  <c r="S90" i="9"/>
  <c r="R90" i="9"/>
  <c r="Q90" i="9"/>
  <c r="P90" i="9"/>
  <c r="O90" i="9"/>
  <c r="N90" i="9"/>
  <c r="V90" i="9" s="1"/>
  <c r="J90" i="9"/>
  <c r="I90" i="9"/>
  <c r="H90" i="9"/>
  <c r="G90" i="9"/>
  <c r="F90" i="9"/>
  <c r="E90" i="9"/>
  <c r="D90" i="9"/>
  <c r="C90" i="9"/>
  <c r="AV89" i="9"/>
  <c r="AU89" i="9"/>
  <c r="AT89" i="9"/>
  <c r="AS89" i="9"/>
  <c r="AR89" i="9"/>
  <c r="AO89" i="9"/>
  <c r="AN89" i="9"/>
  <c r="AM89" i="9"/>
  <c r="AL89" i="9"/>
  <c r="AK89" i="9"/>
  <c r="U89" i="9"/>
  <c r="T89" i="9"/>
  <c r="S89" i="9"/>
  <c r="R89" i="9"/>
  <c r="Q89" i="9"/>
  <c r="P89" i="9"/>
  <c r="O89" i="9"/>
  <c r="N89" i="9"/>
  <c r="V89" i="9" s="1"/>
  <c r="K89" i="9"/>
  <c r="J89" i="9"/>
  <c r="I89" i="9"/>
  <c r="H89" i="9"/>
  <c r="G89" i="9"/>
  <c r="F89" i="9"/>
  <c r="E89" i="9"/>
  <c r="D89" i="9"/>
  <c r="C89" i="9"/>
  <c r="AV88" i="9"/>
  <c r="AU88" i="9"/>
  <c r="AT88" i="9"/>
  <c r="AS88" i="9"/>
  <c r="AR88" i="9"/>
  <c r="AO88" i="9"/>
  <c r="AN88" i="9"/>
  <c r="AM88" i="9"/>
  <c r="AL88" i="9"/>
  <c r="AK88" i="9"/>
  <c r="U88" i="9"/>
  <c r="T88" i="9"/>
  <c r="S88" i="9"/>
  <c r="R88" i="9"/>
  <c r="Q88" i="9"/>
  <c r="P88" i="9"/>
  <c r="O88" i="9"/>
  <c r="N88" i="9"/>
  <c r="J88" i="9"/>
  <c r="I88" i="9"/>
  <c r="H88" i="9"/>
  <c r="G88" i="9"/>
  <c r="F88" i="9"/>
  <c r="E88" i="9"/>
  <c r="D88" i="9"/>
  <c r="C88" i="9"/>
  <c r="K88" i="9" s="1"/>
  <c r="AV87" i="9"/>
  <c r="AU87" i="9"/>
  <c r="AT87" i="9"/>
  <c r="AS87" i="9"/>
  <c r="AR87" i="9"/>
  <c r="AO87" i="9"/>
  <c r="AN87" i="9"/>
  <c r="AM87" i="9"/>
  <c r="AL87" i="9"/>
  <c r="AK87" i="9"/>
  <c r="U87" i="9"/>
  <c r="T87" i="9"/>
  <c r="S87" i="9"/>
  <c r="R87" i="9"/>
  <c r="Q87" i="9"/>
  <c r="P87" i="9"/>
  <c r="O87" i="9"/>
  <c r="N87" i="9"/>
  <c r="J87" i="9"/>
  <c r="I87" i="9"/>
  <c r="H87" i="9"/>
  <c r="G87" i="9"/>
  <c r="F87" i="9"/>
  <c r="E87" i="9"/>
  <c r="D87" i="9"/>
  <c r="C87" i="9"/>
  <c r="K87" i="9" s="1"/>
  <c r="AV86" i="9"/>
  <c r="AU86" i="9"/>
  <c r="AT86" i="9"/>
  <c r="AS86" i="9"/>
  <c r="AR86" i="9"/>
  <c r="AO86" i="9"/>
  <c r="AN86" i="9"/>
  <c r="AM86" i="9"/>
  <c r="AL86" i="9"/>
  <c r="AK86" i="9"/>
  <c r="U86" i="9"/>
  <c r="T86" i="9"/>
  <c r="S86" i="9"/>
  <c r="R86" i="9"/>
  <c r="Q86" i="9"/>
  <c r="P86" i="9"/>
  <c r="O86" i="9"/>
  <c r="N86" i="9"/>
  <c r="V86" i="9" s="1"/>
  <c r="K86" i="9"/>
  <c r="J86" i="9"/>
  <c r="I86" i="9"/>
  <c r="H86" i="9"/>
  <c r="G86" i="9"/>
  <c r="F86" i="9"/>
  <c r="E86" i="9"/>
  <c r="D86" i="9"/>
  <c r="C86" i="9"/>
  <c r="AV85" i="9"/>
  <c r="AU85" i="9"/>
  <c r="AT85" i="9"/>
  <c r="AS85" i="9"/>
  <c r="AR85" i="9"/>
  <c r="AO85" i="9"/>
  <c r="AN85" i="9"/>
  <c r="AM85" i="9"/>
  <c r="AL85" i="9"/>
  <c r="AK85" i="9"/>
  <c r="U85" i="9"/>
  <c r="T85" i="9"/>
  <c r="S85" i="9"/>
  <c r="R85" i="9"/>
  <c r="Q85" i="9"/>
  <c r="P85" i="9"/>
  <c r="O85" i="9"/>
  <c r="N85" i="9"/>
  <c r="V85" i="9" s="1"/>
  <c r="J85" i="9"/>
  <c r="I85" i="9"/>
  <c r="H85" i="9"/>
  <c r="G85" i="9"/>
  <c r="F85" i="9"/>
  <c r="E85" i="9"/>
  <c r="D85" i="9"/>
  <c r="C85" i="9"/>
  <c r="K85" i="9" s="1"/>
  <c r="AV84" i="9"/>
  <c r="AU84" i="9"/>
  <c r="AT84" i="9"/>
  <c r="AS84" i="9"/>
  <c r="AR84" i="9"/>
  <c r="AO84" i="9"/>
  <c r="AN84" i="9"/>
  <c r="AM84" i="9"/>
  <c r="AL84" i="9"/>
  <c r="AK84" i="9"/>
  <c r="U84" i="9"/>
  <c r="T84" i="9"/>
  <c r="S84" i="9"/>
  <c r="R84" i="9"/>
  <c r="Q84" i="9"/>
  <c r="P84" i="9"/>
  <c r="O84" i="9"/>
  <c r="N84" i="9"/>
  <c r="V84" i="9" s="1"/>
  <c r="J84" i="9"/>
  <c r="I84" i="9"/>
  <c r="H84" i="9"/>
  <c r="G84" i="9"/>
  <c r="F84" i="9"/>
  <c r="E84" i="9"/>
  <c r="D84" i="9"/>
  <c r="C84" i="9"/>
  <c r="K84" i="9" s="1"/>
  <c r="AV83" i="9"/>
  <c r="AU83" i="9"/>
  <c r="AT83" i="9"/>
  <c r="AS83" i="9"/>
  <c r="AR83" i="9"/>
  <c r="AO83" i="9"/>
  <c r="AN83" i="9"/>
  <c r="AM83" i="9"/>
  <c r="AL83" i="9"/>
  <c r="AK83" i="9"/>
  <c r="U83" i="9"/>
  <c r="T83" i="9"/>
  <c r="S83" i="9"/>
  <c r="R83" i="9"/>
  <c r="Q83" i="9"/>
  <c r="P83" i="9"/>
  <c r="O83" i="9"/>
  <c r="N83" i="9"/>
  <c r="V83" i="9" s="1"/>
  <c r="K83" i="9"/>
  <c r="J83" i="9"/>
  <c r="I83" i="9"/>
  <c r="H83" i="9"/>
  <c r="G83" i="9"/>
  <c r="F83" i="9"/>
  <c r="E83" i="9"/>
  <c r="D83" i="9"/>
  <c r="C83" i="9"/>
  <c r="AV82" i="9"/>
  <c r="AU82" i="9"/>
  <c r="AT82" i="9"/>
  <c r="AS82" i="9"/>
  <c r="AR82" i="9"/>
  <c r="AO82" i="9"/>
  <c r="AN82" i="9"/>
  <c r="AM82" i="9"/>
  <c r="AL82" i="9"/>
  <c r="AK82" i="9"/>
  <c r="U82" i="9"/>
  <c r="T82" i="9"/>
  <c r="S82" i="9"/>
  <c r="R82" i="9"/>
  <c r="Q82" i="9"/>
  <c r="P82" i="9"/>
  <c r="O82" i="9"/>
  <c r="N82" i="9"/>
  <c r="J82" i="9"/>
  <c r="I82" i="9"/>
  <c r="H82" i="9"/>
  <c r="G82" i="9"/>
  <c r="F82" i="9"/>
  <c r="E82" i="9"/>
  <c r="D82" i="9"/>
  <c r="C82" i="9"/>
  <c r="K82" i="9" s="1"/>
  <c r="AV81" i="9"/>
  <c r="AU81" i="9"/>
  <c r="AT81" i="9"/>
  <c r="AS81" i="9"/>
  <c r="AR81" i="9"/>
  <c r="AO81" i="9"/>
  <c r="AN81" i="9"/>
  <c r="AM81" i="9"/>
  <c r="AL81" i="9"/>
  <c r="AK81" i="9"/>
  <c r="U81" i="9"/>
  <c r="T81" i="9"/>
  <c r="S81" i="9"/>
  <c r="R81" i="9"/>
  <c r="Q81" i="9"/>
  <c r="P81" i="9"/>
  <c r="O81" i="9"/>
  <c r="N81" i="9"/>
  <c r="J81" i="9"/>
  <c r="I81" i="9"/>
  <c r="H81" i="9"/>
  <c r="G81" i="9"/>
  <c r="F81" i="9"/>
  <c r="E81" i="9"/>
  <c r="D81" i="9"/>
  <c r="C81" i="9"/>
  <c r="AV80" i="9"/>
  <c r="AU80" i="9"/>
  <c r="AT80" i="9"/>
  <c r="AS80" i="9"/>
  <c r="AR80" i="9"/>
  <c r="AO80" i="9"/>
  <c r="AN80" i="9"/>
  <c r="AM80" i="9"/>
  <c r="AL80" i="9"/>
  <c r="AK80" i="9"/>
  <c r="U80" i="9"/>
  <c r="T80" i="9"/>
  <c r="S80" i="9"/>
  <c r="R80" i="9"/>
  <c r="Q80" i="9"/>
  <c r="P80" i="9"/>
  <c r="O80" i="9"/>
  <c r="N80" i="9"/>
  <c r="V80" i="9" s="1"/>
  <c r="K80" i="9"/>
  <c r="J80" i="9"/>
  <c r="I80" i="9"/>
  <c r="H80" i="9"/>
  <c r="G80" i="9"/>
  <c r="F80" i="9"/>
  <c r="E80" i="9"/>
  <c r="D80" i="9"/>
  <c r="C80" i="9"/>
  <c r="AV79" i="9"/>
  <c r="AU79" i="9"/>
  <c r="AT79" i="9"/>
  <c r="AS79" i="9"/>
  <c r="AR79" i="9"/>
  <c r="AO79" i="9"/>
  <c r="AN79" i="9"/>
  <c r="AM79" i="9"/>
  <c r="AL79" i="9"/>
  <c r="AK79" i="9"/>
  <c r="U79" i="9"/>
  <c r="T79" i="9"/>
  <c r="S79" i="9"/>
  <c r="R79" i="9"/>
  <c r="Q79" i="9"/>
  <c r="P79" i="9"/>
  <c r="O79" i="9"/>
  <c r="N79" i="9"/>
  <c r="V79" i="9" s="1"/>
  <c r="J79" i="9"/>
  <c r="I79" i="9"/>
  <c r="H79" i="9"/>
  <c r="G79" i="9"/>
  <c r="F79" i="9"/>
  <c r="E79" i="9"/>
  <c r="D79" i="9"/>
  <c r="C79" i="9"/>
  <c r="K79" i="9" s="1"/>
  <c r="AV78" i="9"/>
  <c r="AU78" i="9"/>
  <c r="AT78" i="9"/>
  <c r="AS78" i="9"/>
  <c r="AR78" i="9"/>
  <c r="AO78" i="9"/>
  <c r="AN78" i="9"/>
  <c r="AM78" i="9"/>
  <c r="AL78" i="9"/>
  <c r="AK78" i="9"/>
  <c r="U78" i="9"/>
  <c r="T78" i="9"/>
  <c r="S78" i="9"/>
  <c r="R78" i="9"/>
  <c r="Q78" i="9"/>
  <c r="P78" i="9"/>
  <c r="O78" i="9"/>
  <c r="N78" i="9"/>
  <c r="V78" i="9" s="1"/>
  <c r="J78" i="9"/>
  <c r="I78" i="9"/>
  <c r="H78" i="9"/>
  <c r="G78" i="9"/>
  <c r="F78" i="9"/>
  <c r="E78" i="9"/>
  <c r="D78" i="9"/>
  <c r="C78" i="9"/>
  <c r="K78" i="9" s="1"/>
  <c r="AV77" i="9"/>
  <c r="AU77" i="9"/>
  <c r="AT77" i="9"/>
  <c r="AS77" i="9"/>
  <c r="AR77" i="9"/>
  <c r="AO77" i="9"/>
  <c r="AN77" i="9"/>
  <c r="AM77" i="9"/>
  <c r="AL77" i="9"/>
  <c r="AK77" i="9"/>
  <c r="U77" i="9"/>
  <c r="T77" i="9"/>
  <c r="S77" i="9"/>
  <c r="R77" i="9"/>
  <c r="Q77" i="9"/>
  <c r="P77" i="9"/>
  <c r="O77" i="9"/>
  <c r="N77" i="9"/>
  <c r="V77" i="9" s="1"/>
  <c r="K77" i="9"/>
  <c r="J77" i="9"/>
  <c r="I77" i="9"/>
  <c r="H77" i="9"/>
  <c r="G77" i="9"/>
  <c r="F77" i="9"/>
  <c r="E77" i="9"/>
  <c r="D77" i="9"/>
  <c r="C77" i="9"/>
  <c r="AV76" i="9"/>
  <c r="AU76" i="9"/>
  <c r="AT76" i="9"/>
  <c r="AS76" i="9"/>
  <c r="AR76" i="9"/>
  <c r="AO76" i="9"/>
  <c r="AN76" i="9"/>
  <c r="AM76" i="9"/>
  <c r="AL76" i="9"/>
  <c r="AK76" i="9"/>
  <c r="U76" i="9"/>
  <c r="T76" i="9"/>
  <c r="S76" i="9"/>
  <c r="R76" i="9"/>
  <c r="Q76" i="9"/>
  <c r="P76" i="9"/>
  <c r="O76" i="9"/>
  <c r="N76" i="9"/>
  <c r="V76" i="9" s="1"/>
  <c r="J76" i="9"/>
  <c r="I76" i="9"/>
  <c r="H76" i="9"/>
  <c r="G76" i="9"/>
  <c r="F76" i="9"/>
  <c r="E76" i="9"/>
  <c r="D76" i="9"/>
  <c r="C76" i="9"/>
  <c r="K76" i="9" s="1"/>
  <c r="AV75" i="9"/>
  <c r="AU75" i="9"/>
  <c r="AT75" i="9"/>
  <c r="AS75" i="9"/>
  <c r="AR75" i="9"/>
  <c r="AO75" i="9"/>
  <c r="AN75" i="9"/>
  <c r="AM75" i="9"/>
  <c r="AL75" i="9"/>
  <c r="AK75" i="9"/>
  <c r="U75" i="9"/>
  <c r="T75" i="9"/>
  <c r="S75" i="9"/>
  <c r="R75" i="9"/>
  <c r="Q75" i="9"/>
  <c r="P75" i="9"/>
  <c r="O75" i="9"/>
  <c r="N75" i="9"/>
  <c r="J75" i="9"/>
  <c r="I75" i="9"/>
  <c r="H75" i="9"/>
  <c r="G75" i="9"/>
  <c r="F75" i="9"/>
  <c r="E75" i="9"/>
  <c r="D75" i="9"/>
  <c r="C75" i="9"/>
  <c r="AV74" i="9"/>
  <c r="AU74" i="9"/>
  <c r="AT74" i="9"/>
  <c r="AS74" i="9"/>
  <c r="AR74" i="9"/>
  <c r="AO74" i="9"/>
  <c r="AN74" i="9"/>
  <c r="AM74" i="9"/>
  <c r="AL74" i="9"/>
  <c r="AK74" i="9"/>
  <c r="U74" i="9"/>
  <c r="T74" i="9"/>
  <c r="S74" i="9"/>
  <c r="R74" i="9"/>
  <c r="Q74" i="9"/>
  <c r="P74" i="9"/>
  <c r="O74" i="9"/>
  <c r="N74" i="9"/>
  <c r="V74" i="9" s="1"/>
  <c r="K74" i="9"/>
  <c r="J74" i="9"/>
  <c r="I74" i="9"/>
  <c r="H74" i="9"/>
  <c r="G74" i="9"/>
  <c r="F74" i="9"/>
  <c r="E74" i="9"/>
  <c r="D74" i="9"/>
  <c r="C74" i="9"/>
  <c r="AV73" i="9"/>
  <c r="AU73" i="9"/>
  <c r="AT73" i="9"/>
  <c r="AS73" i="9"/>
  <c r="AR73" i="9"/>
  <c r="AO73" i="9"/>
  <c r="AN73" i="9"/>
  <c r="AM73" i="9"/>
  <c r="AL73" i="9"/>
  <c r="AK73" i="9"/>
  <c r="U73" i="9"/>
  <c r="T73" i="9"/>
  <c r="S73" i="9"/>
  <c r="R73" i="9"/>
  <c r="Q73" i="9"/>
  <c r="P73" i="9"/>
  <c r="O73" i="9"/>
  <c r="N73" i="9"/>
  <c r="V73" i="9" s="1"/>
  <c r="J73" i="9"/>
  <c r="I73" i="9"/>
  <c r="H73" i="9"/>
  <c r="G73" i="9"/>
  <c r="F73" i="9"/>
  <c r="E73" i="9"/>
  <c r="D73" i="9"/>
  <c r="C73" i="9"/>
  <c r="K73" i="9" s="1"/>
  <c r="AV72" i="9"/>
  <c r="AU72" i="9"/>
  <c r="AT72" i="9"/>
  <c r="AS72" i="9"/>
  <c r="AR72" i="9"/>
  <c r="AO72" i="9"/>
  <c r="AN72" i="9"/>
  <c r="AM72" i="9"/>
  <c r="AL72" i="9"/>
  <c r="AK72" i="9"/>
  <c r="U72" i="9"/>
  <c r="T72" i="9"/>
  <c r="S72" i="9"/>
  <c r="R72" i="9"/>
  <c r="Q72" i="9"/>
  <c r="P72" i="9"/>
  <c r="O72" i="9"/>
  <c r="N72" i="9"/>
  <c r="J72" i="9"/>
  <c r="I72" i="9"/>
  <c r="H72" i="9"/>
  <c r="G72" i="9"/>
  <c r="F72" i="9"/>
  <c r="E72" i="9"/>
  <c r="D72" i="9"/>
  <c r="C72" i="9"/>
  <c r="K72" i="9" s="1"/>
  <c r="AV71" i="9"/>
  <c r="AU71" i="9"/>
  <c r="AT71" i="9"/>
  <c r="AS71" i="9"/>
  <c r="AR71" i="9"/>
  <c r="AO71" i="9"/>
  <c r="AN71" i="9"/>
  <c r="AM71" i="9"/>
  <c r="AL71" i="9"/>
  <c r="AK71" i="9"/>
  <c r="U71" i="9"/>
  <c r="T71" i="9"/>
  <c r="S71" i="9"/>
  <c r="R71" i="9"/>
  <c r="Q71" i="9"/>
  <c r="P71" i="9"/>
  <c r="O71" i="9"/>
  <c r="N71" i="9"/>
  <c r="V71" i="9" s="1"/>
  <c r="K71" i="9"/>
  <c r="J71" i="9"/>
  <c r="I71" i="9"/>
  <c r="H71" i="9"/>
  <c r="G71" i="9"/>
  <c r="F71" i="9"/>
  <c r="E71" i="9"/>
  <c r="D71" i="9"/>
  <c r="C71" i="9"/>
  <c r="AV70" i="9"/>
  <c r="AU70" i="9"/>
  <c r="AT70" i="9"/>
  <c r="AS70" i="9"/>
  <c r="AR70" i="9"/>
  <c r="AO70" i="9"/>
  <c r="AN70" i="9"/>
  <c r="AM70" i="9"/>
  <c r="AL70" i="9"/>
  <c r="AK70" i="9"/>
  <c r="U70" i="9"/>
  <c r="T70" i="9"/>
  <c r="S70" i="9"/>
  <c r="R70" i="9"/>
  <c r="Q70" i="9"/>
  <c r="P70" i="9"/>
  <c r="O70" i="9"/>
  <c r="N70" i="9"/>
  <c r="J70" i="9"/>
  <c r="I70" i="9"/>
  <c r="H70" i="9"/>
  <c r="G70" i="9"/>
  <c r="F70" i="9"/>
  <c r="E70" i="9"/>
  <c r="D70" i="9"/>
  <c r="C70" i="9"/>
  <c r="K70" i="9" s="1"/>
  <c r="AV69" i="9"/>
  <c r="AU69" i="9"/>
  <c r="AT69" i="9"/>
  <c r="AS69" i="9"/>
  <c r="AR69" i="9"/>
  <c r="AO69" i="9"/>
  <c r="AN69" i="9"/>
  <c r="AM69" i="9"/>
  <c r="AL69" i="9"/>
  <c r="AK69" i="9"/>
  <c r="U69" i="9"/>
  <c r="T69" i="9"/>
  <c r="S69" i="9"/>
  <c r="R69" i="9"/>
  <c r="Q69" i="9"/>
  <c r="P69" i="9"/>
  <c r="O69" i="9"/>
  <c r="N69" i="9"/>
  <c r="V69" i="9" s="1"/>
  <c r="J69" i="9"/>
  <c r="I69" i="9"/>
  <c r="H69" i="9"/>
  <c r="G69" i="9"/>
  <c r="F69" i="9"/>
  <c r="E69" i="9"/>
  <c r="D69" i="9"/>
  <c r="C69" i="9"/>
  <c r="K69" i="9" s="1"/>
  <c r="AV68" i="9"/>
  <c r="AU68" i="9"/>
  <c r="AT68" i="9"/>
  <c r="AS68" i="9"/>
  <c r="AR68" i="9"/>
  <c r="AO68" i="9"/>
  <c r="AN68" i="9"/>
  <c r="AM68" i="9"/>
  <c r="AL68" i="9"/>
  <c r="AK68" i="9"/>
  <c r="U68" i="9"/>
  <c r="T68" i="9"/>
  <c r="S68" i="9"/>
  <c r="R68" i="9"/>
  <c r="Q68" i="9"/>
  <c r="P68" i="9"/>
  <c r="O68" i="9"/>
  <c r="N68" i="9"/>
  <c r="V68" i="9" s="1"/>
  <c r="K68" i="9"/>
  <c r="J68" i="9"/>
  <c r="I68" i="9"/>
  <c r="H68" i="9"/>
  <c r="G68" i="9"/>
  <c r="F68" i="9"/>
  <c r="E68" i="9"/>
  <c r="D68" i="9"/>
  <c r="C68" i="9"/>
  <c r="AV67" i="9"/>
  <c r="AU67" i="9"/>
  <c r="AT67" i="9"/>
  <c r="AS67" i="9"/>
  <c r="AR67" i="9"/>
  <c r="AO67" i="9"/>
  <c r="AN67" i="9"/>
  <c r="AM67" i="9"/>
  <c r="AL67" i="9"/>
  <c r="AK67" i="9"/>
  <c r="U67" i="9"/>
  <c r="T67" i="9"/>
  <c r="S67" i="9"/>
  <c r="R67" i="9"/>
  <c r="Q67" i="9"/>
  <c r="P67" i="9"/>
  <c r="O67" i="9"/>
  <c r="N67" i="9"/>
  <c r="J67" i="9"/>
  <c r="I67" i="9"/>
  <c r="H67" i="9"/>
  <c r="G67" i="9"/>
  <c r="F67" i="9"/>
  <c r="E67" i="9"/>
  <c r="D67" i="9"/>
  <c r="C67" i="9"/>
  <c r="K67" i="9" s="1"/>
  <c r="AV66" i="9"/>
  <c r="AU66" i="9"/>
  <c r="AT66" i="9"/>
  <c r="AS66" i="9"/>
  <c r="AR66" i="9"/>
  <c r="AO66" i="9"/>
  <c r="AN66" i="9"/>
  <c r="AM66" i="9"/>
  <c r="AL66" i="9"/>
  <c r="AK66" i="9"/>
  <c r="U66" i="9"/>
  <c r="T66" i="9"/>
  <c r="S66" i="9"/>
  <c r="R66" i="9"/>
  <c r="Q66" i="9"/>
  <c r="P66" i="9"/>
  <c r="O66" i="9"/>
  <c r="N66" i="9"/>
  <c r="J66" i="9"/>
  <c r="I66" i="9"/>
  <c r="H66" i="9"/>
  <c r="G66" i="9"/>
  <c r="F66" i="9"/>
  <c r="E66" i="9"/>
  <c r="D66" i="9"/>
  <c r="C66" i="9"/>
  <c r="K66" i="9" s="1"/>
  <c r="AV65" i="9"/>
  <c r="AU65" i="9"/>
  <c r="AT65" i="9"/>
  <c r="AS65" i="9"/>
  <c r="AR65" i="9"/>
  <c r="AO65" i="9"/>
  <c r="AN65" i="9"/>
  <c r="AM65" i="9"/>
  <c r="AL65" i="9"/>
  <c r="AK65" i="9"/>
  <c r="U65" i="9"/>
  <c r="T65" i="9"/>
  <c r="S65" i="9"/>
  <c r="R65" i="9"/>
  <c r="Q65" i="9"/>
  <c r="P65" i="9"/>
  <c r="O65" i="9"/>
  <c r="N65" i="9"/>
  <c r="V65" i="9" s="1"/>
  <c r="K65" i="9"/>
  <c r="J65" i="9"/>
  <c r="I65" i="9"/>
  <c r="H65" i="9"/>
  <c r="G65" i="9"/>
  <c r="F65" i="9"/>
  <c r="E65" i="9"/>
  <c r="D65" i="9"/>
  <c r="C65" i="9"/>
  <c r="AV64" i="9"/>
  <c r="AU64" i="9"/>
  <c r="AT64" i="9"/>
  <c r="AS64" i="9"/>
  <c r="AR64" i="9"/>
  <c r="AO64" i="9"/>
  <c r="AN64" i="9"/>
  <c r="AM64" i="9"/>
  <c r="AL64" i="9"/>
  <c r="AK64" i="9"/>
  <c r="U64" i="9"/>
  <c r="T64" i="9"/>
  <c r="S64" i="9"/>
  <c r="R64" i="9"/>
  <c r="Q64" i="9"/>
  <c r="P64" i="9"/>
  <c r="O64" i="9"/>
  <c r="N64" i="9"/>
  <c r="V64" i="9" s="1"/>
  <c r="J64" i="9"/>
  <c r="I64" i="9"/>
  <c r="H64" i="9"/>
  <c r="G64" i="9"/>
  <c r="F64" i="9"/>
  <c r="E64" i="9"/>
  <c r="D64" i="9"/>
  <c r="C64" i="9"/>
  <c r="K64" i="9" s="1"/>
  <c r="AV63" i="9"/>
  <c r="AU63" i="9"/>
  <c r="AT63" i="9"/>
  <c r="AS63" i="9"/>
  <c r="AR63" i="9"/>
  <c r="AO63" i="9"/>
  <c r="AN63" i="9"/>
  <c r="AM63" i="9"/>
  <c r="AL63" i="9"/>
  <c r="AK63" i="9"/>
  <c r="U63" i="9"/>
  <c r="T63" i="9"/>
  <c r="S63" i="9"/>
  <c r="R63" i="9"/>
  <c r="Q63" i="9"/>
  <c r="P63" i="9"/>
  <c r="O63" i="9"/>
  <c r="N63" i="9"/>
  <c r="V63" i="9" s="1"/>
  <c r="J63" i="9"/>
  <c r="I63" i="9"/>
  <c r="H63" i="9"/>
  <c r="G63" i="9"/>
  <c r="F63" i="9"/>
  <c r="E63" i="9"/>
  <c r="D63" i="9"/>
  <c r="C63" i="9"/>
  <c r="AV62" i="9"/>
  <c r="AU62" i="9"/>
  <c r="AT62" i="9"/>
  <c r="AS62" i="9"/>
  <c r="AR62" i="9"/>
  <c r="U62" i="9"/>
  <c r="T62" i="9"/>
  <c r="S62" i="9"/>
  <c r="R62" i="9"/>
  <c r="Q62" i="9"/>
  <c r="P62" i="9"/>
  <c r="O62" i="9"/>
  <c r="N62" i="9"/>
  <c r="V62" i="9" s="1"/>
  <c r="AV61" i="9"/>
  <c r="AU61" i="9"/>
  <c r="AT61" i="9"/>
  <c r="AS61" i="9"/>
  <c r="AR61" i="9"/>
  <c r="AO61" i="9"/>
  <c r="AN61" i="9"/>
  <c r="AM61" i="9"/>
  <c r="AL61" i="9"/>
  <c r="AK61" i="9"/>
  <c r="U61" i="9"/>
  <c r="T61" i="9"/>
  <c r="S61" i="9"/>
  <c r="R61" i="9"/>
  <c r="Q61" i="9"/>
  <c r="P61" i="9"/>
  <c r="O61" i="9"/>
  <c r="V61" i="9" s="1"/>
  <c r="N61" i="9"/>
  <c r="J61" i="9"/>
  <c r="I61" i="9"/>
  <c r="H61" i="9"/>
  <c r="G61" i="9"/>
  <c r="F61" i="9"/>
  <c r="E61" i="9"/>
  <c r="D61" i="9"/>
  <c r="C61" i="9"/>
  <c r="K61" i="9" s="1"/>
  <c r="AV60" i="9"/>
  <c r="AU60" i="9"/>
  <c r="AT60" i="9"/>
  <c r="AS60" i="9"/>
  <c r="AR60" i="9"/>
  <c r="AO60" i="9"/>
  <c r="AN60" i="9"/>
  <c r="AM60" i="9"/>
  <c r="AL60" i="9"/>
  <c r="AK60" i="9"/>
  <c r="U60" i="9"/>
  <c r="T60" i="9"/>
  <c r="S60" i="9"/>
  <c r="R60" i="9"/>
  <c r="Q60" i="9"/>
  <c r="P60" i="9"/>
  <c r="O60" i="9"/>
  <c r="N60" i="9"/>
  <c r="J60" i="9"/>
  <c r="I60" i="9"/>
  <c r="H60" i="9"/>
  <c r="G60" i="9"/>
  <c r="F60" i="9"/>
  <c r="E60" i="9"/>
  <c r="D60" i="9"/>
  <c r="C60" i="9"/>
  <c r="K60" i="9" s="1"/>
  <c r="AV59" i="9"/>
  <c r="AU59" i="9"/>
  <c r="AT59" i="9"/>
  <c r="AS59" i="9"/>
  <c r="AR59" i="9"/>
  <c r="AO59" i="9"/>
  <c r="AN59" i="9"/>
  <c r="AM59" i="9"/>
  <c r="AL59" i="9"/>
  <c r="AK59" i="9"/>
  <c r="U59" i="9"/>
  <c r="T59" i="9"/>
  <c r="S59" i="9"/>
  <c r="R59" i="9"/>
  <c r="Q59" i="9"/>
  <c r="P59" i="9"/>
  <c r="O59" i="9"/>
  <c r="N59" i="9"/>
  <c r="V59" i="9" s="1"/>
  <c r="J59" i="9"/>
  <c r="I59" i="9"/>
  <c r="H59" i="9"/>
  <c r="G59" i="9"/>
  <c r="F59" i="9"/>
  <c r="E59" i="9"/>
  <c r="D59" i="9"/>
  <c r="C59" i="9"/>
  <c r="AV58" i="9"/>
  <c r="AU58" i="9"/>
  <c r="AT58" i="9"/>
  <c r="AS58" i="9"/>
  <c r="AR58" i="9"/>
  <c r="AO58" i="9"/>
  <c r="AN58" i="9"/>
  <c r="AM58" i="9"/>
  <c r="AL58" i="9"/>
  <c r="AK58" i="9"/>
  <c r="U58" i="9"/>
  <c r="T58" i="9"/>
  <c r="S58" i="9"/>
  <c r="R58" i="9"/>
  <c r="Q58" i="9"/>
  <c r="P58" i="9"/>
  <c r="O58" i="9"/>
  <c r="V58" i="9" s="1"/>
  <c r="N58" i="9"/>
  <c r="J58" i="9"/>
  <c r="I58" i="9"/>
  <c r="H58" i="9"/>
  <c r="G58" i="9"/>
  <c r="F58" i="9"/>
  <c r="E58" i="9"/>
  <c r="D58" i="9"/>
  <c r="C58" i="9"/>
  <c r="K58" i="9" s="1"/>
  <c r="AV57" i="9"/>
  <c r="AU57" i="9"/>
  <c r="AT57" i="9"/>
  <c r="AS57" i="9"/>
  <c r="AR57" i="9"/>
  <c r="AO57" i="9"/>
  <c r="AN57" i="9"/>
  <c r="AM57" i="9"/>
  <c r="AL57" i="9"/>
  <c r="AK57" i="9"/>
  <c r="U57" i="9"/>
  <c r="T57" i="9"/>
  <c r="S57" i="9"/>
  <c r="R57" i="9"/>
  <c r="Q57" i="9"/>
  <c r="P57" i="9"/>
  <c r="O57" i="9"/>
  <c r="N57" i="9"/>
  <c r="V57" i="9" s="1"/>
  <c r="J57" i="9"/>
  <c r="I57" i="9"/>
  <c r="H57" i="9"/>
  <c r="G57" i="9"/>
  <c r="F57" i="9"/>
  <c r="E57" i="9"/>
  <c r="D57" i="9"/>
  <c r="C57" i="9"/>
  <c r="AV56" i="9"/>
  <c r="AU56" i="9"/>
  <c r="AT56" i="9"/>
  <c r="AS56" i="9"/>
  <c r="AR56" i="9"/>
  <c r="AO56" i="9"/>
  <c r="AN56" i="9"/>
  <c r="AM56" i="9"/>
  <c r="AL56" i="9"/>
  <c r="AK56" i="9"/>
  <c r="U56" i="9"/>
  <c r="T56" i="9"/>
  <c r="S56" i="9"/>
  <c r="R56" i="9"/>
  <c r="Q56" i="9"/>
  <c r="P56" i="9"/>
  <c r="O56" i="9"/>
  <c r="N56" i="9"/>
  <c r="V56" i="9" s="1"/>
  <c r="J56" i="9"/>
  <c r="I56" i="9"/>
  <c r="H56" i="9"/>
  <c r="G56" i="9"/>
  <c r="F56" i="9"/>
  <c r="E56" i="9"/>
  <c r="D56" i="9"/>
  <c r="C56" i="9"/>
  <c r="K56" i="9" s="1"/>
  <c r="AV55" i="9"/>
  <c r="AU55" i="9"/>
  <c r="AT55" i="9"/>
  <c r="AS55" i="9"/>
  <c r="AR55" i="9"/>
  <c r="AO55" i="9"/>
  <c r="AN55" i="9"/>
  <c r="AM55" i="9"/>
  <c r="AL55" i="9"/>
  <c r="AK55" i="9"/>
  <c r="U55" i="9"/>
  <c r="T55" i="9"/>
  <c r="S55" i="9"/>
  <c r="R55" i="9"/>
  <c r="Q55" i="9"/>
  <c r="P55" i="9"/>
  <c r="O55" i="9"/>
  <c r="V55" i="9" s="1"/>
  <c r="N55" i="9"/>
  <c r="J55" i="9"/>
  <c r="I55" i="9"/>
  <c r="H55" i="9"/>
  <c r="G55" i="9"/>
  <c r="F55" i="9"/>
  <c r="E55" i="9"/>
  <c r="D55" i="9"/>
  <c r="C55" i="9"/>
  <c r="K55" i="9" s="1"/>
  <c r="AV54" i="9"/>
  <c r="AU54" i="9"/>
  <c r="AT54" i="9"/>
  <c r="AS54" i="9"/>
  <c r="AR54" i="9"/>
  <c r="AO54" i="9"/>
  <c r="AN54" i="9"/>
  <c r="AM54" i="9"/>
  <c r="AL54" i="9"/>
  <c r="AK54" i="9"/>
  <c r="U54" i="9"/>
  <c r="T54" i="9"/>
  <c r="S54" i="9"/>
  <c r="R54" i="9"/>
  <c r="Q54" i="9"/>
  <c r="P54" i="9"/>
  <c r="O54" i="9"/>
  <c r="N54" i="9"/>
  <c r="J54" i="9"/>
  <c r="I54" i="9"/>
  <c r="H54" i="9"/>
  <c r="G54" i="9"/>
  <c r="F54" i="9"/>
  <c r="E54" i="9"/>
  <c r="D54" i="9"/>
  <c r="C54" i="9"/>
  <c r="K54" i="9" s="1"/>
  <c r="AV53" i="9"/>
  <c r="AU53" i="9"/>
  <c r="AT53" i="9"/>
  <c r="AS53" i="9"/>
  <c r="AR53" i="9"/>
  <c r="AO53" i="9"/>
  <c r="AN53" i="9"/>
  <c r="AM53" i="9"/>
  <c r="AL53" i="9"/>
  <c r="AK53" i="9"/>
  <c r="U53" i="9"/>
  <c r="T53" i="9"/>
  <c r="S53" i="9"/>
  <c r="R53" i="9"/>
  <c r="Q53" i="9"/>
  <c r="P53" i="9"/>
  <c r="O53" i="9"/>
  <c r="N53" i="9"/>
  <c r="V53" i="9" s="1"/>
  <c r="J53" i="9"/>
  <c r="I53" i="9"/>
  <c r="H53" i="9"/>
  <c r="G53" i="9"/>
  <c r="F53" i="9"/>
  <c r="E53" i="9"/>
  <c r="D53" i="9"/>
  <c r="C53" i="9"/>
  <c r="AV52" i="9"/>
  <c r="AU52" i="9"/>
  <c r="AT52" i="9"/>
  <c r="AS52" i="9"/>
  <c r="AR52" i="9"/>
  <c r="AO52" i="9"/>
  <c r="AN52" i="9"/>
  <c r="AM52" i="9"/>
  <c r="AL52" i="9"/>
  <c r="AK52" i="9"/>
  <c r="U52" i="9"/>
  <c r="T52" i="9"/>
  <c r="S52" i="9"/>
  <c r="R52" i="9"/>
  <c r="Q52" i="9"/>
  <c r="P52" i="9"/>
  <c r="O52" i="9"/>
  <c r="V52" i="9" s="1"/>
  <c r="N52" i="9"/>
  <c r="J52" i="9"/>
  <c r="I52" i="9"/>
  <c r="H52" i="9"/>
  <c r="G52" i="9"/>
  <c r="F52" i="9"/>
  <c r="E52" i="9"/>
  <c r="D52" i="9"/>
  <c r="C52" i="9"/>
  <c r="K52" i="9" s="1"/>
  <c r="AV51" i="9"/>
  <c r="AU51" i="9"/>
  <c r="AT51" i="9"/>
  <c r="AS51" i="9"/>
  <c r="AR51" i="9"/>
  <c r="AO51" i="9"/>
  <c r="AN51" i="9"/>
  <c r="AM51" i="9"/>
  <c r="AL51" i="9"/>
  <c r="AK51" i="9"/>
  <c r="U51" i="9"/>
  <c r="T51" i="9"/>
  <c r="S51" i="9"/>
  <c r="R51" i="9"/>
  <c r="Q51" i="9"/>
  <c r="P51" i="9"/>
  <c r="V51" i="9" s="1"/>
  <c r="O51" i="9"/>
  <c r="N51" i="9"/>
  <c r="J51" i="9"/>
  <c r="I51" i="9"/>
  <c r="H51" i="9"/>
  <c r="G51" i="9"/>
  <c r="F51" i="9"/>
  <c r="E51" i="9"/>
  <c r="D51" i="9"/>
  <c r="C51" i="9"/>
  <c r="K51" i="9" s="1"/>
  <c r="AV50" i="9"/>
  <c r="AU50" i="9"/>
  <c r="AT50" i="9"/>
  <c r="AS50" i="9"/>
  <c r="AR50" i="9"/>
  <c r="AO50" i="9"/>
  <c r="AN50" i="9"/>
  <c r="AM50" i="9"/>
  <c r="AL50" i="9"/>
  <c r="AK50" i="9"/>
  <c r="U50" i="9"/>
  <c r="T50" i="9"/>
  <c r="S50" i="9"/>
  <c r="R50" i="9"/>
  <c r="Q50" i="9"/>
  <c r="P50" i="9"/>
  <c r="O50" i="9"/>
  <c r="V50" i="9" s="1"/>
  <c r="N50" i="9"/>
  <c r="J50" i="9"/>
  <c r="I50" i="9"/>
  <c r="H50" i="9"/>
  <c r="G50" i="9"/>
  <c r="F50" i="9"/>
  <c r="E50" i="9"/>
  <c r="D50" i="9"/>
  <c r="C50" i="9"/>
  <c r="K50" i="9" s="1"/>
  <c r="AV49" i="9"/>
  <c r="AU49" i="9"/>
  <c r="AT49" i="9"/>
  <c r="AS49" i="9"/>
  <c r="AR49" i="9"/>
  <c r="AO49" i="9"/>
  <c r="AN49" i="9"/>
  <c r="AM49" i="9"/>
  <c r="AL49" i="9"/>
  <c r="AK49" i="9"/>
  <c r="U49" i="9"/>
  <c r="T49" i="9"/>
  <c r="S49" i="9"/>
  <c r="R49" i="9"/>
  <c r="Q49" i="9"/>
  <c r="P49" i="9"/>
  <c r="O49" i="9"/>
  <c r="N49" i="9"/>
  <c r="J49" i="9"/>
  <c r="I49" i="9"/>
  <c r="H49" i="9"/>
  <c r="G49" i="9"/>
  <c r="F49" i="9"/>
  <c r="E49" i="9"/>
  <c r="D49" i="9"/>
  <c r="C49" i="9"/>
  <c r="AV48" i="9"/>
  <c r="AU48" i="9"/>
  <c r="AT48" i="9"/>
  <c r="AS48" i="9"/>
  <c r="AR48" i="9"/>
  <c r="AO48" i="9"/>
  <c r="AN48" i="9"/>
  <c r="AM48" i="9"/>
  <c r="AL48" i="9"/>
  <c r="AK48" i="9"/>
  <c r="U48" i="9"/>
  <c r="T48" i="9"/>
  <c r="S48" i="9"/>
  <c r="R48" i="9"/>
  <c r="Q48" i="9"/>
  <c r="P48" i="9"/>
  <c r="O48" i="9"/>
  <c r="V48" i="9" s="1"/>
  <c r="N48" i="9"/>
  <c r="J48" i="9"/>
  <c r="I48" i="9"/>
  <c r="H48" i="9"/>
  <c r="G48" i="9"/>
  <c r="F48" i="9"/>
  <c r="E48" i="9"/>
  <c r="D48" i="9"/>
  <c r="C48" i="9"/>
  <c r="K48" i="9" s="1"/>
  <c r="AV47" i="9"/>
  <c r="AU47" i="9"/>
  <c r="AT47" i="9"/>
  <c r="AS47" i="9"/>
  <c r="AR47" i="9"/>
  <c r="AO47" i="9"/>
  <c r="AN47" i="9"/>
  <c r="AM47" i="9"/>
  <c r="AL47" i="9"/>
  <c r="AK47" i="9"/>
  <c r="U47" i="9"/>
  <c r="T47" i="9"/>
  <c r="S47" i="9"/>
  <c r="R47" i="9"/>
  <c r="Q47" i="9"/>
  <c r="P47" i="9"/>
  <c r="O47" i="9"/>
  <c r="N47" i="9"/>
  <c r="V47" i="9" s="1"/>
  <c r="J47" i="9"/>
  <c r="I47" i="9"/>
  <c r="H47" i="9"/>
  <c r="G47" i="9"/>
  <c r="F47" i="9"/>
  <c r="E47" i="9"/>
  <c r="D47" i="9"/>
  <c r="C47" i="9"/>
  <c r="K47" i="9" s="1"/>
  <c r="AV46" i="9"/>
  <c r="AU46" i="9"/>
  <c r="AT46" i="9"/>
  <c r="AS46" i="9"/>
  <c r="AR46" i="9"/>
  <c r="AO46" i="9"/>
  <c r="AN46" i="9"/>
  <c r="AM46" i="9"/>
  <c r="AL46" i="9"/>
  <c r="AK46" i="9"/>
  <c r="U46" i="9"/>
  <c r="T46" i="9"/>
  <c r="S46" i="9"/>
  <c r="R46" i="9"/>
  <c r="Q46" i="9"/>
  <c r="P46" i="9"/>
  <c r="O46" i="9"/>
  <c r="N46" i="9"/>
  <c r="J46" i="9"/>
  <c r="I46" i="9"/>
  <c r="H46" i="9"/>
  <c r="G46" i="9"/>
  <c r="F46" i="9"/>
  <c r="E46" i="9"/>
  <c r="D46" i="9"/>
  <c r="C46" i="9"/>
  <c r="K46" i="9" s="1"/>
  <c r="BB45" i="9"/>
  <c r="AV45" i="9"/>
  <c r="AU45" i="9"/>
  <c r="AT45" i="9"/>
  <c r="AS45" i="9"/>
  <c r="AR45" i="9"/>
  <c r="AO45" i="9"/>
  <c r="AN45" i="9"/>
  <c r="AM45" i="9"/>
  <c r="AL45" i="9"/>
  <c r="AK45" i="9"/>
  <c r="AD45" i="9"/>
  <c r="U45" i="9"/>
  <c r="T45" i="9"/>
  <c r="S45" i="9"/>
  <c r="R45" i="9"/>
  <c r="Q45" i="9"/>
  <c r="P45" i="9"/>
  <c r="O45" i="9"/>
  <c r="N45" i="9"/>
  <c r="J45" i="9"/>
  <c r="I45" i="9"/>
  <c r="H45" i="9"/>
  <c r="G45" i="9"/>
  <c r="F45" i="9"/>
  <c r="K45" i="9" s="1"/>
  <c r="E45" i="9"/>
  <c r="D45" i="9"/>
  <c r="C45" i="9"/>
  <c r="AV44" i="9"/>
  <c r="AU44" i="9"/>
  <c r="AT44" i="9"/>
  <c r="AS44" i="9"/>
  <c r="AR44" i="9"/>
  <c r="AO44" i="9"/>
  <c r="AN44" i="9"/>
  <c r="AM44" i="9"/>
  <c r="AL44" i="9"/>
  <c r="AK44" i="9"/>
  <c r="AC44" i="9"/>
  <c r="AB44" i="9"/>
  <c r="U44" i="9"/>
  <c r="T44" i="9"/>
  <c r="S44" i="9"/>
  <c r="R44" i="9"/>
  <c r="Q44" i="9"/>
  <c r="P44" i="9"/>
  <c r="O44" i="9"/>
  <c r="N44" i="9"/>
  <c r="V44" i="9" s="1"/>
  <c r="J44" i="9"/>
  <c r="I44" i="9"/>
  <c r="H44" i="9"/>
  <c r="G44" i="9"/>
  <c r="F44" i="9"/>
  <c r="E44" i="9"/>
  <c r="D44" i="9"/>
  <c r="C44" i="9"/>
  <c r="K44" i="9" s="1"/>
  <c r="BB43" i="9"/>
  <c r="BA43" i="9"/>
  <c r="AV43" i="9"/>
  <c r="AU43" i="9"/>
  <c r="AT43" i="9"/>
  <c r="AS43" i="9"/>
  <c r="AR43" i="9"/>
  <c r="AO43" i="9"/>
  <c r="AN43" i="9"/>
  <c r="AM43" i="9"/>
  <c r="AL43" i="9"/>
  <c r="AK43" i="9"/>
  <c r="U43" i="9"/>
  <c r="T43" i="9"/>
  <c r="V43" i="9" s="1"/>
  <c r="S43" i="9"/>
  <c r="R43" i="9"/>
  <c r="Q43" i="9"/>
  <c r="P43" i="9"/>
  <c r="O43" i="9"/>
  <c r="N43" i="9"/>
  <c r="J43" i="9"/>
  <c r="I43" i="9"/>
  <c r="H43" i="9"/>
  <c r="G43" i="9"/>
  <c r="F43" i="9"/>
  <c r="K43" i="9" s="1"/>
  <c r="E43" i="9"/>
  <c r="D43" i="9"/>
  <c r="C43" i="9"/>
  <c r="AV42" i="9"/>
  <c r="AU42" i="9"/>
  <c r="AT42" i="9"/>
  <c r="AS42" i="9"/>
  <c r="AR42" i="9"/>
  <c r="AO42" i="9"/>
  <c r="AN42" i="9"/>
  <c r="AM42" i="9"/>
  <c r="AL42" i="9"/>
  <c r="AK42" i="9"/>
  <c r="AC42" i="9"/>
  <c r="AB42" i="9"/>
  <c r="U42" i="9"/>
  <c r="T42" i="9"/>
  <c r="S42" i="9"/>
  <c r="R42" i="9"/>
  <c r="Q42" i="9"/>
  <c r="P42" i="9"/>
  <c r="O42" i="9"/>
  <c r="N42" i="9"/>
  <c r="V42" i="9" s="1"/>
  <c r="J42" i="9"/>
  <c r="I42" i="9"/>
  <c r="H42" i="9"/>
  <c r="G42" i="9"/>
  <c r="F42" i="9"/>
  <c r="E42" i="9"/>
  <c r="D42" i="9"/>
  <c r="C42" i="9"/>
  <c r="K42" i="9" s="1"/>
  <c r="BB41" i="9"/>
  <c r="BA41" i="9"/>
  <c r="AV41" i="9"/>
  <c r="AU41" i="9"/>
  <c r="AT41" i="9"/>
  <c r="AS41" i="9"/>
  <c r="AR41" i="9"/>
  <c r="AO41" i="9"/>
  <c r="AN41" i="9"/>
  <c r="AM41" i="9"/>
  <c r="AL41" i="9"/>
  <c r="AK41" i="9"/>
  <c r="U41" i="9"/>
  <c r="T41" i="9"/>
  <c r="V41" i="9" s="1"/>
  <c r="S41" i="9"/>
  <c r="R41" i="9"/>
  <c r="Q41" i="9"/>
  <c r="P41" i="9"/>
  <c r="O41" i="9"/>
  <c r="N41" i="9"/>
  <c r="J41" i="9"/>
  <c r="I41" i="9"/>
  <c r="H41" i="9"/>
  <c r="G41" i="9"/>
  <c r="F41" i="9"/>
  <c r="K41" i="9" s="1"/>
  <c r="E41" i="9"/>
  <c r="D41" i="9"/>
  <c r="C41" i="9"/>
  <c r="AV40" i="9"/>
  <c r="AU40" i="9"/>
  <c r="AT40" i="9"/>
  <c r="AS40" i="9"/>
  <c r="AR40" i="9"/>
  <c r="AO40" i="9"/>
  <c r="AN40" i="9"/>
  <c r="AM40" i="9"/>
  <c r="AL40" i="9"/>
  <c r="AK40" i="9"/>
  <c r="U40" i="9"/>
  <c r="T40" i="9"/>
  <c r="S40" i="9"/>
  <c r="R40" i="9"/>
  <c r="Q40" i="9"/>
  <c r="P40" i="9"/>
  <c r="O40" i="9"/>
  <c r="N40" i="9"/>
  <c r="V40" i="9" s="1"/>
  <c r="J40" i="9"/>
  <c r="K40" i="9" s="1"/>
  <c r="I40" i="9"/>
  <c r="H40" i="9"/>
  <c r="G40" i="9"/>
  <c r="F40" i="9"/>
  <c r="E40" i="9"/>
  <c r="D40" i="9"/>
  <c r="C40" i="9"/>
  <c r="AV39" i="9"/>
  <c r="AU39" i="9"/>
  <c r="AT39" i="9"/>
  <c r="AS39" i="9"/>
  <c r="AR39" i="9"/>
  <c r="AO39" i="9"/>
  <c r="AN39" i="9"/>
  <c r="AM39" i="9"/>
  <c r="AL39" i="9"/>
  <c r="AK39" i="9"/>
  <c r="U39" i="9"/>
  <c r="T39" i="9"/>
  <c r="S39" i="9"/>
  <c r="R39" i="9"/>
  <c r="Q39" i="9"/>
  <c r="P39" i="9"/>
  <c r="V39" i="9" s="1"/>
  <c r="O39" i="9"/>
  <c r="N39" i="9"/>
  <c r="J39" i="9"/>
  <c r="I39" i="9"/>
  <c r="H39" i="9"/>
  <c r="G39" i="9"/>
  <c r="F39" i="9"/>
  <c r="E39" i="9"/>
  <c r="D39" i="9"/>
  <c r="C39" i="9"/>
  <c r="K39" i="9" s="1"/>
  <c r="AV38" i="9"/>
  <c r="AU38" i="9"/>
  <c r="AT38" i="9"/>
  <c r="AS38" i="9"/>
  <c r="AR38" i="9"/>
  <c r="AO38" i="9"/>
  <c r="AN38" i="9"/>
  <c r="AM38" i="9"/>
  <c r="AL38" i="9"/>
  <c r="AK38" i="9"/>
  <c r="V38" i="9"/>
  <c r="U38" i="9"/>
  <c r="T38" i="9"/>
  <c r="S38" i="9"/>
  <c r="R38" i="9"/>
  <c r="Q38" i="9"/>
  <c r="P38" i="9"/>
  <c r="O38" i="9"/>
  <c r="N38" i="9"/>
  <c r="J38" i="9"/>
  <c r="I38" i="9"/>
  <c r="H38" i="9"/>
  <c r="K38" i="9" s="1"/>
  <c r="G38" i="9"/>
  <c r="F38" i="9"/>
  <c r="E38" i="9"/>
  <c r="D38" i="9"/>
  <c r="C38" i="9"/>
  <c r="AV37" i="9"/>
  <c r="AU37" i="9"/>
  <c r="AT37" i="9"/>
  <c r="AS37" i="9"/>
  <c r="AR37" i="9"/>
  <c r="AO37" i="9"/>
  <c r="AN37" i="9"/>
  <c r="AM37" i="9"/>
  <c r="AL37" i="9"/>
  <c r="AK37" i="9"/>
  <c r="U37" i="9"/>
  <c r="T37" i="9"/>
  <c r="S37" i="9"/>
  <c r="R37" i="9"/>
  <c r="Q37" i="9"/>
  <c r="P37" i="9"/>
  <c r="V37" i="9" s="1"/>
  <c r="O37" i="9"/>
  <c r="N37" i="9"/>
  <c r="J37" i="9"/>
  <c r="I37" i="9"/>
  <c r="H37" i="9"/>
  <c r="G37" i="9"/>
  <c r="F37" i="9"/>
  <c r="E37" i="9"/>
  <c r="D37" i="9"/>
  <c r="C37" i="9"/>
  <c r="K37" i="9" s="1"/>
  <c r="AV36" i="9"/>
  <c r="AU36" i="9"/>
  <c r="AT36" i="9"/>
  <c r="AS36" i="9"/>
  <c r="AR36" i="9"/>
  <c r="AO36" i="9"/>
  <c r="AN36" i="9"/>
  <c r="AM36" i="9"/>
  <c r="AL36" i="9"/>
  <c r="AK36" i="9"/>
  <c r="V36" i="9"/>
  <c r="U36" i="9"/>
  <c r="T36" i="9"/>
  <c r="S36" i="9"/>
  <c r="R36" i="9"/>
  <c r="Q36" i="9"/>
  <c r="P36" i="9"/>
  <c r="O36" i="9"/>
  <c r="N36" i="9"/>
  <c r="J36" i="9"/>
  <c r="I36" i="9"/>
  <c r="H36" i="9"/>
  <c r="K36" i="9" s="1"/>
  <c r="G36" i="9"/>
  <c r="F36" i="9"/>
  <c r="E36" i="9"/>
  <c r="D36" i="9"/>
  <c r="C36" i="9"/>
  <c r="AV35" i="9"/>
  <c r="AU35" i="9"/>
  <c r="AT35" i="9"/>
  <c r="AS35" i="9"/>
  <c r="AR35" i="9"/>
  <c r="AO35" i="9"/>
  <c r="AN35" i="9"/>
  <c r="AM35" i="9"/>
  <c r="AL35" i="9"/>
  <c r="AK35" i="9"/>
  <c r="U35" i="9"/>
  <c r="T35" i="9"/>
  <c r="S35" i="9"/>
  <c r="R35" i="9"/>
  <c r="Q35" i="9"/>
  <c r="P35" i="9"/>
  <c r="V35" i="9" s="1"/>
  <c r="O35" i="9"/>
  <c r="N35" i="9"/>
  <c r="J35" i="9"/>
  <c r="I35" i="9"/>
  <c r="H35" i="9"/>
  <c r="G35" i="9"/>
  <c r="F35" i="9"/>
  <c r="E35" i="9"/>
  <c r="D35" i="9"/>
  <c r="C35" i="9"/>
  <c r="K35" i="9" s="1"/>
  <c r="AV34" i="9"/>
  <c r="AU34" i="9"/>
  <c r="AT34" i="9"/>
  <c r="AS34" i="9"/>
  <c r="AR34" i="9"/>
  <c r="AO34" i="9"/>
  <c r="AN34" i="9"/>
  <c r="AM34" i="9"/>
  <c r="AL34" i="9"/>
  <c r="AK34" i="9"/>
  <c r="V34" i="9"/>
  <c r="U34" i="9"/>
  <c r="T34" i="9"/>
  <c r="S34" i="9"/>
  <c r="R34" i="9"/>
  <c r="Q34" i="9"/>
  <c r="P34" i="9"/>
  <c r="O34" i="9"/>
  <c r="N34" i="9"/>
  <c r="J34" i="9"/>
  <c r="I34" i="9"/>
  <c r="H34" i="9"/>
  <c r="K34" i="9" s="1"/>
  <c r="G34" i="9"/>
  <c r="F34" i="9"/>
  <c r="E34" i="9"/>
  <c r="D34" i="9"/>
  <c r="C34" i="9"/>
  <c r="BC33" i="9"/>
  <c r="BC46" i="9" s="1"/>
  <c r="BB33" i="9"/>
  <c r="BB46" i="9" s="1"/>
  <c r="BA33" i="9"/>
  <c r="BA46" i="9" s="1"/>
  <c r="AZ33" i="9"/>
  <c r="AZ46" i="9" s="1"/>
  <c r="AY33" i="9"/>
  <c r="AY46" i="9" s="1"/>
  <c r="AV33" i="9"/>
  <c r="AU33" i="9"/>
  <c r="AT33" i="9"/>
  <c r="AS33" i="9"/>
  <c r="AR33" i="9"/>
  <c r="AO33" i="9"/>
  <c r="AN33" i="9"/>
  <c r="AM33" i="9"/>
  <c r="AL33" i="9"/>
  <c r="AK33" i="9"/>
  <c r="AG33" i="9"/>
  <c r="AG46" i="9" s="1"/>
  <c r="AF33" i="9"/>
  <c r="AF46" i="9" s="1"/>
  <c r="AE33" i="9"/>
  <c r="AE46" i="9" s="1"/>
  <c r="AD33" i="9"/>
  <c r="AD46" i="9" s="1"/>
  <c r="AC33" i="9"/>
  <c r="AC46" i="9" s="1"/>
  <c r="AB33" i="9"/>
  <c r="AB46" i="9" s="1"/>
  <c r="AA33" i="9"/>
  <c r="AA46" i="9" s="1"/>
  <c r="Z33" i="9"/>
  <c r="Z46" i="9" s="1"/>
  <c r="Y33" i="9"/>
  <c r="Y46" i="9" s="1"/>
  <c r="U33" i="9"/>
  <c r="T33" i="9"/>
  <c r="S33" i="9"/>
  <c r="R33" i="9"/>
  <c r="Q33" i="9"/>
  <c r="P33" i="9"/>
  <c r="V33" i="9" s="1"/>
  <c r="O33" i="9"/>
  <c r="N33" i="9"/>
  <c r="J33" i="9"/>
  <c r="I33" i="9"/>
  <c r="H33" i="9"/>
  <c r="G33" i="9"/>
  <c r="F33" i="9"/>
  <c r="E33" i="9"/>
  <c r="D33" i="9"/>
  <c r="C33" i="9"/>
  <c r="K33" i="9" s="1"/>
  <c r="BC32" i="9"/>
  <c r="BC45" i="9" s="1"/>
  <c r="BB32" i="9"/>
  <c r="BA32" i="9"/>
  <c r="BA45" i="9" s="1"/>
  <c r="AZ32" i="9"/>
  <c r="AZ45" i="9" s="1"/>
  <c r="AY32" i="9"/>
  <c r="AY45" i="9" s="1"/>
  <c r="AV32" i="9"/>
  <c r="AU32" i="9"/>
  <c r="AT32" i="9"/>
  <c r="AS32" i="9"/>
  <c r="AR32" i="9"/>
  <c r="AO32" i="9"/>
  <c r="AN32" i="9"/>
  <c r="AM32" i="9"/>
  <c r="AL32" i="9"/>
  <c r="AK32" i="9"/>
  <c r="AG32" i="9"/>
  <c r="AG45" i="9" s="1"/>
  <c r="AF32" i="9"/>
  <c r="AF45" i="9" s="1"/>
  <c r="AE32" i="9"/>
  <c r="AE45" i="9" s="1"/>
  <c r="AD32" i="9"/>
  <c r="AC32" i="9"/>
  <c r="AC45" i="9" s="1"/>
  <c r="AB32" i="9"/>
  <c r="AB45" i="9" s="1"/>
  <c r="AA32" i="9"/>
  <c r="AA45" i="9" s="1"/>
  <c r="Z32" i="9"/>
  <c r="Z45" i="9" s="1"/>
  <c r="Y32" i="9"/>
  <c r="Y45" i="9" s="1"/>
  <c r="V32" i="9"/>
  <c r="U32" i="9"/>
  <c r="T32" i="9"/>
  <c r="S32" i="9"/>
  <c r="R32" i="9"/>
  <c r="Q32" i="9"/>
  <c r="P32" i="9"/>
  <c r="O32" i="9"/>
  <c r="N32" i="9"/>
  <c r="J32" i="9"/>
  <c r="I32" i="9"/>
  <c r="H32" i="9"/>
  <c r="K32" i="9" s="1"/>
  <c r="G32" i="9"/>
  <c r="F32" i="9"/>
  <c r="E32" i="9"/>
  <c r="D32" i="9"/>
  <c r="C32" i="9"/>
  <c r="BC31" i="9"/>
  <c r="BC44" i="9" s="1"/>
  <c r="BB31" i="9"/>
  <c r="BB44" i="9" s="1"/>
  <c r="BA31" i="9"/>
  <c r="BA44" i="9" s="1"/>
  <c r="AZ31" i="9"/>
  <c r="AZ44" i="9" s="1"/>
  <c r="AY31" i="9"/>
  <c r="AY44" i="9" s="1"/>
  <c r="AV31" i="9"/>
  <c r="AU31" i="9"/>
  <c r="AT31" i="9"/>
  <c r="AS31" i="9"/>
  <c r="AR31" i="9"/>
  <c r="AO31" i="9"/>
  <c r="AN31" i="9"/>
  <c r="AM31" i="9"/>
  <c r="AL31" i="9"/>
  <c r="AK31" i="9"/>
  <c r="AG31" i="9"/>
  <c r="AG44" i="9" s="1"/>
  <c r="AF31" i="9"/>
  <c r="AF44" i="9" s="1"/>
  <c r="AE31" i="9"/>
  <c r="AE44" i="9" s="1"/>
  <c r="AD31" i="9"/>
  <c r="AD44" i="9" s="1"/>
  <c r="AC31" i="9"/>
  <c r="AB31" i="9"/>
  <c r="AA31" i="9"/>
  <c r="AA44" i="9" s="1"/>
  <c r="Z31" i="9"/>
  <c r="Z44" i="9" s="1"/>
  <c r="Y31" i="9"/>
  <c r="Y44" i="9" s="1"/>
  <c r="U31" i="9"/>
  <c r="T31" i="9"/>
  <c r="S31" i="9"/>
  <c r="R31" i="9"/>
  <c r="Q31" i="9"/>
  <c r="P31" i="9"/>
  <c r="V31" i="9" s="1"/>
  <c r="O31" i="9"/>
  <c r="N31" i="9"/>
  <c r="J31" i="9"/>
  <c r="I31" i="9"/>
  <c r="H31" i="9"/>
  <c r="G31" i="9"/>
  <c r="F31" i="9"/>
  <c r="E31" i="9"/>
  <c r="D31" i="9"/>
  <c r="C31" i="9"/>
  <c r="K31" i="9" s="1"/>
  <c r="BC30" i="9"/>
  <c r="BC43" i="9" s="1"/>
  <c r="BB30" i="9"/>
  <c r="BA30" i="9"/>
  <c r="AZ30" i="9"/>
  <c r="AZ43" i="9" s="1"/>
  <c r="AY30" i="9"/>
  <c r="AY43" i="9" s="1"/>
  <c r="AV30" i="9"/>
  <c r="AU30" i="9"/>
  <c r="AT30" i="9"/>
  <c r="AS30" i="9"/>
  <c r="AR30" i="9"/>
  <c r="AO30" i="9"/>
  <c r="AN30" i="9"/>
  <c r="AM30" i="9"/>
  <c r="AL30" i="9"/>
  <c r="AK30" i="9"/>
  <c r="AG30" i="9"/>
  <c r="AG43" i="9" s="1"/>
  <c r="AF30" i="9"/>
  <c r="AF43" i="9" s="1"/>
  <c r="AE30" i="9"/>
  <c r="AE43" i="9" s="1"/>
  <c r="AD30" i="9"/>
  <c r="AD43" i="9" s="1"/>
  <c r="AC30" i="9"/>
  <c r="AC43" i="9" s="1"/>
  <c r="AB30" i="9"/>
  <c r="AB43" i="9" s="1"/>
  <c r="AA30" i="9"/>
  <c r="AA43" i="9" s="1"/>
  <c r="Z30" i="9"/>
  <c r="Z43" i="9" s="1"/>
  <c r="Y30" i="9"/>
  <c r="Y43" i="9" s="1"/>
  <c r="V30" i="9"/>
  <c r="U30" i="9"/>
  <c r="T30" i="9"/>
  <c r="S30" i="9"/>
  <c r="R30" i="9"/>
  <c r="Q30" i="9"/>
  <c r="P30" i="9"/>
  <c r="O30" i="9"/>
  <c r="N30" i="9"/>
  <c r="J30" i="9"/>
  <c r="I30" i="9"/>
  <c r="H30" i="9"/>
  <c r="K30" i="9" s="1"/>
  <c r="G30" i="9"/>
  <c r="F30" i="9"/>
  <c r="E30" i="9"/>
  <c r="D30" i="9"/>
  <c r="C30" i="9"/>
  <c r="BC29" i="9"/>
  <c r="BC42" i="9" s="1"/>
  <c r="BB29" i="9"/>
  <c r="BB42" i="9" s="1"/>
  <c r="BA29" i="9"/>
  <c r="BA42" i="9" s="1"/>
  <c r="AZ29" i="9"/>
  <c r="AZ42" i="9" s="1"/>
  <c r="AY29" i="9"/>
  <c r="AY42" i="9" s="1"/>
  <c r="AV29" i="9"/>
  <c r="AU29" i="9"/>
  <c r="AT29" i="9"/>
  <c r="AS29" i="9"/>
  <c r="AR29" i="9"/>
  <c r="AO29" i="9"/>
  <c r="AN29" i="9"/>
  <c r="AM29" i="9"/>
  <c r="AL29" i="9"/>
  <c r="AK29" i="9"/>
  <c r="AG29" i="9"/>
  <c r="AG42" i="9" s="1"/>
  <c r="AF29" i="9"/>
  <c r="AF42" i="9" s="1"/>
  <c r="AE29" i="9"/>
  <c r="AE42" i="9" s="1"/>
  <c r="AD29" i="9"/>
  <c r="AD37" i="9" s="1"/>
  <c r="AD50" i="9" s="1"/>
  <c r="AC29" i="9"/>
  <c r="AB29" i="9"/>
  <c r="AA29" i="9"/>
  <c r="AA42" i="9" s="1"/>
  <c r="Z29" i="9"/>
  <c r="Z42" i="9" s="1"/>
  <c r="Y29" i="9"/>
  <c r="Y42" i="9" s="1"/>
  <c r="U29" i="9"/>
  <c r="T29" i="9"/>
  <c r="S29" i="9"/>
  <c r="R29" i="9"/>
  <c r="Q29" i="9"/>
  <c r="P29" i="9"/>
  <c r="V29" i="9" s="1"/>
  <c r="O29" i="9"/>
  <c r="N29" i="9"/>
  <c r="J29" i="9"/>
  <c r="I29" i="9"/>
  <c r="H29" i="9"/>
  <c r="G29" i="9"/>
  <c r="F29" i="9"/>
  <c r="E29" i="9"/>
  <c r="D29" i="9"/>
  <c r="C29" i="9"/>
  <c r="K29" i="9" s="1"/>
  <c r="BC28" i="9"/>
  <c r="BC38" i="9" s="1"/>
  <c r="BC51" i="9" s="1"/>
  <c r="BB28" i="9"/>
  <c r="BB38" i="9" s="1"/>
  <c r="BB51" i="9" s="1"/>
  <c r="BA28" i="9"/>
  <c r="BA38" i="9" s="1"/>
  <c r="BA51" i="9" s="1"/>
  <c r="AZ28" i="9"/>
  <c r="AZ41" i="9" s="1"/>
  <c r="AY28" i="9"/>
  <c r="AY41" i="9" s="1"/>
  <c r="AV28" i="9"/>
  <c r="AU28" i="9"/>
  <c r="AT28" i="9"/>
  <c r="AS28" i="9"/>
  <c r="AR28" i="9"/>
  <c r="AO28" i="9"/>
  <c r="AN28" i="9"/>
  <c r="AM28" i="9"/>
  <c r="AL28" i="9"/>
  <c r="AK28" i="9"/>
  <c r="AG28" i="9"/>
  <c r="AG41" i="9" s="1"/>
  <c r="AF28" i="9"/>
  <c r="AF41" i="9" s="1"/>
  <c r="AE28" i="9"/>
  <c r="AE41" i="9" s="1"/>
  <c r="AD28" i="9"/>
  <c r="AD41" i="9" s="1"/>
  <c r="AC28" i="9"/>
  <c r="AC37" i="9" s="1"/>
  <c r="AC50" i="9" s="1"/>
  <c r="AB28" i="9"/>
  <c r="AB37" i="9" s="1"/>
  <c r="AB50" i="9" s="1"/>
  <c r="AA28" i="9"/>
  <c r="AA37" i="9" s="1"/>
  <c r="AA50" i="9" s="1"/>
  <c r="Z28" i="9"/>
  <c r="Z37" i="9" s="1"/>
  <c r="Z50" i="9" s="1"/>
  <c r="Y28" i="9"/>
  <c r="Y37" i="9" s="1"/>
  <c r="Y50" i="9" s="1"/>
  <c r="V28" i="9"/>
  <c r="U28" i="9"/>
  <c r="T28" i="9"/>
  <c r="S28" i="9"/>
  <c r="R28" i="9"/>
  <c r="Q28" i="9"/>
  <c r="P28" i="9"/>
  <c r="O28" i="9"/>
  <c r="N28" i="9"/>
  <c r="J28" i="9"/>
  <c r="I28" i="9"/>
  <c r="H28" i="9"/>
  <c r="K28" i="9" s="1"/>
  <c r="G28" i="9"/>
  <c r="F28" i="9"/>
  <c r="E28" i="9"/>
  <c r="D28" i="9"/>
  <c r="C28" i="9"/>
  <c r="AV27" i="9"/>
  <c r="AU27" i="9"/>
  <c r="AT27" i="9"/>
  <c r="AS27" i="9"/>
  <c r="AR27" i="9"/>
  <c r="AO27" i="9"/>
  <c r="AN27" i="9"/>
  <c r="AM27" i="9"/>
  <c r="AL27" i="9"/>
  <c r="AK27" i="9"/>
  <c r="U27" i="9"/>
  <c r="T27" i="9"/>
  <c r="S27" i="9"/>
  <c r="R27" i="9"/>
  <c r="Q27" i="9"/>
  <c r="P27" i="9"/>
  <c r="O27" i="9"/>
  <c r="N27" i="9"/>
  <c r="V27" i="9" s="1"/>
  <c r="J27" i="9"/>
  <c r="I27" i="9"/>
  <c r="H27" i="9"/>
  <c r="G27" i="9"/>
  <c r="F27" i="9"/>
  <c r="E27" i="9"/>
  <c r="D27" i="9"/>
  <c r="C27" i="9"/>
  <c r="K27" i="9" s="1"/>
  <c r="AV26" i="9"/>
  <c r="AU26" i="9"/>
  <c r="AT26" i="9"/>
  <c r="AS26" i="9"/>
  <c r="AR26" i="9"/>
  <c r="AO26" i="9"/>
  <c r="AN26" i="9"/>
  <c r="AM26" i="9"/>
  <c r="AL26" i="9"/>
  <c r="AK26" i="9"/>
  <c r="U26" i="9"/>
  <c r="T26" i="9"/>
  <c r="S26" i="9"/>
  <c r="R26" i="9"/>
  <c r="V26" i="9" s="1"/>
  <c r="Q26" i="9"/>
  <c r="P26" i="9"/>
  <c r="O26" i="9"/>
  <c r="N26" i="9"/>
  <c r="J26" i="9"/>
  <c r="I26" i="9"/>
  <c r="H26" i="9"/>
  <c r="G26" i="9"/>
  <c r="F26" i="9"/>
  <c r="E26" i="9"/>
  <c r="D26" i="9"/>
  <c r="K26" i="9" s="1"/>
  <c r="C26" i="9"/>
  <c r="AV25" i="9"/>
  <c r="AU25" i="9"/>
  <c r="AT25" i="9"/>
  <c r="AS25" i="9"/>
  <c r="AR25" i="9"/>
  <c r="AO25" i="9"/>
  <c r="AN25" i="9"/>
  <c r="AM25" i="9"/>
  <c r="AL25" i="9"/>
  <c r="AK25" i="9"/>
  <c r="V25" i="9"/>
  <c r="U25" i="9"/>
  <c r="T25" i="9"/>
  <c r="S25" i="9"/>
  <c r="R25" i="9"/>
  <c r="Q25" i="9"/>
  <c r="P25" i="9"/>
  <c r="O25" i="9"/>
  <c r="N25" i="9"/>
  <c r="J25" i="9"/>
  <c r="I25" i="9"/>
  <c r="H25" i="9"/>
  <c r="K25" i="9" s="1"/>
  <c r="G25" i="9"/>
  <c r="F25" i="9"/>
  <c r="E25" i="9"/>
  <c r="D25" i="9"/>
  <c r="C25" i="9"/>
  <c r="AV24" i="9"/>
  <c r="AU24" i="9"/>
  <c r="AT24" i="9"/>
  <c r="AS24" i="9"/>
  <c r="AR24" i="9"/>
  <c r="AO24" i="9"/>
  <c r="AN24" i="9"/>
  <c r="AM24" i="9"/>
  <c r="AL24" i="9"/>
  <c r="AK24" i="9"/>
  <c r="U24" i="9"/>
  <c r="T24" i="9"/>
  <c r="S24" i="9"/>
  <c r="R24" i="9"/>
  <c r="Q24" i="9"/>
  <c r="P24" i="9"/>
  <c r="O24" i="9"/>
  <c r="N24" i="9"/>
  <c r="V24" i="9" s="1"/>
  <c r="J24" i="9"/>
  <c r="I24" i="9"/>
  <c r="H24" i="9"/>
  <c r="G24" i="9"/>
  <c r="F24" i="9"/>
  <c r="E24" i="9"/>
  <c r="D24" i="9"/>
  <c r="C24" i="9"/>
  <c r="K24" i="9" s="1"/>
  <c r="AV23" i="9"/>
  <c r="AU23" i="9"/>
  <c r="AT23" i="9"/>
  <c r="AS23" i="9"/>
  <c r="AR23" i="9"/>
  <c r="AO23" i="9"/>
  <c r="AN23" i="9"/>
  <c r="AM23" i="9"/>
  <c r="AL23" i="9"/>
  <c r="AK23" i="9"/>
  <c r="U23" i="9"/>
  <c r="T23" i="9"/>
  <c r="S23" i="9"/>
  <c r="R23" i="9"/>
  <c r="V23" i="9" s="1"/>
  <c r="Q23" i="9"/>
  <c r="P23" i="9"/>
  <c r="O23" i="9"/>
  <c r="N23" i="9"/>
  <c r="J23" i="9"/>
  <c r="I23" i="9"/>
  <c r="H23" i="9"/>
  <c r="G23" i="9"/>
  <c r="F23" i="9"/>
  <c r="E23" i="9"/>
  <c r="D23" i="9"/>
  <c r="K23" i="9" s="1"/>
  <c r="C23" i="9"/>
  <c r="AV22" i="9"/>
  <c r="AU22" i="9"/>
  <c r="AT22" i="9"/>
  <c r="AS22" i="9"/>
  <c r="AR22" i="9"/>
  <c r="AO22" i="9"/>
  <c r="AN22" i="9"/>
  <c r="AM22" i="9"/>
  <c r="AL22" i="9"/>
  <c r="AK22" i="9"/>
  <c r="V22" i="9"/>
  <c r="U22" i="9"/>
  <c r="T22" i="9"/>
  <c r="S22" i="9"/>
  <c r="R22" i="9"/>
  <c r="Q22" i="9"/>
  <c r="P22" i="9"/>
  <c r="O22" i="9"/>
  <c r="N22" i="9"/>
  <c r="J22" i="9"/>
  <c r="I22" i="9"/>
  <c r="H22" i="9"/>
  <c r="K22" i="9" s="1"/>
  <c r="G22" i="9"/>
  <c r="F22" i="9"/>
  <c r="E22" i="9"/>
  <c r="D22" i="9"/>
  <c r="C22" i="9"/>
  <c r="AV21" i="9"/>
  <c r="AU21" i="9"/>
  <c r="AT21" i="9"/>
  <c r="AS21" i="9"/>
  <c r="AR21" i="9"/>
  <c r="AO21" i="9"/>
  <c r="AN21" i="9"/>
  <c r="AM21" i="9"/>
  <c r="AL21" i="9"/>
  <c r="AK21" i="9"/>
  <c r="U21" i="9"/>
  <c r="T21" i="9"/>
  <c r="S21" i="9"/>
  <c r="R21" i="9"/>
  <c r="Q21" i="9"/>
  <c r="P21" i="9"/>
  <c r="O21" i="9"/>
  <c r="N21" i="9"/>
  <c r="V21" i="9" s="1"/>
  <c r="J21" i="9"/>
  <c r="I21" i="9"/>
  <c r="H21" i="9"/>
  <c r="G21" i="9"/>
  <c r="F21" i="9"/>
  <c r="E21" i="9"/>
  <c r="D21" i="9"/>
  <c r="C21" i="9"/>
  <c r="K21" i="9" s="1"/>
  <c r="AV20" i="9"/>
  <c r="AU20" i="9"/>
  <c r="AT20" i="9"/>
  <c r="AS20" i="9"/>
  <c r="AR20" i="9"/>
  <c r="AO20" i="9"/>
  <c r="AN20" i="9"/>
  <c r="AM20" i="9"/>
  <c r="AL20" i="9"/>
  <c r="AK20" i="9"/>
  <c r="U20" i="9"/>
  <c r="T20" i="9"/>
  <c r="S20" i="9"/>
  <c r="R20" i="9"/>
  <c r="V20" i="9" s="1"/>
  <c r="Q20" i="9"/>
  <c r="P20" i="9"/>
  <c r="O20" i="9"/>
  <c r="N20" i="9"/>
  <c r="J20" i="9"/>
  <c r="I20" i="9"/>
  <c r="H20" i="9"/>
  <c r="G20" i="9"/>
  <c r="F20" i="9"/>
  <c r="E20" i="9"/>
  <c r="D20" i="9"/>
  <c r="K20" i="9" s="1"/>
  <c r="C20" i="9"/>
  <c r="AV19" i="9"/>
  <c r="AU19" i="9"/>
  <c r="AT19" i="9"/>
  <c r="AS19" i="9"/>
  <c r="AR19" i="9"/>
  <c r="AO19" i="9"/>
  <c r="AN19" i="9"/>
  <c r="AM19" i="9"/>
  <c r="AL19" i="9"/>
  <c r="AK19" i="9"/>
  <c r="V19" i="9"/>
  <c r="U19" i="9"/>
  <c r="T19" i="9"/>
  <c r="S19" i="9"/>
  <c r="R19" i="9"/>
  <c r="Q19" i="9"/>
  <c r="P19" i="9"/>
  <c r="O19" i="9"/>
  <c r="N19" i="9"/>
  <c r="J19" i="9"/>
  <c r="I19" i="9"/>
  <c r="H19" i="9"/>
  <c r="K19" i="9" s="1"/>
  <c r="G19" i="9"/>
  <c r="F19" i="9"/>
  <c r="E19" i="9"/>
  <c r="D19" i="9"/>
  <c r="C19" i="9"/>
  <c r="AV18" i="9"/>
  <c r="AU18" i="9"/>
  <c r="AT18" i="9"/>
  <c r="AS18" i="9"/>
  <c r="AR18" i="9"/>
  <c r="AO18" i="9"/>
  <c r="AN18" i="9"/>
  <c r="AM18" i="9"/>
  <c r="AL18" i="9"/>
  <c r="AK18" i="9"/>
  <c r="U18" i="9"/>
  <c r="T18" i="9"/>
  <c r="S18" i="9"/>
  <c r="R18" i="9"/>
  <c r="Q18" i="9"/>
  <c r="P18" i="9"/>
  <c r="O18" i="9"/>
  <c r="N18" i="9"/>
  <c r="V18" i="9" s="1"/>
  <c r="J18" i="9"/>
  <c r="I18" i="9"/>
  <c r="H18" i="9"/>
  <c r="G18" i="9"/>
  <c r="F18" i="9"/>
  <c r="E18" i="9"/>
  <c r="D18" i="9"/>
  <c r="C18" i="9"/>
  <c r="K18" i="9" s="1"/>
  <c r="AV17" i="9"/>
  <c r="AU17" i="9"/>
  <c r="AT17" i="9"/>
  <c r="AS17" i="9"/>
  <c r="AR17" i="9"/>
  <c r="AO17" i="9"/>
  <c r="AN17" i="9"/>
  <c r="AM17" i="9"/>
  <c r="AL17" i="9"/>
  <c r="AK17" i="9"/>
  <c r="U17" i="9"/>
  <c r="T17" i="9"/>
  <c r="S17" i="9"/>
  <c r="R17" i="9"/>
  <c r="V17" i="9" s="1"/>
  <c r="Q17" i="9"/>
  <c r="P17" i="9"/>
  <c r="O17" i="9"/>
  <c r="N17" i="9"/>
  <c r="J17" i="9"/>
  <c r="I17" i="9"/>
  <c r="H17" i="9"/>
  <c r="G17" i="9"/>
  <c r="F17" i="9"/>
  <c r="E17" i="9"/>
  <c r="D17" i="9"/>
  <c r="K17" i="9" s="1"/>
  <c r="C17" i="9"/>
  <c r="AV16" i="9"/>
  <c r="AU16" i="9"/>
  <c r="AT16" i="9"/>
  <c r="AS16" i="9"/>
  <c r="AR16" i="9"/>
  <c r="AO16" i="9"/>
  <c r="AN16" i="9"/>
  <c r="AM16" i="9"/>
  <c r="AL16" i="9"/>
  <c r="AK16" i="9"/>
  <c r="V16" i="9"/>
  <c r="U16" i="9"/>
  <c r="T16" i="9"/>
  <c r="S16" i="9"/>
  <c r="R16" i="9"/>
  <c r="Q16" i="9"/>
  <c r="P16" i="9"/>
  <c r="O16" i="9"/>
  <c r="N16" i="9"/>
  <c r="J16" i="9"/>
  <c r="I16" i="9"/>
  <c r="H16" i="9"/>
  <c r="K16" i="9" s="1"/>
  <c r="G16" i="9"/>
  <c r="F16" i="9"/>
  <c r="E16" i="9"/>
  <c r="D16" i="9"/>
  <c r="C16" i="9"/>
  <c r="AV15" i="9"/>
  <c r="AU15" i="9"/>
  <c r="AT15" i="9"/>
  <c r="AS15" i="9"/>
  <c r="AR15" i="9"/>
  <c r="AO15" i="9"/>
  <c r="AN15" i="9"/>
  <c r="AM15" i="9"/>
  <c r="AL15" i="9"/>
  <c r="AK15" i="9"/>
  <c r="U15" i="9"/>
  <c r="T15" i="9"/>
  <c r="S15" i="9"/>
  <c r="R15" i="9"/>
  <c r="Q15" i="9"/>
  <c r="P15" i="9"/>
  <c r="O15" i="9"/>
  <c r="N15" i="9"/>
  <c r="V15" i="9" s="1"/>
  <c r="J15" i="9"/>
  <c r="I15" i="9"/>
  <c r="H15" i="9"/>
  <c r="G15" i="9"/>
  <c r="F15" i="9"/>
  <c r="E15" i="9"/>
  <c r="D15" i="9"/>
  <c r="C15" i="9"/>
  <c r="K15" i="9" s="1"/>
  <c r="AV14" i="9"/>
  <c r="AU14" i="9"/>
  <c r="AT14" i="9"/>
  <c r="AS14" i="9"/>
  <c r="AR14" i="9"/>
  <c r="AO14" i="9"/>
  <c r="AN14" i="9"/>
  <c r="AM14" i="9"/>
  <c r="AL14" i="9"/>
  <c r="AK14" i="9"/>
  <c r="U14" i="9"/>
  <c r="T14" i="9"/>
  <c r="S14" i="9"/>
  <c r="R14" i="9"/>
  <c r="V14" i="9" s="1"/>
  <c r="Q14" i="9"/>
  <c r="P14" i="9"/>
  <c r="O14" i="9"/>
  <c r="N14" i="9"/>
  <c r="J14" i="9"/>
  <c r="I14" i="9"/>
  <c r="H14" i="9"/>
  <c r="G14" i="9"/>
  <c r="F14" i="9"/>
  <c r="E14" i="9"/>
  <c r="D14" i="9"/>
  <c r="K14" i="9" s="1"/>
  <c r="C14" i="9"/>
  <c r="AV13" i="9"/>
  <c r="AU13" i="9"/>
  <c r="AT13" i="9"/>
  <c r="AS13" i="9"/>
  <c r="AR13" i="9"/>
  <c r="AO13" i="9"/>
  <c r="AN13" i="9"/>
  <c r="AM13" i="9"/>
  <c r="AL13" i="9"/>
  <c r="AK13" i="9"/>
  <c r="V13" i="9"/>
  <c r="U13" i="9"/>
  <c r="T13" i="9"/>
  <c r="S13" i="9"/>
  <c r="R13" i="9"/>
  <c r="Q13" i="9"/>
  <c r="P13" i="9"/>
  <c r="O13" i="9"/>
  <c r="N13" i="9"/>
  <c r="J13" i="9"/>
  <c r="I13" i="9"/>
  <c r="H13" i="9"/>
  <c r="K13" i="9" s="1"/>
  <c r="G13" i="9"/>
  <c r="F13" i="9"/>
  <c r="E13" i="9"/>
  <c r="D13" i="9"/>
  <c r="C13" i="9"/>
  <c r="AV12" i="9"/>
  <c r="AU12" i="9"/>
  <c r="AT12" i="9"/>
  <c r="AS12" i="9"/>
  <c r="AR12" i="9"/>
  <c r="AO12" i="9"/>
  <c r="AN12" i="9"/>
  <c r="AM12" i="9"/>
  <c r="AL12" i="9"/>
  <c r="AK12" i="9"/>
  <c r="U12" i="9"/>
  <c r="T12" i="9"/>
  <c r="S12" i="9"/>
  <c r="R12" i="9"/>
  <c r="Q12" i="9"/>
  <c r="P12" i="9"/>
  <c r="O12" i="9"/>
  <c r="N12" i="9"/>
  <c r="V12" i="9" s="1"/>
  <c r="J12" i="9"/>
  <c r="I12" i="9"/>
  <c r="H12" i="9"/>
  <c r="G12" i="9"/>
  <c r="F12" i="9"/>
  <c r="E12" i="9"/>
  <c r="D12" i="9"/>
  <c r="C12" i="9"/>
  <c r="K12" i="9" s="1"/>
  <c r="AV11" i="9"/>
  <c r="AU11" i="9"/>
  <c r="AT11" i="9"/>
  <c r="AS11" i="9"/>
  <c r="AR11" i="9"/>
  <c r="AO11" i="9"/>
  <c r="AN11" i="9"/>
  <c r="AM11" i="9"/>
  <c r="AL11" i="9"/>
  <c r="AK11" i="9"/>
  <c r="U11" i="9"/>
  <c r="T11" i="9"/>
  <c r="S11" i="9"/>
  <c r="R11" i="9"/>
  <c r="V11" i="9" s="1"/>
  <c r="Q11" i="9"/>
  <c r="P11" i="9"/>
  <c r="O11" i="9"/>
  <c r="N11" i="9"/>
  <c r="J11" i="9"/>
  <c r="I11" i="9"/>
  <c r="H11" i="9"/>
  <c r="G11" i="9"/>
  <c r="F11" i="9"/>
  <c r="E11" i="9"/>
  <c r="D11" i="9"/>
  <c r="K11" i="9" s="1"/>
  <c r="C11" i="9"/>
  <c r="AV10" i="9"/>
  <c r="AU10" i="9"/>
  <c r="AT10" i="9"/>
  <c r="AS10" i="9"/>
  <c r="AR10" i="9"/>
  <c r="AO10" i="9"/>
  <c r="AN10" i="9"/>
  <c r="AM10" i="9"/>
  <c r="AL10" i="9"/>
  <c r="AK10" i="9"/>
  <c r="V10" i="9"/>
  <c r="U10" i="9"/>
  <c r="T10" i="9"/>
  <c r="S10" i="9"/>
  <c r="R10" i="9"/>
  <c r="Q10" i="9"/>
  <c r="P10" i="9"/>
  <c r="O10" i="9"/>
  <c r="N10" i="9"/>
  <c r="J10" i="9"/>
  <c r="I10" i="9"/>
  <c r="H10" i="9"/>
  <c r="K10" i="9" s="1"/>
  <c r="G10" i="9"/>
  <c r="F10" i="9"/>
  <c r="E10" i="9"/>
  <c r="D10" i="9"/>
  <c r="C10" i="9"/>
  <c r="AV9" i="9"/>
  <c r="AU9" i="9"/>
  <c r="AT9" i="9"/>
  <c r="AS9" i="9"/>
  <c r="AR9" i="9"/>
  <c r="AO9" i="9"/>
  <c r="AN9" i="9"/>
  <c r="AM9" i="9"/>
  <c r="AL9" i="9"/>
  <c r="AK9" i="9"/>
  <c r="U9" i="9"/>
  <c r="T9" i="9"/>
  <c r="S9" i="9"/>
  <c r="R9" i="9"/>
  <c r="Q9" i="9"/>
  <c r="P9" i="9"/>
  <c r="O9" i="9"/>
  <c r="N9" i="9"/>
  <c r="V9" i="9" s="1"/>
  <c r="J9" i="9"/>
  <c r="I9" i="9"/>
  <c r="H9" i="9"/>
  <c r="G9" i="9"/>
  <c r="F9" i="9"/>
  <c r="E9" i="9"/>
  <c r="D9" i="9"/>
  <c r="C9" i="9"/>
  <c r="K9" i="9" s="1"/>
  <c r="AV8" i="9"/>
  <c r="AU8" i="9"/>
  <c r="AT8" i="9"/>
  <c r="AS8" i="9"/>
  <c r="AR8" i="9"/>
  <c r="AO8" i="9"/>
  <c r="AN8" i="9"/>
  <c r="AM8" i="9"/>
  <c r="AL8" i="9"/>
  <c r="AK8" i="9"/>
  <c r="U8" i="9"/>
  <c r="T8" i="9"/>
  <c r="S8" i="9"/>
  <c r="R8" i="9"/>
  <c r="V8" i="9" s="1"/>
  <c r="Q8" i="9"/>
  <c r="P8" i="9"/>
  <c r="O8" i="9"/>
  <c r="N8" i="9"/>
  <c r="J8" i="9"/>
  <c r="I8" i="9"/>
  <c r="H8" i="9"/>
  <c r="G8" i="9"/>
  <c r="F8" i="9"/>
  <c r="E8" i="9"/>
  <c r="D8" i="9"/>
  <c r="K8" i="9" s="1"/>
  <c r="C8" i="9"/>
  <c r="AV7" i="9"/>
  <c r="AU7" i="9"/>
  <c r="AT7" i="9"/>
  <c r="AS7" i="9"/>
  <c r="AR7" i="9"/>
  <c r="AO7" i="9"/>
  <c r="AN7" i="9"/>
  <c r="AM7" i="9"/>
  <c r="AL7" i="9"/>
  <c r="AK7" i="9"/>
  <c r="V7" i="9"/>
  <c r="U7" i="9"/>
  <c r="T7" i="9"/>
  <c r="S7" i="9"/>
  <c r="R7" i="9"/>
  <c r="Q7" i="9"/>
  <c r="P7" i="9"/>
  <c r="O7" i="9"/>
  <c r="N7" i="9"/>
  <c r="J7" i="9"/>
  <c r="I7" i="9"/>
  <c r="H7" i="9"/>
  <c r="K7" i="9" s="1"/>
  <c r="G7" i="9"/>
  <c r="F7" i="9"/>
  <c r="E7" i="9"/>
  <c r="D7" i="9"/>
  <c r="C7" i="9"/>
  <c r="AV6" i="9"/>
  <c r="AU6" i="9"/>
  <c r="AT6" i="9"/>
  <c r="AS6" i="9"/>
  <c r="AR6" i="9"/>
  <c r="AO6" i="9"/>
  <c r="AN6" i="9"/>
  <c r="AM6" i="9"/>
  <c r="AL6" i="9"/>
  <c r="AK6" i="9"/>
  <c r="U6" i="9"/>
  <c r="T6" i="9"/>
  <c r="S6" i="9"/>
  <c r="R6" i="9"/>
  <c r="Q6" i="9"/>
  <c r="P6" i="9"/>
  <c r="O6" i="9"/>
  <c r="N6" i="9"/>
  <c r="V6" i="9" s="1"/>
  <c r="J6" i="9"/>
  <c r="I6" i="9"/>
  <c r="H6" i="9"/>
  <c r="G6" i="9"/>
  <c r="F6" i="9"/>
  <c r="E6" i="9"/>
  <c r="D6" i="9"/>
  <c r="C6" i="9"/>
  <c r="K6" i="9" s="1"/>
  <c r="AV5" i="9"/>
  <c r="AU5" i="9"/>
  <c r="AT5" i="9"/>
  <c r="AS5" i="9"/>
  <c r="AR5" i="9"/>
  <c r="AO5" i="9"/>
  <c r="AN5" i="9"/>
  <c r="AM5" i="9"/>
  <c r="AL5" i="9"/>
  <c r="AK5" i="9"/>
  <c r="U5" i="9"/>
  <c r="T5" i="9"/>
  <c r="S5" i="9"/>
  <c r="R5" i="9"/>
  <c r="V5" i="9" s="1"/>
  <c r="Q5" i="9"/>
  <c r="P5" i="9"/>
  <c r="O5" i="9"/>
  <c r="N5" i="9"/>
  <c r="J5" i="9"/>
  <c r="I5" i="9"/>
  <c r="H5" i="9"/>
  <c r="G5" i="9"/>
  <c r="F5" i="9"/>
  <c r="E5" i="9"/>
  <c r="D5" i="9"/>
  <c r="K5" i="9" s="1"/>
  <c r="C5" i="9"/>
  <c r="AV4" i="9"/>
  <c r="AU4" i="9"/>
  <c r="AT4" i="9"/>
  <c r="AS4" i="9"/>
  <c r="AR4" i="9"/>
  <c r="AO4" i="9"/>
  <c r="AN4" i="9"/>
  <c r="AM4" i="9"/>
  <c r="AL4" i="9"/>
  <c r="AK4" i="9"/>
  <c r="V4" i="9"/>
  <c r="U4" i="9"/>
  <c r="T4" i="9"/>
  <c r="S4" i="9"/>
  <c r="R4" i="9"/>
  <c r="Q4" i="9"/>
  <c r="P4" i="9"/>
  <c r="O4" i="9"/>
  <c r="N4" i="9"/>
  <c r="J4" i="9"/>
  <c r="I4" i="9"/>
  <c r="H4" i="9"/>
  <c r="K4" i="9" s="1"/>
  <c r="G4" i="9"/>
  <c r="F4" i="9"/>
  <c r="E4" i="9"/>
  <c r="D4" i="9"/>
  <c r="C4" i="9"/>
  <c r="AV3" i="9"/>
  <c r="AU3" i="9"/>
  <c r="AT3" i="9"/>
  <c r="AS3" i="9"/>
  <c r="AR3" i="9"/>
  <c r="AO3" i="9"/>
  <c r="AN3" i="9"/>
  <c r="AM3" i="9"/>
  <c r="AL3" i="9"/>
  <c r="AK3" i="9"/>
  <c r="U3" i="9"/>
  <c r="T3" i="9"/>
  <c r="S3" i="9"/>
  <c r="R3" i="9"/>
  <c r="Q3" i="9"/>
  <c r="P3" i="9"/>
  <c r="O3" i="9"/>
  <c r="N3" i="9"/>
  <c r="V3" i="9" s="1"/>
  <c r="J3" i="9"/>
  <c r="I3" i="9"/>
  <c r="H3" i="9"/>
  <c r="G3" i="9"/>
  <c r="F3" i="9"/>
  <c r="E3" i="9"/>
  <c r="D3" i="9"/>
  <c r="C3" i="9"/>
  <c r="K3" i="9" s="1"/>
  <c r="H368" i="13"/>
  <c r="G368" i="13"/>
  <c r="F368" i="13"/>
  <c r="E368" i="13"/>
  <c r="D368" i="13"/>
  <c r="C368" i="13"/>
  <c r="I368" i="13" s="1"/>
  <c r="H367" i="13"/>
  <c r="G367" i="13"/>
  <c r="F367" i="13"/>
  <c r="E367" i="13"/>
  <c r="D367" i="13"/>
  <c r="C367" i="13"/>
  <c r="I367" i="13" s="1"/>
  <c r="H366" i="13"/>
  <c r="G366" i="13"/>
  <c r="F366" i="13"/>
  <c r="E366" i="13"/>
  <c r="D366" i="13"/>
  <c r="C366" i="13"/>
  <c r="I366" i="13" s="1"/>
  <c r="H365" i="13"/>
  <c r="G365" i="13"/>
  <c r="F365" i="13"/>
  <c r="E365" i="13"/>
  <c r="D365" i="13"/>
  <c r="C365" i="13"/>
  <c r="H364" i="13"/>
  <c r="G364" i="13"/>
  <c r="F364" i="13"/>
  <c r="E364" i="13"/>
  <c r="D364" i="13"/>
  <c r="C364" i="13"/>
  <c r="I364" i="13" s="1"/>
  <c r="H363" i="13"/>
  <c r="G363" i="13"/>
  <c r="F363" i="13"/>
  <c r="E363" i="13"/>
  <c r="D363" i="13"/>
  <c r="I363" i="13" s="1"/>
  <c r="C363" i="13"/>
  <c r="H362" i="13"/>
  <c r="G362" i="13"/>
  <c r="F362" i="13"/>
  <c r="E362" i="13"/>
  <c r="D362" i="13"/>
  <c r="C362" i="13"/>
  <c r="H361" i="13"/>
  <c r="G361" i="13"/>
  <c r="F361" i="13"/>
  <c r="E361" i="13"/>
  <c r="I361" i="13" s="1"/>
  <c r="D361" i="13"/>
  <c r="C361" i="13"/>
  <c r="H360" i="13"/>
  <c r="G360" i="13"/>
  <c r="F360" i="13"/>
  <c r="E360" i="13"/>
  <c r="D360" i="13"/>
  <c r="C360" i="13"/>
  <c r="H359" i="13"/>
  <c r="G359" i="13"/>
  <c r="F359" i="13"/>
  <c r="E359" i="13"/>
  <c r="D359" i="13"/>
  <c r="C359" i="13"/>
  <c r="H358" i="13"/>
  <c r="G358" i="13"/>
  <c r="F358" i="13"/>
  <c r="E358" i="13"/>
  <c r="D358" i="13"/>
  <c r="C358" i="13"/>
  <c r="H357" i="13"/>
  <c r="G357" i="13"/>
  <c r="F357" i="13"/>
  <c r="E357" i="13"/>
  <c r="D357" i="13"/>
  <c r="C357" i="13"/>
  <c r="H356" i="13"/>
  <c r="G356" i="13"/>
  <c r="F356" i="13"/>
  <c r="E356" i="13"/>
  <c r="D356" i="13"/>
  <c r="C356" i="13"/>
  <c r="I356" i="13" s="1"/>
  <c r="H355" i="13"/>
  <c r="G355" i="13"/>
  <c r="F355" i="13"/>
  <c r="E355" i="13"/>
  <c r="D355" i="13"/>
  <c r="C355" i="13"/>
  <c r="H354" i="13"/>
  <c r="G354" i="13"/>
  <c r="F354" i="13"/>
  <c r="E354" i="13"/>
  <c r="D354" i="13"/>
  <c r="C354" i="13"/>
  <c r="I354" i="13" s="1"/>
  <c r="H353" i="13"/>
  <c r="G353" i="13"/>
  <c r="F353" i="13"/>
  <c r="E353" i="13"/>
  <c r="D353" i="13"/>
  <c r="C353" i="13"/>
  <c r="H352" i="13"/>
  <c r="G352" i="13"/>
  <c r="F352" i="13"/>
  <c r="E352" i="13"/>
  <c r="D352" i="13"/>
  <c r="C352" i="13"/>
  <c r="I352" i="13" s="1"/>
  <c r="H351" i="13"/>
  <c r="G351" i="13"/>
  <c r="F351" i="13"/>
  <c r="I351" i="13" s="1"/>
  <c r="E351" i="13"/>
  <c r="D351" i="13"/>
  <c r="C351" i="13"/>
  <c r="H350" i="13"/>
  <c r="G350" i="13"/>
  <c r="F350" i="13"/>
  <c r="E350" i="13"/>
  <c r="D350" i="13"/>
  <c r="C350" i="13"/>
  <c r="H349" i="13"/>
  <c r="G349" i="13"/>
  <c r="I349" i="13" s="1"/>
  <c r="F349" i="13"/>
  <c r="E349" i="13"/>
  <c r="D349" i="13"/>
  <c r="C349" i="13"/>
  <c r="H348" i="13"/>
  <c r="G348" i="13"/>
  <c r="F348" i="13"/>
  <c r="E348" i="13"/>
  <c r="D348" i="13"/>
  <c r="C348" i="13"/>
  <c r="H347" i="13"/>
  <c r="G347" i="13"/>
  <c r="F347" i="13"/>
  <c r="E347" i="13"/>
  <c r="D347" i="13"/>
  <c r="C347" i="13"/>
  <c r="H346" i="13"/>
  <c r="G346" i="13"/>
  <c r="F346" i="13"/>
  <c r="E346" i="13"/>
  <c r="D346" i="13"/>
  <c r="C346" i="13"/>
  <c r="H345" i="13"/>
  <c r="G345" i="13"/>
  <c r="F345" i="13"/>
  <c r="E345" i="13"/>
  <c r="D345" i="13"/>
  <c r="C345" i="13"/>
  <c r="H344" i="13"/>
  <c r="G344" i="13"/>
  <c r="F344" i="13"/>
  <c r="E344" i="13"/>
  <c r="D344" i="13"/>
  <c r="C344" i="13"/>
  <c r="I344" i="13" s="1"/>
  <c r="H343" i="13"/>
  <c r="G343" i="13"/>
  <c r="F343" i="13"/>
  <c r="E343" i="13"/>
  <c r="D343" i="13"/>
  <c r="C343" i="13"/>
  <c r="H342" i="13"/>
  <c r="G342" i="13"/>
  <c r="F342" i="13"/>
  <c r="E342" i="13"/>
  <c r="D342" i="13"/>
  <c r="C342" i="13"/>
  <c r="I342" i="13" s="1"/>
  <c r="H341" i="13"/>
  <c r="G341" i="13"/>
  <c r="I341" i="13" s="1"/>
  <c r="F341" i="13"/>
  <c r="E341" i="13"/>
  <c r="D341" i="13"/>
  <c r="C341" i="13"/>
  <c r="H340" i="13"/>
  <c r="G340" i="13"/>
  <c r="F340" i="13"/>
  <c r="E340" i="13"/>
  <c r="D340" i="13"/>
  <c r="C340" i="13"/>
  <c r="I340" i="13" s="1"/>
  <c r="H339" i="13"/>
  <c r="I339" i="13" s="1"/>
  <c r="G339" i="13"/>
  <c r="F339" i="13"/>
  <c r="E339" i="13"/>
  <c r="D339" i="13"/>
  <c r="C339" i="13"/>
  <c r="H338" i="13"/>
  <c r="G338" i="13"/>
  <c r="F338" i="13"/>
  <c r="E338" i="13"/>
  <c r="D338" i="13"/>
  <c r="C338" i="13"/>
  <c r="I337" i="13"/>
  <c r="H337" i="13"/>
  <c r="G337" i="13"/>
  <c r="F337" i="13"/>
  <c r="E337" i="13"/>
  <c r="D337" i="13"/>
  <c r="C337" i="13"/>
  <c r="H336" i="13"/>
  <c r="G336" i="13"/>
  <c r="F336" i="13"/>
  <c r="E336" i="13"/>
  <c r="D336" i="13"/>
  <c r="C336" i="13"/>
  <c r="H335" i="13"/>
  <c r="G335" i="13"/>
  <c r="F335" i="13"/>
  <c r="E335" i="13"/>
  <c r="D335" i="13"/>
  <c r="C335" i="13"/>
  <c r="I335" i="13" s="1"/>
  <c r="H334" i="13"/>
  <c r="G334" i="13"/>
  <c r="F334" i="13"/>
  <c r="E334" i="13"/>
  <c r="D334" i="13"/>
  <c r="C334" i="13"/>
  <c r="H333" i="13"/>
  <c r="G333" i="13"/>
  <c r="F333" i="13"/>
  <c r="E333" i="13"/>
  <c r="D333" i="13"/>
  <c r="C333" i="13"/>
  <c r="I333" i="13" s="1"/>
  <c r="H332" i="13"/>
  <c r="G332" i="13"/>
  <c r="F332" i="13"/>
  <c r="E332" i="13"/>
  <c r="D332" i="13"/>
  <c r="C332" i="13"/>
  <c r="I332" i="13" s="1"/>
  <c r="H331" i="13"/>
  <c r="G331" i="13"/>
  <c r="F331" i="13"/>
  <c r="E331" i="13"/>
  <c r="D331" i="13"/>
  <c r="C331" i="13"/>
  <c r="I331" i="13" s="1"/>
  <c r="H330" i="13"/>
  <c r="G330" i="13"/>
  <c r="F330" i="13"/>
  <c r="E330" i="13"/>
  <c r="D330" i="13"/>
  <c r="C330" i="13"/>
  <c r="I330" i="13" s="1"/>
  <c r="H329" i="13"/>
  <c r="G329" i="13"/>
  <c r="F329" i="13"/>
  <c r="E329" i="13"/>
  <c r="D329" i="13"/>
  <c r="C329" i="13"/>
  <c r="H328" i="13"/>
  <c r="G328" i="13"/>
  <c r="F328" i="13"/>
  <c r="E328" i="13"/>
  <c r="D328" i="13"/>
  <c r="C328" i="13"/>
  <c r="I328" i="13" s="1"/>
  <c r="H327" i="13"/>
  <c r="G327" i="13"/>
  <c r="F327" i="13"/>
  <c r="E327" i="13"/>
  <c r="D327" i="13"/>
  <c r="C327" i="13"/>
  <c r="I327" i="13" s="1"/>
  <c r="H326" i="13"/>
  <c r="G326" i="13"/>
  <c r="F326" i="13"/>
  <c r="E326" i="13"/>
  <c r="D326" i="13"/>
  <c r="I326" i="13" s="1"/>
  <c r="C326" i="13"/>
  <c r="H325" i="13"/>
  <c r="G325" i="13"/>
  <c r="F325" i="13"/>
  <c r="E325" i="13"/>
  <c r="D325" i="13"/>
  <c r="C325" i="13"/>
  <c r="I325" i="13" s="1"/>
  <c r="H324" i="13"/>
  <c r="G324" i="13"/>
  <c r="F324" i="13"/>
  <c r="E324" i="13"/>
  <c r="D324" i="13"/>
  <c r="C324" i="13"/>
  <c r="H323" i="13"/>
  <c r="G323" i="13"/>
  <c r="F323" i="13"/>
  <c r="E323" i="13"/>
  <c r="D323" i="13"/>
  <c r="C323" i="13"/>
  <c r="I323" i="13" s="1"/>
  <c r="H322" i="13"/>
  <c r="G322" i="13"/>
  <c r="F322" i="13"/>
  <c r="E322" i="13"/>
  <c r="D322" i="13"/>
  <c r="C322" i="13"/>
  <c r="H321" i="13"/>
  <c r="G321" i="13"/>
  <c r="F321" i="13"/>
  <c r="E321" i="13"/>
  <c r="D321" i="13"/>
  <c r="C321" i="13"/>
  <c r="I321" i="13" s="1"/>
  <c r="H320" i="13"/>
  <c r="G320" i="13"/>
  <c r="F320" i="13"/>
  <c r="E320" i="13"/>
  <c r="D320" i="13"/>
  <c r="C320" i="13"/>
  <c r="H319" i="13"/>
  <c r="G319" i="13"/>
  <c r="F319" i="13"/>
  <c r="E319" i="13"/>
  <c r="D319" i="13"/>
  <c r="C319" i="13"/>
  <c r="I319" i="13" s="1"/>
  <c r="H318" i="13"/>
  <c r="G318" i="13"/>
  <c r="F318" i="13"/>
  <c r="E318" i="13"/>
  <c r="D318" i="13"/>
  <c r="C318" i="13"/>
  <c r="H317" i="13"/>
  <c r="G317" i="13"/>
  <c r="F317" i="13"/>
  <c r="E317" i="13"/>
  <c r="D317" i="13"/>
  <c r="C317" i="13"/>
  <c r="H316" i="13"/>
  <c r="G316" i="13"/>
  <c r="F316" i="13"/>
  <c r="E316" i="13"/>
  <c r="D316" i="13"/>
  <c r="C316" i="13"/>
  <c r="H315" i="13"/>
  <c r="G315" i="13"/>
  <c r="F315" i="13"/>
  <c r="E315" i="13"/>
  <c r="D315" i="13"/>
  <c r="C315" i="13"/>
  <c r="I315" i="13" s="1"/>
  <c r="H314" i="13"/>
  <c r="G314" i="13"/>
  <c r="F314" i="13"/>
  <c r="E314" i="13"/>
  <c r="D314" i="13"/>
  <c r="C314" i="13"/>
  <c r="H313" i="13"/>
  <c r="G313" i="13"/>
  <c r="F313" i="13"/>
  <c r="E313" i="13"/>
  <c r="D313" i="13"/>
  <c r="C313" i="13"/>
  <c r="I313" i="13" s="1"/>
  <c r="H312" i="13"/>
  <c r="G312" i="13"/>
  <c r="F312" i="13"/>
  <c r="E312" i="13"/>
  <c r="D312" i="13"/>
  <c r="C312" i="13"/>
  <c r="H311" i="13"/>
  <c r="G311" i="13"/>
  <c r="F311" i="13"/>
  <c r="E311" i="13"/>
  <c r="D311" i="13"/>
  <c r="C311" i="13"/>
  <c r="I311" i="13" s="1"/>
  <c r="H310" i="13"/>
  <c r="G310" i="13"/>
  <c r="F310" i="13"/>
  <c r="E310" i="13"/>
  <c r="D310" i="13"/>
  <c r="C310" i="13"/>
  <c r="H309" i="13"/>
  <c r="G309" i="13"/>
  <c r="F309" i="13"/>
  <c r="E309" i="13"/>
  <c r="D309" i="13"/>
  <c r="C309" i="13"/>
  <c r="I309" i="13" s="1"/>
  <c r="H308" i="13"/>
  <c r="G308" i="13"/>
  <c r="F308" i="13"/>
  <c r="E308" i="13"/>
  <c r="D308" i="13"/>
  <c r="C308" i="13"/>
  <c r="H307" i="13"/>
  <c r="G307" i="13"/>
  <c r="F307" i="13"/>
  <c r="E307" i="13"/>
  <c r="D307" i="13"/>
  <c r="C307" i="13"/>
  <c r="I307" i="13" s="1"/>
  <c r="H306" i="13"/>
  <c r="G306" i="13"/>
  <c r="F306" i="13"/>
  <c r="E306" i="13"/>
  <c r="D306" i="13"/>
  <c r="C306" i="13"/>
  <c r="H305" i="13"/>
  <c r="G305" i="13"/>
  <c r="F305" i="13"/>
  <c r="E305" i="13"/>
  <c r="D305" i="13"/>
  <c r="C305" i="13"/>
  <c r="H304" i="13"/>
  <c r="G304" i="13"/>
  <c r="F304" i="13"/>
  <c r="E304" i="13"/>
  <c r="D304" i="13"/>
  <c r="C304" i="13"/>
  <c r="H303" i="13"/>
  <c r="G303" i="13"/>
  <c r="F303" i="13"/>
  <c r="E303" i="13"/>
  <c r="D303" i="13"/>
  <c r="C303" i="13"/>
  <c r="I303" i="13" s="1"/>
  <c r="H302" i="13"/>
  <c r="G302" i="13"/>
  <c r="F302" i="13"/>
  <c r="E302" i="13"/>
  <c r="D302" i="13"/>
  <c r="C302" i="13"/>
  <c r="H301" i="13"/>
  <c r="G301" i="13"/>
  <c r="F301" i="13"/>
  <c r="E301" i="13"/>
  <c r="D301" i="13"/>
  <c r="C301" i="13"/>
  <c r="I301" i="13" s="1"/>
  <c r="H300" i="13"/>
  <c r="G300" i="13"/>
  <c r="F300" i="13"/>
  <c r="E300" i="13"/>
  <c r="D300" i="13"/>
  <c r="C300" i="13"/>
  <c r="H299" i="13"/>
  <c r="G299" i="13"/>
  <c r="F299" i="13"/>
  <c r="E299" i="13"/>
  <c r="D299" i="13"/>
  <c r="C299" i="13"/>
  <c r="I299" i="13" s="1"/>
  <c r="H298" i="13"/>
  <c r="G298" i="13"/>
  <c r="F298" i="13"/>
  <c r="E298" i="13"/>
  <c r="D298" i="13"/>
  <c r="C298" i="13"/>
  <c r="H297" i="13"/>
  <c r="G297" i="13"/>
  <c r="F297" i="13"/>
  <c r="E297" i="13"/>
  <c r="D297" i="13"/>
  <c r="C297" i="13"/>
  <c r="I297" i="13" s="1"/>
  <c r="H296" i="13"/>
  <c r="G296" i="13"/>
  <c r="F296" i="13"/>
  <c r="E296" i="13"/>
  <c r="D296" i="13"/>
  <c r="C296" i="13"/>
  <c r="I296" i="13" s="1"/>
  <c r="H295" i="13"/>
  <c r="G295" i="13"/>
  <c r="F295" i="13"/>
  <c r="E295" i="13"/>
  <c r="D295" i="13"/>
  <c r="C295" i="13"/>
  <c r="I295" i="13" s="1"/>
  <c r="H294" i="13"/>
  <c r="G294" i="13"/>
  <c r="F294" i="13"/>
  <c r="E294" i="13"/>
  <c r="D294" i="13"/>
  <c r="C294" i="13"/>
  <c r="I294" i="13" s="1"/>
  <c r="H293" i="13"/>
  <c r="G293" i="13"/>
  <c r="F293" i="13"/>
  <c r="E293" i="13"/>
  <c r="D293" i="13"/>
  <c r="C293" i="13"/>
  <c r="H292" i="13"/>
  <c r="G292" i="13"/>
  <c r="F292" i="13"/>
  <c r="E292" i="13"/>
  <c r="D292" i="13"/>
  <c r="C292" i="13"/>
  <c r="I292" i="13" s="1"/>
  <c r="H291" i="13"/>
  <c r="G291" i="13"/>
  <c r="F291" i="13"/>
  <c r="E291" i="13"/>
  <c r="D291" i="13"/>
  <c r="I291" i="13" s="1"/>
  <c r="C291" i="13"/>
  <c r="H290" i="13"/>
  <c r="G290" i="13"/>
  <c r="F290" i="13"/>
  <c r="E290" i="13"/>
  <c r="D290" i="13"/>
  <c r="C290" i="13"/>
  <c r="H289" i="13"/>
  <c r="G289" i="13"/>
  <c r="F289" i="13"/>
  <c r="E289" i="13"/>
  <c r="I289" i="13" s="1"/>
  <c r="D289" i="13"/>
  <c r="C289" i="13"/>
  <c r="H288" i="13"/>
  <c r="G288" i="13"/>
  <c r="F288" i="13"/>
  <c r="E288" i="13"/>
  <c r="D288" i="13"/>
  <c r="C288" i="13"/>
  <c r="H287" i="13"/>
  <c r="G287" i="13"/>
  <c r="F287" i="13"/>
  <c r="E287" i="13"/>
  <c r="D287" i="13"/>
  <c r="C287" i="13"/>
  <c r="H286" i="13"/>
  <c r="G286" i="13"/>
  <c r="F286" i="13"/>
  <c r="E286" i="13"/>
  <c r="D286" i="13"/>
  <c r="C286" i="13"/>
  <c r="H285" i="13"/>
  <c r="G285" i="13"/>
  <c r="F285" i="13"/>
  <c r="E285" i="13"/>
  <c r="D285" i="13"/>
  <c r="C285" i="13"/>
  <c r="H284" i="13"/>
  <c r="G284" i="13"/>
  <c r="F284" i="13"/>
  <c r="E284" i="13"/>
  <c r="D284" i="13"/>
  <c r="C284" i="13"/>
  <c r="I284" i="13" s="1"/>
  <c r="H283" i="13"/>
  <c r="G283" i="13"/>
  <c r="F283" i="13"/>
  <c r="E283" i="13"/>
  <c r="D283" i="13"/>
  <c r="C283" i="13"/>
  <c r="H282" i="13"/>
  <c r="G282" i="13"/>
  <c r="F282" i="13"/>
  <c r="E282" i="13"/>
  <c r="D282" i="13"/>
  <c r="C282" i="13"/>
  <c r="I282" i="13" s="1"/>
  <c r="H281" i="13"/>
  <c r="G281" i="13"/>
  <c r="F281" i="13"/>
  <c r="E281" i="13"/>
  <c r="D281" i="13"/>
  <c r="C281" i="13"/>
  <c r="H280" i="13"/>
  <c r="G280" i="13"/>
  <c r="F280" i="13"/>
  <c r="E280" i="13"/>
  <c r="D280" i="13"/>
  <c r="C280" i="13"/>
  <c r="I280" i="13" s="1"/>
  <c r="H279" i="13"/>
  <c r="G279" i="13"/>
  <c r="F279" i="13"/>
  <c r="I279" i="13" s="1"/>
  <c r="E279" i="13"/>
  <c r="D279" i="13"/>
  <c r="C279" i="13"/>
  <c r="H278" i="13"/>
  <c r="G278" i="13"/>
  <c r="F278" i="13"/>
  <c r="E278" i="13"/>
  <c r="D278" i="13"/>
  <c r="C278" i="13"/>
  <c r="H277" i="13"/>
  <c r="G277" i="13"/>
  <c r="I277" i="13" s="1"/>
  <c r="F277" i="13"/>
  <c r="E277" i="13"/>
  <c r="D277" i="13"/>
  <c r="C277" i="13"/>
  <c r="H276" i="13"/>
  <c r="G276" i="13"/>
  <c r="F276" i="13"/>
  <c r="E276" i="13"/>
  <c r="D276" i="13"/>
  <c r="C276" i="13"/>
  <c r="H275" i="13"/>
  <c r="G275" i="13"/>
  <c r="F275" i="13"/>
  <c r="E275" i="13"/>
  <c r="D275" i="13"/>
  <c r="C275" i="13"/>
  <c r="H274" i="13"/>
  <c r="G274" i="13"/>
  <c r="F274" i="13"/>
  <c r="E274" i="13"/>
  <c r="D274" i="13"/>
  <c r="C274" i="13"/>
  <c r="H273" i="13"/>
  <c r="G273" i="13"/>
  <c r="F273" i="13"/>
  <c r="E273" i="13"/>
  <c r="D273" i="13"/>
  <c r="C273" i="13"/>
  <c r="H272" i="13"/>
  <c r="G272" i="13"/>
  <c r="F272" i="13"/>
  <c r="E272" i="13"/>
  <c r="D272" i="13"/>
  <c r="C272" i="13"/>
  <c r="I272" i="13" s="1"/>
  <c r="H271" i="13"/>
  <c r="G271" i="13"/>
  <c r="F271" i="13"/>
  <c r="E271" i="13"/>
  <c r="D271" i="13"/>
  <c r="C271" i="13"/>
  <c r="H270" i="13"/>
  <c r="G270" i="13"/>
  <c r="F270" i="13"/>
  <c r="E270" i="13"/>
  <c r="D270" i="13"/>
  <c r="C270" i="13"/>
  <c r="I270" i="13" s="1"/>
  <c r="H269" i="13"/>
  <c r="G269" i="13"/>
  <c r="I269" i="13" s="1"/>
  <c r="F269" i="13"/>
  <c r="E269" i="13"/>
  <c r="D269" i="13"/>
  <c r="C269" i="13"/>
  <c r="H268" i="13"/>
  <c r="G268" i="13"/>
  <c r="F268" i="13"/>
  <c r="E268" i="13"/>
  <c r="D268" i="13"/>
  <c r="C268" i="13"/>
  <c r="I268" i="13" s="1"/>
  <c r="H267" i="13"/>
  <c r="I267" i="13" s="1"/>
  <c r="G267" i="13"/>
  <c r="F267" i="13"/>
  <c r="E267" i="13"/>
  <c r="D267" i="13"/>
  <c r="C267" i="13"/>
  <c r="H266" i="13"/>
  <c r="G266" i="13"/>
  <c r="F266" i="13"/>
  <c r="E266" i="13"/>
  <c r="D266" i="13"/>
  <c r="C266" i="13"/>
  <c r="I265" i="13"/>
  <c r="H265" i="13"/>
  <c r="G265" i="13"/>
  <c r="F265" i="13"/>
  <c r="E265" i="13"/>
  <c r="D265" i="13"/>
  <c r="C265" i="13"/>
  <c r="H264" i="13"/>
  <c r="G264" i="13"/>
  <c r="F264" i="13"/>
  <c r="E264" i="13"/>
  <c r="D264" i="13"/>
  <c r="C264" i="13"/>
  <c r="H263" i="13"/>
  <c r="G263" i="13"/>
  <c r="F263" i="13"/>
  <c r="E263" i="13"/>
  <c r="D263" i="13"/>
  <c r="C263" i="13"/>
  <c r="I263" i="13" s="1"/>
  <c r="H262" i="13"/>
  <c r="G262" i="13"/>
  <c r="F262" i="13"/>
  <c r="E262" i="13"/>
  <c r="D262" i="13"/>
  <c r="C262" i="13"/>
  <c r="H261" i="13"/>
  <c r="G261" i="13"/>
  <c r="F261" i="13"/>
  <c r="E261" i="13"/>
  <c r="D261" i="13"/>
  <c r="C261" i="13"/>
  <c r="I261" i="13" s="1"/>
  <c r="H260" i="13"/>
  <c r="G260" i="13"/>
  <c r="F260" i="13"/>
  <c r="E260" i="13"/>
  <c r="D260" i="13"/>
  <c r="C260" i="13"/>
  <c r="I260" i="13" s="1"/>
  <c r="H259" i="13"/>
  <c r="G259" i="13"/>
  <c r="F259" i="13"/>
  <c r="E259" i="13"/>
  <c r="D259" i="13"/>
  <c r="C259" i="13"/>
  <c r="I259" i="13" s="1"/>
  <c r="H258" i="13"/>
  <c r="G258" i="13"/>
  <c r="F258" i="13"/>
  <c r="E258" i="13"/>
  <c r="D258" i="13"/>
  <c r="C258" i="13"/>
  <c r="I258" i="13" s="1"/>
  <c r="H257" i="13"/>
  <c r="G257" i="13"/>
  <c r="F257" i="13"/>
  <c r="E257" i="13"/>
  <c r="D257" i="13"/>
  <c r="C257" i="13"/>
  <c r="H256" i="13"/>
  <c r="G256" i="13"/>
  <c r="F256" i="13"/>
  <c r="E256" i="13"/>
  <c r="D256" i="13"/>
  <c r="C256" i="13"/>
  <c r="I256" i="13" s="1"/>
  <c r="H255" i="13"/>
  <c r="G255" i="13"/>
  <c r="F255" i="13"/>
  <c r="E255" i="13"/>
  <c r="D255" i="13"/>
  <c r="C255" i="13"/>
  <c r="I255" i="13" s="1"/>
  <c r="H254" i="13"/>
  <c r="G254" i="13"/>
  <c r="F254" i="13"/>
  <c r="E254" i="13"/>
  <c r="D254" i="13"/>
  <c r="I254" i="13" s="1"/>
  <c r="C254" i="13"/>
  <c r="H253" i="13"/>
  <c r="G253" i="13"/>
  <c r="F253" i="13"/>
  <c r="E253" i="13"/>
  <c r="D253" i="13"/>
  <c r="C253" i="13"/>
  <c r="I253" i="13" s="1"/>
  <c r="H252" i="13"/>
  <c r="G252" i="13"/>
  <c r="F252" i="13"/>
  <c r="E252" i="13"/>
  <c r="D252" i="13"/>
  <c r="C252" i="13"/>
  <c r="H251" i="13"/>
  <c r="G251" i="13"/>
  <c r="F251" i="13"/>
  <c r="E251" i="13"/>
  <c r="D251" i="13"/>
  <c r="C251" i="13"/>
  <c r="I251" i="13" s="1"/>
  <c r="H250" i="13"/>
  <c r="G250" i="13"/>
  <c r="F250" i="13"/>
  <c r="E250" i="13"/>
  <c r="D250" i="13"/>
  <c r="C250" i="13"/>
  <c r="H249" i="13"/>
  <c r="G249" i="13"/>
  <c r="F249" i="13"/>
  <c r="E249" i="13"/>
  <c r="D249" i="13"/>
  <c r="C249" i="13"/>
  <c r="I249" i="13" s="1"/>
  <c r="H248" i="13"/>
  <c r="G248" i="13"/>
  <c r="F248" i="13"/>
  <c r="E248" i="13"/>
  <c r="D248" i="13"/>
  <c r="C248" i="13"/>
  <c r="H247" i="13"/>
  <c r="G247" i="13"/>
  <c r="F247" i="13"/>
  <c r="E247" i="13"/>
  <c r="D247" i="13"/>
  <c r="C247" i="13"/>
  <c r="I247" i="13" s="1"/>
  <c r="H246" i="13"/>
  <c r="G246" i="13"/>
  <c r="F246" i="13"/>
  <c r="E246" i="13"/>
  <c r="D246" i="13"/>
  <c r="C246" i="13"/>
  <c r="H245" i="13"/>
  <c r="G245" i="13"/>
  <c r="F245" i="13"/>
  <c r="E245" i="13"/>
  <c r="D245" i="13"/>
  <c r="C245" i="13"/>
  <c r="H244" i="13"/>
  <c r="G244" i="13"/>
  <c r="F244" i="13"/>
  <c r="E244" i="13"/>
  <c r="D244" i="13"/>
  <c r="C244" i="13"/>
  <c r="H243" i="13"/>
  <c r="G243" i="13"/>
  <c r="F243" i="13"/>
  <c r="E243" i="13"/>
  <c r="D243" i="13"/>
  <c r="C243" i="13"/>
  <c r="I243" i="13" s="1"/>
  <c r="H242" i="13"/>
  <c r="G242" i="13"/>
  <c r="F242" i="13"/>
  <c r="E242" i="13"/>
  <c r="D242" i="13"/>
  <c r="C242" i="13"/>
  <c r="H241" i="13"/>
  <c r="G241" i="13"/>
  <c r="F241" i="13"/>
  <c r="E241" i="13"/>
  <c r="D241" i="13"/>
  <c r="C241" i="13"/>
  <c r="I241" i="13" s="1"/>
  <c r="H240" i="13"/>
  <c r="G240" i="13"/>
  <c r="F240" i="13"/>
  <c r="E240" i="13"/>
  <c r="D240" i="13"/>
  <c r="C240" i="13"/>
  <c r="H239" i="13"/>
  <c r="G239" i="13"/>
  <c r="F239" i="13"/>
  <c r="E239" i="13"/>
  <c r="D239" i="13"/>
  <c r="C239" i="13"/>
  <c r="I239" i="13" s="1"/>
  <c r="H238" i="13"/>
  <c r="G238" i="13"/>
  <c r="F238" i="13"/>
  <c r="E238" i="13"/>
  <c r="D238" i="13"/>
  <c r="C238" i="13"/>
  <c r="H237" i="13"/>
  <c r="G237" i="13"/>
  <c r="F237" i="13"/>
  <c r="E237" i="13"/>
  <c r="D237" i="13"/>
  <c r="C237" i="13"/>
  <c r="I237" i="13" s="1"/>
  <c r="H236" i="13"/>
  <c r="G236" i="13"/>
  <c r="F236" i="13"/>
  <c r="E236" i="13"/>
  <c r="D236" i="13"/>
  <c r="C236" i="13"/>
  <c r="H235" i="13"/>
  <c r="G235" i="13"/>
  <c r="F235" i="13"/>
  <c r="E235" i="13"/>
  <c r="D235" i="13"/>
  <c r="C235" i="13"/>
  <c r="I235" i="13" s="1"/>
  <c r="H234" i="13"/>
  <c r="G234" i="13"/>
  <c r="F234" i="13"/>
  <c r="E234" i="13"/>
  <c r="D234" i="13"/>
  <c r="C234" i="13"/>
  <c r="H233" i="13"/>
  <c r="G233" i="13"/>
  <c r="F233" i="13"/>
  <c r="E233" i="13"/>
  <c r="D233" i="13"/>
  <c r="C233" i="13"/>
  <c r="H232" i="13"/>
  <c r="G232" i="13"/>
  <c r="F232" i="13"/>
  <c r="E232" i="13"/>
  <c r="D232" i="13"/>
  <c r="C232" i="13"/>
  <c r="H231" i="13"/>
  <c r="G231" i="13"/>
  <c r="F231" i="13"/>
  <c r="E231" i="13"/>
  <c r="D231" i="13"/>
  <c r="C231" i="13"/>
  <c r="I231" i="13" s="1"/>
  <c r="H230" i="13"/>
  <c r="G230" i="13"/>
  <c r="F230" i="13"/>
  <c r="E230" i="13"/>
  <c r="D230" i="13"/>
  <c r="C230" i="13"/>
  <c r="H229" i="13"/>
  <c r="G229" i="13"/>
  <c r="F229" i="13"/>
  <c r="E229" i="13"/>
  <c r="D229" i="13"/>
  <c r="C229" i="13"/>
  <c r="I229" i="13" s="1"/>
  <c r="H228" i="13"/>
  <c r="G228" i="13"/>
  <c r="F228" i="13"/>
  <c r="E228" i="13"/>
  <c r="D228" i="13"/>
  <c r="C228" i="13"/>
  <c r="H227" i="13"/>
  <c r="G227" i="13"/>
  <c r="F227" i="13"/>
  <c r="E227" i="13"/>
  <c r="D227" i="13"/>
  <c r="C227" i="13"/>
  <c r="I227" i="13" s="1"/>
  <c r="H226" i="13"/>
  <c r="G226" i="13"/>
  <c r="F226" i="13"/>
  <c r="E226" i="13"/>
  <c r="D226" i="13"/>
  <c r="C226" i="13"/>
  <c r="H225" i="13"/>
  <c r="G225" i="13"/>
  <c r="F225" i="13"/>
  <c r="E225" i="13"/>
  <c r="D225" i="13"/>
  <c r="C225" i="13"/>
  <c r="I225" i="13" s="1"/>
  <c r="H224" i="13"/>
  <c r="G224" i="13"/>
  <c r="F224" i="13"/>
  <c r="E224" i="13"/>
  <c r="D224" i="13"/>
  <c r="C224" i="13"/>
  <c r="I224" i="13" s="1"/>
  <c r="H223" i="13"/>
  <c r="G223" i="13"/>
  <c r="F223" i="13"/>
  <c r="E223" i="13"/>
  <c r="D223" i="13"/>
  <c r="C223" i="13"/>
  <c r="I223" i="13" s="1"/>
  <c r="H222" i="13"/>
  <c r="G222" i="13"/>
  <c r="F222" i="13"/>
  <c r="E222" i="13"/>
  <c r="D222" i="13"/>
  <c r="C222" i="13"/>
  <c r="I222" i="13" s="1"/>
  <c r="H221" i="13"/>
  <c r="G221" i="13"/>
  <c r="F221" i="13"/>
  <c r="E221" i="13"/>
  <c r="D221" i="13"/>
  <c r="C221" i="13"/>
  <c r="H220" i="13"/>
  <c r="G220" i="13"/>
  <c r="F220" i="13"/>
  <c r="E220" i="13"/>
  <c r="D220" i="13"/>
  <c r="C220" i="13"/>
  <c r="I220" i="13" s="1"/>
  <c r="H219" i="13"/>
  <c r="G219" i="13"/>
  <c r="F219" i="13"/>
  <c r="E219" i="13"/>
  <c r="D219" i="13"/>
  <c r="I219" i="13" s="1"/>
  <c r="C219" i="13"/>
  <c r="H218" i="13"/>
  <c r="G218" i="13"/>
  <c r="F218" i="13"/>
  <c r="E218" i="13"/>
  <c r="D218" i="13"/>
  <c r="C218" i="13"/>
  <c r="H217" i="13"/>
  <c r="G217" i="13"/>
  <c r="F217" i="13"/>
  <c r="E217" i="13"/>
  <c r="I217" i="13" s="1"/>
  <c r="D217" i="13"/>
  <c r="C217" i="13"/>
  <c r="H216" i="13"/>
  <c r="G216" i="13"/>
  <c r="F216" i="13"/>
  <c r="E216" i="13"/>
  <c r="D216" i="13"/>
  <c r="C216" i="13"/>
  <c r="H215" i="13"/>
  <c r="G215" i="13"/>
  <c r="F215" i="13"/>
  <c r="E215" i="13"/>
  <c r="D215" i="13"/>
  <c r="C215" i="13"/>
  <c r="H214" i="13"/>
  <c r="G214" i="13"/>
  <c r="F214" i="13"/>
  <c r="E214" i="13"/>
  <c r="D214" i="13"/>
  <c r="C214" i="13"/>
  <c r="H213" i="13"/>
  <c r="G213" i="13"/>
  <c r="F213" i="13"/>
  <c r="E213" i="13"/>
  <c r="D213" i="13"/>
  <c r="C213" i="13"/>
  <c r="H212" i="13"/>
  <c r="G212" i="13"/>
  <c r="F212" i="13"/>
  <c r="E212" i="13"/>
  <c r="D212" i="13"/>
  <c r="C212" i="13"/>
  <c r="I212" i="13" s="1"/>
  <c r="H211" i="13"/>
  <c r="G211" i="13"/>
  <c r="F211" i="13"/>
  <c r="E211" i="13"/>
  <c r="D211" i="13"/>
  <c r="C211" i="13"/>
  <c r="H210" i="13"/>
  <c r="G210" i="13"/>
  <c r="F210" i="13"/>
  <c r="E210" i="13"/>
  <c r="D210" i="13"/>
  <c r="C210" i="13"/>
  <c r="I210" i="13" s="1"/>
  <c r="H209" i="13"/>
  <c r="G209" i="13"/>
  <c r="F209" i="13"/>
  <c r="E209" i="13"/>
  <c r="D209" i="13"/>
  <c r="C209" i="13"/>
  <c r="H208" i="13"/>
  <c r="G208" i="13"/>
  <c r="F208" i="13"/>
  <c r="E208" i="13"/>
  <c r="D208" i="13"/>
  <c r="C208" i="13"/>
  <c r="I208" i="13" s="1"/>
  <c r="H207" i="13"/>
  <c r="G207" i="13"/>
  <c r="F207" i="13"/>
  <c r="I207" i="13" s="1"/>
  <c r="E207" i="13"/>
  <c r="D207" i="13"/>
  <c r="C207" i="13"/>
  <c r="H206" i="13"/>
  <c r="G206" i="13"/>
  <c r="F206" i="13"/>
  <c r="E206" i="13"/>
  <c r="D206" i="13"/>
  <c r="C206" i="13"/>
  <c r="H205" i="13"/>
  <c r="G205" i="13"/>
  <c r="I205" i="13" s="1"/>
  <c r="F205" i="13"/>
  <c r="E205" i="13"/>
  <c r="D205" i="13"/>
  <c r="C205" i="13"/>
  <c r="H204" i="13"/>
  <c r="G204" i="13"/>
  <c r="F204" i="13"/>
  <c r="E204" i="13"/>
  <c r="D204" i="13"/>
  <c r="C204" i="13"/>
  <c r="H203" i="13"/>
  <c r="G203" i="13"/>
  <c r="F203" i="13"/>
  <c r="E203" i="13"/>
  <c r="D203" i="13"/>
  <c r="C203" i="13"/>
  <c r="H202" i="13"/>
  <c r="G202" i="13"/>
  <c r="F202" i="13"/>
  <c r="E202" i="13"/>
  <c r="D202" i="13"/>
  <c r="C202" i="13"/>
  <c r="H201" i="13"/>
  <c r="G201" i="13"/>
  <c r="F201" i="13"/>
  <c r="E201" i="13"/>
  <c r="D201" i="13"/>
  <c r="C201" i="13"/>
  <c r="H200" i="13"/>
  <c r="G200" i="13"/>
  <c r="F200" i="13"/>
  <c r="E200" i="13"/>
  <c r="D200" i="13"/>
  <c r="C200" i="13"/>
  <c r="I200" i="13" s="1"/>
  <c r="H199" i="13"/>
  <c r="G199" i="13"/>
  <c r="F199" i="13"/>
  <c r="E199" i="13"/>
  <c r="D199" i="13"/>
  <c r="C199" i="13"/>
  <c r="H198" i="13"/>
  <c r="G198" i="13"/>
  <c r="F198" i="13"/>
  <c r="E198" i="13"/>
  <c r="D198" i="13"/>
  <c r="C198" i="13"/>
  <c r="I198" i="13" s="1"/>
  <c r="H197" i="13"/>
  <c r="G197" i="13"/>
  <c r="I197" i="13" s="1"/>
  <c r="F197" i="13"/>
  <c r="E197" i="13"/>
  <c r="D197" i="13"/>
  <c r="C197" i="13"/>
  <c r="H196" i="13"/>
  <c r="G196" i="13"/>
  <c r="F196" i="13"/>
  <c r="E196" i="13"/>
  <c r="D196" i="13"/>
  <c r="C196" i="13"/>
  <c r="I196" i="13" s="1"/>
  <c r="H195" i="13"/>
  <c r="I195" i="13" s="1"/>
  <c r="G195" i="13"/>
  <c r="F195" i="13"/>
  <c r="E195" i="13"/>
  <c r="D195" i="13"/>
  <c r="C195" i="13"/>
  <c r="H194" i="13"/>
  <c r="G194" i="13"/>
  <c r="F194" i="13"/>
  <c r="E194" i="13"/>
  <c r="D194" i="13"/>
  <c r="C194" i="13"/>
  <c r="I193" i="13"/>
  <c r="H193" i="13"/>
  <c r="G193" i="13"/>
  <c r="F193" i="13"/>
  <c r="E193" i="13"/>
  <c r="D193" i="13"/>
  <c r="C193" i="13"/>
  <c r="H192" i="13"/>
  <c r="G192" i="13"/>
  <c r="F192" i="13"/>
  <c r="E192" i="13"/>
  <c r="D192" i="13"/>
  <c r="C192" i="13"/>
  <c r="H191" i="13"/>
  <c r="G191" i="13"/>
  <c r="F191" i="13"/>
  <c r="E191" i="13"/>
  <c r="D191" i="13"/>
  <c r="C191" i="13"/>
  <c r="I191" i="13" s="1"/>
  <c r="H190" i="13"/>
  <c r="G190" i="13"/>
  <c r="F190" i="13"/>
  <c r="E190" i="13"/>
  <c r="D190" i="13"/>
  <c r="C190" i="13"/>
  <c r="H189" i="13"/>
  <c r="G189" i="13"/>
  <c r="F189" i="13"/>
  <c r="E189" i="13"/>
  <c r="D189" i="13"/>
  <c r="C189" i="13"/>
  <c r="I189" i="13" s="1"/>
  <c r="H188" i="13"/>
  <c r="G188" i="13"/>
  <c r="F188" i="13"/>
  <c r="E188" i="13"/>
  <c r="D188" i="13"/>
  <c r="C188" i="13"/>
  <c r="I188" i="13" s="1"/>
  <c r="H187" i="13"/>
  <c r="G187" i="13"/>
  <c r="F187" i="13"/>
  <c r="E187" i="13"/>
  <c r="D187" i="13"/>
  <c r="C187" i="13"/>
  <c r="I187" i="13" s="1"/>
  <c r="H186" i="13"/>
  <c r="G186" i="13"/>
  <c r="F186" i="13"/>
  <c r="E186" i="13"/>
  <c r="D186" i="13"/>
  <c r="C186" i="13"/>
  <c r="I186" i="13" s="1"/>
  <c r="H185" i="13"/>
  <c r="G185" i="13"/>
  <c r="F185" i="13"/>
  <c r="E185" i="13"/>
  <c r="D185" i="13"/>
  <c r="C185" i="13"/>
  <c r="Q184" i="13"/>
  <c r="P184" i="13"/>
  <c r="O184" i="13"/>
  <c r="N184" i="13"/>
  <c r="M184" i="13"/>
  <c r="L184" i="13"/>
  <c r="R184" i="13" s="1"/>
  <c r="H184" i="13"/>
  <c r="G184" i="13"/>
  <c r="F184" i="13"/>
  <c r="E184" i="13"/>
  <c r="D184" i="13"/>
  <c r="C184" i="13"/>
  <c r="I184" i="13" s="1"/>
  <c r="Q183" i="13"/>
  <c r="P183" i="13"/>
  <c r="O183" i="13"/>
  <c r="N183" i="13"/>
  <c r="M183" i="13"/>
  <c r="R183" i="13" s="1"/>
  <c r="L183" i="13"/>
  <c r="H183" i="13"/>
  <c r="G183" i="13"/>
  <c r="F183" i="13"/>
  <c r="E183" i="13"/>
  <c r="D183" i="13"/>
  <c r="C183" i="13"/>
  <c r="I183" i="13" s="1"/>
  <c r="Q182" i="13"/>
  <c r="P182" i="13"/>
  <c r="O182" i="13"/>
  <c r="N182" i="13"/>
  <c r="M182" i="13"/>
  <c r="L182" i="13"/>
  <c r="H182" i="13"/>
  <c r="G182" i="13"/>
  <c r="F182" i="13"/>
  <c r="E182" i="13"/>
  <c r="D182" i="13"/>
  <c r="C182" i="13"/>
  <c r="I182" i="13" s="1"/>
  <c r="Q181" i="13"/>
  <c r="P181" i="13"/>
  <c r="O181" i="13"/>
  <c r="N181" i="13"/>
  <c r="M181" i="13"/>
  <c r="L181" i="13"/>
  <c r="H181" i="13"/>
  <c r="G181" i="13"/>
  <c r="F181" i="13"/>
  <c r="E181" i="13"/>
  <c r="D181" i="13"/>
  <c r="C181" i="13"/>
  <c r="I181" i="13" s="1"/>
  <c r="Q180" i="13"/>
  <c r="P180" i="13"/>
  <c r="O180" i="13"/>
  <c r="N180" i="13"/>
  <c r="M180" i="13"/>
  <c r="L180" i="13"/>
  <c r="H180" i="13"/>
  <c r="G180" i="13"/>
  <c r="F180" i="13"/>
  <c r="E180" i="13"/>
  <c r="D180" i="13"/>
  <c r="C180" i="13"/>
  <c r="I180" i="13" s="1"/>
  <c r="Q179" i="13"/>
  <c r="P179" i="13"/>
  <c r="O179" i="13"/>
  <c r="N179" i="13"/>
  <c r="M179" i="13"/>
  <c r="L179" i="13"/>
  <c r="H179" i="13"/>
  <c r="G179" i="13"/>
  <c r="F179" i="13"/>
  <c r="E179" i="13"/>
  <c r="D179" i="13"/>
  <c r="C179" i="13"/>
  <c r="Q178" i="13"/>
  <c r="P178" i="13"/>
  <c r="O178" i="13"/>
  <c r="N178" i="13"/>
  <c r="M178" i="13"/>
  <c r="L178" i="13"/>
  <c r="H178" i="13"/>
  <c r="G178" i="13"/>
  <c r="F178" i="13"/>
  <c r="E178" i="13"/>
  <c r="D178" i="13"/>
  <c r="C178" i="13"/>
  <c r="I178" i="13" s="1"/>
  <c r="Q177" i="13"/>
  <c r="P177" i="13"/>
  <c r="O177" i="13"/>
  <c r="N177" i="13"/>
  <c r="M177" i="13"/>
  <c r="L177" i="13"/>
  <c r="H177" i="13"/>
  <c r="G177" i="13"/>
  <c r="F177" i="13"/>
  <c r="E177" i="13"/>
  <c r="D177" i="13"/>
  <c r="C177" i="13"/>
  <c r="I177" i="13" s="1"/>
  <c r="Q176" i="13"/>
  <c r="P176" i="13"/>
  <c r="O176" i="13"/>
  <c r="N176" i="13"/>
  <c r="M176" i="13"/>
  <c r="L176" i="13"/>
  <c r="H176" i="13"/>
  <c r="G176" i="13"/>
  <c r="F176" i="13"/>
  <c r="E176" i="13"/>
  <c r="D176" i="13"/>
  <c r="C176" i="13"/>
  <c r="I176" i="13" s="1"/>
  <c r="Q175" i="13"/>
  <c r="P175" i="13"/>
  <c r="O175" i="13"/>
  <c r="N175" i="13"/>
  <c r="M175" i="13"/>
  <c r="L175" i="13"/>
  <c r="H175" i="13"/>
  <c r="G175" i="13"/>
  <c r="F175" i="13"/>
  <c r="E175" i="13"/>
  <c r="D175" i="13"/>
  <c r="C175" i="13"/>
  <c r="I175" i="13" s="1"/>
  <c r="Q174" i="13"/>
  <c r="P174" i="13"/>
  <c r="O174" i="13"/>
  <c r="N174" i="13"/>
  <c r="M174" i="13"/>
  <c r="L174" i="13"/>
  <c r="H174" i="13"/>
  <c r="G174" i="13"/>
  <c r="F174" i="13"/>
  <c r="E174" i="13"/>
  <c r="D174" i="13"/>
  <c r="C174" i="13"/>
  <c r="I174" i="13" s="1"/>
  <c r="Q173" i="13"/>
  <c r="P173" i="13"/>
  <c r="O173" i="13"/>
  <c r="N173" i="13"/>
  <c r="M173" i="13"/>
  <c r="L173" i="13"/>
  <c r="H173" i="13"/>
  <c r="G173" i="13"/>
  <c r="F173" i="13"/>
  <c r="E173" i="13"/>
  <c r="D173" i="13"/>
  <c r="C173" i="13"/>
  <c r="Q172" i="13"/>
  <c r="P172" i="13"/>
  <c r="O172" i="13"/>
  <c r="N172" i="13"/>
  <c r="M172" i="13"/>
  <c r="L172" i="13"/>
  <c r="H172" i="13"/>
  <c r="G172" i="13"/>
  <c r="F172" i="13"/>
  <c r="E172" i="13"/>
  <c r="D172" i="13"/>
  <c r="C172" i="13"/>
  <c r="I172" i="13" s="1"/>
  <c r="Q171" i="13"/>
  <c r="P171" i="13"/>
  <c r="O171" i="13"/>
  <c r="N171" i="13"/>
  <c r="M171" i="13"/>
  <c r="L171" i="13"/>
  <c r="H171" i="13"/>
  <c r="G171" i="13"/>
  <c r="F171" i="13"/>
  <c r="E171" i="13"/>
  <c r="D171" i="13"/>
  <c r="C171" i="13"/>
  <c r="I171" i="13" s="1"/>
  <c r="Q170" i="13"/>
  <c r="P170" i="13"/>
  <c r="O170" i="13"/>
  <c r="N170" i="13"/>
  <c r="M170" i="13"/>
  <c r="L170" i="13"/>
  <c r="H170" i="13"/>
  <c r="G170" i="13"/>
  <c r="F170" i="13"/>
  <c r="E170" i="13"/>
  <c r="D170" i="13"/>
  <c r="C170" i="13"/>
  <c r="I170" i="13" s="1"/>
  <c r="Q169" i="13"/>
  <c r="P169" i="13"/>
  <c r="O169" i="13"/>
  <c r="N169" i="13"/>
  <c r="M169" i="13"/>
  <c r="L169" i="13"/>
  <c r="H169" i="13"/>
  <c r="G169" i="13"/>
  <c r="F169" i="13"/>
  <c r="E169" i="13"/>
  <c r="D169" i="13"/>
  <c r="C169" i="13"/>
  <c r="I169" i="13" s="1"/>
  <c r="Q168" i="13"/>
  <c r="P168" i="13"/>
  <c r="O168" i="13"/>
  <c r="N168" i="13"/>
  <c r="M168" i="13"/>
  <c r="L168" i="13"/>
  <c r="R168" i="13" s="1"/>
  <c r="H168" i="13"/>
  <c r="G168" i="13"/>
  <c r="F168" i="13"/>
  <c r="E168" i="13"/>
  <c r="D168" i="13"/>
  <c r="C168" i="13"/>
  <c r="I168" i="13" s="1"/>
  <c r="Q167" i="13"/>
  <c r="P167" i="13"/>
  <c r="O167" i="13"/>
  <c r="N167" i="13"/>
  <c r="M167" i="13"/>
  <c r="L167" i="13"/>
  <c r="R167" i="13" s="1"/>
  <c r="H167" i="13"/>
  <c r="G167" i="13"/>
  <c r="F167" i="13"/>
  <c r="E167" i="13"/>
  <c r="D167" i="13"/>
  <c r="C167" i="13"/>
  <c r="Q166" i="13"/>
  <c r="P166" i="13"/>
  <c r="O166" i="13"/>
  <c r="N166" i="13"/>
  <c r="M166" i="13"/>
  <c r="L166" i="13"/>
  <c r="R166" i="13" s="1"/>
  <c r="H166" i="13"/>
  <c r="G166" i="13"/>
  <c r="F166" i="13"/>
  <c r="E166" i="13"/>
  <c r="D166" i="13"/>
  <c r="I166" i="13" s="1"/>
  <c r="C166" i="13"/>
  <c r="Q165" i="13"/>
  <c r="P165" i="13"/>
  <c r="O165" i="13"/>
  <c r="N165" i="13"/>
  <c r="M165" i="13"/>
  <c r="R165" i="13" s="1"/>
  <c r="L165" i="13"/>
  <c r="H165" i="13"/>
  <c r="G165" i="13"/>
  <c r="F165" i="13"/>
  <c r="E165" i="13"/>
  <c r="I165" i="13" s="1"/>
  <c r="D165" i="13"/>
  <c r="C165" i="13"/>
  <c r="Q164" i="13"/>
  <c r="P164" i="13"/>
  <c r="O164" i="13"/>
  <c r="N164" i="13"/>
  <c r="M164" i="13"/>
  <c r="L164" i="13"/>
  <c r="H164" i="13"/>
  <c r="G164" i="13"/>
  <c r="F164" i="13"/>
  <c r="E164" i="13"/>
  <c r="D164" i="13"/>
  <c r="C164" i="13"/>
  <c r="Q163" i="13"/>
  <c r="P163" i="13"/>
  <c r="O163" i="13"/>
  <c r="N163" i="13"/>
  <c r="M163" i="13"/>
  <c r="L163" i="13"/>
  <c r="H163" i="13"/>
  <c r="G163" i="13"/>
  <c r="F163" i="13"/>
  <c r="E163" i="13"/>
  <c r="D163" i="13"/>
  <c r="C163" i="13"/>
  <c r="Q162" i="13"/>
  <c r="P162" i="13"/>
  <c r="O162" i="13"/>
  <c r="N162" i="13"/>
  <c r="M162" i="13"/>
  <c r="L162" i="13"/>
  <c r="H162" i="13"/>
  <c r="G162" i="13"/>
  <c r="F162" i="13"/>
  <c r="E162" i="13"/>
  <c r="D162" i="13"/>
  <c r="C162" i="13"/>
  <c r="Q161" i="13"/>
  <c r="P161" i="13"/>
  <c r="O161" i="13"/>
  <c r="N161" i="13"/>
  <c r="M161" i="13"/>
  <c r="L161" i="13"/>
  <c r="H161" i="13"/>
  <c r="G161" i="13"/>
  <c r="F161" i="13"/>
  <c r="E161" i="13"/>
  <c r="D161" i="13"/>
  <c r="C161" i="13"/>
  <c r="Q160" i="13"/>
  <c r="P160" i="13"/>
  <c r="O160" i="13"/>
  <c r="N160" i="13"/>
  <c r="M160" i="13"/>
  <c r="L160" i="13"/>
  <c r="R160" i="13" s="1"/>
  <c r="H160" i="13"/>
  <c r="G160" i="13"/>
  <c r="F160" i="13"/>
  <c r="I160" i="13" s="1"/>
  <c r="E160" i="13"/>
  <c r="D160" i="13"/>
  <c r="C160" i="13"/>
  <c r="Q159" i="13"/>
  <c r="P159" i="13"/>
  <c r="O159" i="13"/>
  <c r="N159" i="13"/>
  <c r="M159" i="13"/>
  <c r="L159" i="13"/>
  <c r="H159" i="13"/>
  <c r="G159" i="13"/>
  <c r="I159" i="13" s="1"/>
  <c r="F159" i="13"/>
  <c r="E159" i="13"/>
  <c r="D159" i="13"/>
  <c r="C159" i="13"/>
  <c r="Q158" i="13"/>
  <c r="P158" i="13"/>
  <c r="O158" i="13"/>
  <c r="N158" i="13"/>
  <c r="M158" i="13"/>
  <c r="L158" i="13"/>
  <c r="H158" i="13"/>
  <c r="G158" i="13"/>
  <c r="F158" i="13"/>
  <c r="E158" i="13"/>
  <c r="D158" i="13"/>
  <c r="C158" i="13"/>
  <c r="Q157" i="13"/>
  <c r="P157" i="13"/>
  <c r="O157" i="13"/>
  <c r="N157" i="13"/>
  <c r="M157" i="13"/>
  <c r="L157" i="13"/>
  <c r="H157" i="13"/>
  <c r="G157" i="13"/>
  <c r="F157" i="13"/>
  <c r="E157" i="13"/>
  <c r="D157" i="13"/>
  <c r="C157" i="13"/>
  <c r="Q156" i="13"/>
  <c r="P156" i="13"/>
  <c r="O156" i="13"/>
  <c r="N156" i="13"/>
  <c r="M156" i="13"/>
  <c r="L156" i="13"/>
  <c r="H156" i="13"/>
  <c r="G156" i="13"/>
  <c r="F156" i="13"/>
  <c r="E156" i="13"/>
  <c r="D156" i="13"/>
  <c r="C156" i="13"/>
  <c r="Q155" i="13"/>
  <c r="P155" i="13"/>
  <c r="O155" i="13"/>
  <c r="N155" i="13"/>
  <c r="M155" i="13"/>
  <c r="L155" i="13"/>
  <c r="H155" i="13"/>
  <c r="G155" i="13"/>
  <c r="I155" i="13" s="1"/>
  <c r="F155" i="13"/>
  <c r="E155" i="13"/>
  <c r="D155" i="13"/>
  <c r="C155" i="13"/>
  <c r="Q154" i="13"/>
  <c r="P154" i="13"/>
  <c r="O154" i="13"/>
  <c r="N154" i="13"/>
  <c r="M154" i="13"/>
  <c r="L154" i="13"/>
  <c r="H154" i="13"/>
  <c r="I154" i="13" s="1"/>
  <c r="G154" i="13"/>
  <c r="F154" i="13"/>
  <c r="E154" i="13"/>
  <c r="D154" i="13"/>
  <c r="C154" i="13"/>
  <c r="Q153" i="13"/>
  <c r="P153" i="13"/>
  <c r="O153" i="13"/>
  <c r="N153" i="13"/>
  <c r="M153" i="13"/>
  <c r="L153" i="13"/>
  <c r="I153" i="13"/>
  <c r="H153" i="13"/>
  <c r="G153" i="13"/>
  <c r="F153" i="13"/>
  <c r="E153" i="13"/>
  <c r="D153" i="13"/>
  <c r="C153" i="13"/>
  <c r="Q152" i="13"/>
  <c r="P152" i="13"/>
  <c r="O152" i="13"/>
  <c r="N152" i="13"/>
  <c r="M152" i="13"/>
  <c r="L152" i="13"/>
  <c r="H152" i="13"/>
  <c r="G152" i="13"/>
  <c r="F152" i="13"/>
  <c r="E152" i="13"/>
  <c r="D152" i="13"/>
  <c r="C152" i="13"/>
  <c r="I152" i="13" s="1"/>
  <c r="Q151" i="13"/>
  <c r="P151" i="13"/>
  <c r="O151" i="13"/>
  <c r="N151" i="13"/>
  <c r="M151" i="13"/>
  <c r="L151" i="13"/>
  <c r="H151" i="13"/>
  <c r="G151" i="13"/>
  <c r="F151" i="13"/>
  <c r="E151" i="13"/>
  <c r="D151" i="13"/>
  <c r="C151" i="13"/>
  <c r="I151" i="13" s="1"/>
  <c r="Q150" i="13"/>
  <c r="P150" i="13"/>
  <c r="O150" i="13"/>
  <c r="N150" i="13"/>
  <c r="M150" i="13"/>
  <c r="L150" i="13"/>
  <c r="R150" i="13" s="1"/>
  <c r="H150" i="13"/>
  <c r="G150" i="13"/>
  <c r="F150" i="13"/>
  <c r="E150" i="13"/>
  <c r="D150" i="13"/>
  <c r="C150" i="13"/>
  <c r="I150" i="13" s="1"/>
  <c r="Q149" i="13"/>
  <c r="P149" i="13"/>
  <c r="O149" i="13"/>
  <c r="N149" i="13"/>
  <c r="M149" i="13"/>
  <c r="L149" i="13"/>
  <c r="R149" i="13" s="1"/>
  <c r="H149" i="13"/>
  <c r="G149" i="13"/>
  <c r="F149" i="13"/>
  <c r="E149" i="13"/>
  <c r="D149" i="13"/>
  <c r="C149" i="13"/>
  <c r="Q148" i="13"/>
  <c r="P148" i="13"/>
  <c r="O148" i="13"/>
  <c r="N148" i="13"/>
  <c r="M148" i="13"/>
  <c r="L148" i="13"/>
  <c r="R148" i="13" s="1"/>
  <c r="H148" i="13"/>
  <c r="G148" i="13"/>
  <c r="F148" i="13"/>
  <c r="E148" i="13"/>
  <c r="D148" i="13"/>
  <c r="C148" i="13"/>
  <c r="I148" i="13" s="1"/>
  <c r="Q147" i="13"/>
  <c r="P147" i="13"/>
  <c r="O147" i="13"/>
  <c r="N147" i="13"/>
  <c r="M147" i="13"/>
  <c r="R147" i="13" s="1"/>
  <c r="L147" i="13"/>
  <c r="H147" i="13"/>
  <c r="G147" i="13"/>
  <c r="F147" i="13"/>
  <c r="E147" i="13"/>
  <c r="D147" i="13"/>
  <c r="C147" i="13"/>
  <c r="I147" i="13" s="1"/>
  <c r="Q146" i="13"/>
  <c r="P146" i="13"/>
  <c r="O146" i="13"/>
  <c r="N146" i="13"/>
  <c r="M146" i="13"/>
  <c r="L146" i="13"/>
  <c r="H146" i="13"/>
  <c r="G146" i="13"/>
  <c r="F146" i="13"/>
  <c r="E146" i="13"/>
  <c r="D146" i="13"/>
  <c r="C146" i="13"/>
  <c r="Q145" i="13"/>
  <c r="P145" i="13"/>
  <c r="O145" i="13"/>
  <c r="N145" i="13"/>
  <c r="M145" i="13"/>
  <c r="L145" i="13"/>
  <c r="H145" i="13"/>
  <c r="G145" i="13"/>
  <c r="F145" i="13"/>
  <c r="E145" i="13"/>
  <c r="D145" i="13"/>
  <c r="C145" i="13"/>
  <c r="Q144" i="13"/>
  <c r="P144" i="13"/>
  <c r="O144" i="13"/>
  <c r="N144" i="13"/>
  <c r="M144" i="13"/>
  <c r="L144" i="13"/>
  <c r="H144" i="13"/>
  <c r="G144" i="13"/>
  <c r="F144" i="13"/>
  <c r="E144" i="13"/>
  <c r="D144" i="13"/>
  <c r="C144" i="13"/>
  <c r="Q143" i="13"/>
  <c r="P143" i="13"/>
  <c r="O143" i="13"/>
  <c r="N143" i="13"/>
  <c r="M143" i="13"/>
  <c r="L143" i="13"/>
  <c r="H143" i="13"/>
  <c r="G143" i="13"/>
  <c r="F143" i="13"/>
  <c r="E143" i="13"/>
  <c r="I143" i="13" s="1"/>
  <c r="D143" i="13"/>
  <c r="C143" i="13"/>
  <c r="Q142" i="13"/>
  <c r="P142" i="13"/>
  <c r="O142" i="13"/>
  <c r="N142" i="13"/>
  <c r="M142" i="13"/>
  <c r="L142" i="13"/>
  <c r="H142" i="13"/>
  <c r="G142" i="13"/>
  <c r="F142" i="13"/>
  <c r="E142" i="13"/>
  <c r="D142" i="13"/>
  <c r="C142" i="13"/>
  <c r="I142" i="13" s="1"/>
  <c r="Q141" i="13"/>
  <c r="P141" i="13"/>
  <c r="O141" i="13"/>
  <c r="N141" i="13"/>
  <c r="M141" i="13"/>
  <c r="L141" i="13"/>
  <c r="H141" i="13"/>
  <c r="G141" i="13"/>
  <c r="F141" i="13"/>
  <c r="E141" i="13"/>
  <c r="D141" i="13"/>
  <c r="C141" i="13"/>
  <c r="I141" i="13" s="1"/>
  <c r="Q140" i="13"/>
  <c r="P140" i="13"/>
  <c r="O140" i="13"/>
  <c r="N140" i="13"/>
  <c r="M140" i="13"/>
  <c r="L140" i="13"/>
  <c r="H140" i="13"/>
  <c r="G140" i="13"/>
  <c r="F140" i="13"/>
  <c r="E140" i="13"/>
  <c r="D140" i="13"/>
  <c r="C140" i="13"/>
  <c r="Q139" i="13"/>
  <c r="P139" i="13"/>
  <c r="O139" i="13"/>
  <c r="N139" i="13"/>
  <c r="M139" i="13"/>
  <c r="L139" i="13"/>
  <c r="H139" i="13"/>
  <c r="G139" i="13"/>
  <c r="F139" i="13"/>
  <c r="E139" i="13"/>
  <c r="D139" i="13"/>
  <c r="C139" i="13"/>
  <c r="Q138" i="13"/>
  <c r="P138" i="13"/>
  <c r="O138" i="13"/>
  <c r="N138" i="13"/>
  <c r="M138" i="13"/>
  <c r="L138" i="13"/>
  <c r="H138" i="13"/>
  <c r="G138" i="13"/>
  <c r="F138" i="13"/>
  <c r="E138" i="13"/>
  <c r="D138" i="13"/>
  <c r="C138" i="13"/>
  <c r="Q137" i="13"/>
  <c r="P137" i="13"/>
  <c r="O137" i="13"/>
  <c r="N137" i="13"/>
  <c r="M137" i="13"/>
  <c r="L137" i="13"/>
  <c r="H137" i="13"/>
  <c r="G137" i="13"/>
  <c r="F137" i="13"/>
  <c r="E137" i="13"/>
  <c r="D137" i="13"/>
  <c r="C137" i="13"/>
  <c r="Q136" i="13"/>
  <c r="P136" i="13"/>
  <c r="O136" i="13"/>
  <c r="N136" i="13"/>
  <c r="M136" i="13"/>
  <c r="L136" i="13"/>
  <c r="H136" i="13"/>
  <c r="G136" i="13"/>
  <c r="F136" i="13"/>
  <c r="E136" i="13"/>
  <c r="D136" i="13"/>
  <c r="C136" i="13"/>
  <c r="I136" i="13" s="1"/>
  <c r="Q135" i="13"/>
  <c r="P135" i="13"/>
  <c r="O135" i="13"/>
  <c r="N135" i="13"/>
  <c r="M135" i="13"/>
  <c r="L135" i="13"/>
  <c r="H135" i="13"/>
  <c r="G135" i="13"/>
  <c r="F135" i="13"/>
  <c r="E135" i="13"/>
  <c r="D135" i="13"/>
  <c r="C135" i="13"/>
  <c r="I135" i="13" s="1"/>
  <c r="Q134" i="13"/>
  <c r="P134" i="13"/>
  <c r="O134" i="13"/>
  <c r="N134" i="13"/>
  <c r="M134" i="13"/>
  <c r="L134" i="13"/>
  <c r="H134" i="13"/>
  <c r="G134" i="13"/>
  <c r="F134" i="13"/>
  <c r="E134" i="13"/>
  <c r="D134" i="13"/>
  <c r="C134" i="13"/>
  <c r="I134" i="13" s="1"/>
  <c r="Q133" i="13"/>
  <c r="P133" i="13"/>
  <c r="O133" i="13"/>
  <c r="N133" i="13"/>
  <c r="M133" i="13"/>
  <c r="L133" i="13"/>
  <c r="H133" i="13"/>
  <c r="G133" i="13"/>
  <c r="F133" i="13"/>
  <c r="E133" i="13"/>
  <c r="D133" i="13"/>
  <c r="C133" i="13"/>
  <c r="I133" i="13" s="1"/>
  <c r="Q132" i="13"/>
  <c r="P132" i="13"/>
  <c r="O132" i="13"/>
  <c r="N132" i="13"/>
  <c r="M132" i="13"/>
  <c r="L132" i="13"/>
  <c r="R132" i="13" s="1"/>
  <c r="H132" i="13"/>
  <c r="G132" i="13"/>
  <c r="F132" i="13"/>
  <c r="E132" i="13"/>
  <c r="D132" i="13"/>
  <c r="C132" i="13"/>
  <c r="I132" i="13" s="1"/>
  <c r="Q131" i="13"/>
  <c r="P131" i="13"/>
  <c r="O131" i="13"/>
  <c r="N131" i="13"/>
  <c r="M131" i="13"/>
  <c r="L131" i="13"/>
  <c r="R131" i="13" s="1"/>
  <c r="H131" i="13"/>
  <c r="G131" i="13"/>
  <c r="F131" i="13"/>
  <c r="E131" i="13"/>
  <c r="D131" i="13"/>
  <c r="C131" i="13"/>
  <c r="Q130" i="13"/>
  <c r="P130" i="13"/>
  <c r="O130" i="13"/>
  <c r="N130" i="13"/>
  <c r="M130" i="13"/>
  <c r="L130" i="13"/>
  <c r="R130" i="13" s="1"/>
  <c r="H130" i="13"/>
  <c r="G130" i="13"/>
  <c r="F130" i="13"/>
  <c r="E130" i="13"/>
  <c r="D130" i="13"/>
  <c r="C130" i="13"/>
  <c r="I130" i="13" s="1"/>
  <c r="Q129" i="13"/>
  <c r="P129" i="13"/>
  <c r="O129" i="13"/>
  <c r="N129" i="13"/>
  <c r="M129" i="13"/>
  <c r="R129" i="13" s="1"/>
  <c r="L129" i="13"/>
  <c r="H129" i="13"/>
  <c r="G129" i="13"/>
  <c r="F129" i="13"/>
  <c r="E129" i="13"/>
  <c r="I129" i="13" s="1"/>
  <c r="D129" i="13"/>
  <c r="C129" i="13"/>
  <c r="Q128" i="13"/>
  <c r="P128" i="13"/>
  <c r="O128" i="13"/>
  <c r="N128" i="13"/>
  <c r="M128" i="13"/>
  <c r="L128" i="13"/>
  <c r="H128" i="13"/>
  <c r="G128" i="13"/>
  <c r="F128" i="13"/>
  <c r="E128" i="13"/>
  <c r="D128" i="13"/>
  <c r="C128" i="13"/>
  <c r="Q127" i="13"/>
  <c r="P127" i="13"/>
  <c r="O127" i="13"/>
  <c r="N127" i="13"/>
  <c r="M127" i="13"/>
  <c r="L127" i="13"/>
  <c r="H127" i="13"/>
  <c r="G127" i="13"/>
  <c r="F127" i="13"/>
  <c r="E127" i="13"/>
  <c r="D127" i="13"/>
  <c r="C127" i="13"/>
  <c r="Q126" i="13"/>
  <c r="P126" i="13"/>
  <c r="O126" i="13"/>
  <c r="N126" i="13"/>
  <c r="M126" i="13"/>
  <c r="L126" i="13"/>
  <c r="H126" i="13"/>
  <c r="G126" i="13"/>
  <c r="F126" i="13"/>
  <c r="E126" i="13"/>
  <c r="D126" i="13"/>
  <c r="C126" i="13"/>
  <c r="Q125" i="13"/>
  <c r="P125" i="13"/>
  <c r="O125" i="13"/>
  <c r="N125" i="13"/>
  <c r="M125" i="13"/>
  <c r="L125" i="13"/>
  <c r="H125" i="13"/>
  <c r="G125" i="13"/>
  <c r="F125" i="13"/>
  <c r="E125" i="13"/>
  <c r="I125" i="13" s="1"/>
  <c r="D125" i="13"/>
  <c r="C125" i="13"/>
  <c r="Q124" i="13"/>
  <c r="P124" i="13"/>
  <c r="O124" i="13"/>
  <c r="N124" i="13"/>
  <c r="M124" i="13"/>
  <c r="L124" i="13"/>
  <c r="H124" i="13"/>
  <c r="G124" i="13"/>
  <c r="F124" i="13"/>
  <c r="E124" i="13"/>
  <c r="D124" i="13"/>
  <c r="I124" i="13" s="1"/>
  <c r="C124" i="13"/>
  <c r="Q123" i="13"/>
  <c r="P123" i="13"/>
  <c r="O123" i="13"/>
  <c r="N123" i="13"/>
  <c r="M123" i="13"/>
  <c r="L123" i="13"/>
  <c r="H123" i="13"/>
  <c r="G123" i="13"/>
  <c r="I123" i="13" s="1"/>
  <c r="F123" i="13"/>
  <c r="E123" i="13"/>
  <c r="D123" i="13"/>
  <c r="C123" i="13"/>
  <c r="Q122" i="13"/>
  <c r="P122" i="13"/>
  <c r="O122" i="13"/>
  <c r="N122" i="13"/>
  <c r="M122" i="13"/>
  <c r="L122" i="13"/>
  <c r="H122" i="13"/>
  <c r="G122" i="13"/>
  <c r="F122" i="13"/>
  <c r="E122" i="13"/>
  <c r="D122" i="13"/>
  <c r="C122" i="13"/>
  <c r="Q121" i="13"/>
  <c r="P121" i="13"/>
  <c r="O121" i="13"/>
  <c r="N121" i="13"/>
  <c r="M121" i="13"/>
  <c r="L121" i="13"/>
  <c r="H121" i="13"/>
  <c r="G121" i="13"/>
  <c r="F121" i="13"/>
  <c r="E121" i="13"/>
  <c r="D121" i="13"/>
  <c r="C121" i="13"/>
  <c r="Q120" i="13"/>
  <c r="P120" i="13"/>
  <c r="O120" i="13"/>
  <c r="N120" i="13"/>
  <c r="M120" i="13"/>
  <c r="L120" i="13"/>
  <c r="H120" i="13"/>
  <c r="G120" i="13"/>
  <c r="F120" i="13"/>
  <c r="E120" i="13"/>
  <c r="D120" i="13"/>
  <c r="C120" i="13"/>
  <c r="Q119" i="13"/>
  <c r="P119" i="13"/>
  <c r="O119" i="13"/>
  <c r="N119" i="13"/>
  <c r="M119" i="13"/>
  <c r="L119" i="13"/>
  <c r="H119" i="13"/>
  <c r="G119" i="13"/>
  <c r="I119" i="13" s="1"/>
  <c r="F119" i="13"/>
  <c r="E119" i="13"/>
  <c r="D119" i="13"/>
  <c r="C119" i="13"/>
  <c r="Q118" i="13"/>
  <c r="P118" i="13"/>
  <c r="O118" i="13"/>
  <c r="N118" i="13"/>
  <c r="M118" i="13"/>
  <c r="L118" i="13"/>
  <c r="H118" i="13"/>
  <c r="I118" i="13" s="1"/>
  <c r="G118" i="13"/>
  <c r="F118" i="13"/>
  <c r="E118" i="13"/>
  <c r="D118" i="13"/>
  <c r="C118" i="13"/>
  <c r="Q117" i="13"/>
  <c r="P117" i="13"/>
  <c r="O117" i="13"/>
  <c r="N117" i="13"/>
  <c r="M117" i="13"/>
  <c r="L117" i="13"/>
  <c r="I117" i="13"/>
  <c r="H117" i="13"/>
  <c r="G117" i="13"/>
  <c r="F117" i="13"/>
  <c r="E117" i="13"/>
  <c r="D117" i="13"/>
  <c r="C117" i="13"/>
  <c r="Q116" i="13"/>
  <c r="P116" i="13"/>
  <c r="O116" i="13"/>
  <c r="N116" i="13"/>
  <c r="M116" i="13"/>
  <c r="L116" i="13"/>
  <c r="H116" i="13"/>
  <c r="G116" i="13"/>
  <c r="F116" i="13"/>
  <c r="E116" i="13"/>
  <c r="D116" i="13"/>
  <c r="C116" i="13"/>
  <c r="I116" i="13" s="1"/>
  <c r="Q115" i="13"/>
  <c r="P115" i="13"/>
  <c r="O115" i="13"/>
  <c r="N115" i="13"/>
  <c r="M115" i="13"/>
  <c r="L115" i="13"/>
  <c r="H115" i="13"/>
  <c r="G115" i="13"/>
  <c r="F115" i="13"/>
  <c r="E115" i="13"/>
  <c r="D115" i="13"/>
  <c r="C115" i="13"/>
  <c r="I115" i="13" s="1"/>
  <c r="Q114" i="13"/>
  <c r="P114" i="13"/>
  <c r="O114" i="13"/>
  <c r="N114" i="13"/>
  <c r="M114" i="13"/>
  <c r="L114" i="13"/>
  <c r="R114" i="13" s="1"/>
  <c r="H114" i="13"/>
  <c r="G114" i="13"/>
  <c r="F114" i="13"/>
  <c r="E114" i="13"/>
  <c r="D114" i="13"/>
  <c r="C114" i="13"/>
  <c r="I114" i="13" s="1"/>
  <c r="Q113" i="13"/>
  <c r="P113" i="13"/>
  <c r="O113" i="13"/>
  <c r="N113" i="13"/>
  <c r="M113" i="13"/>
  <c r="L113" i="13"/>
  <c r="R113" i="13" s="1"/>
  <c r="H113" i="13"/>
  <c r="G113" i="13"/>
  <c r="F113" i="13"/>
  <c r="E113" i="13"/>
  <c r="D113" i="13"/>
  <c r="C113" i="13"/>
  <c r="Q112" i="13"/>
  <c r="P112" i="13"/>
  <c r="O112" i="13"/>
  <c r="N112" i="13"/>
  <c r="M112" i="13"/>
  <c r="L112" i="13"/>
  <c r="R112" i="13" s="1"/>
  <c r="H112" i="13"/>
  <c r="G112" i="13"/>
  <c r="F112" i="13"/>
  <c r="E112" i="13"/>
  <c r="D112" i="13"/>
  <c r="C112" i="13"/>
  <c r="I112" i="13" s="1"/>
  <c r="Q111" i="13"/>
  <c r="P111" i="13"/>
  <c r="O111" i="13"/>
  <c r="N111" i="13"/>
  <c r="M111" i="13"/>
  <c r="R111" i="13" s="1"/>
  <c r="L111" i="13"/>
  <c r="H111" i="13"/>
  <c r="G111" i="13"/>
  <c r="F111" i="13"/>
  <c r="E111" i="13"/>
  <c r="D111" i="13"/>
  <c r="C111" i="13"/>
  <c r="I111" i="13" s="1"/>
  <c r="Q110" i="13"/>
  <c r="P110" i="13"/>
  <c r="O110" i="13"/>
  <c r="N110" i="13"/>
  <c r="M110" i="13"/>
  <c r="L110" i="13"/>
  <c r="H110" i="13"/>
  <c r="G110" i="13"/>
  <c r="F110" i="13"/>
  <c r="E110" i="13"/>
  <c r="D110" i="13"/>
  <c r="C110" i="13"/>
  <c r="Q109" i="13"/>
  <c r="P109" i="13"/>
  <c r="O109" i="13"/>
  <c r="N109" i="13"/>
  <c r="M109" i="13"/>
  <c r="L109" i="13"/>
  <c r="H109" i="13"/>
  <c r="G109" i="13"/>
  <c r="F109" i="13"/>
  <c r="E109" i="13"/>
  <c r="D109" i="13"/>
  <c r="C109" i="13"/>
  <c r="Q108" i="13"/>
  <c r="P108" i="13"/>
  <c r="O108" i="13"/>
  <c r="N108" i="13"/>
  <c r="M108" i="13"/>
  <c r="L108" i="13"/>
  <c r="H108" i="13"/>
  <c r="G108" i="13"/>
  <c r="F108" i="13"/>
  <c r="E108" i="13"/>
  <c r="D108" i="13"/>
  <c r="C108" i="13"/>
  <c r="Q107" i="13"/>
  <c r="P107" i="13"/>
  <c r="O107" i="13"/>
  <c r="N107" i="13"/>
  <c r="M107" i="13"/>
  <c r="L107" i="13"/>
  <c r="H107" i="13"/>
  <c r="G107" i="13"/>
  <c r="F107" i="13"/>
  <c r="E107" i="13"/>
  <c r="D107" i="13"/>
  <c r="C107" i="13"/>
  <c r="Q106" i="13"/>
  <c r="P106" i="13"/>
  <c r="O106" i="13"/>
  <c r="N106" i="13"/>
  <c r="M106" i="13"/>
  <c r="L106" i="13"/>
  <c r="H106" i="13"/>
  <c r="G106" i="13"/>
  <c r="F106" i="13"/>
  <c r="E106" i="13"/>
  <c r="D106" i="13"/>
  <c r="C106" i="13"/>
  <c r="I106" i="13" s="1"/>
  <c r="Q105" i="13"/>
  <c r="P105" i="13"/>
  <c r="O105" i="13"/>
  <c r="N105" i="13"/>
  <c r="M105" i="13"/>
  <c r="L105" i="13"/>
  <c r="H105" i="13"/>
  <c r="G105" i="13"/>
  <c r="F105" i="13"/>
  <c r="E105" i="13"/>
  <c r="D105" i="13"/>
  <c r="C105" i="13"/>
  <c r="I105" i="13" s="1"/>
  <c r="Q104" i="13"/>
  <c r="P104" i="13"/>
  <c r="O104" i="13"/>
  <c r="N104" i="13"/>
  <c r="M104" i="13"/>
  <c r="L104" i="13"/>
  <c r="H104" i="13"/>
  <c r="G104" i="13"/>
  <c r="F104" i="13"/>
  <c r="E104" i="13"/>
  <c r="D104" i="13"/>
  <c r="C104" i="13"/>
  <c r="Q103" i="13"/>
  <c r="P103" i="13"/>
  <c r="O103" i="13"/>
  <c r="N103" i="13"/>
  <c r="M103" i="13"/>
  <c r="L103" i="13"/>
  <c r="H103" i="13"/>
  <c r="G103" i="13"/>
  <c r="F103" i="13"/>
  <c r="E103" i="13"/>
  <c r="D103" i="13"/>
  <c r="C103" i="13"/>
  <c r="Q102" i="13"/>
  <c r="P102" i="13"/>
  <c r="O102" i="13"/>
  <c r="N102" i="13"/>
  <c r="M102" i="13"/>
  <c r="L102" i="13"/>
  <c r="H102" i="13"/>
  <c r="G102" i="13"/>
  <c r="F102" i="13"/>
  <c r="E102" i="13"/>
  <c r="D102" i="13"/>
  <c r="C102" i="13"/>
  <c r="Q101" i="13"/>
  <c r="P101" i="13"/>
  <c r="O101" i="13"/>
  <c r="N101" i="13"/>
  <c r="M101" i="13"/>
  <c r="L101" i="13"/>
  <c r="H101" i="13"/>
  <c r="G101" i="13"/>
  <c r="I101" i="13" s="1"/>
  <c r="F101" i="13"/>
  <c r="E101" i="13"/>
  <c r="D101" i="13"/>
  <c r="C101" i="13"/>
  <c r="Q100" i="13"/>
  <c r="P100" i="13"/>
  <c r="O100" i="13"/>
  <c r="N100" i="13"/>
  <c r="M100" i="13"/>
  <c r="L100" i="13"/>
  <c r="H100" i="13"/>
  <c r="G100" i="13"/>
  <c r="F100" i="13"/>
  <c r="E100" i="13"/>
  <c r="D100" i="13"/>
  <c r="C100" i="13"/>
  <c r="I100" i="13" s="1"/>
  <c r="Q99" i="13"/>
  <c r="P99" i="13"/>
  <c r="O99" i="13"/>
  <c r="N99" i="13"/>
  <c r="M99" i="13"/>
  <c r="L99" i="13"/>
  <c r="H99" i="13"/>
  <c r="G99" i="13"/>
  <c r="F99" i="13"/>
  <c r="E99" i="13"/>
  <c r="D99" i="13"/>
  <c r="C99" i="13"/>
  <c r="I99" i="13" s="1"/>
  <c r="Q98" i="13"/>
  <c r="P98" i="13"/>
  <c r="O98" i="13"/>
  <c r="N98" i="13"/>
  <c r="M98" i="13"/>
  <c r="L98" i="13"/>
  <c r="H98" i="13"/>
  <c r="G98" i="13"/>
  <c r="F98" i="13"/>
  <c r="E98" i="13"/>
  <c r="D98" i="13"/>
  <c r="C98" i="13"/>
  <c r="I98" i="13" s="1"/>
  <c r="Q97" i="13"/>
  <c r="P97" i="13"/>
  <c r="O97" i="13"/>
  <c r="N97" i="13"/>
  <c r="M97" i="13"/>
  <c r="L97" i="13"/>
  <c r="H97" i="13"/>
  <c r="G97" i="13"/>
  <c r="F97" i="13"/>
  <c r="E97" i="13"/>
  <c r="D97" i="13"/>
  <c r="C97" i="13"/>
  <c r="I97" i="13" s="1"/>
  <c r="Q96" i="13"/>
  <c r="P96" i="13"/>
  <c r="O96" i="13"/>
  <c r="N96" i="13"/>
  <c r="M96" i="13"/>
  <c r="L96" i="13"/>
  <c r="R96" i="13" s="1"/>
  <c r="H96" i="13"/>
  <c r="G96" i="13"/>
  <c r="F96" i="13"/>
  <c r="E96" i="13"/>
  <c r="D96" i="13"/>
  <c r="C96" i="13"/>
  <c r="I96" i="13" s="1"/>
  <c r="Q95" i="13"/>
  <c r="P95" i="13"/>
  <c r="O95" i="13"/>
  <c r="N95" i="13"/>
  <c r="M95" i="13"/>
  <c r="L95" i="13"/>
  <c r="R95" i="13" s="1"/>
  <c r="H95" i="13"/>
  <c r="G95" i="13"/>
  <c r="F95" i="13"/>
  <c r="E95" i="13"/>
  <c r="D95" i="13"/>
  <c r="C95" i="13"/>
  <c r="Q94" i="13"/>
  <c r="P94" i="13"/>
  <c r="O94" i="13"/>
  <c r="N94" i="13"/>
  <c r="M94" i="13"/>
  <c r="L94" i="13"/>
  <c r="R94" i="13" s="1"/>
  <c r="H94" i="13"/>
  <c r="G94" i="13"/>
  <c r="F94" i="13"/>
  <c r="E94" i="13"/>
  <c r="D94" i="13"/>
  <c r="C94" i="13"/>
  <c r="I94" i="13" s="1"/>
  <c r="Q93" i="13"/>
  <c r="P93" i="13"/>
  <c r="O93" i="13"/>
  <c r="N93" i="13"/>
  <c r="M93" i="13"/>
  <c r="R93" i="13" s="1"/>
  <c r="L93" i="13"/>
  <c r="H93" i="13"/>
  <c r="G93" i="13"/>
  <c r="F93" i="13"/>
  <c r="E93" i="13"/>
  <c r="I93" i="13" s="1"/>
  <c r="D93" i="13"/>
  <c r="C93" i="13"/>
  <c r="Q92" i="13"/>
  <c r="P92" i="13"/>
  <c r="O92" i="13"/>
  <c r="N92" i="13"/>
  <c r="M92" i="13"/>
  <c r="L92" i="13"/>
  <c r="H92" i="13"/>
  <c r="G92" i="13"/>
  <c r="F92" i="13"/>
  <c r="E92" i="13"/>
  <c r="D92" i="13"/>
  <c r="C92" i="13"/>
  <c r="Q91" i="13"/>
  <c r="P91" i="13"/>
  <c r="O91" i="13"/>
  <c r="N91" i="13"/>
  <c r="M91" i="13"/>
  <c r="L91" i="13"/>
  <c r="H91" i="13"/>
  <c r="G91" i="13"/>
  <c r="F91" i="13"/>
  <c r="E91" i="13"/>
  <c r="D91" i="13"/>
  <c r="C91" i="13"/>
  <c r="Q90" i="13"/>
  <c r="P90" i="13"/>
  <c r="O90" i="13"/>
  <c r="N90" i="13"/>
  <c r="M90" i="13"/>
  <c r="L90" i="13"/>
  <c r="H90" i="13"/>
  <c r="G90" i="13"/>
  <c r="F90" i="13"/>
  <c r="E90" i="13"/>
  <c r="D90" i="13"/>
  <c r="C90" i="13"/>
  <c r="Q89" i="13"/>
  <c r="P89" i="13"/>
  <c r="O89" i="13"/>
  <c r="N89" i="13"/>
  <c r="M89" i="13"/>
  <c r="L89" i="13"/>
  <c r="H89" i="13"/>
  <c r="G89" i="13"/>
  <c r="F89" i="13"/>
  <c r="E89" i="13"/>
  <c r="I89" i="13" s="1"/>
  <c r="D89" i="13"/>
  <c r="C89" i="13"/>
  <c r="Q88" i="13"/>
  <c r="P88" i="13"/>
  <c r="O88" i="13"/>
  <c r="N88" i="13"/>
  <c r="M88" i="13"/>
  <c r="L88" i="13"/>
  <c r="H88" i="13"/>
  <c r="G88" i="13"/>
  <c r="F88" i="13"/>
  <c r="E88" i="13"/>
  <c r="D88" i="13"/>
  <c r="I88" i="13" s="1"/>
  <c r="C88" i="13"/>
  <c r="Q87" i="13"/>
  <c r="P87" i="13"/>
  <c r="O87" i="13"/>
  <c r="N87" i="13"/>
  <c r="M87" i="13"/>
  <c r="L87" i="13"/>
  <c r="H87" i="13"/>
  <c r="G87" i="13"/>
  <c r="F87" i="13"/>
  <c r="E87" i="13"/>
  <c r="D87" i="13"/>
  <c r="C87" i="13"/>
  <c r="I87" i="13" s="1"/>
  <c r="Q86" i="13"/>
  <c r="P86" i="13"/>
  <c r="O86" i="13"/>
  <c r="N86" i="13"/>
  <c r="M86" i="13"/>
  <c r="L86" i="13"/>
  <c r="H86" i="13"/>
  <c r="G86" i="13"/>
  <c r="F86" i="13"/>
  <c r="E86" i="13"/>
  <c r="D86" i="13"/>
  <c r="C86" i="13"/>
  <c r="Q85" i="13"/>
  <c r="P85" i="13"/>
  <c r="O85" i="13"/>
  <c r="N85" i="13"/>
  <c r="M85" i="13"/>
  <c r="L85" i="13"/>
  <c r="H85" i="13"/>
  <c r="G85" i="13"/>
  <c r="F85" i="13"/>
  <c r="E85" i="13"/>
  <c r="D85" i="13"/>
  <c r="C85" i="13"/>
  <c r="Q84" i="13"/>
  <c r="P84" i="13"/>
  <c r="O84" i="13"/>
  <c r="N84" i="13"/>
  <c r="M84" i="13"/>
  <c r="L84" i="13"/>
  <c r="H84" i="13"/>
  <c r="G84" i="13"/>
  <c r="F84" i="13"/>
  <c r="E84" i="13"/>
  <c r="D84" i="13"/>
  <c r="C84" i="13"/>
  <c r="Q83" i="13"/>
  <c r="P83" i="13"/>
  <c r="O83" i="13"/>
  <c r="N83" i="13"/>
  <c r="M83" i="13"/>
  <c r="L83" i="13"/>
  <c r="H83" i="13"/>
  <c r="G83" i="13"/>
  <c r="I83" i="13" s="1"/>
  <c r="F83" i="13"/>
  <c r="E83" i="13"/>
  <c r="D83" i="13"/>
  <c r="C83" i="13"/>
  <c r="Q82" i="13"/>
  <c r="P82" i="13"/>
  <c r="O82" i="13"/>
  <c r="N82" i="13"/>
  <c r="M82" i="13"/>
  <c r="L82" i="13"/>
  <c r="H82" i="13"/>
  <c r="I82" i="13" s="1"/>
  <c r="G82" i="13"/>
  <c r="F82" i="13"/>
  <c r="E82" i="13"/>
  <c r="D82" i="13"/>
  <c r="C82" i="13"/>
  <c r="Q81" i="13"/>
  <c r="P81" i="13"/>
  <c r="O81" i="13"/>
  <c r="N81" i="13"/>
  <c r="M81" i="13"/>
  <c r="L81" i="13"/>
  <c r="H81" i="13"/>
  <c r="G81" i="13"/>
  <c r="F81" i="13"/>
  <c r="E81" i="13"/>
  <c r="D81" i="13"/>
  <c r="C81" i="13"/>
  <c r="Q80" i="13"/>
  <c r="P80" i="13"/>
  <c r="O80" i="13"/>
  <c r="N80" i="13"/>
  <c r="M80" i="13"/>
  <c r="L80" i="13"/>
  <c r="H80" i="13"/>
  <c r="G80" i="13"/>
  <c r="F80" i="13"/>
  <c r="E80" i="13"/>
  <c r="D80" i="13"/>
  <c r="C80" i="13"/>
  <c r="Q79" i="13"/>
  <c r="P79" i="13"/>
  <c r="O79" i="13"/>
  <c r="N79" i="13"/>
  <c r="M79" i="13"/>
  <c r="L79" i="13"/>
  <c r="H79" i="13"/>
  <c r="G79" i="13"/>
  <c r="F79" i="13"/>
  <c r="E79" i="13"/>
  <c r="D79" i="13"/>
  <c r="C79" i="13"/>
  <c r="Q78" i="13"/>
  <c r="P78" i="13"/>
  <c r="O78" i="13"/>
  <c r="N78" i="13"/>
  <c r="M78" i="13"/>
  <c r="L78" i="13"/>
  <c r="R78" i="13" s="1"/>
  <c r="H78" i="13"/>
  <c r="G78" i="13"/>
  <c r="F78" i="13"/>
  <c r="E78" i="13"/>
  <c r="D78" i="13"/>
  <c r="C78" i="13"/>
  <c r="Q77" i="13"/>
  <c r="P77" i="13"/>
  <c r="O77" i="13"/>
  <c r="N77" i="13"/>
  <c r="M77" i="13"/>
  <c r="L77" i="13"/>
  <c r="R77" i="13" s="1"/>
  <c r="H77" i="13"/>
  <c r="G77" i="13"/>
  <c r="F77" i="13"/>
  <c r="E77" i="13"/>
  <c r="D77" i="13"/>
  <c r="C77" i="13"/>
  <c r="Q76" i="13"/>
  <c r="P76" i="13"/>
  <c r="O76" i="13"/>
  <c r="N76" i="13"/>
  <c r="M76" i="13"/>
  <c r="L76" i="13"/>
  <c r="R76" i="13" s="1"/>
  <c r="I76" i="13"/>
  <c r="H76" i="13"/>
  <c r="G76" i="13"/>
  <c r="F76" i="13"/>
  <c r="E76" i="13"/>
  <c r="D76" i="13"/>
  <c r="C76" i="13"/>
  <c r="Q75" i="13"/>
  <c r="P75" i="13"/>
  <c r="O75" i="13"/>
  <c r="N75" i="13"/>
  <c r="M75" i="13"/>
  <c r="L75" i="13"/>
  <c r="H75" i="13"/>
  <c r="G75" i="13"/>
  <c r="F75" i="13"/>
  <c r="E75" i="13"/>
  <c r="D75" i="13"/>
  <c r="C75" i="13"/>
  <c r="Q74" i="13"/>
  <c r="P74" i="13"/>
  <c r="O74" i="13"/>
  <c r="N74" i="13"/>
  <c r="M74" i="13"/>
  <c r="L74" i="13"/>
  <c r="H74" i="13"/>
  <c r="G74" i="13"/>
  <c r="F74" i="13"/>
  <c r="E74" i="13"/>
  <c r="D74" i="13"/>
  <c r="C74" i="13"/>
  <c r="I74" i="13" s="1"/>
  <c r="Q73" i="13"/>
  <c r="P73" i="13"/>
  <c r="O73" i="13"/>
  <c r="N73" i="13"/>
  <c r="M73" i="13"/>
  <c r="L73" i="13"/>
  <c r="H73" i="13"/>
  <c r="G73" i="13"/>
  <c r="F73" i="13"/>
  <c r="E73" i="13"/>
  <c r="D73" i="13"/>
  <c r="C73" i="13"/>
  <c r="I73" i="13" s="1"/>
  <c r="Q72" i="13"/>
  <c r="P72" i="13"/>
  <c r="O72" i="13"/>
  <c r="N72" i="13"/>
  <c r="M72" i="13"/>
  <c r="L72" i="13"/>
  <c r="R72" i="13" s="1"/>
  <c r="H72" i="13"/>
  <c r="G72" i="13"/>
  <c r="F72" i="13"/>
  <c r="E72" i="13"/>
  <c r="D72" i="13"/>
  <c r="C72" i="13"/>
  <c r="I72" i="13" s="1"/>
  <c r="Q71" i="13"/>
  <c r="P71" i="13"/>
  <c r="O71" i="13"/>
  <c r="N71" i="13"/>
  <c r="M71" i="13"/>
  <c r="L71" i="13"/>
  <c r="R71" i="13" s="1"/>
  <c r="H71" i="13"/>
  <c r="G71" i="13"/>
  <c r="F71" i="13"/>
  <c r="E71" i="13"/>
  <c r="D71" i="13"/>
  <c r="C71" i="13"/>
  <c r="Q70" i="13"/>
  <c r="P70" i="13"/>
  <c r="O70" i="13"/>
  <c r="N70" i="13"/>
  <c r="M70" i="13"/>
  <c r="L70" i="13"/>
  <c r="R70" i="13" s="1"/>
  <c r="H70" i="13"/>
  <c r="G70" i="13"/>
  <c r="F70" i="13"/>
  <c r="E70" i="13"/>
  <c r="D70" i="13"/>
  <c r="C70" i="13"/>
  <c r="I70" i="13" s="1"/>
  <c r="Q69" i="13"/>
  <c r="P69" i="13"/>
  <c r="O69" i="13"/>
  <c r="N69" i="13"/>
  <c r="M69" i="13"/>
  <c r="R69" i="13" s="1"/>
  <c r="L69" i="13"/>
  <c r="H69" i="13"/>
  <c r="G69" i="13"/>
  <c r="F69" i="13"/>
  <c r="E69" i="13"/>
  <c r="D69" i="13"/>
  <c r="I69" i="13" s="1"/>
  <c r="C69" i="13"/>
  <c r="Q68" i="13"/>
  <c r="P68" i="13"/>
  <c r="O68" i="13"/>
  <c r="N68" i="13"/>
  <c r="M68" i="13"/>
  <c r="L68" i="13"/>
  <c r="H68" i="13"/>
  <c r="G68" i="13"/>
  <c r="F68" i="13"/>
  <c r="E68" i="13"/>
  <c r="D68" i="13"/>
  <c r="C68" i="13"/>
  <c r="Q67" i="13"/>
  <c r="P67" i="13"/>
  <c r="O67" i="13"/>
  <c r="N67" i="13"/>
  <c r="M67" i="13"/>
  <c r="L67" i="13"/>
  <c r="H67" i="13"/>
  <c r="G67" i="13"/>
  <c r="F67" i="13"/>
  <c r="E67" i="13"/>
  <c r="D67" i="13"/>
  <c r="C67" i="13"/>
  <c r="Q66" i="13"/>
  <c r="P66" i="13"/>
  <c r="O66" i="13"/>
  <c r="N66" i="13"/>
  <c r="M66" i="13"/>
  <c r="L66" i="13"/>
  <c r="H66" i="13"/>
  <c r="G66" i="13"/>
  <c r="F66" i="13"/>
  <c r="E66" i="13"/>
  <c r="D66" i="13"/>
  <c r="C66" i="13"/>
  <c r="Q65" i="13"/>
  <c r="P65" i="13"/>
  <c r="O65" i="13"/>
  <c r="N65" i="13"/>
  <c r="M65" i="13"/>
  <c r="L65" i="13"/>
  <c r="H65" i="13"/>
  <c r="G65" i="13"/>
  <c r="F65" i="13"/>
  <c r="E65" i="13"/>
  <c r="D65" i="13"/>
  <c r="C65" i="13"/>
  <c r="Q64" i="13"/>
  <c r="P64" i="13"/>
  <c r="O64" i="13"/>
  <c r="N64" i="13"/>
  <c r="M64" i="13"/>
  <c r="L64" i="13"/>
  <c r="H64" i="13"/>
  <c r="G64" i="13"/>
  <c r="F64" i="13"/>
  <c r="E64" i="13"/>
  <c r="D64" i="13"/>
  <c r="C64" i="13"/>
  <c r="I64" i="13" s="1"/>
  <c r="Q63" i="13"/>
  <c r="P63" i="13"/>
  <c r="O63" i="13"/>
  <c r="N63" i="13"/>
  <c r="M63" i="13"/>
  <c r="L63" i="13"/>
  <c r="H63" i="13"/>
  <c r="G63" i="13"/>
  <c r="F63" i="13"/>
  <c r="E63" i="13"/>
  <c r="D63" i="13"/>
  <c r="C63" i="13"/>
  <c r="Q62" i="13"/>
  <c r="P62" i="13"/>
  <c r="O62" i="13"/>
  <c r="N62" i="13"/>
  <c r="M62" i="13"/>
  <c r="L62" i="13"/>
  <c r="Q61" i="13"/>
  <c r="P61" i="13"/>
  <c r="O61" i="13"/>
  <c r="N61" i="13"/>
  <c r="M61" i="13"/>
  <c r="L61" i="13"/>
  <c r="H61" i="13"/>
  <c r="G61" i="13"/>
  <c r="F61" i="13"/>
  <c r="E61" i="13"/>
  <c r="D61" i="13"/>
  <c r="C61" i="13"/>
  <c r="Q60" i="13"/>
  <c r="P60" i="13"/>
  <c r="O60" i="13"/>
  <c r="N60" i="13"/>
  <c r="M60" i="13"/>
  <c r="L60" i="13"/>
  <c r="H60" i="13"/>
  <c r="G60" i="13"/>
  <c r="F60" i="13"/>
  <c r="E60" i="13"/>
  <c r="D60" i="13"/>
  <c r="C60" i="13"/>
  <c r="Q59" i="13"/>
  <c r="P59" i="13"/>
  <c r="O59" i="13"/>
  <c r="N59" i="13"/>
  <c r="M59" i="13"/>
  <c r="L59" i="13"/>
  <c r="H59" i="13"/>
  <c r="G59" i="13"/>
  <c r="F59" i="13"/>
  <c r="E59" i="13"/>
  <c r="D59" i="13"/>
  <c r="C59" i="13"/>
  <c r="Q58" i="13"/>
  <c r="P58" i="13"/>
  <c r="O58" i="13"/>
  <c r="N58" i="13"/>
  <c r="M58" i="13"/>
  <c r="L58" i="13"/>
  <c r="H58" i="13"/>
  <c r="G58" i="13"/>
  <c r="F58" i="13"/>
  <c r="E58" i="13"/>
  <c r="D58" i="13"/>
  <c r="C58" i="13"/>
  <c r="Q57" i="13"/>
  <c r="P57" i="13"/>
  <c r="O57" i="13"/>
  <c r="N57" i="13"/>
  <c r="M57" i="13"/>
  <c r="L57" i="13"/>
  <c r="R57" i="13" s="1"/>
  <c r="H57" i="13"/>
  <c r="G57" i="13"/>
  <c r="F57" i="13"/>
  <c r="E57" i="13"/>
  <c r="D57" i="13"/>
  <c r="C57" i="13"/>
  <c r="Q56" i="13"/>
  <c r="P56" i="13"/>
  <c r="O56" i="13"/>
  <c r="N56" i="13"/>
  <c r="M56" i="13"/>
  <c r="L56" i="13"/>
  <c r="H56" i="13"/>
  <c r="G56" i="13"/>
  <c r="F56" i="13"/>
  <c r="I56" i="13" s="1"/>
  <c r="E56" i="13"/>
  <c r="D56" i="13"/>
  <c r="C56" i="13"/>
  <c r="Q55" i="13"/>
  <c r="P55" i="13"/>
  <c r="O55" i="13"/>
  <c r="N55" i="13"/>
  <c r="M55" i="13"/>
  <c r="L55" i="13"/>
  <c r="H55" i="13"/>
  <c r="G55" i="13"/>
  <c r="F55" i="13"/>
  <c r="E55" i="13"/>
  <c r="D55" i="13"/>
  <c r="C55" i="13"/>
  <c r="Q54" i="13"/>
  <c r="P54" i="13"/>
  <c r="O54" i="13"/>
  <c r="N54" i="13"/>
  <c r="M54" i="13"/>
  <c r="L54" i="13"/>
  <c r="H54" i="13"/>
  <c r="G54" i="13"/>
  <c r="F54" i="13"/>
  <c r="E54" i="13"/>
  <c r="D54" i="13"/>
  <c r="C54" i="13"/>
  <c r="Q53" i="13"/>
  <c r="P53" i="13"/>
  <c r="O53" i="13"/>
  <c r="N53" i="13"/>
  <c r="M53" i="13"/>
  <c r="L53" i="13"/>
  <c r="H53" i="13"/>
  <c r="G53" i="13"/>
  <c r="F53" i="13"/>
  <c r="I53" i="13" s="1"/>
  <c r="E53" i="13"/>
  <c r="D53" i="13"/>
  <c r="C53" i="13"/>
  <c r="Q52" i="13"/>
  <c r="P52" i="13"/>
  <c r="O52" i="13"/>
  <c r="N52" i="13"/>
  <c r="M52" i="13"/>
  <c r="L52" i="13"/>
  <c r="H52" i="13"/>
  <c r="G52" i="13"/>
  <c r="F52" i="13"/>
  <c r="E52" i="13"/>
  <c r="D52" i="13"/>
  <c r="C52" i="13"/>
  <c r="Q51" i="13"/>
  <c r="P51" i="13"/>
  <c r="O51" i="13"/>
  <c r="N51" i="13"/>
  <c r="M51" i="13"/>
  <c r="L51" i="13"/>
  <c r="H51" i="13"/>
  <c r="G51" i="13"/>
  <c r="F51" i="13"/>
  <c r="E51" i="13"/>
  <c r="D51" i="13"/>
  <c r="C51" i="13"/>
  <c r="Q50" i="13"/>
  <c r="P50" i="13"/>
  <c r="O50" i="13"/>
  <c r="N50" i="13"/>
  <c r="M50" i="13"/>
  <c r="L50" i="13"/>
  <c r="H50" i="13"/>
  <c r="G50" i="13"/>
  <c r="F50" i="13"/>
  <c r="E50" i="13"/>
  <c r="D50" i="13"/>
  <c r="C50" i="13"/>
  <c r="Q49" i="13"/>
  <c r="P49" i="13"/>
  <c r="O49" i="13"/>
  <c r="N49" i="13"/>
  <c r="M49" i="13"/>
  <c r="L49" i="13"/>
  <c r="H49" i="13"/>
  <c r="G49" i="13"/>
  <c r="F49" i="13"/>
  <c r="E49" i="13"/>
  <c r="D49" i="13"/>
  <c r="C49" i="13"/>
  <c r="Q48" i="13"/>
  <c r="P48" i="13"/>
  <c r="O48" i="13"/>
  <c r="N48" i="13"/>
  <c r="M48" i="13"/>
  <c r="L48" i="13"/>
  <c r="H48" i="13"/>
  <c r="G48" i="13"/>
  <c r="F48" i="13"/>
  <c r="E48" i="13"/>
  <c r="D48" i="13"/>
  <c r="C48" i="13"/>
  <c r="Q47" i="13"/>
  <c r="P47" i="13"/>
  <c r="O47" i="13"/>
  <c r="N47" i="13"/>
  <c r="M47" i="13"/>
  <c r="L47" i="13"/>
  <c r="H47" i="13"/>
  <c r="G47" i="13"/>
  <c r="F47" i="13"/>
  <c r="E47" i="13"/>
  <c r="D47" i="13"/>
  <c r="C47" i="13"/>
  <c r="Q46" i="13"/>
  <c r="P46" i="13"/>
  <c r="O46" i="13"/>
  <c r="N46" i="13"/>
  <c r="M46" i="13"/>
  <c r="L46" i="13"/>
  <c r="H46" i="13"/>
  <c r="G46" i="13"/>
  <c r="F46" i="13"/>
  <c r="E46" i="13"/>
  <c r="D46" i="13"/>
  <c r="C46" i="13"/>
  <c r="Q45" i="13"/>
  <c r="P45" i="13"/>
  <c r="O45" i="13"/>
  <c r="N45" i="13"/>
  <c r="M45" i="13"/>
  <c r="L45" i="13"/>
  <c r="H45" i="13"/>
  <c r="G45" i="13"/>
  <c r="F45" i="13"/>
  <c r="E45" i="13"/>
  <c r="D45" i="13"/>
  <c r="C45" i="13"/>
  <c r="Q44" i="13"/>
  <c r="P44" i="13"/>
  <c r="O44" i="13"/>
  <c r="N44" i="13"/>
  <c r="M44" i="13"/>
  <c r="L44" i="13"/>
  <c r="R44" i="13" s="1"/>
  <c r="H44" i="13"/>
  <c r="I44" i="13" s="1"/>
  <c r="G44" i="13"/>
  <c r="F44" i="13"/>
  <c r="E44" i="13"/>
  <c r="D44" i="13"/>
  <c r="C44" i="13"/>
  <c r="Q43" i="13"/>
  <c r="P43" i="13"/>
  <c r="O43" i="13"/>
  <c r="N43" i="13"/>
  <c r="M43" i="13"/>
  <c r="L43" i="13"/>
  <c r="R43" i="13" s="1"/>
  <c r="H43" i="13"/>
  <c r="G43" i="13"/>
  <c r="F43" i="13"/>
  <c r="E43" i="13"/>
  <c r="D43" i="13"/>
  <c r="C43" i="13"/>
  <c r="I43" i="13" s="1"/>
  <c r="Q42" i="13"/>
  <c r="P42" i="13"/>
  <c r="O42" i="13"/>
  <c r="N42" i="13"/>
  <c r="M42" i="13"/>
  <c r="L42" i="13"/>
  <c r="H42" i="13"/>
  <c r="G42" i="13"/>
  <c r="F42" i="13"/>
  <c r="E42" i="13"/>
  <c r="D42" i="13"/>
  <c r="C42" i="13"/>
  <c r="I42" i="13" s="1"/>
  <c r="Q41" i="13"/>
  <c r="P41" i="13"/>
  <c r="O41" i="13"/>
  <c r="N41" i="13"/>
  <c r="M41" i="13"/>
  <c r="R41" i="13" s="1"/>
  <c r="L41" i="13"/>
  <c r="H41" i="13"/>
  <c r="G41" i="13"/>
  <c r="F41" i="13"/>
  <c r="E41" i="13"/>
  <c r="D41" i="13"/>
  <c r="I41" i="13" s="1"/>
  <c r="C41" i="13"/>
  <c r="Q40" i="13"/>
  <c r="P40" i="13"/>
  <c r="O40" i="13"/>
  <c r="N40" i="13"/>
  <c r="M40" i="13"/>
  <c r="L40" i="13"/>
  <c r="H40" i="13"/>
  <c r="G40" i="13"/>
  <c r="F40" i="13"/>
  <c r="E40" i="13"/>
  <c r="D40" i="13"/>
  <c r="C40" i="13"/>
  <c r="Q39" i="13"/>
  <c r="P39" i="13"/>
  <c r="O39" i="13"/>
  <c r="N39" i="13"/>
  <c r="M39" i="13"/>
  <c r="L39" i="13"/>
  <c r="H39" i="13"/>
  <c r="G39" i="13"/>
  <c r="F39" i="13"/>
  <c r="E39" i="13"/>
  <c r="D39" i="13"/>
  <c r="C39" i="13"/>
  <c r="Q38" i="13"/>
  <c r="P38" i="13"/>
  <c r="O38" i="13"/>
  <c r="N38" i="13"/>
  <c r="M38" i="13"/>
  <c r="L38" i="13"/>
  <c r="H38" i="13"/>
  <c r="G38" i="13"/>
  <c r="F38" i="13"/>
  <c r="E38" i="13"/>
  <c r="D38" i="13"/>
  <c r="C38" i="13"/>
  <c r="Q37" i="13"/>
  <c r="P37" i="13"/>
  <c r="O37" i="13"/>
  <c r="N37" i="13"/>
  <c r="M37" i="13"/>
  <c r="L37" i="13"/>
  <c r="H37" i="13"/>
  <c r="G37" i="13"/>
  <c r="F37" i="13"/>
  <c r="E37" i="13"/>
  <c r="D37" i="13"/>
  <c r="C37" i="13"/>
  <c r="I37" i="13" s="1"/>
  <c r="Q36" i="13"/>
  <c r="P36" i="13"/>
  <c r="O36" i="13"/>
  <c r="N36" i="13"/>
  <c r="M36" i="13"/>
  <c r="L36" i="13"/>
  <c r="H36" i="13"/>
  <c r="G36" i="13"/>
  <c r="F36" i="13"/>
  <c r="E36" i="13"/>
  <c r="D36" i="13"/>
  <c r="C36" i="13"/>
  <c r="Q35" i="13"/>
  <c r="P35" i="13"/>
  <c r="O35" i="13"/>
  <c r="N35" i="13"/>
  <c r="M35" i="13"/>
  <c r="L35" i="13"/>
  <c r="H35" i="13"/>
  <c r="G35" i="13"/>
  <c r="F35" i="13"/>
  <c r="E35" i="13"/>
  <c r="D35" i="13"/>
  <c r="C35" i="13"/>
  <c r="Q34" i="13"/>
  <c r="P34" i="13"/>
  <c r="O34" i="13"/>
  <c r="N34" i="13"/>
  <c r="M34" i="13"/>
  <c r="L34" i="13"/>
  <c r="H34" i="13"/>
  <c r="G34" i="13"/>
  <c r="F34" i="13"/>
  <c r="E34" i="13"/>
  <c r="D34" i="13"/>
  <c r="C34" i="13"/>
  <c r="AA33" i="13"/>
  <c r="AA46" i="13" s="1"/>
  <c r="Z33" i="13"/>
  <c r="Z46" i="13" s="1"/>
  <c r="Y33" i="13"/>
  <c r="Y46" i="13" s="1"/>
  <c r="X33" i="13"/>
  <c r="X46" i="13" s="1"/>
  <c r="W33" i="13"/>
  <c r="W46" i="13" s="1"/>
  <c r="V33" i="13"/>
  <c r="V46" i="13" s="1"/>
  <c r="U33" i="13"/>
  <c r="U46" i="13" s="1"/>
  <c r="Q33" i="13"/>
  <c r="P33" i="13"/>
  <c r="O33" i="13"/>
  <c r="N33" i="13"/>
  <c r="M33" i="13"/>
  <c r="L33" i="13"/>
  <c r="H33" i="13"/>
  <c r="G33" i="13"/>
  <c r="F33" i="13"/>
  <c r="E33" i="13"/>
  <c r="D33" i="13"/>
  <c r="I33" i="13" s="1"/>
  <c r="C33" i="13"/>
  <c r="AA32" i="13"/>
  <c r="AA45" i="13" s="1"/>
  <c r="Z32" i="13"/>
  <c r="Z45" i="13" s="1"/>
  <c r="Y32" i="13"/>
  <c r="Y45" i="13" s="1"/>
  <c r="X32" i="13"/>
  <c r="X45" i="13" s="1"/>
  <c r="W32" i="13"/>
  <c r="W45" i="13" s="1"/>
  <c r="V32" i="13"/>
  <c r="V45" i="13" s="1"/>
  <c r="U32" i="13"/>
  <c r="U45" i="13" s="1"/>
  <c r="R32" i="13"/>
  <c r="Q32" i="13"/>
  <c r="P32" i="13"/>
  <c r="O32" i="13"/>
  <c r="N32" i="13"/>
  <c r="M32" i="13"/>
  <c r="L32" i="13"/>
  <c r="H32" i="13"/>
  <c r="G32" i="13"/>
  <c r="F32" i="13"/>
  <c r="E32" i="13"/>
  <c r="D32" i="13"/>
  <c r="C32" i="13"/>
  <c r="AA31" i="13"/>
  <c r="AA44" i="13" s="1"/>
  <c r="Z31" i="13"/>
  <c r="Z44" i="13" s="1"/>
  <c r="Y31" i="13"/>
  <c r="Y44" i="13" s="1"/>
  <c r="X31" i="13"/>
  <c r="X44" i="13" s="1"/>
  <c r="W31" i="13"/>
  <c r="W44" i="13" s="1"/>
  <c r="V31" i="13"/>
  <c r="V44" i="13" s="1"/>
  <c r="U31" i="13"/>
  <c r="U44" i="13" s="1"/>
  <c r="Q31" i="13"/>
  <c r="P31" i="13"/>
  <c r="O31" i="13"/>
  <c r="N31" i="13"/>
  <c r="M31" i="13"/>
  <c r="L31" i="13"/>
  <c r="H31" i="13"/>
  <c r="G31" i="13"/>
  <c r="F31" i="13"/>
  <c r="E31" i="13"/>
  <c r="D31" i="13"/>
  <c r="C31" i="13"/>
  <c r="AA30" i="13"/>
  <c r="AA43" i="13" s="1"/>
  <c r="Z30" i="13"/>
  <c r="Z43" i="13" s="1"/>
  <c r="Y30" i="13"/>
  <c r="Y43" i="13" s="1"/>
  <c r="X30" i="13"/>
  <c r="X43" i="13" s="1"/>
  <c r="W30" i="13"/>
  <c r="W43" i="13" s="1"/>
  <c r="V30" i="13"/>
  <c r="V43" i="13" s="1"/>
  <c r="U30" i="13"/>
  <c r="U43" i="13" s="1"/>
  <c r="Q30" i="13"/>
  <c r="P30" i="13"/>
  <c r="O30" i="13"/>
  <c r="N30" i="13"/>
  <c r="M30" i="13"/>
  <c r="L30" i="13"/>
  <c r="H30" i="13"/>
  <c r="G30" i="13"/>
  <c r="F30" i="13"/>
  <c r="E30" i="13"/>
  <c r="D30" i="13"/>
  <c r="C30" i="13"/>
  <c r="AA29" i="13"/>
  <c r="AA42" i="13" s="1"/>
  <c r="Z29" i="13"/>
  <c r="Z42" i="13" s="1"/>
  <c r="Y29" i="13"/>
  <c r="Y42" i="13" s="1"/>
  <c r="X29" i="13"/>
  <c r="X42" i="13" s="1"/>
  <c r="W29" i="13"/>
  <c r="W42" i="13" s="1"/>
  <c r="V29" i="13"/>
  <c r="V42" i="13" s="1"/>
  <c r="U29" i="13"/>
  <c r="U42" i="13" s="1"/>
  <c r="Q29" i="13"/>
  <c r="P29" i="13"/>
  <c r="O29" i="13"/>
  <c r="N29" i="13"/>
  <c r="M29" i="13"/>
  <c r="L29" i="13"/>
  <c r="H29" i="13"/>
  <c r="G29" i="13"/>
  <c r="F29" i="13"/>
  <c r="E29" i="13"/>
  <c r="D29" i="13"/>
  <c r="C29" i="13"/>
  <c r="I29" i="13" s="1"/>
  <c r="AA28" i="13"/>
  <c r="AA38" i="13" s="1"/>
  <c r="AA51" i="13" s="1"/>
  <c r="Z28" i="13"/>
  <c r="Z41" i="13" s="1"/>
  <c r="Y28" i="13"/>
  <c r="Y41" i="13" s="1"/>
  <c r="X28" i="13"/>
  <c r="W28" i="13"/>
  <c r="V28" i="13"/>
  <c r="U28" i="13"/>
  <c r="U36" i="13" s="1"/>
  <c r="U49" i="13" s="1"/>
  <c r="Q28" i="13"/>
  <c r="P28" i="13"/>
  <c r="O28" i="13"/>
  <c r="N28" i="13"/>
  <c r="M28" i="13"/>
  <c r="L28" i="13"/>
  <c r="R28" i="13" s="1"/>
  <c r="H28" i="13"/>
  <c r="G28" i="13"/>
  <c r="F28" i="13"/>
  <c r="E28" i="13"/>
  <c r="D28" i="13"/>
  <c r="I28" i="13" s="1"/>
  <c r="C28" i="13"/>
  <c r="Q27" i="13"/>
  <c r="P27" i="13"/>
  <c r="O27" i="13"/>
  <c r="N27" i="13"/>
  <c r="M27" i="13"/>
  <c r="L27" i="13"/>
  <c r="R27" i="13" s="1"/>
  <c r="H27" i="13"/>
  <c r="G27" i="13"/>
  <c r="F27" i="13"/>
  <c r="E27" i="13"/>
  <c r="D27" i="13"/>
  <c r="C27" i="13"/>
  <c r="Q26" i="13"/>
  <c r="P26" i="13"/>
  <c r="O26" i="13"/>
  <c r="N26" i="13"/>
  <c r="M26" i="13"/>
  <c r="L26" i="13"/>
  <c r="R26" i="13" s="1"/>
  <c r="H26" i="13"/>
  <c r="G26" i="13"/>
  <c r="F26" i="13"/>
  <c r="E26" i="13"/>
  <c r="D26" i="13"/>
  <c r="C26" i="13"/>
  <c r="Q25" i="13"/>
  <c r="P25" i="13"/>
  <c r="O25" i="13"/>
  <c r="N25" i="13"/>
  <c r="M25" i="13"/>
  <c r="L25" i="13"/>
  <c r="R25" i="13" s="1"/>
  <c r="H25" i="13"/>
  <c r="G25" i="13"/>
  <c r="F25" i="13"/>
  <c r="E25" i="13"/>
  <c r="D25" i="13"/>
  <c r="C25" i="13"/>
  <c r="Q24" i="13"/>
  <c r="P24" i="13"/>
  <c r="O24" i="13"/>
  <c r="N24" i="13"/>
  <c r="M24" i="13"/>
  <c r="L24" i="13"/>
  <c r="H24" i="13"/>
  <c r="G24" i="13"/>
  <c r="F24" i="13"/>
  <c r="E24" i="13"/>
  <c r="D24" i="13"/>
  <c r="C24" i="13"/>
  <c r="Q23" i="13"/>
  <c r="P23" i="13"/>
  <c r="O23" i="13"/>
  <c r="N23" i="13"/>
  <c r="M23" i="13"/>
  <c r="L23" i="13"/>
  <c r="R23" i="13" s="1"/>
  <c r="H23" i="13"/>
  <c r="G23" i="13"/>
  <c r="F23" i="13"/>
  <c r="E23" i="13"/>
  <c r="D23" i="13"/>
  <c r="I23" i="13" s="1"/>
  <c r="C23" i="13"/>
  <c r="Q22" i="13"/>
  <c r="P22" i="13"/>
  <c r="O22" i="13"/>
  <c r="N22" i="13"/>
  <c r="M22" i="13"/>
  <c r="L22" i="13"/>
  <c r="R22" i="13" s="1"/>
  <c r="H22" i="13"/>
  <c r="G22" i="13"/>
  <c r="F22" i="13"/>
  <c r="E22" i="13"/>
  <c r="D22" i="13"/>
  <c r="C22" i="13"/>
  <c r="Q21" i="13"/>
  <c r="P21" i="13"/>
  <c r="O21" i="13"/>
  <c r="N21" i="13"/>
  <c r="M21" i="13"/>
  <c r="L21" i="13"/>
  <c r="H21" i="13"/>
  <c r="G21" i="13"/>
  <c r="F21" i="13"/>
  <c r="I21" i="13" s="1"/>
  <c r="E21" i="13"/>
  <c r="D21" i="13"/>
  <c r="C21" i="13"/>
  <c r="Q20" i="13"/>
  <c r="P20" i="13"/>
  <c r="O20" i="13"/>
  <c r="N20" i="13"/>
  <c r="M20" i="13"/>
  <c r="L20" i="13"/>
  <c r="H20" i="13"/>
  <c r="G20" i="13"/>
  <c r="F20" i="13"/>
  <c r="E20" i="13"/>
  <c r="D20" i="13"/>
  <c r="C20" i="13"/>
  <c r="Q19" i="13"/>
  <c r="P19" i="13"/>
  <c r="O19" i="13"/>
  <c r="N19" i="13"/>
  <c r="M19" i="13"/>
  <c r="L19" i="13"/>
  <c r="H19" i="13"/>
  <c r="G19" i="13"/>
  <c r="F19" i="13"/>
  <c r="E19" i="13"/>
  <c r="D19" i="13"/>
  <c r="C19" i="13"/>
  <c r="Q18" i="13"/>
  <c r="P18" i="13"/>
  <c r="O18" i="13"/>
  <c r="N18" i="13"/>
  <c r="M18" i="13"/>
  <c r="L18" i="13"/>
  <c r="H18" i="13"/>
  <c r="G18" i="13"/>
  <c r="F18" i="13"/>
  <c r="E18" i="13"/>
  <c r="D18" i="13"/>
  <c r="C18" i="13"/>
  <c r="Q17" i="13"/>
  <c r="P17" i="13"/>
  <c r="O17" i="13"/>
  <c r="N17" i="13"/>
  <c r="M17" i="13"/>
  <c r="L17" i="13"/>
  <c r="R17" i="13" s="1"/>
  <c r="H17" i="13"/>
  <c r="G17" i="13"/>
  <c r="F17" i="13"/>
  <c r="E17" i="13"/>
  <c r="D17" i="13"/>
  <c r="C17" i="13"/>
  <c r="Q16" i="13"/>
  <c r="P16" i="13"/>
  <c r="O16" i="13"/>
  <c r="N16" i="13"/>
  <c r="M16" i="13"/>
  <c r="R16" i="13" s="1"/>
  <c r="L16" i="13"/>
  <c r="H16" i="13"/>
  <c r="G16" i="13"/>
  <c r="F16" i="13"/>
  <c r="E16" i="13"/>
  <c r="D16" i="13"/>
  <c r="C16" i="13"/>
  <c r="Q15" i="13"/>
  <c r="P15" i="13"/>
  <c r="O15" i="13"/>
  <c r="N15" i="13"/>
  <c r="M15" i="13"/>
  <c r="L15" i="13"/>
  <c r="H15" i="13"/>
  <c r="G15" i="13"/>
  <c r="F15" i="13"/>
  <c r="E15" i="13"/>
  <c r="D15" i="13"/>
  <c r="C15" i="13"/>
  <c r="Q14" i="13"/>
  <c r="P14" i="13"/>
  <c r="O14" i="13"/>
  <c r="N14" i="13"/>
  <c r="M14" i="13"/>
  <c r="L14" i="13"/>
  <c r="H14" i="13"/>
  <c r="G14" i="13"/>
  <c r="F14" i="13"/>
  <c r="E14" i="13"/>
  <c r="D14" i="13"/>
  <c r="C14" i="13"/>
  <c r="Q13" i="13"/>
  <c r="P13" i="13"/>
  <c r="O13" i="13"/>
  <c r="N13" i="13"/>
  <c r="M13" i="13"/>
  <c r="L13" i="13"/>
  <c r="H13" i="13"/>
  <c r="G13" i="13"/>
  <c r="F13" i="13"/>
  <c r="E13" i="13"/>
  <c r="D13" i="13"/>
  <c r="C13" i="13"/>
  <c r="Q12" i="13"/>
  <c r="P12" i="13"/>
  <c r="O12" i="13"/>
  <c r="N12" i="13"/>
  <c r="M12" i="13"/>
  <c r="L12" i="13"/>
  <c r="H12" i="13"/>
  <c r="G12" i="13"/>
  <c r="F12" i="13"/>
  <c r="E12" i="13"/>
  <c r="D12" i="13"/>
  <c r="C12" i="13"/>
  <c r="Q11" i="13"/>
  <c r="R11" i="13" s="1"/>
  <c r="P11" i="13"/>
  <c r="O11" i="13"/>
  <c r="N11" i="13"/>
  <c r="M11" i="13"/>
  <c r="L11" i="13"/>
  <c r="H11" i="13"/>
  <c r="G11" i="13"/>
  <c r="F11" i="13"/>
  <c r="E11" i="13"/>
  <c r="D11" i="13"/>
  <c r="C11" i="13"/>
  <c r="R10" i="13"/>
  <c r="Q10" i="13"/>
  <c r="P10" i="13"/>
  <c r="O10" i="13"/>
  <c r="N10" i="13"/>
  <c r="M10" i="13"/>
  <c r="L10" i="13"/>
  <c r="H10" i="13"/>
  <c r="G10" i="13"/>
  <c r="F10" i="13"/>
  <c r="E10" i="13"/>
  <c r="D10" i="13"/>
  <c r="C10" i="13"/>
  <c r="Q9" i="13"/>
  <c r="P9" i="13"/>
  <c r="O9" i="13"/>
  <c r="N9" i="13"/>
  <c r="M9" i="13"/>
  <c r="L9" i="13"/>
  <c r="H9" i="13"/>
  <c r="G9" i="13"/>
  <c r="F9" i="13"/>
  <c r="E9" i="13"/>
  <c r="D9" i="13"/>
  <c r="C9" i="13"/>
  <c r="Q8" i="13"/>
  <c r="P8" i="13"/>
  <c r="O8" i="13"/>
  <c r="N8" i="13"/>
  <c r="M8" i="13"/>
  <c r="L8" i="13"/>
  <c r="H8" i="13"/>
  <c r="G8" i="13"/>
  <c r="F8" i="13"/>
  <c r="E8" i="13"/>
  <c r="D8" i="13"/>
  <c r="C8" i="13"/>
  <c r="I8" i="13" s="1"/>
  <c r="Q7" i="13"/>
  <c r="P7" i="13"/>
  <c r="O7" i="13"/>
  <c r="N7" i="13"/>
  <c r="M7" i="13"/>
  <c r="L7" i="13"/>
  <c r="R7" i="13" s="1"/>
  <c r="H7" i="13"/>
  <c r="G7" i="13"/>
  <c r="F7" i="13"/>
  <c r="E7" i="13"/>
  <c r="D7" i="13"/>
  <c r="C7" i="13"/>
  <c r="I7" i="13" s="1"/>
  <c r="Q6" i="13"/>
  <c r="P6" i="13"/>
  <c r="O6" i="13"/>
  <c r="N6" i="13"/>
  <c r="M6" i="13"/>
  <c r="L6" i="13"/>
  <c r="H6" i="13"/>
  <c r="G6" i="13"/>
  <c r="F6" i="13"/>
  <c r="E6" i="13"/>
  <c r="D6" i="13"/>
  <c r="C6" i="13"/>
  <c r="I6" i="13" s="1"/>
  <c r="Q5" i="13"/>
  <c r="P5" i="13"/>
  <c r="O5" i="13"/>
  <c r="N5" i="13"/>
  <c r="M5" i="13"/>
  <c r="L5" i="13"/>
  <c r="R5" i="13" s="1"/>
  <c r="H5" i="13"/>
  <c r="G5" i="13"/>
  <c r="F5" i="13"/>
  <c r="E5" i="13"/>
  <c r="D5" i="13"/>
  <c r="I5" i="13" s="1"/>
  <c r="C5" i="13"/>
  <c r="Q4" i="13"/>
  <c r="P4" i="13"/>
  <c r="O4" i="13"/>
  <c r="N4" i="13"/>
  <c r="M4" i="13"/>
  <c r="L4" i="13"/>
  <c r="R4" i="13" s="1"/>
  <c r="H4" i="13"/>
  <c r="G4" i="13"/>
  <c r="F4" i="13"/>
  <c r="E4" i="13"/>
  <c r="D4" i="13"/>
  <c r="C4" i="13"/>
  <c r="Q3" i="13"/>
  <c r="P3" i="13"/>
  <c r="O3" i="13"/>
  <c r="N3" i="13"/>
  <c r="M3" i="13"/>
  <c r="L3" i="13"/>
  <c r="H3" i="13"/>
  <c r="G3" i="13"/>
  <c r="F3" i="13"/>
  <c r="E3" i="13"/>
  <c r="D3" i="13"/>
  <c r="C3" i="13"/>
  <c r="M368" i="8"/>
  <c r="M367" i="8"/>
  <c r="M366" i="8"/>
  <c r="M365" i="8"/>
  <c r="M364" i="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Z214" i="8"/>
  <c r="M214" i="8"/>
  <c r="Z213" i="8"/>
  <c r="M213" i="8"/>
  <c r="Z212" i="8"/>
  <c r="M212" i="8"/>
  <c r="Z211" i="8"/>
  <c r="M211" i="8"/>
  <c r="Z210" i="8"/>
  <c r="M210" i="8"/>
  <c r="Z209" i="8"/>
  <c r="M209" i="8"/>
  <c r="Z208" i="8"/>
  <c r="M208" i="8"/>
  <c r="Z207" i="8"/>
  <c r="M207" i="8"/>
  <c r="Z206" i="8"/>
  <c r="M206" i="8"/>
  <c r="Z205" i="8"/>
  <c r="M205" i="8"/>
  <c r="Z204" i="8"/>
  <c r="M204" i="8"/>
  <c r="Z203" i="8"/>
  <c r="M203" i="8"/>
  <c r="Z202" i="8"/>
  <c r="M202" i="8"/>
  <c r="Z201" i="8"/>
  <c r="M201" i="8"/>
  <c r="Z200" i="8"/>
  <c r="M200" i="8"/>
  <c r="Z199" i="8"/>
  <c r="M199" i="8"/>
  <c r="Z198" i="8"/>
  <c r="M198" i="8"/>
  <c r="Z197" i="8"/>
  <c r="M197" i="8"/>
  <c r="Z196" i="8"/>
  <c r="M196" i="8"/>
  <c r="Z195" i="8"/>
  <c r="M195" i="8"/>
  <c r="Z194" i="8"/>
  <c r="M194" i="8"/>
  <c r="Z193" i="8"/>
  <c r="M193" i="8"/>
  <c r="Z192" i="8"/>
  <c r="M192" i="8"/>
  <c r="Z191" i="8"/>
  <c r="M191" i="8"/>
  <c r="Z190" i="8"/>
  <c r="M190" i="8"/>
  <c r="Z189" i="8"/>
  <c r="M189" i="8"/>
  <c r="Z188" i="8"/>
  <c r="M188" i="8"/>
  <c r="Z187" i="8"/>
  <c r="M187" i="8"/>
  <c r="Z186" i="8"/>
  <c r="M186" i="8"/>
  <c r="Z185" i="8"/>
  <c r="M185" i="8"/>
  <c r="Z184" i="8"/>
  <c r="M184" i="8"/>
  <c r="Z183" i="8"/>
  <c r="M183" i="8"/>
  <c r="Z182" i="8"/>
  <c r="M182" i="8"/>
  <c r="Z181" i="8"/>
  <c r="M181" i="8"/>
  <c r="Z180" i="8"/>
  <c r="M180" i="8"/>
  <c r="Z179" i="8"/>
  <c r="M179" i="8"/>
  <c r="Z178" i="8"/>
  <c r="M178" i="8"/>
  <c r="Z177" i="8"/>
  <c r="M177" i="8"/>
  <c r="Z176" i="8"/>
  <c r="M176" i="8"/>
  <c r="Z175" i="8"/>
  <c r="M175" i="8"/>
  <c r="Z174" i="8"/>
  <c r="M174" i="8"/>
  <c r="Z173" i="8"/>
  <c r="M173" i="8"/>
  <c r="Z172" i="8"/>
  <c r="M172" i="8"/>
  <c r="Z171" i="8"/>
  <c r="M171" i="8"/>
  <c r="Z170" i="8"/>
  <c r="M170" i="8"/>
  <c r="Z169" i="8"/>
  <c r="M169" i="8"/>
  <c r="Z168" i="8"/>
  <c r="M168" i="8"/>
  <c r="Z167" i="8"/>
  <c r="M167" i="8"/>
  <c r="Z166" i="8"/>
  <c r="M166" i="8"/>
  <c r="Z165" i="8"/>
  <c r="M165" i="8"/>
  <c r="Z164" i="8"/>
  <c r="M164" i="8"/>
  <c r="Z163" i="8"/>
  <c r="M163" i="8"/>
  <c r="Z162" i="8"/>
  <c r="M162" i="8"/>
  <c r="Z161" i="8"/>
  <c r="M161" i="8"/>
  <c r="Z160" i="8"/>
  <c r="M160" i="8"/>
  <c r="Z159" i="8"/>
  <c r="M159" i="8"/>
  <c r="Z158" i="8"/>
  <c r="M158" i="8"/>
  <c r="Z157" i="8"/>
  <c r="M157" i="8"/>
  <c r="Z156" i="8"/>
  <c r="M156" i="8"/>
  <c r="Z155" i="8"/>
  <c r="M155" i="8"/>
  <c r="Z154" i="8"/>
  <c r="M154" i="8"/>
  <c r="Z153" i="8"/>
  <c r="M153" i="8"/>
  <c r="Z152" i="8"/>
  <c r="M152" i="8"/>
  <c r="Z151" i="8"/>
  <c r="M151" i="8"/>
  <c r="Z150" i="8"/>
  <c r="M150" i="8"/>
  <c r="Z149" i="8"/>
  <c r="M149" i="8"/>
  <c r="Z148" i="8"/>
  <c r="M148" i="8"/>
  <c r="Z147" i="8"/>
  <c r="M147" i="8"/>
  <c r="Z146" i="8"/>
  <c r="M146" i="8"/>
  <c r="Z145" i="8"/>
  <c r="M145" i="8"/>
  <c r="Z144" i="8"/>
  <c r="M144" i="8"/>
  <c r="Z143" i="8"/>
  <c r="M143" i="8"/>
  <c r="Z142" i="8"/>
  <c r="M142" i="8"/>
  <c r="Z141" i="8"/>
  <c r="M141" i="8"/>
  <c r="Z140" i="8"/>
  <c r="M140" i="8"/>
  <c r="Z139" i="8"/>
  <c r="M139" i="8"/>
  <c r="Z138" i="8"/>
  <c r="M138" i="8"/>
  <c r="Z137" i="8"/>
  <c r="M137" i="8"/>
  <c r="Z136" i="8"/>
  <c r="M136" i="8"/>
  <c r="Z135" i="8"/>
  <c r="M135" i="8"/>
  <c r="Z134" i="8"/>
  <c r="M134" i="8"/>
  <c r="Z133" i="8"/>
  <c r="M133" i="8"/>
  <c r="Z132" i="8"/>
  <c r="M132" i="8"/>
  <c r="Z131" i="8"/>
  <c r="M131" i="8"/>
  <c r="Z130" i="8"/>
  <c r="M130" i="8"/>
  <c r="Z129" i="8"/>
  <c r="M129" i="8"/>
  <c r="Z128" i="8"/>
  <c r="M128" i="8"/>
  <c r="Z127" i="8"/>
  <c r="M127" i="8"/>
  <c r="Z126" i="8"/>
  <c r="M126" i="8"/>
  <c r="Z125" i="8"/>
  <c r="M125" i="8"/>
  <c r="Z124" i="8"/>
  <c r="M124" i="8"/>
  <c r="Z123" i="8"/>
  <c r="M123" i="8"/>
  <c r="Z122" i="8"/>
  <c r="M122" i="8"/>
  <c r="Z121" i="8"/>
  <c r="M121" i="8"/>
  <c r="Z120" i="8"/>
  <c r="M120" i="8"/>
  <c r="Z119" i="8"/>
  <c r="M119" i="8"/>
  <c r="Z118" i="8"/>
  <c r="M118" i="8"/>
  <c r="Z117" i="8"/>
  <c r="M117" i="8"/>
  <c r="Z116" i="8"/>
  <c r="M116" i="8"/>
  <c r="Z115" i="8"/>
  <c r="M115" i="8"/>
  <c r="Z114" i="8"/>
  <c r="M114" i="8"/>
  <c r="Z113" i="8"/>
  <c r="M113" i="8"/>
  <c r="Z112" i="8"/>
  <c r="M112" i="8"/>
  <c r="Z111" i="8"/>
  <c r="M111" i="8"/>
  <c r="Z110" i="8"/>
  <c r="M110" i="8"/>
  <c r="Z109" i="8"/>
  <c r="M109" i="8"/>
  <c r="Z108" i="8"/>
  <c r="M108" i="8"/>
  <c r="Z107" i="8"/>
  <c r="M107" i="8"/>
  <c r="Z106" i="8"/>
  <c r="M106" i="8"/>
  <c r="Z105" i="8"/>
  <c r="M105" i="8"/>
  <c r="Z104" i="8"/>
  <c r="M104" i="8"/>
  <c r="Z103" i="8"/>
  <c r="M103" i="8"/>
  <c r="Z102" i="8"/>
  <c r="M102" i="8"/>
  <c r="Z101" i="8"/>
  <c r="M101" i="8"/>
  <c r="Z100" i="8"/>
  <c r="M100" i="8"/>
  <c r="Z99" i="8"/>
  <c r="M99" i="8"/>
  <c r="Z98" i="8"/>
  <c r="M98" i="8"/>
  <c r="Z97" i="8"/>
  <c r="M97" i="8"/>
  <c r="Z96" i="8"/>
  <c r="M96" i="8"/>
  <c r="Z95" i="8"/>
  <c r="M95" i="8"/>
  <c r="Z94" i="8"/>
  <c r="M94" i="8"/>
  <c r="Z93" i="8"/>
  <c r="M93" i="8"/>
  <c r="Z92" i="8"/>
  <c r="M92" i="8"/>
  <c r="Z91" i="8"/>
  <c r="M91" i="8"/>
  <c r="Z90" i="8"/>
  <c r="M90" i="8"/>
  <c r="Z89" i="8"/>
  <c r="M89" i="8"/>
  <c r="Z88" i="8"/>
  <c r="M88" i="8"/>
  <c r="Z87" i="8"/>
  <c r="M87" i="8"/>
  <c r="Z86" i="8"/>
  <c r="M86" i="8"/>
  <c r="Z85" i="8"/>
  <c r="M85" i="8"/>
  <c r="Z84" i="8"/>
  <c r="M84" i="8"/>
  <c r="Z83" i="8"/>
  <c r="M83" i="8"/>
  <c r="Z82" i="8"/>
  <c r="M82" i="8"/>
  <c r="Z81" i="8"/>
  <c r="M81" i="8"/>
  <c r="Z80" i="8"/>
  <c r="M80" i="8"/>
  <c r="Z79" i="8"/>
  <c r="M79" i="8"/>
  <c r="Z78" i="8"/>
  <c r="M78" i="8"/>
  <c r="Z77" i="8"/>
  <c r="M77" i="8"/>
  <c r="Z76" i="8"/>
  <c r="M76" i="8"/>
  <c r="Z75" i="8"/>
  <c r="M75" i="8"/>
  <c r="Z74" i="8"/>
  <c r="M74" i="8"/>
  <c r="Z73" i="8"/>
  <c r="M73" i="8"/>
  <c r="Z72" i="8"/>
  <c r="M72" i="8"/>
  <c r="Z71" i="8"/>
  <c r="M71" i="8"/>
  <c r="Z70" i="8"/>
  <c r="M70" i="8"/>
  <c r="Z69" i="8"/>
  <c r="M69" i="8"/>
  <c r="Z68" i="8"/>
  <c r="M68" i="8"/>
  <c r="Z67" i="8"/>
  <c r="M67" i="8"/>
  <c r="Z66" i="8"/>
  <c r="M66" i="8"/>
  <c r="Z65" i="8"/>
  <c r="M65" i="8"/>
  <c r="Z64" i="8"/>
  <c r="M64" i="8"/>
  <c r="Z63" i="8"/>
  <c r="M63" i="8"/>
  <c r="Z62" i="8"/>
  <c r="Z61" i="8"/>
  <c r="M61" i="8"/>
  <c r="Z60" i="8"/>
  <c r="M60" i="8"/>
  <c r="Z59" i="8"/>
  <c r="M59" i="8"/>
  <c r="Z58" i="8"/>
  <c r="M58" i="8"/>
  <c r="Z57" i="8"/>
  <c r="M57" i="8"/>
  <c r="Z56" i="8"/>
  <c r="M56" i="8"/>
  <c r="Z55" i="8"/>
  <c r="M55" i="8"/>
  <c r="Z54" i="8"/>
  <c r="M54" i="8"/>
  <c r="Z53" i="8"/>
  <c r="M53" i="8"/>
  <c r="Z52" i="8"/>
  <c r="M52" i="8"/>
  <c r="BJ51" i="8"/>
  <c r="AM51" i="8"/>
  <c r="AL51" i="8"/>
  <c r="AK51" i="8"/>
  <c r="AH51" i="8"/>
  <c r="AG51" i="8"/>
  <c r="Z51" i="8"/>
  <c r="M51" i="8"/>
  <c r="BJ50" i="8"/>
  <c r="BI50" i="8"/>
  <c r="BH50" i="8"/>
  <c r="AN50" i="8"/>
  <c r="AM50" i="8"/>
  <c r="AG50" i="8"/>
  <c r="AF50" i="8"/>
  <c r="AE50" i="8"/>
  <c r="Z50" i="8"/>
  <c r="M50" i="8"/>
  <c r="BJ49" i="8"/>
  <c r="AM49" i="8"/>
  <c r="AL49" i="8"/>
  <c r="AK49" i="8"/>
  <c r="AH49" i="8"/>
  <c r="AG49" i="8"/>
  <c r="Z49" i="8"/>
  <c r="M49" i="8"/>
  <c r="BJ48" i="8"/>
  <c r="BI48" i="8"/>
  <c r="BH48" i="8"/>
  <c r="AN48" i="8"/>
  <c r="AM48" i="8"/>
  <c r="AG48" i="8"/>
  <c r="AF48" i="8"/>
  <c r="AE48" i="8"/>
  <c r="Z48" i="8"/>
  <c r="M48" i="8"/>
  <c r="BJ47" i="8"/>
  <c r="AM47" i="8"/>
  <c r="AL47" i="8"/>
  <c r="AK47" i="8"/>
  <c r="AH47" i="8"/>
  <c r="AG47" i="8"/>
  <c r="Z47" i="8"/>
  <c r="M47" i="8"/>
  <c r="BJ46" i="8"/>
  <c r="BI46" i="8"/>
  <c r="BH46" i="8"/>
  <c r="AN46" i="8"/>
  <c r="AM46" i="8"/>
  <c r="AF46" i="8"/>
  <c r="AE46" i="8"/>
  <c r="Z46" i="8"/>
  <c r="M46" i="8"/>
  <c r="BJ45" i="8"/>
  <c r="AL45" i="8"/>
  <c r="AK45" i="8"/>
  <c r="AH45" i="8"/>
  <c r="AG45" i="8"/>
  <c r="Z45" i="8"/>
  <c r="M45" i="8"/>
  <c r="Z44" i="8"/>
  <c r="M44" i="8"/>
  <c r="Z43" i="8"/>
  <c r="M43" i="8"/>
  <c r="Z42" i="8"/>
  <c r="M42" i="8"/>
  <c r="Z41" i="8"/>
  <c r="M41" i="8"/>
  <c r="Z40" i="8"/>
  <c r="M40" i="8"/>
  <c r="Z39" i="8"/>
  <c r="M39" i="8"/>
  <c r="Z38" i="8"/>
  <c r="M38" i="8"/>
  <c r="AK37" i="8"/>
  <c r="AK52" i="8" s="1"/>
  <c r="Z37" i="8"/>
  <c r="M37" i="8"/>
  <c r="BJ36" i="8"/>
  <c r="BI36" i="8"/>
  <c r="BI51" i="8" s="1"/>
  <c r="BH36" i="8"/>
  <c r="BH51" i="8" s="1"/>
  <c r="BG36" i="8"/>
  <c r="BG51" i="8" s="1"/>
  <c r="BF36" i="8"/>
  <c r="BF51" i="8" s="1"/>
  <c r="AN36" i="8"/>
  <c r="AN51" i="8" s="1"/>
  <c r="AM36" i="8"/>
  <c r="AL36" i="8"/>
  <c r="AK36" i="8"/>
  <c r="AJ36" i="8"/>
  <c r="AJ51" i="8" s="1"/>
  <c r="AI36" i="8"/>
  <c r="AI51" i="8" s="1"/>
  <c r="AH36" i="8"/>
  <c r="AG36" i="8"/>
  <c r="AF36" i="8"/>
  <c r="AF51" i="8" s="1"/>
  <c r="AE36" i="8"/>
  <c r="AE51" i="8" s="1"/>
  <c r="AD36" i="8"/>
  <c r="AD51" i="8" s="1"/>
  <c r="Z36" i="8"/>
  <c r="M36" i="8"/>
  <c r="BJ35" i="8"/>
  <c r="BI35" i="8"/>
  <c r="BH35" i="8"/>
  <c r="BG35" i="8"/>
  <c r="BG50" i="8" s="1"/>
  <c r="BF35" i="8"/>
  <c r="BF50" i="8" s="1"/>
  <c r="AN35" i="8"/>
  <c r="AM35" i="8"/>
  <c r="AL35" i="8"/>
  <c r="AL50" i="8" s="1"/>
  <c r="AK35" i="8"/>
  <c r="AK50" i="8" s="1"/>
  <c r="AJ35" i="8"/>
  <c r="AJ50" i="8" s="1"/>
  <c r="AI35" i="8"/>
  <c r="AI50" i="8" s="1"/>
  <c r="AH35" i="8"/>
  <c r="AH50" i="8" s="1"/>
  <c r="AG35" i="8"/>
  <c r="AF35" i="8"/>
  <c r="AE35" i="8"/>
  <c r="AD35" i="8"/>
  <c r="AD50" i="8" s="1"/>
  <c r="Z35" i="8"/>
  <c r="M35" i="8"/>
  <c r="BJ34" i="8"/>
  <c r="BI34" i="8"/>
  <c r="BI49" i="8" s="1"/>
  <c r="BH34" i="8"/>
  <c r="BH49" i="8" s="1"/>
  <c r="BG34" i="8"/>
  <c r="BG49" i="8" s="1"/>
  <c r="BF34" i="8"/>
  <c r="BF49" i="8" s="1"/>
  <c r="AN34" i="8"/>
  <c r="AN49" i="8" s="1"/>
  <c r="AM34" i="8"/>
  <c r="AL34" i="8"/>
  <c r="AK34" i="8"/>
  <c r="AJ34" i="8"/>
  <c r="AJ49" i="8" s="1"/>
  <c r="AI34" i="8"/>
  <c r="AI49" i="8" s="1"/>
  <c r="AH34" i="8"/>
  <c r="AG34" i="8"/>
  <c r="AF34" i="8"/>
  <c r="AF49" i="8" s="1"/>
  <c r="AE34" i="8"/>
  <c r="AE49" i="8" s="1"/>
  <c r="AD34" i="8"/>
  <c r="AD49" i="8" s="1"/>
  <c r="Z34" i="8"/>
  <c r="M34" i="8"/>
  <c r="BJ33" i="8"/>
  <c r="BI33" i="8"/>
  <c r="BH33" i="8"/>
  <c r="BG33" i="8"/>
  <c r="BG48" i="8" s="1"/>
  <c r="BF33" i="8"/>
  <c r="BF48" i="8" s="1"/>
  <c r="AN33" i="8"/>
  <c r="AM33" i="8"/>
  <c r="AL33" i="8"/>
  <c r="AL48" i="8" s="1"/>
  <c r="AK33" i="8"/>
  <c r="AK48" i="8" s="1"/>
  <c r="AJ33" i="8"/>
  <c r="AJ48" i="8" s="1"/>
  <c r="AI33" i="8"/>
  <c r="AI48" i="8" s="1"/>
  <c r="AH33" i="8"/>
  <c r="AH48" i="8" s="1"/>
  <c r="AG33" i="8"/>
  <c r="AF33" i="8"/>
  <c r="AE33" i="8"/>
  <c r="AD33" i="8"/>
  <c r="AD48" i="8" s="1"/>
  <c r="Z33" i="8"/>
  <c r="M33" i="8"/>
  <c r="BJ32" i="8"/>
  <c r="BI32" i="8"/>
  <c r="BI47" i="8" s="1"/>
  <c r="BH32" i="8"/>
  <c r="BH47" i="8" s="1"/>
  <c r="BG32" i="8"/>
  <c r="BG47" i="8" s="1"/>
  <c r="BF32" i="8"/>
  <c r="BF47" i="8" s="1"/>
  <c r="AN32" i="8"/>
  <c r="AN47" i="8" s="1"/>
  <c r="AM32" i="8"/>
  <c r="AL32" i="8"/>
  <c r="AK32" i="8"/>
  <c r="AJ32" i="8"/>
  <c r="AJ47" i="8" s="1"/>
  <c r="AI32" i="8"/>
  <c r="AI47" i="8" s="1"/>
  <c r="AH32" i="8"/>
  <c r="AG32" i="8"/>
  <c r="AF32" i="8"/>
  <c r="AF47" i="8" s="1"/>
  <c r="AE32" i="8"/>
  <c r="AE47" i="8" s="1"/>
  <c r="AD32" i="8"/>
  <c r="AD47" i="8" s="1"/>
  <c r="Z32" i="8"/>
  <c r="M32" i="8"/>
  <c r="BJ31" i="8"/>
  <c r="BI31" i="8"/>
  <c r="BH31" i="8"/>
  <c r="BG31" i="8"/>
  <c r="BG41" i="8" s="1"/>
  <c r="BG56" i="8" s="1"/>
  <c r="BF31" i="8"/>
  <c r="BF41" i="8" s="1"/>
  <c r="BF56" i="8" s="1"/>
  <c r="AN31" i="8"/>
  <c r="AN41" i="8" s="1"/>
  <c r="AN56" i="8" s="1"/>
  <c r="AM31" i="8"/>
  <c r="AM41" i="8" s="1"/>
  <c r="AM56" i="8" s="1"/>
  <c r="AL31" i="8"/>
  <c r="AL46" i="8" s="1"/>
  <c r="AK31" i="8"/>
  <c r="AK46" i="8" s="1"/>
  <c r="AJ31" i="8"/>
  <c r="AJ46" i="8" s="1"/>
  <c r="AI31" i="8"/>
  <c r="AI46" i="8" s="1"/>
  <c r="AH31" i="8"/>
  <c r="AH46" i="8" s="1"/>
  <c r="AG31" i="8"/>
  <c r="AG46" i="8" s="1"/>
  <c r="AF31" i="8"/>
  <c r="AE31" i="8"/>
  <c r="AD31" i="8"/>
  <c r="AD41" i="8" s="1"/>
  <c r="AD56" i="8" s="1"/>
  <c r="Z31" i="8"/>
  <c r="M31" i="8"/>
  <c r="BJ30" i="8"/>
  <c r="BJ41" i="8" s="1"/>
  <c r="BJ56" i="8" s="1"/>
  <c r="BI30" i="8"/>
  <c r="BI45" i="8" s="1"/>
  <c r="BH30" i="8"/>
  <c r="BH45" i="8" s="1"/>
  <c r="BG30" i="8"/>
  <c r="BG42" i="8" s="1"/>
  <c r="BG57" i="8" s="1"/>
  <c r="BF30" i="8"/>
  <c r="BF42" i="8" s="1"/>
  <c r="BF57" i="8" s="1"/>
  <c r="AN30" i="8"/>
  <c r="AN42" i="8" s="1"/>
  <c r="AN57" i="8" s="1"/>
  <c r="AM30" i="8"/>
  <c r="AM42" i="8" s="1"/>
  <c r="AM57" i="8" s="1"/>
  <c r="AL30" i="8"/>
  <c r="AL42" i="8" s="1"/>
  <c r="AL57" i="8" s="1"/>
  <c r="AK30" i="8"/>
  <c r="AK42" i="8" s="1"/>
  <c r="AK57" i="8" s="1"/>
  <c r="AJ30" i="8"/>
  <c r="AJ41" i="8" s="1"/>
  <c r="AJ56" i="8" s="1"/>
  <c r="AI30" i="8"/>
  <c r="AI41" i="8" s="1"/>
  <c r="AI56" i="8" s="1"/>
  <c r="AH30" i="8"/>
  <c r="AH41" i="8" s="1"/>
  <c r="AH56" i="8" s="1"/>
  <c r="AG30" i="8"/>
  <c r="AG41" i="8" s="1"/>
  <c r="AG56" i="8" s="1"/>
  <c r="AF30" i="8"/>
  <c r="AF45" i="8" s="1"/>
  <c r="AE30" i="8"/>
  <c r="AE45" i="8" s="1"/>
  <c r="AD30" i="8"/>
  <c r="AD42" i="8" s="1"/>
  <c r="AD57" i="8" s="1"/>
  <c r="Z30" i="8"/>
  <c r="M30" i="8"/>
  <c r="Z29" i="8"/>
  <c r="M29" i="8"/>
  <c r="Z28" i="8"/>
  <c r="M28" i="8"/>
  <c r="Z27" i="8"/>
  <c r="M27" i="8"/>
  <c r="Z26" i="8"/>
  <c r="M26" i="8"/>
  <c r="Z25" i="8"/>
  <c r="M25" i="8"/>
  <c r="Z24" i="8"/>
  <c r="M24" i="8"/>
  <c r="Z23" i="8"/>
  <c r="M23" i="8"/>
  <c r="Z22" i="8"/>
  <c r="M22" i="8"/>
  <c r="Z21" i="8"/>
  <c r="M21" i="8"/>
  <c r="Z20" i="8"/>
  <c r="M20" i="8"/>
  <c r="Z19" i="8"/>
  <c r="M19" i="8"/>
  <c r="Z18" i="8"/>
  <c r="M18" i="8"/>
  <c r="Z17" i="8"/>
  <c r="M17" i="8"/>
  <c r="Z16" i="8"/>
  <c r="M16" i="8"/>
  <c r="Z15" i="8"/>
  <c r="M15" i="8"/>
  <c r="Z14" i="8"/>
  <c r="M14" i="8"/>
  <c r="Z13" i="8"/>
  <c r="M13" i="8"/>
  <c r="Z12" i="8"/>
  <c r="M12" i="8"/>
  <c r="Z11" i="8"/>
  <c r="M11" i="8"/>
  <c r="Z10" i="8"/>
  <c r="M10" i="8"/>
  <c r="Z9" i="8"/>
  <c r="M9" i="8"/>
  <c r="Z8" i="8"/>
  <c r="M8" i="8"/>
  <c r="Z7" i="8"/>
  <c r="M7" i="8"/>
  <c r="Z6" i="8"/>
  <c r="M6" i="8"/>
  <c r="Z5" i="8"/>
  <c r="M5" i="8"/>
  <c r="Z4" i="8"/>
  <c r="M4" i="8"/>
  <c r="Z3" i="8"/>
  <c r="M3" i="8"/>
  <c r="BD51" i="7"/>
  <c r="AC51" i="7"/>
  <c r="AB51" i="7"/>
  <c r="AA51" i="7"/>
  <c r="AE50" i="7"/>
  <c r="AD50" i="7"/>
  <c r="AC50" i="7"/>
  <c r="AG49" i="7"/>
  <c r="AF49" i="7"/>
  <c r="AE49" i="7"/>
  <c r="AZ48" i="7"/>
  <c r="AH48" i="7"/>
  <c r="AG48" i="7"/>
  <c r="BB47" i="7"/>
  <c r="BA47" i="7"/>
  <c r="AZ47" i="7"/>
  <c r="BD46" i="7"/>
  <c r="BC46" i="7"/>
  <c r="BB46" i="7"/>
  <c r="AA46" i="7"/>
  <c r="Z46" i="7"/>
  <c r="BD45" i="7"/>
  <c r="AC45" i="7"/>
  <c r="AB45" i="7"/>
  <c r="AA45" i="7"/>
  <c r="BD36" i="7"/>
  <c r="BC36" i="7"/>
  <c r="BC51" i="7" s="1"/>
  <c r="BB36" i="7"/>
  <c r="BB51" i="7" s="1"/>
  <c r="BA36" i="7"/>
  <c r="BA51" i="7" s="1"/>
  <c r="AZ36" i="7"/>
  <c r="AZ51" i="7" s="1"/>
  <c r="AH36" i="7"/>
  <c r="AH51" i="7" s="1"/>
  <c r="AG36" i="7"/>
  <c r="AG51" i="7" s="1"/>
  <c r="AF36" i="7"/>
  <c r="AF51" i="7" s="1"/>
  <c r="AE36" i="7"/>
  <c r="AE51" i="7" s="1"/>
  <c r="AD36" i="7"/>
  <c r="AD51" i="7" s="1"/>
  <c r="AC36" i="7"/>
  <c r="AB36" i="7"/>
  <c r="AA36" i="7"/>
  <c r="Z36" i="7"/>
  <c r="Z51" i="7" s="1"/>
  <c r="BD35" i="7"/>
  <c r="BD50" i="7" s="1"/>
  <c r="BC35" i="7"/>
  <c r="BC50" i="7" s="1"/>
  <c r="BB35" i="7"/>
  <c r="BB50" i="7" s="1"/>
  <c r="BA35" i="7"/>
  <c r="BA50" i="7" s="1"/>
  <c r="AZ35" i="7"/>
  <c r="AZ50" i="7" s="1"/>
  <c r="AH35" i="7"/>
  <c r="AH50" i="7" s="1"/>
  <c r="AG35" i="7"/>
  <c r="AG50" i="7" s="1"/>
  <c r="AF35" i="7"/>
  <c r="AF41" i="7" s="1"/>
  <c r="AF56" i="7" s="1"/>
  <c r="AE35" i="7"/>
  <c r="AD35" i="7"/>
  <c r="AC35" i="7"/>
  <c r="AB35" i="7"/>
  <c r="AB50" i="7" s="1"/>
  <c r="AA35" i="7"/>
  <c r="AA50" i="7" s="1"/>
  <c r="Z35" i="7"/>
  <c r="Z50" i="7" s="1"/>
  <c r="BD34" i="7"/>
  <c r="BD49" i="7" s="1"/>
  <c r="BC34" i="7"/>
  <c r="BC49" i="7" s="1"/>
  <c r="BB34" i="7"/>
  <c r="BB49" i="7" s="1"/>
  <c r="BA34" i="7"/>
  <c r="BA49" i="7" s="1"/>
  <c r="AZ34" i="7"/>
  <c r="AZ49" i="7" s="1"/>
  <c r="AH34" i="7"/>
  <c r="AH41" i="7" s="1"/>
  <c r="AH56" i="7" s="1"/>
  <c r="AG34" i="7"/>
  <c r="AF34" i="7"/>
  <c r="AE34" i="7"/>
  <c r="AD34" i="7"/>
  <c r="AD49" i="7" s="1"/>
  <c r="AC34" i="7"/>
  <c r="AC49" i="7" s="1"/>
  <c r="AB34" i="7"/>
  <c r="AB49" i="7" s="1"/>
  <c r="AA34" i="7"/>
  <c r="AA49" i="7" s="1"/>
  <c r="Z34" i="7"/>
  <c r="Z49" i="7" s="1"/>
  <c r="BD33" i="7"/>
  <c r="BD48" i="7" s="1"/>
  <c r="BC33" i="7"/>
  <c r="BC48" i="7" s="1"/>
  <c r="BB33" i="7"/>
  <c r="BB48" i="7" s="1"/>
  <c r="BA33" i="7"/>
  <c r="BA48" i="7" s="1"/>
  <c r="AZ33" i="7"/>
  <c r="AH33" i="7"/>
  <c r="AG33" i="7"/>
  <c r="AF33" i="7"/>
  <c r="AF48" i="7" s="1"/>
  <c r="AE33" i="7"/>
  <c r="AE48" i="7" s="1"/>
  <c r="AD33" i="7"/>
  <c r="AD48" i="7" s="1"/>
  <c r="AC33" i="7"/>
  <c r="AC48" i="7" s="1"/>
  <c r="AB33" i="7"/>
  <c r="AB48" i="7" s="1"/>
  <c r="AA33" i="7"/>
  <c r="AA48" i="7" s="1"/>
  <c r="Z33" i="7"/>
  <c r="Z48" i="7" s="1"/>
  <c r="BD32" i="7"/>
  <c r="BD38" i="7" s="1"/>
  <c r="BD53" i="7" s="1"/>
  <c r="BC32" i="7"/>
  <c r="BC47" i="7" s="1"/>
  <c r="BB32" i="7"/>
  <c r="BA32" i="7"/>
  <c r="AZ32" i="7"/>
  <c r="AH32" i="7"/>
  <c r="AH47" i="7" s="1"/>
  <c r="AG32" i="7"/>
  <c r="AG47" i="7" s="1"/>
  <c r="AF32" i="7"/>
  <c r="AF47" i="7" s="1"/>
  <c r="AE32" i="7"/>
  <c r="AE47" i="7" s="1"/>
  <c r="AD32" i="7"/>
  <c r="AD47" i="7" s="1"/>
  <c r="AC32" i="7"/>
  <c r="AC47" i="7" s="1"/>
  <c r="AB32" i="7"/>
  <c r="AB47" i="7" s="1"/>
  <c r="AA32" i="7"/>
  <c r="AA47" i="7" s="1"/>
  <c r="Z32" i="7"/>
  <c r="Z40" i="7" s="1"/>
  <c r="Z55" i="7" s="1"/>
  <c r="BD31" i="7"/>
  <c r="BD37" i="7" s="1"/>
  <c r="BD52" i="7" s="1"/>
  <c r="BC31" i="7"/>
  <c r="BB31" i="7"/>
  <c r="BA31" i="7"/>
  <c r="BA46" i="7" s="1"/>
  <c r="AZ31" i="7"/>
  <c r="AZ46" i="7" s="1"/>
  <c r="AH31" i="7"/>
  <c r="AH46" i="7" s="1"/>
  <c r="AG31" i="7"/>
  <c r="AG46" i="7" s="1"/>
  <c r="AF31" i="7"/>
  <c r="AF46" i="7" s="1"/>
  <c r="AE31" i="7"/>
  <c r="AE46" i="7" s="1"/>
  <c r="AD31" i="7"/>
  <c r="AD46" i="7" s="1"/>
  <c r="AC31" i="7"/>
  <c r="AC46" i="7" s="1"/>
  <c r="AB31" i="7"/>
  <c r="AB37" i="7" s="1"/>
  <c r="AB52" i="7" s="1"/>
  <c r="AA31" i="7"/>
  <c r="AA37" i="7" s="1"/>
  <c r="AA52" i="7" s="1"/>
  <c r="Z31" i="7"/>
  <c r="BD30" i="7"/>
  <c r="BD42" i="7" s="1"/>
  <c r="BD57" i="7" s="1"/>
  <c r="BC30" i="7"/>
  <c r="BC45" i="7" s="1"/>
  <c r="BB30" i="7"/>
  <c r="BB38" i="7" s="1"/>
  <c r="BB53" i="7" s="1"/>
  <c r="BA30" i="7"/>
  <c r="BA38" i="7" s="1"/>
  <c r="BA53" i="7" s="1"/>
  <c r="AZ30" i="7"/>
  <c r="AZ39" i="7" s="1"/>
  <c r="AZ54" i="7" s="1"/>
  <c r="AH30" i="7"/>
  <c r="AH39" i="7" s="1"/>
  <c r="AH54" i="7" s="1"/>
  <c r="AG30" i="7"/>
  <c r="AG40" i="7" s="1"/>
  <c r="AG55" i="7" s="1"/>
  <c r="AF30" i="7"/>
  <c r="AF40" i="7" s="1"/>
  <c r="AF55" i="7" s="1"/>
  <c r="AE30" i="7"/>
  <c r="AE41" i="7" s="1"/>
  <c r="AE56" i="7" s="1"/>
  <c r="AD30" i="7"/>
  <c r="AD41" i="7" s="1"/>
  <c r="AD56" i="7" s="1"/>
  <c r="AC30" i="7"/>
  <c r="AC42" i="7" s="1"/>
  <c r="AC57" i="7" s="1"/>
  <c r="AB30" i="7"/>
  <c r="AB42" i="7" s="1"/>
  <c r="AB57" i="7" s="1"/>
  <c r="AA30" i="7"/>
  <c r="AA42" i="7" s="1"/>
  <c r="AA57" i="7" s="1"/>
  <c r="Z30" i="7"/>
  <c r="Z45" i="7" s="1"/>
  <c r="BC46" i="6"/>
  <c r="AF46" i="6"/>
  <c r="AE46" i="6"/>
  <c r="AD46" i="6"/>
  <c r="AC46" i="6"/>
  <c r="Z46" i="6"/>
  <c r="AH45" i="6"/>
  <c r="AG45" i="6"/>
  <c r="AF45" i="6"/>
  <c r="AE45" i="6"/>
  <c r="AB45" i="6"/>
  <c r="BA44" i="6"/>
  <c r="AZ44" i="6"/>
  <c r="AH44" i="6"/>
  <c r="AG44" i="6"/>
  <c r="AD44" i="6"/>
  <c r="BC43" i="6"/>
  <c r="BB43" i="6"/>
  <c r="BA43" i="6"/>
  <c r="AZ43" i="6"/>
  <c r="AF43" i="6"/>
  <c r="Z43" i="6"/>
  <c r="BD42" i="6"/>
  <c r="BC42" i="6"/>
  <c r="BB42" i="6"/>
  <c r="AH42" i="6"/>
  <c r="AB42" i="6"/>
  <c r="AA42" i="6"/>
  <c r="Z42" i="6"/>
  <c r="BD41" i="6"/>
  <c r="BA41" i="6"/>
  <c r="AD41" i="6"/>
  <c r="AC41" i="6"/>
  <c r="AB41" i="6"/>
  <c r="AA41" i="6"/>
  <c r="BD33" i="6"/>
  <c r="BD46" i="6" s="1"/>
  <c r="BC33" i="6"/>
  <c r="BB33" i="6"/>
  <c r="BB46" i="6" s="1"/>
  <c r="BA33" i="6"/>
  <c r="BA46" i="6" s="1"/>
  <c r="AZ33" i="6"/>
  <c r="AZ46" i="6" s="1"/>
  <c r="AH33" i="6"/>
  <c r="AH46" i="6" s="1"/>
  <c r="AG33" i="6"/>
  <c r="AG46" i="6" s="1"/>
  <c r="AF33" i="6"/>
  <c r="AE33" i="6"/>
  <c r="AD33" i="6"/>
  <c r="AC33" i="6"/>
  <c r="AB33" i="6"/>
  <c r="AB46" i="6" s="1"/>
  <c r="AA33" i="6"/>
  <c r="AA46" i="6" s="1"/>
  <c r="Z33" i="6"/>
  <c r="BD32" i="6"/>
  <c r="BD45" i="6" s="1"/>
  <c r="BC32" i="6"/>
  <c r="BC45" i="6" s="1"/>
  <c r="BB32" i="6"/>
  <c r="BB45" i="6" s="1"/>
  <c r="BA32" i="6"/>
  <c r="BA45" i="6" s="1"/>
  <c r="AZ32" i="6"/>
  <c r="AZ45" i="6" s="1"/>
  <c r="AH32" i="6"/>
  <c r="AG32" i="6"/>
  <c r="AF32" i="6"/>
  <c r="AE32" i="6"/>
  <c r="AD32" i="6"/>
  <c r="AD45" i="6" s="1"/>
  <c r="AC32" i="6"/>
  <c r="AC45" i="6" s="1"/>
  <c r="AB32" i="6"/>
  <c r="AA32" i="6"/>
  <c r="AA45" i="6" s="1"/>
  <c r="Z32" i="6"/>
  <c r="Z45" i="6" s="1"/>
  <c r="BD31" i="6"/>
  <c r="BD44" i="6" s="1"/>
  <c r="BC31" i="6"/>
  <c r="BC44" i="6" s="1"/>
  <c r="BB31" i="6"/>
  <c r="BB44" i="6" s="1"/>
  <c r="BA31" i="6"/>
  <c r="AZ31" i="6"/>
  <c r="AH31" i="6"/>
  <c r="AG31" i="6"/>
  <c r="AF31" i="6"/>
  <c r="AF44" i="6" s="1"/>
  <c r="AE31" i="6"/>
  <c r="AE44" i="6" s="1"/>
  <c r="AD31" i="6"/>
  <c r="AC31" i="6"/>
  <c r="AC44" i="6" s="1"/>
  <c r="AB31" i="6"/>
  <c r="AB44" i="6" s="1"/>
  <c r="AA31" i="6"/>
  <c r="AA44" i="6" s="1"/>
  <c r="Z31" i="6"/>
  <c r="Z44" i="6" s="1"/>
  <c r="BD30" i="6"/>
  <c r="BD43" i="6" s="1"/>
  <c r="BC30" i="6"/>
  <c r="BB30" i="6"/>
  <c r="BA30" i="6"/>
  <c r="AZ30" i="6"/>
  <c r="AH30" i="6"/>
  <c r="AH43" i="6" s="1"/>
  <c r="AG30" i="6"/>
  <c r="AG43" i="6" s="1"/>
  <c r="AF30" i="6"/>
  <c r="AE30" i="6"/>
  <c r="AE43" i="6" s="1"/>
  <c r="AD30" i="6"/>
  <c r="AD43" i="6" s="1"/>
  <c r="AC30" i="6"/>
  <c r="AC43" i="6" s="1"/>
  <c r="AB30" i="6"/>
  <c r="AB43" i="6" s="1"/>
  <c r="AA30" i="6"/>
  <c r="AA43" i="6" s="1"/>
  <c r="Z30" i="6"/>
  <c r="BD29" i="6"/>
  <c r="BC29" i="6"/>
  <c r="BB29" i="6"/>
  <c r="BA29" i="6"/>
  <c r="BA42" i="6" s="1"/>
  <c r="AZ29" i="6"/>
  <c r="AZ42" i="6" s="1"/>
  <c r="AH29" i="6"/>
  <c r="AG29" i="6"/>
  <c r="AG42" i="6" s="1"/>
  <c r="AF29" i="6"/>
  <c r="AF42" i="6" s="1"/>
  <c r="AE29" i="6"/>
  <c r="AE42" i="6" s="1"/>
  <c r="AD29" i="6"/>
  <c r="AD42" i="6" s="1"/>
  <c r="AC29" i="6"/>
  <c r="AC42" i="6" s="1"/>
  <c r="AB29" i="6"/>
  <c r="AA29" i="6"/>
  <c r="Z29" i="6"/>
  <c r="BD28" i="6"/>
  <c r="BD37" i="6" s="1"/>
  <c r="BD50" i="6" s="1"/>
  <c r="BC28" i="6"/>
  <c r="BC37" i="6" s="1"/>
  <c r="BC50" i="6" s="1"/>
  <c r="BB28" i="6"/>
  <c r="BB38" i="6" s="1"/>
  <c r="BB51" i="6" s="1"/>
  <c r="BA28" i="6"/>
  <c r="BA38" i="6" s="1"/>
  <c r="BA51" i="6" s="1"/>
  <c r="AZ28" i="6"/>
  <c r="AZ41" i="6" s="1"/>
  <c r="AH28" i="6"/>
  <c r="AH41" i="6" s="1"/>
  <c r="AG28" i="6"/>
  <c r="AG34" i="6" s="1"/>
  <c r="AG47" i="6" s="1"/>
  <c r="AF28" i="6"/>
  <c r="AF34" i="6" s="1"/>
  <c r="AF47" i="6" s="1"/>
  <c r="AE28" i="6"/>
  <c r="AE35" i="6" s="1"/>
  <c r="AE48" i="6" s="1"/>
  <c r="AD28" i="6"/>
  <c r="AD35" i="6" s="1"/>
  <c r="AD48" i="6" s="1"/>
  <c r="AC28" i="6"/>
  <c r="AC36" i="6" s="1"/>
  <c r="AC49" i="6" s="1"/>
  <c r="AB28" i="6"/>
  <c r="AB36" i="6" s="1"/>
  <c r="AB49" i="6" s="1"/>
  <c r="AA28" i="6"/>
  <c r="AA37" i="6" s="1"/>
  <c r="AA50" i="6" s="1"/>
  <c r="Z28" i="6"/>
  <c r="Z37" i="6" s="1"/>
  <c r="Z50" i="6" s="1"/>
  <c r="BD235" i="5"/>
  <c r="BC235" i="5"/>
  <c r="BB235" i="5"/>
  <c r="BA235" i="5"/>
  <c r="AZ235" i="5"/>
  <c r="BD234" i="5"/>
  <c r="BC234" i="5"/>
  <c r="BB234" i="5"/>
  <c r="BA234" i="5"/>
  <c r="AZ234" i="5"/>
  <c r="BD233" i="5"/>
  <c r="BC233" i="5"/>
  <c r="BB233" i="5"/>
  <c r="BA233" i="5"/>
  <c r="AZ233" i="5"/>
  <c r="BD232" i="5"/>
  <c r="BC232" i="5"/>
  <c r="BB232" i="5"/>
  <c r="BA232" i="5"/>
  <c r="AZ232" i="5"/>
  <c r="BD231" i="5"/>
  <c r="BC231" i="5"/>
  <c r="BB231" i="5"/>
  <c r="BA231" i="5"/>
  <c r="AZ231" i="5"/>
  <c r="BD230" i="5"/>
  <c r="BC230" i="5"/>
  <c r="BB230" i="5"/>
  <c r="BA230" i="5"/>
  <c r="AZ230" i="5"/>
  <c r="BD229" i="5"/>
  <c r="BC229" i="5"/>
  <c r="BB229" i="5"/>
  <c r="BA229" i="5"/>
  <c r="AZ229" i="5"/>
  <c r="BD227" i="5"/>
  <c r="BC227" i="5"/>
  <c r="BB227" i="5"/>
  <c r="BA227" i="5"/>
  <c r="AZ227" i="5"/>
  <c r="BD226" i="5"/>
  <c r="BC226" i="5"/>
  <c r="BB226" i="5"/>
  <c r="BA226" i="5"/>
  <c r="AZ226" i="5"/>
  <c r="BD225" i="5"/>
  <c r="BC225" i="5"/>
  <c r="BB225" i="5"/>
  <c r="BA225" i="5"/>
  <c r="AZ225" i="5"/>
  <c r="BD224" i="5"/>
  <c r="BC224" i="5"/>
  <c r="BB224" i="5"/>
  <c r="BA224" i="5"/>
  <c r="AZ224" i="5"/>
  <c r="BD223" i="5"/>
  <c r="BC223" i="5"/>
  <c r="BB223" i="5"/>
  <c r="BA223" i="5"/>
  <c r="AZ223" i="5"/>
  <c r="BD222" i="5"/>
  <c r="BC222" i="5"/>
  <c r="BB222" i="5"/>
  <c r="BA222" i="5"/>
  <c r="AZ222" i="5"/>
  <c r="BD221" i="5"/>
  <c r="BD237" i="5" s="1"/>
  <c r="BC221" i="5"/>
  <c r="BC237" i="5" s="1"/>
  <c r="BB221" i="5"/>
  <c r="BB237" i="5" s="1"/>
  <c r="BA221" i="5"/>
  <c r="BA237" i="5" s="1"/>
  <c r="AZ221" i="5"/>
  <c r="AZ237" i="5" s="1"/>
  <c r="BB219" i="5"/>
  <c r="BD218" i="5"/>
  <c r="BD219" i="5" s="1"/>
  <c r="BC218" i="5"/>
  <c r="BC219" i="5" s="1"/>
  <c r="BB218" i="5"/>
  <c r="BA218" i="5"/>
  <c r="BA219" i="5" s="1"/>
  <c r="AZ218" i="5"/>
  <c r="AZ219" i="5" s="1"/>
  <c r="BA51" i="5"/>
  <c r="AZ51" i="5"/>
  <c r="AF51" i="5"/>
  <c r="AC51" i="5"/>
  <c r="BC50" i="5"/>
  <c r="BB50" i="5"/>
  <c r="AH50" i="5"/>
  <c r="AE50" i="5"/>
  <c r="Z50" i="5"/>
  <c r="BD49" i="5"/>
  <c r="BA49" i="5"/>
  <c r="AG49" i="5"/>
  <c r="AB49" i="5"/>
  <c r="AA49" i="5"/>
  <c r="BC48" i="5"/>
  <c r="AZ48" i="5"/>
  <c r="AD48" i="5"/>
  <c r="AC48" i="5"/>
  <c r="Z48" i="5"/>
  <c r="BB47" i="5"/>
  <c r="AF47" i="5"/>
  <c r="AE47" i="5"/>
  <c r="AB47" i="5"/>
  <c r="BD46" i="5"/>
  <c r="AH46" i="5"/>
  <c r="AG46" i="5"/>
  <c r="AD46" i="5"/>
  <c r="AA46" i="5"/>
  <c r="BA45" i="5"/>
  <c r="AZ45" i="5"/>
  <c r="AF45" i="5"/>
  <c r="AC45" i="5"/>
  <c r="BD36" i="5"/>
  <c r="BD51" i="5" s="1"/>
  <c r="BC36" i="5"/>
  <c r="BC51" i="5" s="1"/>
  <c r="BB36" i="5"/>
  <c r="BB51" i="5" s="1"/>
  <c r="BA36" i="5"/>
  <c r="AZ36" i="5"/>
  <c r="AH36" i="5"/>
  <c r="AH51" i="5" s="1"/>
  <c r="AG36" i="5"/>
  <c r="AG51" i="5" s="1"/>
  <c r="AF36" i="5"/>
  <c r="AE36" i="5"/>
  <c r="AE51" i="5" s="1"/>
  <c r="AD36" i="5"/>
  <c r="AD51" i="5" s="1"/>
  <c r="AC36" i="5"/>
  <c r="AB36" i="5"/>
  <c r="AB51" i="5" s="1"/>
  <c r="AA36" i="5"/>
  <c r="AA51" i="5" s="1"/>
  <c r="Z36" i="5"/>
  <c r="Z51" i="5" s="1"/>
  <c r="BD35" i="5"/>
  <c r="BD50" i="5" s="1"/>
  <c r="BC35" i="5"/>
  <c r="BB35" i="5"/>
  <c r="BA35" i="5"/>
  <c r="BA50" i="5" s="1"/>
  <c r="AZ35" i="5"/>
  <c r="AZ50" i="5" s="1"/>
  <c r="AH35" i="5"/>
  <c r="AG35" i="5"/>
  <c r="AG50" i="5" s="1"/>
  <c r="AF35" i="5"/>
  <c r="AF50" i="5" s="1"/>
  <c r="AE35" i="5"/>
  <c r="AD35" i="5"/>
  <c r="AD50" i="5" s="1"/>
  <c r="AC35" i="5"/>
  <c r="AC50" i="5" s="1"/>
  <c r="AB35" i="5"/>
  <c r="AB50" i="5" s="1"/>
  <c r="AA35" i="5"/>
  <c r="AA50" i="5" s="1"/>
  <c r="Z35" i="5"/>
  <c r="BD34" i="5"/>
  <c r="BC34" i="5"/>
  <c r="BC40" i="5" s="1"/>
  <c r="BC55" i="5" s="1"/>
  <c r="BB34" i="5"/>
  <c r="BB49" i="5" s="1"/>
  <c r="BA34" i="5"/>
  <c r="AZ34" i="5"/>
  <c r="AZ49" i="5" s="1"/>
  <c r="AH34" i="5"/>
  <c r="AH49" i="5" s="1"/>
  <c r="AG34" i="5"/>
  <c r="AF34" i="5"/>
  <c r="AF49" i="5" s="1"/>
  <c r="AE34" i="5"/>
  <c r="AE42" i="5" s="1"/>
  <c r="AE57" i="5" s="1"/>
  <c r="AD34" i="5"/>
  <c r="AD49" i="5" s="1"/>
  <c r="AC34" i="5"/>
  <c r="AC49" i="5" s="1"/>
  <c r="AB34" i="5"/>
  <c r="AA34" i="5"/>
  <c r="Z34" i="5"/>
  <c r="Z49" i="5" s="1"/>
  <c r="BD33" i="5"/>
  <c r="BD48" i="5" s="1"/>
  <c r="BC33" i="5"/>
  <c r="BB33" i="5"/>
  <c r="BB48" i="5" s="1"/>
  <c r="BA33" i="5"/>
  <c r="BA48" i="5" s="1"/>
  <c r="AZ33" i="5"/>
  <c r="AH33" i="5"/>
  <c r="AH48" i="5" s="1"/>
  <c r="AG33" i="5"/>
  <c r="AG48" i="5" s="1"/>
  <c r="AF33" i="5"/>
  <c r="AF48" i="5" s="1"/>
  <c r="AE33" i="5"/>
  <c r="AE48" i="5" s="1"/>
  <c r="AD33" i="5"/>
  <c r="AC33" i="5"/>
  <c r="AB33" i="5"/>
  <c r="AB41" i="5" s="1"/>
  <c r="AB56" i="5" s="1"/>
  <c r="AA33" i="5"/>
  <c r="AA48" i="5" s="1"/>
  <c r="Z33" i="5"/>
  <c r="BD32" i="5"/>
  <c r="BD47" i="5" s="1"/>
  <c r="BC32" i="5"/>
  <c r="BC47" i="5" s="1"/>
  <c r="BB32" i="5"/>
  <c r="BA32" i="5"/>
  <c r="BA47" i="5" s="1"/>
  <c r="AZ32" i="5"/>
  <c r="AZ47" i="5" s="1"/>
  <c r="AH32" i="5"/>
  <c r="AH47" i="5" s="1"/>
  <c r="AG32" i="5"/>
  <c r="AG38" i="5" s="1"/>
  <c r="AG53" i="5" s="1"/>
  <c r="AF32" i="5"/>
  <c r="AE32" i="5"/>
  <c r="AD32" i="5"/>
  <c r="AD38" i="5" s="1"/>
  <c r="AD53" i="5" s="1"/>
  <c r="AC32" i="5"/>
  <c r="AC47" i="5" s="1"/>
  <c r="AB32" i="5"/>
  <c r="AA32" i="5"/>
  <c r="AA47" i="5" s="1"/>
  <c r="Z32" i="5"/>
  <c r="Z47" i="5" s="1"/>
  <c r="BD31" i="5"/>
  <c r="BC31" i="5"/>
  <c r="BC46" i="5" s="1"/>
  <c r="BB31" i="5"/>
  <c r="BB46" i="5" s="1"/>
  <c r="BA31" i="5"/>
  <c r="BA39" i="5" s="1"/>
  <c r="BA54" i="5" s="1"/>
  <c r="AZ31" i="5"/>
  <c r="AZ41" i="5" s="1"/>
  <c r="AZ56" i="5" s="1"/>
  <c r="AH31" i="5"/>
  <c r="AG31" i="5"/>
  <c r="AF31" i="5"/>
  <c r="AF41" i="5" s="1"/>
  <c r="AF56" i="5" s="1"/>
  <c r="AE31" i="5"/>
  <c r="AE46" i="5" s="1"/>
  <c r="AD31" i="5"/>
  <c r="AC31" i="5"/>
  <c r="AC46" i="5" s="1"/>
  <c r="AB31" i="5"/>
  <c r="AB46" i="5" s="1"/>
  <c r="AA31" i="5"/>
  <c r="Z31" i="5"/>
  <c r="Z46" i="5" s="1"/>
  <c r="BD30" i="5"/>
  <c r="BD45" i="5" s="1"/>
  <c r="BC30" i="5"/>
  <c r="BC39" i="5" s="1"/>
  <c r="BC54" i="5" s="1"/>
  <c r="BB30" i="5"/>
  <c r="BB40" i="5" s="1"/>
  <c r="BB55" i="5" s="1"/>
  <c r="BA30" i="5"/>
  <c r="BA40" i="5" s="1"/>
  <c r="BA55" i="5" s="1"/>
  <c r="AZ30" i="5"/>
  <c r="AZ39" i="5" s="1"/>
  <c r="AZ54" i="5" s="1"/>
  <c r="AH30" i="5"/>
  <c r="AH42" i="5" s="1"/>
  <c r="AH57" i="5" s="1"/>
  <c r="AG30" i="5"/>
  <c r="AG42" i="5" s="1"/>
  <c r="AG57" i="5" s="1"/>
  <c r="AF30" i="5"/>
  <c r="AF42" i="5" s="1"/>
  <c r="AF57" i="5" s="1"/>
  <c r="AE30" i="5"/>
  <c r="AE45" i="5" s="1"/>
  <c r="AD30" i="5"/>
  <c r="AD45" i="5" s="1"/>
  <c r="AC30" i="5"/>
  <c r="AC42" i="5" s="1"/>
  <c r="AC57" i="5" s="1"/>
  <c r="AB30" i="5"/>
  <c r="AB38" i="5" s="1"/>
  <c r="AB53" i="5" s="1"/>
  <c r="AA30" i="5"/>
  <c r="AA45" i="5" s="1"/>
  <c r="Z30" i="5"/>
  <c r="Z39" i="5" s="1"/>
  <c r="Z54" i="5" s="1"/>
  <c r="AZ51" i="4"/>
  <c r="BB50" i="4"/>
  <c r="BA50" i="4"/>
  <c r="BD49" i="4"/>
  <c r="BC49" i="4"/>
  <c r="AF46" i="4"/>
  <c r="AB46" i="4"/>
  <c r="AA46" i="4"/>
  <c r="AZ45" i="4"/>
  <c r="AH45" i="4"/>
  <c r="AD45" i="4"/>
  <c r="AC45" i="4"/>
  <c r="AG44" i="4"/>
  <c r="AF44" i="4"/>
  <c r="AE44" i="4"/>
  <c r="AH43" i="4"/>
  <c r="AG43" i="4"/>
  <c r="AB43" i="4"/>
  <c r="AF42" i="4"/>
  <c r="AE42" i="4"/>
  <c r="AD42" i="4"/>
  <c r="AF41" i="4"/>
  <c r="AB41" i="4"/>
  <c r="AA41" i="4"/>
  <c r="BD39" i="4"/>
  <c r="BD54" i="4" s="1"/>
  <c r="BD36" i="4"/>
  <c r="BD51" i="4" s="1"/>
  <c r="BC36" i="4"/>
  <c r="BC51" i="4" s="1"/>
  <c r="BB36" i="4"/>
  <c r="BB51" i="4" s="1"/>
  <c r="BA36" i="4"/>
  <c r="BA51" i="4" s="1"/>
  <c r="AZ36" i="4"/>
  <c r="BD35" i="4"/>
  <c r="BD50" i="4" s="1"/>
  <c r="BC35" i="4"/>
  <c r="BC50" i="4" s="1"/>
  <c r="BB35" i="4"/>
  <c r="BA35" i="4"/>
  <c r="AZ35" i="4"/>
  <c r="AZ50" i="4" s="1"/>
  <c r="AC35" i="4"/>
  <c r="AC48" i="4" s="1"/>
  <c r="Z35" i="4"/>
  <c r="Z48" i="4" s="1"/>
  <c r="BD34" i="4"/>
  <c r="BC34" i="4"/>
  <c r="BB34" i="4"/>
  <c r="BB49" i="4" s="1"/>
  <c r="BA34" i="4"/>
  <c r="BA49" i="4" s="1"/>
  <c r="AZ34" i="4"/>
  <c r="AZ49" i="4" s="1"/>
  <c r="AC34" i="4"/>
  <c r="AC47" i="4" s="1"/>
  <c r="AB34" i="4"/>
  <c r="AB47" i="4" s="1"/>
  <c r="BD33" i="4"/>
  <c r="BD48" i="4" s="1"/>
  <c r="BC33" i="4"/>
  <c r="BC48" i="4" s="1"/>
  <c r="BB33" i="4"/>
  <c r="BB48" i="4" s="1"/>
  <c r="BA33" i="4"/>
  <c r="BA48" i="4" s="1"/>
  <c r="AZ33" i="4"/>
  <c r="AZ48" i="4" s="1"/>
  <c r="AH33" i="4"/>
  <c r="AH46" i="4" s="1"/>
  <c r="AG33" i="4"/>
  <c r="AG46" i="4" s="1"/>
  <c r="AF33" i="4"/>
  <c r="AE33" i="4"/>
  <c r="AE46" i="4" s="1"/>
  <c r="AD33" i="4"/>
  <c r="AD46" i="4" s="1"/>
  <c r="AC33" i="4"/>
  <c r="AC46" i="4" s="1"/>
  <c r="AB33" i="4"/>
  <c r="AA33" i="4"/>
  <c r="Z33" i="4"/>
  <c r="Z46" i="4" s="1"/>
  <c r="BD32" i="4"/>
  <c r="BD47" i="4" s="1"/>
  <c r="BC32" i="4"/>
  <c r="BC47" i="4" s="1"/>
  <c r="BB32" i="4"/>
  <c r="BB47" i="4" s="1"/>
  <c r="BA32" i="4"/>
  <c r="BA47" i="4" s="1"/>
  <c r="AZ32" i="4"/>
  <c r="AZ47" i="4" s="1"/>
  <c r="AH32" i="4"/>
  <c r="AG32" i="4"/>
  <c r="AG45" i="4" s="1"/>
  <c r="AF32" i="4"/>
  <c r="AF45" i="4" s="1"/>
  <c r="AE32" i="4"/>
  <c r="AE45" i="4" s="1"/>
  <c r="AD32" i="4"/>
  <c r="AC32" i="4"/>
  <c r="AB32" i="4"/>
  <c r="AB45" i="4" s="1"/>
  <c r="AA32" i="4"/>
  <c r="AA45" i="4" s="1"/>
  <c r="Z32" i="4"/>
  <c r="Z45" i="4" s="1"/>
  <c r="BD31" i="4"/>
  <c r="BD46" i="4" s="1"/>
  <c r="BC31" i="4"/>
  <c r="BC46" i="4" s="1"/>
  <c r="BB31" i="4"/>
  <c r="BB46" i="4" s="1"/>
  <c r="BA31" i="4"/>
  <c r="BA46" i="4" s="1"/>
  <c r="AZ31" i="4"/>
  <c r="AZ39" i="4" s="1"/>
  <c r="AZ54" i="4" s="1"/>
  <c r="AH31" i="4"/>
  <c r="AH37" i="4" s="1"/>
  <c r="AH50" i="4" s="1"/>
  <c r="AG31" i="4"/>
  <c r="AF31" i="4"/>
  <c r="AE31" i="4"/>
  <c r="AD31" i="4"/>
  <c r="AD44" i="4" s="1"/>
  <c r="AC31" i="4"/>
  <c r="AC44" i="4" s="1"/>
  <c r="AB31" i="4"/>
  <c r="AB44" i="4" s="1"/>
  <c r="AA31" i="4"/>
  <c r="AA44" i="4" s="1"/>
  <c r="Z31" i="4"/>
  <c r="Z44" i="4" s="1"/>
  <c r="BD30" i="4"/>
  <c r="BD42" i="4" s="1"/>
  <c r="BD57" i="4" s="1"/>
  <c r="BC30" i="4"/>
  <c r="BC39" i="4" s="1"/>
  <c r="BC54" i="4" s="1"/>
  <c r="BB30" i="4"/>
  <c r="BB39" i="4" s="1"/>
  <c r="BB54" i="4" s="1"/>
  <c r="BA30" i="4"/>
  <c r="BA39" i="4" s="1"/>
  <c r="BA54" i="4" s="1"/>
  <c r="AZ30" i="4"/>
  <c r="AH30" i="4"/>
  <c r="AG30" i="4"/>
  <c r="AF30" i="4"/>
  <c r="AF43" i="4" s="1"/>
  <c r="AE30" i="4"/>
  <c r="AE43" i="4" s="1"/>
  <c r="AD30" i="4"/>
  <c r="AD43" i="4" s="1"/>
  <c r="AC30" i="4"/>
  <c r="AC43" i="4" s="1"/>
  <c r="AB30" i="4"/>
  <c r="AB35" i="4" s="1"/>
  <c r="AB48" i="4" s="1"/>
  <c r="AA30" i="4"/>
  <c r="AA43" i="4" s="1"/>
  <c r="Z30" i="4"/>
  <c r="Z43" i="4" s="1"/>
  <c r="AH29" i="4"/>
  <c r="AH42" i="4" s="1"/>
  <c r="AG29" i="4"/>
  <c r="AG42" i="4" s="1"/>
  <c r="AF29" i="4"/>
  <c r="AE29" i="4"/>
  <c r="AD29" i="4"/>
  <c r="AC29" i="4"/>
  <c r="AC42" i="4" s="1"/>
  <c r="AB29" i="4"/>
  <c r="AB42" i="4" s="1"/>
  <c r="AA29" i="4"/>
  <c r="AA42" i="4" s="1"/>
  <c r="Z29" i="4"/>
  <c r="Z42" i="4" s="1"/>
  <c r="AH28" i="4"/>
  <c r="AH36" i="4" s="1"/>
  <c r="AH49" i="4" s="1"/>
  <c r="AG28" i="4"/>
  <c r="AG37" i="4" s="1"/>
  <c r="AG50" i="4" s="1"/>
  <c r="AF28" i="4"/>
  <c r="AF37" i="4" s="1"/>
  <c r="AF50" i="4" s="1"/>
  <c r="AE28" i="4"/>
  <c r="AE41" i="4" s="1"/>
  <c r="AD28" i="4"/>
  <c r="AD41" i="4" s="1"/>
  <c r="AC28" i="4"/>
  <c r="AC41" i="4" s="1"/>
  <c r="AB28" i="4"/>
  <c r="AA28" i="4"/>
  <c r="AA34" i="4" s="1"/>
  <c r="AA47" i="4" s="1"/>
  <c r="Z28" i="4"/>
  <c r="Z34" i="4" s="1"/>
  <c r="Z47" i="4" s="1"/>
  <c r="Y34" i="9" l="1"/>
  <c r="Y47" i="9" s="1"/>
  <c r="AE35" i="9"/>
  <c r="AE48" i="9" s="1"/>
  <c r="Y36" i="9"/>
  <c r="Y49" i="9" s="1"/>
  <c r="AE37" i="9"/>
  <c r="AE50" i="9" s="1"/>
  <c r="Y38" i="9"/>
  <c r="Y51" i="9" s="1"/>
  <c r="Z34" i="9"/>
  <c r="Z47" i="9" s="1"/>
  <c r="AF35" i="9"/>
  <c r="AF48" i="9" s="1"/>
  <c r="AY35" i="9"/>
  <c r="AY48" i="9" s="1"/>
  <c r="Z36" i="9"/>
  <c r="Z49" i="9" s="1"/>
  <c r="AF37" i="9"/>
  <c r="AF50" i="9" s="1"/>
  <c r="AY37" i="9"/>
  <c r="AY50" i="9" s="1"/>
  <c r="Z38" i="9"/>
  <c r="Z51" i="9" s="1"/>
  <c r="BC41" i="9"/>
  <c r="AD42" i="9"/>
  <c r="BC34" i="9"/>
  <c r="BC47" i="9" s="1"/>
  <c r="AA34" i="9"/>
  <c r="AA47" i="9" s="1"/>
  <c r="AG35" i="9"/>
  <c r="AG48" i="9" s="1"/>
  <c r="AZ35" i="9"/>
  <c r="AZ48" i="9" s="1"/>
  <c r="AA36" i="9"/>
  <c r="AA49" i="9" s="1"/>
  <c r="AG37" i="9"/>
  <c r="AG50" i="9" s="1"/>
  <c r="AZ37" i="9"/>
  <c r="AZ50" i="9" s="1"/>
  <c r="AA38" i="9"/>
  <c r="AA51" i="9" s="1"/>
  <c r="Y41" i="9"/>
  <c r="AB34" i="9"/>
  <c r="AB47" i="9" s="1"/>
  <c r="BA35" i="9"/>
  <c r="BA48" i="9" s="1"/>
  <c r="AB36" i="9"/>
  <c r="AB49" i="9" s="1"/>
  <c r="BA37" i="9"/>
  <c r="BA50" i="9" s="1"/>
  <c r="AB38" i="9"/>
  <c r="AB51" i="9" s="1"/>
  <c r="Z41" i="9"/>
  <c r="BC36" i="9"/>
  <c r="BC49" i="9" s="1"/>
  <c r="AC34" i="9"/>
  <c r="AC47" i="9" s="1"/>
  <c r="BB35" i="9"/>
  <c r="BB48" i="9" s="1"/>
  <c r="AC36" i="9"/>
  <c r="AC49" i="9" s="1"/>
  <c r="BB37" i="9"/>
  <c r="BB50" i="9" s="1"/>
  <c r="AC38" i="9"/>
  <c r="AC51" i="9" s="1"/>
  <c r="AA41" i="9"/>
  <c r="K63" i="9"/>
  <c r="V70" i="9"/>
  <c r="V75" i="9"/>
  <c r="V106" i="9"/>
  <c r="V111" i="9"/>
  <c r="K135" i="9"/>
  <c r="V142" i="9"/>
  <c r="V147" i="9"/>
  <c r="V178" i="9"/>
  <c r="V183" i="9"/>
  <c r="K188" i="9"/>
  <c r="AD34" i="9"/>
  <c r="AD47" i="9" s="1"/>
  <c r="BC35" i="9"/>
  <c r="BC48" i="9" s="1"/>
  <c r="AD36" i="9"/>
  <c r="AD49" i="9" s="1"/>
  <c r="BC37" i="9"/>
  <c r="BC50" i="9" s="1"/>
  <c r="AD38" i="9"/>
  <c r="AD51" i="9" s="1"/>
  <c r="AB41" i="9"/>
  <c r="V45" i="9"/>
  <c r="K57" i="9"/>
  <c r="V96" i="9"/>
  <c r="V132" i="9"/>
  <c r="V168" i="9"/>
  <c r="K230" i="9"/>
  <c r="K240" i="9"/>
  <c r="K302" i="9"/>
  <c r="K312" i="9"/>
  <c r="AE34" i="9"/>
  <c r="AE47" i="9" s="1"/>
  <c r="Y35" i="9"/>
  <c r="Y48" i="9" s="1"/>
  <c r="AE36" i="9"/>
  <c r="AE49" i="9" s="1"/>
  <c r="AE38" i="9"/>
  <c r="AE51" i="9" s="1"/>
  <c r="AC41" i="9"/>
  <c r="V49" i="9"/>
  <c r="V81" i="9"/>
  <c r="V117" i="9"/>
  <c r="V153" i="9"/>
  <c r="K210" i="9"/>
  <c r="K272" i="9"/>
  <c r="K282" i="9"/>
  <c r="K354" i="9"/>
  <c r="AD35" i="9"/>
  <c r="AD48" i="9" s="1"/>
  <c r="AF34" i="9"/>
  <c r="AF47" i="9" s="1"/>
  <c r="AY34" i="9"/>
  <c r="AY47" i="9" s="1"/>
  <c r="Z35" i="9"/>
  <c r="Z48" i="9" s="1"/>
  <c r="AF36" i="9"/>
  <c r="AF49" i="9" s="1"/>
  <c r="AY36" i="9"/>
  <c r="AY49" i="9" s="1"/>
  <c r="AF38" i="9"/>
  <c r="AF51" i="9" s="1"/>
  <c r="AY38" i="9"/>
  <c r="AY51" i="9" s="1"/>
  <c r="V54" i="9"/>
  <c r="V60" i="9"/>
  <c r="V66" i="9"/>
  <c r="K90" i="9"/>
  <c r="V102" i="9"/>
  <c r="K126" i="9"/>
  <c r="V138" i="9"/>
  <c r="K162" i="9"/>
  <c r="V174" i="9"/>
  <c r="K211" i="9"/>
  <c r="K252" i="9"/>
  <c r="K283" i="9"/>
  <c r="K324" i="9"/>
  <c r="K355" i="9"/>
  <c r="AG34" i="9"/>
  <c r="AG47" i="9" s="1"/>
  <c r="AZ34" i="9"/>
  <c r="AZ47" i="9" s="1"/>
  <c r="AA35" i="9"/>
  <c r="AA48" i="9" s="1"/>
  <c r="AG36" i="9"/>
  <c r="AG49" i="9" s="1"/>
  <c r="AZ36" i="9"/>
  <c r="AZ49" i="9" s="1"/>
  <c r="AG38" i="9"/>
  <c r="AG51" i="9" s="1"/>
  <c r="AZ38" i="9"/>
  <c r="AZ51" i="9" s="1"/>
  <c r="K75" i="9"/>
  <c r="V82" i="9"/>
  <c r="V87" i="9"/>
  <c r="K111" i="9"/>
  <c r="V118" i="9"/>
  <c r="V123" i="9"/>
  <c r="K147" i="9"/>
  <c r="V154" i="9"/>
  <c r="V159" i="9"/>
  <c r="K183" i="9"/>
  <c r="K222" i="9"/>
  <c r="K253" i="9"/>
  <c r="K294" i="9"/>
  <c r="K325" i="9"/>
  <c r="K366" i="9"/>
  <c r="BA34" i="9"/>
  <c r="BA47" i="9" s="1"/>
  <c r="AB35" i="9"/>
  <c r="AB48" i="9" s="1"/>
  <c r="BA36" i="9"/>
  <c r="BA49" i="9" s="1"/>
  <c r="V46" i="9"/>
  <c r="K59" i="9"/>
  <c r="V72" i="9"/>
  <c r="K96" i="9"/>
  <c r="V103" i="9"/>
  <c r="V108" i="9"/>
  <c r="K132" i="9"/>
  <c r="V139" i="9"/>
  <c r="V144" i="9"/>
  <c r="K168" i="9"/>
  <c r="V175" i="9"/>
  <c r="V180" i="9"/>
  <c r="K192" i="9"/>
  <c r="K223" i="9"/>
  <c r="K254" i="9"/>
  <c r="K264" i="9"/>
  <c r="K295" i="9"/>
  <c r="K336" i="9"/>
  <c r="BB34" i="9"/>
  <c r="BB47" i="9" s="1"/>
  <c r="AC35" i="9"/>
  <c r="AC48" i="9" s="1"/>
  <c r="BB36" i="9"/>
  <c r="BB49" i="9" s="1"/>
  <c r="K49" i="9"/>
  <c r="K53" i="9"/>
  <c r="V67" i="9"/>
  <c r="K81" i="9"/>
  <c r="V88" i="9"/>
  <c r="V93" i="9"/>
  <c r="K117" i="9"/>
  <c r="V129" i="9"/>
  <c r="K153" i="9"/>
  <c r="V160" i="9"/>
  <c r="V165" i="9"/>
  <c r="K193" i="9"/>
  <c r="K224" i="9"/>
  <c r="K234" i="9"/>
  <c r="K265" i="9"/>
  <c r="K296" i="9"/>
  <c r="K306" i="9"/>
  <c r="K337" i="9"/>
  <c r="I32" i="13"/>
  <c r="I11" i="13"/>
  <c r="I12" i="13"/>
  <c r="I13" i="13"/>
  <c r="I14" i="13"/>
  <c r="R18" i="13"/>
  <c r="R40" i="13"/>
  <c r="I48" i="13"/>
  <c r="I52" i="13"/>
  <c r="I55" i="13"/>
  <c r="R68" i="13"/>
  <c r="R81" i="13"/>
  <c r="R82" i="13"/>
  <c r="R83" i="13"/>
  <c r="R84" i="13"/>
  <c r="I95" i="13"/>
  <c r="I102" i="13"/>
  <c r="I103" i="13"/>
  <c r="I104" i="13"/>
  <c r="R117" i="13"/>
  <c r="R118" i="13"/>
  <c r="R119" i="13"/>
  <c r="R120" i="13"/>
  <c r="I131" i="13"/>
  <c r="I138" i="13"/>
  <c r="I139" i="13"/>
  <c r="I140" i="13"/>
  <c r="R153" i="13"/>
  <c r="R154" i="13"/>
  <c r="R155" i="13"/>
  <c r="R156" i="13"/>
  <c r="I161" i="13"/>
  <c r="I194" i="13"/>
  <c r="I209" i="13"/>
  <c r="I266" i="13"/>
  <c r="I281" i="13"/>
  <c r="I338" i="13"/>
  <c r="I353" i="13"/>
  <c r="I3" i="13"/>
  <c r="R103" i="13"/>
  <c r="R146" i="13"/>
  <c r="I324" i="13"/>
  <c r="I9" i="13"/>
  <c r="I16" i="13"/>
  <c r="R33" i="13"/>
  <c r="R35" i="13"/>
  <c r="R45" i="13"/>
  <c r="R47" i="13"/>
  <c r="R48" i="13"/>
  <c r="R51" i="13"/>
  <c r="R52" i="13"/>
  <c r="R54" i="13"/>
  <c r="R55" i="13"/>
  <c r="I61" i="13"/>
  <c r="R74" i="13"/>
  <c r="R109" i="13"/>
  <c r="R116" i="13"/>
  <c r="R145" i="13"/>
  <c r="R152" i="13"/>
  <c r="R159" i="13"/>
  <c r="R181" i="13"/>
  <c r="I192" i="13"/>
  <c r="I250" i="13"/>
  <c r="I264" i="13"/>
  <c r="I322" i="13"/>
  <c r="I336" i="13"/>
  <c r="I4" i="13"/>
  <c r="R3" i="13"/>
  <c r="I17" i="13"/>
  <c r="I18" i="13"/>
  <c r="I19" i="13"/>
  <c r="I20" i="13"/>
  <c r="R24" i="13"/>
  <c r="R30" i="13"/>
  <c r="R31" i="13"/>
  <c r="I34" i="13"/>
  <c r="I35" i="13"/>
  <c r="R39" i="13"/>
  <c r="R42" i="13"/>
  <c r="R49" i="13"/>
  <c r="R53" i="13"/>
  <c r="R56" i="13"/>
  <c r="R59" i="13"/>
  <c r="R60" i="13"/>
  <c r="R61" i="13"/>
  <c r="R67" i="13"/>
  <c r="R80" i="13"/>
  <c r="R87" i="13"/>
  <c r="R88" i="13"/>
  <c r="R89" i="13"/>
  <c r="R90" i="13"/>
  <c r="I108" i="13"/>
  <c r="I109" i="13"/>
  <c r="I110" i="13"/>
  <c r="R123" i="13"/>
  <c r="R124" i="13"/>
  <c r="R125" i="13"/>
  <c r="R126" i="13"/>
  <c r="I137" i="13"/>
  <c r="I144" i="13"/>
  <c r="I145" i="13"/>
  <c r="I146" i="13"/>
  <c r="R161" i="13"/>
  <c r="R162" i="13"/>
  <c r="I167" i="13"/>
  <c r="I206" i="13"/>
  <c r="I221" i="13"/>
  <c r="I278" i="13"/>
  <c r="I293" i="13"/>
  <c r="I350" i="13"/>
  <c r="I365" i="13"/>
  <c r="R182" i="13"/>
  <c r="I15" i="13"/>
  <c r="I22" i="13"/>
  <c r="I31" i="13"/>
  <c r="I38" i="13"/>
  <c r="I39" i="13"/>
  <c r="I40" i="13"/>
  <c r="AA41" i="13"/>
  <c r="I63" i="13"/>
  <c r="I66" i="13"/>
  <c r="I67" i="13"/>
  <c r="I68" i="13"/>
  <c r="R73" i="13"/>
  <c r="R86" i="13"/>
  <c r="R115" i="13"/>
  <c r="R122" i="13"/>
  <c r="R151" i="13"/>
  <c r="R158" i="13"/>
  <c r="I190" i="13"/>
  <c r="I204" i="13"/>
  <c r="I262" i="13"/>
  <c r="I276" i="13"/>
  <c r="I334" i="13"/>
  <c r="I348" i="13"/>
  <c r="R8" i="13"/>
  <c r="R9" i="13"/>
  <c r="I24" i="13"/>
  <c r="I25" i="13"/>
  <c r="I26" i="13"/>
  <c r="R79" i="13"/>
  <c r="I173" i="13"/>
  <c r="I218" i="13"/>
  <c r="I233" i="13"/>
  <c r="I290" i="13"/>
  <c r="I305" i="13"/>
  <c r="I362" i="13"/>
  <c r="I252" i="13"/>
  <c r="I36" i="13"/>
  <c r="R46" i="13"/>
  <c r="R50" i="13"/>
  <c r="I75" i="13"/>
  <c r="I78" i="13"/>
  <c r="I79" i="13"/>
  <c r="I80" i="13"/>
  <c r="R85" i="13"/>
  <c r="R92" i="13"/>
  <c r="R121" i="13"/>
  <c r="R128" i="13"/>
  <c r="R157" i="13"/>
  <c r="R164" i="13"/>
  <c r="I202" i="13"/>
  <c r="I216" i="13"/>
  <c r="I274" i="13"/>
  <c r="I288" i="13"/>
  <c r="I346" i="13"/>
  <c r="I360" i="13"/>
  <c r="R75" i="13"/>
  <c r="I310" i="13"/>
  <c r="R6" i="13"/>
  <c r="R13" i="13"/>
  <c r="R14" i="13"/>
  <c r="R15" i="13"/>
  <c r="V36" i="13"/>
  <c r="V49" i="13" s="1"/>
  <c r="R58" i="13"/>
  <c r="I71" i="13"/>
  <c r="I81" i="13"/>
  <c r="I84" i="13"/>
  <c r="I85" i="13"/>
  <c r="I86" i="13"/>
  <c r="R99" i="13"/>
  <c r="R100" i="13"/>
  <c r="R101" i="13"/>
  <c r="R102" i="13"/>
  <c r="I107" i="13"/>
  <c r="I120" i="13"/>
  <c r="I121" i="13"/>
  <c r="I122" i="13"/>
  <c r="R135" i="13"/>
  <c r="R136" i="13"/>
  <c r="R137" i="13"/>
  <c r="R138" i="13"/>
  <c r="I156" i="13"/>
  <c r="I157" i="13"/>
  <c r="I158" i="13"/>
  <c r="R171" i="13"/>
  <c r="R172" i="13"/>
  <c r="R173" i="13"/>
  <c r="R174" i="13"/>
  <c r="I179" i="13"/>
  <c r="I199" i="13"/>
  <c r="I201" i="13"/>
  <c r="I203" i="13"/>
  <c r="I230" i="13"/>
  <c r="I232" i="13"/>
  <c r="I234" i="13"/>
  <c r="I236" i="13"/>
  <c r="I245" i="13"/>
  <c r="I271" i="13"/>
  <c r="I273" i="13"/>
  <c r="I275" i="13"/>
  <c r="I302" i="13"/>
  <c r="I304" i="13"/>
  <c r="I306" i="13"/>
  <c r="I308" i="13"/>
  <c r="I317" i="13"/>
  <c r="I343" i="13"/>
  <c r="I345" i="13"/>
  <c r="I347" i="13"/>
  <c r="I27" i="13"/>
  <c r="W37" i="13"/>
  <c r="W50" i="13" s="1"/>
  <c r="R29" i="13"/>
  <c r="I45" i="13"/>
  <c r="I46" i="13"/>
  <c r="I47" i="13"/>
  <c r="I50" i="13"/>
  <c r="I51" i="13"/>
  <c r="I54" i="13"/>
  <c r="I65" i="13"/>
  <c r="I77" i="13"/>
  <c r="R91" i="13"/>
  <c r="R98" i="13"/>
  <c r="R127" i="13"/>
  <c r="R134" i="13"/>
  <c r="R163" i="13"/>
  <c r="R170" i="13"/>
  <c r="I214" i="13"/>
  <c r="I228" i="13"/>
  <c r="I286" i="13"/>
  <c r="I300" i="13"/>
  <c r="I358" i="13"/>
  <c r="I10" i="13"/>
  <c r="R62" i="13"/>
  <c r="R110" i="13"/>
  <c r="R12" i="13"/>
  <c r="R19" i="13"/>
  <c r="R20" i="13"/>
  <c r="R21" i="13"/>
  <c r="X37" i="13"/>
  <c r="X50" i="13" s="1"/>
  <c r="I30" i="13"/>
  <c r="R34" i="13"/>
  <c r="I49" i="13"/>
  <c r="I57" i="13"/>
  <c r="I58" i="13"/>
  <c r="I59" i="13"/>
  <c r="I60" i="13"/>
  <c r="I90" i="13"/>
  <c r="I91" i="13"/>
  <c r="I92" i="13"/>
  <c r="R105" i="13"/>
  <c r="R106" i="13"/>
  <c r="R107" i="13"/>
  <c r="R108" i="13"/>
  <c r="I113" i="13"/>
  <c r="I126" i="13"/>
  <c r="I127" i="13"/>
  <c r="I128" i="13"/>
  <c r="R141" i="13"/>
  <c r="R142" i="13"/>
  <c r="R143" i="13"/>
  <c r="R144" i="13"/>
  <c r="I149" i="13"/>
  <c r="I162" i="13"/>
  <c r="I163" i="13"/>
  <c r="I164" i="13"/>
  <c r="R177" i="13"/>
  <c r="R178" i="13"/>
  <c r="R179" i="13"/>
  <c r="R180" i="13"/>
  <c r="I185" i="13"/>
  <c r="I211" i="13"/>
  <c r="I213" i="13"/>
  <c r="I215" i="13"/>
  <c r="I242" i="13"/>
  <c r="I244" i="13"/>
  <c r="I246" i="13"/>
  <c r="I248" i="13"/>
  <c r="I257" i="13"/>
  <c r="I283" i="13"/>
  <c r="I285" i="13"/>
  <c r="I287" i="13"/>
  <c r="I314" i="13"/>
  <c r="I316" i="13"/>
  <c r="I318" i="13"/>
  <c r="I320" i="13"/>
  <c r="I329" i="13"/>
  <c r="I355" i="13"/>
  <c r="I357" i="13"/>
  <c r="I359" i="13"/>
  <c r="R139" i="13"/>
  <c r="R175" i="13"/>
  <c r="I238" i="13"/>
  <c r="R36" i="13"/>
  <c r="R37" i="13"/>
  <c r="R38" i="13"/>
  <c r="R63" i="13"/>
  <c r="R64" i="13"/>
  <c r="R65" i="13"/>
  <c r="R66" i="13"/>
  <c r="R97" i="13"/>
  <c r="R104" i="13"/>
  <c r="R133" i="13"/>
  <c r="R140" i="13"/>
  <c r="R169" i="13"/>
  <c r="R176" i="13"/>
  <c r="I226" i="13"/>
  <c r="I240" i="13"/>
  <c r="I298" i="13"/>
  <c r="I312" i="13"/>
  <c r="Y37" i="13"/>
  <c r="Y50" i="13" s="1"/>
  <c r="W36" i="13"/>
  <c r="W49" i="13" s="1"/>
  <c r="Z37" i="13"/>
  <c r="Z50" i="13" s="1"/>
  <c r="U35" i="13"/>
  <c r="U48" i="13" s="1"/>
  <c r="X36" i="13"/>
  <c r="X49" i="13" s="1"/>
  <c r="AA37" i="13"/>
  <c r="AA50" i="13" s="1"/>
  <c r="V35" i="13"/>
  <c r="V48" i="13" s="1"/>
  <c r="Y36" i="13"/>
  <c r="Y49" i="13" s="1"/>
  <c r="W35" i="13"/>
  <c r="W48" i="13" s="1"/>
  <c r="Z36" i="13"/>
  <c r="Z49" i="13" s="1"/>
  <c r="U34" i="13"/>
  <c r="U47" i="13" s="1"/>
  <c r="X35" i="13"/>
  <c r="X48" i="13" s="1"/>
  <c r="AA36" i="13"/>
  <c r="AA49" i="13" s="1"/>
  <c r="U38" i="13"/>
  <c r="V34" i="13"/>
  <c r="V47" i="13" s="1"/>
  <c r="Y35" i="13"/>
  <c r="Y48" i="13" s="1"/>
  <c r="V38" i="13"/>
  <c r="U41" i="13"/>
  <c r="W34" i="13"/>
  <c r="W47" i="13" s="1"/>
  <c r="Z35" i="13"/>
  <c r="Z48" i="13" s="1"/>
  <c r="W38" i="13"/>
  <c r="V41" i="13"/>
  <c r="X34" i="13"/>
  <c r="X47" i="13" s="1"/>
  <c r="AA35" i="13"/>
  <c r="AA48" i="13" s="1"/>
  <c r="U37" i="13"/>
  <c r="U50" i="13" s="1"/>
  <c r="X38" i="13"/>
  <c r="W41" i="13"/>
  <c r="Y34" i="13"/>
  <c r="Y47" i="13" s="1"/>
  <c r="V37" i="13"/>
  <c r="V50" i="13" s="1"/>
  <c r="Y38" i="13"/>
  <c r="X41" i="13"/>
  <c r="Z34" i="13"/>
  <c r="Z47" i="13" s="1"/>
  <c r="Z38" i="13"/>
  <c r="AA34" i="13"/>
  <c r="AA47" i="13" s="1"/>
  <c r="BH42" i="8"/>
  <c r="BH57" i="8" s="1"/>
  <c r="AF40" i="8"/>
  <c r="AF55" i="8" s="1"/>
  <c r="AM37" i="8"/>
  <c r="AM52" i="8" s="1"/>
  <c r="AG38" i="8"/>
  <c r="AG53" i="8" s="1"/>
  <c r="BJ38" i="8"/>
  <c r="BJ53" i="8" s="1"/>
  <c r="AM39" i="8"/>
  <c r="AM54" i="8" s="1"/>
  <c r="AG40" i="8"/>
  <c r="AG55" i="8" s="1"/>
  <c r="BJ40" i="8"/>
  <c r="BJ55" i="8" s="1"/>
  <c r="AG42" i="8"/>
  <c r="AG57" i="8" s="1"/>
  <c r="BJ42" i="8"/>
  <c r="BJ57" i="8" s="1"/>
  <c r="AI45" i="8"/>
  <c r="BF46" i="8"/>
  <c r="AK39" i="8"/>
  <c r="AK54" i="8" s="1"/>
  <c r="BI40" i="8"/>
  <c r="BI55" i="8" s="1"/>
  <c r="AN37" i="8"/>
  <c r="AN52" i="8" s="1"/>
  <c r="AH38" i="8"/>
  <c r="AH53" i="8" s="1"/>
  <c r="AN39" i="8"/>
  <c r="AN54" i="8" s="1"/>
  <c r="AH40" i="8"/>
  <c r="AH55" i="8" s="1"/>
  <c r="AH42" i="8"/>
  <c r="AH57" i="8" s="1"/>
  <c r="AJ45" i="8"/>
  <c r="AD46" i="8"/>
  <c r="BG46" i="8"/>
  <c r="AE38" i="8"/>
  <c r="AE53" i="8" s="1"/>
  <c r="AL39" i="8"/>
  <c r="AL54" i="8" s="1"/>
  <c r="BF37" i="8"/>
  <c r="BF52" i="8" s="1"/>
  <c r="AI38" i="8"/>
  <c r="AI53" i="8" s="1"/>
  <c r="BF39" i="8"/>
  <c r="BF54" i="8" s="1"/>
  <c r="AI40" i="8"/>
  <c r="AI55" i="8" s="1"/>
  <c r="AI42" i="8"/>
  <c r="AI57" i="8" s="1"/>
  <c r="AK41" i="8"/>
  <c r="AK56" i="8" s="1"/>
  <c r="AF42" i="8"/>
  <c r="AF57" i="8" s="1"/>
  <c r="AD37" i="8"/>
  <c r="AD52" i="8" s="1"/>
  <c r="BG37" i="8"/>
  <c r="BG52" i="8" s="1"/>
  <c r="AJ38" i="8"/>
  <c r="AJ53" i="8" s="1"/>
  <c r="AD39" i="8"/>
  <c r="AD54" i="8" s="1"/>
  <c r="BG39" i="8"/>
  <c r="BG54" i="8" s="1"/>
  <c r="AJ40" i="8"/>
  <c r="AJ55" i="8" s="1"/>
  <c r="AJ42" i="8"/>
  <c r="AJ57" i="8" s="1"/>
  <c r="AE37" i="8"/>
  <c r="AE52" i="8" s="1"/>
  <c r="BH37" i="8"/>
  <c r="BH52" i="8" s="1"/>
  <c r="AK38" i="8"/>
  <c r="AK53" i="8" s="1"/>
  <c r="AE39" i="8"/>
  <c r="AE54" i="8" s="1"/>
  <c r="BH39" i="8"/>
  <c r="BH54" i="8" s="1"/>
  <c r="AK40" i="8"/>
  <c r="AK55" i="8" s="1"/>
  <c r="AE41" i="8"/>
  <c r="AE56" i="8" s="1"/>
  <c r="BH41" i="8"/>
  <c r="BH56" i="8" s="1"/>
  <c r="AM45" i="8"/>
  <c r="BH40" i="8"/>
  <c r="BH55" i="8" s="1"/>
  <c r="AL41" i="8"/>
  <c r="AL56" i="8" s="1"/>
  <c r="AF37" i="8"/>
  <c r="AF52" i="8" s="1"/>
  <c r="BI37" i="8"/>
  <c r="BI52" i="8" s="1"/>
  <c r="AL38" i="8"/>
  <c r="AL53" i="8" s="1"/>
  <c r="AF39" i="8"/>
  <c r="AF54" i="8" s="1"/>
  <c r="BI39" i="8"/>
  <c r="BI54" i="8" s="1"/>
  <c r="AL40" i="8"/>
  <c r="AL55" i="8" s="1"/>
  <c r="AF41" i="8"/>
  <c r="AF56" i="8" s="1"/>
  <c r="BI41" i="8"/>
  <c r="BI56" i="8" s="1"/>
  <c r="AN45" i="8"/>
  <c r="AF38" i="8"/>
  <c r="AF53" i="8" s="1"/>
  <c r="AG37" i="8"/>
  <c r="AG52" i="8" s="1"/>
  <c r="BJ37" i="8"/>
  <c r="BJ52" i="8" s="1"/>
  <c r="AM38" i="8"/>
  <c r="AM53" i="8" s="1"/>
  <c r="AG39" i="8"/>
  <c r="AG54" i="8" s="1"/>
  <c r="BJ39" i="8"/>
  <c r="BJ54" i="8" s="1"/>
  <c r="AM40" i="8"/>
  <c r="AM55" i="8" s="1"/>
  <c r="BF45" i="8"/>
  <c r="AE40" i="8"/>
  <c r="AE55" i="8" s="1"/>
  <c r="BI42" i="8"/>
  <c r="BI57" i="8" s="1"/>
  <c r="AH37" i="8"/>
  <c r="AH52" i="8" s="1"/>
  <c r="AN38" i="8"/>
  <c r="AN53" i="8" s="1"/>
  <c r="AH39" i="8"/>
  <c r="AH54" i="8" s="1"/>
  <c r="AN40" i="8"/>
  <c r="AN55" i="8" s="1"/>
  <c r="AD45" i="8"/>
  <c r="BG45" i="8"/>
  <c r="BH38" i="8"/>
  <c r="BH53" i="8" s="1"/>
  <c r="AE42" i="8"/>
  <c r="AE57" i="8" s="1"/>
  <c r="AL37" i="8"/>
  <c r="AL52" i="8" s="1"/>
  <c r="AI37" i="8"/>
  <c r="AI52" i="8" s="1"/>
  <c r="BF38" i="8"/>
  <c r="BF53" i="8" s="1"/>
  <c r="AI39" i="8"/>
  <c r="AI54" i="8" s="1"/>
  <c r="BF40" i="8"/>
  <c r="BF55" i="8" s="1"/>
  <c r="BI38" i="8"/>
  <c r="BI53" i="8" s="1"/>
  <c r="AJ37" i="8"/>
  <c r="AJ52" i="8" s="1"/>
  <c r="AD38" i="8"/>
  <c r="AD53" i="8" s="1"/>
  <c r="BG38" i="8"/>
  <c r="BG53" i="8" s="1"/>
  <c r="AJ39" i="8"/>
  <c r="AJ54" i="8" s="1"/>
  <c r="AD40" i="8"/>
  <c r="AD55" i="8" s="1"/>
  <c r="BG40" i="8"/>
  <c r="BG55" i="8" s="1"/>
  <c r="BC38" i="7"/>
  <c r="BC53" i="7" s="1"/>
  <c r="BB39" i="7"/>
  <c r="BB54" i="7" s="1"/>
  <c r="AE42" i="7"/>
  <c r="AE57" i="7" s="1"/>
  <c r="BA40" i="7"/>
  <c r="BA55" i="7" s="1"/>
  <c r="AB46" i="7"/>
  <c r="AH49" i="7"/>
  <c r="AZ41" i="7"/>
  <c r="AZ56" i="7" s="1"/>
  <c r="BA41" i="7"/>
  <c r="BA56" i="7" s="1"/>
  <c r="AG37" i="7"/>
  <c r="AG52" i="7" s="1"/>
  <c r="AE38" i="7"/>
  <c r="AE53" i="7" s="1"/>
  <c r="AC39" i="7"/>
  <c r="AC54" i="7" s="1"/>
  <c r="AA40" i="7"/>
  <c r="AA55" i="7" s="1"/>
  <c r="BD40" i="7"/>
  <c r="BD55" i="7" s="1"/>
  <c r="BB41" i="7"/>
  <c r="BB56" i="7" s="1"/>
  <c r="AZ42" i="7"/>
  <c r="AZ57" i="7" s="1"/>
  <c r="AG45" i="7"/>
  <c r="Z38" i="7"/>
  <c r="Z53" i="7" s="1"/>
  <c r="AH40" i="7"/>
  <c r="AH55" i="7" s="1"/>
  <c r="AC37" i="7"/>
  <c r="AC52" i="7" s="1"/>
  <c r="AF50" i="7"/>
  <c r="AC38" i="7"/>
  <c r="AC53" i="7" s="1"/>
  <c r="BD47" i="7"/>
  <c r="BC40" i="7"/>
  <c r="BC55" i="7" s="1"/>
  <c r="AH37" i="7"/>
  <c r="AH52" i="7" s="1"/>
  <c r="AF38" i="7"/>
  <c r="AF53" i="7" s="1"/>
  <c r="AD39" i="7"/>
  <c r="AD54" i="7" s="1"/>
  <c r="AB40" i="7"/>
  <c r="AB55" i="7" s="1"/>
  <c r="Z41" i="7"/>
  <c r="Z56" i="7" s="1"/>
  <c r="BC41" i="7"/>
  <c r="BC56" i="7" s="1"/>
  <c r="BA42" i="7"/>
  <c r="BA57" i="7" s="1"/>
  <c r="AH45" i="7"/>
  <c r="AG41" i="7"/>
  <c r="AG56" i="7" s="1"/>
  <c r="BC39" i="7"/>
  <c r="BC54" i="7" s="1"/>
  <c r="BB40" i="7"/>
  <c r="BB55" i="7" s="1"/>
  <c r="AE45" i="7"/>
  <c r="AD38" i="7"/>
  <c r="AD53" i="7" s="1"/>
  <c r="AF45" i="7"/>
  <c r="AZ37" i="7"/>
  <c r="AZ52" i="7" s="1"/>
  <c r="AG38" i="7"/>
  <c r="AG53" i="7" s="1"/>
  <c r="AE39" i="7"/>
  <c r="AE54" i="7" s="1"/>
  <c r="AC40" i="7"/>
  <c r="AC55" i="7" s="1"/>
  <c r="AA41" i="7"/>
  <c r="AA56" i="7" s="1"/>
  <c r="BD41" i="7"/>
  <c r="BD56" i="7" s="1"/>
  <c r="BB42" i="7"/>
  <c r="BB57" i="7" s="1"/>
  <c r="AZ45" i="7"/>
  <c r="AD42" i="7"/>
  <c r="AD57" i="7" s="1"/>
  <c r="AZ40" i="7"/>
  <c r="AZ55" i="7" s="1"/>
  <c r="Z39" i="7"/>
  <c r="Z54" i="7" s="1"/>
  <c r="Z47" i="7"/>
  <c r="AE37" i="7"/>
  <c r="AE52" i="7" s="1"/>
  <c r="BD39" i="7"/>
  <c r="BD54" i="7" s="1"/>
  <c r="AB39" i="7"/>
  <c r="AB54" i="7" s="1"/>
  <c r="BA37" i="7"/>
  <c r="BA52" i="7" s="1"/>
  <c r="AH38" i="7"/>
  <c r="AH53" i="7" s="1"/>
  <c r="AF39" i="7"/>
  <c r="AF54" i="7" s="1"/>
  <c r="AD40" i="7"/>
  <c r="AD55" i="7" s="1"/>
  <c r="AB41" i="7"/>
  <c r="AB56" i="7" s="1"/>
  <c r="Z42" i="7"/>
  <c r="Z57" i="7" s="1"/>
  <c r="BC42" i="7"/>
  <c r="BC57" i="7" s="1"/>
  <c r="BA45" i="7"/>
  <c r="BA39" i="7"/>
  <c r="BA54" i="7" s="1"/>
  <c r="AB38" i="7"/>
  <c r="AB53" i="7" s="1"/>
  <c r="AF42" i="7"/>
  <c r="AF57" i="7" s="1"/>
  <c r="AG42" i="7"/>
  <c r="AG57" i="7" s="1"/>
  <c r="BB37" i="7"/>
  <c r="BB52" i="7" s="1"/>
  <c r="AZ38" i="7"/>
  <c r="AZ53" i="7" s="1"/>
  <c r="AG39" i="7"/>
  <c r="AG54" i="7" s="1"/>
  <c r="AE40" i="7"/>
  <c r="AE55" i="7" s="1"/>
  <c r="AC41" i="7"/>
  <c r="AC56" i="7" s="1"/>
  <c r="BB45" i="7"/>
  <c r="AA38" i="7"/>
  <c r="AA53" i="7" s="1"/>
  <c r="AD37" i="7"/>
  <c r="AD52" i="7" s="1"/>
  <c r="AD45" i="7"/>
  <c r="AA39" i="7"/>
  <c r="AA54" i="7" s="1"/>
  <c r="AF37" i="7"/>
  <c r="AF52" i="7" s="1"/>
  <c r="AH42" i="7"/>
  <c r="AH57" i="7" s="1"/>
  <c r="Z37" i="7"/>
  <c r="Z52" i="7" s="1"/>
  <c r="BC37" i="7"/>
  <c r="BC52" i="7" s="1"/>
  <c r="AF35" i="6"/>
  <c r="AF48" i="6" s="1"/>
  <c r="AZ34" i="6"/>
  <c r="AZ47" i="6" s="1"/>
  <c r="AG35" i="6"/>
  <c r="AG48" i="6" s="1"/>
  <c r="AE36" i="6"/>
  <c r="AE49" i="6" s="1"/>
  <c r="AC37" i="6"/>
  <c r="AC50" i="6" s="1"/>
  <c r="AA38" i="6"/>
  <c r="AA51" i="6" s="1"/>
  <c r="BD38" i="6"/>
  <c r="BD51" i="6" s="1"/>
  <c r="BB41" i="6"/>
  <c r="BA34" i="6"/>
  <c r="BA47" i="6" s="1"/>
  <c r="AH35" i="6"/>
  <c r="AH48" i="6" s="1"/>
  <c r="AF36" i="6"/>
  <c r="AF49" i="6" s="1"/>
  <c r="AD37" i="6"/>
  <c r="AD50" i="6" s="1"/>
  <c r="AB38" i="6"/>
  <c r="AB51" i="6" s="1"/>
  <c r="Z41" i="6"/>
  <c r="BC41" i="6"/>
  <c r="BC38" i="6"/>
  <c r="BC51" i="6" s="1"/>
  <c r="BB34" i="6"/>
  <c r="BB47" i="6" s="1"/>
  <c r="AZ35" i="6"/>
  <c r="AZ48" i="6" s="1"/>
  <c r="AG36" i="6"/>
  <c r="AG49" i="6" s="1"/>
  <c r="AE37" i="6"/>
  <c r="AE50" i="6" s="1"/>
  <c r="AC38" i="6"/>
  <c r="AC51" i="6" s="1"/>
  <c r="Z38" i="6"/>
  <c r="Z51" i="6" s="1"/>
  <c r="Z34" i="6"/>
  <c r="Z47" i="6" s="1"/>
  <c r="BC34" i="6"/>
  <c r="BC47" i="6" s="1"/>
  <c r="BA35" i="6"/>
  <c r="BA48" i="6" s="1"/>
  <c r="AH36" i="6"/>
  <c r="AH49" i="6" s="1"/>
  <c r="AF37" i="6"/>
  <c r="AF50" i="6" s="1"/>
  <c r="AD38" i="6"/>
  <c r="AD51" i="6" s="1"/>
  <c r="AA34" i="6"/>
  <c r="AA47" i="6" s="1"/>
  <c r="BD34" i="6"/>
  <c r="BD47" i="6" s="1"/>
  <c r="BB35" i="6"/>
  <c r="BB48" i="6" s="1"/>
  <c r="AZ36" i="6"/>
  <c r="AZ49" i="6" s="1"/>
  <c r="AG37" i="6"/>
  <c r="AG50" i="6" s="1"/>
  <c r="AE38" i="6"/>
  <c r="AE51" i="6" s="1"/>
  <c r="AB37" i="6"/>
  <c r="AB50" i="6" s="1"/>
  <c r="AB34" i="6"/>
  <c r="AB47" i="6" s="1"/>
  <c r="Z35" i="6"/>
  <c r="Z48" i="6" s="1"/>
  <c r="BC35" i="6"/>
  <c r="BC48" i="6" s="1"/>
  <c r="BA36" i="6"/>
  <c r="BA49" i="6" s="1"/>
  <c r="AH37" i="6"/>
  <c r="AH50" i="6" s="1"/>
  <c r="AF38" i="6"/>
  <c r="AF51" i="6" s="1"/>
  <c r="AC34" i="6"/>
  <c r="AC47" i="6" s="1"/>
  <c r="AA35" i="6"/>
  <c r="AA48" i="6" s="1"/>
  <c r="BD35" i="6"/>
  <c r="BD48" i="6" s="1"/>
  <c r="BB36" i="6"/>
  <c r="BB49" i="6" s="1"/>
  <c r="AZ37" i="6"/>
  <c r="AZ50" i="6" s="1"/>
  <c r="AG38" i="6"/>
  <c r="AG51" i="6" s="1"/>
  <c r="AE41" i="6"/>
  <c r="AH34" i="6"/>
  <c r="AH47" i="6" s="1"/>
  <c r="AD34" i="6"/>
  <c r="AD47" i="6" s="1"/>
  <c r="AB35" i="6"/>
  <c r="AB48" i="6" s="1"/>
  <c r="Z36" i="6"/>
  <c r="Z49" i="6" s="1"/>
  <c r="BC36" i="6"/>
  <c r="BC49" i="6" s="1"/>
  <c r="BA37" i="6"/>
  <c r="BA50" i="6" s="1"/>
  <c r="AH38" i="6"/>
  <c r="AH51" i="6" s="1"/>
  <c r="AF41" i="6"/>
  <c r="AD36" i="6"/>
  <c r="AD49" i="6" s="1"/>
  <c r="AE34" i="6"/>
  <c r="AE47" i="6" s="1"/>
  <c r="AC35" i="6"/>
  <c r="AC48" i="6" s="1"/>
  <c r="AA36" i="6"/>
  <c r="AA49" i="6" s="1"/>
  <c r="BD36" i="6"/>
  <c r="BD49" i="6" s="1"/>
  <c r="BB37" i="6"/>
  <c r="BB50" i="6" s="1"/>
  <c r="AZ38" i="6"/>
  <c r="AZ51" i="6" s="1"/>
  <c r="AG41" i="6"/>
  <c r="BD238" i="5"/>
  <c r="BD245" i="5"/>
  <c r="BB238" i="5"/>
  <c r="BB244" i="5" s="1"/>
  <c r="BB241" i="5"/>
  <c r="BD243" i="5"/>
  <c r="BC241" i="5"/>
  <c r="AZ244" i="5"/>
  <c r="BD241" i="5"/>
  <c r="AZ242" i="5"/>
  <c r="AZ240" i="5"/>
  <c r="BB242" i="5"/>
  <c r="BD244" i="5"/>
  <c r="AZ245" i="5"/>
  <c r="BA238" i="5"/>
  <c r="BA244" i="5" s="1"/>
  <c r="BB240" i="5"/>
  <c r="BD242" i="5"/>
  <c r="AZ238" i="5"/>
  <c r="AZ241" i="5" s="1"/>
  <c r="AZ243" i="5"/>
  <c r="BB245" i="5"/>
  <c r="BC238" i="5"/>
  <c r="BC242" i="5" s="1"/>
  <c r="BD240" i="5"/>
  <c r="BC245" i="5"/>
  <c r="AG37" i="5"/>
  <c r="AG52" i="5" s="1"/>
  <c r="AE38" i="5"/>
  <c r="AE53" i="5" s="1"/>
  <c r="AC39" i="5"/>
  <c r="AC54" i="5" s="1"/>
  <c r="AA40" i="5"/>
  <c r="AA55" i="5" s="1"/>
  <c r="BD40" i="5"/>
  <c r="BD55" i="5" s="1"/>
  <c r="BB41" i="5"/>
  <c r="BB56" i="5" s="1"/>
  <c r="AZ42" i="5"/>
  <c r="AZ57" i="5" s="1"/>
  <c r="AG45" i="5"/>
  <c r="AF37" i="5"/>
  <c r="AF52" i="5" s="1"/>
  <c r="AB39" i="5"/>
  <c r="AB54" i="5" s="1"/>
  <c r="Z40" i="5"/>
  <c r="Z55" i="5" s="1"/>
  <c r="BA41" i="5"/>
  <c r="BA56" i="5" s="1"/>
  <c r="AH37" i="5"/>
  <c r="AH52" i="5" s="1"/>
  <c r="AF38" i="5"/>
  <c r="AF53" i="5" s="1"/>
  <c r="AD39" i="5"/>
  <c r="AD54" i="5" s="1"/>
  <c r="AB40" i="5"/>
  <c r="AB55" i="5" s="1"/>
  <c r="Z41" i="5"/>
  <c r="Z56" i="5" s="1"/>
  <c r="BC41" i="5"/>
  <c r="BC56" i="5" s="1"/>
  <c r="BA42" i="5"/>
  <c r="BA57" i="5" s="1"/>
  <c r="AH45" i="5"/>
  <c r="AF46" i="5"/>
  <c r="AD47" i="5"/>
  <c r="AB48" i="5"/>
  <c r="BC49" i="5"/>
  <c r="AZ239" i="5"/>
  <c r="BA37" i="5"/>
  <c r="BA52" i="5" s="1"/>
  <c r="AH38" i="5"/>
  <c r="AH53" i="5" s="1"/>
  <c r="AF39" i="5"/>
  <c r="AF54" i="5" s="1"/>
  <c r="AD40" i="5"/>
  <c r="AD55" i="5" s="1"/>
  <c r="Z42" i="5"/>
  <c r="Z57" i="5" s="1"/>
  <c r="BC42" i="5"/>
  <c r="BC57" i="5" s="1"/>
  <c r="BB239" i="5"/>
  <c r="BB37" i="5"/>
  <c r="BB52" i="5" s="1"/>
  <c r="AZ38" i="5"/>
  <c r="AZ53" i="5" s="1"/>
  <c r="AG39" i="5"/>
  <c r="AG54" i="5" s="1"/>
  <c r="AE40" i="5"/>
  <c r="AE55" i="5" s="1"/>
  <c r="AC41" i="5"/>
  <c r="AC56" i="5" s="1"/>
  <c r="AA42" i="5"/>
  <c r="AA57" i="5" s="1"/>
  <c r="BD42" i="5"/>
  <c r="BD57" i="5" s="1"/>
  <c r="BB45" i="5"/>
  <c r="AZ46" i="5"/>
  <c r="AG47" i="5"/>
  <c r="AE39" i="5"/>
  <c r="AE54" i="5" s="1"/>
  <c r="AA41" i="5"/>
  <c r="AA56" i="5" s="1"/>
  <c r="Z37" i="5"/>
  <c r="Z52" i="5" s="1"/>
  <c r="BC37" i="5"/>
  <c r="BC52" i="5" s="1"/>
  <c r="BA38" i="5"/>
  <c r="BA53" i="5" s="1"/>
  <c r="AH39" i="5"/>
  <c r="AH54" i="5" s="1"/>
  <c r="AF40" i="5"/>
  <c r="AF55" i="5" s="1"/>
  <c r="AD41" i="5"/>
  <c r="AD56" i="5" s="1"/>
  <c r="AB42" i="5"/>
  <c r="AB57" i="5" s="1"/>
  <c r="Z45" i="5"/>
  <c r="BC45" i="5"/>
  <c r="BA46" i="5"/>
  <c r="BD239" i="5"/>
  <c r="AZ37" i="5"/>
  <c r="AZ52" i="5" s="1"/>
  <c r="AC40" i="5"/>
  <c r="AC55" i="5" s="1"/>
  <c r="BD41" i="5"/>
  <c r="BD56" i="5" s="1"/>
  <c r="AA37" i="5"/>
  <c r="AA52" i="5" s="1"/>
  <c r="BD37" i="5"/>
  <c r="BD52" i="5" s="1"/>
  <c r="BB38" i="5"/>
  <c r="BB53" i="5" s="1"/>
  <c r="AG40" i="5"/>
  <c r="AG55" i="5" s="1"/>
  <c r="AE41" i="5"/>
  <c r="AE56" i="5" s="1"/>
  <c r="AE49" i="5"/>
  <c r="BB42" i="5"/>
  <c r="BB57" i="5" s="1"/>
  <c r="AB37" i="5"/>
  <c r="AB52" i="5" s="1"/>
  <c r="Z38" i="5"/>
  <c r="Z53" i="5" s="1"/>
  <c r="BC38" i="5"/>
  <c r="BC53" i="5" s="1"/>
  <c r="AH40" i="5"/>
  <c r="AH55" i="5" s="1"/>
  <c r="AD42" i="5"/>
  <c r="AD57" i="5" s="1"/>
  <c r="AB45" i="5"/>
  <c r="AZ40" i="5"/>
  <c r="AZ55" i="5" s="1"/>
  <c r="AC37" i="5"/>
  <c r="AC52" i="5" s="1"/>
  <c r="AA38" i="5"/>
  <c r="AA53" i="5" s="1"/>
  <c r="BD38" i="5"/>
  <c r="BD53" i="5" s="1"/>
  <c r="BB39" i="5"/>
  <c r="BB54" i="5" s="1"/>
  <c r="AG41" i="5"/>
  <c r="AG56" i="5" s="1"/>
  <c r="AD37" i="5"/>
  <c r="AD52" i="5" s="1"/>
  <c r="AH41" i="5"/>
  <c r="AH56" i="5" s="1"/>
  <c r="AE37" i="5"/>
  <c r="AE52" i="5" s="1"/>
  <c r="AC38" i="5"/>
  <c r="AC53" i="5" s="1"/>
  <c r="AA39" i="5"/>
  <c r="AA54" i="5" s="1"/>
  <c r="BD39" i="5"/>
  <c r="BD54" i="5" s="1"/>
  <c r="AA35" i="4"/>
  <c r="AA48" i="4" s="1"/>
  <c r="AZ37" i="4"/>
  <c r="AZ52" i="4" s="1"/>
  <c r="AG38" i="4"/>
  <c r="AG51" i="4" s="1"/>
  <c r="AZ40" i="4"/>
  <c r="AZ55" i="4" s="1"/>
  <c r="AG41" i="4"/>
  <c r="AD34" i="4"/>
  <c r="AD47" i="4" s="1"/>
  <c r="Z36" i="4"/>
  <c r="Z49" i="4" s="1"/>
  <c r="BA37" i="4"/>
  <c r="BA52" i="4" s="1"/>
  <c r="AH38" i="4"/>
  <c r="AH51" i="4" s="1"/>
  <c r="BA40" i="4"/>
  <c r="BA55" i="4" s="1"/>
  <c r="AH41" i="4"/>
  <c r="BA45" i="4"/>
  <c r="AE34" i="4"/>
  <c r="AE47" i="4" s="1"/>
  <c r="AA36" i="4"/>
  <c r="AA49" i="4" s="1"/>
  <c r="BB37" i="4"/>
  <c r="BB52" i="4" s="1"/>
  <c r="AZ38" i="4"/>
  <c r="AZ53" i="4" s="1"/>
  <c r="BB40" i="4"/>
  <c r="BB55" i="4" s="1"/>
  <c r="AZ41" i="4"/>
  <c r="AZ56" i="4" s="1"/>
  <c r="AH44" i="4"/>
  <c r="BB45" i="4"/>
  <c r="AZ46" i="4"/>
  <c r="AF34" i="4"/>
  <c r="AF47" i="4" s="1"/>
  <c r="AD35" i="4"/>
  <c r="AD48" i="4" s="1"/>
  <c r="AB36" i="4"/>
  <c r="AB49" i="4" s="1"/>
  <c r="Z37" i="4"/>
  <c r="Z50" i="4" s="1"/>
  <c r="BC37" i="4"/>
  <c r="BC52" i="4" s="1"/>
  <c r="BA38" i="4"/>
  <c r="BA53" i="4" s="1"/>
  <c r="BC40" i="4"/>
  <c r="BC55" i="4" s="1"/>
  <c r="BA41" i="4"/>
  <c r="BA56" i="4" s="1"/>
  <c r="BC45" i="4"/>
  <c r="AG34" i="4"/>
  <c r="AG47" i="4" s="1"/>
  <c r="AE35" i="4"/>
  <c r="AE48" i="4" s="1"/>
  <c r="AC36" i="4"/>
  <c r="AC49" i="4" s="1"/>
  <c r="AA37" i="4"/>
  <c r="AA50" i="4" s="1"/>
  <c r="BD37" i="4"/>
  <c r="BD52" i="4" s="1"/>
  <c r="BB38" i="4"/>
  <c r="BB53" i="4" s="1"/>
  <c r="BD40" i="4"/>
  <c r="BD55" i="4" s="1"/>
  <c r="BB41" i="4"/>
  <c r="BB56" i="4" s="1"/>
  <c r="AZ42" i="4"/>
  <c r="AZ57" i="4" s="1"/>
  <c r="BD45" i="4"/>
  <c r="AH34" i="4"/>
  <c r="AH47" i="4" s="1"/>
  <c r="AF35" i="4"/>
  <c r="AF48" i="4" s="1"/>
  <c r="AD36" i="4"/>
  <c r="AD49" i="4" s="1"/>
  <c r="AB37" i="4"/>
  <c r="AB50" i="4" s="1"/>
  <c r="Z38" i="4"/>
  <c r="Z51" i="4" s="1"/>
  <c r="BC38" i="4"/>
  <c r="BC53" i="4" s="1"/>
  <c r="Z41" i="4"/>
  <c r="BC41" i="4"/>
  <c r="BC56" i="4" s="1"/>
  <c r="BA42" i="4"/>
  <c r="BA57" i="4" s="1"/>
  <c r="AG35" i="4"/>
  <c r="AG48" i="4" s="1"/>
  <c r="AE36" i="4"/>
  <c r="AE49" i="4" s="1"/>
  <c r="AC37" i="4"/>
  <c r="AC50" i="4" s="1"/>
  <c r="AA38" i="4"/>
  <c r="AA51" i="4" s="1"/>
  <c r="BD38" i="4"/>
  <c r="BD53" i="4" s="1"/>
  <c r="BD41" i="4"/>
  <c r="BD56" i="4" s="1"/>
  <c r="BB42" i="4"/>
  <c r="BB57" i="4" s="1"/>
  <c r="AF36" i="4"/>
  <c r="AF49" i="4" s="1"/>
  <c r="AD37" i="4"/>
  <c r="AD50" i="4" s="1"/>
  <c r="AB38" i="4"/>
  <c r="AB51" i="4" s="1"/>
  <c r="AH35" i="4"/>
  <c r="AH48" i="4" s="1"/>
  <c r="AG36" i="4"/>
  <c r="AG49" i="4" s="1"/>
  <c r="AE37" i="4"/>
  <c r="AE50" i="4" s="1"/>
  <c r="AC38" i="4"/>
  <c r="AC51" i="4" s="1"/>
  <c r="AF38" i="4"/>
  <c r="AF51" i="4" s="1"/>
  <c r="BC42" i="4"/>
  <c r="BC57" i="4" s="1"/>
  <c r="AD38" i="4"/>
  <c r="AD51" i="4" s="1"/>
  <c r="AE38" i="4"/>
  <c r="AE51" i="4" s="1"/>
  <c r="Z51" i="13" l="1"/>
  <c r="W51" i="13"/>
  <c r="Y51" i="13"/>
  <c r="V51" i="13"/>
  <c r="X51" i="13"/>
  <c r="U51" i="13"/>
  <c r="BC243" i="5"/>
  <c r="BC244" i="5"/>
  <c r="BC239" i="5"/>
  <c r="BC240" i="5"/>
  <c r="BA242" i="5"/>
  <c r="BB243" i="5"/>
  <c r="BA245" i="5"/>
  <c r="BA243" i="5"/>
  <c r="BA240" i="5"/>
  <c r="BA241" i="5"/>
  <c r="BA239" i="5"/>
  <c r="H222" i="12" l="1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21" i="12"/>
  <c r="B268" i="12"/>
  <c r="B269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21" i="12"/>
  <c r="B10" i="12" l="1"/>
  <c r="B81" i="12"/>
  <c r="B107" i="12"/>
  <c r="B35" i="12"/>
  <c r="B23" i="12"/>
  <c r="B150" i="12"/>
  <c r="B213" i="12"/>
  <c r="B177" i="12"/>
  <c r="B129" i="12"/>
  <c r="B105" i="12"/>
  <c r="B33" i="12"/>
  <c r="B200" i="12"/>
  <c r="B152" i="12"/>
  <c r="B128" i="12"/>
  <c r="B92" i="12"/>
  <c r="B56" i="12"/>
  <c r="B32" i="12"/>
  <c r="B8" i="12"/>
  <c r="B211" i="12"/>
  <c r="B199" i="12"/>
  <c r="B187" i="12"/>
  <c r="B175" i="12"/>
  <c r="B163" i="12"/>
  <c r="B151" i="12"/>
  <c r="B139" i="12"/>
  <c r="B127" i="12"/>
  <c r="B115" i="12"/>
  <c r="B103" i="12"/>
  <c r="B91" i="12"/>
  <c r="B79" i="12"/>
  <c r="B67" i="12"/>
  <c r="B55" i="12"/>
  <c r="B43" i="12"/>
  <c r="B31" i="12"/>
  <c r="B19" i="12"/>
  <c r="B7" i="12"/>
  <c r="B138" i="12"/>
  <c r="B126" i="12"/>
  <c r="B114" i="12"/>
  <c r="B102" i="12"/>
  <c r="B90" i="12"/>
  <c r="B78" i="12"/>
  <c r="B66" i="12"/>
  <c r="B54" i="12"/>
  <c r="B42" i="12"/>
  <c r="B30" i="12"/>
  <c r="B18" i="12"/>
  <c r="B6" i="12"/>
  <c r="B201" i="12"/>
  <c r="B165" i="12"/>
  <c r="B117" i="12"/>
  <c r="B93" i="12"/>
  <c r="B9" i="12"/>
  <c r="B188" i="12"/>
  <c r="B140" i="12"/>
  <c r="B116" i="12"/>
  <c r="B68" i="12"/>
  <c r="B44" i="12"/>
  <c r="B186" i="12"/>
  <c r="B209" i="12"/>
  <c r="B185" i="12"/>
  <c r="B173" i="12"/>
  <c r="B137" i="12"/>
  <c r="B125" i="12"/>
  <c r="B113" i="12"/>
  <c r="B101" i="12"/>
  <c r="B89" i="12"/>
  <c r="B77" i="12"/>
  <c r="B65" i="12"/>
  <c r="B53" i="12"/>
  <c r="B41" i="12"/>
  <c r="B29" i="12"/>
  <c r="B17" i="12"/>
  <c r="B5" i="12"/>
  <c r="B69" i="12"/>
  <c r="B212" i="12"/>
  <c r="B164" i="12"/>
  <c r="B80" i="12"/>
  <c r="B198" i="12"/>
  <c r="B174" i="12"/>
  <c r="B197" i="12"/>
  <c r="B149" i="12"/>
  <c r="B220" i="12"/>
  <c r="B208" i="12"/>
  <c r="B196" i="12"/>
  <c r="B184" i="12"/>
  <c r="B172" i="12"/>
  <c r="B160" i="12"/>
  <c r="B148" i="12"/>
  <c r="B136" i="12"/>
  <c r="B124" i="12"/>
  <c r="B112" i="12"/>
  <c r="B100" i="12"/>
  <c r="B88" i="12"/>
  <c r="B76" i="12"/>
  <c r="B64" i="12"/>
  <c r="B52" i="12"/>
  <c r="B40" i="12"/>
  <c r="B28" i="12"/>
  <c r="B16" i="12"/>
  <c r="B4" i="12"/>
  <c r="B57" i="12"/>
  <c r="B176" i="12"/>
  <c r="B104" i="12"/>
  <c r="B20" i="12"/>
  <c r="B210" i="12"/>
  <c r="B162" i="12"/>
  <c r="B161" i="12"/>
  <c r="B219" i="12"/>
  <c r="B207" i="12"/>
  <c r="B195" i="12"/>
  <c r="B183" i="12"/>
  <c r="B171" i="12"/>
  <c r="B159" i="12"/>
  <c r="B147" i="12"/>
  <c r="B135" i="12"/>
  <c r="B123" i="12"/>
  <c r="B111" i="12"/>
  <c r="B99" i="12"/>
  <c r="B87" i="12"/>
  <c r="B75" i="12"/>
  <c r="B63" i="12"/>
  <c r="B51" i="12"/>
  <c r="B39" i="12"/>
  <c r="B27" i="12"/>
  <c r="B15" i="12"/>
  <c r="B3" i="12"/>
  <c r="B189" i="12"/>
  <c r="B141" i="12"/>
  <c r="B45" i="12"/>
  <c r="B206" i="12"/>
  <c r="B182" i="12"/>
  <c r="B158" i="12"/>
  <c r="B134" i="12"/>
  <c r="B110" i="12"/>
  <c r="B86" i="12"/>
  <c r="B62" i="12"/>
  <c r="B38" i="12"/>
  <c r="B2" i="12"/>
  <c r="B217" i="12"/>
  <c r="B205" i="12"/>
  <c r="B193" i="12"/>
  <c r="B181" i="12"/>
  <c r="B169" i="12"/>
  <c r="B157" i="12"/>
  <c r="B145" i="12"/>
  <c r="B133" i="12"/>
  <c r="B121" i="12"/>
  <c r="B109" i="12"/>
  <c r="B97" i="12"/>
  <c r="B85" i="12"/>
  <c r="B73" i="12"/>
  <c r="B61" i="12"/>
  <c r="B49" i="12"/>
  <c r="B37" i="12"/>
  <c r="B25" i="12"/>
  <c r="B13" i="12"/>
  <c r="B153" i="12"/>
  <c r="B21" i="12"/>
  <c r="B218" i="12"/>
  <c r="B194" i="12"/>
  <c r="B170" i="12"/>
  <c r="B146" i="12"/>
  <c r="B122" i="12"/>
  <c r="B98" i="12"/>
  <c r="B74" i="12"/>
  <c r="B50" i="12"/>
  <c r="B26" i="12"/>
  <c r="B14" i="12"/>
  <c r="B216" i="12"/>
  <c r="B204" i="12"/>
  <c r="B192" i="12"/>
  <c r="B180" i="12"/>
  <c r="B168" i="12"/>
  <c r="B156" i="12"/>
  <c r="B144" i="12"/>
  <c r="B132" i="12"/>
  <c r="B120" i="12"/>
  <c r="B108" i="12"/>
  <c r="B96" i="12"/>
  <c r="B84" i="12"/>
  <c r="B72" i="12"/>
  <c r="B60" i="12"/>
  <c r="B48" i="12"/>
  <c r="B36" i="12"/>
  <c r="B24" i="12"/>
  <c r="B12" i="12"/>
  <c r="B11" i="12"/>
  <c r="B215" i="12"/>
  <c r="B203" i="12"/>
  <c r="B191" i="12"/>
  <c r="B179" i="12"/>
  <c r="B167" i="12"/>
  <c r="B155" i="12"/>
  <c r="B143" i="12"/>
  <c r="B131" i="12"/>
  <c r="B119" i="12"/>
  <c r="B95" i="12"/>
  <c r="B83" i="12"/>
  <c r="B71" i="12"/>
  <c r="B59" i="12"/>
  <c r="B47" i="12"/>
  <c r="B214" i="12"/>
  <c r="B202" i="12"/>
  <c r="B190" i="12"/>
  <c r="B178" i="12"/>
  <c r="B166" i="12"/>
  <c r="B154" i="12"/>
  <c r="B142" i="12"/>
  <c r="B130" i="12"/>
  <c r="B118" i="12"/>
  <c r="B106" i="12"/>
  <c r="B94" i="12"/>
  <c r="B82" i="12"/>
  <c r="B70" i="12"/>
  <c r="B58" i="12"/>
  <c r="B46" i="12"/>
  <c r="B34" i="12"/>
  <c r="B22" i="12"/>
  <c r="C7" i="2" l="1"/>
  <c r="C8" i="2"/>
  <c r="C9" i="2"/>
  <c r="K28" i="2" l="1"/>
  <c r="K29" i="2" s="1"/>
  <c r="K30" i="2" s="1"/>
  <c r="D12" i="2"/>
  <c r="E12" i="2"/>
  <c r="F12" i="2"/>
  <c r="G12" i="2"/>
  <c r="D13" i="2"/>
  <c r="E13" i="2"/>
  <c r="F13" i="2"/>
  <c r="G13" i="2"/>
  <c r="D14" i="2"/>
  <c r="E14" i="2"/>
  <c r="F14" i="2"/>
  <c r="G14" i="2"/>
  <c r="D15" i="2"/>
  <c r="E15" i="2"/>
  <c r="F15" i="2"/>
  <c r="G15" i="2"/>
  <c r="D16" i="2"/>
  <c r="E16" i="2"/>
  <c r="F16" i="2"/>
  <c r="G16" i="2"/>
  <c r="C13" i="2"/>
  <c r="C14" i="2"/>
  <c r="C15" i="2"/>
  <c r="C16" i="2"/>
  <c r="C12" i="2"/>
  <c r="H12" i="2" s="1"/>
  <c r="D11" i="2"/>
  <c r="E11" i="2"/>
  <c r="F11" i="2"/>
  <c r="G11" i="2"/>
  <c r="C11" i="2"/>
  <c r="H7" i="2"/>
  <c r="D7" i="2"/>
  <c r="E7" i="2"/>
  <c r="F7" i="2"/>
  <c r="G7" i="2"/>
  <c r="D8" i="2"/>
  <c r="E8" i="2"/>
  <c r="F8" i="2"/>
  <c r="G8" i="2"/>
  <c r="D9" i="2"/>
  <c r="E9" i="2"/>
  <c r="F9" i="2"/>
  <c r="G9" i="2"/>
  <c r="H2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C3" i="2" l="1"/>
  <c r="C10" i="2" s="1"/>
  <c r="O12" i="2"/>
  <c r="N12" i="2"/>
  <c r="M12" i="2"/>
  <c r="L12" i="2"/>
  <c r="H13" i="2"/>
  <c r="H29" i="2" s="1"/>
  <c r="P7" i="2"/>
  <c r="H23" i="2"/>
  <c r="O7" i="2"/>
  <c r="N7" i="2"/>
  <c r="M7" i="2"/>
  <c r="L7" i="2"/>
  <c r="K12" i="2"/>
  <c r="H8" i="2"/>
  <c r="H9" i="2"/>
  <c r="O9" i="2" s="1"/>
  <c r="H28" i="2"/>
  <c r="G28" i="2" s="1"/>
  <c r="K7" i="2"/>
  <c r="H14" i="2"/>
  <c r="K14" i="2" s="1"/>
  <c r="K31" i="2"/>
  <c r="H16" i="2"/>
  <c r="N16" i="2" s="1"/>
  <c r="H15" i="2"/>
  <c r="M15" i="2" s="1"/>
  <c r="E5" i="2"/>
  <c r="C4" i="2"/>
  <c r="D6" i="2"/>
  <c r="D5" i="2"/>
  <c r="E4" i="2"/>
  <c r="D3" i="2"/>
  <c r="C5" i="2"/>
  <c r="G3" i="2"/>
  <c r="G4" i="2"/>
  <c r="F3" i="2"/>
  <c r="F4" i="2"/>
  <c r="E3" i="2"/>
  <c r="D4" i="2"/>
  <c r="C6" i="2"/>
  <c r="G6" i="2"/>
  <c r="G5" i="2"/>
  <c r="F6" i="2"/>
  <c r="F5" i="2"/>
  <c r="E6" i="2"/>
  <c r="H11" i="2"/>
  <c r="L11" i="2" s="1"/>
  <c r="E28" i="2" l="1"/>
  <c r="D28" i="2"/>
  <c r="H4" i="2"/>
  <c r="L4" i="2" s="1"/>
  <c r="O4" i="2"/>
  <c r="F28" i="2"/>
  <c r="O3" i="2"/>
  <c r="H6" i="2"/>
  <c r="L6" i="2" s="1"/>
  <c r="N15" i="2"/>
  <c r="M4" i="2"/>
  <c r="O15" i="2"/>
  <c r="L14" i="2"/>
  <c r="H3" i="2"/>
  <c r="H19" i="2" s="1"/>
  <c r="M3" i="2"/>
  <c r="H30" i="2"/>
  <c r="K3" i="2"/>
  <c r="C19" i="2" s="1"/>
  <c r="M11" i="2"/>
  <c r="L13" i="2"/>
  <c r="D29" i="2" s="1"/>
  <c r="N14" i="2"/>
  <c r="M13" i="2"/>
  <c r="E29" i="2" s="1"/>
  <c r="K13" i="2"/>
  <c r="C29" i="2" s="1"/>
  <c r="O14" i="2"/>
  <c r="N13" i="2"/>
  <c r="F29" i="2" s="1"/>
  <c r="C28" i="2"/>
  <c r="O13" i="2"/>
  <c r="G29" i="2" s="1"/>
  <c r="C26" i="2"/>
  <c r="L9" i="2"/>
  <c r="H24" i="2"/>
  <c r="P8" i="2"/>
  <c r="L8" i="2"/>
  <c r="G23" i="2"/>
  <c r="P11" i="2"/>
  <c r="N11" i="2"/>
  <c r="O11" i="2"/>
  <c r="K15" i="2"/>
  <c r="N8" i="2"/>
  <c r="C23" i="2"/>
  <c r="M14" i="2"/>
  <c r="L15" i="2"/>
  <c r="O8" i="2"/>
  <c r="K11" i="2"/>
  <c r="K8" i="2"/>
  <c r="P9" i="2"/>
  <c r="H25" i="2"/>
  <c r="L16" i="2"/>
  <c r="M16" i="2"/>
  <c r="D23" i="2"/>
  <c r="M8" i="2"/>
  <c r="F23" i="2"/>
  <c r="K16" i="2"/>
  <c r="M9" i="2"/>
  <c r="N9" i="2"/>
  <c r="E23" i="2"/>
  <c r="K9" i="2"/>
  <c r="O16" i="2"/>
  <c r="K32" i="2"/>
  <c r="H32" i="2" s="1"/>
  <c r="H31" i="2"/>
  <c r="F10" i="2"/>
  <c r="G10" i="2"/>
  <c r="E10" i="2"/>
  <c r="D10" i="2"/>
  <c r="H5" i="2"/>
  <c r="M5" i="2" s="1"/>
  <c r="N4" i="2" l="1"/>
  <c r="N3" i="2"/>
  <c r="M6" i="2"/>
  <c r="K4" i="2"/>
  <c r="K5" i="2"/>
  <c r="F30" i="2"/>
  <c r="O5" i="2"/>
  <c r="N5" i="2"/>
  <c r="C30" i="2"/>
  <c r="G30" i="2"/>
  <c r="D30" i="2"/>
  <c r="K6" i="2"/>
  <c r="H22" i="2"/>
  <c r="P6" i="2"/>
  <c r="N6" i="2"/>
  <c r="O6" i="2"/>
  <c r="H21" i="2"/>
  <c r="P5" i="2"/>
  <c r="L5" i="2"/>
  <c r="E30" i="2"/>
  <c r="P3" i="2"/>
  <c r="L3" i="2"/>
  <c r="P4" i="2"/>
  <c r="H20" i="2"/>
  <c r="G25" i="2"/>
  <c r="E25" i="2"/>
  <c r="C25" i="2"/>
  <c r="F25" i="2"/>
  <c r="D25" i="2"/>
  <c r="G24" i="2"/>
  <c r="F24" i="2"/>
  <c r="E24" i="2"/>
  <c r="D24" i="2"/>
  <c r="C24" i="2"/>
  <c r="H10" i="2"/>
  <c r="M10" i="2" s="1"/>
  <c r="E26" i="2"/>
  <c r="D26" i="2"/>
  <c r="G26" i="2"/>
  <c r="F26" i="2"/>
  <c r="D31" i="2"/>
  <c r="C31" i="2"/>
  <c r="E31" i="2"/>
  <c r="G31" i="2"/>
  <c r="F31" i="2"/>
  <c r="G32" i="2"/>
  <c r="F32" i="2"/>
  <c r="E32" i="2"/>
  <c r="D32" i="2"/>
  <c r="C32" i="2"/>
  <c r="L10" i="2" l="1"/>
  <c r="O10" i="2"/>
  <c r="N10" i="2"/>
  <c r="G19" i="2"/>
  <c r="D19" i="2"/>
  <c r="E19" i="2"/>
  <c r="F19" i="2"/>
  <c r="G21" i="2"/>
  <c r="C21" i="2"/>
  <c r="D21" i="2"/>
  <c r="E21" i="2"/>
  <c r="F21" i="2"/>
  <c r="F27" i="2" s="1"/>
  <c r="E20" i="2"/>
  <c r="D20" i="2"/>
  <c r="C20" i="2"/>
  <c r="G20" i="2"/>
  <c r="F20" i="2"/>
  <c r="G22" i="2"/>
  <c r="F22" i="2"/>
  <c r="E22" i="2"/>
  <c r="D22" i="2"/>
  <c r="C22" i="2"/>
  <c r="P10" i="2"/>
  <c r="H26" i="2"/>
  <c r="H27" i="2" s="1"/>
  <c r="K10" i="2"/>
  <c r="C27" i="2" l="1"/>
  <c r="E27" i="2"/>
  <c r="D27" i="2"/>
  <c r="G27" i="2"/>
  <c r="C271" i="1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Zhu Deng</author>
  </authors>
  <commentList>
    <comment ref="K19" authorId="0" shapeId="0" xr:uid="{3A654686-C228-CD4B-9637-4FBDF823976B}">
      <text>
        <r>
          <rPr>
            <b/>
            <sz val="10"/>
            <color rgb="FF000000"/>
            <rFont val="Tahoma"/>
            <family val="2"/>
          </rPr>
          <t>Zhu Deng: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Natur 2018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GCP2019: 2.60%</t>
        </r>
      </text>
    </comment>
    <comment ref="L19" authorId="0" shapeId="0" xr:uid="{446AD14D-9B6A-7048-8169-15A15A76871D}">
      <text>
        <r>
          <rPr>
            <b/>
            <sz val="10"/>
            <color rgb="FF000000"/>
            <rFont val="Tahoma"/>
            <family val="2"/>
          </rPr>
          <t>Zhu Deng: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Natur 2018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GCP2019: 2.60%</t>
        </r>
      </text>
    </comment>
  </commentList>
</comments>
</file>

<file path=xl/sharedStrings.xml><?xml version="1.0" encoding="utf-8"?>
<sst xmlns="http://schemas.openxmlformats.org/spreadsheetml/2006/main" count="25899" uniqueCount="593">
  <si>
    <t>IPCC-Annex</t>
  </si>
  <si>
    <t>World Region</t>
  </si>
  <si>
    <t>ISO_A3</t>
  </si>
  <si>
    <t>Name</t>
  </si>
  <si>
    <t>IPCC</t>
  </si>
  <si>
    <t>IPCC_description</t>
  </si>
  <si>
    <t>Sector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</si>
  <si>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</si>
  <si>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</si>
  <si>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</si>
  <si>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</si>
  <si>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</si>
  <si>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</si>
  <si>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</si>
  <si>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</si>
  <si>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</si>
  <si>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</si>
  <si>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</si>
  <si>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</si>
  <si>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</si>
  <si>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</si>
  <si>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</si>
  <si>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</si>
  <si>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</si>
  <si>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</si>
  <si>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</si>
  <si>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</si>
  <si>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</si>
  <si>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</si>
  <si>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</si>
  <si>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1B2</t>
  </si>
  <si>
    <t>Fugitive emissions from gaseous fuels</t>
  </si>
  <si>
    <t>Fugitive emissions from oil and gas</t>
  </si>
  <si>
    <t>2A1</t>
  </si>
  <si>
    <t>Cement production</t>
  </si>
  <si>
    <t>2A2</t>
  </si>
  <si>
    <t>Lime production</t>
  </si>
  <si>
    <t>2A3</t>
  </si>
  <si>
    <t>Limestone and dolomite use</t>
  </si>
  <si>
    <t>2A4</t>
  </si>
  <si>
    <t>Soda ash production and use</t>
  </si>
  <si>
    <t>2A7</t>
  </si>
  <si>
    <t>Production of other minerals</t>
  </si>
  <si>
    <t>2B</t>
  </si>
  <si>
    <t>Production of chemicals</t>
  </si>
  <si>
    <t>2C</t>
  </si>
  <si>
    <t>Production of metals</t>
  </si>
  <si>
    <t>2G</t>
  </si>
  <si>
    <t>Non-energy use of lubricants/waxes (CO2)</t>
  </si>
  <si>
    <t>3A</t>
  </si>
  <si>
    <t>Solvent and other product use: paint</t>
  </si>
  <si>
    <t>3B</t>
  </si>
  <si>
    <t>Solvent and other product use: degrease</t>
  </si>
  <si>
    <t>NULL</t>
  </si>
  <si>
    <t>3C</t>
  </si>
  <si>
    <t>Solvent and other product use: chemicals</t>
  </si>
  <si>
    <t>3D</t>
  </si>
  <si>
    <t>Solvent and other product use: other</t>
  </si>
  <si>
    <t>4D4</t>
  </si>
  <si>
    <t>Other direct soil emissions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</si>
  <si>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</si>
  <si>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</si>
  <si>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</si>
  <si>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</si>
  <si>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</si>
  <si>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</si>
  <si>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</si>
  <si>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1A5</t>
  </si>
  <si>
    <t>7A</t>
  </si>
  <si>
    <t>Fossil fuel fires</t>
  </si>
  <si>
    <t>Mexico</t>
  </si>
  <si>
    <t>MEX</t>
  </si>
  <si>
    <t>Fugitive emissions from liquid fuels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</si>
  <si>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</si>
  <si>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</si>
  <si>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</si>
  <si>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</si>
  <si>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</si>
  <si>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</si>
  <si>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</si>
  <si>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</si>
  <si>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</si>
  <si>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</si>
  <si>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</si>
  <si>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</si>
  <si>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</si>
  <si>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</si>
  <si>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</si>
  <si>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</si>
  <si>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</si>
  <si>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</si>
  <si>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</si>
  <si>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</si>
  <si>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</si>
  <si>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</si>
  <si>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</si>
  <si>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</si>
  <si>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</si>
  <si>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</si>
  <si>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</si>
  <si>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</si>
  <si>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</si>
  <si>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</si>
  <si>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</si>
  <si>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</si>
  <si>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</si>
  <si>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</si>
  <si>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</si>
  <si>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</si>
  <si>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</si>
  <si>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</si>
  <si>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</si>
  <si>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</si>
  <si>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</si>
  <si>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</si>
  <si>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</si>
  <si>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</si>
  <si>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</si>
  <si>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</si>
  <si>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</si>
  <si>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</si>
  <si>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</si>
  <si>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</si>
  <si>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</si>
  <si>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</si>
  <si>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</si>
  <si>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</si>
  <si>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</si>
  <si>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</si>
  <si>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</si>
  <si>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</si>
  <si>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</si>
  <si>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</si>
  <si>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</si>
  <si>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</si>
  <si>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</si>
  <si>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</si>
  <si>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</si>
  <si>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</si>
  <si>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</si>
  <si>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</si>
  <si>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</si>
  <si>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</si>
  <si>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</si>
  <si>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</si>
  <si>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</si>
  <si>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</si>
  <si>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</si>
  <si>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</si>
  <si>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</si>
  <si>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</si>
  <si>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</si>
  <si>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</si>
  <si>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</si>
  <si>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</si>
  <si>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</si>
  <si>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</si>
  <si>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</si>
  <si>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</si>
  <si>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</si>
  <si>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</si>
  <si>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</si>
  <si>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</si>
  <si>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</si>
  <si>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</si>
  <si>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</si>
  <si>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</si>
  <si>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</si>
  <si>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</si>
  <si>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</si>
  <si>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</si>
  <si>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</si>
  <si>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</si>
  <si>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</si>
  <si>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</si>
  <si>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</si>
  <si>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</si>
  <si>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</si>
  <si>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</si>
  <si>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</si>
  <si>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</si>
  <si>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</si>
  <si>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</si>
  <si>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</si>
  <si>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</si>
  <si>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</si>
  <si>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</si>
  <si>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</si>
  <si>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</si>
  <si>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</si>
  <si>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</si>
  <si>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</si>
  <si>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</si>
  <si>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</si>
  <si>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</si>
  <si>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</si>
  <si>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</si>
  <si>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</si>
  <si>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</si>
  <si>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</si>
  <si>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</si>
  <si>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</si>
  <si>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</si>
  <si>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</si>
  <si>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</si>
  <si>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</si>
  <si>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</si>
  <si>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</si>
  <si>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</si>
  <si>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</si>
  <si>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</si>
  <si>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</si>
  <si>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</si>
  <si>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</si>
  <si>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</si>
  <si>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</si>
  <si>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</si>
  <si>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</si>
  <si>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</si>
  <si>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</si>
  <si>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</si>
  <si>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</si>
  <si>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</si>
  <si>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</si>
  <si>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</si>
  <si>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</si>
  <si>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</si>
  <si>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</si>
  <si>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</si>
  <si>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</si>
  <si>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</si>
  <si>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</si>
  <si>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</si>
  <si>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</si>
  <si>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</si>
  <si>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</si>
  <si>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</si>
  <si>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</si>
  <si>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</si>
  <si>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</si>
  <si>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</si>
  <si>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</si>
  <si>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</si>
  <si>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</si>
  <si>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</si>
  <si>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</si>
  <si>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</si>
  <si>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</si>
  <si>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</si>
  <si>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</si>
  <si>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</si>
  <si>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</si>
  <si>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</si>
  <si>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</si>
  <si>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</si>
  <si>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</si>
  <si>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</si>
  <si>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</si>
  <si>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</si>
  <si>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</si>
  <si>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</si>
  <si>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</si>
  <si>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</si>
  <si>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</si>
  <si>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</si>
  <si>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</si>
  <si>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</si>
  <si>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</si>
  <si>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</si>
  <si>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</si>
  <si>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</si>
  <si>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</si>
  <si>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</si>
  <si>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</si>
  <si>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</si>
  <si>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</si>
  <si>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</si>
  <si>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</si>
  <si>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</si>
  <si>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</si>
  <si>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</si>
  <si>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</si>
  <si>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EU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</si>
  <si>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</si>
  <si>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</si>
  <si>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</si>
  <si>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</si>
  <si>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</si>
  <si>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</si>
  <si>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</si>
  <si>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</si>
  <si>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</si>
  <si>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</si>
  <si>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</si>
  <si>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</si>
  <si>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</si>
  <si>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</si>
  <si>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</si>
  <si>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</si>
  <si>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</si>
  <si>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</si>
  <si>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</si>
  <si>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</si>
  <si>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</si>
  <si>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</si>
  <si>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</si>
  <si>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</si>
  <si>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</si>
  <si>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</si>
  <si>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</si>
  <si>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</si>
  <si>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</si>
  <si>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</si>
  <si>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</si>
  <si>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</si>
  <si>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</si>
  <si>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</si>
  <si>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</si>
  <si>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</si>
  <si>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</si>
  <si>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</si>
  <si>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</si>
  <si>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</si>
  <si>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</si>
  <si>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</si>
  <si>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</si>
  <si>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</si>
  <si>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</si>
  <si>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</si>
  <si>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</si>
  <si>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</si>
  <si>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</si>
  <si>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</si>
  <si>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</si>
  <si>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</si>
  <si>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</si>
  <si>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</si>
  <si>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</si>
  <si>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</si>
  <si>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</si>
  <si>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</si>
  <si>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</si>
  <si>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</si>
  <si>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</si>
  <si>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</si>
  <si>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</si>
  <si>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</si>
  <si>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</si>
  <si>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</si>
  <si>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</si>
  <si>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</si>
  <si>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</si>
  <si>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</si>
  <si>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</si>
  <si>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</si>
  <si>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</si>
  <si>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</si>
  <si>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</si>
  <si>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</si>
  <si>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</si>
  <si>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</si>
  <si>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</si>
  <si>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</si>
  <si>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</si>
  <si>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</si>
  <si>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</si>
  <si>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</si>
  <si>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</si>
  <si>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</si>
  <si>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</si>
  <si>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</si>
  <si>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</si>
  <si>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</si>
  <si>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</si>
  <si>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</si>
  <si>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</si>
  <si>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</si>
  <si>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</si>
  <si>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</si>
  <si>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</si>
  <si>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</si>
  <si>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</si>
  <si>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</si>
  <si>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</si>
  <si>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</si>
  <si>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</si>
  <si>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</si>
  <si>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</si>
  <si>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</si>
  <si>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</si>
  <si>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</si>
  <si>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</si>
  <si>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</si>
  <si>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</si>
  <si>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</si>
  <si>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</si>
  <si>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</si>
  <si>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</si>
  <si>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</si>
  <si>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</si>
  <si>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</si>
  <si>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</si>
  <si>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</si>
  <si>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</si>
  <si>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</si>
  <si>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</si>
  <si>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</si>
  <si>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</si>
  <si>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</si>
  <si>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</si>
  <si>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</si>
  <si>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</si>
  <si>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</si>
  <si>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</si>
  <si>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</si>
  <si>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</si>
  <si>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</si>
  <si>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</si>
  <si>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</si>
  <si>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</si>
  <si>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</si>
  <si>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</si>
  <si>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</si>
  <si>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</si>
  <si>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</si>
  <si>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</si>
  <si>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</si>
  <si>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</si>
  <si>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</si>
  <si>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</si>
  <si>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</si>
  <si>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</si>
  <si>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</si>
  <si>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</si>
  <si>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</si>
  <si>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</si>
  <si>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</si>
  <si>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</si>
  <si>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</si>
  <si>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</si>
  <si>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</si>
  <si>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</si>
  <si>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</si>
  <si>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</si>
  <si>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</si>
  <si>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</si>
  <si>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</si>
  <si>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</si>
  <si>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</si>
  <si>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</si>
  <si>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</si>
  <si>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</si>
  <si>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</si>
  <si>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</si>
  <si>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</si>
  <si>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</si>
  <si>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</si>
  <si>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</si>
  <si>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</si>
  <si>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</si>
  <si>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</si>
  <si>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</si>
  <si>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</si>
  <si>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</si>
  <si>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</si>
  <si>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</si>
  <si>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</si>
  <si>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</si>
  <si>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</si>
  <si>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</si>
  <si>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</si>
  <si>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</si>
  <si>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</si>
  <si>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</si>
  <si>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</si>
  <si>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</si>
  <si>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AUS</t>
  </si>
  <si>
    <t>Australia</t>
  </si>
  <si>
    <t>COK</t>
  </si>
  <si>
    <t>Cook Islands</t>
  </si>
  <si>
    <t>FJI</t>
  </si>
  <si>
    <t>Fiji</t>
  </si>
  <si>
    <t>KIR</t>
  </si>
  <si>
    <t>Kiribati</t>
  </si>
  <si>
    <t>NCL</t>
  </si>
  <si>
    <t>New Caledonia</t>
  </si>
  <si>
    <t>NZL</t>
  </si>
  <si>
    <t>New Zealand</t>
  </si>
  <si>
    <t>PLW</t>
  </si>
  <si>
    <t>Palau</t>
  </si>
  <si>
    <t>PYF</t>
  </si>
  <si>
    <t>French Polynesia</t>
  </si>
  <si>
    <t>SLB</t>
  </si>
  <si>
    <t>Solomon Islands</t>
  </si>
  <si>
    <t>TON</t>
  </si>
  <si>
    <t>Tonga</t>
  </si>
  <si>
    <t>VUT</t>
  </si>
  <si>
    <t>Vanuatu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</si>
  <si>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</si>
  <si>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</si>
  <si>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</si>
  <si>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</si>
  <si>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</si>
  <si>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</si>
  <si>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</si>
  <si>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</si>
  <si>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</si>
  <si>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</si>
  <si>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This Study</t>
  </si>
  <si>
    <t>Power</t>
  </si>
  <si>
    <t>Industry (incl. Cement Process)</t>
  </si>
  <si>
    <t>Ground Transport</t>
  </si>
  <si>
    <t>Residential</t>
  </si>
  <si>
    <t>CO2 Emissions in 2018 (MtCO2, EDGAR)</t>
  </si>
  <si>
    <t>Power</t>
    <phoneticPr fontId="0" type="noConversion"/>
  </si>
  <si>
    <t>Residential</t>
    <phoneticPr fontId="0" type="noConversion"/>
  </si>
  <si>
    <t>Domestic Aviation</t>
  </si>
  <si>
    <t>Sum</t>
    <phoneticPr fontId="0" type="noConversion"/>
  </si>
  <si>
    <t>China</t>
    <phoneticPr fontId="0" type="noConversion"/>
  </si>
  <si>
    <t>India</t>
    <phoneticPr fontId="0" type="noConversion"/>
  </si>
  <si>
    <t>EU</t>
    <phoneticPr fontId="0" type="noConversion"/>
  </si>
  <si>
    <t>Row</t>
  </si>
  <si>
    <t>World</t>
  </si>
  <si>
    <t>Sectoral Distribution in 2018 (%, EDGAR)</t>
  </si>
  <si>
    <t>US</t>
    <phoneticPr fontId="0" type="noConversion"/>
  </si>
  <si>
    <t>Emissions 2019</t>
  </si>
  <si>
    <t>Scaling Factor (%)</t>
  </si>
  <si>
    <t>2019 (CB)</t>
  </si>
  <si>
    <t>2019 (GCP)</t>
  </si>
  <si>
    <t>Russia</t>
  </si>
  <si>
    <t>World</t>
    <phoneticPr fontId="0" type="noConversion"/>
  </si>
  <si>
    <t>US</t>
  </si>
  <si>
    <t>Date</t>
  </si>
  <si>
    <t>ROW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</si>
  <si>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</si>
  <si>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</si>
  <si>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</si>
  <si>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</si>
  <si>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</si>
  <si>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</si>
  <si>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</si>
  <si>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</si>
  <si>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</si>
  <si>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</si>
  <si>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</si>
  <si>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</si>
  <si>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Labels</t>
  </si>
  <si>
    <t>Sum of India</t>
  </si>
  <si>
    <t>Sum of US</t>
  </si>
  <si>
    <t>Sum of EU</t>
  </si>
  <si>
    <t>Sum of Russia</t>
  </si>
  <si>
    <t>Sum of Japan</t>
  </si>
  <si>
    <t>2019</t>
  </si>
  <si>
    <t>Sum of China</t>
  </si>
  <si>
    <t>Sum of Brazil</t>
  </si>
  <si>
    <t>Sum of ROW</t>
  </si>
  <si>
    <t>Sum of World</t>
  </si>
  <si>
    <t>2020</t>
  </si>
  <si>
    <t>Decline</t>
  </si>
  <si>
    <t>International Aviation</t>
  </si>
  <si>
    <t>Sum of International Aviation</t>
  </si>
  <si>
    <t>mean daily CO2</t>
  </si>
  <si>
    <t>Industry</t>
  </si>
  <si>
    <t>International Shipping</t>
  </si>
  <si>
    <t>Sum of Domestic Aviation</t>
  </si>
  <si>
    <t>CDIAC</t>
  </si>
  <si>
    <t>EDGAR</t>
  </si>
  <si>
    <t>New 
(CDIAC &amp; EDGAR)</t>
  </si>
  <si>
    <t>Mean Daily CO2
(Original Data）</t>
  </si>
  <si>
    <t>Jan-Mar</t>
  </si>
  <si>
    <t>Aviation</t>
  </si>
  <si>
    <t>Sum of Power</t>
  </si>
  <si>
    <t>Sum of Ground Transport</t>
  </si>
  <si>
    <t>Sum of Industry</t>
  </si>
  <si>
    <t>Sum of Residential</t>
  </si>
  <si>
    <t>Sum of Aviation</t>
  </si>
  <si>
    <t>Sum of International Shipping</t>
  </si>
  <si>
    <t>Jan-May</t>
  </si>
  <si>
    <t>Jan-Feb</t>
  </si>
  <si>
    <t>Jan-Apr</t>
  </si>
  <si>
    <t>UK</t>
  </si>
  <si>
    <t>Sum of France</t>
  </si>
  <si>
    <t>Sum of Germany</t>
  </si>
  <si>
    <t>Sum of Italy</t>
  </si>
  <si>
    <t>Sum of Spain</t>
  </si>
  <si>
    <t>Sum of UK</t>
  </si>
  <si>
    <t>Globe</t>
  </si>
  <si>
    <t>Sum of Globe</t>
  </si>
  <si>
    <t>All Aviation</t>
  </si>
  <si>
    <t>June</t>
  </si>
  <si>
    <t>July</t>
  </si>
  <si>
    <t>Jan-Jun</t>
  </si>
  <si>
    <t>Jan-Jul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</si>
</sst>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;[Red]\(0.00\)"/>
    <numFmt numFmtId="165" formatCode="0.0%"/>
    <numFmt numFmtId="166" formatCode="0.0"/>
  </numFmts>
  <fonts count="1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charset val="134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0" xfId="0" applyNumberFormat="1"/>
    <xf numFmtId="0" fontId="0" fillId="0" borderId="5" xfId="0" applyBorder="1"/>
    <xf numFmtId="11" fontId="0" fillId="0" borderId="5" xfId="0" applyNumberFormat="1" applyBorder="1"/>
    <xf numFmtId="0" fontId="0" fillId="0" borderId="6" xfId="0" applyBorder="1"/>
    <xf numFmtId="0" fontId="0" fillId="0" borderId="7" xfId="0" applyBorder="1"/>
    <xf numFmtId="11" fontId="0" fillId="0" borderId="7" xfId="0" applyNumberFormat="1" applyBorder="1"/>
    <xf numFmtId="0" fontId="0" fillId="0" borderId="8" xfId="0" applyBorder="1"/>
    <xf numFmtId="11" fontId="0" fillId="0" borderId="4" xfId="0" applyNumberFormat="1" applyBorder="1"/>
    <xf numFmtId="0" fontId="0" fillId="0" borderId="5" xfId="0" applyBorder="1" applyAlignment="1">
      <alignment vertical="center"/>
    </xf>
    <xf numFmtId="0" fontId="0" fillId="0" borderId="8" xfId="0" applyBorder="1" applyAlignment="1">
      <alignment vertical="center"/>
    </xf>
    <xf numFmtId="11" fontId="0" fillId="0" borderId="0" xfId="0" applyNumberFormat="1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vertical="center"/>
    </xf>
    <xf numFmtId="0" fontId="1" fillId="0" borderId="13" xfId="0" applyFon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4" xfId="0" applyBorder="1" applyAlignment="1">
      <alignment vertical="center"/>
    </xf>
    <xf numFmtId="164" fontId="0" fillId="0" borderId="0" xfId="0" applyNumberFormat="1" applyAlignment="1">
      <alignment vertical="center"/>
    </xf>
    <xf numFmtId="2" fontId="0" fillId="0" borderId="5" xfId="0" applyNumberFormat="1" applyBorder="1" applyAlignment="1">
      <alignment vertical="center"/>
    </xf>
    <xf numFmtId="0" fontId="0" fillId="0" borderId="15" xfId="0" applyBorder="1" applyAlignment="1">
      <alignment vertical="center"/>
    </xf>
    <xf numFmtId="164" fontId="0" fillId="0" borderId="16" xfId="0" applyNumberFormat="1" applyBorder="1" applyAlignment="1">
      <alignment vertical="center"/>
    </xf>
    <xf numFmtId="2" fontId="0" fillId="0" borderId="12" xfId="0" applyNumberFormat="1" applyBorder="1" applyAlignment="1">
      <alignment vertical="center"/>
    </xf>
    <xf numFmtId="0" fontId="0" fillId="2" borderId="13" xfId="0" applyFill="1" applyBorder="1" applyAlignment="1">
      <alignment vertical="center"/>
    </xf>
    <xf numFmtId="164" fontId="0" fillId="2" borderId="14" xfId="0" applyNumberFormat="1" applyFill="1" applyBorder="1" applyAlignment="1">
      <alignment vertical="center"/>
    </xf>
    <xf numFmtId="2" fontId="0" fillId="2" borderId="9" xfId="0" applyNumberFormat="1" applyFill="1" applyBorder="1" applyAlignment="1">
      <alignment vertical="center"/>
    </xf>
    <xf numFmtId="0" fontId="0" fillId="2" borderId="4" xfId="0" applyFill="1" applyBorder="1" applyAlignment="1">
      <alignment vertical="center"/>
    </xf>
    <xf numFmtId="2" fontId="0" fillId="2" borderId="5" xfId="0" applyNumberFormat="1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0" fillId="2" borderId="7" xfId="0" applyNumberFormat="1" applyFill="1" applyBorder="1" applyAlignment="1">
      <alignment vertical="center"/>
    </xf>
    <xf numFmtId="2" fontId="0" fillId="2" borderId="8" xfId="0" applyNumberFormat="1" applyFill="1" applyBorder="1" applyAlignment="1">
      <alignment vertical="center"/>
    </xf>
    <xf numFmtId="164" fontId="0" fillId="2" borderId="0" xfId="0" applyNumberFormat="1" applyFill="1" applyBorder="1" applyAlignment="1">
      <alignment vertical="center"/>
    </xf>
    <xf numFmtId="2" fontId="0" fillId="0" borderId="9" xfId="0" applyNumberFormat="1" applyBorder="1" applyAlignment="1">
      <alignment vertical="center" wrapText="1"/>
    </xf>
    <xf numFmtId="165" fontId="0" fillId="0" borderId="0" xfId="0" applyNumberFormat="1" applyAlignment="1">
      <alignment vertical="center"/>
    </xf>
    <xf numFmtId="165" fontId="0" fillId="0" borderId="16" xfId="0" applyNumberFormat="1" applyBorder="1" applyAlignment="1">
      <alignment vertical="center"/>
    </xf>
    <xf numFmtId="2" fontId="0" fillId="0" borderId="0" xfId="0" applyNumberFormat="1" applyAlignment="1">
      <alignment vertical="center"/>
    </xf>
    <xf numFmtId="2" fontId="0" fillId="2" borderId="0" xfId="0" applyNumberFormat="1" applyFill="1" applyAlignment="1">
      <alignment vertical="center"/>
    </xf>
    <xf numFmtId="165" fontId="0" fillId="2" borderId="14" xfId="0" applyNumberFormat="1" applyFill="1" applyBorder="1" applyAlignment="1">
      <alignment vertical="center"/>
    </xf>
    <xf numFmtId="165" fontId="0" fillId="2" borderId="0" xfId="0" applyNumberFormat="1" applyFill="1" applyBorder="1" applyAlignment="1">
      <alignment vertical="center"/>
    </xf>
    <xf numFmtId="165" fontId="0" fillId="2" borderId="7" xfId="0" applyNumberFormat="1" applyFill="1" applyBorder="1" applyAlignment="1">
      <alignment vertical="center"/>
    </xf>
    <xf numFmtId="165" fontId="0" fillId="0" borderId="5" xfId="0" applyNumberFormat="1" applyBorder="1" applyAlignment="1">
      <alignment vertical="center"/>
    </xf>
    <xf numFmtId="165" fontId="0" fillId="0" borderId="12" xfId="0" applyNumberFormat="1" applyBorder="1" applyAlignment="1">
      <alignment vertical="center"/>
    </xf>
    <xf numFmtId="165" fontId="0" fillId="2" borderId="9" xfId="0" applyNumberFormat="1" applyFill="1" applyBorder="1" applyAlignment="1">
      <alignment vertical="center"/>
    </xf>
    <xf numFmtId="165" fontId="0" fillId="2" borderId="5" xfId="0" applyNumberFormat="1" applyFill="1" applyBorder="1" applyAlignment="1">
      <alignment vertical="center"/>
    </xf>
    <xf numFmtId="165" fontId="0" fillId="2" borderId="8" xfId="0" applyNumberFormat="1" applyFill="1" applyBorder="1" applyAlignment="1">
      <alignment vertical="center"/>
    </xf>
    <xf numFmtId="0" fontId="0" fillId="0" borderId="0" xfId="0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0" fillId="0" borderId="0" xfId="0" applyAlignment="1">
      <alignment vertical="center"/>
    </xf>
    <xf numFmtId="165" fontId="2" fillId="0" borderId="5" xfId="0" applyNumberFormat="1" applyFont="1" applyBorder="1" applyAlignment="1">
      <alignment vertical="center"/>
    </xf>
    <xf numFmtId="0" fontId="0" fillId="0" borderId="6" xfId="0" applyBorder="1" applyAlignment="1">
      <alignment vertical="center"/>
    </xf>
    <xf numFmtId="165" fontId="2" fillId="0" borderId="8" xfId="0" applyNumberFormat="1" applyFont="1" applyBorder="1" applyAlignment="1">
      <alignment vertical="center"/>
    </xf>
    <xf numFmtId="2" fontId="0" fillId="0" borderId="16" xfId="0" applyNumberFormat="1" applyBorder="1" applyAlignment="1">
      <alignment vertical="center"/>
    </xf>
    <xf numFmtId="2" fontId="0" fillId="2" borderId="14" xfId="0" applyNumberFormat="1" applyFill="1" applyBorder="1" applyAlignment="1">
      <alignment vertical="center"/>
    </xf>
    <xf numFmtId="0" fontId="0" fillId="3" borderId="13" xfId="0" applyFill="1" applyBorder="1" applyAlignment="1">
      <alignment vertical="center"/>
    </xf>
    <xf numFmtId="165" fontId="0" fillId="3" borderId="9" xfId="0" applyNumberFormat="1" applyFill="1" applyBorder="1" applyAlignment="1">
      <alignment vertical="center"/>
    </xf>
    <xf numFmtId="10" fontId="0" fillId="0" borderId="0" xfId="0" applyNumberFormat="1" applyAlignment="1">
      <alignment vertical="center"/>
    </xf>
    <xf numFmtId="0" fontId="0" fillId="3" borderId="4" xfId="0" applyFill="1" applyBorder="1" applyAlignment="1">
      <alignment vertical="center"/>
    </xf>
    <xf numFmtId="165" fontId="0" fillId="3" borderId="5" xfId="0" applyNumberFormat="1" applyFill="1" applyBorder="1" applyAlignment="1">
      <alignment vertical="center"/>
    </xf>
    <xf numFmtId="2" fontId="0" fillId="2" borderId="7" xfId="0" applyNumberFormat="1" applyFill="1" applyBorder="1" applyAlignment="1">
      <alignment vertical="center"/>
    </xf>
    <xf numFmtId="0" fontId="0" fillId="3" borderId="6" xfId="0" applyFill="1" applyBorder="1" applyAlignment="1">
      <alignment vertical="center"/>
    </xf>
    <xf numFmtId="165" fontId="0" fillId="3" borderId="8" xfId="0" applyNumberFormat="1" applyFill="1" applyBorder="1" applyAlignment="1">
      <alignment vertical="center"/>
    </xf>
    <xf numFmtId="2" fontId="0" fillId="0" borderId="0" xfId="0" applyNumberFormat="1"/>
    <xf numFmtId="14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13" xfId="0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14" fontId="1" fillId="0" borderId="6" xfId="0" applyNumberFormat="1" applyFont="1" applyBorder="1" applyAlignment="1">
      <alignment horizontal="center"/>
    </xf>
    <xf numFmtId="2" fontId="0" fillId="4" borderId="7" xfId="0" applyNumberFormat="1" applyFill="1" applyBorder="1" applyAlignment="1">
      <alignment horizontal="center"/>
    </xf>
    <xf numFmtId="2" fontId="0" fillId="5" borderId="5" xfId="0" applyNumberFormat="1" applyFill="1" applyBorder="1" applyAlignment="1">
      <alignment horizontal="center"/>
    </xf>
    <xf numFmtId="2" fontId="0" fillId="5" borderId="7" xfId="0" applyNumberFormat="1" applyFill="1" applyBorder="1" applyAlignment="1">
      <alignment horizontal="center"/>
    </xf>
    <xf numFmtId="2" fontId="0" fillId="6" borderId="5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0" fillId="7" borderId="5" xfId="0" applyNumberFormat="1" applyFill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0" fontId="6" fillId="0" borderId="0" xfId="0" applyFont="1"/>
    <xf numFmtId="0" fontId="7" fillId="0" borderId="14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4" fontId="6" fillId="0" borderId="13" xfId="0" applyNumberFormat="1" applyFont="1" applyBorder="1" applyAlignment="1">
      <alignment horizontal="left" indent="1"/>
    </xf>
    <xf numFmtId="14" fontId="6" fillId="0" borderId="4" xfId="0" applyNumberFormat="1" applyFont="1" applyBorder="1" applyAlignment="1">
      <alignment horizontal="left" indent="1"/>
    </xf>
    <xf numFmtId="0" fontId="7" fillId="0" borderId="13" xfId="0" applyFont="1" applyBorder="1" applyAlignment="1">
      <alignment horizontal="center"/>
    </xf>
    <xf numFmtId="0" fontId="5" fillId="0" borderId="0" xfId="0" applyFont="1"/>
    <xf numFmtId="0" fontId="1" fillId="0" borderId="13" xfId="0" applyFont="1" applyBorder="1" applyAlignment="1">
      <alignment horizontal="center" vertical="center"/>
    </xf>
    <xf numFmtId="2" fontId="1" fillId="0" borderId="14" xfId="0" applyNumberFormat="1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2" fontId="1" fillId="0" borderId="9" xfId="0" applyNumberFormat="1" applyFont="1" applyBorder="1" applyAlignment="1">
      <alignment horizontal="center" vertical="center"/>
    </xf>
    <xf numFmtId="2" fontId="0" fillId="4" borderId="5" xfId="0" applyNumberFormat="1" applyFill="1" applyBorder="1" applyAlignment="1">
      <alignment horizontal="center"/>
    </xf>
    <xf numFmtId="2" fontId="0" fillId="4" borderId="8" xfId="0" applyNumberFormat="1" applyFill="1" applyBorder="1" applyAlignment="1">
      <alignment horizontal="center"/>
    </xf>
    <xf numFmtId="2" fontId="9" fillId="8" borderId="0" xfId="0" applyNumberFormat="1" applyFont="1" applyFill="1" applyAlignment="1">
      <alignment vertical="center"/>
    </xf>
    <xf numFmtId="2" fontId="0" fillId="9" borderId="0" xfId="0" applyNumberFormat="1" applyFill="1"/>
    <xf numFmtId="10" fontId="0" fillId="0" borderId="0" xfId="0" applyNumberFormat="1"/>
    <xf numFmtId="166" fontId="0" fillId="0" borderId="0" xfId="0" applyNumberFormat="1"/>
    <xf numFmtId="14" fontId="7" fillId="0" borderId="4" xfId="0" applyNumberFormat="1" applyFont="1" applyBorder="1" applyAlignment="1">
      <alignment horizontal="center"/>
    </xf>
    <xf numFmtId="14" fontId="7" fillId="0" borderId="6" xfId="0" applyNumberFormat="1" applyFont="1" applyBorder="1" applyAlignment="1">
      <alignment horizontal="center"/>
    </xf>
    <xf numFmtId="2" fontId="6" fillId="4" borderId="7" xfId="0" applyNumberFormat="1" applyFont="1" applyFill="1" applyBorder="1" applyAlignment="1">
      <alignment horizontal="center"/>
    </xf>
    <xf numFmtId="0" fontId="11" fillId="0" borderId="0" xfId="0" applyFont="1"/>
    <xf numFmtId="2" fontId="11" fillId="0" borderId="0" xfId="0" applyNumberFormat="1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2" fontId="11" fillId="5" borderId="0" xfId="0" applyNumberFormat="1" applyFont="1" applyFill="1"/>
    <xf numFmtId="2" fontId="11" fillId="4" borderId="0" xfId="0" applyNumberFormat="1" applyFont="1" applyFill="1"/>
    <xf numFmtId="2" fontId="0" fillId="10" borderId="7" xfId="0" applyNumberFormat="1" applyFill="1" applyBorder="1" applyAlignment="1">
      <alignment horizontal="center"/>
    </xf>
    <xf numFmtId="2" fontId="0" fillId="11" borderId="5" xfId="0" applyNumberFormat="1" applyFill="1" applyBorder="1" applyAlignment="1">
      <alignment horizontal="center"/>
    </xf>
    <xf numFmtId="2" fontId="0" fillId="11" borderId="8" xfId="0" applyNumberFormat="1" applyFill="1" applyBorder="1" applyAlignment="1">
      <alignment horizontal="center"/>
    </xf>
    <xf numFmtId="2" fontId="0" fillId="5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2" fontId="6" fillId="4" borderId="0" xfId="0" applyNumberFormat="1" applyFont="1" applyFill="1" applyAlignment="1">
      <alignment horizontal="center"/>
    </xf>
    <xf numFmtId="165" fontId="6" fillId="0" borderId="5" xfId="0" applyNumberFormat="1" applyFont="1" applyBorder="1"/>
    <xf numFmtId="166" fontId="6" fillId="0" borderId="5" xfId="0" applyNumberFormat="1" applyFont="1" applyBorder="1"/>
    <xf numFmtId="14" fontId="6" fillId="2" borderId="13" xfId="0" applyNumberFormat="1" applyFont="1" applyFill="1" applyBorder="1" applyAlignment="1">
      <alignment horizontal="left" indent="1"/>
    </xf>
    <xf numFmtId="166" fontId="6" fillId="2" borderId="14" xfId="0" applyNumberFormat="1" applyFont="1" applyFill="1" applyBorder="1"/>
    <xf numFmtId="166" fontId="6" fillId="2" borderId="9" xfId="0" applyNumberFormat="1" applyFont="1" applyFill="1" applyBorder="1"/>
    <xf numFmtId="14" fontId="6" fillId="2" borderId="4" xfId="0" applyNumberFormat="1" applyFont="1" applyFill="1" applyBorder="1" applyAlignment="1">
      <alignment horizontal="left" indent="1"/>
    </xf>
    <xf numFmtId="166" fontId="6" fillId="2" borderId="5" xfId="0" applyNumberFormat="1" applyFont="1" applyFill="1" applyBorder="1"/>
    <xf numFmtId="14" fontId="6" fillId="2" borderId="6" xfId="0" applyNumberFormat="1" applyFont="1" applyFill="1" applyBorder="1" applyAlignment="1">
      <alignment horizontal="left" indent="1"/>
    </xf>
    <xf numFmtId="166" fontId="6" fillId="2" borderId="7" xfId="0" applyNumberFormat="1" applyFont="1" applyFill="1" applyBorder="1"/>
    <xf numFmtId="166" fontId="6" fillId="2" borderId="8" xfId="0" applyNumberFormat="1" applyFont="1" applyFill="1" applyBorder="1"/>
    <xf numFmtId="165" fontId="6" fillId="2" borderId="14" xfId="0" applyNumberFormat="1" applyFont="1" applyFill="1" applyBorder="1"/>
    <xf numFmtId="165" fontId="6" fillId="2" borderId="9" xfId="0" applyNumberFormat="1" applyFont="1" applyFill="1" applyBorder="1"/>
    <xf numFmtId="165" fontId="6" fillId="2" borderId="5" xfId="0" applyNumberFormat="1" applyFont="1" applyFill="1" applyBorder="1"/>
    <xf numFmtId="165" fontId="6" fillId="2" borderId="7" xfId="0" applyNumberFormat="1" applyFont="1" applyFill="1" applyBorder="1"/>
    <xf numFmtId="165" fontId="6" fillId="2" borderId="8" xfId="0" applyNumberFormat="1" applyFont="1" applyFill="1" applyBorder="1"/>
    <xf numFmtId="10" fontId="12" fillId="0" borderId="0" xfId="0" applyNumberFormat="1" applyFont="1"/>
    <xf numFmtId="2" fontId="7" fillId="0" borderId="9" xfId="0" applyNumberFormat="1" applyFont="1" applyBorder="1" applyAlignment="1">
      <alignment horizontal="center"/>
    </xf>
    <xf numFmtId="2" fontId="6" fillId="4" borderId="5" xfId="0" applyNumberFormat="1" applyFont="1" applyFill="1" applyBorder="1" applyAlignment="1">
      <alignment horizontal="center"/>
    </xf>
    <xf numFmtId="2" fontId="6" fillId="4" borderId="8" xfId="0" applyNumberFormat="1" applyFont="1" applyFill="1" applyBorder="1" applyAlignment="1">
      <alignment horizontal="center"/>
    </xf>
    <xf numFmtId="2" fontId="0" fillId="5" borderId="8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14" fontId="5" fillId="0" borderId="4" xfId="0" applyNumberFormat="1" applyFont="1" applyBorder="1" applyAlignment="1">
      <alignment horizontal="center"/>
    </xf>
    <xf numFmtId="2" fontId="0" fillId="5" borderId="0" xfId="0" applyNumberFormat="1" applyFill="1"/>
    <xf numFmtId="2" fontId="0" fillId="5" borderId="5" xfId="0" applyNumberFormat="1" applyFill="1" applyBorder="1"/>
    <xf numFmtId="2" fontId="0" fillId="5" borderId="7" xfId="0" applyNumberFormat="1" applyFill="1" applyBorder="1"/>
    <xf numFmtId="2" fontId="0" fillId="5" borderId="8" xfId="0" applyNumberFormat="1" applyFill="1" applyBorder="1"/>
    <xf numFmtId="2" fontId="0" fillId="7" borderId="5" xfId="0" applyNumberFormat="1" applyFill="1" applyBorder="1"/>
    <xf numFmtId="2" fontId="0" fillId="7" borderId="8" xfId="0" applyNumberFormat="1" applyFill="1" applyBorder="1"/>
    <xf numFmtId="2" fontId="13" fillId="0" borderId="0" xfId="0" applyNumberFormat="1" applyFont="1"/>
    <xf numFmtId="166" fontId="6" fillId="0" borderId="0" xfId="0" applyNumberFormat="1" applyFont="1"/>
    <xf numFmtId="166" fontId="6" fillId="2" borderId="0" xfId="0" applyNumberFormat="1" applyFont="1" applyFill="1"/>
    <xf numFmtId="165" fontId="6" fillId="0" borderId="0" xfId="0" applyNumberFormat="1" applyFont="1"/>
    <xf numFmtId="14" fontId="6" fillId="0" borderId="6" xfId="0" applyNumberFormat="1" applyFont="1" applyBorder="1" applyAlignment="1">
      <alignment horizontal="left" indent="1"/>
    </xf>
    <xf numFmtId="165" fontId="6" fillId="0" borderId="7" xfId="0" applyNumberFormat="1" applyFont="1" applyBorder="1"/>
    <xf numFmtId="165" fontId="6" fillId="0" borderId="8" xfId="0" applyNumberFormat="1" applyFont="1" applyBorder="1"/>
    <xf numFmtId="165" fontId="6" fillId="2" borderId="0" xfId="0" applyNumberFormat="1" applyFont="1" applyFill="1"/>
    <xf numFmtId="0" fontId="7" fillId="0" borderId="0" xfId="0" applyFont="1" applyAlignment="1">
      <alignment horizontal="center"/>
    </xf>
    <xf numFmtId="166" fontId="7" fillId="0" borderId="0" xfId="0" applyNumberFormat="1" applyFont="1"/>
    <xf numFmtId="14" fontId="7" fillId="2" borderId="4" xfId="0" applyNumberFormat="1" applyFont="1" applyFill="1" applyBorder="1" applyAlignment="1">
      <alignment horizontal="left" indent="1"/>
    </xf>
    <xf numFmtId="166" fontId="7" fillId="2" borderId="0" xfId="0" applyNumberFormat="1" applyFont="1" applyFill="1"/>
    <xf numFmtId="166" fontId="7" fillId="2" borderId="5" xfId="0" applyNumberFormat="1" applyFont="1" applyFill="1" applyBorder="1"/>
    <xf numFmtId="165" fontId="7" fillId="0" borderId="0" xfId="0" applyNumberFormat="1" applyFont="1"/>
    <xf numFmtId="165" fontId="7" fillId="2" borderId="0" xfId="0" applyNumberFormat="1" applyFont="1" applyFill="1"/>
    <xf numFmtId="165" fontId="7" fillId="2" borderId="5" xfId="0" applyNumberFormat="1" applyFont="1" applyFill="1" applyBorder="1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4" borderId="0" xfId="0" applyNumberFormat="1" applyFont="1" applyFill="1" applyAlignment="1">
      <alignment horizontal="center"/>
    </xf>
    <xf numFmtId="166" fontId="6" fillId="0" borderId="7" xfId="0" applyNumberFormat="1" applyFont="1" applyBorder="1"/>
    <xf numFmtId="166" fontId="6" fillId="0" borderId="8" xfId="0" applyNumberFormat="1" applyFont="1" applyBorder="1"/>
    <xf numFmtId="14" fontId="7" fillId="2" borderId="6" xfId="0" applyNumberFormat="1" applyFont="1" applyFill="1" applyBorder="1" applyAlignment="1">
      <alignment horizontal="left" indent="1"/>
    </xf>
    <xf numFmtId="165" fontId="7" fillId="2" borderId="7" xfId="0" applyNumberFormat="1" applyFont="1" applyFill="1" applyBorder="1"/>
    <xf numFmtId="165" fontId="7" fillId="2" borderId="8" xfId="0" applyNumberFormat="1" applyFont="1" applyFill="1" applyBorder="1"/>
    <xf numFmtId="0" fontId="7" fillId="0" borderId="5" xfId="0" applyFont="1" applyBorder="1" applyAlignment="1">
      <alignment horizontal="center"/>
    </xf>
    <xf numFmtId="9" fontId="0" fillId="0" borderId="0" xfId="0" applyNumberFormat="1"/>
    <xf numFmtId="2" fontId="0" fillId="10" borderId="0" xfId="0" applyNumberFormat="1" applyFill="1" applyAlignment="1">
      <alignment horizontal="center"/>
    </xf>
    <xf numFmtId="166" fontId="7" fillId="2" borderId="7" xfId="0" applyNumberFormat="1" applyFont="1" applyFill="1" applyBorder="1"/>
    <xf numFmtId="166" fontId="7" fillId="2" borderId="8" xfId="0" applyNumberFormat="1" applyFont="1" applyFill="1" applyBorder="1"/>
  </cellXfs>
  <cellStyles count="1">
    <cellStyle name="Normal" xfId="0" builtinId="0"/>
  </cellStyles>
  <dxfs count="93">
    <dxf>
      <numFmt numFmtId="2" formatCode="0.00"/>
    </dxf>
    <dxf>
      <numFmt numFmtId="2" formatCode="0.00"/>
    </dxf>
    <dxf>
      <numFmt numFmtId="2" formatCode="0.00"/>
    </dxf>
    <dxf>
      <font>
        <color auto="1"/>
      </font>
    </dxf>
    <dxf>
      <font>
        <color auto="1"/>
      </font>
    </dxf>
    <dxf>
      <numFmt numFmtId="2" formatCode="0.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0.0"/>
    </dxf>
    <dxf>
      <numFmt numFmtId="166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auto="1"/>
      </font>
    </dxf>
    <dxf>
      <font>
        <color auto="1"/>
      </font>
    </dxf>
    <dxf>
      <font>
        <sz val="10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auto="1"/>
      </font>
    </dxf>
    <dxf>
      <font>
        <color auto="1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auto="1"/>
      </font>
    </dxf>
    <dxf>
      <font>
        <color auto="1"/>
      </font>
    </dxf>
    <dxf>
      <numFmt numFmtId="2" formatCode="0.00"/>
    </dxf>
    <dxf>
      <numFmt numFmtId="166" formatCode="0.0"/>
    </dxf>
    <dxf>
      <numFmt numFmtId="166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auto="1"/>
      </font>
    </dxf>
    <dxf>
      <font>
        <color auto="1"/>
      </font>
    </dxf>
    <dxf>
      <numFmt numFmtId="2" formatCode="0.00"/>
    </dxf>
    <dxf>
      <numFmt numFmtId="2" formatCode="0.00"/>
    </dxf>
    <dxf>
      <numFmt numFmtId="2" formatCode="0.00"/>
    </dxf>
    <dxf>
      <numFmt numFmtId="166" formatCode="0.0"/>
    </dxf>
    <dxf>
      <numFmt numFmtId="166" formatCode="0.0"/>
    </dxf>
    <dxf>
      <numFmt numFmtId="2" formatCode="0.00"/>
    </dxf>
    <dxf>
      <numFmt numFmtId="2" formatCode="0.00"/>
    </dxf>
    <dxf>
      <font>
        <color auto="1"/>
      </font>
    </dxf>
    <dxf>
      <font>
        <color auto="1"/>
      </font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2.xml"/><Relationship Id="rId18" Type="http://schemas.openxmlformats.org/officeDocument/2006/relationships/pivotCacheDefinition" Target="pivotCache/pivotCacheDefinition5.xml"/><Relationship Id="rId26" Type="http://schemas.openxmlformats.org/officeDocument/2006/relationships/pivotCacheDefinition" Target="pivotCache/pivotCacheDefinition13.xml"/><Relationship Id="rId39" Type="http://schemas.openxmlformats.org/officeDocument/2006/relationships/pivotCacheDefinition" Target="pivotCache/pivotCacheDefinition26.xml"/><Relationship Id="rId21" Type="http://schemas.openxmlformats.org/officeDocument/2006/relationships/pivotCacheDefinition" Target="pivotCache/pivotCacheDefinition8.xml"/><Relationship Id="rId34" Type="http://schemas.openxmlformats.org/officeDocument/2006/relationships/pivotCacheDefinition" Target="pivotCache/pivotCacheDefinition21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29" Type="http://schemas.openxmlformats.org/officeDocument/2006/relationships/pivotCacheDefinition" Target="pivotCache/pivotCacheDefinition16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1.xml"/><Relationship Id="rId32" Type="http://schemas.openxmlformats.org/officeDocument/2006/relationships/pivotCacheDefinition" Target="pivotCache/pivotCacheDefinition19.xml"/><Relationship Id="rId37" Type="http://schemas.openxmlformats.org/officeDocument/2006/relationships/pivotCacheDefinition" Target="pivotCache/pivotCacheDefinition24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0.xml"/><Relationship Id="rId28" Type="http://schemas.openxmlformats.org/officeDocument/2006/relationships/pivotCacheDefinition" Target="pivotCache/pivotCacheDefinition15.xml"/><Relationship Id="rId36" Type="http://schemas.openxmlformats.org/officeDocument/2006/relationships/pivotCacheDefinition" Target="pivotCache/pivotCacheDefinition23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pivotCacheDefinition" Target="pivotCache/pivotCacheDefinition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pivotCacheDefinition" Target="pivotCache/pivotCacheDefinition14.xml"/><Relationship Id="rId30" Type="http://schemas.openxmlformats.org/officeDocument/2006/relationships/pivotCacheDefinition" Target="pivotCache/pivotCacheDefinition17.xml"/><Relationship Id="rId35" Type="http://schemas.openxmlformats.org/officeDocument/2006/relationships/pivotCacheDefinition" Target="pivotCache/pivotCacheDefinition22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4.xml"/><Relationship Id="rId25" Type="http://schemas.openxmlformats.org/officeDocument/2006/relationships/pivotCacheDefinition" Target="pivotCache/pivotCacheDefinition12.xml"/><Relationship Id="rId33" Type="http://schemas.openxmlformats.org/officeDocument/2006/relationships/pivotCacheDefinition" Target="pivotCache/pivotCacheDefinition20.xml"/><Relationship Id="rId38" Type="http://schemas.openxmlformats.org/officeDocument/2006/relationships/pivotCacheDefinition" Target="pivotCache/pivotCacheDefinition2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u/Downloads/COVID/COVID_worksheet_052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u/OneDrive%20-%20business/0-Research/Global%20Daily%20Emissions/SciData/resubmit/0826/DailyData0826(only%20S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2"/>
      <sheetName val="1.1"/>
      <sheetName val="Index"/>
      <sheetName val="Sheet1"/>
      <sheetName val="Electricity-old"/>
      <sheetName val="2.1"/>
      <sheetName val="2.2-Thermal"/>
      <sheetName val="2.2-Total"/>
      <sheetName val="2.3"/>
      <sheetName val="2.4"/>
      <sheetName val="3.1"/>
      <sheetName val="3.2"/>
      <sheetName val="3.3"/>
      <sheetName val="3.4"/>
      <sheetName val="4.1"/>
      <sheetName val="4.2"/>
      <sheetName val="4.3"/>
      <sheetName val="4.4"/>
      <sheetName val="4.5"/>
      <sheetName val="4.6"/>
      <sheetName val="5"/>
      <sheetName val="5.1"/>
      <sheetName val="5.2"/>
      <sheetName val="6.1"/>
      <sheetName val="6.2"/>
      <sheetName val="6"/>
      <sheetName val="IEA-Emissions"/>
      <sheetName val="EDGAR"/>
      <sheetName val="Sheet2"/>
      <sheetName val="EU"/>
    </sheetNames>
    <sheetDataSet>
      <sheetData sheetId="0">
        <row r="1">
          <cell r="D1" t="str">
            <v>Name</v>
          </cell>
          <cell r="H1" t="str">
            <v>Sector</v>
          </cell>
          <cell r="J1">
            <v>2018</v>
          </cell>
        </row>
        <row r="2">
          <cell r="D2" t="str">
            <v>Canada</v>
          </cell>
          <cell r="H2" t="str">
            <v>Power</v>
          </cell>
          <cell r="J2">
            <v>89066.181497599595</v>
          </cell>
        </row>
        <row r="3">
          <cell r="D3" t="str">
            <v>Canada</v>
          </cell>
          <cell r="H3" t="str">
            <v>Industry (incl. Cement Process)</v>
          </cell>
          <cell r="J3">
            <v>131379.30175921801</v>
          </cell>
        </row>
        <row r="4">
          <cell r="D4" t="str">
            <v>Canada</v>
          </cell>
          <cell r="H4" t="str">
            <v>Industry (incl. Cement Process)</v>
          </cell>
          <cell r="J4">
            <v>63941.293946922</v>
          </cell>
        </row>
        <row r="5">
          <cell r="D5" t="str">
            <v>Canada</v>
          </cell>
          <cell r="H5" t="str">
            <v>Domestic aviation</v>
          </cell>
          <cell r="J5">
            <v>14991.278768332901</v>
          </cell>
        </row>
        <row r="6">
          <cell r="D6" t="str">
            <v>Canada</v>
          </cell>
          <cell r="H6" t="str">
            <v>Ground Transport</v>
          </cell>
          <cell r="J6">
            <v>140167.662004413</v>
          </cell>
        </row>
        <row r="7">
          <cell r="D7" t="str">
            <v>Canada</v>
          </cell>
          <cell r="H7" t="str">
            <v>Ground Transport</v>
          </cell>
          <cell r="J7">
            <v>6953.8772431363896</v>
          </cell>
        </row>
        <row r="8">
          <cell r="D8" t="str">
            <v>Canada</v>
          </cell>
          <cell r="H8" t="str">
            <v>Ground Transport</v>
          </cell>
          <cell r="J8">
            <v>4161.7145100788603</v>
          </cell>
        </row>
        <row r="9">
          <cell r="D9" t="str">
            <v>Canada</v>
          </cell>
          <cell r="H9" t="str">
            <v>Ground Transport</v>
          </cell>
          <cell r="J9">
            <v>9672.8161366068398</v>
          </cell>
        </row>
        <row r="10">
          <cell r="D10" t="str">
            <v>Canada</v>
          </cell>
          <cell r="H10" t="str">
            <v>Residential</v>
          </cell>
          <cell r="J10">
            <v>94645.222860029404</v>
          </cell>
        </row>
        <row r="11">
          <cell r="D11" t="str">
            <v>Canada</v>
          </cell>
          <cell r="H11" t="e">
            <v>#N/A</v>
          </cell>
          <cell r="J11">
            <v>682.69378528008394</v>
          </cell>
        </row>
        <row r="12">
          <cell r="D12" t="str">
            <v>Canada</v>
          </cell>
          <cell r="H12" t="e">
            <v>#N/A</v>
          </cell>
          <cell r="J12">
            <v>47.1031886401233</v>
          </cell>
        </row>
        <row r="13">
          <cell r="D13" t="str">
            <v>Canada</v>
          </cell>
          <cell r="H13" t="e">
            <v>#N/A</v>
          </cell>
          <cell r="J13">
            <v>5568.9024044139196</v>
          </cell>
        </row>
        <row r="14">
          <cell r="D14" t="str">
            <v>Canada</v>
          </cell>
          <cell r="H14" t="str">
            <v>Industry (incl. Cement Process)</v>
          </cell>
          <cell r="J14">
            <v>5868.82</v>
          </cell>
        </row>
        <row r="15">
          <cell r="D15" t="str">
            <v>Canada</v>
          </cell>
          <cell r="H15" t="e">
            <v>#N/A</v>
          </cell>
          <cell r="J15">
            <v>1327.5</v>
          </cell>
        </row>
        <row r="16">
          <cell r="D16" t="str">
            <v>Canada</v>
          </cell>
          <cell r="H16" t="e">
            <v>#N/A</v>
          </cell>
          <cell r="J16">
            <v>454.607801145834</v>
          </cell>
        </row>
        <row r="17">
          <cell r="D17" t="str">
            <v>Canada</v>
          </cell>
          <cell r="H17" t="e">
            <v>#N/A</v>
          </cell>
          <cell r="J17">
            <v>126.649330277384</v>
          </cell>
        </row>
        <row r="18">
          <cell r="D18" t="str">
            <v>Canada</v>
          </cell>
          <cell r="H18" t="e">
            <v>#N/A</v>
          </cell>
          <cell r="J18">
            <v>127.35512185243699</v>
          </cell>
        </row>
        <row r="19">
          <cell r="D19" t="str">
            <v>Canada</v>
          </cell>
          <cell r="H19" t="e">
            <v>#N/A</v>
          </cell>
          <cell r="J19">
            <v>14039.7663975088</v>
          </cell>
        </row>
        <row r="20">
          <cell r="D20" t="str">
            <v>Canada</v>
          </cell>
          <cell r="H20" t="e">
            <v>#N/A</v>
          </cell>
          <cell r="J20">
            <v>6833.3720126899498</v>
          </cell>
        </row>
        <row r="21">
          <cell r="D21" t="str">
            <v>Canada</v>
          </cell>
          <cell r="H21" t="e">
            <v>#N/A</v>
          </cell>
          <cell r="J21">
            <v>283.68393186557302</v>
          </cell>
        </row>
        <row r="22">
          <cell r="D22" t="str">
            <v>Canada</v>
          </cell>
          <cell r="H22" t="e">
            <v>#N/A</v>
          </cell>
          <cell r="J22">
            <v>248.327</v>
          </cell>
        </row>
        <row r="23">
          <cell r="D23" t="str">
            <v>Canada</v>
          </cell>
          <cell r="H23" t="e">
            <v>#N/A</v>
          </cell>
          <cell r="J23" t="str">
            <v>NULL</v>
          </cell>
        </row>
        <row r="24">
          <cell r="D24" t="str">
            <v>Canada</v>
          </cell>
          <cell r="H24" t="e">
            <v>#N/A</v>
          </cell>
          <cell r="J24">
            <v>34.872176305648303</v>
          </cell>
        </row>
        <row r="25">
          <cell r="D25" t="str">
            <v>Canada</v>
          </cell>
          <cell r="H25" t="e">
            <v>#N/A</v>
          </cell>
          <cell r="J25">
            <v>2188.9646945305999</v>
          </cell>
        </row>
        <row r="26">
          <cell r="D26" t="str">
            <v>Canada</v>
          </cell>
          <cell r="H26" t="e">
            <v>#N/A</v>
          </cell>
          <cell r="J26">
            <v>1181.4274475079701</v>
          </cell>
        </row>
        <row r="27">
          <cell r="D27" t="str">
            <v>Canada</v>
          </cell>
          <cell r="H27" t="e">
            <v>#N/A</v>
          </cell>
          <cell r="J27">
            <v>204.75953518802501</v>
          </cell>
        </row>
        <row r="28">
          <cell r="D28" t="str">
            <v>Saint Pierre and Miquelon</v>
          </cell>
          <cell r="H28" t="str">
            <v>Power</v>
          </cell>
          <cell r="J28">
            <v>39.383971094995303</v>
          </cell>
        </row>
        <row r="29">
          <cell r="D29" t="str">
            <v>Saint Pierre and Miquelon</v>
          </cell>
          <cell r="H29" t="str">
            <v>Industry (incl. Cement Process)</v>
          </cell>
          <cell r="J29">
            <v>3.41005504815395</v>
          </cell>
        </row>
        <row r="30">
          <cell r="D30" t="str">
            <v>Saint Pierre and Miquelon</v>
          </cell>
          <cell r="H30" t="str">
            <v>Domestic aviation</v>
          </cell>
          <cell r="J30">
            <v>0.57501763905881798</v>
          </cell>
        </row>
        <row r="31">
          <cell r="D31" t="str">
            <v>Saint Pierre and Miquelon</v>
          </cell>
          <cell r="H31" t="str">
            <v>Ground Transport</v>
          </cell>
          <cell r="J31">
            <v>25.448857585002099</v>
          </cell>
        </row>
        <row r="32">
          <cell r="D32" t="str">
            <v>Saint Pierre and Miquelon</v>
          </cell>
          <cell r="H32" t="str">
            <v>Ground Transport</v>
          </cell>
          <cell r="J32">
            <v>0.11559279338964699</v>
          </cell>
        </row>
        <row r="33">
          <cell r="D33" t="str">
            <v>Saint Pierre and Miquelon</v>
          </cell>
          <cell r="H33" t="str">
            <v>Ground Transport</v>
          </cell>
          <cell r="J33">
            <v>0.63867630414395604</v>
          </cell>
        </row>
        <row r="34">
          <cell r="D34" t="str">
            <v>Saint Pierre and Miquelon</v>
          </cell>
          <cell r="H34" t="str">
            <v>Residential</v>
          </cell>
          <cell r="J34">
            <v>9.5100555691433399</v>
          </cell>
        </row>
        <row r="35">
          <cell r="D35" t="str">
            <v>Saint Pierre and Miquelon</v>
          </cell>
          <cell r="H35" t="e">
            <v>#N/A</v>
          </cell>
          <cell r="J35" t="str">
            <v>NULL</v>
          </cell>
        </row>
        <row r="36">
          <cell r="D36" t="str">
            <v>Saint Pierre and Miquelon</v>
          </cell>
          <cell r="H36" t="e">
            <v>#N/A</v>
          </cell>
          <cell r="J36">
            <v>3.1402001529214399E-4</v>
          </cell>
        </row>
        <row r="37">
          <cell r="D37" t="str">
            <v>Saint Pierre and Miquelon</v>
          </cell>
          <cell r="H37" t="e">
            <v>#N/A</v>
          </cell>
          <cell r="J37">
            <v>0.10426210309281</v>
          </cell>
        </row>
        <row r="38">
          <cell r="D38" t="str">
            <v>Saint Pierre and Miquelon</v>
          </cell>
          <cell r="H38" t="e">
            <v>#N/A</v>
          </cell>
          <cell r="J38">
            <v>3.5680729216611598E-2</v>
          </cell>
        </row>
        <row r="39">
          <cell r="D39" t="str">
            <v>United States</v>
          </cell>
          <cell r="H39" t="str">
            <v>Power</v>
          </cell>
          <cell r="J39">
            <v>1858377.4656908601</v>
          </cell>
        </row>
        <row r="40">
          <cell r="D40" t="str">
            <v>United States</v>
          </cell>
          <cell r="H40" t="str">
            <v>Industry (incl. Cement Process)</v>
          </cell>
          <cell r="J40">
            <v>263715.22075291298</v>
          </cell>
        </row>
        <row r="41">
          <cell r="D41" t="str">
            <v>United States</v>
          </cell>
          <cell r="H41" t="str">
            <v>Industry (incl. Cement Process)</v>
          </cell>
          <cell r="J41">
            <v>461975.337244717</v>
          </cell>
        </row>
        <row r="42">
          <cell r="D42" t="str">
            <v>United States</v>
          </cell>
          <cell r="H42" t="str">
            <v>Domestic aviation</v>
          </cell>
          <cell r="J42">
            <v>167716.47159443601</v>
          </cell>
        </row>
        <row r="43">
          <cell r="D43" t="str">
            <v>United States</v>
          </cell>
          <cell r="H43" t="str">
            <v>Ground Transport</v>
          </cell>
          <cell r="J43">
            <v>1544864.6216827501</v>
          </cell>
        </row>
        <row r="44">
          <cell r="D44" t="str">
            <v>United States</v>
          </cell>
          <cell r="H44" t="str">
            <v>Ground Transport</v>
          </cell>
          <cell r="J44">
            <v>39011.1087806098</v>
          </cell>
        </row>
        <row r="45">
          <cell r="D45" t="str">
            <v>United States</v>
          </cell>
          <cell r="H45" t="str">
            <v>Ground Transport</v>
          </cell>
          <cell r="J45">
            <v>28443.791614886901</v>
          </cell>
        </row>
        <row r="46">
          <cell r="D46" t="str">
            <v>United States</v>
          </cell>
          <cell r="H46" t="str">
            <v>Ground Transport</v>
          </cell>
          <cell r="J46">
            <v>41987.672655966897</v>
          </cell>
        </row>
        <row r="47">
          <cell r="D47" t="str">
            <v>United States</v>
          </cell>
          <cell r="H47" t="str">
            <v>Residential</v>
          </cell>
          <cell r="J47">
            <v>601110.38119006902</v>
          </cell>
        </row>
        <row r="48">
          <cell r="D48" t="str">
            <v>United States</v>
          </cell>
          <cell r="H48" t="str">
            <v>Industry (incl. Cement Process)</v>
          </cell>
          <cell r="J48">
            <v>5454.3580391682399</v>
          </cell>
        </row>
        <row r="49">
          <cell r="D49" t="str">
            <v>United States</v>
          </cell>
          <cell r="H49" t="e">
            <v>#N/A</v>
          </cell>
          <cell r="J49">
            <v>18816.545002318398</v>
          </cell>
        </row>
        <row r="50">
          <cell r="D50" t="str">
            <v>United States</v>
          </cell>
          <cell r="H50" t="e">
            <v>#N/A</v>
          </cell>
          <cell r="J50">
            <v>21929.708547692499</v>
          </cell>
        </row>
        <row r="51">
          <cell r="D51" t="str">
            <v>United States</v>
          </cell>
          <cell r="H51" t="e">
            <v>#N/A</v>
          </cell>
          <cell r="J51" t="str">
            <v>NULL</v>
          </cell>
        </row>
        <row r="52">
          <cell r="D52" t="str">
            <v>United States</v>
          </cell>
          <cell r="H52" t="str">
            <v>Industry (incl. Cement Process)</v>
          </cell>
          <cell r="J52">
            <v>54544.3</v>
          </cell>
        </row>
        <row r="53">
          <cell r="D53" t="str">
            <v>United States</v>
          </cell>
          <cell r="H53" t="e">
            <v>#N/A</v>
          </cell>
          <cell r="J53">
            <v>14422.5</v>
          </cell>
        </row>
        <row r="54">
          <cell r="D54" t="str">
            <v>United States</v>
          </cell>
          <cell r="H54" t="e">
            <v>#N/A</v>
          </cell>
          <cell r="J54">
            <v>8779.5193045240194</v>
          </cell>
        </row>
        <row r="55">
          <cell r="D55" t="str">
            <v>United States</v>
          </cell>
          <cell r="H55" t="e">
            <v>#N/A</v>
          </cell>
          <cell r="J55">
            <v>2302.9521990066701</v>
          </cell>
        </row>
        <row r="56">
          <cell r="D56" t="str">
            <v>United States</v>
          </cell>
          <cell r="H56" t="e">
            <v>#N/A</v>
          </cell>
          <cell r="J56">
            <v>1134.8256292562</v>
          </cell>
        </row>
        <row r="57">
          <cell r="D57" t="str">
            <v>United States</v>
          </cell>
          <cell r="H57" t="e">
            <v>#N/A</v>
          </cell>
          <cell r="J57">
            <v>62067.519826832402</v>
          </cell>
        </row>
        <row r="58">
          <cell r="D58" t="str">
            <v>United States</v>
          </cell>
          <cell r="H58" t="e">
            <v>#N/A</v>
          </cell>
          <cell r="J58">
            <v>9538.2549743889103</v>
          </cell>
        </row>
        <row r="59">
          <cell r="D59" t="str">
            <v>United States</v>
          </cell>
          <cell r="H59" t="e">
            <v>#N/A</v>
          </cell>
          <cell r="J59">
            <v>4645.2203524872302</v>
          </cell>
        </row>
        <row r="60">
          <cell r="D60" t="str">
            <v>United States</v>
          </cell>
          <cell r="H60" t="e">
            <v>#N/A</v>
          </cell>
          <cell r="J60">
            <v>3105.8640081746998</v>
          </cell>
        </row>
        <row r="61">
          <cell r="D61" t="str">
            <v>United States</v>
          </cell>
          <cell r="H61" t="e">
            <v>#N/A</v>
          </cell>
          <cell r="J61">
            <v>831.919542642951</v>
          </cell>
        </row>
        <row r="62">
          <cell r="D62" t="str">
            <v>United States</v>
          </cell>
          <cell r="H62" t="e">
            <v>#N/A</v>
          </cell>
          <cell r="J62">
            <v>462.97258208711901</v>
          </cell>
        </row>
        <row r="63">
          <cell r="D63" t="str">
            <v>United States</v>
          </cell>
          <cell r="H63" t="e">
            <v>#N/A</v>
          </cell>
          <cell r="J63">
            <v>46974.2861688552</v>
          </cell>
        </row>
        <row r="64">
          <cell r="D64" t="str">
            <v>United States</v>
          </cell>
          <cell r="H64" t="e">
            <v>#N/A</v>
          </cell>
          <cell r="J64">
            <v>8535.0278974373596</v>
          </cell>
        </row>
        <row r="65">
          <cell r="D65" t="str">
            <v>United States</v>
          </cell>
          <cell r="H65" t="e">
            <v>#N/A</v>
          </cell>
          <cell r="J65">
            <v>4730</v>
          </cell>
        </row>
        <row r="66">
          <cell r="D66" t="str">
            <v>Mexico</v>
          </cell>
          <cell r="H66" t="str">
            <v>Power</v>
          </cell>
          <cell r="J66">
            <v>151868.22457048899</v>
          </cell>
        </row>
        <row r="67">
          <cell r="D67" t="str">
            <v>Mexico</v>
          </cell>
          <cell r="H67" t="str">
            <v>Industry (incl. Cement Process)</v>
          </cell>
          <cell r="J67">
            <v>48194.8970683644</v>
          </cell>
        </row>
        <row r="68">
          <cell r="D68" t="str">
            <v>Mexico</v>
          </cell>
          <cell r="H68" t="str">
            <v>Industry (incl. Cement Process)</v>
          </cell>
          <cell r="J68">
            <v>62262.262549853702</v>
          </cell>
        </row>
        <row r="69">
          <cell r="D69" t="str">
            <v>Mexico</v>
          </cell>
          <cell r="H69" t="str">
            <v>Domestic aviation</v>
          </cell>
          <cell r="J69">
            <v>42.558825540646602</v>
          </cell>
        </row>
        <row r="70">
          <cell r="D70" t="str">
            <v>Mexico</v>
          </cell>
          <cell r="H70" t="str">
            <v>Ground Transport</v>
          </cell>
          <cell r="J70">
            <v>140358.649109994</v>
          </cell>
        </row>
        <row r="71">
          <cell r="D71" t="str">
            <v>Mexico</v>
          </cell>
          <cell r="H71" t="str">
            <v>Ground Transport</v>
          </cell>
          <cell r="J71">
            <v>2020.2090754846199</v>
          </cell>
        </row>
        <row r="72">
          <cell r="D72" t="str">
            <v>Mexico</v>
          </cell>
          <cell r="H72" t="str">
            <v>Ground Transport</v>
          </cell>
          <cell r="J72">
            <v>2368.0265540048799</v>
          </cell>
        </row>
        <row r="73">
          <cell r="D73" t="str">
            <v>Mexico</v>
          </cell>
          <cell r="H73" t="str">
            <v>Ground Transport</v>
          </cell>
          <cell r="J73" t="str">
            <v>NULL</v>
          </cell>
        </row>
        <row r="74">
          <cell r="D74" t="str">
            <v>Mexico</v>
          </cell>
          <cell r="H74" t="str">
            <v>Residential</v>
          </cell>
          <cell r="J74">
            <v>29882.6404870968</v>
          </cell>
        </row>
        <row r="75">
          <cell r="D75" t="str">
            <v>Mexico</v>
          </cell>
          <cell r="H75" t="e">
            <v>#N/A</v>
          </cell>
          <cell r="J75">
            <v>469.91711910756698</v>
          </cell>
        </row>
        <row r="76">
          <cell r="D76" t="str">
            <v>Mexico</v>
          </cell>
          <cell r="H76" t="e">
            <v>#N/A</v>
          </cell>
          <cell r="J76" t="str">
            <v>NULL</v>
          </cell>
        </row>
        <row r="77">
          <cell r="D77" t="str">
            <v>Mexico</v>
          </cell>
          <cell r="H77" t="e">
            <v>#N/A</v>
          </cell>
          <cell r="J77" t="str">
            <v>NULL</v>
          </cell>
        </row>
        <row r="78">
          <cell r="D78" t="str">
            <v>Mexico</v>
          </cell>
          <cell r="H78" t="e">
            <v>#N/A</v>
          </cell>
          <cell r="J78">
            <v>4096.1178039034703</v>
          </cell>
        </row>
        <row r="79">
          <cell r="D79" t="str">
            <v>Mexico</v>
          </cell>
          <cell r="H79" t="str">
            <v>Industry (incl. Cement Process)</v>
          </cell>
          <cell r="J79">
            <v>19777.599999999999</v>
          </cell>
        </row>
        <row r="80">
          <cell r="D80" t="str">
            <v>Mexico</v>
          </cell>
          <cell r="H80" t="e">
            <v>#N/A</v>
          </cell>
          <cell r="J80" t="str">
            <v>NULL</v>
          </cell>
        </row>
        <row r="81">
          <cell r="D81" t="str">
            <v>Mexico</v>
          </cell>
          <cell r="H81" t="e">
            <v>#N/A</v>
          </cell>
          <cell r="J81">
            <v>22917.595557113498</v>
          </cell>
        </row>
        <row r="82">
          <cell r="D82" t="str">
            <v>Mexico</v>
          </cell>
          <cell r="H82" t="e">
            <v>#N/A</v>
          </cell>
          <cell r="J82">
            <v>75.432036408490404</v>
          </cell>
        </row>
        <row r="83">
          <cell r="D83" t="str">
            <v>Mexico</v>
          </cell>
          <cell r="H83" t="e">
            <v>#N/A</v>
          </cell>
          <cell r="J83">
            <v>6.4827003635295801</v>
          </cell>
        </row>
        <row r="84">
          <cell r="D84" t="str">
            <v>Mexico</v>
          </cell>
          <cell r="H84" t="e">
            <v>#N/A</v>
          </cell>
          <cell r="J84">
            <v>2911.0977746573199</v>
          </cell>
        </row>
        <row r="85">
          <cell r="D85" t="str">
            <v>Mexico</v>
          </cell>
          <cell r="H85" t="e">
            <v>#N/A</v>
          </cell>
          <cell r="J85">
            <v>2111.4355175185101</v>
          </cell>
        </row>
        <row r="86">
          <cell r="D86" t="str">
            <v>Mexico</v>
          </cell>
          <cell r="H86" t="e">
            <v>#N/A</v>
          </cell>
          <cell r="J86">
            <v>148.49764646606801</v>
          </cell>
        </row>
        <row r="87">
          <cell r="D87" t="str">
            <v>Mexico</v>
          </cell>
          <cell r="H87" t="e">
            <v>#N/A</v>
          </cell>
          <cell r="J87">
            <v>349.80955045663399</v>
          </cell>
        </row>
        <row r="88">
          <cell r="D88" t="str">
            <v>Mexico</v>
          </cell>
          <cell r="H88" t="e">
            <v>#N/A</v>
          </cell>
          <cell r="J88">
            <v>33.0412456587813</v>
          </cell>
        </row>
        <row r="89">
          <cell r="D89" t="str">
            <v>Mexico</v>
          </cell>
          <cell r="H89" t="e">
            <v>#N/A</v>
          </cell>
          <cell r="J89">
            <v>60.1631152414691</v>
          </cell>
        </row>
        <row r="90">
          <cell r="D90" t="str">
            <v>Mexico</v>
          </cell>
          <cell r="H90" t="e">
            <v>#N/A</v>
          </cell>
          <cell r="J90">
            <v>2447.8892266144298</v>
          </cell>
        </row>
        <row r="91">
          <cell r="D91" t="str">
            <v>Mexico</v>
          </cell>
          <cell r="H91" t="e">
            <v>#N/A</v>
          </cell>
          <cell r="J91">
            <v>2739.3119423222101</v>
          </cell>
        </row>
        <row r="92">
          <cell r="D92" t="str">
            <v>Mexico</v>
          </cell>
          <cell r="H92" t="e">
            <v>#N/A</v>
          </cell>
          <cell r="J92">
            <v>635.65589505990499</v>
          </cell>
        </row>
        <row r="93">
          <cell r="D93" t="str">
            <v>Aruba</v>
          </cell>
          <cell r="H93" t="str">
            <v>Power</v>
          </cell>
          <cell r="J93">
            <v>489.40232951830001</v>
          </cell>
        </row>
        <row r="94">
          <cell r="D94" t="str">
            <v>Aruba</v>
          </cell>
          <cell r="H94" t="str">
            <v>Industry (incl. Cement Process)</v>
          </cell>
          <cell r="J94">
            <v>42.378852793638401</v>
          </cell>
        </row>
        <row r="95">
          <cell r="D95" t="str">
            <v>Aruba</v>
          </cell>
          <cell r="H95" t="str">
            <v>Domestic aviation</v>
          </cell>
          <cell r="J95">
            <v>7.1461069234319403</v>
          </cell>
        </row>
        <row r="96">
          <cell r="D96" t="str">
            <v>Aruba</v>
          </cell>
          <cell r="H96" t="str">
            <v>Ground Transport</v>
          </cell>
          <cell r="J96">
            <v>316.26929461885902</v>
          </cell>
        </row>
        <row r="97">
          <cell r="D97" t="str">
            <v>Aruba</v>
          </cell>
          <cell r="H97" t="str">
            <v>Ground Transport</v>
          </cell>
          <cell r="J97">
            <v>1.43654022947499</v>
          </cell>
        </row>
        <row r="98">
          <cell r="D98" t="str">
            <v>Aruba</v>
          </cell>
          <cell r="H98" t="str">
            <v>Ground Transport</v>
          </cell>
          <cell r="J98">
            <v>7.93724998356931</v>
          </cell>
        </row>
        <row r="99">
          <cell r="D99" t="str">
            <v>Aruba</v>
          </cell>
          <cell r="H99" t="str">
            <v>Residential</v>
          </cell>
          <cell r="J99">
            <v>118.249133594559</v>
          </cell>
        </row>
        <row r="100">
          <cell r="D100" t="str">
            <v>Aruba</v>
          </cell>
          <cell r="H100" t="e">
            <v>#N/A</v>
          </cell>
          <cell r="J100" t="str">
            <v>NULL</v>
          </cell>
        </row>
        <row r="101">
          <cell r="D101" t="str">
            <v>Aruba</v>
          </cell>
          <cell r="H101" t="e">
            <v>#N/A</v>
          </cell>
          <cell r="J101">
            <v>5.2267813917399103E-3</v>
          </cell>
        </row>
        <row r="102">
          <cell r="D102" t="str">
            <v>Aruba</v>
          </cell>
          <cell r="H102" t="e">
            <v>#N/A</v>
          </cell>
          <cell r="J102">
            <v>1.27794541686384</v>
          </cell>
        </row>
        <row r="103">
          <cell r="D103" t="str">
            <v>Aruba</v>
          </cell>
          <cell r="H103" t="e">
            <v>#N/A</v>
          </cell>
          <cell r="J103">
            <v>0.83458761737150999</v>
          </cell>
        </row>
        <row r="104">
          <cell r="D104" t="str">
            <v>Aruba</v>
          </cell>
          <cell r="H104" t="e">
            <v>#N/A</v>
          </cell>
          <cell r="J104" t="str">
            <v>NULL</v>
          </cell>
        </row>
        <row r="105">
          <cell r="D105" t="str">
            <v>Aruba</v>
          </cell>
          <cell r="H105" t="e">
            <v>#N/A</v>
          </cell>
          <cell r="J105">
            <v>1.8997762</v>
          </cell>
        </row>
        <row r="106">
          <cell r="D106" t="str">
            <v>Anguilla</v>
          </cell>
          <cell r="H106" t="str">
            <v>Power</v>
          </cell>
          <cell r="J106">
            <v>1.0112273714252</v>
          </cell>
        </row>
        <row r="107">
          <cell r="D107" t="str">
            <v>Anguilla</v>
          </cell>
          <cell r="H107" t="str">
            <v>Industry (incl. Cement Process)</v>
          </cell>
          <cell r="J107">
            <v>1.22330536888914</v>
          </cell>
        </row>
        <row r="108">
          <cell r="D108" t="str">
            <v>Anguilla</v>
          </cell>
          <cell r="H108" t="str">
            <v>Ground Transport</v>
          </cell>
          <cell r="J108">
            <v>26.294767791982899</v>
          </cell>
        </row>
        <row r="109">
          <cell r="D109" t="str">
            <v>Anguilla</v>
          </cell>
          <cell r="H109" t="str">
            <v>Residential</v>
          </cell>
          <cell r="J109">
            <v>1.7519844839847799E-2</v>
          </cell>
        </row>
        <row r="110">
          <cell r="D110" t="str">
            <v>Anguilla</v>
          </cell>
          <cell r="H110" t="e">
            <v>#N/A</v>
          </cell>
          <cell r="J110" t="str">
            <v>NULL</v>
          </cell>
        </row>
        <row r="111">
          <cell r="D111" t="str">
            <v>Anguilla</v>
          </cell>
          <cell r="H111" t="e">
            <v>#N/A</v>
          </cell>
          <cell r="J111" t="str">
            <v>NULL</v>
          </cell>
        </row>
        <row r="112">
          <cell r="D112" t="str">
            <v>Anguilla</v>
          </cell>
          <cell r="H112" t="e">
            <v>#N/A</v>
          </cell>
          <cell r="J112">
            <v>7.4555946729966296E-4</v>
          </cell>
        </row>
        <row r="113">
          <cell r="D113" t="str">
            <v>Netherlands Antilles</v>
          </cell>
          <cell r="H113" t="str">
            <v>Power</v>
          </cell>
          <cell r="J113">
            <v>4655.0003962609599</v>
          </cell>
        </row>
        <row r="114">
          <cell r="D114" t="str">
            <v>Netherlands Antilles</v>
          </cell>
          <cell r="H114" t="str">
            <v>Industry (incl. Cement Process)</v>
          </cell>
          <cell r="J114">
            <v>326.47018572482801</v>
          </cell>
        </row>
        <row r="115">
          <cell r="D115" t="str">
            <v>Netherlands Antilles</v>
          </cell>
          <cell r="H115" t="str">
            <v>Domestic aviation</v>
          </cell>
          <cell r="J115">
            <v>55.051078735222198</v>
          </cell>
        </row>
        <row r="116">
          <cell r="D116" t="str">
            <v>Netherlands Antilles</v>
          </cell>
          <cell r="H116" t="str">
            <v>Ground Transport</v>
          </cell>
          <cell r="J116">
            <v>2392.9166492239401</v>
          </cell>
        </row>
        <row r="117">
          <cell r="D117" t="str">
            <v>Netherlands Antilles</v>
          </cell>
          <cell r="H117" t="str">
            <v>Ground Transport</v>
          </cell>
          <cell r="J117">
            <v>11.0666282012252</v>
          </cell>
        </row>
        <row r="118">
          <cell r="D118" t="str">
            <v>Netherlands Antilles</v>
          </cell>
          <cell r="H118" t="str">
            <v>Ground Transport</v>
          </cell>
          <cell r="J118">
            <v>61.145702749988899</v>
          </cell>
        </row>
        <row r="119">
          <cell r="D119" t="str">
            <v>Netherlands Antilles</v>
          </cell>
          <cell r="H119" t="str">
            <v>Residential</v>
          </cell>
          <cell r="J119">
            <v>910.95035517962697</v>
          </cell>
        </row>
        <row r="120">
          <cell r="D120" t="str">
            <v>Netherlands Antilles</v>
          </cell>
          <cell r="H120" t="e">
            <v>#N/A</v>
          </cell>
          <cell r="J120" t="str">
            <v>NULL</v>
          </cell>
        </row>
        <row r="121">
          <cell r="D121" t="str">
            <v>Netherlands Antilles</v>
          </cell>
          <cell r="H121" t="e">
            <v>#N/A</v>
          </cell>
          <cell r="J121">
            <v>1.3436894198719999E-3</v>
          </cell>
        </row>
        <row r="122">
          <cell r="D122" t="str">
            <v>Netherlands Antilles</v>
          </cell>
          <cell r="H122" t="e">
            <v>#N/A</v>
          </cell>
          <cell r="J122">
            <v>7.5011228827408196</v>
          </cell>
        </row>
        <row r="123">
          <cell r="D123" t="str">
            <v>Netherlands Antilles</v>
          </cell>
          <cell r="H123" t="e">
            <v>#N/A</v>
          </cell>
          <cell r="J123">
            <v>1.4989934522353401</v>
          </cell>
        </row>
        <row r="124">
          <cell r="D124" t="str">
            <v>Netherlands Antilles</v>
          </cell>
          <cell r="H124" t="e">
            <v>#N/A</v>
          </cell>
          <cell r="J124" t="str">
            <v>NULL</v>
          </cell>
        </row>
        <row r="125">
          <cell r="D125" t="str">
            <v>Netherlands Antilles</v>
          </cell>
          <cell r="H125" t="e">
            <v>#N/A</v>
          </cell>
          <cell r="J125">
            <v>3.4769394200000998</v>
          </cell>
        </row>
        <row r="126">
          <cell r="D126" t="str">
            <v>Antigua and Barbuda</v>
          </cell>
          <cell r="H126" t="str">
            <v>Power</v>
          </cell>
          <cell r="J126">
            <v>318.03967478521702</v>
          </cell>
        </row>
        <row r="127">
          <cell r="D127" t="str">
            <v>Antigua and Barbuda</v>
          </cell>
          <cell r="H127" t="str">
            <v>Industry (incl. Cement Process)</v>
          </cell>
          <cell r="J127">
            <v>27.5373110143146</v>
          </cell>
        </row>
        <row r="128">
          <cell r="D128" t="str">
            <v>Antigua and Barbuda</v>
          </cell>
          <cell r="H128" t="str">
            <v>Domestic aviation</v>
          </cell>
          <cell r="J128">
            <v>4.6434629631582602</v>
          </cell>
        </row>
        <row r="129">
          <cell r="D129" t="str">
            <v>Antigua and Barbuda</v>
          </cell>
          <cell r="H129" t="str">
            <v>Ground Transport</v>
          </cell>
          <cell r="J129">
            <v>205.50857501262399</v>
          </cell>
        </row>
        <row r="130">
          <cell r="D130" t="str">
            <v>Antigua and Barbuda</v>
          </cell>
          <cell r="H130" t="str">
            <v>Ground Transport</v>
          </cell>
          <cell r="J130">
            <v>0.93345144719972495</v>
          </cell>
        </row>
        <row r="131">
          <cell r="D131" t="str">
            <v>Antigua and Barbuda</v>
          </cell>
          <cell r="H131" t="str">
            <v>Ground Transport</v>
          </cell>
          <cell r="J131">
            <v>5.1575359060606001</v>
          </cell>
        </row>
        <row r="132">
          <cell r="D132" t="str">
            <v>Antigua and Barbuda</v>
          </cell>
          <cell r="H132" t="str">
            <v>Residential</v>
          </cell>
          <cell r="J132">
            <v>76.837105002061094</v>
          </cell>
        </row>
        <row r="133">
          <cell r="D133" t="str">
            <v>Antigua and Barbuda</v>
          </cell>
          <cell r="H133" t="e">
            <v>#N/A</v>
          </cell>
          <cell r="J133" t="str">
            <v>NULL</v>
          </cell>
        </row>
        <row r="134">
          <cell r="D134" t="str">
            <v>Antigua and Barbuda</v>
          </cell>
          <cell r="H134" t="e">
            <v>#N/A</v>
          </cell>
          <cell r="J134">
            <v>4.6574934238419203E-3</v>
          </cell>
        </row>
        <row r="135">
          <cell r="D135" t="str">
            <v>Antigua and Barbuda</v>
          </cell>
          <cell r="H135" t="e">
            <v>#N/A</v>
          </cell>
          <cell r="J135">
            <v>0.79645665764329698</v>
          </cell>
        </row>
        <row r="136">
          <cell r="D136" t="str">
            <v>Antigua and Barbuda</v>
          </cell>
          <cell r="H136" t="e">
            <v>#N/A</v>
          </cell>
          <cell r="J136">
            <v>0.71389566777695601</v>
          </cell>
        </row>
        <row r="137">
          <cell r="D137" t="str">
            <v>Antigua and Barbuda</v>
          </cell>
          <cell r="H137" t="e">
            <v>#N/A</v>
          </cell>
          <cell r="J137">
            <v>1.63816410000002</v>
          </cell>
        </row>
        <row r="138">
          <cell r="D138" t="str">
            <v>Bahamas</v>
          </cell>
          <cell r="H138" t="str">
            <v>Power</v>
          </cell>
          <cell r="J138">
            <v>1528.15686766002</v>
          </cell>
        </row>
        <row r="139">
          <cell r="D139" t="str">
            <v>Bahamas</v>
          </cell>
          <cell r="H139" t="str">
            <v>Industry (incl. Cement Process)</v>
          </cell>
          <cell r="J139">
            <v>132.31483311384</v>
          </cell>
        </row>
        <row r="140">
          <cell r="D140" t="str">
            <v>Bahamas</v>
          </cell>
          <cell r="H140" t="str">
            <v>Domestic aviation</v>
          </cell>
          <cell r="J140">
            <v>22.311497525151601</v>
          </cell>
        </row>
        <row r="141">
          <cell r="D141" t="str">
            <v>Bahamas</v>
          </cell>
          <cell r="H141" t="str">
            <v>Ground Transport</v>
          </cell>
          <cell r="J141">
            <v>987.45346524025797</v>
          </cell>
        </row>
        <row r="142">
          <cell r="D142" t="str">
            <v>Bahamas</v>
          </cell>
          <cell r="H142" t="str">
            <v>Ground Transport</v>
          </cell>
          <cell r="J142">
            <v>4.4851589556896601</v>
          </cell>
        </row>
        <row r="143">
          <cell r="D143" t="str">
            <v>Bahamas</v>
          </cell>
          <cell r="H143" t="str">
            <v>Ground Transport</v>
          </cell>
          <cell r="J143">
            <v>24.781627963524699</v>
          </cell>
        </row>
        <row r="144">
          <cell r="D144" t="str">
            <v>Bahamas</v>
          </cell>
          <cell r="H144" t="str">
            <v>Residential</v>
          </cell>
          <cell r="J144">
            <v>369.19675988175698</v>
          </cell>
        </row>
        <row r="145">
          <cell r="D145" t="str">
            <v>Bahamas</v>
          </cell>
          <cell r="H145" t="e">
            <v>#N/A</v>
          </cell>
          <cell r="J145" t="str">
            <v>NULL</v>
          </cell>
        </row>
        <row r="146">
          <cell r="D146" t="str">
            <v>Bahamas</v>
          </cell>
          <cell r="H146" t="str">
            <v>Industry (incl. Cement Process)</v>
          </cell>
          <cell r="J146" t="str">
            <v>NULL</v>
          </cell>
        </row>
        <row r="147">
          <cell r="D147" t="str">
            <v>Bahamas</v>
          </cell>
          <cell r="H147" t="e">
            <v>#N/A</v>
          </cell>
          <cell r="J147" t="str">
            <v>NULL</v>
          </cell>
        </row>
        <row r="148">
          <cell r="D148" t="str">
            <v>Bahamas</v>
          </cell>
          <cell r="H148" t="e">
            <v>#N/A</v>
          </cell>
          <cell r="J148">
            <v>1.9879149944655498E-2</v>
          </cell>
        </row>
        <row r="149">
          <cell r="D149" t="str">
            <v>Bahamas</v>
          </cell>
          <cell r="H149" t="e">
            <v>#N/A</v>
          </cell>
          <cell r="J149">
            <v>3.7917918121791301</v>
          </cell>
        </row>
        <row r="150">
          <cell r="D150" t="str">
            <v>Bahamas</v>
          </cell>
          <cell r="H150" t="e">
            <v>#N/A</v>
          </cell>
          <cell r="J150">
            <v>2.8102123073995502</v>
          </cell>
        </row>
        <row r="151">
          <cell r="D151" t="str">
            <v>Bahamas</v>
          </cell>
          <cell r="H151" t="e">
            <v>#N/A</v>
          </cell>
          <cell r="J151">
            <v>6.3639743200011196</v>
          </cell>
        </row>
        <row r="152">
          <cell r="D152" t="str">
            <v>Bahamas</v>
          </cell>
          <cell r="H152" t="e">
            <v>#N/A</v>
          </cell>
          <cell r="J152" t="str">
            <v>NULL</v>
          </cell>
        </row>
        <row r="153">
          <cell r="D153" t="str">
            <v>Bahamas</v>
          </cell>
          <cell r="H153" t="e">
            <v>#N/A</v>
          </cell>
          <cell r="J153">
            <v>0.922502921124983</v>
          </cell>
        </row>
        <row r="154">
          <cell r="D154" t="str">
            <v>Belize</v>
          </cell>
          <cell r="H154" t="str">
            <v>Power</v>
          </cell>
          <cell r="J154">
            <v>222.95567220208599</v>
          </cell>
        </row>
        <row r="155">
          <cell r="D155" t="str">
            <v>Belize</v>
          </cell>
          <cell r="H155" t="str">
            <v>Industry (incl. Cement Process)</v>
          </cell>
          <cell r="J155">
            <v>19.304499984896001</v>
          </cell>
        </row>
        <row r="156">
          <cell r="D156" t="str">
            <v>Belize</v>
          </cell>
          <cell r="H156" t="str">
            <v>Domestic aviation</v>
          </cell>
          <cell r="J156">
            <v>3.2552264744675901</v>
          </cell>
        </row>
        <row r="157">
          <cell r="D157" t="str">
            <v>Belize</v>
          </cell>
          <cell r="H157" t="str">
            <v>Ground Transport</v>
          </cell>
          <cell r="J157">
            <v>144.06783173592501</v>
          </cell>
        </row>
        <row r="158">
          <cell r="D158" t="str">
            <v>Belize</v>
          </cell>
          <cell r="H158" t="str">
            <v>Ground Transport</v>
          </cell>
          <cell r="J158">
            <v>0.65437818221113397</v>
          </cell>
        </row>
        <row r="159">
          <cell r="D159" t="str">
            <v>Belize</v>
          </cell>
          <cell r="H159" t="str">
            <v>Ground Transport</v>
          </cell>
          <cell r="J159">
            <v>3.6155951685993299</v>
          </cell>
        </row>
        <row r="160">
          <cell r="D160" t="str">
            <v>Belize</v>
          </cell>
          <cell r="H160" t="str">
            <v>Residential</v>
          </cell>
          <cell r="J160">
            <v>53.939659413691103</v>
          </cell>
        </row>
        <row r="161">
          <cell r="D161" t="str">
            <v>Belize</v>
          </cell>
          <cell r="H161" t="e">
            <v>#N/A</v>
          </cell>
          <cell r="J161" t="str">
            <v>NULL</v>
          </cell>
        </row>
        <row r="162">
          <cell r="D162" t="str">
            <v>Belize</v>
          </cell>
          <cell r="H162" t="e">
            <v>#N/A</v>
          </cell>
          <cell r="J162" t="str">
            <v>NULL</v>
          </cell>
        </row>
        <row r="163">
          <cell r="D163" t="str">
            <v>Belize</v>
          </cell>
          <cell r="H163" t="e">
            <v>#N/A</v>
          </cell>
          <cell r="J163">
            <v>1.85271090651528E-2</v>
          </cell>
        </row>
        <row r="164">
          <cell r="D164" t="str">
            <v>Belize</v>
          </cell>
          <cell r="H164" t="e">
            <v>#N/A</v>
          </cell>
          <cell r="J164">
            <v>0.562327844327833</v>
          </cell>
        </row>
        <row r="165">
          <cell r="D165" t="str">
            <v>Belize</v>
          </cell>
          <cell r="H165" t="e">
            <v>#N/A</v>
          </cell>
          <cell r="J165">
            <v>0.63947583522349905</v>
          </cell>
        </row>
        <row r="166">
          <cell r="D166" t="str">
            <v>Belize</v>
          </cell>
          <cell r="H166" t="e">
            <v>#N/A</v>
          </cell>
          <cell r="J166" t="str">
            <v>NULL</v>
          </cell>
        </row>
        <row r="167">
          <cell r="D167" t="str">
            <v>Belize</v>
          </cell>
          <cell r="H167" t="e">
            <v>#N/A</v>
          </cell>
          <cell r="J167">
            <v>1.66022134000451</v>
          </cell>
        </row>
        <row r="168">
          <cell r="D168" t="str">
            <v>Belize</v>
          </cell>
          <cell r="H168" t="e">
            <v>#N/A</v>
          </cell>
          <cell r="J168" t="str">
            <v>NULL</v>
          </cell>
        </row>
        <row r="169">
          <cell r="D169" t="str">
            <v>Bermuda</v>
          </cell>
          <cell r="H169" t="str">
            <v>Power</v>
          </cell>
          <cell r="J169">
            <v>217.48218743389799</v>
          </cell>
        </row>
        <row r="170">
          <cell r="D170" t="str">
            <v>Bermuda</v>
          </cell>
          <cell r="H170" t="str">
            <v>Industry (incl. Cement Process)</v>
          </cell>
          <cell r="J170">
            <v>18.8305906035418</v>
          </cell>
        </row>
        <row r="171">
          <cell r="D171" t="str">
            <v>Bermuda</v>
          </cell>
          <cell r="H171" t="str">
            <v>Domestic aviation</v>
          </cell>
          <cell r="J171">
            <v>3.1752966831880198</v>
          </cell>
        </row>
        <row r="172">
          <cell r="D172" t="str">
            <v>Bermuda</v>
          </cell>
          <cell r="H172" t="str">
            <v>Ground Transport</v>
          </cell>
          <cell r="J172">
            <v>140.53091229950201</v>
          </cell>
        </row>
        <row r="173">
          <cell r="D173" t="str">
            <v>Bermuda</v>
          </cell>
          <cell r="H173" t="str">
            <v>Ground Transport</v>
          </cell>
          <cell r="J173">
            <v>0.63831253814980404</v>
          </cell>
        </row>
        <row r="174">
          <cell r="D174" t="str">
            <v>Bermuda</v>
          </cell>
          <cell r="H174" t="str">
            <v>Ground Transport</v>
          </cell>
          <cell r="J174">
            <v>3.52683006125286</v>
          </cell>
        </row>
        <row r="175">
          <cell r="D175" t="str">
            <v>Bermuda</v>
          </cell>
          <cell r="H175" t="str">
            <v>Residential</v>
          </cell>
          <cell r="J175">
            <v>52.542921301193601</v>
          </cell>
        </row>
        <row r="176">
          <cell r="D176" t="str">
            <v>Bermuda</v>
          </cell>
          <cell r="H176" t="e">
            <v>#N/A</v>
          </cell>
          <cell r="J176" t="str">
            <v>NULL</v>
          </cell>
        </row>
        <row r="177">
          <cell r="D177" t="str">
            <v>Bermuda</v>
          </cell>
          <cell r="H177" t="e">
            <v>#N/A</v>
          </cell>
          <cell r="J177">
            <v>3.0707109370864401E-3</v>
          </cell>
        </row>
        <row r="178">
          <cell r="D178" t="str">
            <v>Bermuda</v>
          </cell>
          <cell r="H178" t="e">
            <v>#N/A</v>
          </cell>
          <cell r="J178">
            <v>0.43564737524970398</v>
          </cell>
        </row>
        <row r="179">
          <cell r="D179" t="str">
            <v>Bermuda</v>
          </cell>
          <cell r="H179" t="e">
            <v>#N/A</v>
          </cell>
          <cell r="J179">
            <v>0.81878460348478099</v>
          </cell>
        </row>
        <row r="180">
          <cell r="D180" t="str">
            <v>Bermuda</v>
          </cell>
          <cell r="H180" t="e">
            <v>#N/A</v>
          </cell>
          <cell r="J180">
            <v>2.3228994620000001</v>
          </cell>
        </row>
        <row r="181">
          <cell r="D181" t="str">
            <v>Bermuda</v>
          </cell>
          <cell r="H181" t="e">
            <v>#N/A</v>
          </cell>
          <cell r="J181" t="str">
            <v>NULL</v>
          </cell>
        </row>
        <row r="182">
          <cell r="D182" t="str">
            <v>Barbados</v>
          </cell>
          <cell r="H182" t="str">
            <v>Power</v>
          </cell>
          <cell r="J182">
            <v>2409.5830098131</v>
          </cell>
        </row>
        <row r="183">
          <cell r="D183" t="str">
            <v>Barbados</v>
          </cell>
          <cell r="H183" t="str">
            <v>Industry (incl. Cement Process)</v>
          </cell>
          <cell r="J183">
            <v>2.36080596074863</v>
          </cell>
        </row>
        <row r="184">
          <cell r="D184" t="str">
            <v>Barbados</v>
          </cell>
          <cell r="H184" t="str">
            <v>Industry (incl. Cement Process)</v>
          </cell>
          <cell r="J184">
            <v>68.516457568689404</v>
          </cell>
        </row>
        <row r="185">
          <cell r="D185" t="str">
            <v>Barbados</v>
          </cell>
          <cell r="H185" t="str">
            <v>Domestic aviation</v>
          </cell>
          <cell r="J185">
            <v>11.354519901316699</v>
          </cell>
        </row>
        <row r="186">
          <cell r="D186" t="str">
            <v>Barbados</v>
          </cell>
          <cell r="H186" t="str">
            <v>Ground Transport</v>
          </cell>
          <cell r="J186">
            <v>502.52305226213002</v>
          </cell>
        </row>
        <row r="187">
          <cell r="D187" t="str">
            <v>Barbados</v>
          </cell>
          <cell r="H187" t="str">
            <v>Ground Transport</v>
          </cell>
          <cell r="J187">
            <v>2.2825380455284501</v>
          </cell>
        </row>
        <row r="188">
          <cell r="D188" t="str">
            <v>Barbados</v>
          </cell>
          <cell r="H188" t="str">
            <v>Ground Transport</v>
          </cell>
          <cell r="J188">
            <v>12.611564110923601</v>
          </cell>
        </row>
        <row r="189">
          <cell r="D189" t="str">
            <v>Barbados</v>
          </cell>
          <cell r="H189" t="str">
            <v>Residential</v>
          </cell>
          <cell r="J189">
            <v>213.44301496441</v>
          </cell>
        </row>
        <row r="190">
          <cell r="D190" t="str">
            <v>Barbados</v>
          </cell>
          <cell r="H190" t="e">
            <v>#N/A</v>
          </cell>
          <cell r="J190" t="str">
            <v>NULL</v>
          </cell>
        </row>
        <row r="191">
          <cell r="D191" t="str">
            <v>Barbados</v>
          </cell>
          <cell r="H191" t="e">
            <v>#N/A</v>
          </cell>
          <cell r="J191">
            <v>4.1801330564999999</v>
          </cell>
        </row>
        <row r="192">
          <cell r="D192" t="str">
            <v>Barbados</v>
          </cell>
          <cell r="H192" t="str">
            <v>Industry (incl. Cement Process)</v>
          </cell>
          <cell r="J192">
            <v>78.976900000000001</v>
          </cell>
        </row>
        <row r="193">
          <cell r="D193" t="str">
            <v>Barbados</v>
          </cell>
          <cell r="H193" t="e">
            <v>#N/A</v>
          </cell>
          <cell r="J193" t="str">
            <v>NULL</v>
          </cell>
        </row>
        <row r="194">
          <cell r="D194" t="str">
            <v>Barbados</v>
          </cell>
          <cell r="H194" t="e">
            <v>#N/A</v>
          </cell>
          <cell r="J194">
            <v>1.42920652007459E-2</v>
          </cell>
        </row>
        <row r="195">
          <cell r="D195" t="str">
            <v>Barbados</v>
          </cell>
          <cell r="H195" t="e">
            <v>#N/A</v>
          </cell>
          <cell r="J195">
            <v>2.1567391507436602</v>
          </cell>
        </row>
        <row r="196">
          <cell r="D196" t="str">
            <v>Barbados</v>
          </cell>
          <cell r="H196" t="e">
            <v>#N/A</v>
          </cell>
          <cell r="J196">
            <v>2.12852349228229</v>
          </cell>
        </row>
        <row r="197">
          <cell r="D197" t="str">
            <v>Barbados</v>
          </cell>
          <cell r="H197" t="e">
            <v>#N/A</v>
          </cell>
          <cell r="J197" t="str">
            <v>NULL</v>
          </cell>
        </row>
        <row r="198">
          <cell r="D198" t="str">
            <v>Barbados</v>
          </cell>
          <cell r="H198" t="e">
            <v>#N/A</v>
          </cell>
          <cell r="J198">
            <v>1.0500840528144899</v>
          </cell>
        </row>
        <row r="199">
          <cell r="D199" t="str">
            <v>Barbados</v>
          </cell>
          <cell r="H199" t="e">
            <v>#N/A</v>
          </cell>
          <cell r="J199">
            <v>5.2599284400000199</v>
          </cell>
        </row>
        <row r="200">
          <cell r="D200" t="str">
            <v>Barbados</v>
          </cell>
          <cell r="H200" t="e">
            <v>#N/A</v>
          </cell>
          <cell r="J200" t="str">
            <v>NULL</v>
          </cell>
        </row>
        <row r="201">
          <cell r="D201" t="str">
            <v>Costa Rica</v>
          </cell>
          <cell r="H201" t="str">
            <v>Power</v>
          </cell>
          <cell r="J201">
            <v>72.442600895907006</v>
          </cell>
        </row>
        <row r="202">
          <cell r="D202" t="str">
            <v>Costa Rica</v>
          </cell>
          <cell r="H202" t="str">
            <v>Industry (incl. Cement Process)</v>
          </cell>
          <cell r="J202">
            <v>31.477538886305702</v>
          </cell>
        </row>
        <row r="203">
          <cell r="D203" t="str">
            <v>Costa Rica</v>
          </cell>
          <cell r="H203" t="str">
            <v>Industry (incl. Cement Process)</v>
          </cell>
          <cell r="J203">
            <v>1352.1473048698699</v>
          </cell>
        </row>
        <row r="204">
          <cell r="D204" t="str">
            <v>Costa Rica</v>
          </cell>
          <cell r="H204" t="str">
            <v>Domestic aviation</v>
          </cell>
          <cell r="J204">
            <v>12.875372408179199</v>
          </cell>
        </row>
        <row r="205">
          <cell r="D205" t="str">
            <v>Costa Rica</v>
          </cell>
          <cell r="H205" t="str">
            <v>Ground Transport</v>
          </cell>
          <cell r="J205">
            <v>5759.54970244175</v>
          </cell>
        </row>
        <row r="206">
          <cell r="D206" t="str">
            <v>Costa Rica</v>
          </cell>
          <cell r="H206" t="str">
            <v>Ground Transport</v>
          </cell>
          <cell r="J206">
            <v>6.5218561565025999</v>
          </cell>
        </row>
        <row r="207">
          <cell r="D207" t="str">
            <v>Costa Rica</v>
          </cell>
          <cell r="H207" t="str">
            <v>Ground Transport</v>
          </cell>
          <cell r="J207" t="str">
            <v>NULL</v>
          </cell>
        </row>
        <row r="208">
          <cell r="D208" t="str">
            <v>Costa Rica</v>
          </cell>
          <cell r="H208" t="str">
            <v>Residential</v>
          </cell>
          <cell r="J208">
            <v>643.70185097555304</v>
          </cell>
        </row>
        <row r="209">
          <cell r="D209" t="str">
            <v>Costa Rica</v>
          </cell>
          <cell r="H209" t="e">
            <v>#N/A</v>
          </cell>
          <cell r="J209" t="str">
            <v>NULL</v>
          </cell>
        </row>
        <row r="210">
          <cell r="D210" t="str">
            <v>Costa Rica</v>
          </cell>
          <cell r="H210" t="str">
            <v>Industry (incl. Cement Process)</v>
          </cell>
          <cell r="J210">
            <v>791.24099999999999</v>
          </cell>
        </row>
        <row r="211">
          <cell r="D211" t="str">
            <v>Costa Rica</v>
          </cell>
          <cell r="H211" t="e">
            <v>#N/A</v>
          </cell>
          <cell r="J211">
            <v>7.5</v>
          </cell>
        </row>
        <row r="212">
          <cell r="D212" t="str">
            <v>Costa Rica</v>
          </cell>
          <cell r="H212" t="e">
            <v>#N/A</v>
          </cell>
          <cell r="J212">
            <v>0.24458686524977799</v>
          </cell>
        </row>
        <row r="213">
          <cell r="D213" t="str">
            <v>Costa Rica</v>
          </cell>
          <cell r="H213" t="e">
            <v>#N/A</v>
          </cell>
          <cell r="J213">
            <v>7.6114469750994003</v>
          </cell>
        </row>
        <row r="214">
          <cell r="D214" t="str">
            <v>Costa Rica</v>
          </cell>
          <cell r="H214" t="e">
            <v>#N/A</v>
          </cell>
          <cell r="J214" t="str">
            <v>NULL</v>
          </cell>
        </row>
        <row r="215">
          <cell r="D215" t="str">
            <v>Costa Rica</v>
          </cell>
          <cell r="H215" t="e">
            <v>#N/A</v>
          </cell>
          <cell r="J215">
            <v>10.1398129977949</v>
          </cell>
        </row>
        <row r="216">
          <cell r="D216" t="str">
            <v>Costa Rica</v>
          </cell>
          <cell r="H216" t="e">
            <v>#N/A</v>
          </cell>
          <cell r="J216">
            <v>3.6455500000000001</v>
          </cell>
        </row>
        <row r="217">
          <cell r="D217" t="str">
            <v>Costa Rica</v>
          </cell>
          <cell r="H217" t="e">
            <v>#N/A</v>
          </cell>
          <cell r="J217">
            <v>7.85296443463361</v>
          </cell>
        </row>
        <row r="218">
          <cell r="D218" t="str">
            <v>Costa Rica</v>
          </cell>
          <cell r="H218" t="e">
            <v>#N/A</v>
          </cell>
          <cell r="J218">
            <v>49.7897917286313</v>
          </cell>
        </row>
        <row r="219">
          <cell r="D219" t="str">
            <v>Costa Rica</v>
          </cell>
          <cell r="H219" t="e">
            <v>#N/A</v>
          </cell>
          <cell r="J219">
            <v>67.990606342911306</v>
          </cell>
        </row>
        <row r="220">
          <cell r="D220" t="str">
            <v>Cuba</v>
          </cell>
          <cell r="H220" t="str">
            <v>Power</v>
          </cell>
          <cell r="J220">
            <v>13255.8481470637</v>
          </cell>
        </row>
        <row r="221">
          <cell r="D221" t="str">
            <v>Cuba</v>
          </cell>
          <cell r="H221" t="str">
            <v>Industry (incl. Cement Process)</v>
          </cell>
          <cell r="J221">
            <v>409.89044020159702</v>
          </cell>
        </row>
        <row r="222">
          <cell r="D222" t="str">
            <v>Cuba</v>
          </cell>
          <cell r="H222" t="str">
            <v>Industry (incl. Cement Process)</v>
          </cell>
          <cell r="J222">
            <v>7507.9422217112897</v>
          </cell>
        </row>
        <row r="223">
          <cell r="D223" t="str">
            <v>Cuba</v>
          </cell>
          <cell r="H223" t="str">
            <v>Ground Transport</v>
          </cell>
          <cell r="J223">
            <v>1344.99618226453</v>
          </cell>
        </row>
        <row r="224">
          <cell r="D224" t="str">
            <v>Cuba</v>
          </cell>
          <cell r="H224" t="str">
            <v>Ground Transport</v>
          </cell>
          <cell r="J224">
            <v>54.2664276086876</v>
          </cell>
        </row>
        <row r="225">
          <cell r="D225" t="str">
            <v>Cuba</v>
          </cell>
          <cell r="H225" t="str">
            <v>Ground Transport</v>
          </cell>
          <cell r="J225" t="str">
            <v>NULL</v>
          </cell>
        </row>
        <row r="226">
          <cell r="D226" t="str">
            <v>Cuba</v>
          </cell>
          <cell r="H226" t="str">
            <v>Residential</v>
          </cell>
          <cell r="J226">
            <v>3775.5220022117601</v>
          </cell>
        </row>
        <row r="227">
          <cell r="D227" t="str">
            <v>Cuba</v>
          </cell>
          <cell r="H227" t="e">
            <v>#N/A</v>
          </cell>
          <cell r="J227" t="str">
            <v>NULL</v>
          </cell>
        </row>
        <row r="228">
          <cell r="D228" t="str">
            <v>Cuba</v>
          </cell>
          <cell r="H228" t="e">
            <v>#N/A</v>
          </cell>
          <cell r="J228">
            <v>21.784609737762501</v>
          </cell>
        </row>
        <row r="229">
          <cell r="D229" t="str">
            <v>Cuba</v>
          </cell>
          <cell r="H229" t="str">
            <v>Industry (incl. Cement Process)</v>
          </cell>
          <cell r="J229">
            <v>738.26300000000003</v>
          </cell>
        </row>
        <row r="230">
          <cell r="D230" t="str">
            <v>Cuba</v>
          </cell>
          <cell r="H230" t="e">
            <v>#N/A</v>
          </cell>
          <cell r="J230">
            <v>97.5</v>
          </cell>
        </row>
        <row r="231">
          <cell r="D231" t="str">
            <v>Cuba</v>
          </cell>
          <cell r="H231" t="e">
            <v>#N/A</v>
          </cell>
          <cell r="J231">
            <v>0.57149445199594795</v>
          </cell>
        </row>
        <row r="232">
          <cell r="D232" t="str">
            <v>Cuba</v>
          </cell>
          <cell r="H232" t="e">
            <v>#N/A</v>
          </cell>
          <cell r="J232">
            <v>153</v>
          </cell>
        </row>
        <row r="233">
          <cell r="D233" t="str">
            <v>Cuba</v>
          </cell>
          <cell r="H233" t="e">
            <v>#N/A</v>
          </cell>
          <cell r="J233">
            <v>9.1297639022994908</v>
          </cell>
        </row>
        <row r="234">
          <cell r="D234" t="str">
            <v>Cuba</v>
          </cell>
          <cell r="H234" t="e">
            <v>#N/A</v>
          </cell>
          <cell r="J234">
            <v>53.121262186619099</v>
          </cell>
        </row>
        <row r="235">
          <cell r="D235" t="str">
            <v>Cuba</v>
          </cell>
          <cell r="H235" t="e">
            <v>#N/A</v>
          </cell>
          <cell r="J235">
            <v>22.739761377763099</v>
          </cell>
        </row>
        <row r="236">
          <cell r="D236" t="str">
            <v>Cuba</v>
          </cell>
          <cell r="H236" t="e">
            <v>#N/A</v>
          </cell>
          <cell r="J236">
            <v>81.376348003451994</v>
          </cell>
        </row>
        <row r="237">
          <cell r="D237" t="str">
            <v>Cuba</v>
          </cell>
          <cell r="H237" t="e">
            <v>#N/A</v>
          </cell>
          <cell r="J237">
            <v>22.9957833696675</v>
          </cell>
        </row>
        <row r="238">
          <cell r="D238" t="str">
            <v>Cuba</v>
          </cell>
          <cell r="H238" t="e">
            <v>#N/A</v>
          </cell>
          <cell r="J238">
            <v>0.48024373157156602</v>
          </cell>
        </row>
        <row r="239">
          <cell r="D239" t="str">
            <v>Cayman Islands</v>
          </cell>
          <cell r="H239" t="str">
            <v>Power</v>
          </cell>
          <cell r="J239">
            <v>251.62404891064801</v>
          </cell>
        </row>
        <row r="240">
          <cell r="D240" t="str">
            <v>Cayman Islands</v>
          </cell>
          <cell r="H240" t="str">
            <v>Industry (incl. Cement Process)</v>
          </cell>
          <cell r="J240">
            <v>21.7866507566129</v>
          </cell>
        </row>
        <row r="241">
          <cell r="D241" t="str">
            <v>Cayman Islands</v>
          </cell>
          <cell r="H241" t="str">
            <v>Domestic aviation</v>
          </cell>
          <cell r="J241">
            <v>3.67377669049971</v>
          </cell>
        </row>
        <row r="242">
          <cell r="D242" t="str">
            <v>Cayman Islands</v>
          </cell>
          <cell r="H242" t="str">
            <v>Ground Transport</v>
          </cell>
          <cell r="J242">
            <v>162.591984093961</v>
          </cell>
        </row>
        <row r="243">
          <cell r="D243" t="str">
            <v>Cayman Islands</v>
          </cell>
          <cell r="H243" t="str">
            <v>Ground Transport</v>
          </cell>
          <cell r="J243">
            <v>0.73851826156745703</v>
          </cell>
        </row>
        <row r="244">
          <cell r="D244" t="str">
            <v>Cayman Islands</v>
          </cell>
          <cell r="H244" t="str">
            <v>Ground Transport</v>
          </cell>
          <cell r="J244">
            <v>4.0804886590774796</v>
          </cell>
        </row>
        <row r="245">
          <cell r="D245" t="str">
            <v>Cayman Islands</v>
          </cell>
          <cell r="H245" t="str">
            <v>Residential</v>
          </cell>
          <cell r="J245">
            <v>60.791248810751803</v>
          </cell>
        </row>
        <row r="246">
          <cell r="D246" t="str">
            <v>Cayman Islands</v>
          </cell>
          <cell r="H246" t="e">
            <v>#N/A</v>
          </cell>
          <cell r="J246" t="str">
            <v>NULL</v>
          </cell>
        </row>
        <row r="247">
          <cell r="D247" t="str">
            <v>Cayman Islands</v>
          </cell>
          <cell r="H247" t="e">
            <v>#N/A</v>
          </cell>
          <cell r="J247">
            <v>3.0801095831855399E-3</v>
          </cell>
        </row>
        <row r="248">
          <cell r="D248" t="str">
            <v>Cayman Islands</v>
          </cell>
          <cell r="H248" t="e">
            <v>#N/A</v>
          </cell>
          <cell r="J248">
            <v>0.62686611824017502</v>
          </cell>
        </row>
        <row r="249">
          <cell r="D249" t="str">
            <v>Cayman Islands</v>
          </cell>
          <cell r="H249" t="e">
            <v>#N/A</v>
          </cell>
          <cell r="J249">
            <v>0.40534902354547497</v>
          </cell>
        </row>
        <row r="250">
          <cell r="D250" t="str">
            <v>Cayman Islands</v>
          </cell>
          <cell r="H250" t="e">
            <v>#N/A</v>
          </cell>
          <cell r="J250">
            <v>0.86438532600000095</v>
          </cell>
        </row>
        <row r="251">
          <cell r="D251" t="str">
            <v>Dominica</v>
          </cell>
          <cell r="H251" t="str">
            <v>Power</v>
          </cell>
          <cell r="J251">
            <v>61.949777347611999</v>
          </cell>
        </row>
        <row r="252">
          <cell r="D252" t="str">
            <v>Dominica</v>
          </cell>
          <cell r="H252" t="str">
            <v>Industry (incl. Cement Process)</v>
          </cell>
          <cell r="J252">
            <v>5.3639050153000403</v>
          </cell>
        </row>
        <row r="253">
          <cell r="D253" t="str">
            <v>Dominica</v>
          </cell>
          <cell r="H253" t="str">
            <v>Domestic aviation</v>
          </cell>
          <cell r="J253">
            <v>0.90448415292064599</v>
          </cell>
        </row>
        <row r="254">
          <cell r="D254" t="str">
            <v>Dominica</v>
          </cell>
          <cell r="H254" t="str">
            <v>Ground Transport</v>
          </cell>
          <cell r="J254">
            <v>40.030291520345799</v>
          </cell>
        </row>
        <row r="255">
          <cell r="D255" t="str">
            <v>Dominica</v>
          </cell>
          <cell r="H255" t="str">
            <v>Ground Transport</v>
          </cell>
          <cell r="J255">
            <v>0.18182433676547999</v>
          </cell>
        </row>
        <row r="256">
          <cell r="D256" t="str">
            <v>Dominica</v>
          </cell>
          <cell r="H256" t="str">
            <v>Ground Transport</v>
          </cell>
          <cell r="J256">
            <v>1.0046158018415601</v>
          </cell>
        </row>
        <row r="257">
          <cell r="D257" t="str">
            <v>Dominica</v>
          </cell>
          <cell r="H257" t="str">
            <v>Residential</v>
          </cell>
          <cell r="J257">
            <v>14.966848912914299</v>
          </cell>
        </row>
        <row r="258">
          <cell r="D258" t="str">
            <v>Dominica</v>
          </cell>
          <cell r="H258" t="e">
            <v>#N/A</v>
          </cell>
          <cell r="J258" t="str">
            <v>NULL</v>
          </cell>
        </row>
        <row r="259">
          <cell r="D259" t="str">
            <v>Dominica</v>
          </cell>
          <cell r="H259" t="e">
            <v>#N/A</v>
          </cell>
          <cell r="J259">
            <v>3.6492570155603598E-3</v>
          </cell>
        </row>
        <row r="260">
          <cell r="D260" t="str">
            <v>Dominica</v>
          </cell>
          <cell r="H260" t="e">
            <v>#N/A</v>
          </cell>
          <cell r="J260">
            <v>0.153215486138118</v>
          </cell>
        </row>
        <row r="261">
          <cell r="D261" t="str">
            <v>Dominica</v>
          </cell>
          <cell r="H261" t="e">
            <v>#N/A</v>
          </cell>
          <cell r="J261">
            <v>0.19032702871967999</v>
          </cell>
        </row>
        <row r="262">
          <cell r="D262" t="str">
            <v>Dominica</v>
          </cell>
          <cell r="H262" t="e">
            <v>#N/A</v>
          </cell>
          <cell r="J262">
            <v>1.12761</v>
          </cell>
        </row>
        <row r="263">
          <cell r="D263" t="str">
            <v>Dominica</v>
          </cell>
          <cell r="H263" t="e">
            <v>#N/A</v>
          </cell>
          <cell r="J263">
            <v>2.4441999999999999</v>
          </cell>
        </row>
        <row r="264">
          <cell r="D264" t="str">
            <v>Dominica</v>
          </cell>
          <cell r="H264" t="e">
            <v>#N/A</v>
          </cell>
          <cell r="J264">
            <v>0.63483088000001697</v>
          </cell>
        </row>
        <row r="265">
          <cell r="D265" t="str">
            <v>Dominica</v>
          </cell>
          <cell r="H265" t="e">
            <v>#N/A</v>
          </cell>
          <cell r="J265" t="str">
            <v>NULL</v>
          </cell>
        </row>
        <row r="266">
          <cell r="D266" t="str">
            <v>Dominican Republic</v>
          </cell>
          <cell r="H266" t="str">
            <v>Power</v>
          </cell>
          <cell r="J266">
            <v>11616.3472490532</v>
          </cell>
        </row>
        <row r="267">
          <cell r="D267" t="str">
            <v>Dominican Republic</v>
          </cell>
          <cell r="H267" t="str">
            <v>Industry (incl. Cement Process)</v>
          </cell>
          <cell r="J267">
            <v>92.472406925097303</v>
          </cell>
        </row>
        <row r="268">
          <cell r="D268" t="str">
            <v>Dominican Republic</v>
          </cell>
          <cell r="H268" t="str">
            <v>Industry (incl. Cement Process)</v>
          </cell>
          <cell r="J268">
            <v>3270.0942728423502</v>
          </cell>
        </row>
        <row r="269">
          <cell r="D269" t="str">
            <v>Dominican Republic</v>
          </cell>
          <cell r="H269" t="str">
            <v>Ground Transport</v>
          </cell>
          <cell r="J269">
            <v>4409.79363819628</v>
          </cell>
        </row>
        <row r="270">
          <cell r="D270" t="str">
            <v>Dominican Republic</v>
          </cell>
          <cell r="H270" t="str">
            <v>Ground Transport</v>
          </cell>
          <cell r="J270">
            <v>1340.70801856497</v>
          </cell>
        </row>
        <row r="271">
          <cell r="D271" t="str">
            <v>Dominican Republic</v>
          </cell>
          <cell r="H271" t="str">
            <v>Residential</v>
          </cell>
          <cell r="J271">
            <v>1643.8915116711501</v>
          </cell>
        </row>
        <row r="272">
          <cell r="D272" t="str">
            <v>Dominican Republic</v>
          </cell>
          <cell r="H272" t="e">
            <v>#N/A</v>
          </cell>
          <cell r="J272" t="str">
            <v>NULL</v>
          </cell>
        </row>
        <row r="273">
          <cell r="D273" t="str">
            <v>Dominican Republic</v>
          </cell>
          <cell r="H273" t="str">
            <v>Industry (incl. Cement Process)</v>
          </cell>
          <cell r="J273">
            <v>2556.69</v>
          </cell>
        </row>
        <row r="274">
          <cell r="D274" t="str">
            <v>Dominican Republic</v>
          </cell>
          <cell r="H274" t="e">
            <v>#N/A</v>
          </cell>
          <cell r="J274" t="str">
            <v>NULL</v>
          </cell>
        </row>
        <row r="275">
          <cell r="D275" t="str">
            <v>Dominican Republic</v>
          </cell>
          <cell r="H275" t="e">
            <v>#N/A</v>
          </cell>
          <cell r="J275">
            <v>0.53623298800631203</v>
          </cell>
        </row>
        <row r="276">
          <cell r="D276" t="str">
            <v>Dominican Republic</v>
          </cell>
          <cell r="H276" t="e">
            <v>#N/A</v>
          </cell>
          <cell r="J276" t="str">
            <v>NULL</v>
          </cell>
        </row>
        <row r="277">
          <cell r="D277" t="str">
            <v>Dominican Republic</v>
          </cell>
          <cell r="H277" t="e">
            <v>#N/A</v>
          </cell>
          <cell r="J277" t="str">
            <v>NULL</v>
          </cell>
        </row>
        <row r="278">
          <cell r="D278" t="str">
            <v>Dominican Republic</v>
          </cell>
          <cell r="H278" t="e">
            <v>#N/A</v>
          </cell>
          <cell r="J278">
            <v>6.0644587069983604</v>
          </cell>
        </row>
        <row r="279">
          <cell r="D279" t="str">
            <v>Dominican Republic</v>
          </cell>
          <cell r="H279" t="e">
            <v>#N/A</v>
          </cell>
          <cell r="J279" t="str">
            <v>NULL</v>
          </cell>
        </row>
        <row r="280">
          <cell r="D280" t="str">
            <v>Dominican Republic</v>
          </cell>
          <cell r="H280" t="e">
            <v>#N/A</v>
          </cell>
          <cell r="J280">
            <v>7.8993446399999998</v>
          </cell>
        </row>
        <row r="281">
          <cell r="D281" t="str">
            <v>Dominican Republic</v>
          </cell>
          <cell r="H281" t="e">
            <v>#N/A</v>
          </cell>
          <cell r="J281">
            <v>24.185184564660702</v>
          </cell>
        </row>
        <row r="282">
          <cell r="D282" t="str">
            <v>Dominican Republic</v>
          </cell>
          <cell r="H282" t="e">
            <v>#N/A</v>
          </cell>
          <cell r="J282">
            <v>207.871080595309</v>
          </cell>
        </row>
        <row r="283">
          <cell r="D283" t="str">
            <v>Dominican Republic</v>
          </cell>
          <cell r="H283" t="e">
            <v>#N/A</v>
          </cell>
          <cell r="J283">
            <v>0.44280260408463901</v>
          </cell>
        </row>
        <row r="284">
          <cell r="D284" t="str">
            <v>Guadeloupe</v>
          </cell>
          <cell r="H284" t="str">
            <v>Power</v>
          </cell>
          <cell r="J284">
            <v>1089.64444785607</v>
          </cell>
        </row>
        <row r="285">
          <cell r="D285" t="str">
            <v>Guadeloupe</v>
          </cell>
          <cell r="H285" t="str">
            <v>Industry (incl. Cement Process)</v>
          </cell>
          <cell r="J285">
            <v>94.346420564739006</v>
          </cell>
        </row>
        <row r="286">
          <cell r="D286" t="str">
            <v>Guadeloupe</v>
          </cell>
          <cell r="H286" t="str">
            <v>Domestic aviation</v>
          </cell>
          <cell r="J286">
            <v>15.9090944845031</v>
          </cell>
        </row>
        <row r="287">
          <cell r="D287" t="str">
            <v>Guadeloupe</v>
          </cell>
          <cell r="H287" t="str">
            <v>Ground Transport</v>
          </cell>
          <cell r="J287">
            <v>704.09797424011094</v>
          </cell>
        </row>
        <row r="288">
          <cell r="D288" t="str">
            <v>Guadeloupe</v>
          </cell>
          <cell r="H288" t="str">
            <v>Ground Transport</v>
          </cell>
          <cell r="J288">
            <v>3.1981181312934801</v>
          </cell>
        </row>
        <row r="289">
          <cell r="D289" t="str">
            <v>Guadeloupe</v>
          </cell>
          <cell r="H289" t="str">
            <v>Ground Transport</v>
          </cell>
          <cell r="J289">
            <v>17.6703746657791</v>
          </cell>
        </row>
        <row r="290">
          <cell r="D290" t="str">
            <v>Guadeloupe</v>
          </cell>
          <cell r="H290" t="str">
            <v>Residential</v>
          </cell>
          <cell r="J290">
            <v>263.25388280865798</v>
          </cell>
        </row>
        <row r="291">
          <cell r="D291" t="str">
            <v>Guadeloupe</v>
          </cell>
          <cell r="H291" t="e">
            <v>#N/A</v>
          </cell>
          <cell r="J291" t="str">
            <v>NULL</v>
          </cell>
        </row>
        <row r="292">
          <cell r="D292" t="str">
            <v>Guadeloupe</v>
          </cell>
          <cell r="H292" t="str">
            <v>Industry (incl. Cement Process)</v>
          </cell>
          <cell r="J292">
            <v>148.143</v>
          </cell>
        </row>
        <row r="293">
          <cell r="D293" t="str">
            <v>Guadeloupe</v>
          </cell>
          <cell r="H293" t="e">
            <v>#N/A</v>
          </cell>
          <cell r="J293">
            <v>7.5</v>
          </cell>
        </row>
        <row r="294">
          <cell r="D294" t="str">
            <v>Guadeloupe</v>
          </cell>
          <cell r="H294" t="e">
            <v>#N/A</v>
          </cell>
          <cell r="J294">
            <v>2.3580116815841899E-2</v>
          </cell>
        </row>
        <row r="295">
          <cell r="D295" t="str">
            <v>Guadeloupe</v>
          </cell>
          <cell r="H295" t="e">
            <v>#N/A</v>
          </cell>
          <cell r="J295">
            <v>2.8897621700549698</v>
          </cell>
        </row>
        <row r="296">
          <cell r="D296" t="str">
            <v>Guadeloupe</v>
          </cell>
          <cell r="H296" t="e">
            <v>#N/A</v>
          </cell>
          <cell r="J296">
            <v>0.84808440867165702</v>
          </cell>
        </row>
        <row r="297">
          <cell r="D297" t="str">
            <v>Guadeloupe</v>
          </cell>
          <cell r="H297" t="e">
            <v>#N/A</v>
          </cell>
          <cell r="J297">
            <v>2.4139632600021699</v>
          </cell>
        </row>
        <row r="298">
          <cell r="D298" t="str">
            <v>Guadeloupe</v>
          </cell>
          <cell r="H298" t="e">
            <v>#N/A</v>
          </cell>
          <cell r="J298" t="str">
            <v>NULL</v>
          </cell>
        </row>
        <row r="299">
          <cell r="D299" t="str">
            <v>Grenada</v>
          </cell>
          <cell r="H299" t="str">
            <v>Power</v>
          </cell>
          <cell r="J299">
            <v>142.74459020667101</v>
          </cell>
        </row>
        <row r="300">
          <cell r="D300" t="str">
            <v>Grenada</v>
          </cell>
          <cell r="H300" t="str">
            <v>Industry (incl. Cement Process)</v>
          </cell>
          <cell r="J300">
            <v>12.359487277587199</v>
          </cell>
        </row>
        <row r="301">
          <cell r="D301" t="str">
            <v>Grenada</v>
          </cell>
          <cell r="H301" t="str">
            <v>Domestic aviation</v>
          </cell>
          <cell r="J301">
            <v>2.0841111652168101</v>
          </cell>
        </row>
        <row r="302">
          <cell r="D302" t="str">
            <v>Grenada</v>
          </cell>
          <cell r="H302" t="str">
            <v>Ground Transport</v>
          </cell>
          <cell r="J302">
            <v>92.237601155256201</v>
          </cell>
        </row>
        <row r="303">
          <cell r="D303" t="str">
            <v>Grenada</v>
          </cell>
          <cell r="H303" t="str">
            <v>Ground Transport</v>
          </cell>
          <cell r="J303">
            <v>0.41895702142706698</v>
          </cell>
        </row>
        <row r="304">
          <cell r="D304" t="str">
            <v>Grenada</v>
          </cell>
          <cell r="H304" t="str">
            <v>Ground Transport</v>
          </cell>
          <cell r="J304">
            <v>2.31484326466044</v>
          </cell>
        </row>
        <row r="305">
          <cell r="D305" t="str">
            <v>Grenada</v>
          </cell>
          <cell r="H305" t="str">
            <v>Residential</v>
          </cell>
          <cell r="J305">
            <v>34.486547965651603</v>
          </cell>
        </row>
        <row r="306">
          <cell r="D306" t="str">
            <v>Grenada</v>
          </cell>
          <cell r="H306" t="e">
            <v>#N/A</v>
          </cell>
          <cell r="J306" t="str">
            <v>NULL</v>
          </cell>
        </row>
        <row r="307">
          <cell r="D307" t="str">
            <v>Grenada</v>
          </cell>
          <cell r="H307" t="e">
            <v>#N/A</v>
          </cell>
          <cell r="J307">
            <v>5.3641916344681004E-3</v>
          </cell>
        </row>
        <row r="308">
          <cell r="D308" t="str">
            <v>Grenada</v>
          </cell>
          <cell r="H308" t="e">
            <v>#N/A</v>
          </cell>
          <cell r="J308">
            <v>0.375875175062716</v>
          </cell>
        </row>
        <row r="309">
          <cell r="D309" t="str">
            <v>Grenada</v>
          </cell>
          <cell r="H309" t="e">
            <v>#N/A</v>
          </cell>
          <cell r="J309">
            <v>0.187678515626127</v>
          </cell>
        </row>
        <row r="310">
          <cell r="D310" t="str">
            <v>Grenada</v>
          </cell>
          <cell r="H310" t="e">
            <v>#N/A</v>
          </cell>
          <cell r="J310">
            <v>0.58452718000001802</v>
          </cell>
        </row>
        <row r="311">
          <cell r="D311" t="str">
            <v>Guatemala</v>
          </cell>
          <cell r="H311" t="str">
            <v>Power</v>
          </cell>
          <cell r="J311">
            <v>7115.2659239725199</v>
          </cell>
        </row>
        <row r="312">
          <cell r="D312" t="str">
            <v>Guatemala</v>
          </cell>
          <cell r="H312" t="str">
            <v>Industry (incl. Cement Process)</v>
          </cell>
          <cell r="J312">
            <v>123.315050233566</v>
          </cell>
        </row>
        <row r="313">
          <cell r="D313" t="str">
            <v>Guatemala</v>
          </cell>
          <cell r="H313" t="str">
            <v>Industry (incl. Cement Process)</v>
          </cell>
          <cell r="J313">
            <v>2003.2589294772099</v>
          </cell>
        </row>
        <row r="314">
          <cell r="D314" t="str">
            <v>Guatemala</v>
          </cell>
          <cell r="H314" t="str">
            <v>Ground Transport</v>
          </cell>
          <cell r="J314">
            <v>8112.9744006410501</v>
          </cell>
        </row>
        <row r="315">
          <cell r="D315" t="str">
            <v>Guatemala</v>
          </cell>
          <cell r="H315" t="str">
            <v>Ground Transport</v>
          </cell>
          <cell r="J315">
            <v>12.064933118779299</v>
          </cell>
        </row>
        <row r="316">
          <cell r="D316" t="str">
            <v>Guatemala</v>
          </cell>
          <cell r="H316" t="str">
            <v>Residential</v>
          </cell>
          <cell r="J316">
            <v>909.49447533236901</v>
          </cell>
        </row>
        <row r="317">
          <cell r="D317" t="str">
            <v>Guatemala</v>
          </cell>
          <cell r="H317" t="e">
            <v>#N/A</v>
          </cell>
          <cell r="J317">
            <v>2.9083485396511799</v>
          </cell>
        </row>
        <row r="318">
          <cell r="D318" t="str">
            <v>Guatemala</v>
          </cell>
          <cell r="H318" t="str">
            <v>Industry (incl. Cement Process)</v>
          </cell>
          <cell r="J318">
            <v>1730.63</v>
          </cell>
        </row>
        <row r="319">
          <cell r="D319" t="str">
            <v>Guatemala</v>
          </cell>
          <cell r="H319" t="e">
            <v>#N/A</v>
          </cell>
          <cell r="J319" t="str">
            <v>NULL</v>
          </cell>
        </row>
        <row r="320">
          <cell r="D320" t="str">
            <v>Guatemala</v>
          </cell>
          <cell r="H320" t="e">
            <v>#N/A</v>
          </cell>
          <cell r="J320">
            <v>0.840561297772905</v>
          </cell>
        </row>
        <row r="321">
          <cell r="D321" t="str">
            <v>Guatemala</v>
          </cell>
          <cell r="H321" t="e">
            <v>#N/A</v>
          </cell>
          <cell r="J321">
            <v>11.987</v>
          </cell>
        </row>
        <row r="322">
          <cell r="D322" t="str">
            <v>Guatemala</v>
          </cell>
          <cell r="H322" t="e">
            <v>#N/A</v>
          </cell>
          <cell r="J322" t="str">
            <v>NULL</v>
          </cell>
        </row>
        <row r="323">
          <cell r="D323" t="str">
            <v>Guatemala</v>
          </cell>
          <cell r="H323" t="e">
            <v>#N/A</v>
          </cell>
          <cell r="J323">
            <v>9.6925944025949899</v>
          </cell>
        </row>
        <row r="324">
          <cell r="D324" t="str">
            <v>Guatemala</v>
          </cell>
          <cell r="H324" t="e">
            <v>#N/A</v>
          </cell>
          <cell r="J324">
            <v>11.679434338474101</v>
          </cell>
        </row>
        <row r="325">
          <cell r="D325" t="str">
            <v>Guatemala</v>
          </cell>
          <cell r="H325" t="e">
            <v>#N/A</v>
          </cell>
          <cell r="J325">
            <v>25.040893518223001</v>
          </cell>
        </row>
        <row r="326">
          <cell r="D326" t="str">
            <v>Guatemala</v>
          </cell>
          <cell r="H326" t="e">
            <v>#N/A</v>
          </cell>
          <cell r="J326">
            <v>37.893522731594103</v>
          </cell>
        </row>
        <row r="327">
          <cell r="D327" t="str">
            <v>Guatemala</v>
          </cell>
          <cell r="H327" t="e">
            <v>#N/A</v>
          </cell>
          <cell r="J327">
            <v>400.55647211105099</v>
          </cell>
        </row>
        <row r="328">
          <cell r="D328" t="str">
            <v>Honduras</v>
          </cell>
          <cell r="H328" t="str">
            <v>Power</v>
          </cell>
          <cell r="J328">
            <v>3466.28053143239</v>
          </cell>
        </row>
        <row r="329">
          <cell r="D329" t="str">
            <v>Honduras</v>
          </cell>
          <cell r="H329" t="str">
            <v>Industry (incl. Cement Process)</v>
          </cell>
          <cell r="J329" t="str">
            <v>NULL</v>
          </cell>
        </row>
        <row r="330">
          <cell r="D330" t="str">
            <v>Honduras</v>
          </cell>
          <cell r="H330" t="str">
            <v>Industry (incl. Cement Process)</v>
          </cell>
          <cell r="J330">
            <v>1386.7804344671599</v>
          </cell>
        </row>
        <row r="331">
          <cell r="D331" t="str">
            <v>Honduras</v>
          </cell>
          <cell r="H331" t="str">
            <v>Ground Transport</v>
          </cell>
          <cell r="J331">
            <v>3956.3601547518801</v>
          </cell>
        </row>
        <row r="332">
          <cell r="D332" t="str">
            <v>Honduras</v>
          </cell>
          <cell r="H332" t="str">
            <v>Ground Transport</v>
          </cell>
          <cell r="J332">
            <v>187.229584531039</v>
          </cell>
        </row>
        <row r="333">
          <cell r="D333" t="str">
            <v>Honduras</v>
          </cell>
          <cell r="H333" t="str">
            <v>Residential</v>
          </cell>
          <cell r="J333">
            <v>394.71458717762499</v>
          </cell>
        </row>
        <row r="334">
          <cell r="D334" t="str">
            <v>Honduras</v>
          </cell>
          <cell r="H334" t="e">
            <v>#N/A</v>
          </cell>
          <cell r="J334" t="str">
            <v>NULL</v>
          </cell>
        </row>
        <row r="335">
          <cell r="D335" t="str">
            <v>Honduras</v>
          </cell>
          <cell r="H335" t="str">
            <v>Industry (incl. Cement Process)</v>
          </cell>
          <cell r="J335">
            <v>840.78599999999994</v>
          </cell>
        </row>
        <row r="336">
          <cell r="D336" t="str">
            <v>Honduras</v>
          </cell>
          <cell r="H336" t="e">
            <v>#N/A</v>
          </cell>
          <cell r="J336">
            <v>0.41232345826240602</v>
          </cell>
        </row>
        <row r="337">
          <cell r="D337" t="str">
            <v>Honduras</v>
          </cell>
          <cell r="H337" t="e">
            <v>#N/A</v>
          </cell>
          <cell r="J337" t="str">
            <v>NULL</v>
          </cell>
        </row>
        <row r="338">
          <cell r="D338" t="str">
            <v>Honduras</v>
          </cell>
          <cell r="H338" t="e">
            <v>#N/A</v>
          </cell>
          <cell r="J338">
            <v>5.5845406429528399</v>
          </cell>
        </row>
        <row r="339">
          <cell r="D339" t="str">
            <v>Honduras</v>
          </cell>
          <cell r="H339" t="e">
            <v>#N/A</v>
          </cell>
          <cell r="J339">
            <v>1.72332</v>
          </cell>
        </row>
        <row r="340">
          <cell r="D340" t="str">
            <v>Honduras</v>
          </cell>
          <cell r="H340" t="e">
            <v>#N/A</v>
          </cell>
          <cell r="J340">
            <v>12.100112640000001</v>
          </cell>
        </row>
        <row r="341">
          <cell r="D341" t="str">
            <v>Honduras</v>
          </cell>
          <cell r="H341" t="e">
            <v>#N/A</v>
          </cell>
          <cell r="J341">
            <v>37.317526188705898</v>
          </cell>
        </row>
        <row r="342">
          <cell r="D342" t="str">
            <v>Honduras</v>
          </cell>
          <cell r="H342" t="e">
            <v>#N/A</v>
          </cell>
          <cell r="J342" t="str">
            <v>NULL</v>
          </cell>
        </row>
        <row r="343">
          <cell r="D343" t="str">
            <v>Honduras</v>
          </cell>
          <cell r="H343" t="e">
            <v>#N/A</v>
          </cell>
          <cell r="J343">
            <v>63.2213377970469</v>
          </cell>
        </row>
        <row r="344">
          <cell r="D344" t="str">
            <v>Haiti</v>
          </cell>
          <cell r="H344" t="str">
            <v>Power</v>
          </cell>
          <cell r="J344">
            <v>1067.59515593486</v>
          </cell>
        </row>
        <row r="345">
          <cell r="D345" t="str">
            <v>Haiti</v>
          </cell>
          <cell r="H345" t="str">
            <v>Industry (incl. Cement Process)</v>
          </cell>
          <cell r="J345" t="str">
            <v>NULL</v>
          </cell>
        </row>
        <row r="346">
          <cell r="D346" t="str">
            <v>Haiti</v>
          </cell>
          <cell r="H346" t="str">
            <v>Industry (incl. Cement Process)</v>
          </cell>
          <cell r="J346">
            <v>605.13122805642104</v>
          </cell>
        </row>
        <row r="347">
          <cell r="D347" t="str">
            <v>Haiti</v>
          </cell>
          <cell r="H347" t="str">
            <v>Ground Transport</v>
          </cell>
          <cell r="J347">
            <v>1425.2178461183601</v>
          </cell>
        </row>
        <row r="348">
          <cell r="D348" t="str">
            <v>Haiti</v>
          </cell>
          <cell r="H348" t="str">
            <v>Ground Transport</v>
          </cell>
          <cell r="J348" t="str">
            <v>NULL</v>
          </cell>
        </row>
        <row r="349">
          <cell r="D349" t="str">
            <v>Haiti</v>
          </cell>
          <cell r="H349" t="str">
            <v>Residential</v>
          </cell>
          <cell r="J349">
            <v>269.45527929281099</v>
          </cell>
        </row>
        <row r="350">
          <cell r="D350" t="str">
            <v>Haiti</v>
          </cell>
          <cell r="H350" t="e">
            <v>#N/A</v>
          </cell>
          <cell r="J350" t="str">
            <v>NULL</v>
          </cell>
        </row>
        <row r="351">
          <cell r="D351" t="str">
            <v>Haiti</v>
          </cell>
          <cell r="H351" t="e">
            <v>#N/A</v>
          </cell>
          <cell r="J351" t="str">
            <v>NULL</v>
          </cell>
        </row>
        <row r="352">
          <cell r="D352" t="str">
            <v>Haiti</v>
          </cell>
          <cell r="H352" t="str">
            <v>Industry (incl. Cement Process)</v>
          </cell>
          <cell r="J352">
            <v>99.089100000000002</v>
          </cell>
        </row>
        <row r="353">
          <cell r="D353" t="str">
            <v>Haiti</v>
          </cell>
          <cell r="H353" t="e">
            <v>#N/A</v>
          </cell>
          <cell r="J353">
            <v>157.5</v>
          </cell>
        </row>
        <row r="354">
          <cell r="D354" t="str">
            <v>Haiti</v>
          </cell>
          <cell r="H354" t="e">
            <v>#N/A</v>
          </cell>
          <cell r="J354">
            <v>0.55462458937396597</v>
          </cell>
        </row>
        <row r="355">
          <cell r="D355" t="str">
            <v>Haiti</v>
          </cell>
          <cell r="H355" t="e">
            <v>#N/A</v>
          </cell>
          <cell r="J355" t="str">
            <v>NULL</v>
          </cell>
        </row>
        <row r="356">
          <cell r="D356" t="str">
            <v>Haiti</v>
          </cell>
          <cell r="H356" t="e">
            <v>#N/A</v>
          </cell>
          <cell r="J356">
            <v>5.2949248705282201</v>
          </cell>
        </row>
        <row r="357">
          <cell r="D357" t="str">
            <v>Haiti</v>
          </cell>
          <cell r="H357" t="e">
            <v>#N/A</v>
          </cell>
          <cell r="J357" t="str">
            <v>NULL</v>
          </cell>
        </row>
        <row r="358">
          <cell r="D358" t="str">
            <v>Haiti</v>
          </cell>
          <cell r="H358" t="e">
            <v>#N/A</v>
          </cell>
          <cell r="J358" t="str">
            <v>NULL</v>
          </cell>
        </row>
        <row r="359">
          <cell r="D359" t="str">
            <v>Haiti</v>
          </cell>
          <cell r="H359" t="e">
            <v>#N/A</v>
          </cell>
          <cell r="J359">
            <v>20.4594401525809</v>
          </cell>
        </row>
        <row r="360">
          <cell r="D360" t="str">
            <v>Haiti</v>
          </cell>
          <cell r="H360" t="e">
            <v>#N/A</v>
          </cell>
          <cell r="J360" t="str">
            <v>NULL</v>
          </cell>
        </row>
        <row r="361">
          <cell r="D361" t="str">
            <v>Jamaica</v>
          </cell>
          <cell r="H361" t="str">
            <v>Power</v>
          </cell>
          <cell r="J361">
            <v>2798.8747708853998</v>
          </cell>
        </row>
        <row r="362">
          <cell r="D362" t="str">
            <v>Jamaica</v>
          </cell>
          <cell r="H362" t="str">
            <v>Industry (incl. Cement Process)</v>
          </cell>
          <cell r="J362" t="str">
            <v>NULL</v>
          </cell>
        </row>
        <row r="363">
          <cell r="D363" t="str">
            <v>Jamaica</v>
          </cell>
          <cell r="H363" t="str">
            <v>Industry (incl. Cement Process)</v>
          </cell>
          <cell r="J363">
            <v>2423.9302277858501</v>
          </cell>
        </row>
        <row r="364">
          <cell r="D364" t="str">
            <v>Jamaica</v>
          </cell>
          <cell r="H364" t="str">
            <v>Domestic aviation</v>
          </cell>
          <cell r="J364" t="str">
            <v>NULL</v>
          </cell>
        </row>
        <row r="365">
          <cell r="D365" t="str">
            <v>Jamaica</v>
          </cell>
          <cell r="H365" t="str">
            <v>Ground Transport</v>
          </cell>
          <cell r="J365">
            <v>1828.16911161691</v>
          </cell>
        </row>
        <row r="366">
          <cell r="D366" t="str">
            <v>Jamaica</v>
          </cell>
          <cell r="H366" t="str">
            <v>Ground Transport</v>
          </cell>
          <cell r="J366" t="str">
            <v>NULL</v>
          </cell>
        </row>
        <row r="367">
          <cell r="D367" t="str">
            <v>Jamaica</v>
          </cell>
          <cell r="H367" t="str">
            <v>Residential</v>
          </cell>
          <cell r="J367">
            <v>339.46756720763898</v>
          </cell>
        </row>
        <row r="368">
          <cell r="D368" t="str">
            <v>Jamaica</v>
          </cell>
          <cell r="H368" t="e">
            <v>#N/A</v>
          </cell>
          <cell r="J368" t="str">
            <v>NULL</v>
          </cell>
        </row>
        <row r="369">
          <cell r="D369" t="str">
            <v>Jamaica</v>
          </cell>
          <cell r="H369" t="str">
            <v>Industry (incl. Cement Process)</v>
          </cell>
          <cell r="J369">
            <v>450.31599999999997</v>
          </cell>
        </row>
        <row r="370">
          <cell r="D370" t="str">
            <v>Jamaica</v>
          </cell>
          <cell r="H370" t="e">
            <v>#N/A</v>
          </cell>
          <cell r="J370">
            <v>82.5</v>
          </cell>
        </row>
        <row r="371">
          <cell r="D371" t="str">
            <v>Jamaica</v>
          </cell>
          <cell r="H371" t="e">
            <v>#N/A</v>
          </cell>
          <cell r="J371">
            <v>0.14046689707823001</v>
          </cell>
        </row>
        <row r="372">
          <cell r="D372" t="str">
            <v>Jamaica</v>
          </cell>
          <cell r="H372" t="e">
            <v>#N/A</v>
          </cell>
          <cell r="J372" t="str">
            <v>NULL</v>
          </cell>
        </row>
        <row r="373">
          <cell r="D373" t="str">
            <v>Jamaica</v>
          </cell>
          <cell r="H373" t="e">
            <v>#N/A</v>
          </cell>
          <cell r="J373">
            <v>5.81397976856534</v>
          </cell>
        </row>
        <row r="374">
          <cell r="D374" t="str">
            <v>Jamaica</v>
          </cell>
          <cell r="H374" t="e">
            <v>#N/A</v>
          </cell>
          <cell r="J374">
            <v>17.572198400257001</v>
          </cell>
        </row>
        <row r="375">
          <cell r="D375" t="str">
            <v>Jamaica</v>
          </cell>
          <cell r="H375" t="e">
            <v>#N/A</v>
          </cell>
          <cell r="J375" t="str">
            <v>NULL</v>
          </cell>
        </row>
        <row r="376">
          <cell r="D376" t="str">
            <v>Saint Kitts and Nevis</v>
          </cell>
          <cell r="H376" t="str">
            <v>Power</v>
          </cell>
          <cell r="J376">
            <v>121.20745085698</v>
          </cell>
        </row>
        <row r="377">
          <cell r="D377" t="str">
            <v>Saint Kitts and Nevis</v>
          </cell>
          <cell r="H377" t="str">
            <v>Industry (incl. Cement Process)</v>
          </cell>
          <cell r="J377">
            <v>10.4946999264279</v>
          </cell>
        </row>
        <row r="378">
          <cell r="D378" t="str">
            <v>Saint Kitts and Nevis</v>
          </cell>
          <cell r="H378" t="str">
            <v>Domestic aviation</v>
          </cell>
          <cell r="J378">
            <v>1.76966340240664</v>
          </cell>
        </row>
        <row r="379">
          <cell r="D379" t="str">
            <v>Saint Kitts and Nevis</v>
          </cell>
          <cell r="H379" t="str">
            <v>Ground Transport</v>
          </cell>
          <cell r="J379">
            <v>78.320884681890306</v>
          </cell>
        </row>
        <row r="380">
          <cell r="D380" t="str">
            <v>Saint Kitts and Nevis</v>
          </cell>
          <cell r="H380" t="str">
            <v>Ground Transport</v>
          </cell>
          <cell r="J380">
            <v>0.35574607293475202</v>
          </cell>
        </row>
        <row r="381">
          <cell r="D381" t="str">
            <v>Saint Kitts and Nevis</v>
          </cell>
          <cell r="H381" t="str">
            <v>Ground Transport</v>
          </cell>
          <cell r="J381">
            <v>1.9655855689397701</v>
          </cell>
        </row>
        <row r="382">
          <cell r="D382" t="str">
            <v>Saint Kitts and Nevis</v>
          </cell>
          <cell r="H382" t="str">
            <v>Residential</v>
          </cell>
          <cell r="J382">
            <v>29.2832633138988</v>
          </cell>
        </row>
        <row r="383">
          <cell r="D383" t="str">
            <v>Saint Kitts and Nevis</v>
          </cell>
          <cell r="H383" t="e">
            <v>#N/A</v>
          </cell>
          <cell r="J383" t="str">
            <v>NULL</v>
          </cell>
        </row>
        <row r="384">
          <cell r="D384" t="str">
            <v>Saint Kitts and Nevis</v>
          </cell>
          <cell r="H384" t="e">
            <v>#N/A</v>
          </cell>
          <cell r="J384">
            <v>2.8282899633295202E-3</v>
          </cell>
        </row>
        <row r="385">
          <cell r="D385" t="str">
            <v>Saint Kitts and Nevis</v>
          </cell>
          <cell r="H385" t="e">
            <v>#N/A</v>
          </cell>
          <cell r="J385">
            <v>0.296587734466433</v>
          </cell>
        </row>
        <row r="386">
          <cell r="D386" t="str">
            <v>Saint Kitts and Nevis</v>
          </cell>
          <cell r="H386" t="e">
            <v>#N/A</v>
          </cell>
          <cell r="J386">
            <v>9.5019660367971798E-2</v>
          </cell>
        </row>
        <row r="387">
          <cell r="D387" t="str">
            <v>Saint Kitts and Nevis</v>
          </cell>
          <cell r="H387" t="e">
            <v>#N/A</v>
          </cell>
          <cell r="J387">
            <v>0.25571454400000398</v>
          </cell>
        </row>
        <row r="388">
          <cell r="D388" t="str">
            <v>Saint Kitts and Nevis</v>
          </cell>
          <cell r="H388" t="e">
            <v>#N/A</v>
          </cell>
          <cell r="J388" t="str">
            <v>NULL</v>
          </cell>
        </row>
        <row r="389">
          <cell r="D389" t="str">
            <v>Saint Lucia</v>
          </cell>
          <cell r="H389" t="str">
            <v>Power</v>
          </cell>
          <cell r="J389">
            <v>185.05442009974001</v>
          </cell>
        </row>
        <row r="390">
          <cell r="D390" t="str">
            <v>Saint Lucia</v>
          </cell>
          <cell r="H390" t="str">
            <v>Industry (incl. Cement Process)</v>
          </cell>
          <cell r="J390">
            <v>16.022831860602199</v>
          </cell>
        </row>
        <row r="391">
          <cell r="D391" t="str">
            <v>Saint Lucia</v>
          </cell>
          <cell r="H391" t="str">
            <v>Domestic aviation</v>
          </cell>
          <cell r="J391">
            <v>2.7018442027179201</v>
          </cell>
        </row>
        <row r="392">
          <cell r="D392" t="str">
            <v>Saint Lucia</v>
          </cell>
          <cell r="H392" t="str">
            <v>Ground Transport</v>
          </cell>
          <cell r="J392">
            <v>119.576803044477</v>
          </cell>
        </row>
        <row r="393">
          <cell r="D393" t="str">
            <v>Saint Lucia</v>
          </cell>
          <cell r="H393" t="str">
            <v>Ground Transport</v>
          </cell>
          <cell r="J393">
            <v>0.54313656451050896</v>
          </cell>
        </row>
        <row r="394">
          <cell r="D394" t="str">
            <v>Saint Lucia</v>
          </cell>
          <cell r="H394" t="str">
            <v>Ground Transport</v>
          </cell>
          <cell r="J394">
            <v>3.0009519399818299</v>
          </cell>
        </row>
        <row r="395">
          <cell r="D395" t="str">
            <v>Saint Lucia</v>
          </cell>
          <cell r="H395" t="str">
            <v>Residential</v>
          </cell>
          <cell r="J395">
            <v>44.708286322401896</v>
          </cell>
        </row>
        <row r="396">
          <cell r="D396" t="str">
            <v>Saint Lucia</v>
          </cell>
          <cell r="H396" t="e">
            <v>#N/A</v>
          </cell>
          <cell r="J396" t="str">
            <v>NULL</v>
          </cell>
        </row>
        <row r="397">
          <cell r="D397" t="str">
            <v>Saint Lucia</v>
          </cell>
          <cell r="H397" t="e">
            <v>#N/A</v>
          </cell>
          <cell r="J397">
            <v>9.3885779727022403E-3</v>
          </cell>
        </row>
        <row r="398">
          <cell r="D398" t="str">
            <v>Saint Lucia</v>
          </cell>
          <cell r="H398" t="e">
            <v>#N/A</v>
          </cell>
          <cell r="J398">
            <v>0.45673421063554998</v>
          </cell>
        </row>
        <row r="399">
          <cell r="D399" t="str">
            <v>Saint Lucia</v>
          </cell>
          <cell r="H399" t="e">
            <v>#N/A</v>
          </cell>
          <cell r="J399">
            <v>0.38886471880783502</v>
          </cell>
        </row>
        <row r="400">
          <cell r="D400" t="str">
            <v>Saint Lucia</v>
          </cell>
          <cell r="H400" t="e">
            <v>#N/A</v>
          </cell>
          <cell r="J400">
            <v>7.6032000000000003E-6</v>
          </cell>
        </row>
        <row r="401">
          <cell r="D401" t="str">
            <v>Saint Lucia</v>
          </cell>
          <cell r="H401" t="e">
            <v>#N/A</v>
          </cell>
          <cell r="J401">
            <v>1.29949400000021</v>
          </cell>
        </row>
        <row r="402">
          <cell r="D402" t="str">
            <v>Saint Lucia</v>
          </cell>
          <cell r="H402" t="e">
            <v>#N/A</v>
          </cell>
          <cell r="J402" t="str">
            <v>NULL</v>
          </cell>
        </row>
        <row r="403">
          <cell r="D403" t="str">
            <v>Saint Lucia</v>
          </cell>
          <cell r="H403" t="e">
            <v>#N/A</v>
          </cell>
          <cell r="J403">
            <v>3.2892582545619803E-2</v>
          </cell>
        </row>
        <row r="404">
          <cell r="D404" t="str">
            <v>Martinique</v>
          </cell>
          <cell r="H404" t="str">
            <v>Power</v>
          </cell>
          <cell r="J404">
            <v>1179.31022696984</v>
          </cell>
        </row>
        <row r="405">
          <cell r="D405" t="str">
            <v>Martinique</v>
          </cell>
          <cell r="H405" t="str">
            <v>Industry (incl. Cement Process)</v>
          </cell>
          <cell r="J405">
            <v>102.11011877817801</v>
          </cell>
        </row>
        <row r="406">
          <cell r="D406" t="str">
            <v>Martinique</v>
          </cell>
          <cell r="H406" t="str">
            <v>Domestic aviation</v>
          </cell>
          <cell r="J406">
            <v>17.218265191813</v>
          </cell>
        </row>
        <row r="407">
          <cell r="D407" t="str">
            <v>Martinique</v>
          </cell>
          <cell r="H407" t="str">
            <v>Ground Transport</v>
          </cell>
          <cell r="J407">
            <v>762.03834494023204</v>
          </cell>
        </row>
        <row r="408">
          <cell r="D408" t="str">
            <v>Martinique</v>
          </cell>
          <cell r="H408" t="str">
            <v>Ground Transport</v>
          </cell>
          <cell r="J408">
            <v>3.4612980102517099</v>
          </cell>
        </row>
        <row r="409">
          <cell r="D409" t="str">
            <v>Martinique</v>
          </cell>
          <cell r="H409" t="str">
            <v>Ground Transport</v>
          </cell>
          <cell r="J409">
            <v>19.124531212811199</v>
          </cell>
        </row>
        <row r="410">
          <cell r="D410" t="str">
            <v>Martinique</v>
          </cell>
          <cell r="H410" t="str">
            <v>Residential</v>
          </cell>
          <cell r="J410">
            <v>284.91674251068298</v>
          </cell>
        </row>
        <row r="411">
          <cell r="D411" t="str">
            <v>Martinique</v>
          </cell>
          <cell r="H411" t="e">
            <v>#N/A</v>
          </cell>
          <cell r="J411" t="str">
            <v>NULL</v>
          </cell>
        </row>
        <row r="412">
          <cell r="D412" t="str">
            <v>Martinique</v>
          </cell>
          <cell r="H412" t="str">
            <v>Industry (incl. Cement Process)</v>
          </cell>
          <cell r="J412">
            <v>74.0715</v>
          </cell>
        </row>
        <row r="413">
          <cell r="D413" t="str">
            <v>Martinique</v>
          </cell>
          <cell r="H413" t="e">
            <v>#N/A</v>
          </cell>
          <cell r="J413">
            <v>7.5</v>
          </cell>
        </row>
        <row r="414">
          <cell r="D414" t="str">
            <v>Martinique</v>
          </cell>
          <cell r="H414" t="e">
            <v>#N/A</v>
          </cell>
          <cell r="J414">
            <v>1.98569354576138E-2</v>
          </cell>
        </row>
        <row r="415">
          <cell r="D415" t="str">
            <v>Martinique</v>
          </cell>
          <cell r="H415" t="e">
            <v>#N/A</v>
          </cell>
          <cell r="J415">
            <v>2.9935430972274002</v>
          </cell>
        </row>
        <row r="416">
          <cell r="D416" t="str">
            <v>Martinique</v>
          </cell>
          <cell r="H416" t="e">
            <v>#N/A</v>
          </cell>
          <cell r="J416">
            <v>0.75663783741304702</v>
          </cell>
        </row>
        <row r="417">
          <cell r="D417" t="str">
            <v>Martinique</v>
          </cell>
          <cell r="H417" t="e">
            <v>#N/A</v>
          </cell>
          <cell r="J417">
            <v>2.2148843000006599</v>
          </cell>
        </row>
        <row r="418">
          <cell r="D418" t="str">
            <v>Martinique</v>
          </cell>
          <cell r="H418" t="e">
            <v>#N/A</v>
          </cell>
          <cell r="J418" t="str">
            <v>NULL</v>
          </cell>
        </row>
        <row r="419">
          <cell r="D419" t="str">
            <v>Nicaragua</v>
          </cell>
          <cell r="H419" t="str">
            <v>Power</v>
          </cell>
          <cell r="J419">
            <v>1659.5133254677401</v>
          </cell>
        </row>
        <row r="420">
          <cell r="D420" t="str">
            <v>Nicaragua</v>
          </cell>
          <cell r="H420" t="str">
            <v>Industry (incl. Cement Process)</v>
          </cell>
          <cell r="J420">
            <v>48.420788441753501</v>
          </cell>
        </row>
        <row r="421">
          <cell r="D421" t="str">
            <v>Nicaragua</v>
          </cell>
          <cell r="H421" t="str">
            <v>Industry (incl. Cement Process)</v>
          </cell>
          <cell r="J421">
            <v>741.34778055081495</v>
          </cell>
        </row>
        <row r="422">
          <cell r="D422" t="str">
            <v>Nicaragua</v>
          </cell>
          <cell r="H422" t="str">
            <v>Domestic aviation</v>
          </cell>
          <cell r="J422">
            <v>32.550129134465003</v>
          </cell>
        </row>
        <row r="423">
          <cell r="D423" t="str">
            <v>Nicaragua</v>
          </cell>
          <cell r="H423" t="str">
            <v>Ground Transport</v>
          </cell>
          <cell r="J423">
            <v>2124.90168462163</v>
          </cell>
        </row>
        <row r="424">
          <cell r="D424" t="str">
            <v>Nicaragua</v>
          </cell>
          <cell r="H424" t="str">
            <v>Ground Transport</v>
          </cell>
          <cell r="J424">
            <v>297.981358874688</v>
          </cell>
        </row>
        <row r="425">
          <cell r="D425" t="str">
            <v>Nicaragua</v>
          </cell>
          <cell r="H425" t="str">
            <v>Residential</v>
          </cell>
          <cell r="J425">
            <v>864.82048905414501</v>
          </cell>
        </row>
        <row r="426">
          <cell r="D426" t="str">
            <v>Nicaragua</v>
          </cell>
          <cell r="H426" t="e">
            <v>#N/A</v>
          </cell>
          <cell r="J426" t="str">
            <v>NULL</v>
          </cell>
        </row>
        <row r="427">
          <cell r="D427" t="str">
            <v>Nicaragua</v>
          </cell>
          <cell r="H427" t="str">
            <v>Industry (incl. Cement Process)</v>
          </cell>
          <cell r="J427">
            <v>346.32100000000003</v>
          </cell>
        </row>
        <row r="428">
          <cell r="D428" t="str">
            <v>Nicaragua</v>
          </cell>
          <cell r="H428" t="e">
            <v>#N/A</v>
          </cell>
          <cell r="J428">
            <v>67.5</v>
          </cell>
        </row>
        <row r="429">
          <cell r="D429" t="str">
            <v>Nicaragua</v>
          </cell>
          <cell r="H429" t="e">
            <v>#N/A</v>
          </cell>
          <cell r="J429">
            <v>0.30924842456960899</v>
          </cell>
        </row>
        <row r="430">
          <cell r="D430" t="str">
            <v>Nicaragua</v>
          </cell>
          <cell r="H430" t="e">
            <v>#N/A</v>
          </cell>
          <cell r="J430">
            <v>13.070205555555599</v>
          </cell>
        </row>
        <row r="431">
          <cell r="D431" t="str">
            <v>Nicaragua</v>
          </cell>
          <cell r="H431" t="e">
            <v>#N/A</v>
          </cell>
          <cell r="J431">
            <v>3.5237313284143501</v>
          </cell>
        </row>
        <row r="432">
          <cell r="D432" t="str">
            <v>Nicaragua</v>
          </cell>
          <cell r="H432" t="e">
            <v>#N/A</v>
          </cell>
          <cell r="J432">
            <v>2.8548936534171201E-2</v>
          </cell>
        </row>
        <row r="433">
          <cell r="D433" t="str">
            <v>Nicaragua</v>
          </cell>
          <cell r="H433" t="e">
            <v>#N/A</v>
          </cell>
          <cell r="J433">
            <v>21.5638751016415</v>
          </cell>
        </row>
        <row r="434">
          <cell r="D434" t="str">
            <v>Nicaragua</v>
          </cell>
          <cell r="H434" t="e">
            <v>#N/A</v>
          </cell>
          <cell r="J434">
            <v>29.309177592354299</v>
          </cell>
        </row>
        <row r="435">
          <cell r="D435" t="str">
            <v>Panama</v>
          </cell>
          <cell r="H435" t="str">
            <v>Power</v>
          </cell>
          <cell r="J435">
            <v>2967.0468905857501</v>
          </cell>
        </row>
        <row r="436">
          <cell r="D436" t="str">
            <v>Panama</v>
          </cell>
          <cell r="H436" t="str">
            <v>Industry (incl. Cement Process)</v>
          </cell>
          <cell r="J436" t="str">
            <v>NULL</v>
          </cell>
        </row>
        <row r="437">
          <cell r="D437" t="str">
            <v>Panama</v>
          </cell>
          <cell r="H437" t="str">
            <v>Industry (incl. Cement Process)</v>
          </cell>
          <cell r="J437">
            <v>2086.04124108221</v>
          </cell>
        </row>
        <row r="438">
          <cell r="D438" t="str">
            <v>Panama</v>
          </cell>
          <cell r="H438" t="str">
            <v>Ground Transport</v>
          </cell>
          <cell r="J438">
            <v>4777.5044744229399</v>
          </cell>
        </row>
        <row r="439">
          <cell r="D439" t="str">
            <v>Panama</v>
          </cell>
          <cell r="H439" t="str">
            <v>Ground Transport</v>
          </cell>
          <cell r="J439">
            <v>5.9664558695464898</v>
          </cell>
        </row>
        <row r="440">
          <cell r="D440" t="str">
            <v>Panama</v>
          </cell>
          <cell r="H440" t="str">
            <v>Residential</v>
          </cell>
          <cell r="J440">
            <v>786.53654040170898</v>
          </cell>
        </row>
        <row r="441">
          <cell r="D441" t="str">
            <v>Panama</v>
          </cell>
          <cell r="H441" t="e">
            <v>#N/A</v>
          </cell>
          <cell r="J441" t="str">
            <v>NULL</v>
          </cell>
        </row>
        <row r="442">
          <cell r="D442" t="str">
            <v>Panama</v>
          </cell>
          <cell r="H442" t="str">
            <v>Industry (incl. Cement Process)</v>
          </cell>
          <cell r="J442">
            <v>1087.53</v>
          </cell>
        </row>
        <row r="443">
          <cell r="D443" t="str">
            <v>Panama</v>
          </cell>
          <cell r="H443" t="e">
            <v>#N/A</v>
          </cell>
          <cell r="J443">
            <v>7.5</v>
          </cell>
        </row>
        <row r="444">
          <cell r="D444" t="str">
            <v>Panama</v>
          </cell>
          <cell r="H444" t="e">
            <v>#N/A</v>
          </cell>
          <cell r="J444">
            <v>0.201056085853692</v>
          </cell>
        </row>
        <row r="445">
          <cell r="D445" t="str">
            <v>Panama</v>
          </cell>
          <cell r="H445" t="e">
            <v>#N/A</v>
          </cell>
          <cell r="J445" t="str">
            <v>NULL</v>
          </cell>
        </row>
        <row r="446">
          <cell r="D446" t="str">
            <v>Panama</v>
          </cell>
          <cell r="H446" t="e">
            <v>#N/A</v>
          </cell>
          <cell r="J446">
            <v>7.7205970250651301</v>
          </cell>
        </row>
        <row r="447">
          <cell r="D447" t="str">
            <v>Panama</v>
          </cell>
          <cell r="H447" t="e">
            <v>#N/A</v>
          </cell>
          <cell r="J447" t="str">
            <v>NULL</v>
          </cell>
        </row>
        <row r="448">
          <cell r="D448" t="str">
            <v>Panama</v>
          </cell>
          <cell r="H448" t="e">
            <v>#N/A</v>
          </cell>
          <cell r="J448" t="str">
            <v>NULL</v>
          </cell>
        </row>
        <row r="449">
          <cell r="D449" t="str">
            <v>Panama</v>
          </cell>
          <cell r="H449" t="e">
            <v>#N/A</v>
          </cell>
          <cell r="J449">
            <v>21.300935406258599</v>
          </cell>
        </row>
        <row r="450">
          <cell r="D450" t="str">
            <v>Panama</v>
          </cell>
          <cell r="H450" t="e">
            <v>#N/A</v>
          </cell>
          <cell r="J450" t="str">
            <v>NULL</v>
          </cell>
        </row>
        <row r="451">
          <cell r="D451" t="str">
            <v>Puerto Rico</v>
          </cell>
          <cell r="H451" t="str">
            <v>Power</v>
          </cell>
          <cell r="J451">
            <v>1627.5194205044299</v>
          </cell>
        </row>
        <row r="452">
          <cell r="D452" t="str">
            <v>Puerto Rico</v>
          </cell>
          <cell r="H452" t="str">
            <v>Industry (incl. Cement Process)</v>
          </cell>
          <cell r="J452">
            <v>2.32126086116179</v>
          </cell>
        </row>
        <row r="453">
          <cell r="D453" t="str">
            <v>Puerto Rico</v>
          </cell>
          <cell r="H453" t="str">
            <v>Industry (incl. Cement Process)</v>
          </cell>
          <cell r="J453">
            <v>1.20232515687078</v>
          </cell>
        </row>
        <row r="454">
          <cell r="D454" t="str">
            <v>Puerto Rico</v>
          </cell>
          <cell r="H454" t="str">
            <v>Ground Transport</v>
          </cell>
          <cell r="J454">
            <v>27.9939754461085</v>
          </cell>
        </row>
        <row r="455">
          <cell r="D455" t="str">
            <v>Puerto Rico</v>
          </cell>
          <cell r="H455" t="str">
            <v>Residential</v>
          </cell>
          <cell r="J455">
            <v>271.15872815083299</v>
          </cell>
        </row>
        <row r="456">
          <cell r="D456" t="str">
            <v>Puerto Rico</v>
          </cell>
          <cell r="H456" t="str">
            <v>Industry (incl. Cement Process)</v>
          </cell>
          <cell r="J456">
            <v>1142.47</v>
          </cell>
        </row>
        <row r="457">
          <cell r="D457" t="str">
            <v>Puerto Rico</v>
          </cell>
          <cell r="H457" t="e">
            <v>#N/A</v>
          </cell>
          <cell r="J457">
            <v>0.18345944356036401</v>
          </cell>
        </row>
        <row r="458">
          <cell r="D458" t="str">
            <v>Puerto Rico</v>
          </cell>
          <cell r="H458" t="e">
            <v>#N/A</v>
          </cell>
          <cell r="J458">
            <v>30.188097729126898</v>
          </cell>
        </row>
        <row r="459">
          <cell r="D459" t="str">
            <v>Puerto Rico</v>
          </cell>
          <cell r="H459" t="e">
            <v>#N/A</v>
          </cell>
          <cell r="J459">
            <v>72.808257200322004</v>
          </cell>
        </row>
        <row r="460">
          <cell r="D460" t="str">
            <v>El Salvador</v>
          </cell>
          <cell r="H460" t="str">
            <v>Power</v>
          </cell>
          <cell r="J460">
            <v>1608.48677895473</v>
          </cell>
        </row>
        <row r="461">
          <cell r="D461" t="str">
            <v>El Salvador</v>
          </cell>
          <cell r="H461" t="str">
            <v>Industry (incl. Cement Process)</v>
          </cell>
          <cell r="J461" t="str">
            <v>NULL</v>
          </cell>
        </row>
        <row r="462">
          <cell r="D462" t="str">
            <v>El Salvador</v>
          </cell>
          <cell r="H462" t="str">
            <v>Industry (incl. Cement Process)</v>
          </cell>
          <cell r="J462">
            <v>877.73433529343697</v>
          </cell>
        </row>
        <row r="463">
          <cell r="D463" t="str">
            <v>El Salvador</v>
          </cell>
          <cell r="H463" t="str">
            <v>Ground Transport</v>
          </cell>
          <cell r="J463">
            <v>3504.5210168708199</v>
          </cell>
        </row>
        <row r="464">
          <cell r="D464" t="str">
            <v>El Salvador</v>
          </cell>
          <cell r="H464" t="str">
            <v>Ground Transport</v>
          </cell>
          <cell r="J464" t="str">
            <v>NULL</v>
          </cell>
        </row>
        <row r="465">
          <cell r="D465" t="str">
            <v>El Salvador</v>
          </cell>
          <cell r="H465" t="str">
            <v>Residential</v>
          </cell>
          <cell r="J465">
            <v>734.73590347417803</v>
          </cell>
        </row>
        <row r="466">
          <cell r="D466" t="str">
            <v>El Salvador</v>
          </cell>
          <cell r="H466" t="e">
            <v>#N/A</v>
          </cell>
          <cell r="J466" t="str">
            <v>NULL</v>
          </cell>
        </row>
        <row r="467">
          <cell r="D467" t="str">
            <v>El Salvador</v>
          </cell>
          <cell r="H467" t="str">
            <v>Industry (incl. Cement Process)</v>
          </cell>
          <cell r="J467">
            <v>494.464</v>
          </cell>
        </row>
        <row r="468">
          <cell r="D468" t="str">
            <v>El Salvador</v>
          </cell>
          <cell r="H468" t="e">
            <v>#N/A</v>
          </cell>
          <cell r="J468">
            <v>0.30737336817281702</v>
          </cell>
        </row>
        <row r="469">
          <cell r="D469" t="str">
            <v>El Salvador</v>
          </cell>
          <cell r="H469" t="e">
            <v>#N/A</v>
          </cell>
          <cell r="J469">
            <v>3.9675600000000002</v>
          </cell>
        </row>
        <row r="470">
          <cell r="D470" t="str">
            <v>El Salvador</v>
          </cell>
          <cell r="H470" t="e">
            <v>#N/A</v>
          </cell>
          <cell r="J470" t="str">
            <v>NULL</v>
          </cell>
        </row>
        <row r="471">
          <cell r="D471" t="str">
            <v>El Salvador</v>
          </cell>
          <cell r="H471" t="e">
            <v>#N/A</v>
          </cell>
          <cell r="J471">
            <v>4.8251381462304597</v>
          </cell>
        </row>
        <row r="472">
          <cell r="D472" t="str">
            <v>El Salvador</v>
          </cell>
          <cell r="H472" t="e">
            <v>#N/A</v>
          </cell>
          <cell r="J472">
            <v>33.1214463747624</v>
          </cell>
        </row>
        <row r="473">
          <cell r="D473" t="str">
            <v>El Salvador</v>
          </cell>
          <cell r="H473" t="e">
            <v>#N/A</v>
          </cell>
          <cell r="J473" t="str">
            <v>NULL</v>
          </cell>
        </row>
        <row r="474">
          <cell r="D474" t="str">
            <v>El Salvador</v>
          </cell>
          <cell r="H474" t="e">
            <v>#N/A</v>
          </cell>
          <cell r="J474">
            <v>65.852115904810205</v>
          </cell>
        </row>
        <row r="475">
          <cell r="D475" t="str">
            <v>El Salvador</v>
          </cell>
          <cell r="H475" t="e">
            <v>#N/A</v>
          </cell>
          <cell r="J475">
            <v>572.24208308133598</v>
          </cell>
        </row>
        <row r="476">
          <cell r="D476" t="str">
            <v>Turks and Caicos Islands</v>
          </cell>
          <cell r="H476" t="str">
            <v>Power</v>
          </cell>
          <cell r="J476">
            <v>84.557745852615994</v>
          </cell>
        </row>
        <row r="477">
          <cell r="D477" t="str">
            <v>Turks and Caicos Islands</v>
          </cell>
          <cell r="H477" t="str">
            <v>Industry (incl. Cement Process)</v>
          </cell>
          <cell r="J477">
            <v>7.3213952273743201</v>
          </cell>
        </row>
        <row r="478">
          <cell r="D478" t="str">
            <v>Turks and Caicos Islands</v>
          </cell>
          <cell r="H478" t="str">
            <v>Domestic aviation</v>
          </cell>
          <cell r="J478">
            <v>1.23456580059744</v>
          </cell>
        </row>
        <row r="479">
          <cell r="D479" t="str">
            <v>Turks and Caicos Islands</v>
          </cell>
          <cell r="H479" t="str">
            <v>Ground Transport</v>
          </cell>
          <cell r="J479">
            <v>54.6388678058157</v>
          </cell>
        </row>
        <row r="480">
          <cell r="D480" t="str">
            <v>Turks and Caicos Islands</v>
          </cell>
          <cell r="H480" t="str">
            <v>Ground Transport</v>
          </cell>
          <cell r="J480">
            <v>0.24817791356375599</v>
          </cell>
        </row>
        <row r="481">
          <cell r="D481" t="str">
            <v>Turks and Caicos Islands</v>
          </cell>
          <cell r="H481" t="str">
            <v>Ground Transport</v>
          </cell>
          <cell r="J481">
            <v>1.3712418840191001</v>
          </cell>
        </row>
        <row r="482">
          <cell r="D482" t="str">
            <v>Turks and Caicos Islands</v>
          </cell>
          <cell r="H482" t="str">
            <v>Residential</v>
          </cell>
          <cell r="J482">
            <v>20.428818127627899</v>
          </cell>
        </row>
        <row r="483">
          <cell r="D483" t="str">
            <v>Turks and Caicos Islands</v>
          </cell>
          <cell r="H483" t="e">
            <v>#N/A</v>
          </cell>
          <cell r="J483" t="str">
            <v>NULL</v>
          </cell>
        </row>
        <row r="484">
          <cell r="D484" t="str">
            <v>Turks and Caicos Islands</v>
          </cell>
          <cell r="H484" t="e">
            <v>#N/A</v>
          </cell>
          <cell r="J484">
            <v>1.77825598211966E-3</v>
          </cell>
        </row>
        <row r="485">
          <cell r="D485" t="str">
            <v>Turks and Caicos Islands</v>
          </cell>
          <cell r="H485" t="e">
            <v>#N/A</v>
          </cell>
          <cell r="J485">
            <v>0.19935648618760499</v>
          </cell>
        </row>
        <row r="486">
          <cell r="D486" t="str">
            <v>Trinidad and Tobago</v>
          </cell>
          <cell r="H486" t="str">
            <v>Power</v>
          </cell>
          <cell r="J486">
            <v>5584.2633540203096</v>
          </cell>
        </row>
        <row r="487">
          <cell r="D487" t="str">
            <v>Trinidad and Tobago</v>
          </cell>
          <cell r="H487" t="str">
            <v>Industry (incl. Cement Process)</v>
          </cell>
          <cell r="J487">
            <v>6941.4723401744905</v>
          </cell>
        </row>
        <row r="488">
          <cell r="D488" t="str">
            <v>Trinidad and Tobago</v>
          </cell>
          <cell r="H488" t="str">
            <v>Industry (incl. Cement Process)</v>
          </cell>
          <cell r="J488">
            <v>5593.9621005811496</v>
          </cell>
        </row>
        <row r="489">
          <cell r="D489" t="str">
            <v>Trinidad and Tobago</v>
          </cell>
          <cell r="H489" t="str">
            <v>Domestic aviation</v>
          </cell>
          <cell r="J489">
            <v>237.76236851044601</v>
          </cell>
        </row>
        <row r="490">
          <cell r="D490" t="str">
            <v>Trinidad and Tobago</v>
          </cell>
          <cell r="H490" t="str">
            <v>Ground Transport</v>
          </cell>
          <cell r="J490">
            <v>2947.4746061574801</v>
          </cell>
        </row>
        <row r="491">
          <cell r="D491" t="str">
            <v>Trinidad and Tobago</v>
          </cell>
          <cell r="H491" t="str">
            <v>Ground Transport</v>
          </cell>
          <cell r="J491" t="str">
            <v>NULL</v>
          </cell>
        </row>
        <row r="492">
          <cell r="D492" t="str">
            <v>Trinidad and Tobago</v>
          </cell>
          <cell r="H492" t="str">
            <v>Residential</v>
          </cell>
          <cell r="J492">
            <v>387.31149671563702</v>
          </cell>
        </row>
        <row r="493">
          <cell r="D493" t="str">
            <v>Trinidad and Tobago</v>
          </cell>
          <cell r="H493" t="e">
            <v>#N/A</v>
          </cell>
          <cell r="J493">
            <v>100.883699860907</v>
          </cell>
        </row>
        <row r="494">
          <cell r="D494" t="str">
            <v>Trinidad and Tobago</v>
          </cell>
          <cell r="H494" t="str">
            <v>Industry (incl. Cement Process)</v>
          </cell>
          <cell r="J494">
            <v>356.62299999999999</v>
          </cell>
        </row>
        <row r="495">
          <cell r="D495" t="str">
            <v>Trinidad and Tobago</v>
          </cell>
          <cell r="H495" t="e">
            <v>#N/A</v>
          </cell>
          <cell r="J495">
            <v>45</v>
          </cell>
        </row>
        <row r="496">
          <cell r="D496" t="str">
            <v>Trinidad and Tobago</v>
          </cell>
          <cell r="H496" t="e">
            <v>#N/A</v>
          </cell>
          <cell r="J496">
            <v>6.8586686871969907E-2</v>
          </cell>
        </row>
        <row r="497">
          <cell r="D497" t="str">
            <v>Trinidad and Tobago</v>
          </cell>
          <cell r="H497" t="e">
            <v>#N/A</v>
          </cell>
          <cell r="J497">
            <v>13691.277218217499</v>
          </cell>
        </row>
        <row r="498">
          <cell r="D498" t="str">
            <v>Trinidad and Tobago</v>
          </cell>
          <cell r="H498" t="e">
            <v>#N/A</v>
          </cell>
          <cell r="J498" t="str">
            <v>NULL</v>
          </cell>
        </row>
        <row r="499">
          <cell r="D499" t="str">
            <v>Trinidad and Tobago</v>
          </cell>
          <cell r="H499" t="e">
            <v>#N/A</v>
          </cell>
          <cell r="J499" t="str">
            <v>NULL</v>
          </cell>
        </row>
        <row r="500">
          <cell r="D500" t="str">
            <v>Trinidad and Tobago</v>
          </cell>
          <cell r="H500" t="e">
            <v>#N/A</v>
          </cell>
          <cell r="J500">
            <v>10.753115923632199</v>
          </cell>
        </row>
        <row r="501">
          <cell r="D501" t="str">
            <v>Trinidad and Tobago</v>
          </cell>
          <cell r="H501" t="e">
            <v>#N/A</v>
          </cell>
          <cell r="J501">
            <v>20.600006400000002</v>
          </cell>
        </row>
        <row r="502">
          <cell r="D502" t="str">
            <v>Trinidad and Tobago</v>
          </cell>
          <cell r="H502" t="e">
            <v>#N/A</v>
          </cell>
          <cell r="J502">
            <v>1.9167667199999999E-2</v>
          </cell>
        </row>
        <row r="503">
          <cell r="D503" t="str">
            <v>Trinidad and Tobago</v>
          </cell>
          <cell r="H503" t="e">
            <v>#N/A</v>
          </cell>
          <cell r="J503">
            <v>28.832054600004</v>
          </cell>
        </row>
        <row r="504">
          <cell r="D504" t="str">
            <v>Trinidad and Tobago</v>
          </cell>
          <cell r="H504" t="e">
            <v>#N/A</v>
          </cell>
          <cell r="J504">
            <v>4.4000000000000004</v>
          </cell>
        </row>
        <row r="505">
          <cell r="D505" t="str">
            <v>Saint Vincent and the Grenadines</v>
          </cell>
          <cell r="H505" t="str">
            <v>Power</v>
          </cell>
          <cell r="J505">
            <v>90.890271697315995</v>
          </cell>
        </row>
        <row r="506">
          <cell r="D506" t="str">
            <v>Saint Vincent and the Grenadines</v>
          </cell>
          <cell r="H506" t="str">
            <v>Industry (incl. Cement Process)</v>
          </cell>
          <cell r="J506">
            <v>7.8696989198793599</v>
          </cell>
        </row>
        <row r="507">
          <cell r="D507" t="str">
            <v>Saint Vincent and the Grenadines</v>
          </cell>
          <cell r="H507" t="str">
            <v>Domestic aviation</v>
          </cell>
          <cell r="J507">
            <v>1.3270237787454</v>
          </cell>
        </row>
        <row r="508">
          <cell r="D508" t="str">
            <v>Saint Vincent and the Grenadines</v>
          </cell>
          <cell r="H508" t="str">
            <v>Ground Transport</v>
          </cell>
          <cell r="J508">
            <v>58.730802848171201</v>
          </cell>
        </row>
        <row r="509">
          <cell r="D509" t="str">
            <v>Saint Vincent and the Grenadines</v>
          </cell>
          <cell r="H509" t="str">
            <v>Ground Transport</v>
          </cell>
          <cell r="J509">
            <v>0.266764210744729</v>
          </cell>
        </row>
        <row r="510">
          <cell r="D510" t="str">
            <v>Saint Vincent and the Grenadines</v>
          </cell>
          <cell r="H510" t="str">
            <v>Ground Transport</v>
          </cell>
          <cell r="J510">
            <v>1.4739402294935799</v>
          </cell>
        </row>
        <row r="511">
          <cell r="D511" t="str">
            <v>Saint Vincent and the Grenadines</v>
          </cell>
          <cell r="H511" t="str">
            <v>Residential</v>
          </cell>
          <cell r="J511">
            <v>21.9587615702413</v>
          </cell>
        </row>
        <row r="512">
          <cell r="D512" t="str">
            <v>Saint Vincent and the Grenadines</v>
          </cell>
          <cell r="H512" t="e">
            <v>#N/A</v>
          </cell>
          <cell r="J512" t="str">
            <v>NULL</v>
          </cell>
        </row>
        <row r="513">
          <cell r="D513" t="str">
            <v>Saint Vincent and the Grenadines</v>
          </cell>
          <cell r="H513" t="e">
            <v>#N/A</v>
          </cell>
          <cell r="J513">
            <v>5.4635600430415002E-3</v>
          </cell>
        </row>
        <row r="514">
          <cell r="D514" t="str">
            <v>Saint Vincent and the Grenadines</v>
          </cell>
          <cell r="H514" t="e">
            <v>#N/A</v>
          </cell>
          <cell r="J514">
            <v>0.22238701597980301</v>
          </cell>
        </row>
        <row r="515">
          <cell r="D515" t="str">
            <v>Saint Vincent and the Grenadines</v>
          </cell>
          <cell r="H515" t="e">
            <v>#N/A</v>
          </cell>
          <cell r="J515">
            <v>0.241908479350703</v>
          </cell>
        </row>
        <row r="516">
          <cell r="D516" t="str">
            <v>Saint Vincent and the Grenadines</v>
          </cell>
          <cell r="H516" t="e">
            <v>#N/A</v>
          </cell>
          <cell r="J516">
            <v>2.2809599999999999E-5</v>
          </cell>
        </row>
        <row r="517">
          <cell r="D517" t="str">
            <v>Saint Vincent and the Grenadines</v>
          </cell>
          <cell r="H517" t="e">
            <v>#N/A</v>
          </cell>
          <cell r="J517">
            <v>0.73222624000002601</v>
          </cell>
        </row>
        <row r="518">
          <cell r="D518" t="str">
            <v>Saint Vincent and the Grenadines</v>
          </cell>
          <cell r="H518" t="e">
            <v>#N/A</v>
          </cell>
          <cell r="J518" t="str">
            <v>NULL</v>
          </cell>
        </row>
        <row r="519">
          <cell r="D519" t="str">
            <v>Saint Vincent and the Grenadines</v>
          </cell>
          <cell r="H519" t="e">
            <v>#N/A</v>
          </cell>
          <cell r="J519">
            <v>5.4298036034853602E-3</v>
          </cell>
        </row>
        <row r="520">
          <cell r="D520" t="str">
            <v>Virgin Islands_British</v>
          </cell>
          <cell r="H520" t="str">
            <v>Power</v>
          </cell>
          <cell r="J520">
            <v>75.838827790575095</v>
          </cell>
        </row>
        <row r="521">
          <cell r="D521" t="str">
            <v>Virgin Islands_British</v>
          </cell>
          <cell r="H521" t="str">
            <v>Industry (incl. Cement Process)</v>
          </cell>
          <cell r="J521">
            <v>6.5664755106407302</v>
          </cell>
        </row>
        <row r="522">
          <cell r="D522" t="str">
            <v>Virgin Islands_British</v>
          </cell>
          <cell r="H522" t="str">
            <v>Domestic aviation</v>
          </cell>
          <cell r="J522">
            <v>1.1072678126514199</v>
          </cell>
        </row>
        <row r="523">
          <cell r="D523" t="str">
            <v>Virgin Islands_British</v>
          </cell>
          <cell r="H523" t="str">
            <v>Ground Transport</v>
          </cell>
          <cell r="J523">
            <v>49.004947995288902</v>
          </cell>
        </row>
        <row r="524">
          <cell r="D524" t="str">
            <v>Virgin Islands_British</v>
          </cell>
          <cell r="H524" t="str">
            <v>Ground Transport</v>
          </cell>
          <cell r="J524">
            <v>0.22258827408028101</v>
          </cell>
        </row>
        <row r="525">
          <cell r="D525" t="str">
            <v>Virgin Islands_British</v>
          </cell>
          <cell r="H525" t="str">
            <v>Ground Transport</v>
          </cell>
          <cell r="J525">
            <v>1.2298500291385801</v>
          </cell>
        </row>
        <row r="526">
          <cell r="D526" t="str">
            <v>Virgin Islands_British</v>
          </cell>
          <cell r="H526" t="str">
            <v>Residential</v>
          </cell>
          <cell r="J526">
            <v>18.322356068537299</v>
          </cell>
        </row>
        <row r="527">
          <cell r="D527" t="str">
            <v>Virgin Islands_British</v>
          </cell>
          <cell r="H527" t="e">
            <v>#N/A</v>
          </cell>
          <cell r="J527" t="str">
            <v>NULL</v>
          </cell>
        </row>
        <row r="528">
          <cell r="D528" t="str">
            <v>Virgin Islands_British</v>
          </cell>
          <cell r="H528" t="e">
            <v>#N/A</v>
          </cell>
          <cell r="J528">
            <v>1.5574475161068801E-3</v>
          </cell>
        </row>
        <row r="529">
          <cell r="D529" t="str">
            <v>Virgin Islands_British</v>
          </cell>
          <cell r="H529" t="e">
            <v>#N/A</v>
          </cell>
          <cell r="J529">
            <v>0.20453579484069701</v>
          </cell>
        </row>
        <row r="530">
          <cell r="D530" t="str">
            <v>Virgin Islands_British</v>
          </cell>
          <cell r="H530" t="e">
            <v>#N/A</v>
          </cell>
          <cell r="J530">
            <v>0.141661006051434</v>
          </cell>
        </row>
        <row r="531">
          <cell r="D531" t="str">
            <v>Virgin Islands_British</v>
          </cell>
          <cell r="H531" t="e">
            <v>#N/A</v>
          </cell>
          <cell r="J531">
            <v>0.32261272200000002</v>
          </cell>
        </row>
        <row r="532">
          <cell r="D532" t="str">
            <v>Brazil</v>
          </cell>
          <cell r="H532" t="str">
            <v>Power</v>
          </cell>
          <cell r="J532">
            <v>69073.311736614094</v>
          </cell>
        </row>
        <row r="533">
          <cell r="D533" t="str">
            <v>Brazil</v>
          </cell>
          <cell r="H533" t="str">
            <v>Industry (incl. Cement Process)</v>
          </cell>
          <cell r="J533">
            <v>26178.482510206301</v>
          </cell>
        </row>
        <row r="534">
          <cell r="D534" t="str">
            <v>Brazil</v>
          </cell>
          <cell r="H534" t="str">
            <v>Industry (incl. Cement Process)</v>
          </cell>
          <cell r="J534">
            <v>85196.240184919006</v>
          </cell>
        </row>
        <row r="535">
          <cell r="D535" t="str">
            <v>Brazil</v>
          </cell>
          <cell r="H535" t="str">
            <v>Domestic aviation</v>
          </cell>
          <cell r="J535">
            <v>10081.5508754808</v>
          </cell>
        </row>
        <row r="536">
          <cell r="D536" t="str">
            <v>Brazil</v>
          </cell>
          <cell r="H536" t="str">
            <v>Ground Transport</v>
          </cell>
          <cell r="J536">
            <v>184642.262423287</v>
          </cell>
        </row>
        <row r="537">
          <cell r="D537" t="str">
            <v>Brazil</v>
          </cell>
          <cell r="H537" t="str">
            <v>Ground Transport</v>
          </cell>
          <cell r="J537">
            <v>2773.2898451801898</v>
          </cell>
        </row>
        <row r="538">
          <cell r="D538" t="str">
            <v>Brazil</v>
          </cell>
          <cell r="H538" t="str">
            <v>Ground Transport</v>
          </cell>
          <cell r="J538">
            <v>2847.0048019808</v>
          </cell>
        </row>
        <row r="539">
          <cell r="D539" t="str">
            <v>Brazil</v>
          </cell>
          <cell r="H539" t="str">
            <v>Ground Transport</v>
          </cell>
          <cell r="J539">
            <v>2153.08581345939</v>
          </cell>
        </row>
        <row r="540">
          <cell r="D540" t="str">
            <v>Brazil</v>
          </cell>
          <cell r="H540" t="str">
            <v>Residential</v>
          </cell>
          <cell r="J540">
            <v>37422.713556624403</v>
          </cell>
        </row>
        <row r="541">
          <cell r="D541" t="str">
            <v>Brazil</v>
          </cell>
          <cell r="H541" t="e">
            <v>#N/A</v>
          </cell>
          <cell r="J541">
            <v>1982.46270031271</v>
          </cell>
        </row>
        <row r="542">
          <cell r="D542" t="str">
            <v>Brazil</v>
          </cell>
          <cell r="H542" t="e">
            <v>#N/A</v>
          </cell>
          <cell r="J542" t="str">
            <v>NULL</v>
          </cell>
        </row>
        <row r="543">
          <cell r="D543" t="str">
            <v>Brazil</v>
          </cell>
          <cell r="H543" t="e">
            <v>#N/A</v>
          </cell>
          <cell r="J543" t="str">
            <v>NULL</v>
          </cell>
        </row>
        <row r="544">
          <cell r="D544" t="str">
            <v>Brazil</v>
          </cell>
          <cell r="H544" t="e">
            <v>#N/A</v>
          </cell>
          <cell r="J544">
            <v>1509.93265189661</v>
          </cell>
        </row>
        <row r="545">
          <cell r="D545" t="str">
            <v>Brazil</v>
          </cell>
          <cell r="H545" t="str">
            <v>Industry (incl. Cement Process)</v>
          </cell>
          <cell r="J545">
            <v>32099.4</v>
          </cell>
        </row>
        <row r="546">
          <cell r="D546" t="str">
            <v>Brazil</v>
          </cell>
          <cell r="H546" t="e">
            <v>#N/A</v>
          </cell>
          <cell r="J546">
            <v>6450</v>
          </cell>
        </row>
        <row r="547">
          <cell r="D547" t="str">
            <v>Brazil</v>
          </cell>
          <cell r="H547" t="e">
            <v>#N/A</v>
          </cell>
          <cell r="J547">
            <v>148.88026926639901</v>
          </cell>
        </row>
        <row r="548">
          <cell r="D548" t="str">
            <v>Brazil</v>
          </cell>
          <cell r="H548" t="e">
            <v>#N/A</v>
          </cell>
          <cell r="J548">
            <v>10.537971666931901</v>
          </cell>
        </row>
        <row r="549">
          <cell r="D549" t="str">
            <v>Brazil</v>
          </cell>
          <cell r="H549" t="e">
            <v>#N/A</v>
          </cell>
          <cell r="J549">
            <v>7306.1294869332396</v>
          </cell>
        </row>
        <row r="550">
          <cell r="D550" t="str">
            <v>Brazil</v>
          </cell>
          <cell r="H550" t="e">
            <v>#N/A</v>
          </cell>
          <cell r="J550">
            <v>8294.0249741708903</v>
          </cell>
        </row>
        <row r="551">
          <cell r="D551" t="str">
            <v>Brazil</v>
          </cell>
          <cell r="H551" t="e">
            <v>#N/A</v>
          </cell>
          <cell r="J551">
            <v>623.97782038689195</v>
          </cell>
        </row>
        <row r="552">
          <cell r="D552" t="str">
            <v>Brazil</v>
          </cell>
          <cell r="H552" t="e">
            <v>#N/A</v>
          </cell>
          <cell r="J552">
            <v>419.57250726068099</v>
          </cell>
        </row>
        <row r="553">
          <cell r="D553" t="str">
            <v>Brazil</v>
          </cell>
          <cell r="H553" t="e">
            <v>#N/A</v>
          </cell>
          <cell r="J553">
            <v>34.038250852897903</v>
          </cell>
        </row>
        <row r="554">
          <cell r="D554" t="str">
            <v>Brazil</v>
          </cell>
          <cell r="H554" t="e">
            <v>#N/A</v>
          </cell>
          <cell r="J554" t="str">
            <v>NULL</v>
          </cell>
        </row>
        <row r="555">
          <cell r="D555" t="str">
            <v>Brazil</v>
          </cell>
          <cell r="H555" t="e">
            <v>#N/A</v>
          </cell>
          <cell r="J555">
            <v>2265.1899922344101</v>
          </cell>
        </row>
        <row r="556">
          <cell r="D556" t="str">
            <v>Brazil</v>
          </cell>
          <cell r="H556" t="e">
            <v>#N/A</v>
          </cell>
          <cell r="J556">
            <v>18287.330339669701</v>
          </cell>
        </row>
        <row r="557">
          <cell r="D557" t="str">
            <v>Brazil</v>
          </cell>
          <cell r="H557" t="e">
            <v>#N/A</v>
          </cell>
          <cell r="J557">
            <v>288.92543386314202</v>
          </cell>
        </row>
        <row r="558">
          <cell r="D558" t="str">
            <v>Argentina</v>
          </cell>
          <cell r="H558" t="str">
            <v>Power</v>
          </cell>
          <cell r="J558">
            <v>56146.629098598904</v>
          </cell>
        </row>
        <row r="559">
          <cell r="D559" t="str">
            <v>Argentina</v>
          </cell>
          <cell r="H559" t="str">
            <v>Industry (incl. Cement Process)</v>
          </cell>
          <cell r="J559">
            <v>18395.570409008102</v>
          </cell>
        </row>
        <row r="560">
          <cell r="D560" t="str">
            <v>Argentina</v>
          </cell>
          <cell r="H560" t="str">
            <v>Industry (incl. Cement Process)</v>
          </cell>
          <cell r="J560">
            <v>29335.2081642269</v>
          </cell>
        </row>
        <row r="561">
          <cell r="D561" t="str">
            <v>Argentina</v>
          </cell>
          <cell r="H561" t="str">
            <v>Domestic aviation</v>
          </cell>
          <cell r="J561">
            <v>1626.5233936847301</v>
          </cell>
        </row>
        <row r="562">
          <cell r="D562" t="str">
            <v>Argentina</v>
          </cell>
          <cell r="H562" t="str">
            <v>Ground Transport</v>
          </cell>
          <cell r="J562">
            <v>38550.953479252501</v>
          </cell>
        </row>
        <row r="563">
          <cell r="D563" t="str">
            <v>Argentina</v>
          </cell>
          <cell r="H563" t="str">
            <v>Ground Transport</v>
          </cell>
          <cell r="J563" t="str">
            <v>NULL</v>
          </cell>
        </row>
        <row r="564">
          <cell r="D564" t="str">
            <v>Argentina</v>
          </cell>
          <cell r="H564" t="str">
            <v>Ground Transport</v>
          </cell>
          <cell r="J564">
            <v>1163.45193809019</v>
          </cell>
        </row>
        <row r="565">
          <cell r="D565" t="str">
            <v>Argentina</v>
          </cell>
          <cell r="H565" t="str">
            <v>Ground Transport</v>
          </cell>
          <cell r="J565">
            <v>2484.0671829647699</v>
          </cell>
        </row>
        <row r="566">
          <cell r="D566" t="str">
            <v>Argentina</v>
          </cell>
          <cell r="H566" t="str">
            <v>Residential</v>
          </cell>
          <cell r="J566">
            <v>39400.740011371599</v>
          </cell>
        </row>
        <row r="567">
          <cell r="D567" t="str">
            <v>Argentina</v>
          </cell>
          <cell r="H567" t="e">
            <v>#N/A</v>
          </cell>
          <cell r="J567">
            <v>3593.89428842097</v>
          </cell>
        </row>
        <row r="568">
          <cell r="D568" t="str">
            <v>Argentina</v>
          </cell>
          <cell r="H568" t="e">
            <v>#N/A</v>
          </cell>
          <cell r="J568">
            <v>877.92237884015503</v>
          </cell>
        </row>
        <row r="569">
          <cell r="D569" t="str">
            <v>Argentina</v>
          </cell>
          <cell r="H569" t="e">
            <v>#N/A</v>
          </cell>
          <cell r="J569" t="str">
            <v>NULL</v>
          </cell>
        </row>
        <row r="570">
          <cell r="D570" t="str">
            <v>Argentina</v>
          </cell>
          <cell r="H570" t="str">
            <v>Industry (incl. Cement Process)</v>
          </cell>
          <cell r="J570">
            <v>5438.62</v>
          </cell>
        </row>
        <row r="571">
          <cell r="D571" t="str">
            <v>Argentina</v>
          </cell>
          <cell r="H571" t="e">
            <v>#N/A</v>
          </cell>
          <cell r="J571">
            <v>1215</v>
          </cell>
        </row>
        <row r="572">
          <cell r="D572" t="str">
            <v>Argentina</v>
          </cell>
          <cell r="H572" t="e">
            <v>#N/A</v>
          </cell>
          <cell r="J572">
            <v>701.26339144054805</v>
          </cell>
        </row>
        <row r="573">
          <cell r="D573" t="str">
            <v>Argentina</v>
          </cell>
          <cell r="H573" t="e">
            <v>#N/A</v>
          </cell>
          <cell r="J573">
            <v>338.08347898301298</v>
          </cell>
        </row>
        <row r="574">
          <cell r="D574" t="str">
            <v>Argentina</v>
          </cell>
          <cell r="H574" t="e">
            <v>#N/A</v>
          </cell>
          <cell r="J574">
            <v>2.2030113517937302</v>
          </cell>
        </row>
        <row r="575">
          <cell r="D575" t="str">
            <v>Argentina</v>
          </cell>
          <cell r="H575" t="e">
            <v>#N/A</v>
          </cell>
          <cell r="J575">
            <v>2155.9995705721799</v>
          </cell>
        </row>
        <row r="576">
          <cell r="D576" t="str">
            <v>Argentina</v>
          </cell>
          <cell r="H576" t="e">
            <v>#N/A</v>
          </cell>
          <cell r="J576">
            <v>1190.8899344143299</v>
          </cell>
        </row>
        <row r="577">
          <cell r="D577" t="str">
            <v>Argentina</v>
          </cell>
          <cell r="H577" t="e">
            <v>#N/A</v>
          </cell>
          <cell r="J577">
            <v>151.33003612296801</v>
          </cell>
        </row>
        <row r="578">
          <cell r="D578" t="str">
            <v>Argentina</v>
          </cell>
          <cell r="H578" t="e">
            <v>#N/A</v>
          </cell>
          <cell r="J578">
            <v>67.1078652341522</v>
          </cell>
        </row>
        <row r="579">
          <cell r="D579" t="str">
            <v>Argentina</v>
          </cell>
          <cell r="H579" t="e">
            <v>#N/A</v>
          </cell>
          <cell r="J579">
            <v>0.32969399999999999</v>
          </cell>
        </row>
        <row r="580">
          <cell r="D580" t="str">
            <v>Argentina</v>
          </cell>
          <cell r="H580" t="e">
            <v>#N/A</v>
          </cell>
          <cell r="J580">
            <v>255.40012822386601</v>
          </cell>
        </row>
        <row r="581">
          <cell r="D581" t="str">
            <v>Argentina</v>
          </cell>
          <cell r="H581" t="e">
            <v>#N/A</v>
          </cell>
          <cell r="J581">
            <v>886.28195049324995</v>
          </cell>
        </row>
        <row r="582">
          <cell r="D582" t="str">
            <v>Argentina</v>
          </cell>
          <cell r="H582" t="e">
            <v>#N/A</v>
          </cell>
          <cell r="J582">
            <v>6172.9777201870002</v>
          </cell>
        </row>
        <row r="583">
          <cell r="D583" t="str">
            <v>Argentina</v>
          </cell>
          <cell r="H583" t="e">
            <v>#N/A</v>
          </cell>
          <cell r="J583">
            <v>11.522167599795001</v>
          </cell>
        </row>
        <row r="584">
          <cell r="D584" t="str">
            <v>Bolivia</v>
          </cell>
          <cell r="H584" t="str">
            <v>Power</v>
          </cell>
          <cell r="J584">
            <v>4357.9235642405501</v>
          </cell>
        </row>
        <row r="585">
          <cell r="D585" t="str">
            <v>Bolivia</v>
          </cell>
          <cell r="H585" t="str">
            <v>Industry (incl. Cement Process)</v>
          </cell>
          <cell r="J585">
            <v>1056.0051760480601</v>
          </cell>
        </row>
        <row r="586">
          <cell r="D586" t="str">
            <v>Bolivia</v>
          </cell>
          <cell r="H586" t="str">
            <v>Industry (incl. Cement Process)</v>
          </cell>
          <cell r="J586">
            <v>2048.5772071319202</v>
          </cell>
        </row>
        <row r="587">
          <cell r="D587" t="str">
            <v>Bolivia</v>
          </cell>
          <cell r="H587" t="str">
            <v>Domestic aviation</v>
          </cell>
          <cell r="J587">
            <v>579.22208794117603</v>
          </cell>
        </row>
        <row r="588">
          <cell r="D588" t="str">
            <v>Bolivia</v>
          </cell>
          <cell r="H588" t="str">
            <v>Ground Transport</v>
          </cell>
          <cell r="J588">
            <v>7919.4265147469196</v>
          </cell>
        </row>
        <row r="589">
          <cell r="D589" t="str">
            <v>Bolivia</v>
          </cell>
          <cell r="H589" t="str">
            <v>Ground Transport</v>
          </cell>
          <cell r="J589" t="str">
            <v>NULL</v>
          </cell>
        </row>
        <row r="590">
          <cell r="D590" t="str">
            <v>Bolivia</v>
          </cell>
          <cell r="H590" t="str">
            <v>Residential</v>
          </cell>
          <cell r="J590">
            <v>4883.8125592015504</v>
          </cell>
        </row>
        <row r="591">
          <cell r="D591" t="str">
            <v>Bolivia</v>
          </cell>
          <cell r="H591" t="e">
            <v>#N/A</v>
          </cell>
          <cell r="J591">
            <v>86.083508020678494</v>
          </cell>
        </row>
        <row r="592">
          <cell r="D592" t="str">
            <v>Bolivia</v>
          </cell>
          <cell r="H592" t="str">
            <v>Industry (incl. Cement Process)</v>
          </cell>
          <cell r="J592">
            <v>1780.66</v>
          </cell>
        </row>
        <row r="593">
          <cell r="D593" t="str">
            <v>Bolivia</v>
          </cell>
          <cell r="H593" t="e">
            <v>#N/A</v>
          </cell>
          <cell r="J593">
            <v>15</v>
          </cell>
        </row>
        <row r="594">
          <cell r="D594" t="str">
            <v>Bolivia</v>
          </cell>
          <cell r="H594" t="e">
            <v>#N/A</v>
          </cell>
          <cell r="J594">
            <v>0.54794882792549104</v>
          </cell>
        </row>
        <row r="595">
          <cell r="D595" t="str">
            <v>Bolivia</v>
          </cell>
          <cell r="H595" t="e">
            <v>#N/A</v>
          </cell>
          <cell r="J595">
            <v>1.6614102013600001</v>
          </cell>
        </row>
        <row r="596">
          <cell r="D596" t="str">
            <v>Bolivia</v>
          </cell>
          <cell r="H596" t="e">
            <v>#N/A</v>
          </cell>
          <cell r="J596">
            <v>31.8577583603306</v>
          </cell>
        </row>
        <row r="597">
          <cell r="D597" t="str">
            <v>Bolivia</v>
          </cell>
          <cell r="H597" t="e">
            <v>#N/A</v>
          </cell>
          <cell r="J597">
            <v>4.5909230185419201</v>
          </cell>
        </row>
        <row r="598">
          <cell r="D598" t="str">
            <v>Bolivia</v>
          </cell>
          <cell r="H598" t="e">
            <v>#N/A</v>
          </cell>
          <cell r="J598">
            <v>1.3486823658415701</v>
          </cell>
        </row>
        <row r="599">
          <cell r="D599" t="str">
            <v>Bolivia</v>
          </cell>
          <cell r="H599" t="e">
            <v>#N/A</v>
          </cell>
          <cell r="J599">
            <v>41.436913307873397</v>
          </cell>
        </row>
        <row r="600">
          <cell r="D600" t="str">
            <v>Bolivia</v>
          </cell>
          <cell r="H600" t="e">
            <v>#N/A</v>
          </cell>
          <cell r="J600" t="str">
            <v>NULL</v>
          </cell>
        </row>
        <row r="601">
          <cell r="D601" t="str">
            <v>Bolivia</v>
          </cell>
          <cell r="H601" t="e">
            <v>#N/A</v>
          </cell>
          <cell r="J601">
            <v>2.3741253875797002</v>
          </cell>
        </row>
        <row r="602">
          <cell r="D602" t="str">
            <v>Chile</v>
          </cell>
          <cell r="H602" t="str">
            <v>Power</v>
          </cell>
          <cell r="J602">
            <v>36431.129427673302</v>
          </cell>
        </row>
        <row r="603">
          <cell r="D603" t="str">
            <v>Chile</v>
          </cell>
          <cell r="H603" t="str">
            <v>Industry (incl. Cement Process)</v>
          </cell>
          <cell r="J603">
            <v>2061.1034154406102</v>
          </cell>
        </row>
        <row r="604">
          <cell r="D604" t="str">
            <v>Chile</v>
          </cell>
          <cell r="H604" t="str">
            <v>Industry (incl. Cement Process)</v>
          </cell>
          <cell r="J604">
            <v>15643.084270928999</v>
          </cell>
        </row>
        <row r="605">
          <cell r="D605" t="str">
            <v>Chile</v>
          </cell>
          <cell r="H605" t="str">
            <v>Domestic aviation</v>
          </cell>
          <cell r="J605">
            <v>1521.6014722725099</v>
          </cell>
        </row>
        <row r="606">
          <cell r="D606" t="str">
            <v>Chile</v>
          </cell>
          <cell r="H606" t="str">
            <v>Ground Transport</v>
          </cell>
          <cell r="J606">
            <v>23776.0181141912</v>
          </cell>
        </row>
        <row r="607">
          <cell r="D607" t="str">
            <v>Chile</v>
          </cell>
          <cell r="H607" t="str">
            <v>Ground Transport</v>
          </cell>
          <cell r="J607">
            <v>95.614082056747804</v>
          </cell>
        </row>
        <row r="608">
          <cell r="D608" t="str">
            <v>Chile</v>
          </cell>
          <cell r="H608" t="str">
            <v>Ground Transport</v>
          </cell>
          <cell r="J608">
            <v>903.10137042964595</v>
          </cell>
        </row>
        <row r="609">
          <cell r="D609" t="str">
            <v>Chile</v>
          </cell>
          <cell r="H609" t="str">
            <v>Ground Transport</v>
          </cell>
          <cell r="J609">
            <v>6.0816565326633702E-2</v>
          </cell>
        </row>
        <row r="610">
          <cell r="D610" t="str">
            <v>Chile</v>
          </cell>
          <cell r="H610" t="str">
            <v>Residential</v>
          </cell>
          <cell r="J610">
            <v>6907.2365544027998</v>
          </cell>
        </row>
        <row r="611">
          <cell r="D611" t="str">
            <v>Chile</v>
          </cell>
          <cell r="H611" t="str">
            <v>Industry (incl. Cement Process)</v>
          </cell>
          <cell r="J611" t="str">
            <v>NULL</v>
          </cell>
        </row>
        <row r="612">
          <cell r="D612" t="str">
            <v>Chile</v>
          </cell>
          <cell r="H612" t="e">
            <v>#N/A</v>
          </cell>
          <cell r="J612" t="str">
            <v>NULL</v>
          </cell>
        </row>
        <row r="613">
          <cell r="D613" t="str">
            <v>Chile</v>
          </cell>
          <cell r="H613" t="e">
            <v>#N/A</v>
          </cell>
          <cell r="J613" t="str">
            <v>NULL</v>
          </cell>
        </row>
        <row r="614">
          <cell r="D614" t="str">
            <v>Chile</v>
          </cell>
          <cell r="H614" t="e">
            <v>#N/A</v>
          </cell>
          <cell r="J614">
            <v>87.981910970665396</v>
          </cell>
        </row>
        <row r="615">
          <cell r="D615" t="str">
            <v>Chile</v>
          </cell>
          <cell r="H615" t="e">
            <v>#N/A</v>
          </cell>
          <cell r="J615" t="str">
            <v>NULL</v>
          </cell>
        </row>
        <row r="616">
          <cell r="D616" t="str">
            <v>Chile</v>
          </cell>
          <cell r="H616" t="str">
            <v>Industry (incl. Cement Process)</v>
          </cell>
          <cell r="J616">
            <v>2472.3200000000002</v>
          </cell>
        </row>
        <row r="617">
          <cell r="D617" t="str">
            <v>Chile</v>
          </cell>
          <cell r="H617" t="e">
            <v>#N/A</v>
          </cell>
          <cell r="J617">
            <v>750</v>
          </cell>
        </row>
        <row r="618">
          <cell r="D618" t="str">
            <v>Chile</v>
          </cell>
          <cell r="H618" t="e">
            <v>#N/A</v>
          </cell>
          <cell r="J618" t="str">
            <v>NULL</v>
          </cell>
        </row>
        <row r="619">
          <cell r="D619" t="str">
            <v>Chile</v>
          </cell>
          <cell r="H619" t="e">
            <v>#N/A</v>
          </cell>
          <cell r="J619">
            <v>0.91113854196950905</v>
          </cell>
        </row>
        <row r="620">
          <cell r="D620" t="str">
            <v>Chile</v>
          </cell>
          <cell r="H620" t="e">
            <v>#N/A</v>
          </cell>
          <cell r="J620">
            <v>45.623021145133798</v>
          </cell>
        </row>
        <row r="621">
          <cell r="D621" t="str">
            <v>Chile</v>
          </cell>
          <cell r="H621" t="e">
            <v>#N/A</v>
          </cell>
          <cell r="J621">
            <v>137.53161995712</v>
          </cell>
        </row>
        <row r="622">
          <cell r="D622" t="str">
            <v>Chile</v>
          </cell>
          <cell r="H622" t="e">
            <v>#N/A</v>
          </cell>
          <cell r="J622" t="str">
            <v>NULL</v>
          </cell>
        </row>
        <row r="623">
          <cell r="D623" t="str">
            <v>Chile</v>
          </cell>
          <cell r="H623" t="e">
            <v>#N/A</v>
          </cell>
          <cell r="J623">
            <v>35.646767539058303</v>
          </cell>
        </row>
        <row r="624">
          <cell r="D624" t="str">
            <v>Chile</v>
          </cell>
          <cell r="H624" t="e">
            <v>#N/A</v>
          </cell>
          <cell r="J624">
            <v>109.68024826051099</v>
          </cell>
        </row>
        <row r="625">
          <cell r="D625" t="str">
            <v>Chile</v>
          </cell>
          <cell r="H625" t="e">
            <v>#N/A</v>
          </cell>
          <cell r="J625">
            <v>161.587434553723</v>
          </cell>
        </row>
        <row r="626">
          <cell r="D626" t="str">
            <v>Chile</v>
          </cell>
          <cell r="H626" t="e">
            <v>#N/A</v>
          </cell>
          <cell r="J626">
            <v>5.2535204074691699E-2</v>
          </cell>
        </row>
        <row r="627">
          <cell r="D627" t="str">
            <v>Colombia</v>
          </cell>
          <cell r="H627" t="str">
            <v>Power</v>
          </cell>
          <cell r="J627">
            <v>13409.8338371629</v>
          </cell>
        </row>
        <row r="628">
          <cell r="D628" t="str">
            <v>Colombia</v>
          </cell>
          <cell r="H628" t="str">
            <v>Industry (incl. Cement Process)</v>
          </cell>
          <cell r="J628">
            <v>12399.438566136299</v>
          </cell>
        </row>
        <row r="629">
          <cell r="D629" t="str">
            <v>Colombia</v>
          </cell>
          <cell r="H629" t="str">
            <v>Industry (incl. Cement Process)</v>
          </cell>
          <cell r="J629">
            <v>15900.5844711547</v>
          </cell>
        </row>
        <row r="630">
          <cell r="D630" t="str">
            <v>Colombia</v>
          </cell>
          <cell r="H630" t="str">
            <v>Domestic aviation</v>
          </cell>
          <cell r="J630">
            <v>69.793004677015801</v>
          </cell>
        </row>
        <row r="631">
          <cell r="D631" t="str">
            <v>Colombia</v>
          </cell>
          <cell r="H631" t="str">
            <v>Ground Transport</v>
          </cell>
          <cell r="J631">
            <v>29428.889513855702</v>
          </cell>
        </row>
        <row r="632">
          <cell r="D632" t="str">
            <v>Colombia</v>
          </cell>
          <cell r="H632" t="str">
            <v>Ground Transport</v>
          </cell>
          <cell r="J632">
            <v>166.179001323769</v>
          </cell>
        </row>
        <row r="633">
          <cell r="D633" t="str">
            <v>Colombia</v>
          </cell>
          <cell r="H633" t="str">
            <v>Ground Transport</v>
          </cell>
          <cell r="J633">
            <v>927.37982797940504</v>
          </cell>
        </row>
        <row r="634">
          <cell r="D634" t="str">
            <v>Colombia</v>
          </cell>
          <cell r="H634" t="str">
            <v>Ground Transport</v>
          </cell>
          <cell r="J634" t="str">
            <v>NULL</v>
          </cell>
        </row>
        <row r="635">
          <cell r="D635" t="str">
            <v>Colombia</v>
          </cell>
          <cell r="H635" t="str">
            <v>Residential</v>
          </cell>
          <cell r="J635">
            <v>9040.2117838327995</v>
          </cell>
        </row>
        <row r="636">
          <cell r="D636" t="str">
            <v>Colombia</v>
          </cell>
          <cell r="H636" t="e">
            <v>#N/A</v>
          </cell>
          <cell r="J636">
            <v>617.44795071394003</v>
          </cell>
        </row>
        <row r="637">
          <cell r="D637" t="str">
            <v>Colombia</v>
          </cell>
          <cell r="H637" t="e">
            <v>#N/A</v>
          </cell>
          <cell r="J637">
            <v>877.11099683768805</v>
          </cell>
        </row>
        <row r="638">
          <cell r="D638" t="str">
            <v>Colombia</v>
          </cell>
          <cell r="H638" t="str">
            <v>Industry (incl. Cement Process)</v>
          </cell>
          <cell r="J638">
            <v>6177.86</v>
          </cell>
        </row>
        <row r="639">
          <cell r="D639" t="str">
            <v>Colombia</v>
          </cell>
          <cell r="H639" t="e">
            <v>#N/A</v>
          </cell>
          <cell r="J639" t="str">
            <v>NULL</v>
          </cell>
        </row>
        <row r="640">
          <cell r="D640" t="str">
            <v>Colombia</v>
          </cell>
          <cell r="H640" t="e">
            <v>#N/A</v>
          </cell>
          <cell r="J640">
            <v>59.594503113537002</v>
          </cell>
        </row>
        <row r="641">
          <cell r="D641" t="str">
            <v>Colombia</v>
          </cell>
          <cell r="H641" t="e">
            <v>#N/A</v>
          </cell>
          <cell r="J641">
            <v>2.44895964377708</v>
          </cell>
        </row>
        <row r="642">
          <cell r="D642" t="str">
            <v>Colombia</v>
          </cell>
          <cell r="H642" t="e">
            <v>#N/A</v>
          </cell>
          <cell r="J642">
            <v>196.08032750000001</v>
          </cell>
        </row>
        <row r="643">
          <cell r="D643" t="str">
            <v>Colombia</v>
          </cell>
          <cell r="H643" t="e">
            <v>#N/A</v>
          </cell>
          <cell r="J643">
            <v>71.609413503552901</v>
          </cell>
        </row>
        <row r="644">
          <cell r="D644" t="str">
            <v>Colombia</v>
          </cell>
          <cell r="H644" t="e">
            <v>#N/A</v>
          </cell>
          <cell r="J644" t="str">
            <v>NULL</v>
          </cell>
        </row>
        <row r="645">
          <cell r="D645" t="str">
            <v>Colombia</v>
          </cell>
          <cell r="H645" t="e">
            <v>#N/A</v>
          </cell>
          <cell r="J645">
            <v>98.655244934624804</v>
          </cell>
        </row>
        <row r="646">
          <cell r="D646" t="str">
            <v>Colombia</v>
          </cell>
          <cell r="H646" t="e">
            <v>#N/A</v>
          </cell>
          <cell r="J646">
            <v>57.647930279058599</v>
          </cell>
        </row>
        <row r="647">
          <cell r="D647" t="str">
            <v>Colombia</v>
          </cell>
          <cell r="H647" t="e">
            <v>#N/A</v>
          </cell>
          <cell r="J647">
            <v>5.5803304797707298</v>
          </cell>
        </row>
        <row r="648">
          <cell r="D648" t="str">
            <v>Colombia</v>
          </cell>
          <cell r="H648" t="e">
            <v>#N/A</v>
          </cell>
          <cell r="J648">
            <v>340.15825268055403</v>
          </cell>
        </row>
        <row r="649">
          <cell r="D649" t="str">
            <v>Colombia</v>
          </cell>
          <cell r="H649" t="e">
            <v>#N/A</v>
          </cell>
          <cell r="J649">
            <v>180.62</v>
          </cell>
        </row>
        <row r="650">
          <cell r="D650" t="str">
            <v>Colombia</v>
          </cell>
          <cell r="H650" t="e">
            <v>#N/A</v>
          </cell>
          <cell r="J650">
            <v>17.902157348979799</v>
          </cell>
        </row>
        <row r="651">
          <cell r="D651" t="str">
            <v>Ecuador</v>
          </cell>
          <cell r="H651" t="str">
            <v>Power</v>
          </cell>
          <cell r="J651">
            <v>7661.1233478659597</v>
          </cell>
        </row>
        <row r="652">
          <cell r="D652" t="str">
            <v>Ecuador</v>
          </cell>
          <cell r="H652" t="str">
            <v>Industry (incl. Cement Process)</v>
          </cell>
          <cell r="J652">
            <v>1626.62666885676</v>
          </cell>
        </row>
        <row r="653">
          <cell r="D653" t="str">
            <v>Ecuador</v>
          </cell>
          <cell r="H653" t="str">
            <v>Industry (incl. Cement Process)</v>
          </cell>
          <cell r="J653">
            <v>3322.9855457692202</v>
          </cell>
        </row>
        <row r="654">
          <cell r="D654" t="str">
            <v>Ecuador</v>
          </cell>
          <cell r="H654" t="str">
            <v>Domestic aviation</v>
          </cell>
          <cell r="J654">
            <v>13.245842046432999</v>
          </cell>
        </row>
        <row r="655">
          <cell r="D655" t="str">
            <v>Ecuador</v>
          </cell>
          <cell r="H655" t="str">
            <v>Ground Transport</v>
          </cell>
          <cell r="J655">
            <v>17702.379798704598</v>
          </cell>
        </row>
        <row r="656">
          <cell r="D656" t="str">
            <v>Ecuador</v>
          </cell>
          <cell r="H656" t="str">
            <v>Ground Transport</v>
          </cell>
          <cell r="J656" t="str">
            <v>NULL</v>
          </cell>
        </row>
        <row r="657">
          <cell r="D657" t="str">
            <v>Ecuador</v>
          </cell>
          <cell r="H657" t="str">
            <v>Ground Transport</v>
          </cell>
          <cell r="J657">
            <v>864.95665702282997</v>
          </cell>
        </row>
        <row r="658">
          <cell r="D658" t="str">
            <v>Ecuador</v>
          </cell>
          <cell r="H658" t="str">
            <v>Ground Transport</v>
          </cell>
          <cell r="J658" t="str">
            <v>NULL</v>
          </cell>
        </row>
        <row r="659">
          <cell r="D659" t="str">
            <v>Ecuador</v>
          </cell>
          <cell r="H659" t="str">
            <v>Residential</v>
          </cell>
          <cell r="J659">
            <v>6432.3597132350396</v>
          </cell>
        </row>
        <row r="660">
          <cell r="D660" t="str">
            <v>Ecuador</v>
          </cell>
          <cell r="H660" t="e">
            <v>#N/A</v>
          </cell>
          <cell r="J660">
            <v>3526.7955990248602</v>
          </cell>
        </row>
        <row r="661">
          <cell r="D661" t="str">
            <v>Ecuador</v>
          </cell>
          <cell r="H661" t="str">
            <v>Industry (incl. Cement Process)</v>
          </cell>
          <cell r="J661">
            <v>2769.1</v>
          </cell>
        </row>
        <row r="662">
          <cell r="D662" t="str">
            <v>Ecuador</v>
          </cell>
          <cell r="H662" t="e">
            <v>#N/A</v>
          </cell>
          <cell r="J662">
            <v>0.82520636276843695</v>
          </cell>
        </row>
        <row r="663">
          <cell r="D663" t="str">
            <v>Ecuador</v>
          </cell>
          <cell r="H663" t="e">
            <v>#N/A</v>
          </cell>
          <cell r="J663" t="str">
            <v>NULL</v>
          </cell>
        </row>
        <row r="664">
          <cell r="D664" t="str">
            <v>Ecuador</v>
          </cell>
          <cell r="H664" t="e">
            <v>#N/A</v>
          </cell>
          <cell r="J664">
            <v>23.337599999999998</v>
          </cell>
        </row>
        <row r="665">
          <cell r="D665" t="str">
            <v>Ecuador</v>
          </cell>
          <cell r="H665" t="e">
            <v>#N/A</v>
          </cell>
          <cell r="J665" t="str">
            <v>NULL</v>
          </cell>
        </row>
        <row r="666">
          <cell r="D666" t="str">
            <v>Ecuador</v>
          </cell>
          <cell r="H666" t="e">
            <v>#N/A</v>
          </cell>
          <cell r="J666">
            <v>21.779500694972</v>
          </cell>
        </row>
        <row r="667">
          <cell r="D667" t="str">
            <v>Ecuador</v>
          </cell>
          <cell r="H667" t="e">
            <v>#N/A</v>
          </cell>
          <cell r="J667">
            <v>8.7365700000000004</v>
          </cell>
        </row>
        <row r="668">
          <cell r="D668" t="str">
            <v>Ecuador</v>
          </cell>
          <cell r="H668" t="e">
            <v>#N/A</v>
          </cell>
          <cell r="J668">
            <v>13.866150576796301</v>
          </cell>
        </row>
        <row r="669">
          <cell r="D669" t="str">
            <v>Ecuador</v>
          </cell>
          <cell r="H669" t="e">
            <v>#N/A</v>
          </cell>
          <cell r="J669">
            <v>105.197808738364</v>
          </cell>
        </row>
        <row r="670">
          <cell r="D670" t="str">
            <v>Ecuador</v>
          </cell>
          <cell r="H670" t="e">
            <v>#N/A</v>
          </cell>
          <cell r="J670">
            <v>288.21798500382698</v>
          </cell>
        </row>
        <row r="671">
          <cell r="D671" t="str">
            <v>Ecuador</v>
          </cell>
          <cell r="H671" t="e">
            <v>#N/A</v>
          </cell>
          <cell r="J671">
            <v>4.3378609719721002</v>
          </cell>
        </row>
        <row r="672">
          <cell r="D672" t="str">
            <v>Falkland Islands (Malvinas)</v>
          </cell>
          <cell r="H672" t="str">
            <v>Power</v>
          </cell>
          <cell r="J672">
            <v>19.6763026891302</v>
          </cell>
        </row>
        <row r="673">
          <cell r="D673" t="str">
            <v>Falkland Islands (Malvinas)</v>
          </cell>
          <cell r="H673" t="str">
            <v>Industry (incl. Cement Process)</v>
          </cell>
          <cell r="J673">
            <v>1.70366269325366</v>
          </cell>
        </row>
        <row r="674">
          <cell r="D674" t="str">
            <v>Falkland Islands (Malvinas)</v>
          </cell>
          <cell r="H674" t="str">
            <v>Domestic aviation</v>
          </cell>
          <cell r="J674">
            <v>0.28728050825657098</v>
          </cell>
        </row>
        <row r="675">
          <cell r="D675" t="str">
            <v>Falkland Islands (Malvinas)</v>
          </cell>
          <cell r="H675" t="str">
            <v>Ground Transport</v>
          </cell>
          <cell r="J675">
            <v>12.7142950843277</v>
          </cell>
        </row>
        <row r="676">
          <cell r="D676" t="str">
            <v>Falkland Islands (Malvinas)</v>
          </cell>
          <cell r="H676" t="str">
            <v>Ground Transport</v>
          </cell>
          <cell r="J676">
            <v>5.7750232840212502E-2</v>
          </cell>
        </row>
        <row r="677">
          <cell r="D677" t="str">
            <v>Falkland Islands (Malvinas)</v>
          </cell>
          <cell r="H677" t="str">
            <v>Ground Transport</v>
          </cell>
          <cell r="J677">
            <v>0.31908423005833803</v>
          </cell>
        </row>
        <row r="678">
          <cell r="D678" t="str">
            <v>Falkland Islands (Malvinas)</v>
          </cell>
          <cell r="H678" t="str">
            <v>Residential</v>
          </cell>
          <cell r="J678">
            <v>4.7512453316279597</v>
          </cell>
        </row>
        <row r="679">
          <cell r="D679" t="str">
            <v>Falkland Islands (Malvinas)</v>
          </cell>
          <cell r="H679" t="e">
            <v>#N/A</v>
          </cell>
          <cell r="J679" t="str">
            <v>NULL</v>
          </cell>
        </row>
        <row r="680">
          <cell r="D680" t="str">
            <v>Falkland Islands (Malvinas)</v>
          </cell>
          <cell r="H680" t="e">
            <v>#N/A</v>
          </cell>
          <cell r="J680">
            <v>1.45373347567538E-4</v>
          </cell>
        </row>
        <row r="681">
          <cell r="D681" t="str">
            <v>Falkland Islands (Malvinas)</v>
          </cell>
          <cell r="H681" t="e">
            <v>#N/A</v>
          </cell>
          <cell r="J681">
            <v>4.6249556699162399E-2</v>
          </cell>
        </row>
        <row r="682">
          <cell r="D682" t="str">
            <v>Falkland Islands (Malvinas)</v>
          </cell>
          <cell r="H682" t="e">
            <v>#N/A</v>
          </cell>
          <cell r="J682">
            <v>3.7501545509283099E-2</v>
          </cell>
        </row>
        <row r="683">
          <cell r="D683" t="str">
            <v>Falkland Islands (Malvinas)</v>
          </cell>
          <cell r="H683" t="e">
            <v>#N/A</v>
          </cell>
          <cell r="J683">
            <v>0.118023</v>
          </cell>
        </row>
        <row r="684">
          <cell r="D684" t="str">
            <v>Falkland Islands (Malvinas)</v>
          </cell>
          <cell r="H684" t="e">
            <v>#N/A</v>
          </cell>
          <cell r="J684">
            <v>2.7961476750503699E-3</v>
          </cell>
        </row>
        <row r="685">
          <cell r="D685" t="str">
            <v>French Guiana</v>
          </cell>
          <cell r="H685" t="str">
            <v>Power</v>
          </cell>
          <cell r="J685">
            <v>361.75577957190097</v>
          </cell>
        </row>
        <row r="686">
          <cell r="D686" t="str">
            <v>French Guiana</v>
          </cell>
          <cell r="H686" t="str">
            <v>Industry (incl. Cement Process)</v>
          </cell>
          <cell r="J686">
            <v>31.322539585919198</v>
          </cell>
        </row>
        <row r="687">
          <cell r="D687" t="str">
            <v>French Guiana</v>
          </cell>
          <cell r="H687" t="str">
            <v>Domestic aviation</v>
          </cell>
          <cell r="J687">
            <v>5.2817433492859402</v>
          </cell>
        </row>
        <row r="688">
          <cell r="D688" t="str">
            <v>French Guiana</v>
          </cell>
          <cell r="H688" t="str">
            <v>Ground Transport</v>
          </cell>
          <cell r="J688">
            <v>233.75691519526501</v>
          </cell>
        </row>
        <row r="689">
          <cell r="D689" t="str">
            <v>French Guiana</v>
          </cell>
          <cell r="H689" t="str">
            <v>Ground Transport</v>
          </cell>
          <cell r="J689">
            <v>1.0617592900757</v>
          </cell>
        </row>
        <row r="690">
          <cell r="D690" t="str">
            <v>French Guiana</v>
          </cell>
          <cell r="H690" t="str">
            <v>Ground Transport</v>
          </cell>
          <cell r="J690">
            <v>5.8664726728352896</v>
          </cell>
        </row>
        <row r="691">
          <cell r="D691" t="str">
            <v>French Guiana</v>
          </cell>
          <cell r="H691" t="str">
            <v>Residential</v>
          </cell>
          <cell r="J691">
            <v>87.353064061390697</v>
          </cell>
        </row>
        <row r="692">
          <cell r="D692" t="str">
            <v>French Guiana</v>
          </cell>
          <cell r="H692" t="e">
            <v>#N/A</v>
          </cell>
          <cell r="J692" t="str">
            <v>NULL</v>
          </cell>
        </row>
        <row r="693">
          <cell r="D693" t="str">
            <v>French Guiana</v>
          </cell>
          <cell r="H693" t="str">
            <v>Industry (incl. Cement Process)</v>
          </cell>
          <cell r="J693">
            <v>37.771599999999999</v>
          </cell>
        </row>
        <row r="694">
          <cell r="D694" t="str">
            <v>French Guiana</v>
          </cell>
          <cell r="H694" t="e">
            <v>#N/A</v>
          </cell>
          <cell r="J694">
            <v>1.39371745944334E-2</v>
          </cell>
        </row>
        <row r="695">
          <cell r="D695" t="str">
            <v>French Guiana</v>
          </cell>
          <cell r="H695" t="e">
            <v>#N/A</v>
          </cell>
          <cell r="J695">
            <v>0.78158049745573599</v>
          </cell>
        </row>
        <row r="696">
          <cell r="D696" t="str">
            <v>French Guiana</v>
          </cell>
          <cell r="H696" t="e">
            <v>#N/A</v>
          </cell>
          <cell r="J696">
            <v>0.40004247128791398</v>
          </cell>
        </row>
        <row r="697">
          <cell r="D697" t="str">
            <v>French Guiana</v>
          </cell>
          <cell r="H697" t="e">
            <v>#N/A</v>
          </cell>
          <cell r="J697">
            <v>1.00352604000101</v>
          </cell>
        </row>
        <row r="698">
          <cell r="D698" t="str">
            <v>French Guiana</v>
          </cell>
          <cell r="H698" t="e">
            <v>#N/A</v>
          </cell>
          <cell r="J698" t="str">
            <v>NULL</v>
          </cell>
        </row>
        <row r="699">
          <cell r="D699" t="str">
            <v>French Guiana</v>
          </cell>
          <cell r="H699" t="e">
            <v>#N/A</v>
          </cell>
          <cell r="J699">
            <v>8.9350229181410806E-2</v>
          </cell>
        </row>
        <row r="700">
          <cell r="D700" t="str">
            <v>Guyana</v>
          </cell>
          <cell r="H700" t="str">
            <v>Power</v>
          </cell>
          <cell r="J700">
            <v>854.55393696164697</v>
          </cell>
        </row>
        <row r="701">
          <cell r="D701" t="str">
            <v>Guyana</v>
          </cell>
          <cell r="H701" t="str">
            <v>Industry (incl. Cement Process)</v>
          </cell>
          <cell r="J701">
            <v>73.998182161039296</v>
          </cell>
        </row>
        <row r="702">
          <cell r="D702" t="str">
            <v>Guyana</v>
          </cell>
          <cell r="H702" t="str">
            <v>Domestic aviation</v>
          </cell>
          <cell r="J702">
            <v>12.4779369237304</v>
          </cell>
        </row>
        <row r="703">
          <cell r="D703" t="str">
            <v>Guyana</v>
          </cell>
          <cell r="H703" t="str">
            <v>Ground Transport</v>
          </cell>
          <cell r="J703">
            <v>552.24208479854894</v>
          </cell>
        </row>
        <row r="704">
          <cell r="D704" t="str">
            <v>Guyana</v>
          </cell>
          <cell r="H704" t="str">
            <v>Ground Transport</v>
          </cell>
          <cell r="J704">
            <v>2.5083665304145102</v>
          </cell>
        </row>
        <row r="705">
          <cell r="D705" t="str">
            <v>Guyana</v>
          </cell>
          <cell r="H705" t="str">
            <v>Ground Transport</v>
          </cell>
          <cell r="J705">
            <v>13.859354890387101</v>
          </cell>
        </row>
        <row r="706">
          <cell r="D706" t="str">
            <v>Guyana</v>
          </cell>
          <cell r="H706" t="str">
            <v>Residential</v>
          </cell>
          <cell r="J706">
            <v>206.36899405205301</v>
          </cell>
        </row>
        <row r="707">
          <cell r="D707" t="str">
            <v>Guyana</v>
          </cell>
          <cell r="H707" t="e">
            <v>#N/A</v>
          </cell>
          <cell r="J707" t="str">
            <v>NULL</v>
          </cell>
        </row>
        <row r="708">
          <cell r="D708" t="str">
            <v>Guyana</v>
          </cell>
          <cell r="H708" t="str">
            <v>Industry (incl. Cement Process)</v>
          </cell>
          <cell r="J708">
            <v>197.68799999999999</v>
          </cell>
        </row>
        <row r="709">
          <cell r="D709" t="str">
            <v>Guyana</v>
          </cell>
          <cell r="H709" t="e">
            <v>#N/A</v>
          </cell>
          <cell r="J709">
            <v>3.8478826191470299E-2</v>
          </cell>
        </row>
        <row r="710">
          <cell r="D710" t="str">
            <v>Guyana</v>
          </cell>
          <cell r="H710" t="e">
            <v>#N/A</v>
          </cell>
          <cell r="J710">
            <v>2.2508029071514501</v>
          </cell>
        </row>
        <row r="711">
          <cell r="D711" t="str">
            <v>Guyana</v>
          </cell>
          <cell r="H711" t="e">
            <v>#N/A</v>
          </cell>
          <cell r="J711">
            <v>0.45422805749323603</v>
          </cell>
        </row>
        <row r="712">
          <cell r="D712" t="str">
            <v>Guyana</v>
          </cell>
          <cell r="H712" t="e">
            <v>#N/A</v>
          </cell>
          <cell r="J712">
            <v>1.91923746000163</v>
          </cell>
        </row>
        <row r="713">
          <cell r="D713" t="str">
            <v>Guyana</v>
          </cell>
          <cell r="H713" t="e">
            <v>#N/A</v>
          </cell>
          <cell r="J713" t="str">
            <v>NULL</v>
          </cell>
        </row>
        <row r="714">
          <cell r="D714" t="str">
            <v>Guyana</v>
          </cell>
          <cell r="H714" t="e">
            <v>#N/A</v>
          </cell>
          <cell r="J714">
            <v>0.123417835837642</v>
          </cell>
        </row>
        <row r="715">
          <cell r="D715" t="str">
            <v>Peru</v>
          </cell>
          <cell r="H715" t="str">
            <v>Power</v>
          </cell>
          <cell r="J715">
            <v>12805.3765584947</v>
          </cell>
        </row>
        <row r="716">
          <cell r="D716" t="str">
            <v>Peru</v>
          </cell>
          <cell r="H716" t="str">
            <v>Industry (incl. Cement Process)</v>
          </cell>
          <cell r="J716">
            <v>3646.2142399463301</v>
          </cell>
        </row>
        <row r="717">
          <cell r="D717" t="str">
            <v>Peru</v>
          </cell>
          <cell r="H717" t="str">
            <v>Industry (incl. Cement Process)</v>
          </cell>
          <cell r="J717">
            <v>7546.1850150304999</v>
          </cell>
        </row>
        <row r="718">
          <cell r="D718" t="str">
            <v>Peru</v>
          </cell>
          <cell r="H718" t="str">
            <v>Domestic aviation</v>
          </cell>
          <cell r="J718">
            <v>6.4106464141485002</v>
          </cell>
        </row>
        <row r="719">
          <cell r="D719" t="str">
            <v>Peru</v>
          </cell>
          <cell r="H719" t="str">
            <v>Ground Transport</v>
          </cell>
          <cell r="J719">
            <v>22368.502658490899</v>
          </cell>
        </row>
        <row r="720">
          <cell r="D720" t="str">
            <v>Peru</v>
          </cell>
          <cell r="H720" t="str">
            <v>Ground Transport</v>
          </cell>
          <cell r="J720">
            <v>937.23799342786504</v>
          </cell>
        </row>
        <row r="721">
          <cell r="D721" t="str">
            <v>Peru</v>
          </cell>
          <cell r="H721" t="str">
            <v>Residential</v>
          </cell>
          <cell r="J721">
            <v>4016.1133640339699</v>
          </cell>
        </row>
        <row r="722">
          <cell r="D722" t="str">
            <v>Peru</v>
          </cell>
          <cell r="H722" t="e">
            <v>#N/A</v>
          </cell>
          <cell r="J722" t="str">
            <v>NULL</v>
          </cell>
        </row>
        <row r="723">
          <cell r="D723" t="str">
            <v>Peru</v>
          </cell>
          <cell r="H723" t="e">
            <v>#N/A</v>
          </cell>
          <cell r="J723">
            <v>118.078759539424</v>
          </cell>
        </row>
        <row r="724">
          <cell r="D724" t="str">
            <v>Peru</v>
          </cell>
          <cell r="H724" t="str">
            <v>Industry (incl. Cement Process)</v>
          </cell>
          <cell r="J724">
            <v>4990.75</v>
          </cell>
        </row>
        <row r="725">
          <cell r="D725" t="str">
            <v>Peru</v>
          </cell>
          <cell r="H725" t="e">
            <v>#N/A</v>
          </cell>
          <cell r="J725">
            <v>202.5</v>
          </cell>
        </row>
        <row r="726">
          <cell r="D726" t="str">
            <v>Peru</v>
          </cell>
          <cell r="H726" t="e">
            <v>#N/A</v>
          </cell>
          <cell r="J726">
            <v>1.5977257494817401</v>
          </cell>
        </row>
        <row r="727">
          <cell r="D727" t="str">
            <v>Peru</v>
          </cell>
          <cell r="H727" t="e">
            <v>#N/A</v>
          </cell>
          <cell r="J727">
            <v>13.1</v>
          </cell>
        </row>
        <row r="728">
          <cell r="D728" t="str">
            <v>Peru</v>
          </cell>
          <cell r="H728" t="e">
            <v>#N/A</v>
          </cell>
          <cell r="J728">
            <v>228.544808997232</v>
          </cell>
        </row>
        <row r="729">
          <cell r="D729" t="str">
            <v>Peru</v>
          </cell>
          <cell r="H729" t="e">
            <v>#N/A</v>
          </cell>
          <cell r="J729" t="str">
            <v>NULL</v>
          </cell>
        </row>
        <row r="730">
          <cell r="D730" t="str">
            <v>Peru</v>
          </cell>
          <cell r="H730" t="e">
            <v>#N/A</v>
          </cell>
          <cell r="J730">
            <v>36.2750882962699</v>
          </cell>
        </row>
        <row r="731">
          <cell r="D731" t="str">
            <v>Peru</v>
          </cell>
          <cell r="H731" t="e">
            <v>#N/A</v>
          </cell>
          <cell r="J731">
            <v>45.120499199999998</v>
          </cell>
        </row>
        <row r="732">
          <cell r="D732" t="str">
            <v>Peru</v>
          </cell>
          <cell r="H732" t="e">
            <v>#N/A</v>
          </cell>
          <cell r="J732">
            <v>12.9352983281454</v>
          </cell>
        </row>
        <row r="733">
          <cell r="D733" t="str">
            <v>Peru</v>
          </cell>
          <cell r="H733" t="e">
            <v>#N/A</v>
          </cell>
          <cell r="J733">
            <v>130.93831794398099</v>
          </cell>
        </row>
        <row r="734">
          <cell r="D734" t="str">
            <v>Peru</v>
          </cell>
          <cell r="H734" t="e">
            <v>#N/A</v>
          </cell>
          <cell r="J734">
            <v>267.92248713242202</v>
          </cell>
        </row>
        <row r="735">
          <cell r="D735" t="str">
            <v>Peru</v>
          </cell>
          <cell r="H735" t="e">
            <v>#N/A</v>
          </cell>
          <cell r="J735">
            <v>9.0239381689554907</v>
          </cell>
        </row>
        <row r="736">
          <cell r="D736" t="str">
            <v>Paraguay</v>
          </cell>
          <cell r="H736" t="str">
            <v>Power</v>
          </cell>
          <cell r="J736">
            <v>3.3158676723813598</v>
          </cell>
        </row>
        <row r="737">
          <cell r="D737" t="str">
            <v>Paraguay</v>
          </cell>
          <cell r="H737" t="str">
            <v>Industry (incl. Cement Process)</v>
          </cell>
          <cell r="J737" t="str">
            <v>NULL</v>
          </cell>
        </row>
        <row r="738">
          <cell r="D738" t="str">
            <v>Paraguay</v>
          </cell>
          <cell r="H738" t="str">
            <v>Industry (incl. Cement Process)</v>
          </cell>
          <cell r="J738">
            <v>158.25908039549401</v>
          </cell>
        </row>
        <row r="739">
          <cell r="D739" t="str">
            <v>Paraguay</v>
          </cell>
          <cell r="H739" t="str">
            <v>Ground Transport</v>
          </cell>
          <cell r="J739">
            <v>6225.1460796957599</v>
          </cell>
        </row>
        <row r="740">
          <cell r="D740" t="str">
            <v>Paraguay</v>
          </cell>
          <cell r="H740" t="str">
            <v>Ground Transport</v>
          </cell>
          <cell r="J740" t="str">
            <v>NULL</v>
          </cell>
        </row>
        <row r="741">
          <cell r="D741" t="str">
            <v>Paraguay</v>
          </cell>
          <cell r="H741" t="str">
            <v>Ground Transport</v>
          </cell>
          <cell r="J741">
            <v>30.0749811876744</v>
          </cell>
        </row>
        <row r="742">
          <cell r="D742" t="str">
            <v>Paraguay</v>
          </cell>
          <cell r="H742" t="str">
            <v>Residential</v>
          </cell>
          <cell r="J742">
            <v>222.804079001194</v>
          </cell>
        </row>
        <row r="743">
          <cell r="D743" t="str">
            <v>Paraguay</v>
          </cell>
          <cell r="H743" t="e">
            <v>#N/A</v>
          </cell>
          <cell r="J743" t="str">
            <v>NULL</v>
          </cell>
        </row>
        <row r="744">
          <cell r="D744" t="str">
            <v>Paraguay</v>
          </cell>
          <cell r="H744" t="str">
            <v>Industry (incl. Cement Process)</v>
          </cell>
          <cell r="J744">
            <v>593.553</v>
          </cell>
        </row>
        <row r="745">
          <cell r="D745" t="str">
            <v>Paraguay</v>
          </cell>
          <cell r="H745" t="e">
            <v>#N/A</v>
          </cell>
          <cell r="J745">
            <v>112.5</v>
          </cell>
        </row>
        <row r="746">
          <cell r="D746" t="str">
            <v>Paraguay</v>
          </cell>
          <cell r="H746" t="e">
            <v>#N/A</v>
          </cell>
          <cell r="J746">
            <v>0.33811948964237398</v>
          </cell>
        </row>
        <row r="747">
          <cell r="D747" t="str">
            <v>Paraguay</v>
          </cell>
          <cell r="H747" t="e">
            <v>#N/A</v>
          </cell>
          <cell r="J747">
            <v>2.5272000000000001</v>
          </cell>
        </row>
        <row r="748">
          <cell r="D748" t="str">
            <v>Paraguay</v>
          </cell>
          <cell r="H748" t="e">
            <v>#N/A</v>
          </cell>
          <cell r="J748">
            <v>1.8522000000000001</v>
          </cell>
        </row>
        <row r="749">
          <cell r="D749" t="str">
            <v>Paraguay</v>
          </cell>
          <cell r="H749" t="e">
            <v>#N/A</v>
          </cell>
          <cell r="J749">
            <v>17.043869031730399</v>
          </cell>
        </row>
        <row r="750">
          <cell r="D750" t="str">
            <v>Paraguay</v>
          </cell>
          <cell r="H750" t="e">
            <v>#N/A</v>
          </cell>
          <cell r="J750" t="str">
            <v>NULL</v>
          </cell>
        </row>
        <row r="751">
          <cell r="D751" t="str">
            <v>Paraguay</v>
          </cell>
          <cell r="H751" t="e">
            <v>#N/A</v>
          </cell>
          <cell r="J751">
            <v>0.18530648408448</v>
          </cell>
        </row>
        <row r="752">
          <cell r="D752" t="str">
            <v>Paraguay</v>
          </cell>
          <cell r="H752" t="e">
            <v>#N/A</v>
          </cell>
          <cell r="J752">
            <v>160.22921758275899</v>
          </cell>
        </row>
        <row r="753">
          <cell r="D753" t="str">
            <v>Paraguay</v>
          </cell>
          <cell r="H753" t="e">
            <v>#N/A</v>
          </cell>
          <cell r="J753" t="str">
            <v>NULL</v>
          </cell>
        </row>
        <row r="754">
          <cell r="D754" t="str">
            <v>Paraguay</v>
          </cell>
          <cell r="H754" t="e">
            <v>#N/A</v>
          </cell>
          <cell r="J754">
            <v>1.19989E-2</v>
          </cell>
        </row>
        <row r="755">
          <cell r="D755" t="str">
            <v>Suriname</v>
          </cell>
          <cell r="H755" t="str">
            <v>Power</v>
          </cell>
          <cell r="J755">
            <v>943.14375283982702</v>
          </cell>
        </row>
        <row r="756">
          <cell r="D756" t="str">
            <v>Suriname</v>
          </cell>
          <cell r="H756" t="str">
            <v>Industry (incl. Cement Process)</v>
          </cell>
          <cell r="J756">
            <v>22.579494730939601</v>
          </cell>
        </row>
        <row r="757">
          <cell r="D757" t="str">
            <v>Suriname</v>
          </cell>
          <cell r="H757" t="str">
            <v>Industry (incl. Cement Process)</v>
          </cell>
          <cell r="J757">
            <v>72.909751693555506</v>
          </cell>
        </row>
        <row r="758">
          <cell r="D758" t="str">
            <v>Suriname</v>
          </cell>
          <cell r="H758" t="str">
            <v>Domestic aviation</v>
          </cell>
          <cell r="J758" t="str">
            <v>NULL</v>
          </cell>
        </row>
        <row r="759">
          <cell r="D759" t="str">
            <v>Suriname</v>
          </cell>
          <cell r="H759" t="str">
            <v>Ground Transport</v>
          </cell>
          <cell r="J759">
            <v>450.85558083500399</v>
          </cell>
        </row>
        <row r="760">
          <cell r="D760" t="str">
            <v>Suriname</v>
          </cell>
          <cell r="H760" t="str">
            <v>Ground Transport</v>
          </cell>
          <cell r="J760" t="str">
            <v>NULL</v>
          </cell>
        </row>
        <row r="761">
          <cell r="D761" t="str">
            <v>Suriname</v>
          </cell>
          <cell r="H761" t="str">
            <v>Ground Transport</v>
          </cell>
          <cell r="J761">
            <v>260.642621689512</v>
          </cell>
        </row>
        <row r="762">
          <cell r="D762" t="str">
            <v>Suriname</v>
          </cell>
          <cell r="H762" t="str">
            <v>Residential</v>
          </cell>
          <cell r="J762">
            <v>421.06253679452198</v>
          </cell>
        </row>
        <row r="763">
          <cell r="D763" t="str">
            <v>Suriname</v>
          </cell>
          <cell r="H763" t="e">
            <v>#N/A</v>
          </cell>
          <cell r="J763" t="str">
            <v>NULL</v>
          </cell>
        </row>
        <row r="764">
          <cell r="D764" t="str">
            <v>Suriname</v>
          </cell>
          <cell r="H764" t="str">
            <v>Industry (incl. Cement Process)</v>
          </cell>
          <cell r="J764">
            <v>74.0715</v>
          </cell>
        </row>
        <row r="765">
          <cell r="D765" t="str">
            <v>Suriname</v>
          </cell>
          <cell r="H765" t="e">
            <v>#N/A</v>
          </cell>
          <cell r="J765">
            <v>2.7549762324667701E-2</v>
          </cell>
        </row>
        <row r="766">
          <cell r="D766" t="str">
            <v>Suriname</v>
          </cell>
          <cell r="H766" t="e">
            <v>#N/A</v>
          </cell>
          <cell r="J766" t="str">
            <v>NULL</v>
          </cell>
        </row>
        <row r="767">
          <cell r="D767" t="str">
            <v>Suriname</v>
          </cell>
          <cell r="H767" t="e">
            <v>#N/A</v>
          </cell>
          <cell r="J767" t="str">
            <v>NULL</v>
          </cell>
        </row>
        <row r="768">
          <cell r="D768" t="str">
            <v>Suriname</v>
          </cell>
          <cell r="H768" t="e">
            <v>#N/A</v>
          </cell>
          <cell r="J768">
            <v>0.95970155813112901</v>
          </cell>
        </row>
        <row r="769">
          <cell r="D769" t="str">
            <v>Suriname</v>
          </cell>
          <cell r="H769" t="e">
            <v>#N/A</v>
          </cell>
          <cell r="J769" t="str">
            <v>NULL</v>
          </cell>
        </row>
        <row r="770">
          <cell r="D770" t="str">
            <v>Suriname</v>
          </cell>
          <cell r="H770" t="e">
            <v>#N/A</v>
          </cell>
          <cell r="J770">
            <v>3.4523026200018001</v>
          </cell>
        </row>
        <row r="771">
          <cell r="D771" t="str">
            <v>Suriname</v>
          </cell>
          <cell r="H771" t="e">
            <v>#N/A</v>
          </cell>
          <cell r="J771" t="str">
            <v>NULL</v>
          </cell>
        </row>
        <row r="772">
          <cell r="D772" t="str">
            <v>Suriname</v>
          </cell>
          <cell r="H772" t="e">
            <v>#N/A</v>
          </cell>
          <cell r="J772">
            <v>0.19863663218461999</v>
          </cell>
        </row>
        <row r="773">
          <cell r="D773" t="str">
            <v>Uruguay</v>
          </cell>
          <cell r="H773" t="str">
            <v>Power</v>
          </cell>
          <cell r="J773">
            <v>315.14029224967697</v>
          </cell>
        </row>
        <row r="774">
          <cell r="D774" t="str">
            <v>Uruguay</v>
          </cell>
          <cell r="H774" t="str">
            <v>Industry (incl. Cement Process)</v>
          </cell>
          <cell r="J774">
            <v>531.32970913965596</v>
          </cell>
        </row>
        <row r="775">
          <cell r="D775" t="str">
            <v>Uruguay</v>
          </cell>
          <cell r="H775" t="str">
            <v>Industry (incl. Cement Process)</v>
          </cell>
          <cell r="J775">
            <v>825.81188451861703</v>
          </cell>
        </row>
        <row r="776">
          <cell r="D776" t="str">
            <v>Uruguay</v>
          </cell>
          <cell r="H776" t="str">
            <v>Domestic aviation</v>
          </cell>
          <cell r="J776">
            <v>19.357390884086801</v>
          </cell>
        </row>
        <row r="777">
          <cell r="D777" t="str">
            <v>Uruguay</v>
          </cell>
          <cell r="H777" t="str">
            <v>Ground Transport</v>
          </cell>
          <cell r="J777">
            <v>3732.2793198253098</v>
          </cell>
        </row>
        <row r="778">
          <cell r="D778" t="str">
            <v>Uruguay</v>
          </cell>
          <cell r="H778" t="str">
            <v>Ground Transport</v>
          </cell>
          <cell r="J778" t="str">
            <v>NULL</v>
          </cell>
        </row>
        <row r="779">
          <cell r="D779" t="str">
            <v>Uruguay</v>
          </cell>
          <cell r="H779" t="str">
            <v>Ground Transport</v>
          </cell>
          <cell r="J779">
            <v>3.23875447069807</v>
          </cell>
        </row>
        <row r="780">
          <cell r="D780" t="str">
            <v>Uruguay</v>
          </cell>
          <cell r="H780" t="str">
            <v>Ground Transport</v>
          </cell>
          <cell r="J780" t="str">
            <v>NULL</v>
          </cell>
        </row>
        <row r="781">
          <cell r="D781" t="str">
            <v>Uruguay</v>
          </cell>
          <cell r="H781" t="str">
            <v>Residential</v>
          </cell>
          <cell r="J781">
            <v>1005.11477599574</v>
          </cell>
        </row>
        <row r="782">
          <cell r="D782" t="str">
            <v>Uruguay</v>
          </cell>
          <cell r="H782" t="e">
            <v>#N/A</v>
          </cell>
          <cell r="J782" t="str">
            <v>NULL</v>
          </cell>
        </row>
        <row r="783">
          <cell r="D783" t="str">
            <v>Uruguay</v>
          </cell>
          <cell r="H783" t="e">
            <v>#N/A</v>
          </cell>
          <cell r="J783" t="str">
            <v>NULL</v>
          </cell>
        </row>
        <row r="784">
          <cell r="D784" t="str">
            <v>Uruguay</v>
          </cell>
          <cell r="H784" t="str">
            <v>Industry (incl. Cement Process)</v>
          </cell>
          <cell r="J784">
            <v>365.94299999999998</v>
          </cell>
        </row>
        <row r="785">
          <cell r="D785" t="str">
            <v>Uruguay</v>
          </cell>
          <cell r="H785" t="e">
            <v>#N/A</v>
          </cell>
          <cell r="J785">
            <v>7.5</v>
          </cell>
        </row>
        <row r="786">
          <cell r="D786" t="str">
            <v>Uruguay</v>
          </cell>
          <cell r="H786" t="e">
            <v>#N/A</v>
          </cell>
          <cell r="J786">
            <v>0.172294096905414</v>
          </cell>
        </row>
        <row r="787">
          <cell r="D787" t="str">
            <v>Uruguay</v>
          </cell>
          <cell r="H787" t="e">
            <v>#N/A</v>
          </cell>
          <cell r="J787">
            <v>2.3998400000000002</v>
          </cell>
        </row>
        <row r="788">
          <cell r="D788" t="str">
            <v>Uruguay</v>
          </cell>
          <cell r="H788" t="e">
            <v>#N/A</v>
          </cell>
          <cell r="J788" t="str">
            <v>NULL</v>
          </cell>
        </row>
        <row r="789">
          <cell r="D789" t="str">
            <v>Uruguay</v>
          </cell>
          <cell r="H789" t="e">
            <v>#N/A</v>
          </cell>
          <cell r="J789">
            <v>7.1206950675033802</v>
          </cell>
        </row>
        <row r="790">
          <cell r="D790" t="str">
            <v>Uruguay</v>
          </cell>
          <cell r="H790" t="e">
            <v>#N/A</v>
          </cell>
          <cell r="J790">
            <v>0.52277063151157399</v>
          </cell>
        </row>
        <row r="791">
          <cell r="D791" t="str">
            <v>Uruguay</v>
          </cell>
          <cell r="H791" t="e">
            <v>#N/A</v>
          </cell>
          <cell r="J791">
            <v>7.3441615039294001</v>
          </cell>
        </row>
        <row r="792">
          <cell r="D792" t="str">
            <v>Uruguay</v>
          </cell>
          <cell r="H792" t="e">
            <v>#N/A</v>
          </cell>
          <cell r="J792">
            <v>31.528252020327098</v>
          </cell>
        </row>
        <row r="793">
          <cell r="D793" t="str">
            <v>Uruguay</v>
          </cell>
          <cell r="H793" t="e">
            <v>#N/A</v>
          </cell>
          <cell r="J793">
            <v>78.585489332982704</v>
          </cell>
        </row>
        <row r="794">
          <cell r="D794" t="str">
            <v>Uruguay</v>
          </cell>
          <cell r="H794" t="e">
            <v>#N/A</v>
          </cell>
          <cell r="J794">
            <v>1.3348670374135301</v>
          </cell>
        </row>
        <row r="795">
          <cell r="D795" t="str">
            <v>Venezuela</v>
          </cell>
          <cell r="H795" t="str">
            <v>Power</v>
          </cell>
          <cell r="J795">
            <v>25044.015311635601</v>
          </cell>
        </row>
        <row r="796">
          <cell r="D796" t="str">
            <v>Venezuela</v>
          </cell>
          <cell r="H796" t="str">
            <v>Industry (incl. Cement Process)</v>
          </cell>
          <cell r="J796">
            <v>18558.403831684602</v>
          </cell>
        </row>
        <row r="797">
          <cell r="D797" t="str">
            <v>Venezuela</v>
          </cell>
          <cell r="H797" t="str">
            <v>Industry (incl. Cement Process)</v>
          </cell>
          <cell r="J797">
            <v>20849.8359724375</v>
          </cell>
        </row>
        <row r="798">
          <cell r="D798" t="str">
            <v>Venezuela</v>
          </cell>
          <cell r="H798" t="str">
            <v>Ground Transport</v>
          </cell>
          <cell r="J798">
            <v>30162.779247683899</v>
          </cell>
        </row>
        <row r="799">
          <cell r="D799" t="str">
            <v>Venezuela</v>
          </cell>
          <cell r="H799" t="str">
            <v>Ground Transport</v>
          </cell>
          <cell r="J799" t="str">
            <v>NULL</v>
          </cell>
        </row>
        <row r="800">
          <cell r="D800" t="str">
            <v>Venezuela</v>
          </cell>
          <cell r="H800" t="str">
            <v>Ground Transport</v>
          </cell>
          <cell r="J800">
            <v>13.578559112439599</v>
          </cell>
        </row>
        <row r="801">
          <cell r="D801" t="str">
            <v>Venezuela</v>
          </cell>
          <cell r="H801" t="str">
            <v>Residential</v>
          </cell>
          <cell r="J801">
            <v>4368.9807507642699</v>
          </cell>
        </row>
        <row r="802">
          <cell r="D802" t="str">
            <v>Venezuela</v>
          </cell>
          <cell r="H802" t="str">
            <v>Industry (incl. Cement Process)</v>
          </cell>
          <cell r="J802" t="str">
            <v>NULL</v>
          </cell>
        </row>
        <row r="803">
          <cell r="D803" t="str">
            <v>Venezuela</v>
          </cell>
          <cell r="H803" t="e">
            <v>#N/A</v>
          </cell>
          <cell r="J803" t="str">
            <v>NULL</v>
          </cell>
        </row>
        <row r="804">
          <cell r="D804" t="str">
            <v>Venezuela</v>
          </cell>
          <cell r="H804" t="e">
            <v>#N/A</v>
          </cell>
          <cell r="J804">
            <v>10002.0358726021</v>
          </cell>
        </row>
        <row r="805">
          <cell r="D805" t="str">
            <v>Venezuela</v>
          </cell>
          <cell r="H805" t="str">
            <v>Industry (incl. Cement Process)</v>
          </cell>
          <cell r="J805">
            <v>3955.71</v>
          </cell>
        </row>
        <row r="806">
          <cell r="D806" t="str">
            <v>Venezuela</v>
          </cell>
          <cell r="H806" t="e">
            <v>#N/A</v>
          </cell>
          <cell r="J806">
            <v>292.5</v>
          </cell>
        </row>
        <row r="807">
          <cell r="D807" t="str">
            <v>Venezuela</v>
          </cell>
          <cell r="H807" t="e">
            <v>#N/A</v>
          </cell>
          <cell r="J807">
            <v>1.58782486723908</v>
          </cell>
        </row>
        <row r="808">
          <cell r="D808" t="str">
            <v>Venezuela</v>
          </cell>
          <cell r="H808" t="e">
            <v>#N/A</v>
          </cell>
          <cell r="J808">
            <v>5329.0356134736803</v>
          </cell>
        </row>
        <row r="809">
          <cell r="D809" t="str">
            <v>Venezuela</v>
          </cell>
          <cell r="H809" t="e">
            <v>#N/A</v>
          </cell>
          <cell r="J809">
            <v>526.693823264</v>
          </cell>
        </row>
        <row r="810">
          <cell r="D810" t="str">
            <v>Venezuela</v>
          </cell>
          <cell r="H810" t="e">
            <v>#N/A</v>
          </cell>
          <cell r="J810">
            <v>14.365447237444601</v>
          </cell>
        </row>
        <row r="811">
          <cell r="D811" t="str">
            <v>Venezuela</v>
          </cell>
          <cell r="H811" t="e">
            <v>#N/A</v>
          </cell>
          <cell r="J811">
            <v>246.614574388449</v>
          </cell>
        </row>
        <row r="812">
          <cell r="D812" t="str">
            <v>Venezuela</v>
          </cell>
          <cell r="H812" t="e">
            <v>#N/A</v>
          </cell>
          <cell r="J812" t="str">
            <v>NULL</v>
          </cell>
        </row>
        <row r="813">
          <cell r="D813" t="str">
            <v>Venezuela</v>
          </cell>
          <cell r="H813" t="e">
            <v>#N/A</v>
          </cell>
          <cell r="J813" t="str">
            <v>NULL</v>
          </cell>
        </row>
        <row r="814">
          <cell r="D814" t="str">
            <v>Venezuela</v>
          </cell>
          <cell r="H814" t="e">
            <v>#N/A</v>
          </cell>
          <cell r="J814">
            <v>588.98638506479995</v>
          </cell>
        </row>
        <row r="815">
          <cell r="D815" t="str">
            <v>Venezuela</v>
          </cell>
          <cell r="H815" t="e">
            <v>#N/A</v>
          </cell>
          <cell r="J815">
            <v>238.66311534432401</v>
          </cell>
        </row>
        <row r="816">
          <cell r="D816" t="str">
            <v>Venezuela</v>
          </cell>
          <cell r="H816" t="e">
            <v>#N/A</v>
          </cell>
          <cell r="J816">
            <v>16.884468993934501</v>
          </cell>
        </row>
        <row r="817">
          <cell r="D817" t="str">
            <v>Algeria</v>
          </cell>
          <cell r="H817" t="str">
            <v>Power</v>
          </cell>
          <cell r="J817">
            <v>39915.369650011802</v>
          </cell>
        </row>
        <row r="818">
          <cell r="D818" t="str">
            <v>Algeria</v>
          </cell>
          <cell r="H818" t="str">
            <v>Industry (incl. Cement Process)</v>
          </cell>
          <cell r="J818">
            <v>12499.9329953173</v>
          </cell>
        </row>
        <row r="819">
          <cell r="D819" t="str">
            <v>Algeria</v>
          </cell>
          <cell r="H819" t="str">
            <v>Industry (incl. Cement Process)</v>
          </cell>
          <cell r="J819">
            <v>12634.279709910999</v>
          </cell>
        </row>
        <row r="820">
          <cell r="D820" t="str">
            <v>Algeria</v>
          </cell>
          <cell r="H820" t="str">
            <v>Domestic aviation</v>
          </cell>
          <cell r="J820">
            <v>304.48475517900602</v>
          </cell>
        </row>
        <row r="821">
          <cell r="D821" t="str">
            <v>Algeria</v>
          </cell>
          <cell r="H821" t="str">
            <v>Ground Transport</v>
          </cell>
          <cell r="J821">
            <v>42594.491162842904</v>
          </cell>
        </row>
        <row r="822">
          <cell r="D822" t="str">
            <v>Algeria</v>
          </cell>
          <cell r="H822" t="str">
            <v>Ground Transport</v>
          </cell>
          <cell r="J822">
            <v>255.88744453155999</v>
          </cell>
        </row>
        <row r="823">
          <cell r="D823" t="str">
            <v>Algeria</v>
          </cell>
          <cell r="H823" t="str">
            <v>Ground Transport</v>
          </cell>
          <cell r="J823" t="str">
            <v>NULL</v>
          </cell>
        </row>
        <row r="824">
          <cell r="D824" t="str">
            <v>Algeria</v>
          </cell>
          <cell r="H824" t="str">
            <v>Ground Transport</v>
          </cell>
          <cell r="J824">
            <v>1816.6376869506701</v>
          </cell>
        </row>
        <row r="825">
          <cell r="D825" t="str">
            <v>Algeria</v>
          </cell>
          <cell r="H825" t="str">
            <v>Residential</v>
          </cell>
          <cell r="J825">
            <v>25628.109783244399</v>
          </cell>
        </row>
        <row r="826">
          <cell r="D826" t="str">
            <v>Algeria</v>
          </cell>
          <cell r="H826" t="e">
            <v>#N/A</v>
          </cell>
          <cell r="J826">
            <v>40.297207141422703</v>
          </cell>
        </row>
        <row r="827">
          <cell r="D827" t="str">
            <v>Algeria</v>
          </cell>
          <cell r="H827" t="e">
            <v>#N/A</v>
          </cell>
          <cell r="J827">
            <v>12487.0994373181</v>
          </cell>
        </row>
        <row r="828">
          <cell r="D828" t="str">
            <v>Algeria</v>
          </cell>
          <cell r="H828" t="str">
            <v>Industry (incl. Cement Process)</v>
          </cell>
          <cell r="J828">
            <v>11372.2</v>
          </cell>
        </row>
        <row r="829">
          <cell r="D829" t="str">
            <v>Algeria</v>
          </cell>
          <cell r="H829" t="e">
            <v>#N/A</v>
          </cell>
          <cell r="J829">
            <v>127.5</v>
          </cell>
        </row>
        <row r="830">
          <cell r="D830" t="str">
            <v>Algeria</v>
          </cell>
          <cell r="H830" t="e">
            <v>#N/A</v>
          </cell>
          <cell r="J830">
            <v>2.0367621398803002</v>
          </cell>
        </row>
        <row r="831">
          <cell r="D831" t="str">
            <v>Algeria</v>
          </cell>
          <cell r="H831" t="e">
            <v>#N/A</v>
          </cell>
          <cell r="J831">
            <v>5118.7491484580496</v>
          </cell>
        </row>
        <row r="832">
          <cell r="D832" t="str">
            <v>Algeria</v>
          </cell>
          <cell r="H832" t="e">
            <v>#N/A</v>
          </cell>
          <cell r="J832">
            <v>94.175623318363606</v>
          </cell>
        </row>
        <row r="833">
          <cell r="D833" t="str">
            <v>Algeria</v>
          </cell>
          <cell r="H833" t="e">
            <v>#N/A</v>
          </cell>
          <cell r="J833">
            <v>37.210163199999997</v>
          </cell>
        </row>
        <row r="834">
          <cell r="D834" t="str">
            <v>Algeria</v>
          </cell>
          <cell r="H834" t="e">
            <v>#N/A</v>
          </cell>
          <cell r="J834">
            <v>77.495656423720305</v>
          </cell>
        </row>
        <row r="835">
          <cell r="D835" t="str">
            <v>Algeria</v>
          </cell>
          <cell r="H835" t="e">
            <v>#N/A</v>
          </cell>
          <cell r="J835" t="str">
            <v>NULL</v>
          </cell>
        </row>
        <row r="836">
          <cell r="D836" t="str">
            <v>Algeria</v>
          </cell>
          <cell r="H836" t="e">
            <v>#N/A</v>
          </cell>
          <cell r="J836">
            <v>266.82755865664302</v>
          </cell>
        </row>
        <row r="837">
          <cell r="D837" t="str">
            <v>Algeria</v>
          </cell>
          <cell r="H837" t="e">
            <v>#N/A</v>
          </cell>
          <cell r="J837">
            <v>57.076039444682699</v>
          </cell>
        </row>
        <row r="838">
          <cell r="D838" t="str">
            <v>Algeria</v>
          </cell>
          <cell r="H838" t="e">
            <v>#N/A</v>
          </cell>
          <cell r="J838">
            <v>2.1202816112719298</v>
          </cell>
        </row>
        <row r="839">
          <cell r="D839" t="str">
            <v>Egypt</v>
          </cell>
          <cell r="H839" t="str">
            <v>Power</v>
          </cell>
          <cell r="J839">
            <v>96951.198640516202</v>
          </cell>
        </row>
        <row r="840">
          <cell r="D840" t="str">
            <v>Egypt</v>
          </cell>
          <cell r="H840" t="str">
            <v>Industry (incl. Cement Process)</v>
          </cell>
          <cell r="J840">
            <v>12588.3195220571</v>
          </cell>
        </row>
        <row r="841">
          <cell r="D841" t="str">
            <v>Egypt</v>
          </cell>
          <cell r="H841" t="str">
            <v>Industry (incl. Cement Process)</v>
          </cell>
          <cell r="J841">
            <v>28770.632284894298</v>
          </cell>
        </row>
        <row r="842">
          <cell r="D842" t="str">
            <v>Egypt</v>
          </cell>
          <cell r="H842" t="str">
            <v>Domestic aviation</v>
          </cell>
          <cell r="J842">
            <v>1620.13775322935</v>
          </cell>
        </row>
        <row r="843">
          <cell r="D843" t="str">
            <v>Egypt</v>
          </cell>
          <cell r="H843" t="str">
            <v>Ground Transport</v>
          </cell>
          <cell r="J843">
            <v>46802.863555880802</v>
          </cell>
        </row>
        <row r="844">
          <cell r="D844" t="str">
            <v>Egypt</v>
          </cell>
          <cell r="H844" t="str">
            <v>Ground Transport</v>
          </cell>
          <cell r="J844">
            <v>718.84394662667</v>
          </cell>
        </row>
        <row r="845">
          <cell r="D845" t="str">
            <v>Egypt</v>
          </cell>
          <cell r="H845" t="str">
            <v>Ground Transport</v>
          </cell>
          <cell r="J845" t="str">
            <v>NULL</v>
          </cell>
        </row>
        <row r="846">
          <cell r="D846" t="str">
            <v>Egypt</v>
          </cell>
          <cell r="H846" t="str">
            <v>Residential</v>
          </cell>
          <cell r="J846">
            <v>18468.281796335701</v>
          </cell>
        </row>
        <row r="847">
          <cell r="D847" t="str">
            <v>Egypt</v>
          </cell>
          <cell r="H847" t="e">
            <v>#N/A</v>
          </cell>
          <cell r="J847">
            <v>5.1254601795871197</v>
          </cell>
        </row>
        <row r="848">
          <cell r="D848" t="str">
            <v>Egypt</v>
          </cell>
          <cell r="H848" t="e">
            <v>#N/A</v>
          </cell>
          <cell r="J848">
            <v>2950.0123228857401</v>
          </cell>
        </row>
        <row r="849">
          <cell r="D849" t="str">
            <v>Egypt</v>
          </cell>
          <cell r="H849" t="str">
            <v>Industry (incl. Cement Process)</v>
          </cell>
          <cell r="J849">
            <v>27314.9</v>
          </cell>
        </row>
        <row r="850">
          <cell r="D850" t="str">
            <v>Egypt</v>
          </cell>
          <cell r="H850" t="e">
            <v>#N/A</v>
          </cell>
          <cell r="J850">
            <v>592.5</v>
          </cell>
        </row>
        <row r="851">
          <cell r="D851" t="str">
            <v>Egypt</v>
          </cell>
          <cell r="H851" t="e">
            <v>#N/A</v>
          </cell>
          <cell r="J851">
            <v>72.873603270690495</v>
          </cell>
        </row>
        <row r="852">
          <cell r="D852" t="str">
            <v>Egypt</v>
          </cell>
          <cell r="H852" t="e">
            <v>#N/A</v>
          </cell>
          <cell r="J852">
            <v>4.7128689821106997</v>
          </cell>
        </row>
        <row r="853">
          <cell r="D853" t="str">
            <v>Egypt</v>
          </cell>
          <cell r="H853" t="e">
            <v>#N/A</v>
          </cell>
          <cell r="J853">
            <v>6212.0782761785104</v>
          </cell>
        </row>
        <row r="854">
          <cell r="D854" t="str">
            <v>Egypt</v>
          </cell>
          <cell r="H854" t="e">
            <v>#N/A</v>
          </cell>
          <cell r="J854">
            <v>3267.1879788168899</v>
          </cell>
        </row>
        <row r="855">
          <cell r="D855" t="str">
            <v>Egypt</v>
          </cell>
          <cell r="H855" t="e">
            <v>#N/A</v>
          </cell>
          <cell r="J855">
            <v>160.50602028418501</v>
          </cell>
        </row>
        <row r="856">
          <cell r="D856" t="str">
            <v>Egypt</v>
          </cell>
          <cell r="H856" t="e">
            <v>#N/A</v>
          </cell>
          <cell r="J856">
            <v>48.9925299515196</v>
          </cell>
        </row>
        <row r="857">
          <cell r="D857" t="str">
            <v>Egypt</v>
          </cell>
          <cell r="H857" t="e">
            <v>#N/A</v>
          </cell>
          <cell r="J857">
            <v>1.1593880928082101</v>
          </cell>
        </row>
        <row r="858">
          <cell r="D858" t="str">
            <v>Egypt</v>
          </cell>
          <cell r="H858" t="e">
            <v>#N/A</v>
          </cell>
          <cell r="J858">
            <v>1.0682364776451601</v>
          </cell>
        </row>
        <row r="859">
          <cell r="D859" t="str">
            <v>Egypt</v>
          </cell>
          <cell r="H859" t="e">
            <v>#N/A</v>
          </cell>
          <cell r="J859">
            <v>193.92230744109699</v>
          </cell>
        </row>
        <row r="860">
          <cell r="D860" t="str">
            <v>Egypt</v>
          </cell>
          <cell r="H860" t="e">
            <v>#N/A</v>
          </cell>
          <cell r="J860">
            <v>3912.5248153592902</v>
          </cell>
        </row>
        <row r="861">
          <cell r="D861" t="str">
            <v>Egypt</v>
          </cell>
          <cell r="H861" t="e">
            <v>#N/A</v>
          </cell>
          <cell r="J861">
            <v>0.41387027346409</v>
          </cell>
        </row>
        <row r="862">
          <cell r="D862" t="str">
            <v>Western Sahara</v>
          </cell>
          <cell r="H862" t="str">
            <v>Power</v>
          </cell>
          <cell r="J862">
            <v>66.148584770691002</v>
          </cell>
        </row>
        <row r="863">
          <cell r="D863" t="str">
            <v>Western Sahara</v>
          </cell>
          <cell r="H863" t="str">
            <v>Industry (incl. Cement Process)</v>
          </cell>
          <cell r="J863" t="str">
            <v>NULL</v>
          </cell>
        </row>
        <row r="864">
          <cell r="D864" t="str">
            <v>Western Sahara</v>
          </cell>
          <cell r="H864" t="str">
            <v>Industry (incl. Cement Process)</v>
          </cell>
          <cell r="J864">
            <v>39.573959428170099</v>
          </cell>
        </row>
        <row r="865">
          <cell r="D865" t="str">
            <v>Western Sahara</v>
          </cell>
          <cell r="H865" t="str">
            <v>Domestic aviation</v>
          </cell>
          <cell r="J865">
            <v>5.1798035418050601</v>
          </cell>
        </row>
        <row r="866">
          <cell r="D866" t="str">
            <v>Western Sahara</v>
          </cell>
          <cell r="H866" t="str">
            <v>Ground Transport</v>
          </cell>
          <cell r="J866">
            <v>135.50527847518001</v>
          </cell>
        </row>
        <row r="867">
          <cell r="D867" t="str">
            <v>Western Sahara</v>
          </cell>
          <cell r="H867" t="str">
            <v>Ground Transport</v>
          </cell>
          <cell r="J867">
            <v>0.64018210604565096</v>
          </cell>
        </row>
        <row r="868">
          <cell r="D868" t="str">
            <v>Western Sahara</v>
          </cell>
          <cell r="H868" t="str">
            <v>Ground Transport</v>
          </cell>
          <cell r="J868">
            <v>0.12788866074487801</v>
          </cell>
        </row>
        <row r="869">
          <cell r="D869" t="str">
            <v>Western Sahara</v>
          </cell>
          <cell r="H869" t="str">
            <v>Residential</v>
          </cell>
          <cell r="J869">
            <v>35.507676214327297</v>
          </cell>
        </row>
        <row r="870">
          <cell r="D870" t="str">
            <v>Western Sahara</v>
          </cell>
          <cell r="H870" t="str">
            <v>Industry (incl. Cement Process)</v>
          </cell>
          <cell r="J870" t="str">
            <v>NULL</v>
          </cell>
        </row>
        <row r="871">
          <cell r="D871" t="str">
            <v>Western Sahara</v>
          </cell>
          <cell r="H871" t="e">
            <v>#N/A</v>
          </cell>
          <cell r="J871" t="str">
            <v>NULL</v>
          </cell>
        </row>
        <row r="872">
          <cell r="D872" t="str">
            <v>Western Sahara</v>
          </cell>
          <cell r="H872" t="e">
            <v>#N/A</v>
          </cell>
          <cell r="J872">
            <v>2.96335487576877E-2</v>
          </cell>
        </row>
        <row r="873">
          <cell r="D873" t="str">
            <v>Western Sahara</v>
          </cell>
          <cell r="H873" t="e">
            <v>#N/A</v>
          </cell>
          <cell r="J873">
            <v>0.238268741022858</v>
          </cell>
        </row>
        <row r="874">
          <cell r="D874" t="str">
            <v>Western Sahara</v>
          </cell>
          <cell r="H874" t="e">
            <v>#N/A</v>
          </cell>
          <cell r="J874">
            <v>0.23238170803474201</v>
          </cell>
        </row>
        <row r="875">
          <cell r="D875" t="str">
            <v>Western Sahara</v>
          </cell>
          <cell r="H875" t="e">
            <v>#N/A</v>
          </cell>
          <cell r="J875">
            <v>0.68046154005650605</v>
          </cell>
        </row>
        <row r="876">
          <cell r="D876" t="str">
            <v>Libyan Arab Jamahiriya</v>
          </cell>
          <cell r="H876" t="str">
            <v>Power</v>
          </cell>
          <cell r="J876">
            <v>21413.878979024801</v>
          </cell>
        </row>
        <row r="877">
          <cell r="D877" t="str">
            <v>Libyan Arab Jamahiriya</v>
          </cell>
          <cell r="H877" t="str">
            <v>Industry (incl. Cement Process)</v>
          </cell>
          <cell r="J877">
            <v>589.51555960657095</v>
          </cell>
        </row>
        <row r="878">
          <cell r="D878" t="str">
            <v>Libyan Arab Jamahiriya</v>
          </cell>
          <cell r="H878" t="str">
            <v>Industry (incl. Cement Process)</v>
          </cell>
          <cell r="J878">
            <v>1184.0399458660399</v>
          </cell>
        </row>
        <row r="879">
          <cell r="D879" t="str">
            <v>Libyan Arab Jamahiriya</v>
          </cell>
          <cell r="H879" t="str">
            <v>Domestic aviation</v>
          </cell>
          <cell r="J879">
            <v>6.9262706624033603</v>
          </cell>
        </row>
        <row r="880">
          <cell r="D880" t="str">
            <v>Libyan Arab Jamahiriya</v>
          </cell>
          <cell r="H880" t="str">
            <v>Ground Transport</v>
          </cell>
          <cell r="J880">
            <v>27526.827311219498</v>
          </cell>
        </row>
        <row r="881">
          <cell r="D881" t="str">
            <v>Libyan Arab Jamahiriya</v>
          </cell>
          <cell r="H881" t="str">
            <v>Residential</v>
          </cell>
          <cell r="J881">
            <v>1278.25224890806</v>
          </cell>
        </row>
        <row r="882">
          <cell r="D882" t="str">
            <v>Libyan Arab Jamahiriya</v>
          </cell>
          <cell r="H882" t="e">
            <v>#N/A</v>
          </cell>
          <cell r="J882">
            <v>1029.1924422392401</v>
          </cell>
        </row>
        <row r="883">
          <cell r="D883" t="str">
            <v>Libyan Arab Jamahiriya</v>
          </cell>
          <cell r="H883" t="str">
            <v>Industry (incl. Cement Process)</v>
          </cell>
          <cell r="J883">
            <v>2126</v>
          </cell>
        </row>
        <row r="884">
          <cell r="D884" t="str">
            <v>Libyan Arab Jamahiriya</v>
          </cell>
          <cell r="H884" t="e">
            <v>#N/A</v>
          </cell>
          <cell r="J884">
            <v>307.5</v>
          </cell>
        </row>
        <row r="885">
          <cell r="D885" t="str">
            <v>Libyan Arab Jamahiriya</v>
          </cell>
          <cell r="H885" t="e">
            <v>#N/A</v>
          </cell>
          <cell r="J885">
            <v>0.31161341959313898</v>
          </cell>
        </row>
        <row r="886">
          <cell r="D886" t="str">
            <v>Libyan Arab Jamahiriya</v>
          </cell>
          <cell r="H886" t="e">
            <v>#N/A</v>
          </cell>
          <cell r="J886">
            <v>812.05079980408095</v>
          </cell>
        </row>
        <row r="887">
          <cell r="D887" t="str">
            <v>Libyan Arab Jamahiriya</v>
          </cell>
          <cell r="H887" t="e">
            <v>#N/A</v>
          </cell>
          <cell r="J887">
            <v>15.8536</v>
          </cell>
        </row>
        <row r="888">
          <cell r="D888" t="str">
            <v>Libyan Arab Jamahiriya</v>
          </cell>
          <cell r="H888" t="e">
            <v>#N/A</v>
          </cell>
          <cell r="J888">
            <v>10.330425193279799</v>
          </cell>
        </row>
        <row r="889">
          <cell r="D889" t="str">
            <v>Libyan Arab Jamahiriya</v>
          </cell>
          <cell r="H889" t="e">
            <v>#N/A</v>
          </cell>
          <cell r="J889">
            <v>53.2912775286757</v>
          </cell>
        </row>
        <row r="890">
          <cell r="D890" t="str">
            <v>Libyan Arab Jamahiriya</v>
          </cell>
          <cell r="H890" t="e">
            <v>#N/A</v>
          </cell>
          <cell r="J890">
            <v>122.85816681254001</v>
          </cell>
        </row>
        <row r="891">
          <cell r="D891" t="str">
            <v>Libyan Arab Jamahiriya</v>
          </cell>
          <cell r="H891" t="e">
            <v>#N/A</v>
          </cell>
          <cell r="J891">
            <v>6.6000100000000002</v>
          </cell>
        </row>
        <row r="892">
          <cell r="D892" t="str">
            <v>Morocco</v>
          </cell>
          <cell r="H892" t="str">
            <v>Power</v>
          </cell>
          <cell r="J892">
            <v>22099.918359487201</v>
          </cell>
        </row>
        <row r="893">
          <cell r="D893" t="str">
            <v>Morocco</v>
          </cell>
          <cell r="H893" t="str">
            <v>Industry (incl. Cement Process)</v>
          </cell>
          <cell r="J893">
            <v>714.40216525125595</v>
          </cell>
        </row>
        <row r="894">
          <cell r="D894" t="str">
            <v>Morocco</v>
          </cell>
          <cell r="H894" t="str">
            <v>Industry (incl. Cement Process)</v>
          </cell>
          <cell r="J894">
            <v>7774.0527349651502</v>
          </cell>
        </row>
        <row r="895">
          <cell r="D895" t="str">
            <v>Morocco</v>
          </cell>
          <cell r="H895" t="str">
            <v>Domestic aviation</v>
          </cell>
          <cell r="J895">
            <v>87.647593501025199</v>
          </cell>
        </row>
        <row r="896">
          <cell r="D896" t="str">
            <v>Morocco</v>
          </cell>
          <cell r="H896" t="str">
            <v>Ground Transport</v>
          </cell>
          <cell r="J896">
            <v>18111.9043694504</v>
          </cell>
        </row>
        <row r="897">
          <cell r="D897" t="str">
            <v>Morocco</v>
          </cell>
          <cell r="H897" t="str">
            <v>Ground Transport</v>
          </cell>
          <cell r="J897">
            <v>31.771798038824301</v>
          </cell>
        </row>
        <row r="898">
          <cell r="D898" t="str">
            <v>Morocco</v>
          </cell>
          <cell r="H898" t="str">
            <v>Ground Transport</v>
          </cell>
          <cell r="J898" t="str">
            <v>NULL</v>
          </cell>
        </row>
        <row r="899">
          <cell r="D899" t="str">
            <v>Morocco</v>
          </cell>
          <cell r="H899" t="str">
            <v>Residential</v>
          </cell>
          <cell r="J899">
            <v>10357.991262338899</v>
          </cell>
        </row>
        <row r="900">
          <cell r="D900" t="str">
            <v>Morocco</v>
          </cell>
          <cell r="H900" t="e">
            <v>#N/A</v>
          </cell>
          <cell r="J900" t="str">
            <v>NULL</v>
          </cell>
        </row>
        <row r="901">
          <cell r="D901" t="str">
            <v>Morocco</v>
          </cell>
          <cell r="H901" t="e">
            <v>#N/A</v>
          </cell>
          <cell r="J901" t="str">
            <v>NULL</v>
          </cell>
        </row>
        <row r="902">
          <cell r="D902" t="str">
            <v>Morocco</v>
          </cell>
          <cell r="H902" t="str">
            <v>Industry (incl. Cement Process)</v>
          </cell>
          <cell r="J902">
            <v>7910.94</v>
          </cell>
        </row>
        <row r="903">
          <cell r="D903" t="str">
            <v>Morocco</v>
          </cell>
          <cell r="H903" t="e">
            <v>#N/A</v>
          </cell>
          <cell r="J903">
            <v>1.7517875185259699</v>
          </cell>
        </row>
        <row r="904">
          <cell r="D904" t="str">
            <v>Morocco</v>
          </cell>
          <cell r="H904" t="e">
            <v>#N/A</v>
          </cell>
          <cell r="J904" t="str">
            <v>NULL</v>
          </cell>
        </row>
        <row r="905">
          <cell r="D905" t="str">
            <v>Morocco</v>
          </cell>
          <cell r="H905" t="e">
            <v>#N/A</v>
          </cell>
          <cell r="J905">
            <v>40.846049256515997</v>
          </cell>
        </row>
        <row r="906">
          <cell r="D906" t="str">
            <v>Morocco</v>
          </cell>
          <cell r="H906" t="e">
            <v>#N/A</v>
          </cell>
          <cell r="J906">
            <v>62.520489841843698</v>
          </cell>
        </row>
        <row r="907">
          <cell r="D907" t="str">
            <v>Morocco</v>
          </cell>
          <cell r="H907" t="e">
            <v>#N/A</v>
          </cell>
          <cell r="J907">
            <v>22.337897261937201</v>
          </cell>
        </row>
        <row r="908">
          <cell r="D908" t="str">
            <v>Morocco</v>
          </cell>
          <cell r="H908" t="e">
            <v>#N/A</v>
          </cell>
          <cell r="J908">
            <v>1.77090624</v>
          </cell>
        </row>
        <row r="909">
          <cell r="D909" t="str">
            <v>Morocco</v>
          </cell>
          <cell r="H909" t="e">
            <v>#N/A</v>
          </cell>
          <cell r="J909">
            <v>6.3754784054030003</v>
          </cell>
        </row>
        <row r="910">
          <cell r="D910" t="str">
            <v>Morocco</v>
          </cell>
          <cell r="H910" t="e">
            <v>#N/A</v>
          </cell>
          <cell r="J910">
            <v>122.385876302133</v>
          </cell>
        </row>
        <row r="911">
          <cell r="D911" t="str">
            <v>Morocco</v>
          </cell>
          <cell r="H911" t="e">
            <v>#N/A</v>
          </cell>
          <cell r="J911">
            <v>961.76014050613401</v>
          </cell>
        </row>
        <row r="912">
          <cell r="D912" t="str">
            <v>Tunisia</v>
          </cell>
          <cell r="H912" t="str">
            <v>Power</v>
          </cell>
          <cell r="J912">
            <v>9569.1132461601301</v>
          </cell>
        </row>
        <row r="913">
          <cell r="D913" t="str">
            <v>Tunisia</v>
          </cell>
          <cell r="H913" t="str">
            <v>Industry (incl. Cement Process)</v>
          </cell>
          <cell r="J913">
            <v>574.94064168199395</v>
          </cell>
        </row>
        <row r="914">
          <cell r="D914" t="str">
            <v>Tunisia</v>
          </cell>
          <cell r="H914" t="str">
            <v>Industry (incl. Cement Process)</v>
          </cell>
          <cell r="J914">
            <v>5574.2720786153996</v>
          </cell>
        </row>
        <row r="915">
          <cell r="D915" t="str">
            <v>Tunisia</v>
          </cell>
          <cell r="H915" t="str">
            <v>Domestic aviation</v>
          </cell>
          <cell r="J915">
            <v>10.218999369212501</v>
          </cell>
        </row>
        <row r="916">
          <cell r="D916" t="str">
            <v>Tunisia</v>
          </cell>
          <cell r="H916" t="str">
            <v>Ground Transport</v>
          </cell>
          <cell r="J916">
            <v>7100.4526546102297</v>
          </cell>
        </row>
        <row r="917">
          <cell r="D917" t="str">
            <v>Tunisia</v>
          </cell>
          <cell r="H917" t="str">
            <v>Ground Transport</v>
          </cell>
          <cell r="J917">
            <v>63.054799184743601</v>
          </cell>
        </row>
        <row r="918">
          <cell r="D918" t="str">
            <v>Tunisia</v>
          </cell>
          <cell r="H918" t="str">
            <v>Ground Transport</v>
          </cell>
          <cell r="J918" t="str">
            <v>NULL</v>
          </cell>
        </row>
        <row r="919">
          <cell r="D919" t="str">
            <v>Tunisia</v>
          </cell>
          <cell r="H919" t="str">
            <v>Ground Transport</v>
          </cell>
          <cell r="J919">
            <v>552.38415567822506</v>
          </cell>
        </row>
        <row r="920">
          <cell r="D920" t="str">
            <v>Tunisia</v>
          </cell>
          <cell r="H920" t="str">
            <v>Residential</v>
          </cell>
          <cell r="J920">
            <v>4197.7048414327201</v>
          </cell>
        </row>
        <row r="921">
          <cell r="D921" t="str">
            <v>Tunisia</v>
          </cell>
          <cell r="H921" t="e">
            <v>#N/A</v>
          </cell>
          <cell r="J921" t="str">
            <v>NULL</v>
          </cell>
        </row>
        <row r="922">
          <cell r="D922" t="str">
            <v>Tunisia</v>
          </cell>
          <cell r="H922" t="e">
            <v>#N/A</v>
          </cell>
          <cell r="J922">
            <v>418.428401163204</v>
          </cell>
        </row>
        <row r="923">
          <cell r="D923" t="str">
            <v>Tunisia</v>
          </cell>
          <cell r="H923" t="str">
            <v>Industry (incl. Cement Process)</v>
          </cell>
          <cell r="J923">
            <v>4463.91</v>
          </cell>
        </row>
        <row r="924">
          <cell r="D924" t="str">
            <v>Tunisia</v>
          </cell>
          <cell r="H924" t="e">
            <v>#N/A</v>
          </cell>
          <cell r="J924">
            <v>217.5</v>
          </cell>
        </row>
        <row r="925">
          <cell r="D925" t="str">
            <v>Tunisia</v>
          </cell>
          <cell r="H925" t="e">
            <v>#N/A</v>
          </cell>
          <cell r="J925">
            <v>0.57155554121269303</v>
          </cell>
        </row>
        <row r="926">
          <cell r="D926" t="str">
            <v>Tunisia</v>
          </cell>
          <cell r="H926" t="e">
            <v>#N/A</v>
          </cell>
          <cell r="J926">
            <v>2</v>
          </cell>
        </row>
        <row r="927">
          <cell r="D927" t="str">
            <v>Tunisia</v>
          </cell>
          <cell r="H927" t="e">
            <v>#N/A</v>
          </cell>
          <cell r="J927">
            <v>35.926387313955097</v>
          </cell>
        </row>
        <row r="928">
          <cell r="D928" t="str">
            <v>Tunisia</v>
          </cell>
          <cell r="H928" t="e">
            <v>#N/A</v>
          </cell>
          <cell r="J928">
            <v>22.058191661661599</v>
          </cell>
        </row>
        <row r="929">
          <cell r="D929" t="str">
            <v>Tunisia</v>
          </cell>
          <cell r="H929" t="e">
            <v>#N/A</v>
          </cell>
          <cell r="J929">
            <v>35.670092644192302</v>
          </cell>
        </row>
        <row r="930">
          <cell r="D930" t="str">
            <v>Tunisia</v>
          </cell>
          <cell r="H930" t="e">
            <v>#N/A</v>
          </cell>
          <cell r="J930">
            <v>1.88779880460006</v>
          </cell>
        </row>
        <row r="931">
          <cell r="D931" t="str">
            <v>Tunisia</v>
          </cell>
          <cell r="H931" t="e">
            <v>#N/A</v>
          </cell>
          <cell r="J931">
            <v>72.952938928901602</v>
          </cell>
        </row>
        <row r="932">
          <cell r="D932" t="str">
            <v>Tunisia</v>
          </cell>
          <cell r="H932" t="e">
            <v>#N/A</v>
          </cell>
          <cell r="J932">
            <v>13.265667000000001</v>
          </cell>
        </row>
        <row r="933">
          <cell r="D933" t="str">
            <v>Benin</v>
          </cell>
          <cell r="H933" t="str">
            <v>Power</v>
          </cell>
          <cell r="J933">
            <v>267.66731232342801</v>
          </cell>
        </row>
        <row r="934">
          <cell r="D934" t="str">
            <v>Benin</v>
          </cell>
          <cell r="H934" t="str">
            <v>Industry (incl. Cement Process)</v>
          </cell>
          <cell r="J934">
            <v>704.740604695152</v>
          </cell>
        </row>
        <row r="935">
          <cell r="D935" t="str">
            <v>Benin</v>
          </cell>
          <cell r="H935" t="str">
            <v>Ground Transport</v>
          </cell>
          <cell r="J935">
            <v>5537.1853029931999</v>
          </cell>
        </row>
        <row r="936">
          <cell r="D936" t="str">
            <v>Benin</v>
          </cell>
          <cell r="H936" t="str">
            <v>Ground Transport</v>
          </cell>
          <cell r="J936" t="str">
            <v>NULL</v>
          </cell>
        </row>
        <row r="937">
          <cell r="D937" t="str">
            <v>Benin</v>
          </cell>
          <cell r="H937" t="str">
            <v>Residential</v>
          </cell>
          <cell r="J937">
            <v>85.133275246650499</v>
          </cell>
        </row>
        <row r="938">
          <cell r="D938" t="str">
            <v>Benin</v>
          </cell>
          <cell r="H938" t="e">
            <v>#N/A</v>
          </cell>
          <cell r="J938" t="str">
            <v>NULL</v>
          </cell>
        </row>
        <row r="939">
          <cell r="D939" t="str">
            <v>Benin</v>
          </cell>
          <cell r="H939" t="str">
            <v>Industry (incl. Cement Process)</v>
          </cell>
          <cell r="J939">
            <v>889.84</v>
          </cell>
        </row>
        <row r="940">
          <cell r="D940" t="str">
            <v>Benin</v>
          </cell>
          <cell r="H940" t="e">
            <v>#N/A</v>
          </cell>
          <cell r="J940">
            <v>0.56387535235638098</v>
          </cell>
        </row>
        <row r="941">
          <cell r="D941" t="str">
            <v>Benin</v>
          </cell>
          <cell r="H941" t="e">
            <v>#N/A</v>
          </cell>
          <cell r="J941" t="str">
            <v>NULL</v>
          </cell>
        </row>
        <row r="942">
          <cell r="D942" t="str">
            <v>Benin</v>
          </cell>
          <cell r="H942" t="e">
            <v>#N/A</v>
          </cell>
          <cell r="J942">
            <v>6.1552972924430502</v>
          </cell>
        </row>
        <row r="943">
          <cell r="D943" t="str">
            <v>Benin</v>
          </cell>
          <cell r="H943" t="e">
            <v>#N/A</v>
          </cell>
          <cell r="J943">
            <v>44.223578360795798</v>
          </cell>
        </row>
        <row r="944">
          <cell r="D944" t="str">
            <v>Benin</v>
          </cell>
          <cell r="H944" t="e">
            <v>#N/A</v>
          </cell>
          <cell r="J944" t="str">
            <v>NULL</v>
          </cell>
        </row>
        <row r="945">
          <cell r="D945" t="str">
            <v>Benin</v>
          </cell>
          <cell r="H945" t="e">
            <v>#N/A</v>
          </cell>
          <cell r="J945">
            <v>0.349685687941936</v>
          </cell>
        </row>
        <row r="946">
          <cell r="D946" t="str">
            <v>Burkina Faso</v>
          </cell>
          <cell r="H946" t="str">
            <v>Power</v>
          </cell>
          <cell r="J946">
            <v>815.16050965970305</v>
          </cell>
        </row>
        <row r="947">
          <cell r="D947" t="str">
            <v>Burkina Faso</v>
          </cell>
          <cell r="H947" t="str">
            <v>Industry (incl. Cement Process)</v>
          </cell>
          <cell r="J947" t="str">
            <v>NULL</v>
          </cell>
        </row>
        <row r="948">
          <cell r="D948" t="str">
            <v>Burkina Faso</v>
          </cell>
          <cell r="H948" t="str">
            <v>Industry (incl. Cement Process)</v>
          </cell>
          <cell r="J948">
            <v>487.67891014896099</v>
          </cell>
        </row>
        <row r="949">
          <cell r="D949" t="str">
            <v>Burkina Faso</v>
          </cell>
          <cell r="H949" t="str">
            <v>Domestic aviation</v>
          </cell>
          <cell r="J949">
            <v>63.831478164045699</v>
          </cell>
        </row>
        <row r="950">
          <cell r="D950" t="str">
            <v>Burkina Faso</v>
          </cell>
          <cell r="H950" t="str">
            <v>Ground Transport</v>
          </cell>
          <cell r="J950">
            <v>1669.85441368803</v>
          </cell>
        </row>
        <row r="951">
          <cell r="D951" t="str">
            <v>Burkina Faso</v>
          </cell>
          <cell r="H951" t="str">
            <v>Ground Transport</v>
          </cell>
          <cell r="J951">
            <v>7.8890747651371802</v>
          </cell>
        </row>
        <row r="952">
          <cell r="D952" t="str">
            <v>Burkina Faso</v>
          </cell>
          <cell r="H952" t="str">
            <v>Ground Transport</v>
          </cell>
          <cell r="J952">
            <v>1.5759937717157699</v>
          </cell>
        </row>
        <row r="953">
          <cell r="D953" t="str">
            <v>Burkina Faso</v>
          </cell>
          <cell r="H953" t="str">
            <v>Residential</v>
          </cell>
          <cell r="J953">
            <v>437.56794831694498</v>
          </cell>
        </row>
        <row r="954">
          <cell r="D954" t="str">
            <v>Burkina Faso</v>
          </cell>
          <cell r="H954" t="str">
            <v>Industry (incl. Cement Process)</v>
          </cell>
          <cell r="J954" t="str">
            <v>NULL</v>
          </cell>
        </row>
        <row r="955">
          <cell r="D955" t="str">
            <v>Burkina Faso</v>
          </cell>
          <cell r="H955" t="e">
            <v>#N/A</v>
          </cell>
          <cell r="J955" t="str">
            <v>NULL</v>
          </cell>
        </row>
        <row r="956">
          <cell r="D956" t="str">
            <v>Burkina Faso</v>
          </cell>
          <cell r="H956" t="str">
            <v>Industry (incl. Cement Process)</v>
          </cell>
          <cell r="J956">
            <v>148.143</v>
          </cell>
        </row>
        <row r="957">
          <cell r="D957" t="str">
            <v>Burkina Faso</v>
          </cell>
          <cell r="H957" t="e">
            <v>#N/A</v>
          </cell>
          <cell r="J957">
            <v>0.94012321662366305</v>
          </cell>
        </row>
        <row r="958">
          <cell r="D958" t="str">
            <v>Burkina Faso</v>
          </cell>
          <cell r="H958" t="e">
            <v>#N/A</v>
          </cell>
          <cell r="J958">
            <v>4.14854423387035</v>
          </cell>
        </row>
        <row r="959">
          <cell r="D959" t="str">
            <v>Burkina Faso</v>
          </cell>
          <cell r="H959" t="e">
            <v>#N/A</v>
          </cell>
          <cell r="J959">
            <v>10.7862392899869</v>
          </cell>
        </row>
        <row r="960">
          <cell r="D960" t="str">
            <v>Burkina Faso</v>
          </cell>
          <cell r="H960" t="e">
            <v>#N/A</v>
          </cell>
          <cell r="J960">
            <v>61.9820684011083</v>
          </cell>
        </row>
        <row r="961">
          <cell r="D961" t="str">
            <v>Burkina Faso</v>
          </cell>
          <cell r="H961" t="e">
            <v>#N/A</v>
          </cell>
          <cell r="J961" t="str">
            <v>NULL</v>
          </cell>
        </row>
        <row r="962">
          <cell r="D962" t="str">
            <v>Central African Republic</v>
          </cell>
          <cell r="H962" t="str">
            <v>Power</v>
          </cell>
          <cell r="J962">
            <v>104.343754572009</v>
          </cell>
        </row>
        <row r="963">
          <cell r="D963" t="str">
            <v>Central African Republic</v>
          </cell>
          <cell r="H963" t="str">
            <v>Industry (incl. Cement Process)</v>
          </cell>
          <cell r="J963" t="str">
            <v>NULL</v>
          </cell>
        </row>
        <row r="964">
          <cell r="D964" t="str">
            <v>Central African Republic</v>
          </cell>
          <cell r="H964" t="str">
            <v>Industry (incl. Cement Process)</v>
          </cell>
          <cell r="J964">
            <v>62.424693517092102</v>
          </cell>
        </row>
        <row r="965">
          <cell r="D965" t="str">
            <v>Central African Republic</v>
          </cell>
          <cell r="H965" t="str">
            <v>Domestic aviation</v>
          </cell>
          <cell r="J965">
            <v>8.1706827334796603</v>
          </cell>
        </row>
        <row r="966">
          <cell r="D966" t="str">
            <v>Central African Republic</v>
          </cell>
          <cell r="H966" t="str">
            <v>Ground Transport</v>
          </cell>
          <cell r="J966">
            <v>213.74821538701499</v>
          </cell>
        </row>
        <row r="967">
          <cell r="D967" t="str">
            <v>Central African Republic</v>
          </cell>
          <cell r="H967" t="str">
            <v>Ground Transport</v>
          </cell>
          <cell r="J967">
            <v>1.00982946753244</v>
          </cell>
        </row>
        <row r="968">
          <cell r="D968" t="str">
            <v>Central African Republic</v>
          </cell>
          <cell r="H968" t="str">
            <v>Ground Transport</v>
          </cell>
          <cell r="J968">
            <v>0.20173278879370601</v>
          </cell>
        </row>
        <row r="969">
          <cell r="D969" t="str">
            <v>Central African Republic</v>
          </cell>
          <cell r="H969" t="str">
            <v>Residential</v>
          </cell>
          <cell r="J969">
            <v>56.010304683532397</v>
          </cell>
        </row>
        <row r="970">
          <cell r="D970" t="str">
            <v>Central African Republic</v>
          </cell>
          <cell r="H970" t="str">
            <v>Industry (incl. Cement Process)</v>
          </cell>
          <cell r="J970" t="str">
            <v>NULL</v>
          </cell>
        </row>
        <row r="971">
          <cell r="D971" t="str">
            <v>Central African Republic</v>
          </cell>
          <cell r="H971" t="e">
            <v>#N/A</v>
          </cell>
          <cell r="J971" t="str">
            <v>NULL</v>
          </cell>
        </row>
        <row r="972">
          <cell r="D972" t="str">
            <v>Central African Republic</v>
          </cell>
          <cell r="H972" t="e">
            <v>#N/A</v>
          </cell>
          <cell r="J972">
            <v>0.251050519210547</v>
          </cell>
        </row>
        <row r="973">
          <cell r="D973" t="str">
            <v>Central African Republic</v>
          </cell>
          <cell r="H973" t="e">
            <v>#N/A</v>
          </cell>
          <cell r="J973">
            <v>0.50369382801296803</v>
          </cell>
        </row>
        <row r="974">
          <cell r="D974" t="str">
            <v>Central African Republic</v>
          </cell>
          <cell r="H974" t="e">
            <v>#N/A</v>
          </cell>
          <cell r="J974">
            <v>2.53550387006351</v>
          </cell>
        </row>
        <row r="975">
          <cell r="D975" t="str">
            <v>Central African Republic</v>
          </cell>
          <cell r="H975" t="e">
            <v>#N/A</v>
          </cell>
          <cell r="J975">
            <v>18.211138207502199</v>
          </cell>
        </row>
        <row r="976">
          <cell r="D976" t="str">
            <v>Central African Republic</v>
          </cell>
          <cell r="H976" t="e">
            <v>#N/A</v>
          </cell>
          <cell r="J976" t="str">
            <v>NULL</v>
          </cell>
        </row>
        <row r="977">
          <cell r="D977" t="str">
            <v>Cote d'Ivoire</v>
          </cell>
          <cell r="H977" t="str">
            <v>Power</v>
          </cell>
          <cell r="J977">
            <v>3782.54562395118</v>
          </cell>
        </row>
        <row r="978">
          <cell r="D978" t="str">
            <v>Cote d'Ivoire</v>
          </cell>
          <cell r="H978" t="str">
            <v>Industry (incl. Cement Process)</v>
          </cell>
          <cell r="J978">
            <v>195.52397192103999</v>
          </cell>
        </row>
        <row r="979">
          <cell r="D979" t="str">
            <v>Cote d'Ivoire</v>
          </cell>
          <cell r="H979" t="str">
            <v>Industry (incl. Cement Process)</v>
          </cell>
          <cell r="J979">
            <v>1656.5160198143101</v>
          </cell>
        </row>
        <row r="980">
          <cell r="D980" t="str">
            <v>Cote d'Ivoire</v>
          </cell>
          <cell r="H980" t="str">
            <v>Ground Transport</v>
          </cell>
          <cell r="J980">
            <v>3719.1170416936602</v>
          </cell>
        </row>
        <row r="981">
          <cell r="D981" t="str">
            <v>Cote d'Ivoire</v>
          </cell>
          <cell r="H981" t="str">
            <v>Ground Transport</v>
          </cell>
          <cell r="J981">
            <v>44.639795356929099</v>
          </cell>
        </row>
        <row r="982">
          <cell r="D982" t="str">
            <v>Cote d'Ivoire</v>
          </cell>
          <cell r="H982" t="str">
            <v>Ground Transport</v>
          </cell>
          <cell r="J982">
            <v>349.39224442827202</v>
          </cell>
        </row>
        <row r="983">
          <cell r="D983" t="str">
            <v>Cote d'Ivoire</v>
          </cell>
          <cell r="H983" t="str">
            <v>Ground Transport</v>
          </cell>
          <cell r="J983">
            <v>14.7443858483244</v>
          </cell>
        </row>
        <row r="984">
          <cell r="D984" t="str">
            <v>Cote d'Ivoire</v>
          </cell>
          <cell r="H984" t="str">
            <v>Residential</v>
          </cell>
          <cell r="J984">
            <v>1543.7323903610099</v>
          </cell>
        </row>
        <row r="985">
          <cell r="D985" t="str">
            <v>Cote d'Ivoire</v>
          </cell>
          <cell r="H985" t="e">
            <v>#N/A</v>
          </cell>
          <cell r="J985">
            <v>154.869048870119</v>
          </cell>
        </row>
        <row r="986">
          <cell r="D986" t="str">
            <v>Cote d'Ivoire</v>
          </cell>
          <cell r="H986" t="str">
            <v>Industry (incl. Cement Process)</v>
          </cell>
          <cell r="J986">
            <v>1780.17</v>
          </cell>
        </row>
        <row r="987">
          <cell r="D987" t="str">
            <v>Cote d'Ivoire</v>
          </cell>
          <cell r="H987" t="e">
            <v>#N/A</v>
          </cell>
          <cell r="J987">
            <v>1.1692757286367801</v>
          </cell>
        </row>
        <row r="988">
          <cell r="D988" t="str">
            <v>Cote d'Ivoire</v>
          </cell>
          <cell r="H988" t="e">
            <v>#N/A</v>
          </cell>
          <cell r="J988">
            <v>21.365744400000001</v>
          </cell>
        </row>
        <row r="989">
          <cell r="D989" t="str">
            <v>Cote d'Ivoire</v>
          </cell>
          <cell r="H989" t="e">
            <v>#N/A</v>
          </cell>
          <cell r="J989">
            <v>10.4943786259589</v>
          </cell>
        </row>
        <row r="990">
          <cell r="D990" t="str">
            <v>Cote d'Ivoire</v>
          </cell>
          <cell r="H990" t="e">
            <v>#N/A</v>
          </cell>
          <cell r="J990">
            <v>235.38581522547901</v>
          </cell>
        </row>
        <row r="991">
          <cell r="D991" t="str">
            <v>Cote d'Ivoire</v>
          </cell>
          <cell r="H991" t="e">
            <v>#N/A</v>
          </cell>
          <cell r="J991">
            <v>21.172733475854901</v>
          </cell>
        </row>
        <row r="992">
          <cell r="D992" t="str">
            <v>Cote d'Ivoire</v>
          </cell>
          <cell r="H992" t="e">
            <v>#N/A</v>
          </cell>
          <cell r="J992">
            <v>120.1636293704</v>
          </cell>
        </row>
        <row r="993">
          <cell r="D993" t="str">
            <v>Cote d'Ivoire</v>
          </cell>
          <cell r="H993" t="e">
            <v>#N/A</v>
          </cell>
          <cell r="J993">
            <v>369.78749731377599</v>
          </cell>
        </row>
        <row r="994">
          <cell r="D994" t="str">
            <v>Cameroon</v>
          </cell>
          <cell r="H994" t="str">
            <v>Power</v>
          </cell>
          <cell r="J994">
            <v>1179.9220414859701</v>
          </cell>
        </row>
        <row r="995">
          <cell r="D995" t="str">
            <v>Cameroon</v>
          </cell>
          <cell r="H995" t="str">
            <v>Industry (incl. Cement Process)</v>
          </cell>
          <cell r="J995">
            <v>431.83825071579997</v>
          </cell>
        </row>
        <row r="996">
          <cell r="D996" t="str">
            <v>Cameroon</v>
          </cell>
          <cell r="H996" t="str">
            <v>Industry (incl. Cement Process)</v>
          </cell>
          <cell r="J996">
            <v>462.4246973338</v>
          </cell>
        </row>
        <row r="997">
          <cell r="D997" t="str">
            <v>Cameroon</v>
          </cell>
          <cell r="H997" t="str">
            <v>Domestic aviation</v>
          </cell>
          <cell r="J997">
            <v>74.731672261866606</v>
          </cell>
        </row>
        <row r="998">
          <cell r="D998" t="str">
            <v>Cameroon</v>
          </cell>
          <cell r="H998" t="str">
            <v>Ground Transport</v>
          </cell>
          <cell r="J998">
            <v>3500.0075107154998</v>
          </cell>
        </row>
        <row r="999">
          <cell r="D999" t="str">
            <v>Cameroon</v>
          </cell>
          <cell r="H999" t="str">
            <v>Ground Transport</v>
          </cell>
          <cell r="J999">
            <v>65.664922221370304</v>
          </cell>
        </row>
        <row r="1000">
          <cell r="D1000" t="str">
            <v>Cameroon</v>
          </cell>
          <cell r="H1000" t="str">
            <v>Ground Transport</v>
          </cell>
          <cell r="J1000">
            <v>16.454143327987701</v>
          </cell>
        </row>
        <row r="1001">
          <cell r="D1001" t="str">
            <v>Cameroon</v>
          </cell>
          <cell r="H1001" t="str">
            <v>Residential</v>
          </cell>
          <cell r="J1001">
            <v>525.52986784742905</v>
          </cell>
        </row>
        <row r="1002">
          <cell r="D1002" t="str">
            <v>Cameroon</v>
          </cell>
          <cell r="H1002" t="e">
            <v>#N/A</v>
          </cell>
          <cell r="J1002">
            <v>6294.8858820999003</v>
          </cell>
        </row>
        <row r="1003">
          <cell r="D1003" t="str">
            <v>Cameroon</v>
          </cell>
          <cell r="H1003" t="str">
            <v>Industry (incl. Cement Process)</v>
          </cell>
          <cell r="J1003">
            <v>1285.71</v>
          </cell>
        </row>
        <row r="1004">
          <cell r="D1004" t="str">
            <v>Cameroon</v>
          </cell>
          <cell r="H1004" t="e">
            <v>#N/A</v>
          </cell>
          <cell r="J1004">
            <v>1.20598508055483</v>
          </cell>
        </row>
        <row r="1005">
          <cell r="D1005" t="str">
            <v>Cameroon</v>
          </cell>
          <cell r="H1005" t="e">
            <v>#N/A</v>
          </cell>
          <cell r="J1005">
            <v>101.28908</v>
          </cell>
        </row>
        <row r="1006">
          <cell r="D1006" t="str">
            <v>Cameroon</v>
          </cell>
          <cell r="H1006" t="e">
            <v>#N/A</v>
          </cell>
          <cell r="J1006">
            <v>23.327055664197498</v>
          </cell>
        </row>
        <row r="1007">
          <cell r="D1007" t="str">
            <v>Cameroon</v>
          </cell>
          <cell r="H1007" t="e">
            <v>#N/A</v>
          </cell>
          <cell r="J1007">
            <v>10.715267948064</v>
          </cell>
        </row>
        <row r="1008">
          <cell r="D1008" t="str">
            <v>Cameroon</v>
          </cell>
          <cell r="H1008" t="e">
            <v>#N/A</v>
          </cell>
          <cell r="J1008">
            <v>107.334004673716</v>
          </cell>
        </row>
        <row r="1009">
          <cell r="D1009" t="str">
            <v>Cameroon</v>
          </cell>
          <cell r="H1009" t="e">
            <v>#N/A</v>
          </cell>
          <cell r="J1009">
            <v>84.0548588592074</v>
          </cell>
        </row>
        <row r="1010">
          <cell r="D1010" t="str">
            <v>Cameroon</v>
          </cell>
          <cell r="H1010" t="e">
            <v>#N/A</v>
          </cell>
          <cell r="J1010">
            <v>312.84914738940302</v>
          </cell>
        </row>
        <row r="1011">
          <cell r="D1011" t="str">
            <v>Congo_the Democratic Republic of the</v>
          </cell>
          <cell r="H1011" t="str">
            <v>Power</v>
          </cell>
          <cell r="J1011">
            <v>12.1713088631959</v>
          </cell>
        </row>
        <row r="1012">
          <cell r="D1012" t="str">
            <v>Congo_the Democratic Republic of the</v>
          </cell>
          <cell r="H1012" t="str">
            <v>Industry (incl. Cement Process)</v>
          </cell>
          <cell r="J1012" t="str">
            <v>NULL</v>
          </cell>
        </row>
        <row r="1013">
          <cell r="D1013" t="str">
            <v>Congo_the Democratic Republic of the</v>
          </cell>
          <cell r="H1013" t="str">
            <v>Industry (incl. Cement Process)</v>
          </cell>
          <cell r="J1013">
            <v>50.927137693859798</v>
          </cell>
        </row>
        <row r="1014">
          <cell r="D1014" t="str">
            <v>Congo_the Democratic Republic of the</v>
          </cell>
          <cell r="H1014" t="str">
            <v>Ground Transport</v>
          </cell>
          <cell r="J1014">
            <v>1662.35605301599</v>
          </cell>
        </row>
        <row r="1015">
          <cell r="D1015" t="str">
            <v>Congo_the Democratic Republic of the</v>
          </cell>
          <cell r="H1015" t="str">
            <v>Ground Transport</v>
          </cell>
          <cell r="J1015">
            <v>265.92049431897601</v>
          </cell>
        </row>
        <row r="1016">
          <cell r="D1016" t="str">
            <v>Congo_the Democratic Republic of the</v>
          </cell>
          <cell r="H1016" t="str">
            <v>Residential</v>
          </cell>
          <cell r="J1016">
            <v>6.4745396782803102</v>
          </cell>
        </row>
        <row r="1017">
          <cell r="D1017" t="str">
            <v>Congo_the Democratic Republic of the</v>
          </cell>
          <cell r="H1017" t="e">
            <v>#N/A</v>
          </cell>
          <cell r="J1017" t="str">
            <v>NULL</v>
          </cell>
        </row>
        <row r="1018">
          <cell r="D1018" t="str">
            <v>Congo_the Democratic Republic of the</v>
          </cell>
          <cell r="H1018" t="e">
            <v>#N/A</v>
          </cell>
          <cell r="J1018">
            <v>504.01356290537097</v>
          </cell>
        </row>
        <row r="1019">
          <cell r="D1019" t="str">
            <v>Congo_the Democratic Republic of the</v>
          </cell>
          <cell r="H1019" t="str">
            <v>Industry (incl. Cement Process)</v>
          </cell>
          <cell r="J1019">
            <v>103.01300000000001</v>
          </cell>
        </row>
        <row r="1020">
          <cell r="D1020" t="str">
            <v>Congo_the Democratic Republic of the</v>
          </cell>
          <cell r="H1020" t="e">
            <v>#N/A</v>
          </cell>
          <cell r="J1020">
            <v>30</v>
          </cell>
        </row>
        <row r="1021">
          <cell r="D1021" t="str">
            <v>Congo_the Democratic Republic of the</v>
          </cell>
          <cell r="H1021" t="e">
            <v>#N/A</v>
          </cell>
          <cell r="J1021">
            <v>4.9800000000000004</v>
          </cell>
        </row>
        <row r="1022">
          <cell r="D1022" t="str">
            <v>Congo_the Democratic Republic of the</v>
          </cell>
          <cell r="H1022" t="e">
            <v>#N/A</v>
          </cell>
          <cell r="J1022">
            <v>4.0202613327867098</v>
          </cell>
        </row>
        <row r="1023">
          <cell r="D1023" t="str">
            <v>Congo_the Democratic Republic of the</v>
          </cell>
          <cell r="H1023" t="e">
            <v>#N/A</v>
          </cell>
          <cell r="J1023">
            <v>1.2</v>
          </cell>
        </row>
        <row r="1024">
          <cell r="D1024" t="str">
            <v>Congo_the Democratic Republic of the</v>
          </cell>
          <cell r="H1024" t="e">
            <v>#N/A</v>
          </cell>
          <cell r="J1024">
            <v>1.2347999999999999</v>
          </cell>
        </row>
        <row r="1025">
          <cell r="D1025" t="str">
            <v>Congo_the Democratic Republic of the</v>
          </cell>
          <cell r="H1025" t="e">
            <v>#N/A</v>
          </cell>
          <cell r="J1025">
            <v>41.275074450965697</v>
          </cell>
        </row>
        <row r="1026">
          <cell r="D1026" t="str">
            <v>Congo_the Democratic Republic of the</v>
          </cell>
          <cell r="H1026" t="e">
            <v>#N/A</v>
          </cell>
          <cell r="J1026">
            <v>206.357831382657</v>
          </cell>
        </row>
        <row r="1027">
          <cell r="D1027" t="str">
            <v>Congo_the Democratic Republic of the</v>
          </cell>
          <cell r="H1027" t="e">
            <v>#N/A</v>
          </cell>
          <cell r="J1027" t="str">
            <v>NULL</v>
          </cell>
        </row>
        <row r="1028">
          <cell r="D1028" t="str">
            <v>Congo</v>
          </cell>
          <cell r="H1028" t="str">
            <v>Power</v>
          </cell>
          <cell r="J1028">
            <v>477.86703810972301</v>
          </cell>
        </row>
        <row r="1029">
          <cell r="D1029" t="str">
            <v>Congo</v>
          </cell>
          <cell r="H1029" t="str">
            <v>Industry (incl. Cement Process)</v>
          </cell>
          <cell r="J1029" t="str">
            <v>NULL</v>
          </cell>
        </row>
        <row r="1030">
          <cell r="D1030" t="str">
            <v>Congo</v>
          </cell>
          <cell r="H1030" t="str">
            <v>Industry (incl. Cement Process)</v>
          </cell>
          <cell r="J1030">
            <v>78.782741556586302</v>
          </cell>
        </row>
        <row r="1031">
          <cell r="D1031" t="str">
            <v>Congo</v>
          </cell>
          <cell r="H1031" t="str">
            <v>Domestic aviation</v>
          </cell>
          <cell r="J1031">
            <v>91.383289459356604</v>
          </cell>
        </row>
        <row r="1032">
          <cell r="D1032" t="str">
            <v>Congo</v>
          </cell>
          <cell r="H1032" t="str">
            <v>Ground Transport</v>
          </cell>
          <cell r="J1032">
            <v>1611.6739702878001</v>
          </cell>
        </row>
        <row r="1033">
          <cell r="D1033" t="str">
            <v>Congo</v>
          </cell>
          <cell r="H1033" t="str">
            <v>Ground Transport</v>
          </cell>
          <cell r="J1033">
            <v>311.87016079285002</v>
          </cell>
        </row>
        <row r="1034">
          <cell r="D1034" t="str">
            <v>Congo</v>
          </cell>
          <cell r="H1034" t="str">
            <v>Residential</v>
          </cell>
          <cell r="J1034">
            <v>85.621059660651895</v>
          </cell>
        </row>
        <row r="1035">
          <cell r="D1035" t="str">
            <v>Congo</v>
          </cell>
          <cell r="H1035" t="e">
            <v>#N/A</v>
          </cell>
          <cell r="J1035">
            <v>3918.1660485104098</v>
          </cell>
        </row>
        <row r="1036">
          <cell r="D1036" t="str">
            <v>Congo</v>
          </cell>
          <cell r="H1036" t="str">
            <v>Industry (incl. Cement Process)</v>
          </cell>
          <cell r="J1036">
            <v>469.93700000000001</v>
          </cell>
        </row>
        <row r="1037">
          <cell r="D1037" t="str">
            <v>Congo</v>
          </cell>
          <cell r="H1037" t="e">
            <v>#N/A</v>
          </cell>
          <cell r="J1037" t="str">
            <v>NULL</v>
          </cell>
        </row>
        <row r="1038">
          <cell r="D1038" t="str">
            <v>Congo</v>
          </cell>
          <cell r="H1038" t="e">
            <v>#N/A</v>
          </cell>
          <cell r="J1038">
            <v>0.23878131075235001</v>
          </cell>
        </row>
        <row r="1039">
          <cell r="D1039" t="str">
            <v>Congo</v>
          </cell>
          <cell r="H1039" t="e">
            <v>#N/A</v>
          </cell>
          <cell r="J1039" t="str">
            <v>NULL</v>
          </cell>
        </row>
        <row r="1040">
          <cell r="D1040" t="str">
            <v>Congo</v>
          </cell>
          <cell r="H1040" t="e">
            <v>#N/A</v>
          </cell>
          <cell r="J1040">
            <v>2.8418576086640299</v>
          </cell>
        </row>
        <row r="1041">
          <cell r="D1041" t="str">
            <v>Congo</v>
          </cell>
          <cell r="H1041" t="e">
            <v>#N/A</v>
          </cell>
          <cell r="J1041">
            <v>14.156693846538399</v>
          </cell>
        </row>
        <row r="1042">
          <cell r="D1042" t="str">
            <v>Congo</v>
          </cell>
          <cell r="H1042" t="e">
            <v>#N/A</v>
          </cell>
          <cell r="J1042" t="str">
            <v>NULL</v>
          </cell>
        </row>
        <row r="1043">
          <cell r="D1043" t="str">
            <v>Congo</v>
          </cell>
          <cell r="H1043" t="e">
            <v>#N/A</v>
          </cell>
          <cell r="J1043">
            <v>5.3146479831663101E-3</v>
          </cell>
        </row>
        <row r="1044">
          <cell r="D1044" t="str">
            <v>Cape Verde</v>
          </cell>
          <cell r="H1044" t="str">
            <v>Power</v>
          </cell>
          <cell r="J1044">
            <v>241.54526997480099</v>
          </cell>
        </row>
        <row r="1045">
          <cell r="D1045" t="str">
            <v>Cape Verde</v>
          </cell>
          <cell r="H1045" t="str">
            <v>Industry (incl. Cement Process)</v>
          </cell>
          <cell r="J1045" t="str">
            <v>NULL</v>
          </cell>
        </row>
        <row r="1046">
          <cell r="D1046" t="str">
            <v>Cape Verde</v>
          </cell>
          <cell r="H1046" t="str">
            <v>Industry (incl. Cement Process)</v>
          </cell>
          <cell r="J1046">
            <v>144.507451176986</v>
          </cell>
        </row>
        <row r="1047">
          <cell r="D1047" t="str">
            <v>Cape Verde</v>
          </cell>
          <cell r="H1047" t="str">
            <v>Domestic aviation</v>
          </cell>
          <cell r="J1047">
            <v>18.914326856555601</v>
          </cell>
        </row>
        <row r="1048">
          <cell r="D1048" t="str">
            <v>Cape Verde</v>
          </cell>
          <cell r="H1048" t="str">
            <v>Ground Transport</v>
          </cell>
          <cell r="J1048">
            <v>494.807699714911</v>
          </cell>
        </row>
        <row r="1049">
          <cell r="D1049" t="str">
            <v>Cape Verde</v>
          </cell>
          <cell r="H1049" t="str">
            <v>Ground Transport</v>
          </cell>
          <cell r="J1049">
            <v>2.3376692584635799</v>
          </cell>
        </row>
        <row r="1050">
          <cell r="D1050" t="str">
            <v>Cape Verde</v>
          </cell>
          <cell r="H1050" t="str">
            <v>Ground Transport</v>
          </cell>
          <cell r="J1050">
            <v>0.46699398496801098</v>
          </cell>
        </row>
        <row r="1051">
          <cell r="D1051" t="str">
            <v>Cape Verde</v>
          </cell>
          <cell r="H1051" t="str">
            <v>Residential</v>
          </cell>
          <cell r="J1051">
            <v>129.65865672065701</v>
          </cell>
        </row>
        <row r="1052">
          <cell r="D1052" t="str">
            <v>Cape Verde</v>
          </cell>
          <cell r="H1052" t="str">
            <v>Industry (incl. Cement Process)</v>
          </cell>
          <cell r="J1052" t="str">
            <v>NULL</v>
          </cell>
        </row>
        <row r="1053">
          <cell r="D1053" t="str">
            <v>Cape Verde</v>
          </cell>
          <cell r="H1053" t="e">
            <v>#N/A</v>
          </cell>
          <cell r="J1053" t="str">
            <v>NULL</v>
          </cell>
        </row>
        <row r="1054">
          <cell r="D1054" t="str">
            <v>Cape Verde</v>
          </cell>
          <cell r="H1054" t="e">
            <v>#N/A</v>
          </cell>
          <cell r="J1054">
            <v>2.6366489469795799E-2</v>
          </cell>
        </row>
        <row r="1055">
          <cell r="D1055" t="str">
            <v>Cape Verde</v>
          </cell>
          <cell r="H1055" t="e">
            <v>#N/A</v>
          </cell>
          <cell r="J1055">
            <v>1.3782764568353101</v>
          </cell>
        </row>
        <row r="1056">
          <cell r="D1056" t="str">
            <v>Cape Verde</v>
          </cell>
          <cell r="H1056" t="e">
            <v>#N/A</v>
          </cell>
          <cell r="J1056">
            <v>0.38850920766328001</v>
          </cell>
        </row>
        <row r="1057">
          <cell r="D1057" t="str">
            <v>Cape Verde</v>
          </cell>
          <cell r="H1057" t="e">
            <v>#N/A</v>
          </cell>
          <cell r="J1057">
            <v>1.3788024402871699E-3</v>
          </cell>
        </row>
        <row r="1058">
          <cell r="D1058" t="str">
            <v>Cape Verde</v>
          </cell>
          <cell r="H1058" t="e">
            <v>#N/A</v>
          </cell>
          <cell r="J1058">
            <v>1.1770514001511201</v>
          </cell>
        </row>
        <row r="1059">
          <cell r="D1059" t="str">
            <v>Cape Verde</v>
          </cell>
          <cell r="H1059" t="e">
            <v>#N/A</v>
          </cell>
          <cell r="J1059" t="str">
            <v>NULL</v>
          </cell>
        </row>
        <row r="1060">
          <cell r="D1060" t="str">
            <v>Gabon</v>
          </cell>
          <cell r="H1060" t="str">
            <v>Power</v>
          </cell>
          <cell r="J1060">
            <v>979.87275988139299</v>
          </cell>
        </row>
        <row r="1061">
          <cell r="D1061" t="str">
            <v>Gabon</v>
          </cell>
          <cell r="H1061" t="str">
            <v>Industry (incl. Cement Process)</v>
          </cell>
          <cell r="J1061">
            <v>45.207423618159901</v>
          </cell>
        </row>
        <row r="1062">
          <cell r="D1062" t="str">
            <v>Gabon</v>
          </cell>
          <cell r="H1062" t="str">
            <v>Industry (incl. Cement Process)</v>
          </cell>
          <cell r="J1062">
            <v>1193.33940844071</v>
          </cell>
        </row>
        <row r="1063">
          <cell r="D1063" t="str">
            <v>Gabon</v>
          </cell>
          <cell r="H1063" t="str">
            <v>Ground Transport</v>
          </cell>
          <cell r="J1063">
            <v>822.16464025091</v>
          </cell>
        </row>
        <row r="1064">
          <cell r="D1064" t="str">
            <v>Gabon</v>
          </cell>
          <cell r="H1064" t="str">
            <v>Residential</v>
          </cell>
          <cell r="J1064">
            <v>364.66725262251902</v>
          </cell>
        </row>
        <row r="1065">
          <cell r="D1065" t="str">
            <v>Gabon</v>
          </cell>
          <cell r="H1065" t="e">
            <v>#N/A</v>
          </cell>
          <cell r="J1065">
            <v>3054.6622821303399</v>
          </cell>
        </row>
        <row r="1066">
          <cell r="D1066" t="str">
            <v>Gabon</v>
          </cell>
          <cell r="H1066" t="str">
            <v>Industry (incl. Cement Process)</v>
          </cell>
          <cell r="J1066">
            <v>111.35299999999999</v>
          </cell>
        </row>
        <row r="1067">
          <cell r="D1067" t="str">
            <v>Gabon</v>
          </cell>
          <cell r="H1067" t="e">
            <v>#N/A</v>
          </cell>
          <cell r="J1067">
            <v>8.8890468727099201E-2</v>
          </cell>
        </row>
        <row r="1068">
          <cell r="D1068" t="str">
            <v>Gabon</v>
          </cell>
          <cell r="H1068" t="e">
            <v>#N/A</v>
          </cell>
          <cell r="J1068">
            <v>5.8109194080000002</v>
          </cell>
        </row>
        <row r="1069">
          <cell r="D1069" t="str">
            <v>Gabon</v>
          </cell>
          <cell r="H1069" t="e">
            <v>#N/A</v>
          </cell>
          <cell r="J1069">
            <v>3.5987479158969098</v>
          </cell>
        </row>
        <row r="1070">
          <cell r="D1070" t="str">
            <v>Gabon</v>
          </cell>
          <cell r="H1070" t="e">
            <v>#N/A</v>
          </cell>
          <cell r="J1070" t="str">
            <v>NULL</v>
          </cell>
        </row>
        <row r="1071">
          <cell r="D1071" t="str">
            <v>Gabon</v>
          </cell>
          <cell r="H1071" t="e">
            <v>#N/A</v>
          </cell>
          <cell r="J1071">
            <v>12.9060296003946</v>
          </cell>
        </row>
        <row r="1072">
          <cell r="D1072" t="str">
            <v>Gabon</v>
          </cell>
          <cell r="H1072" t="e">
            <v>#N/A</v>
          </cell>
          <cell r="J1072" t="str">
            <v>NULL</v>
          </cell>
        </row>
        <row r="1073">
          <cell r="D1073" t="str">
            <v>Gabon</v>
          </cell>
          <cell r="H1073" t="e">
            <v>#N/A</v>
          </cell>
          <cell r="J1073">
            <v>0.302683130111911</v>
          </cell>
        </row>
        <row r="1074">
          <cell r="D1074" t="str">
            <v>Ghana</v>
          </cell>
          <cell r="H1074" t="str">
            <v>Power</v>
          </cell>
          <cell r="J1074">
            <v>2777.9649029141801</v>
          </cell>
        </row>
        <row r="1075">
          <cell r="D1075" t="str">
            <v>Ghana</v>
          </cell>
          <cell r="H1075" t="str">
            <v>Industry (incl. Cement Process)</v>
          </cell>
          <cell r="J1075">
            <v>16.7826723621566</v>
          </cell>
        </row>
        <row r="1076">
          <cell r="D1076" t="str">
            <v>Ghana</v>
          </cell>
          <cell r="H1076" t="str">
            <v>Industry (incl. Cement Process)</v>
          </cell>
          <cell r="J1076">
            <v>1957.8621653139401</v>
          </cell>
        </row>
        <row r="1077">
          <cell r="D1077" t="str">
            <v>Ghana</v>
          </cell>
          <cell r="H1077" t="str">
            <v>Ground Transport</v>
          </cell>
          <cell r="J1077">
            <v>7762.5490664417903</v>
          </cell>
        </row>
        <row r="1078">
          <cell r="D1078" t="str">
            <v>Ghana</v>
          </cell>
          <cell r="H1078" t="str">
            <v>Ground Transport</v>
          </cell>
          <cell r="J1078">
            <v>301.06142893205202</v>
          </cell>
        </row>
        <row r="1079">
          <cell r="D1079" t="str">
            <v>Ghana</v>
          </cell>
          <cell r="H1079" t="str">
            <v>Ground Transport</v>
          </cell>
          <cell r="J1079">
            <v>364.24321340679597</v>
          </cell>
        </row>
        <row r="1080">
          <cell r="D1080" t="str">
            <v>Ghana</v>
          </cell>
          <cell r="H1080" t="str">
            <v>Residential</v>
          </cell>
          <cell r="J1080">
            <v>1268.9956624316201</v>
          </cell>
        </row>
        <row r="1081">
          <cell r="D1081" t="str">
            <v>Ghana</v>
          </cell>
          <cell r="H1081" t="e">
            <v>#N/A</v>
          </cell>
          <cell r="J1081">
            <v>3423.1870678324699</v>
          </cell>
        </row>
        <row r="1082">
          <cell r="D1082" t="str">
            <v>Ghana</v>
          </cell>
          <cell r="H1082" t="str">
            <v>Industry (incl. Cement Process)</v>
          </cell>
          <cell r="J1082">
            <v>1977.86</v>
          </cell>
        </row>
        <row r="1083">
          <cell r="D1083" t="str">
            <v>Ghana</v>
          </cell>
          <cell r="H1083" t="e">
            <v>#N/A</v>
          </cell>
          <cell r="J1083">
            <v>1.4168654341056699</v>
          </cell>
        </row>
        <row r="1084">
          <cell r="D1084" t="str">
            <v>Ghana</v>
          </cell>
          <cell r="H1084" t="e">
            <v>#N/A</v>
          </cell>
          <cell r="J1084">
            <v>65</v>
          </cell>
        </row>
        <row r="1085">
          <cell r="D1085" t="str">
            <v>Ghana</v>
          </cell>
          <cell r="H1085" t="e">
            <v>#N/A</v>
          </cell>
          <cell r="J1085">
            <v>56.996092919008298</v>
          </cell>
        </row>
        <row r="1086">
          <cell r="D1086" t="str">
            <v>Ghana</v>
          </cell>
          <cell r="H1086" t="e">
            <v>#N/A</v>
          </cell>
          <cell r="J1086">
            <v>15.3856706961255</v>
          </cell>
        </row>
        <row r="1087">
          <cell r="D1087" t="str">
            <v>Ghana</v>
          </cell>
          <cell r="H1087" t="e">
            <v>#N/A</v>
          </cell>
          <cell r="J1087" t="str">
            <v>NULL</v>
          </cell>
        </row>
        <row r="1088">
          <cell r="D1088" t="str">
            <v>Ghana</v>
          </cell>
          <cell r="H1088" t="e">
            <v>#N/A</v>
          </cell>
          <cell r="J1088">
            <v>94.818893987257397</v>
          </cell>
        </row>
        <row r="1089">
          <cell r="D1089" t="str">
            <v>Ghana</v>
          </cell>
          <cell r="H1089" t="e">
            <v>#N/A</v>
          </cell>
          <cell r="J1089">
            <v>0.92033399999999999</v>
          </cell>
        </row>
        <row r="1090">
          <cell r="D1090" t="str">
            <v>Guinea</v>
          </cell>
          <cell r="H1090" t="str">
            <v>Power</v>
          </cell>
          <cell r="J1090">
            <v>632.33678729220605</v>
          </cell>
        </row>
        <row r="1091">
          <cell r="D1091" t="str">
            <v>Guinea</v>
          </cell>
          <cell r="H1091" t="str">
            <v>Industry (incl. Cement Process)</v>
          </cell>
          <cell r="J1091" t="str">
            <v>NULL</v>
          </cell>
        </row>
        <row r="1092">
          <cell r="D1092" t="str">
            <v>Guinea</v>
          </cell>
          <cell r="H1092" t="str">
            <v>Industry (incl. Cement Process)</v>
          </cell>
          <cell r="J1092">
            <v>378.30151372058702</v>
          </cell>
        </row>
        <row r="1093">
          <cell r="D1093" t="str">
            <v>Guinea</v>
          </cell>
          <cell r="H1093" t="str">
            <v>Domestic aviation</v>
          </cell>
          <cell r="J1093">
            <v>49.515398941451501</v>
          </cell>
        </row>
        <row r="1094">
          <cell r="D1094" t="str">
            <v>Guinea</v>
          </cell>
          <cell r="H1094" t="str">
            <v>Ground Transport</v>
          </cell>
          <cell r="J1094">
            <v>1295.34078877723</v>
          </cell>
        </row>
        <row r="1095">
          <cell r="D1095" t="str">
            <v>Guinea</v>
          </cell>
          <cell r="H1095" t="str">
            <v>Ground Transport</v>
          </cell>
          <cell r="J1095">
            <v>6.1197137079697104</v>
          </cell>
        </row>
        <row r="1096">
          <cell r="D1096" t="str">
            <v>Guinea</v>
          </cell>
          <cell r="H1096" t="str">
            <v>Ground Transport</v>
          </cell>
          <cell r="J1096">
            <v>1.2225316736310901</v>
          </cell>
        </row>
        <row r="1097">
          <cell r="D1097" t="str">
            <v>Guinea</v>
          </cell>
          <cell r="H1097" t="str">
            <v>Residential</v>
          </cell>
          <cell r="J1097">
            <v>339.429746291117</v>
          </cell>
        </row>
        <row r="1098">
          <cell r="D1098" t="str">
            <v>Guinea</v>
          </cell>
          <cell r="H1098" t="str">
            <v>Industry (incl. Cement Process)</v>
          </cell>
          <cell r="J1098" t="str">
            <v>NULL</v>
          </cell>
        </row>
        <row r="1099">
          <cell r="D1099" t="str">
            <v>Guinea</v>
          </cell>
          <cell r="H1099" t="e">
            <v>#N/A</v>
          </cell>
          <cell r="J1099" t="str">
            <v>NULL</v>
          </cell>
        </row>
        <row r="1100">
          <cell r="D1100" t="str">
            <v>Guinea</v>
          </cell>
          <cell r="H1100" t="str">
            <v>Industry (incl. Cement Process)</v>
          </cell>
          <cell r="J1100">
            <v>247.232</v>
          </cell>
        </row>
        <row r="1101">
          <cell r="D1101" t="str">
            <v>Guinea</v>
          </cell>
          <cell r="H1101" t="e">
            <v>#N/A</v>
          </cell>
          <cell r="J1101">
            <v>0.65279575665414502</v>
          </cell>
        </row>
        <row r="1102">
          <cell r="D1102" t="str">
            <v>Guinea</v>
          </cell>
          <cell r="H1102" t="e">
            <v>#N/A</v>
          </cell>
          <cell r="J1102">
            <v>3.1922040019734101</v>
          </cell>
        </row>
        <row r="1103">
          <cell r="D1103" t="str">
            <v>Guinea</v>
          </cell>
          <cell r="H1103" t="e">
            <v>#N/A</v>
          </cell>
          <cell r="J1103">
            <v>7.8444764703433396</v>
          </cell>
        </row>
        <row r="1104">
          <cell r="D1104" t="str">
            <v>Guinea</v>
          </cell>
          <cell r="H1104" t="e">
            <v>#N/A</v>
          </cell>
          <cell r="J1104">
            <v>41.639536640817497</v>
          </cell>
        </row>
        <row r="1105">
          <cell r="D1105" t="str">
            <v>Guinea</v>
          </cell>
          <cell r="H1105" t="e">
            <v>#N/A</v>
          </cell>
          <cell r="J1105" t="str">
            <v>NULL</v>
          </cell>
        </row>
        <row r="1106">
          <cell r="D1106" t="str">
            <v>Gambia</v>
          </cell>
          <cell r="H1106" t="str">
            <v>Power</v>
          </cell>
          <cell r="J1106">
            <v>137.85957356190801</v>
          </cell>
        </row>
        <row r="1107">
          <cell r="D1107" t="str">
            <v>Gambia</v>
          </cell>
          <cell r="H1107" t="str">
            <v>Industry (incl. Cement Process)</v>
          </cell>
          <cell r="J1107" t="str">
            <v>NULL</v>
          </cell>
        </row>
        <row r="1108">
          <cell r="D1108" t="str">
            <v>Gambia</v>
          </cell>
          <cell r="H1108" t="str">
            <v>Industry (incl. Cement Process)</v>
          </cell>
          <cell r="J1108">
            <v>82.475853482261201</v>
          </cell>
        </row>
        <row r="1109">
          <cell r="D1109" t="str">
            <v>Gambia</v>
          </cell>
          <cell r="H1109" t="str">
            <v>Domestic aviation</v>
          </cell>
          <cell r="J1109">
            <v>10.7951579970685</v>
          </cell>
        </row>
        <row r="1110">
          <cell r="D1110" t="str">
            <v>Gambia</v>
          </cell>
          <cell r="H1110" t="str">
            <v>Ground Transport</v>
          </cell>
          <cell r="J1110">
            <v>282.40538008085201</v>
          </cell>
        </row>
        <row r="1111">
          <cell r="D1111" t="str">
            <v>Gambia</v>
          </cell>
          <cell r="H1111" t="str">
            <v>Ground Transport</v>
          </cell>
          <cell r="J1111">
            <v>1.3342006727605</v>
          </cell>
        </row>
        <row r="1112">
          <cell r="D1112" t="str">
            <v>Gambia</v>
          </cell>
          <cell r="H1112" t="str">
            <v>Ground Transport</v>
          </cell>
          <cell r="J1112">
            <v>0.266530811772064</v>
          </cell>
        </row>
        <row r="1113">
          <cell r="D1113" t="str">
            <v>Gambia</v>
          </cell>
          <cell r="H1113" t="str">
            <v>Residential</v>
          </cell>
          <cell r="J1113">
            <v>74.001239303732902</v>
          </cell>
        </row>
        <row r="1114">
          <cell r="D1114" t="str">
            <v>Gambia</v>
          </cell>
          <cell r="H1114" t="str">
            <v>Industry (incl. Cement Process)</v>
          </cell>
          <cell r="J1114" t="str">
            <v>NULL</v>
          </cell>
        </row>
        <row r="1115">
          <cell r="D1115" t="str">
            <v>Gambia</v>
          </cell>
          <cell r="H1115" t="e">
            <v>#N/A</v>
          </cell>
          <cell r="J1115" t="str">
            <v>NULL</v>
          </cell>
        </row>
        <row r="1116">
          <cell r="D1116" t="str">
            <v>Gambia</v>
          </cell>
          <cell r="H1116" t="e">
            <v>#N/A</v>
          </cell>
          <cell r="J1116">
            <v>0.103706278809713</v>
          </cell>
        </row>
        <row r="1117">
          <cell r="D1117" t="str">
            <v>Gambia</v>
          </cell>
          <cell r="H1117" t="e">
            <v>#N/A</v>
          </cell>
          <cell r="J1117">
            <v>0.52028172145493801</v>
          </cell>
        </row>
        <row r="1118">
          <cell r="D1118" t="str">
            <v>Gambia</v>
          </cell>
          <cell r="H1118" t="e">
            <v>#N/A</v>
          </cell>
          <cell r="J1118">
            <v>0.994883773869643</v>
          </cell>
        </row>
        <row r="1119">
          <cell r="D1119" t="str">
            <v>Gambia</v>
          </cell>
          <cell r="H1119" t="e">
            <v>#N/A</v>
          </cell>
          <cell r="J1119">
            <v>8.2363426011098806</v>
          </cell>
        </row>
        <row r="1120">
          <cell r="D1120" t="str">
            <v>Gambia</v>
          </cell>
          <cell r="H1120" t="e">
            <v>#N/A</v>
          </cell>
          <cell r="J1120" t="str">
            <v>NULL</v>
          </cell>
        </row>
        <row r="1121">
          <cell r="D1121" t="str">
            <v>Guinea-Bissau</v>
          </cell>
          <cell r="H1121" t="str">
            <v>Power</v>
          </cell>
          <cell r="J1121">
            <v>101.543491801724</v>
          </cell>
        </row>
        <row r="1122">
          <cell r="D1122" t="str">
            <v>Guinea-Bissau</v>
          </cell>
          <cell r="H1122" t="str">
            <v>Industry (incl. Cement Process)</v>
          </cell>
          <cell r="J1122" t="str">
            <v>NULL</v>
          </cell>
        </row>
        <row r="1123">
          <cell r="D1123" t="str">
            <v>Guinea-Bissau</v>
          </cell>
          <cell r="H1123" t="str">
            <v>Industry (incl. Cement Process)</v>
          </cell>
          <cell r="J1123">
            <v>60.749501992670403</v>
          </cell>
        </row>
        <row r="1124">
          <cell r="D1124" t="str">
            <v>Guinea-Bissau</v>
          </cell>
          <cell r="H1124" t="str">
            <v>Domestic aviation</v>
          </cell>
          <cell r="J1124">
            <v>7.9513999456285704</v>
          </cell>
        </row>
        <row r="1125">
          <cell r="D1125" t="str">
            <v>Guinea-Bissau</v>
          </cell>
          <cell r="H1125" t="str">
            <v>Ground Transport</v>
          </cell>
          <cell r="J1125">
            <v>208.01116464652199</v>
          </cell>
        </row>
        <row r="1126">
          <cell r="D1126" t="str">
            <v>Guinea-Bissau</v>
          </cell>
          <cell r="H1126" t="str">
            <v>Ground Transport</v>
          </cell>
          <cell r="J1126">
            <v>0.98272774026876897</v>
          </cell>
        </row>
        <row r="1127">
          <cell r="D1127" t="str">
            <v>Guinea-Bissau</v>
          </cell>
          <cell r="H1127" t="str">
            <v>Ground Transport</v>
          </cell>
          <cell r="J1127">
            <v>0.19631917475330901</v>
          </cell>
        </row>
        <row r="1128">
          <cell r="D1128" t="str">
            <v>Guinea-Bissau</v>
          </cell>
          <cell r="H1128" t="str">
            <v>Residential</v>
          </cell>
          <cell r="J1128">
            <v>54.507177682044897</v>
          </cell>
        </row>
        <row r="1129">
          <cell r="D1129" t="str">
            <v>Guinea-Bissau</v>
          </cell>
          <cell r="H1129" t="str">
            <v>Industry (incl. Cement Process)</v>
          </cell>
          <cell r="J1129" t="str">
            <v>NULL</v>
          </cell>
        </row>
        <row r="1130">
          <cell r="D1130" t="str">
            <v>Guinea-Bissau</v>
          </cell>
          <cell r="H1130" t="e">
            <v>#N/A</v>
          </cell>
          <cell r="J1130" t="str">
            <v>NULL</v>
          </cell>
        </row>
        <row r="1131">
          <cell r="D1131" t="str">
            <v>Guinea-Bissau</v>
          </cell>
          <cell r="H1131" t="e">
            <v>#N/A</v>
          </cell>
          <cell r="J1131">
            <v>9.5130399251287107E-2</v>
          </cell>
        </row>
        <row r="1132">
          <cell r="D1132" t="str">
            <v>Guinea-Bissau</v>
          </cell>
          <cell r="H1132" t="e">
            <v>#N/A</v>
          </cell>
          <cell r="J1132">
            <v>0.33817753973509401</v>
          </cell>
        </row>
        <row r="1133">
          <cell r="D1133" t="str">
            <v>Guinea-Bissau</v>
          </cell>
          <cell r="H1133" t="e">
            <v>#N/A</v>
          </cell>
          <cell r="J1133">
            <v>1.20027007345588</v>
          </cell>
        </row>
        <row r="1134">
          <cell r="D1134" t="str">
            <v>Guinea-Bissau</v>
          </cell>
          <cell r="H1134" t="e">
            <v>#N/A</v>
          </cell>
          <cell r="J1134">
            <v>6.6392668033110596</v>
          </cell>
        </row>
        <row r="1135">
          <cell r="D1135" t="str">
            <v>Guinea-Bissau</v>
          </cell>
          <cell r="H1135" t="e">
            <v>#N/A</v>
          </cell>
          <cell r="J1135" t="str">
            <v>NULL</v>
          </cell>
        </row>
        <row r="1136">
          <cell r="D1136" t="str">
            <v>Equatorial Guinea</v>
          </cell>
          <cell r="H1136" t="str">
            <v>Power</v>
          </cell>
          <cell r="J1136">
            <v>301.68822738147099</v>
          </cell>
        </row>
        <row r="1137">
          <cell r="D1137" t="str">
            <v>Equatorial Guinea</v>
          </cell>
          <cell r="H1137" t="str">
            <v>Industry (incl. Cement Process)</v>
          </cell>
          <cell r="J1137">
            <v>764.00492157098904</v>
          </cell>
        </row>
        <row r="1138">
          <cell r="D1138" t="str">
            <v>Equatorial Guinea</v>
          </cell>
          <cell r="H1138" t="str">
            <v>Industry (incl. Cement Process)</v>
          </cell>
          <cell r="J1138">
            <v>107.514798458005</v>
          </cell>
        </row>
        <row r="1139">
          <cell r="D1139" t="str">
            <v>Equatorial Guinea</v>
          </cell>
          <cell r="H1139" t="str">
            <v>Domestic aviation</v>
          </cell>
          <cell r="J1139">
            <v>13.8877791415199</v>
          </cell>
        </row>
        <row r="1140">
          <cell r="D1140" t="str">
            <v>Equatorial Guinea</v>
          </cell>
          <cell r="H1140" t="str">
            <v>Ground Transport</v>
          </cell>
          <cell r="J1140">
            <v>363.30980373703102</v>
          </cell>
        </row>
        <row r="1141">
          <cell r="D1141" t="str">
            <v>Equatorial Guinea</v>
          </cell>
          <cell r="H1141" t="str">
            <v>Ground Transport</v>
          </cell>
          <cell r="J1141">
            <v>1.7164201976799001</v>
          </cell>
        </row>
        <row r="1142">
          <cell r="D1142" t="str">
            <v>Equatorial Guinea</v>
          </cell>
          <cell r="H1142" t="str">
            <v>Ground Transport</v>
          </cell>
          <cell r="J1142">
            <v>0.342888027578796</v>
          </cell>
        </row>
        <row r="1143">
          <cell r="D1143" t="str">
            <v>Equatorial Guinea</v>
          </cell>
          <cell r="H1143" t="str">
            <v>Residential</v>
          </cell>
          <cell r="J1143">
            <v>95.201303854449705</v>
          </cell>
        </row>
        <row r="1144">
          <cell r="D1144" t="str">
            <v>Equatorial Guinea</v>
          </cell>
          <cell r="H1144" t="str">
            <v>Industry (incl. Cement Process)</v>
          </cell>
          <cell r="J1144" t="str">
            <v>NULL</v>
          </cell>
        </row>
        <row r="1145">
          <cell r="D1145" t="str">
            <v>Equatorial Guinea</v>
          </cell>
          <cell r="H1145" t="e">
            <v>#N/A</v>
          </cell>
          <cell r="J1145">
            <v>474.88992454324301</v>
          </cell>
        </row>
        <row r="1146">
          <cell r="D1146" t="str">
            <v>Equatorial Guinea</v>
          </cell>
          <cell r="H1146" t="e">
            <v>#N/A</v>
          </cell>
          <cell r="J1146">
            <v>4.3911652969673899E-2</v>
          </cell>
        </row>
        <row r="1147">
          <cell r="D1147" t="str">
            <v>Equatorial Guinea</v>
          </cell>
          <cell r="H1147" t="e">
            <v>#N/A</v>
          </cell>
          <cell r="J1147">
            <v>1185.5598255995001</v>
          </cell>
        </row>
        <row r="1148">
          <cell r="D1148" t="str">
            <v>Equatorial Guinea</v>
          </cell>
          <cell r="H1148" t="e">
            <v>#N/A</v>
          </cell>
          <cell r="J1148">
            <v>0.76870646114326402</v>
          </cell>
        </row>
        <row r="1149">
          <cell r="D1149" t="str">
            <v>Equatorial Guinea</v>
          </cell>
          <cell r="H1149" t="e">
            <v>#N/A</v>
          </cell>
          <cell r="J1149">
            <v>0.37051996132505999</v>
          </cell>
        </row>
        <row r="1150">
          <cell r="D1150" t="str">
            <v>Equatorial Guinea</v>
          </cell>
          <cell r="H1150" t="e">
            <v>#N/A</v>
          </cell>
          <cell r="J1150">
            <v>2.3105416800593401</v>
          </cell>
        </row>
        <row r="1151">
          <cell r="D1151" t="str">
            <v>Liberia</v>
          </cell>
          <cell r="H1151" t="str">
            <v>Power</v>
          </cell>
          <cell r="J1151">
            <v>258.72878576790202</v>
          </cell>
        </row>
        <row r="1152">
          <cell r="D1152" t="str">
            <v>Liberia</v>
          </cell>
          <cell r="H1152" t="str">
            <v>Industry (incl. Cement Process)</v>
          </cell>
          <cell r="J1152" t="str">
            <v>NULL</v>
          </cell>
        </row>
        <row r="1153">
          <cell r="D1153" t="str">
            <v>Liberia</v>
          </cell>
          <cell r="H1153" t="str">
            <v>Industry (incl. Cement Process)</v>
          </cell>
          <cell r="J1153">
            <v>154.786875389535</v>
          </cell>
        </row>
        <row r="1154">
          <cell r="D1154" t="str">
            <v>Liberia</v>
          </cell>
          <cell r="H1154" t="str">
            <v>Domestic aviation</v>
          </cell>
          <cell r="J1154">
            <v>20.259843877313799</v>
          </cell>
        </row>
        <row r="1155">
          <cell r="D1155" t="str">
            <v>Liberia</v>
          </cell>
          <cell r="H1155" t="str">
            <v>Ground Transport</v>
          </cell>
          <cell r="J1155">
            <v>530.00421304005101</v>
          </cell>
        </row>
        <row r="1156">
          <cell r="D1156" t="str">
            <v>Liberia</v>
          </cell>
          <cell r="H1156" t="str">
            <v>Ground Transport</v>
          </cell>
          <cell r="J1156">
            <v>2.5039621118201101</v>
          </cell>
        </row>
        <row r="1157">
          <cell r="D1157" t="str">
            <v>Liberia</v>
          </cell>
          <cell r="H1157" t="str">
            <v>Ground Transport</v>
          </cell>
          <cell r="J1157">
            <v>0.50021316622163403</v>
          </cell>
        </row>
        <row r="1158">
          <cell r="D1158" t="str">
            <v>Liberia</v>
          </cell>
          <cell r="H1158" t="str">
            <v>Residential</v>
          </cell>
          <cell r="J1158">
            <v>138.881968459885</v>
          </cell>
        </row>
        <row r="1159">
          <cell r="D1159" t="str">
            <v>Liberia</v>
          </cell>
          <cell r="H1159" t="str">
            <v>Industry (incl. Cement Process)</v>
          </cell>
          <cell r="J1159" t="str">
            <v>NULL</v>
          </cell>
        </row>
        <row r="1160">
          <cell r="D1160" t="str">
            <v>Liberia</v>
          </cell>
          <cell r="H1160" t="e">
            <v>#N/A</v>
          </cell>
          <cell r="J1160" t="str">
            <v>NULL</v>
          </cell>
        </row>
        <row r="1161">
          <cell r="D1161" t="str">
            <v>Liberia</v>
          </cell>
          <cell r="H1161" t="str">
            <v>Industry (incl. Cement Process)</v>
          </cell>
          <cell r="J1161">
            <v>119.20099999999999</v>
          </cell>
        </row>
        <row r="1162">
          <cell r="D1162" t="str">
            <v>Liberia</v>
          </cell>
          <cell r="H1162" t="e">
            <v>#N/A</v>
          </cell>
          <cell r="J1162">
            <v>0.233925881971668</v>
          </cell>
        </row>
        <row r="1163">
          <cell r="D1163" t="str">
            <v>Liberia</v>
          </cell>
          <cell r="H1163" t="e">
            <v>#N/A</v>
          </cell>
          <cell r="J1163">
            <v>1.2909319451996299</v>
          </cell>
        </row>
        <row r="1164">
          <cell r="D1164" t="str">
            <v>Liberia</v>
          </cell>
          <cell r="H1164" t="e">
            <v>#N/A</v>
          </cell>
          <cell r="J1164">
            <v>2.6033983737211401</v>
          </cell>
        </row>
        <row r="1165">
          <cell r="D1165" t="str">
            <v>Liberia</v>
          </cell>
          <cell r="H1165" t="e">
            <v>#N/A</v>
          </cell>
          <cell r="J1165">
            <v>15.6562096068595</v>
          </cell>
        </row>
        <row r="1166">
          <cell r="D1166" t="str">
            <v>Mali</v>
          </cell>
          <cell r="H1166" t="str">
            <v>Power</v>
          </cell>
          <cell r="J1166">
            <v>100.543447460446</v>
          </cell>
        </row>
        <row r="1167">
          <cell r="D1167" t="str">
            <v>Mali</v>
          </cell>
          <cell r="H1167" t="str">
            <v>Industry (incl. Cement Process)</v>
          </cell>
          <cell r="J1167" t="str">
            <v>NULL</v>
          </cell>
        </row>
        <row r="1168">
          <cell r="D1168" t="str">
            <v>Mali</v>
          </cell>
          <cell r="H1168" t="str">
            <v>Industry (incl. Cement Process)</v>
          </cell>
          <cell r="J1168">
            <v>91.600430184812097</v>
          </cell>
        </row>
        <row r="1169">
          <cell r="D1169" t="str">
            <v>Mali</v>
          </cell>
          <cell r="H1169" t="str">
            <v>Domestic aviation</v>
          </cell>
          <cell r="J1169">
            <v>41.838372472358103</v>
          </cell>
        </row>
        <row r="1170">
          <cell r="D1170" t="str">
            <v>Mali</v>
          </cell>
          <cell r="H1170" t="str">
            <v>Ground Transport</v>
          </cell>
          <cell r="J1170">
            <v>306.61868839909903</v>
          </cell>
        </row>
        <row r="1171">
          <cell r="D1171" t="str">
            <v>Mali</v>
          </cell>
          <cell r="H1171" t="str">
            <v>Ground Transport</v>
          </cell>
          <cell r="J1171" t="str">
            <v>NULL</v>
          </cell>
        </row>
        <row r="1172">
          <cell r="D1172" t="str">
            <v>Mali</v>
          </cell>
          <cell r="H1172" t="str">
            <v>Ground Transport</v>
          </cell>
          <cell r="J1172" t="str">
            <v>NULL</v>
          </cell>
        </row>
        <row r="1173">
          <cell r="D1173" t="str">
            <v>Mali</v>
          </cell>
          <cell r="H1173" t="str">
            <v>Residential</v>
          </cell>
          <cell r="J1173">
            <v>158.279764892847</v>
          </cell>
        </row>
        <row r="1174">
          <cell r="D1174" t="str">
            <v>Mali</v>
          </cell>
          <cell r="H1174" t="str">
            <v>Industry (incl. Cement Process)</v>
          </cell>
          <cell r="J1174">
            <v>2.9603348561613099</v>
          </cell>
        </row>
        <row r="1175">
          <cell r="D1175" t="str">
            <v>Mali</v>
          </cell>
          <cell r="H1175" t="e">
            <v>#N/A</v>
          </cell>
          <cell r="J1175" t="str">
            <v>NULL</v>
          </cell>
        </row>
        <row r="1176">
          <cell r="D1176" t="str">
            <v>Mali</v>
          </cell>
          <cell r="H1176" t="str">
            <v>Industry (incl. Cement Process)</v>
          </cell>
          <cell r="J1176">
            <v>311.49299999999999</v>
          </cell>
        </row>
        <row r="1177">
          <cell r="D1177" t="str">
            <v>Mali</v>
          </cell>
          <cell r="H1177" t="e">
            <v>#N/A</v>
          </cell>
          <cell r="J1177">
            <v>0.91332603236882204</v>
          </cell>
        </row>
        <row r="1178">
          <cell r="D1178" t="str">
            <v>Mali</v>
          </cell>
          <cell r="H1178" t="e">
            <v>#N/A</v>
          </cell>
          <cell r="J1178">
            <v>1.80856473247561</v>
          </cell>
        </row>
        <row r="1179">
          <cell r="D1179" t="str">
            <v>Mali</v>
          </cell>
          <cell r="H1179" t="e">
            <v>#N/A</v>
          </cell>
          <cell r="J1179">
            <v>10.7106663634229</v>
          </cell>
        </row>
        <row r="1180">
          <cell r="D1180" t="str">
            <v>Mali</v>
          </cell>
          <cell r="H1180" t="e">
            <v>#N/A</v>
          </cell>
          <cell r="J1180">
            <v>63.375996149871099</v>
          </cell>
        </row>
        <row r="1181">
          <cell r="D1181" t="str">
            <v>Mali</v>
          </cell>
          <cell r="H1181" t="e">
            <v>#N/A</v>
          </cell>
          <cell r="J1181" t="str">
            <v>NULL</v>
          </cell>
        </row>
        <row r="1182">
          <cell r="D1182" t="str">
            <v>Mali</v>
          </cell>
          <cell r="H1182" t="e">
            <v>#N/A</v>
          </cell>
          <cell r="J1182">
            <v>8.6231411731019794</v>
          </cell>
        </row>
        <row r="1183">
          <cell r="D1183" t="str">
            <v>Mauritania</v>
          </cell>
          <cell r="H1183" t="str">
            <v>Power</v>
          </cell>
          <cell r="J1183">
            <v>646.76177027545805</v>
          </cell>
        </row>
        <row r="1184">
          <cell r="D1184" t="str">
            <v>Mauritania</v>
          </cell>
          <cell r="H1184" t="str">
            <v>Industry (incl. Cement Process)</v>
          </cell>
          <cell r="J1184" t="str">
            <v>NULL</v>
          </cell>
        </row>
        <row r="1185">
          <cell r="D1185" t="str">
            <v>Mauritania</v>
          </cell>
          <cell r="H1185" t="str">
            <v>Industry (incl. Cement Process)</v>
          </cell>
          <cell r="J1185">
            <v>385.01099907964198</v>
          </cell>
        </row>
        <row r="1186">
          <cell r="D1186" t="str">
            <v>Mauritania</v>
          </cell>
          <cell r="H1186" t="str">
            <v>Domestic aviation</v>
          </cell>
          <cell r="J1186">
            <v>50.336506108408301</v>
          </cell>
        </row>
        <row r="1187">
          <cell r="D1187" t="str">
            <v>Mauritania</v>
          </cell>
          <cell r="H1187" t="str">
            <v>Ground Transport</v>
          </cell>
          <cell r="J1187">
            <v>1316.8190149494999</v>
          </cell>
        </row>
        <row r="1188">
          <cell r="D1188" t="str">
            <v>Mauritania</v>
          </cell>
          <cell r="H1188" t="str">
            <v>Ground Transport</v>
          </cell>
          <cell r="J1188">
            <v>6.2211877989930997</v>
          </cell>
        </row>
        <row r="1189">
          <cell r="D1189" t="str">
            <v>Mauritania</v>
          </cell>
          <cell r="H1189" t="str">
            <v>Ground Transport</v>
          </cell>
          <cell r="J1189">
            <v>1.2427940534917901</v>
          </cell>
        </row>
        <row r="1190">
          <cell r="D1190" t="str">
            <v>Mauritania</v>
          </cell>
          <cell r="H1190" t="str">
            <v>Residential</v>
          </cell>
          <cell r="J1190">
            <v>345.50288268402602</v>
          </cell>
        </row>
        <row r="1191">
          <cell r="D1191" t="str">
            <v>Mauritania</v>
          </cell>
          <cell r="H1191" t="str">
            <v>Industry (incl. Cement Process)</v>
          </cell>
          <cell r="J1191" t="str">
            <v>NULL</v>
          </cell>
        </row>
        <row r="1192">
          <cell r="D1192" t="str">
            <v>Mauritania</v>
          </cell>
          <cell r="H1192" t="e">
            <v>#N/A</v>
          </cell>
          <cell r="J1192">
            <v>39.697463043615798</v>
          </cell>
        </row>
        <row r="1193">
          <cell r="D1193" t="str">
            <v>Mauritania</v>
          </cell>
          <cell r="H1193" t="str">
            <v>Industry (incl. Cement Process)</v>
          </cell>
          <cell r="J1193">
            <v>435.10899999999998</v>
          </cell>
        </row>
        <row r="1194">
          <cell r="D1194" t="str">
            <v>Mauritania</v>
          </cell>
          <cell r="H1194" t="e">
            <v>#N/A</v>
          </cell>
          <cell r="J1194">
            <v>0.21021226056829501</v>
          </cell>
        </row>
        <row r="1195">
          <cell r="D1195" t="str">
            <v>Mauritania</v>
          </cell>
          <cell r="H1195" t="e">
            <v>#N/A</v>
          </cell>
          <cell r="J1195">
            <v>0.35</v>
          </cell>
        </row>
        <row r="1196">
          <cell r="D1196" t="str">
            <v>Mauritania</v>
          </cell>
          <cell r="H1196" t="e">
            <v>#N/A</v>
          </cell>
          <cell r="J1196">
            <v>2.7534137580544802</v>
          </cell>
        </row>
        <row r="1197">
          <cell r="D1197" t="str">
            <v>Mauritania</v>
          </cell>
          <cell r="H1197" t="e">
            <v>#N/A</v>
          </cell>
          <cell r="J1197">
            <v>2.3561265377787599</v>
          </cell>
        </row>
        <row r="1198">
          <cell r="D1198" t="str">
            <v>Mauritania</v>
          </cell>
          <cell r="H1198" t="e">
            <v>#N/A</v>
          </cell>
          <cell r="J1198">
            <v>7.0013866439385897</v>
          </cell>
        </row>
        <row r="1199">
          <cell r="D1199" t="str">
            <v>Mauritania</v>
          </cell>
          <cell r="H1199" t="e">
            <v>#N/A</v>
          </cell>
          <cell r="J1199" t="str">
            <v>NULL</v>
          </cell>
        </row>
        <row r="1200">
          <cell r="D1200" t="str">
            <v>Niger</v>
          </cell>
          <cell r="H1200" t="str">
            <v>Power</v>
          </cell>
          <cell r="J1200">
            <v>503.28965532763101</v>
          </cell>
        </row>
        <row r="1201">
          <cell r="D1201" t="str">
            <v>Niger</v>
          </cell>
          <cell r="H1201" t="str">
            <v>Industry (incl. Cement Process)</v>
          </cell>
          <cell r="J1201" t="str">
            <v>NULL</v>
          </cell>
        </row>
        <row r="1202">
          <cell r="D1202" t="str">
            <v>Niger</v>
          </cell>
          <cell r="H1202" t="str">
            <v>Industry (incl. Cement Process)</v>
          </cell>
          <cell r="J1202">
            <v>233.80631526403999</v>
          </cell>
        </row>
        <row r="1203">
          <cell r="D1203" t="str">
            <v>Niger</v>
          </cell>
          <cell r="H1203" t="str">
            <v>Domestic aviation</v>
          </cell>
          <cell r="J1203" t="str">
            <v>NULL</v>
          </cell>
        </row>
        <row r="1204">
          <cell r="D1204" t="str">
            <v>Niger</v>
          </cell>
          <cell r="H1204" t="str">
            <v>Ground Transport</v>
          </cell>
          <cell r="J1204">
            <v>1390.01682149061</v>
          </cell>
        </row>
        <row r="1205">
          <cell r="D1205" t="str">
            <v>Niger</v>
          </cell>
          <cell r="H1205" t="str">
            <v>Ground Transport</v>
          </cell>
          <cell r="J1205" t="str">
            <v>NULL</v>
          </cell>
        </row>
        <row r="1206">
          <cell r="D1206" t="str">
            <v>Niger</v>
          </cell>
          <cell r="H1206" t="str">
            <v>Ground Transport</v>
          </cell>
          <cell r="J1206" t="str">
            <v>NULL</v>
          </cell>
        </row>
        <row r="1207">
          <cell r="D1207" t="str">
            <v>Niger</v>
          </cell>
          <cell r="H1207" t="str">
            <v>Residential</v>
          </cell>
          <cell r="J1207">
            <v>69.383879991284203</v>
          </cell>
        </row>
        <row r="1208">
          <cell r="D1208" t="str">
            <v>Niger</v>
          </cell>
          <cell r="H1208" t="str">
            <v>Industry (incl. Cement Process)</v>
          </cell>
          <cell r="J1208" t="str">
            <v>NULL</v>
          </cell>
        </row>
        <row r="1209">
          <cell r="D1209" t="str">
            <v>Niger</v>
          </cell>
          <cell r="H1209" t="e">
            <v>#N/A</v>
          </cell>
          <cell r="J1209" t="str">
            <v>NULL</v>
          </cell>
        </row>
        <row r="1210">
          <cell r="D1210" t="str">
            <v>Niger</v>
          </cell>
          <cell r="H1210" t="e">
            <v>#N/A</v>
          </cell>
          <cell r="J1210">
            <v>1.39479877658141</v>
          </cell>
        </row>
        <row r="1211">
          <cell r="D1211" t="str">
            <v>Niger</v>
          </cell>
          <cell r="H1211" t="str">
            <v>Industry (incl. Cement Process)</v>
          </cell>
          <cell r="J1211">
            <v>25.017499999999998</v>
          </cell>
        </row>
        <row r="1212">
          <cell r="D1212" t="str">
            <v>Niger</v>
          </cell>
          <cell r="H1212" t="e">
            <v>#N/A</v>
          </cell>
          <cell r="J1212">
            <v>1.0424647045089599</v>
          </cell>
        </row>
        <row r="1213">
          <cell r="D1213" t="str">
            <v>Niger</v>
          </cell>
          <cell r="H1213" t="e">
            <v>#N/A</v>
          </cell>
          <cell r="J1213" t="str">
            <v>NULL</v>
          </cell>
        </row>
        <row r="1214">
          <cell r="D1214" t="str">
            <v>Niger</v>
          </cell>
          <cell r="H1214" t="e">
            <v>#N/A</v>
          </cell>
          <cell r="J1214">
            <v>10.028070404315001</v>
          </cell>
        </row>
        <row r="1215">
          <cell r="D1215" t="str">
            <v>Niger</v>
          </cell>
          <cell r="H1215" t="e">
            <v>#N/A</v>
          </cell>
          <cell r="J1215">
            <v>1.56059945176633</v>
          </cell>
        </row>
        <row r="1216">
          <cell r="D1216" t="str">
            <v>Niger</v>
          </cell>
          <cell r="H1216" t="e">
            <v>#N/A</v>
          </cell>
          <cell r="J1216">
            <v>30.651613874952901</v>
          </cell>
        </row>
        <row r="1217">
          <cell r="D1217" t="str">
            <v>Niger</v>
          </cell>
          <cell r="H1217" t="e">
            <v>#N/A</v>
          </cell>
          <cell r="J1217" t="str">
            <v>NULL</v>
          </cell>
        </row>
        <row r="1218">
          <cell r="D1218" t="str">
            <v>Nigeria</v>
          </cell>
          <cell r="H1218" t="str">
            <v>Power</v>
          </cell>
          <cell r="J1218">
            <v>12647.365242661701</v>
          </cell>
        </row>
        <row r="1219">
          <cell r="D1219" t="str">
            <v>Nigeria</v>
          </cell>
          <cell r="H1219" t="str">
            <v>Industry (incl. Cement Process)</v>
          </cell>
          <cell r="J1219">
            <v>13401.407044957799</v>
          </cell>
        </row>
        <row r="1220">
          <cell r="D1220" t="str">
            <v>Nigeria</v>
          </cell>
          <cell r="H1220" t="str">
            <v>Industry (incl. Cement Process)</v>
          </cell>
          <cell r="J1220">
            <v>7186.4926156748797</v>
          </cell>
        </row>
        <row r="1221">
          <cell r="D1221" t="str">
            <v>Nigeria</v>
          </cell>
          <cell r="H1221" t="str">
            <v>Ground Transport</v>
          </cell>
          <cell r="J1221">
            <v>32577.841240138001</v>
          </cell>
        </row>
        <row r="1222">
          <cell r="D1222" t="str">
            <v>Nigeria</v>
          </cell>
          <cell r="H1222" t="str">
            <v>Ground Transport</v>
          </cell>
          <cell r="J1222">
            <v>7.4685811462554499</v>
          </cell>
        </row>
        <row r="1223">
          <cell r="D1223" t="str">
            <v>Nigeria</v>
          </cell>
          <cell r="H1223" t="str">
            <v>Ground Transport</v>
          </cell>
          <cell r="J1223">
            <v>7.4685811462554499</v>
          </cell>
        </row>
        <row r="1224">
          <cell r="D1224" t="str">
            <v>Nigeria</v>
          </cell>
          <cell r="H1224" t="str">
            <v>Ground Transport</v>
          </cell>
          <cell r="J1224" t="str">
            <v>NULL</v>
          </cell>
        </row>
        <row r="1225">
          <cell r="D1225" t="str">
            <v>Nigeria</v>
          </cell>
          <cell r="H1225" t="str">
            <v>Residential</v>
          </cell>
          <cell r="J1225">
            <v>9540.7300401210396</v>
          </cell>
        </row>
        <row r="1226">
          <cell r="D1226" t="str">
            <v>Nigeria</v>
          </cell>
          <cell r="H1226" t="e">
            <v>#N/A</v>
          </cell>
          <cell r="J1226">
            <v>22289.357273743601</v>
          </cell>
        </row>
        <row r="1227">
          <cell r="D1227" t="str">
            <v>Nigeria</v>
          </cell>
          <cell r="H1227" t="str">
            <v>Industry (incl. Cement Process)</v>
          </cell>
          <cell r="J1227">
            <v>10877.7</v>
          </cell>
        </row>
        <row r="1228">
          <cell r="D1228" t="str">
            <v>Nigeria</v>
          </cell>
          <cell r="H1228" t="e">
            <v>#N/A</v>
          </cell>
          <cell r="J1228">
            <v>9.4325895278515599</v>
          </cell>
        </row>
        <row r="1229">
          <cell r="D1229" t="str">
            <v>Nigeria</v>
          </cell>
          <cell r="H1229" t="e">
            <v>#N/A</v>
          </cell>
          <cell r="J1229">
            <v>1036.2973999999999</v>
          </cell>
        </row>
        <row r="1230">
          <cell r="D1230" t="str">
            <v>Nigeria</v>
          </cell>
          <cell r="H1230" t="e">
            <v>#N/A</v>
          </cell>
          <cell r="J1230">
            <v>4</v>
          </cell>
        </row>
        <row r="1231">
          <cell r="D1231" t="str">
            <v>Nigeria</v>
          </cell>
          <cell r="H1231" t="e">
            <v>#N/A</v>
          </cell>
          <cell r="J1231">
            <v>1.4706125000000001</v>
          </cell>
        </row>
        <row r="1232">
          <cell r="D1232" t="str">
            <v>Nigeria</v>
          </cell>
          <cell r="H1232" t="e">
            <v>#N/A</v>
          </cell>
          <cell r="J1232">
            <v>123.367802392332</v>
          </cell>
        </row>
        <row r="1233">
          <cell r="D1233" t="str">
            <v>Nigeria</v>
          </cell>
          <cell r="H1233" t="e">
            <v>#N/A</v>
          </cell>
          <cell r="J1233" t="str">
            <v>NULL</v>
          </cell>
        </row>
        <row r="1234">
          <cell r="D1234" t="str">
            <v>Nigeria</v>
          </cell>
          <cell r="H1234" t="e">
            <v>#N/A</v>
          </cell>
          <cell r="J1234" t="str">
            <v>NULL</v>
          </cell>
        </row>
        <row r="1235">
          <cell r="D1235" t="str">
            <v>Nigeria</v>
          </cell>
          <cell r="H1235" t="e">
            <v>#N/A</v>
          </cell>
          <cell r="J1235">
            <v>842.69166465759804</v>
          </cell>
        </row>
        <row r="1236">
          <cell r="D1236" t="str">
            <v>Nigeria</v>
          </cell>
          <cell r="H1236" t="e">
            <v>#N/A</v>
          </cell>
          <cell r="J1236">
            <v>133.173</v>
          </cell>
        </row>
        <row r="1237">
          <cell r="D1237" t="str">
            <v>Senegal</v>
          </cell>
          <cell r="H1237" t="str">
            <v>Power</v>
          </cell>
          <cell r="J1237">
            <v>2811.4758002775502</v>
          </cell>
        </row>
        <row r="1238">
          <cell r="D1238" t="str">
            <v>Senegal</v>
          </cell>
          <cell r="H1238" t="str">
            <v>Industry (incl. Cement Process)</v>
          </cell>
          <cell r="J1238">
            <v>51.382336854316399</v>
          </cell>
        </row>
        <row r="1239">
          <cell r="D1239" t="str">
            <v>Senegal</v>
          </cell>
          <cell r="H1239" t="str">
            <v>Industry (incl. Cement Process)</v>
          </cell>
          <cell r="J1239">
            <v>1566.28045946935</v>
          </cell>
        </row>
        <row r="1240">
          <cell r="D1240" t="str">
            <v>Senegal</v>
          </cell>
          <cell r="H1240" t="str">
            <v>Domestic aviation</v>
          </cell>
          <cell r="J1240" t="str">
            <v>NULL</v>
          </cell>
        </row>
        <row r="1241">
          <cell r="D1241" t="str">
            <v>Senegal</v>
          </cell>
          <cell r="H1241" t="str">
            <v>Ground Transport</v>
          </cell>
          <cell r="J1241">
            <v>3078.6543576628001</v>
          </cell>
        </row>
        <row r="1242">
          <cell r="D1242" t="str">
            <v>Senegal</v>
          </cell>
          <cell r="H1242" t="str">
            <v>Ground Transport</v>
          </cell>
          <cell r="J1242" t="str">
            <v>NULL</v>
          </cell>
        </row>
        <row r="1243">
          <cell r="D1243" t="str">
            <v>Senegal</v>
          </cell>
          <cell r="H1243" t="str">
            <v>Ground Transport</v>
          </cell>
          <cell r="J1243">
            <v>287.74201319399998</v>
          </cell>
        </row>
        <row r="1244">
          <cell r="D1244" t="str">
            <v>Senegal</v>
          </cell>
          <cell r="H1244" t="str">
            <v>Residential</v>
          </cell>
          <cell r="J1244">
            <v>531.55451479272097</v>
          </cell>
        </row>
        <row r="1245">
          <cell r="D1245" t="str">
            <v>Senegal</v>
          </cell>
          <cell r="H1245" t="e">
            <v>#N/A</v>
          </cell>
          <cell r="J1245" t="str">
            <v>NULL</v>
          </cell>
        </row>
        <row r="1246">
          <cell r="D1246" t="str">
            <v>Senegal</v>
          </cell>
          <cell r="H1246" t="str">
            <v>Industry (incl. Cement Process)</v>
          </cell>
          <cell r="J1246">
            <v>2274.63</v>
          </cell>
        </row>
        <row r="1247">
          <cell r="D1247" t="str">
            <v>Senegal</v>
          </cell>
          <cell r="H1247" t="e">
            <v>#N/A</v>
          </cell>
          <cell r="J1247">
            <v>0.78676948964223903</v>
          </cell>
        </row>
        <row r="1248">
          <cell r="D1248" t="str">
            <v>Senegal</v>
          </cell>
          <cell r="H1248" t="e">
            <v>#N/A</v>
          </cell>
          <cell r="J1248" t="str">
            <v>NULL</v>
          </cell>
        </row>
        <row r="1249">
          <cell r="D1249" t="str">
            <v>Senegal</v>
          </cell>
          <cell r="H1249" t="e">
            <v>#N/A</v>
          </cell>
          <cell r="J1249">
            <v>8.2295078820773995</v>
          </cell>
        </row>
        <row r="1250">
          <cell r="D1250" t="str">
            <v>Senegal</v>
          </cell>
          <cell r="H1250" t="e">
            <v>#N/A</v>
          </cell>
          <cell r="J1250">
            <v>12.3954570640727</v>
          </cell>
        </row>
        <row r="1251">
          <cell r="D1251" t="str">
            <v>Senegal</v>
          </cell>
          <cell r="H1251" t="e">
            <v>#N/A</v>
          </cell>
          <cell r="J1251">
            <v>9.21096E-2</v>
          </cell>
        </row>
        <row r="1252">
          <cell r="D1252" t="str">
            <v>Senegal</v>
          </cell>
          <cell r="H1252" t="e">
            <v>#N/A</v>
          </cell>
          <cell r="J1252">
            <v>76.9897204719679</v>
          </cell>
        </row>
        <row r="1253">
          <cell r="D1253" t="str">
            <v>Senegal</v>
          </cell>
          <cell r="H1253" t="e">
            <v>#N/A</v>
          </cell>
          <cell r="J1253" t="str">
            <v>NULL</v>
          </cell>
        </row>
        <row r="1254">
          <cell r="D1254" t="str">
            <v>Saint Helena</v>
          </cell>
          <cell r="H1254" t="str">
            <v>Power</v>
          </cell>
          <cell r="J1254">
            <v>5.7418110547092303</v>
          </cell>
        </row>
        <row r="1255">
          <cell r="D1255" t="str">
            <v>Saint Helena</v>
          </cell>
          <cell r="H1255" t="str">
            <v>Industry (incl. Cement Process)</v>
          </cell>
          <cell r="J1255">
            <v>0.119163790412771</v>
          </cell>
        </row>
        <row r="1256">
          <cell r="D1256" t="str">
            <v>Saint Helena</v>
          </cell>
          <cell r="H1256" t="str">
            <v>Domestic aviation</v>
          </cell>
          <cell r="J1256" t="str">
            <v>NULL</v>
          </cell>
        </row>
        <row r="1257">
          <cell r="D1257" t="str">
            <v>Saint Helena</v>
          </cell>
          <cell r="H1257" t="str">
            <v>Ground Transport</v>
          </cell>
          <cell r="J1257">
            <v>11.8897654753621</v>
          </cell>
        </row>
        <row r="1258">
          <cell r="D1258" t="str">
            <v>Saint Helena</v>
          </cell>
          <cell r="H1258" t="str">
            <v>Ground Transport</v>
          </cell>
          <cell r="J1258" t="str">
            <v>NULL</v>
          </cell>
        </row>
        <row r="1259">
          <cell r="D1259" t="str">
            <v>Saint Helena</v>
          </cell>
          <cell r="H1259" t="str">
            <v>Ground Transport</v>
          </cell>
          <cell r="J1259" t="str">
            <v>NULL</v>
          </cell>
        </row>
        <row r="1260">
          <cell r="D1260" t="str">
            <v>Saint Helena</v>
          </cell>
          <cell r="H1260" t="str">
            <v>Residential</v>
          </cell>
          <cell r="J1260">
            <v>3.54833859360915E-3</v>
          </cell>
        </row>
        <row r="1261">
          <cell r="D1261" t="str">
            <v>Saint Helena</v>
          </cell>
          <cell r="H1261" t="str">
            <v>Industry (incl. Cement Process)</v>
          </cell>
          <cell r="J1261" t="str">
            <v>NULL</v>
          </cell>
        </row>
        <row r="1262">
          <cell r="D1262" t="str">
            <v>Saint Helena</v>
          </cell>
          <cell r="H1262" t="e">
            <v>#N/A</v>
          </cell>
          <cell r="J1262" t="str">
            <v>NULL</v>
          </cell>
        </row>
        <row r="1263">
          <cell r="D1263" t="str">
            <v>Saint Helena</v>
          </cell>
          <cell r="H1263" t="e">
            <v>#N/A</v>
          </cell>
          <cell r="J1263" t="str">
            <v>NULL</v>
          </cell>
        </row>
        <row r="1264">
          <cell r="D1264" t="str">
            <v>Saint Helena</v>
          </cell>
          <cell r="H1264" t="e">
            <v>#N/A</v>
          </cell>
          <cell r="J1264">
            <v>1.9317703907166699E-4</v>
          </cell>
        </row>
        <row r="1265">
          <cell r="D1265" t="str">
            <v>Sierra Leone</v>
          </cell>
          <cell r="H1265" t="str">
            <v>Power</v>
          </cell>
          <cell r="J1265">
            <v>294.279856889016</v>
          </cell>
        </row>
        <row r="1266">
          <cell r="D1266" t="str">
            <v>Sierra Leone</v>
          </cell>
          <cell r="H1266" t="str">
            <v>Industry (incl. Cement Process)</v>
          </cell>
          <cell r="J1266" t="str">
            <v>NULL</v>
          </cell>
        </row>
        <row r="1267">
          <cell r="D1267" t="str">
            <v>Sierra Leone</v>
          </cell>
          <cell r="H1267" t="str">
            <v>Industry (incl. Cement Process)</v>
          </cell>
          <cell r="J1267">
            <v>176.05554248832101</v>
          </cell>
        </row>
        <row r="1268">
          <cell r="D1268" t="str">
            <v>Sierra Leone</v>
          </cell>
          <cell r="H1268" t="str">
            <v>Domestic aviation</v>
          </cell>
          <cell r="J1268">
            <v>23.043635363422901</v>
          </cell>
        </row>
        <row r="1269">
          <cell r="D1269" t="str">
            <v>Sierra Leone</v>
          </cell>
          <cell r="H1269" t="str">
            <v>Ground Transport</v>
          </cell>
          <cell r="J1269">
            <v>602.82985534861996</v>
          </cell>
        </row>
        <row r="1270">
          <cell r="D1270" t="str">
            <v>Sierra Leone</v>
          </cell>
          <cell r="H1270" t="str">
            <v>Ground Transport</v>
          </cell>
          <cell r="J1270">
            <v>2.8480055050295698</v>
          </cell>
        </row>
        <row r="1271">
          <cell r="D1271" t="str">
            <v>Sierra Leone</v>
          </cell>
          <cell r="H1271" t="str">
            <v>Ground Transport</v>
          </cell>
          <cell r="J1271">
            <v>0.56894538305273301</v>
          </cell>
        </row>
        <row r="1272">
          <cell r="D1272" t="str">
            <v>Sierra Leone</v>
          </cell>
          <cell r="H1272" t="str">
            <v>Residential</v>
          </cell>
          <cell r="J1272">
            <v>157.965034564218</v>
          </cell>
        </row>
        <row r="1273">
          <cell r="D1273" t="str">
            <v>Sierra Leone</v>
          </cell>
          <cell r="H1273" t="str">
            <v>Industry (incl. Cement Process)</v>
          </cell>
          <cell r="J1273" t="str">
            <v>NULL</v>
          </cell>
        </row>
        <row r="1274">
          <cell r="D1274" t="str">
            <v>Sierra Leone</v>
          </cell>
          <cell r="H1274" t="e">
            <v>#N/A</v>
          </cell>
          <cell r="J1274" t="str">
            <v>NULL</v>
          </cell>
        </row>
        <row r="1275">
          <cell r="D1275" t="str">
            <v>Sierra Leone</v>
          </cell>
          <cell r="H1275" t="str">
            <v>Industry (incl. Cement Process)</v>
          </cell>
          <cell r="J1275">
            <v>158.44399999999999</v>
          </cell>
        </row>
        <row r="1276">
          <cell r="D1276" t="str">
            <v>Sierra Leone</v>
          </cell>
          <cell r="H1276" t="e">
            <v>#N/A</v>
          </cell>
          <cell r="J1276">
            <v>0.33252305218688499</v>
          </cell>
        </row>
        <row r="1277">
          <cell r="D1277" t="str">
            <v>Sierra Leone</v>
          </cell>
          <cell r="H1277" t="e">
            <v>#N/A</v>
          </cell>
          <cell r="J1277">
            <v>1.47497305444132</v>
          </cell>
        </row>
        <row r="1278">
          <cell r="D1278" t="str">
            <v>Sierra Leone</v>
          </cell>
          <cell r="H1278" t="e">
            <v>#N/A</v>
          </cell>
          <cell r="J1278">
            <v>4.6000287183340998</v>
          </cell>
        </row>
        <row r="1279">
          <cell r="D1279" t="str">
            <v>Sierra Leone</v>
          </cell>
          <cell r="H1279" t="e">
            <v>#N/A</v>
          </cell>
          <cell r="J1279">
            <v>25.4722122298936</v>
          </cell>
        </row>
        <row r="1280">
          <cell r="D1280" t="str">
            <v>Sierra Leone</v>
          </cell>
          <cell r="H1280" t="e">
            <v>#N/A</v>
          </cell>
          <cell r="J1280" t="str">
            <v>NULL</v>
          </cell>
        </row>
        <row r="1281">
          <cell r="D1281" t="str">
            <v>Sao Tome and Principe</v>
          </cell>
          <cell r="H1281" t="str">
            <v>Power</v>
          </cell>
          <cell r="J1281">
            <v>34.967068887093099</v>
          </cell>
        </row>
        <row r="1282">
          <cell r="D1282" t="str">
            <v>Sao Tome and Principe</v>
          </cell>
          <cell r="H1282" t="str">
            <v>Industry (incl. Cement Process)</v>
          </cell>
          <cell r="J1282" t="str">
            <v>NULL</v>
          </cell>
        </row>
        <row r="1283">
          <cell r="D1283" t="str">
            <v>Sao Tome and Principe</v>
          </cell>
          <cell r="H1283" t="str">
            <v>Industry (incl. Cement Process)</v>
          </cell>
          <cell r="J1283">
            <v>20.919422052121899</v>
          </cell>
        </row>
        <row r="1284">
          <cell r="D1284" t="str">
            <v>Sao Tome and Principe</v>
          </cell>
          <cell r="H1284" t="str">
            <v>Domestic aviation</v>
          </cell>
          <cell r="J1284">
            <v>2.7381184607880198</v>
          </cell>
        </row>
        <row r="1285">
          <cell r="D1285" t="str">
            <v>Sao Tome and Principe</v>
          </cell>
          <cell r="H1285" t="str">
            <v>Ground Transport</v>
          </cell>
          <cell r="J1285">
            <v>71.630175620871498</v>
          </cell>
        </row>
        <row r="1286">
          <cell r="D1286" t="str">
            <v>Sao Tome and Principe</v>
          </cell>
          <cell r="H1286" t="str">
            <v>Ground Transport</v>
          </cell>
          <cell r="J1286">
            <v>0.33841012493115502</v>
          </cell>
        </row>
        <row r="1287">
          <cell r="D1287" t="str">
            <v>Sao Tome and Principe</v>
          </cell>
          <cell r="H1287" t="str">
            <v>Ground Transport</v>
          </cell>
          <cell r="J1287">
            <v>6.7603743552834106E-2</v>
          </cell>
        </row>
        <row r="1288">
          <cell r="D1288" t="str">
            <v>Sao Tome and Principe</v>
          </cell>
          <cell r="H1288" t="str">
            <v>Residential</v>
          </cell>
          <cell r="J1288">
            <v>18.769907603158401</v>
          </cell>
        </row>
        <row r="1289">
          <cell r="D1289" t="str">
            <v>Sao Tome and Principe</v>
          </cell>
          <cell r="H1289" t="str">
            <v>Industry (incl. Cement Process)</v>
          </cell>
          <cell r="J1289" t="str">
            <v>NULL</v>
          </cell>
        </row>
        <row r="1290">
          <cell r="D1290" t="str">
            <v>Sao Tome and Principe</v>
          </cell>
          <cell r="H1290" t="e">
            <v>#N/A</v>
          </cell>
          <cell r="J1290" t="str">
            <v>NULL</v>
          </cell>
        </row>
        <row r="1291">
          <cell r="D1291" t="str">
            <v>Sao Tome and Principe</v>
          </cell>
          <cell r="H1291" t="e">
            <v>#N/A</v>
          </cell>
          <cell r="J1291">
            <v>9.7936716588787696E-3</v>
          </cell>
        </row>
        <row r="1292">
          <cell r="D1292" t="str">
            <v>Sao Tome and Principe</v>
          </cell>
          <cell r="H1292" t="e">
            <v>#N/A</v>
          </cell>
          <cell r="J1292">
            <v>0.14996965922677499</v>
          </cell>
        </row>
        <row r="1293">
          <cell r="D1293" t="str">
            <v>Sao Tome and Principe</v>
          </cell>
          <cell r="H1293" t="e">
            <v>#N/A</v>
          </cell>
          <cell r="J1293">
            <v>0.12027486439103199</v>
          </cell>
        </row>
        <row r="1294">
          <cell r="D1294" t="str">
            <v>Sao Tome and Principe</v>
          </cell>
          <cell r="H1294" t="e">
            <v>#N/A</v>
          </cell>
          <cell r="J1294">
            <v>0.58925538000294098</v>
          </cell>
        </row>
        <row r="1295">
          <cell r="D1295" t="str">
            <v>Chad</v>
          </cell>
          <cell r="H1295" t="str">
            <v>Power</v>
          </cell>
          <cell r="J1295">
            <v>77.353637383494103</v>
          </cell>
        </row>
        <row r="1296">
          <cell r="D1296" t="str">
            <v>Chad</v>
          </cell>
          <cell r="H1296" t="str">
            <v>Industry (incl. Cement Process)</v>
          </cell>
          <cell r="J1296" t="str">
            <v>NULL</v>
          </cell>
        </row>
        <row r="1297">
          <cell r="D1297" t="str">
            <v>Chad</v>
          </cell>
          <cell r="H1297" t="str">
            <v>Industry (incl. Cement Process)</v>
          </cell>
          <cell r="J1297">
            <v>46.277632312396598</v>
          </cell>
        </row>
        <row r="1298">
          <cell r="D1298" t="str">
            <v>Chad</v>
          </cell>
          <cell r="H1298" t="str">
            <v>Domestic aviation</v>
          </cell>
          <cell r="J1298">
            <v>6.0572105100026503</v>
          </cell>
        </row>
        <row r="1299">
          <cell r="D1299" t="str">
            <v>Chad</v>
          </cell>
          <cell r="H1299" t="str">
            <v>Ground Transport</v>
          </cell>
          <cell r="J1299">
            <v>158.45879574444501</v>
          </cell>
        </row>
        <row r="1300">
          <cell r="D1300" t="str">
            <v>Chad</v>
          </cell>
          <cell r="H1300" t="str">
            <v>Ground Transport</v>
          </cell>
          <cell r="J1300">
            <v>0.74862325509135996</v>
          </cell>
        </row>
        <row r="1301">
          <cell r="D1301" t="str">
            <v>Chad</v>
          </cell>
          <cell r="H1301" t="str">
            <v>Ground Transport</v>
          </cell>
          <cell r="J1301">
            <v>0.14955130624941701</v>
          </cell>
        </row>
        <row r="1302">
          <cell r="D1302" t="str">
            <v>Chad</v>
          </cell>
          <cell r="H1302" t="str">
            <v>Residential</v>
          </cell>
          <cell r="J1302">
            <v>41.522453089634602</v>
          </cell>
        </row>
        <row r="1303">
          <cell r="D1303" t="str">
            <v>Chad</v>
          </cell>
          <cell r="H1303" t="str">
            <v>Industry (incl. Cement Process)</v>
          </cell>
          <cell r="J1303" t="str">
            <v>NULL</v>
          </cell>
        </row>
        <row r="1304">
          <cell r="D1304" t="str">
            <v>Chad</v>
          </cell>
          <cell r="H1304" t="e">
            <v>#N/A</v>
          </cell>
          <cell r="J1304">
            <v>217.499834470488</v>
          </cell>
        </row>
        <row r="1305">
          <cell r="D1305" t="str">
            <v>Chad</v>
          </cell>
          <cell r="H1305" t="str">
            <v>Industry (incl. Cement Process)</v>
          </cell>
          <cell r="J1305">
            <v>99.089100000000002</v>
          </cell>
        </row>
        <row r="1306">
          <cell r="D1306" t="str">
            <v>Chad</v>
          </cell>
          <cell r="H1306" t="e">
            <v>#N/A</v>
          </cell>
          <cell r="J1306">
            <v>3</v>
          </cell>
        </row>
        <row r="1307">
          <cell r="D1307" t="str">
            <v>Chad</v>
          </cell>
          <cell r="H1307" t="e">
            <v>#N/A</v>
          </cell>
          <cell r="J1307">
            <v>0.73189426869430196</v>
          </cell>
        </row>
        <row r="1308">
          <cell r="D1308" t="str">
            <v>Chad</v>
          </cell>
          <cell r="H1308" t="e">
            <v>#N/A</v>
          </cell>
          <cell r="J1308">
            <v>0.35598692557100903</v>
          </cell>
        </row>
        <row r="1309">
          <cell r="D1309" t="str">
            <v>Chad</v>
          </cell>
          <cell r="H1309" t="e">
            <v>#N/A</v>
          </cell>
          <cell r="J1309">
            <v>6.3895961234569896</v>
          </cell>
        </row>
        <row r="1310">
          <cell r="D1310" t="str">
            <v>Chad</v>
          </cell>
          <cell r="H1310" t="e">
            <v>#N/A</v>
          </cell>
          <cell r="J1310">
            <v>39.5050724762432</v>
          </cell>
        </row>
        <row r="1311">
          <cell r="D1311" t="str">
            <v>Chad</v>
          </cell>
          <cell r="H1311" t="e">
            <v>#N/A</v>
          </cell>
          <cell r="J1311" t="str">
            <v>NULL</v>
          </cell>
        </row>
        <row r="1312">
          <cell r="D1312" t="str">
            <v>Togo</v>
          </cell>
          <cell r="H1312" t="str">
            <v>Power</v>
          </cell>
          <cell r="J1312">
            <v>22.309350582623999</v>
          </cell>
        </row>
        <row r="1313">
          <cell r="D1313" t="str">
            <v>Togo</v>
          </cell>
          <cell r="H1313" t="str">
            <v>Industry (incl. Cement Process)</v>
          </cell>
          <cell r="J1313">
            <v>198.55243888466899</v>
          </cell>
        </row>
        <row r="1314">
          <cell r="D1314" t="str">
            <v>Togo</v>
          </cell>
          <cell r="H1314" t="str">
            <v>Ground Transport</v>
          </cell>
          <cell r="J1314">
            <v>1696.96226480629</v>
          </cell>
        </row>
        <row r="1315">
          <cell r="D1315" t="str">
            <v>Togo</v>
          </cell>
          <cell r="H1315" t="str">
            <v>Residential</v>
          </cell>
          <cell r="J1315">
            <v>250.43108240178199</v>
          </cell>
        </row>
        <row r="1316">
          <cell r="D1316" t="str">
            <v>Togo</v>
          </cell>
          <cell r="H1316" t="e">
            <v>#N/A</v>
          </cell>
          <cell r="J1316" t="str">
            <v>NULL</v>
          </cell>
        </row>
        <row r="1317">
          <cell r="D1317" t="str">
            <v>Togo</v>
          </cell>
          <cell r="H1317" t="str">
            <v>Industry (incl. Cement Process)</v>
          </cell>
          <cell r="J1317">
            <v>741.69600000000003</v>
          </cell>
        </row>
        <row r="1318">
          <cell r="D1318" t="str">
            <v>Togo</v>
          </cell>
          <cell r="H1318" t="e">
            <v>#N/A</v>
          </cell>
          <cell r="J1318">
            <v>0.37819863872877102</v>
          </cell>
        </row>
        <row r="1319">
          <cell r="D1319" t="str">
            <v>Togo</v>
          </cell>
          <cell r="H1319" t="e">
            <v>#N/A</v>
          </cell>
          <cell r="J1319" t="str">
            <v>NULL</v>
          </cell>
        </row>
        <row r="1320">
          <cell r="D1320" t="str">
            <v>Togo</v>
          </cell>
          <cell r="H1320" t="e">
            <v>#N/A</v>
          </cell>
          <cell r="J1320">
            <v>4.09912540741876</v>
          </cell>
        </row>
        <row r="1321">
          <cell r="D1321" t="str">
            <v>Togo</v>
          </cell>
          <cell r="H1321" t="e">
            <v>#N/A</v>
          </cell>
          <cell r="J1321">
            <v>26.1447704890459</v>
          </cell>
        </row>
        <row r="1322">
          <cell r="D1322" t="str">
            <v>Togo</v>
          </cell>
          <cell r="H1322" t="e">
            <v>#N/A</v>
          </cell>
          <cell r="J1322" t="str">
            <v>NULL</v>
          </cell>
        </row>
        <row r="1323">
          <cell r="D1323" t="str">
            <v>Togo</v>
          </cell>
          <cell r="H1323" t="e">
            <v>#N/A</v>
          </cell>
          <cell r="J1323">
            <v>0.19962848054671301</v>
          </cell>
        </row>
        <row r="1324">
          <cell r="D1324" t="str">
            <v>Burundi</v>
          </cell>
          <cell r="H1324" t="str">
            <v>Power</v>
          </cell>
          <cell r="J1324">
            <v>51.225453452175401</v>
          </cell>
        </row>
        <row r="1325">
          <cell r="D1325" t="str">
            <v>Burundi</v>
          </cell>
          <cell r="H1325" t="str">
            <v>Industry (incl. Cement Process)</v>
          </cell>
          <cell r="J1325" t="str">
            <v>NULL</v>
          </cell>
        </row>
        <row r="1326">
          <cell r="D1326" t="str">
            <v>Burundi</v>
          </cell>
          <cell r="H1326" t="str">
            <v>Industry (incl. Cement Process)</v>
          </cell>
          <cell r="J1326">
            <v>30.646133093090899</v>
          </cell>
        </row>
        <row r="1327">
          <cell r="D1327" t="str">
            <v>Burundi</v>
          </cell>
          <cell r="H1327" t="str">
            <v>Domestic aviation</v>
          </cell>
          <cell r="J1327">
            <v>4.0112344826451398</v>
          </cell>
        </row>
        <row r="1328">
          <cell r="D1328" t="str">
            <v>Burundi</v>
          </cell>
          <cell r="H1328" t="str">
            <v>Ground Transport</v>
          </cell>
          <cell r="J1328">
            <v>104.93525199692399</v>
          </cell>
        </row>
        <row r="1329">
          <cell r="D1329" t="str">
            <v>Burundi</v>
          </cell>
          <cell r="H1329" t="str">
            <v>Ground Transport</v>
          </cell>
          <cell r="J1329">
            <v>0.49575682934550003</v>
          </cell>
        </row>
        <row r="1330">
          <cell r="D1330" t="str">
            <v>Burundi</v>
          </cell>
          <cell r="H1330" t="str">
            <v>Ground Transport</v>
          </cell>
          <cell r="J1330">
            <v>9.9036553100118094E-2</v>
          </cell>
        </row>
        <row r="1331">
          <cell r="D1331" t="str">
            <v>Burundi</v>
          </cell>
          <cell r="H1331" t="str">
            <v>Residential</v>
          </cell>
          <cell r="J1331">
            <v>27.497108601824401</v>
          </cell>
        </row>
        <row r="1332">
          <cell r="D1332" t="str">
            <v>Burundi</v>
          </cell>
          <cell r="H1332" t="str">
            <v>Industry (incl. Cement Process)</v>
          </cell>
          <cell r="J1332" t="str">
            <v>NULL</v>
          </cell>
        </row>
        <row r="1333">
          <cell r="D1333" t="str">
            <v>Burundi</v>
          </cell>
          <cell r="H1333" t="e">
            <v>#N/A</v>
          </cell>
          <cell r="J1333" t="str">
            <v>NULL</v>
          </cell>
        </row>
        <row r="1334">
          <cell r="D1334" t="str">
            <v>Burundi</v>
          </cell>
          <cell r="H1334" t="str">
            <v>Industry (incl. Cement Process)</v>
          </cell>
          <cell r="J1334">
            <v>49.544499999999999</v>
          </cell>
        </row>
        <row r="1335">
          <cell r="D1335" t="str">
            <v>Burundi</v>
          </cell>
          <cell r="H1335" t="e">
            <v>#N/A</v>
          </cell>
          <cell r="J1335" t="str">
            <v>NULL</v>
          </cell>
        </row>
        <row r="1336">
          <cell r="D1336" t="str">
            <v>Burundi</v>
          </cell>
          <cell r="H1336" t="e">
            <v>#N/A</v>
          </cell>
          <cell r="J1336">
            <v>0.58293900139731303</v>
          </cell>
        </row>
        <row r="1337">
          <cell r="D1337" t="str">
            <v>Burundi</v>
          </cell>
          <cell r="H1337" t="e">
            <v>#N/A</v>
          </cell>
          <cell r="J1337">
            <v>0.21581332119690799</v>
          </cell>
        </row>
        <row r="1338">
          <cell r="D1338" t="str">
            <v>Burundi</v>
          </cell>
          <cell r="H1338" t="e">
            <v>#N/A</v>
          </cell>
          <cell r="J1338">
            <v>6.0504167499525296</v>
          </cell>
        </row>
        <row r="1339">
          <cell r="D1339" t="str">
            <v>Burundi</v>
          </cell>
          <cell r="H1339" t="e">
            <v>#N/A</v>
          </cell>
          <cell r="J1339">
            <v>26.095555356255399</v>
          </cell>
        </row>
        <row r="1340">
          <cell r="D1340" t="str">
            <v>Burundi</v>
          </cell>
          <cell r="H1340" t="e">
            <v>#N/A</v>
          </cell>
          <cell r="J1340">
            <v>20.908056787305998</v>
          </cell>
        </row>
        <row r="1341">
          <cell r="D1341" t="str">
            <v>Burundi</v>
          </cell>
          <cell r="H1341" t="e">
            <v>#N/A</v>
          </cell>
          <cell r="J1341">
            <v>6.82001E-2</v>
          </cell>
        </row>
        <row r="1342">
          <cell r="D1342" t="str">
            <v>Comoros</v>
          </cell>
          <cell r="H1342" t="str">
            <v>Power</v>
          </cell>
          <cell r="J1342">
            <v>48.226600370655099</v>
          </cell>
        </row>
        <row r="1343">
          <cell r="D1343" t="str">
            <v>Comoros</v>
          </cell>
          <cell r="H1343" t="str">
            <v>Industry (incl. Cement Process)</v>
          </cell>
          <cell r="J1343" t="str">
            <v>NULL</v>
          </cell>
        </row>
        <row r="1344">
          <cell r="D1344" t="str">
            <v>Comoros</v>
          </cell>
          <cell r="H1344" t="str">
            <v>Industry (incl. Cement Process)</v>
          </cell>
          <cell r="J1344">
            <v>28.85202085709</v>
          </cell>
        </row>
        <row r="1345">
          <cell r="D1345" t="str">
            <v>Comoros</v>
          </cell>
          <cell r="H1345" t="str">
            <v>Domestic aviation</v>
          </cell>
          <cell r="J1345">
            <v>3.7764046472456099</v>
          </cell>
        </row>
        <row r="1346">
          <cell r="D1346" t="str">
            <v>Comoros</v>
          </cell>
          <cell r="H1346" t="str">
            <v>Ground Transport</v>
          </cell>
          <cell r="J1346">
            <v>98.792133066718904</v>
          </cell>
        </row>
        <row r="1347">
          <cell r="D1347" t="str">
            <v>Comoros</v>
          </cell>
          <cell r="H1347" t="str">
            <v>Ground Transport</v>
          </cell>
          <cell r="J1347">
            <v>0.46673304198058302</v>
          </cell>
        </row>
        <row r="1348">
          <cell r="D1348" t="str">
            <v>Comoros</v>
          </cell>
          <cell r="H1348" t="str">
            <v>Ground Transport</v>
          </cell>
          <cell r="J1348">
            <v>9.3238544253589004E-2</v>
          </cell>
        </row>
        <row r="1349">
          <cell r="D1349" t="str">
            <v>Comoros</v>
          </cell>
          <cell r="H1349" t="str">
            <v>Residential</v>
          </cell>
          <cell r="J1349">
            <v>25.887392920150202</v>
          </cell>
        </row>
        <row r="1350">
          <cell r="D1350" t="str">
            <v>Comoros</v>
          </cell>
          <cell r="H1350" t="str">
            <v>Industry (incl. Cement Process)</v>
          </cell>
          <cell r="J1350" t="str">
            <v>NULL</v>
          </cell>
        </row>
        <row r="1351">
          <cell r="D1351" t="str">
            <v>Comoros</v>
          </cell>
          <cell r="H1351" t="e">
            <v>#N/A</v>
          </cell>
          <cell r="J1351" t="str">
            <v>NULL</v>
          </cell>
        </row>
        <row r="1352">
          <cell r="D1352" t="str">
            <v>Comoros</v>
          </cell>
          <cell r="H1352" t="e">
            <v>#N/A</v>
          </cell>
          <cell r="J1352">
            <v>4.0706933104721697E-2</v>
          </cell>
        </row>
        <row r="1353">
          <cell r="D1353" t="str">
            <v>Comoros</v>
          </cell>
          <cell r="H1353" t="e">
            <v>#N/A</v>
          </cell>
          <cell r="J1353">
            <v>0.23093092809709201</v>
          </cell>
        </row>
        <row r="1354">
          <cell r="D1354" t="str">
            <v>Comoros</v>
          </cell>
          <cell r="H1354" t="e">
            <v>#N/A</v>
          </cell>
          <cell r="J1354">
            <v>0.51963779182513503</v>
          </cell>
        </row>
        <row r="1355">
          <cell r="D1355" t="str">
            <v>Comoros</v>
          </cell>
          <cell r="H1355" t="e">
            <v>#N/A</v>
          </cell>
          <cell r="J1355">
            <v>1.7267183003961599</v>
          </cell>
        </row>
        <row r="1356">
          <cell r="D1356" t="str">
            <v>Comoros</v>
          </cell>
          <cell r="H1356" t="e">
            <v>#N/A</v>
          </cell>
          <cell r="J1356" t="str">
            <v>NULL</v>
          </cell>
        </row>
        <row r="1357">
          <cell r="D1357" t="str">
            <v>Djibouti</v>
          </cell>
          <cell r="H1357" t="str">
            <v>Power</v>
          </cell>
          <cell r="J1357">
            <v>223.42829913345801</v>
          </cell>
        </row>
        <row r="1358">
          <cell r="D1358" t="str">
            <v>Djibouti</v>
          </cell>
          <cell r="H1358" t="str">
            <v>Industry (incl. Cement Process)</v>
          </cell>
          <cell r="J1358" t="str">
            <v>NULL</v>
          </cell>
        </row>
        <row r="1359">
          <cell r="D1359" t="str">
            <v>Djibouti</v>
          </cell>
          <cell r="H1359" t="str">
            <v>Industry (incl. Cement Process)</v>
          </cell>
          <cell r="J1359">
            <v>133.66842138245099</v>
          </cell>
        </row>
        <row r="1360">
          <cell r="D1360" t="str">
            <v>Djibouti</v>
          </cell>
          <cell r="H1360" t="str">
            <v>Domestic aviation</v>
          </cell>
          <cell r="J1360">
            <v>17.495659463819798</v>
          </cell>
        </row>
        <row r="1361">
          <cell r="D1361" t="str">
            <v>Djibouti</v>
          </cell>
          <cell r="H1361" t="str">
            <v>Ground Transport</v>
          </cell>
          <cell r="J1361">
            <v>457.69170702798698</v>
          </cell>
        </row>
        <row r="1362">
          <cell r="D1362" t="str">
            <v>Djibouti</v>
          </cell>
          <cell r="H1362" t="str">
            <v>Ground Transport</v>
          </cell>
          <cell r="J1362">
            <v>2.16232338792959</v>
          </cell>
        </row>
        <row r="1363">
          <cell r="D1363" t="str">
            <v>Djibouti</v>
          </cell>
          <cell r="H1363" t="str">
            <v>Ground Transport</v>
          </cell>
          <cell r="J1363">
            <v>0.43196500286470202</v>
          </cell>
        </row>
        <row r="1364">
          <cell r="D1364" t="str">
            <v>Djibouti</v>
          </cell>
          <cell r="H1364" t="str">
            <v>Residential</v>
          </cell>
          <cell r="J1364">
            <v>119.933246061917</v>
          </cell>
        </row>
        <row r="1365">
          <cell r="D1365" t="str">
            <v>Djibouti</v>
          </cell>
          <cell r="H1365" t="str">
            <v>Industry (incl. Cement Process)</v>
          </cell>
          <cell r="J1365" t="str">
            <v>NULL</v>
          </cell>
        </row>
        <row r="1366">
          <cell r="D1366" t="str">
            <v>Djibouti</v>
          </cell>
          <cell r="H1366" t="e">
            <v>#N/A</v>
          </cell>
          <cell r="J1366" t="str">
            <v>NULL</v>
          </cell>
        </row>
        <row r="1367">
          <cell r="D1367" t="str">
            <v>Djibouti</v>
          </cell>
          <cell r="H1367" t="str">
            <v>Industry (incl. Cement Process)</v>
          </cell>
          <cell r="J1367">
            <v>88.787700000000001</v>
          </cell>
        </row>
        <row r="1368">
          <cell r="D1368" t="str">
            <v>Djibouti</v>
          </cell>
          <cell r="H1368" t="e">
            <v>#N/A</v>
          </cell>
          <cell r="J1368">
            <v>4.51846508615346E-2</v>
          </cell>
        </row>
        <row r="1369">
          <cell r="D1369" t="str">
            <v>Djibouti</v>
          </cell>
          <cell r="H1369" t="e">
            <v>#N/A</v>
          </cell>
          <cell r="J1369">
            <v>0.65645920593469598</v>
          </cell>
        </row>
        <row r="1370">
          <cell r="D1370" t="str">
            <v>Djibouti</v>
          </cell>
          <cell r="H1370" t="e">
            <v>#N/A</v>
          </cell>
          <cell r="J1370">
            <v>0.33031492558963799</v>
          </cell>
        </row>
        <row r="1371">
          <cell r="D1371" t="str">
            <v>Djibouti</v>
          </cell>
          <cell r="H1371" t="e">
            <v>#N/A</v>
          </cell>
          <cell r="J1371">
            <v>0.96829200007138505</v>
          </cell>
        </row>
        <row r="1372">
          <cell r="D1372" t="str">
            <v>Eritrea</v>
          </cell>
          <cell r="H1372" t="str">
            <v>Power</v>
          </cell>
          <cell r="J1372">
            <v>481.71881785701902</v>
          </cell>
        </row>
        <row r="1373">
          <cell r="D1373" t="str">
            <v>Eritrea</v>
          </cell>
          <cell r="H1373" t="str">
            <v>Industry (incl. Cement Process)</v>
          </cell>
          <cell r="J1373" t="str">
            <v>NULL</v>
          </cell>
        </row>
        <row r="1374">
          <cell r="D1374" t="str">
            <v>Eritrea</v>
          </cell>
          <cell r="H1374" t="str">
            <v>Industry (incl. Cement Process)</v>
          </cell>
          <cell r="J1374">
            <v>20.3161671844728</v>
          </cell>
        </row>
        <row r="1375">
          <cell r="D1375" t="str">
            <v>Eritrea</v>
          </cell>
          <cell r="H1375" t="str">
            <v>Ground Transport</v>
          </cell>
          <cell r="J1375">
            <v>193.48703709393101</v>
          </cell>
        </row>
        <row r="1376">
          <cell r="D1376" t="str">
            <v>Eritrea</v>
          </cell>
          <cell r="H1376" t="str">
            <v>Residential</v>
          </cell>
          <cell r="J1376">
            <v>57.062636384158601</v>
          </cell>
        </row>
        <row r="1377">
          <cell r="D1377" t="str">
            <v>Eritrea</v>
          </cell>
          <cell r="H1377" t="e">
            <v>#N/A</v>
          </cell>
          <cell r="J1377" t="str">
            <v>NULL</v>
          </cell>
        </row>
        <row r="1378">
          <cell r="D1378" t="str">
            <v>Eritrea</v>
          </cell>
          <cell r="H1378" t="str">
            <v>Industry (incl. Cement Process)</v>
          </cell>
          <cell r="J1378">
            <v>99.089100000000002</v>
          </cell>
        </row>
        <row r="1379">
          <cell r="D1379" t="str">
            <v>Eritrea</v>
          </cell>
          <cell r="H1379" t="e">
            <v>#N/A</v>
          </cell>
          <cell r="J1379" t="str">
            <v>NULL</v>
          </cell>
        </row>
        <row r="1380">
          <cell r="D1380" t="str">
            <v>Eritrea</v>
          </cell>
          <cell r="H1380" t="e">
            <v>#N/A</v>
          </cell>
          <cell r="J1380">
            <v>0.26790109968987402</v>
          </cell>
        </row>
        <row r="1381">
          <cell r="D1381" t="str">
            <v>Eritrea</v>
          </cell>
          <cell r="H1381" t="e">
            <v>#N/A</v>
          </cell>
          <cell r="J1381">
            <v>0.61739999999999995</v>
          </cell>
        </row>
        <row r="1382">
          <cell r="D1382" t="str">
            <v>Eritrea</v>
          </cell>
          <cell r="H1382" t="e">
            <v>#N/A</v>
          </cell>
          <cell r="J1382">
            <v>3.5999816273402701</v>
          </cell>
        </row>
        <row r="1383">
          <cell r="D1383" t="str">
            <v>Eritrea</v>
          </cell>
          <cell r="H1383" t="e">
            <v>#N/A</v>
          </cell>
          <cell r="J1383">
            <v>0.61275646015845497</v>
          </cell>
        </row>
        <row r="1384">
          <cell r="D1384" t="str">
            <v>Eritrea</v>
          </cell>
          <cell r="H1384" t="e">
            <v>#N/A</v>
          </cell>
          <cell r="J1384" t="str">
            <v>NULL</v>
          </cell>
        </row>
        <row r="1385">
          <cell r="D1385" t="str">
            <v>Ethiopia</v>
          </cell>
          <cell r="H1385" t="str">
            <v>Power</v>
          </cell>
          <cell r="J1385">
            <v>3.4536085991498799</v>
          </cell>
        </row>
        <row r="1386">
          <cell r="D1386" t="str">
            <v>Ethiopia</v>
          </cell>
          <cell r="H1386" t="str">
            <v>Industry (incl. Cement Process)</v>
          </cell>
          <cell r="J1386" t="str">
            <v>NULL</v>
          </cell>
        </row>
        <row r="1387">
          <cell r="D1387" t="str">
            <v>Ethiopia</v>
          </cell>
          <cell r="H1387" t="str">
            <v>Industry (incl. Cement Process)</v>
          </cell>
          <cell r="J1387">
            <v>4053.4450839471801</v>
          </cell>
        </row>
        <row r="1388">
          <cell r="D1388" t="str">
            <v>Ethiopia</v>
          </cell>
          <cell r="H1388" t="str">
            <v>Domestic aviation</v>
          </cell>
          <cell r="J1388">
            <v>378.50343873657198</v>
          </cell>
        </row>
        <row r="1389">
          <cell r="D1389" t="str">
            <v>Ethiopia</v>
          </cell>
          <cell r="H1389" t="str">
            <v>Ground Transport</v>
          </cell>
          <cell r="J1389">
            <v>5412.5081964051196</v>
          </cell>
        </row>
        <row r="1390">
          <cell r="D1390" t="str">
            <v>Ethiopia</v>
          </cell>
          <cell r="H1390" t="str">
            <v>Ground Transport</v>
          </cell>
          <cell r="J1390" t="str">
            <v>NULL</v>
          </cell>
        </row>
        <row r="1391">
          <cell r="D1391" t="str">
            <v>Ethiopia</v>
          </cell>
          <cell r="H1391" t="str">
            <v>Ground Transport</v>
          </cell>
          <cell r="J1391" t="str">
            <v>NULL</v>
          </cell>
        </row>
        <row r="1392">
          <cell r="D1392" t="str">
            <v>Ethiopia</v>
          </cell>
          <cell r="H1392" t="str">
            <v>Residential</v>
          </cell>
          <cell r="J1392">
            <v>2081.4215930544501</v>
          </cell>
        </row>
        <row r="1393">
          <cell r="D1393" t="str">
            <v>Ethiopia</v>
          </cell>
          <cell r="H1393" t="e">
            <v>#N/A</v>
          </cell>
          <cell r="J1393" t="str">
            <v>NULL</v>
          </cell>
        </row>
        <row r="1394">
          <cell r="D1394" t="str">
            <v>Ethiopia</v>
          </cell>
          <cell r="H1394" t="str">
            <v>Industry (incl. Cement Process)</v>
          </cell>
          <cell r="J1394">
            <v>4103.8599999999997</v>
          </cell>
        </row>
        <row r="1395">
          <cell r="D1395" t="str">
            <v>Ethiopia</v>
          </cell>
          <cell r="H1395" t="e">
            <v>#N/A</v>
          </cell>
          <cell r="J1395">
            <v>7.5</v>
          </cell>
        </row>
        <row r="1396">
          <cell r="D1396" t="str">
            <v>Ethiopia</v>
          </cell>
          <cell r="H1396" t="e">
            <v>#N/A</v>
          </cell>
          <cell r="J1396">
            <v>22.773786414255401</v>
          </cell>
        </row>
        <row r="1397">
          <cell r="D1397" t="str">
            <v>Ethiopia</v>
          </cell>
          <cell r="H1397" t="e">
            <v>#N/A</v>
          </cell>
          <cell r="J1397">
            <v>5.1397788583756299</v>
          </cell>
        </row>
        <row r="1398">
          <cell r="D1398" t="str">
            <v>Ethiopia</v>
          </cell>
          <cell r="H1398" t="e">
            <v>#N/A</v>
          </cell>
          <cell r="J1398" t="str">
            <v>NULL</v>
          </cell>
        </row>
        <row r="1399">
          <cell r="D1399" t="str">
            <v>Ethiopia</v>
          </cell>
          <cell r="H1399" t="e">
            <v>#N/A</v>
          </cell>
          <cell r="J1399">
            <v>25.362569667590002</v>
          </cell>
        </row>
        <row r="1400">
          <cell r="D1400" t="str">
            <v>Ethiopia</v>
          </cell>
          <cell r="H1400" t="e">
            <v>#N/A</v>
          </cell>
          <cell r="J1400">
            <v>53.529465225517299</v>
          </cell>
        </row>
        <row r="1401">
          <cell r="D1401" t="str">
            <v>Ethiopia</v>
          </cell>
          <cell r="H1401" t="e">
            <v>#N/A</v>
          </cell>
          <cell r="J1401">
            <v>11.002989050090401</v>
          </cell>
        </row>
        <row r="1402">
          <cell r="D1402" t="str">
            <v>Ethiopia</v>
          </cell>
          <cell r="H1402" t="e">
            <v>#N/A</v>
          </cell>
          <cell r="J1402">
            <v>642.04609045574205</v>
          </cell>
        </row>
        <row r="1403">
          <cell r="D1403" t="str">
            <v>Ethiopia</v>
          </cell>
          <cell r="H1403" t="e">
            <v>#N/A</v>
          </cell>
          <cell r="J1403">
            <v>1.2911129398352199</v>
          </cell>
        </row>
        <row r="1404">
          <cell r="D1404" t="str">
            <v>Kenya</v>
          </cell>
          <cell r="H1404" t="str">
            <v>Power</v>
          </cell>
          <cell r="J1404">
            <v>1943.7054985172299</v>
          </cell>
        </row>
        <row r="1405">
          <cell r="D1405" t="str">
            <v>Kenya</v>
          </cell>
          <cell r="H1405" t="str">
            <v>Industry (incl. Cement Process)</v>
          </cell>
          <cell r="J1405">
            <v>95.261847511924103</v>
          </cell>
        </row>
        <row r="1406">
          <cell r="D1406" t="str">
            <v>Kenya</v>
          </cell>
          <cell r="H1406" t="str">
            <v>Industry (incl. Cement Process)</v>
          </cell>
          <cell r="J1406">
            <v>3898.81587421423</v>
          </cell>
        </row>
        <row r="1407">
          <cell r="D1407" t="str">
            <v>Kenya</v>
          </cell>
          <cell r="H1407" t="str">
            <v>Domestic aviation</v>
          </cell>
          <cell r="J1407">
            <v>64.567458045673106</v>
          </cell>
        </row>
        <row r="1408">
          <cell r="D1408" t="str">
            <v>Kenya</v>
          </cell>
          <cell r="H1408" t="str">
            <v>Ground Transport</v>
          </cell>
          <cell r="J1408">
            <v>9463.0154080254306</v>
          </cell>
        </row>
        <row r="1409">
          <cell r="D1409" t="str">
            <v>Kenya</v>
          </cell>
          <cell r="H1409" t="str">
            <v>Ground Transport</v>
          </cell>
          <cell r="J1409">
            <v>128.66678265947399</v>
          </cell>
        </row>
        <row r="1410">
          <cell r="D1410" t="str">
            <v>Kenya</v>
          </cell>
          <cell r="H1410" t="str">
            <v>Ground Transport</v>
          </cell>
          <cell r="J1410">
            <v>3.3557330518055499</v>
          </cell>
        </row>
        <row r="1411">
          <cell r="D1411" t="str">
            <v>Kenya</v>
          </cell>
          <cell r="H1411" t="str">
            <v>Residential</v>
          </cell>
          <cell r="J1411">
            <v>1477.8780260541801</v>
          </cell>
        </row>
        <row r="1412">
          <cell r="D1412" t="str">
            <v>Kenya</v>
          </cell>
          <cell r="H1412" t="e">
            <v>#N/A</v>
          </cell>
          <cell r="J1412" t="str">
            <v>NULL</v>
          </cell>
        </row>
        <row r="1413">
          <cell r="D1413" t="str">
            <v>Kenya</v>
          </cell>
          <cell r="H1413" t="str">
            <v>Industry (incl. Cement Process)</v>
          </cell>
          <cell r="J1413">
            <v>3316.05</v>
          </cell>
        </row>
        <row r="1414">
          <cell r="D1414" t="str">
            <v>Kenya</v>
          </cell>
          <cell r="H1414" t="e">
            <v>#N/A</v>
          </cell>
          <cell r="J1414" t="str">
            <v>NULL</v>
          </cell>
        </row>
        <row r="1415">
          <cell r="D1415" t="str">
            <v>Kenya</v>
          </cell>
          <cell r="H1415" t="e">
            <v>#N/A</v>
          </cell>
          <cell r="J1415">
            <v>284.71449476723302</v>
          </cell>
        </row>
        <row r="1416">
          <cell r="D1416" t="str">
            <v>Kenya</v>
          </cell>
          <cell r="H1416" t="e">
            <v>#N/A</v>
          </cell>
          <cell r="J1416">
            <v>2.3835861342521798</v>
          </cell>
        </row>
        <row r="1417">
          <cell r="D1417" t="str">
            <v>Kenya</v>
          </cell>
          <cell r="H1417" t="e">
            <v>#N/A</v>
          </cell>
          <cell r="J1417">
            <v>0.8</v>
          </cell>
        </row>
        <row r="1418">
          <cell r="D1418" t="str">
            <v>Kenya</v>
          </cell>
          <cell r="H1418" t="e">
            <v>#N/A</v>
          </cell>
          <cell r="J1418">
            <v>30.634934399999999</v>
          </cell>
        </row>
        <row r="1419">
          <cell r="D1419" t="str">
            <v>Kenya</v>
          </cell>
          <cell r="H1419" t="e">
            <v>#N/A</v>
          </cell>
          <cell r="J1419">
            <v>26.8053025247075</v>
          </cell>
        </row>
        <row r="1420">
          <cell r="D1420" t="str">
            <v>Kenya</v>
          </cell>
          <cell r="H1420" t="e">
            <v>#N/A</v>
          </cell>
          <cell r="J1420">
            <v>79.642229851505903</v>
          </cell>
        </row>
        <row r="1421">
          <cell r="D1421" t="str">
            <v>Kenya</v>
          </cell>
          <cell r="H1421" t="e">
            <v>#N/A</v>
          </cell>
          <cell r="J1421">
            <v>10.775623248977601</v>
          </cell>
        </row>
        <row r="1422">
          <cell r="D1422" t="str">
            <v>Kenya</v>
          </cell>
          <cell r="H1422" t="e">
            <v>#N/A</v>
          </cell>
          <cell r="J1422">
            <v>102.032967207296</v>
          </cell>
        </row>
        <row r="1423">
          <cell r="D1423" t="str">
            <v>Kenya</v>
          </cell>
          <cell r="H1423" t="e">
            <v>#N/A</v>
          </cell>
          <cell r="J1423">
            <v>27.121649507784301</v>
          </cell>
        </row>
        <row r="1424">
          <cell r="D1424" t="str">
            <v>Kenya</v>
          </cell>
          <cell r="H1424" t="e">
            <v>#N/A</v>
          </cell>
          <cell r="J1424">
            <v>1.2155922903232601</v>
          </cell>
        </row>
        <row r="1425">
          <cell r="D1425" t="str">
            <v>Madagascar</v>
          </cell>
          <cell r="H1425" t="str">
            <v>Power</v>
          </cell>
          <cell r="J1425">
            <v>2066.7610894232398</v>
          </cell>
        </row>
        <row r="1426">
          <cell r="D1426" t="str">
            <v>Madagascar</v>
          </cell>
          <cell r="H1426" t="str">
            <v>Industry (incl. Cement Process)</v>
          </cell>
          <cell r="J1426" t="str">
            <v>NULL</v>
          </cell>
        </row>
        <row r="1427">
          <cell r="D1427" t="str">
            <v>Madagascar</v>
          </cell>
          <cell r="H1427" t="str">
            <v>Industry (incl. Cement Process)</v>
          </cell>
          <cell r="J1427">
            <v>503.10075668282002</v>
          </cell>
        </row>
        <row r="1428">
          <cell r="D1428" t="str">
            <v>Madagascar</v>
          </cell>
          <cell r="H1428" t="str">
            <v>Domestic aviation</v>
          </cell>
          <cell r="J1428">
            <v>44.022996959939498</v>
          </cell>
        </row>
        <row r="1429">
          <cell r="D1429" t="str">
            <v>Madagascar</v>
          </cell>
          <cell r="H1429" t="str">
            <v>Ground Transport</v>
          </cell>
          <cell r="J1429">
            <v>1151.6565577352501</v>
          </cell>
        </row>
        <row r="1430">
          <cell r="D1430" t="str">
            <v>Madagascar</v>
          </cell>
          <cell r="H1430" t="str">
            <v>Ground Transport</v>
          </cell>
          <cell r="J1430">
            <v>5.4408940896194897</v>
          </cell>
        </row>
        <row r="1431">
          <cell r="D1431" t="str">
            <v>Madagascar</v>
          </cell>
          <cell r="H1431" t="str">
            <v>Ground Transport</v>
          </cell>
          <cell r="J1431">
            <v>1.0869280052812</v>
          </cell>
        </row>
        <row r="1432">
          <cell r="D1432" t="str">
            <v>Madagascar</v>
          </cell>
          <cell r="H1432" t="str">
            <v>Residential</v>
          </cell>
          <cell r="J1432">
            <v>471.65257199742098</v>
          </cell>
        </row>
        <row r="1433">
          <cell r="D1433" t="str">
            <v>Madagascar</v>
          </cell>
          <cell r="H1433" t="str">
            <v>Industry (incl. Cement Process)</v>
          </cell>
          <cell r="J1433" t="str">
            <v>NULL</v>
          </cell>
        </row>
        <row r="1434">
          <cell r="D1434" t="str">
            <v>Madagascar</v>
          </cell>
          <cell r="H1434" t="e">
            <v>#N/A</v>
          </cell>
          <cell r="J1434" t="str">
            <v>NULL</v>
          </cell>
        </row>
        <row r="1435">
          <cell r="D1435" t="str">
            <v>Madagascar</v>
          </cell>
          <cell r="H1435" t="str">
            <v>Industry (incl. Cement Process)</v>
          </cell>
          <cell r="J1435">
            <v>118.711</v>
          </cell>
        </row>
        <row r="1436">
          <cell r="D1436" t="str">
            <v>Madagascar</v>
          </cell>
          <cell r="H1436" t="e">
            <v>#N/A</v>
          </cell>
          <cell r="J1436">
            <v>1.2551592740869699</v>
          </cell>
        </row>
        <row r="1437">
          <cell r="D1437" t="str">
            <v>Madagascar</v>
          </cell>
          <cell r="H1437" t="e">
            <v>#N/A</v>
          </cell>
          <cell r="J1437">
            <v>2.5280718522280599</v>
          </cell>
        </row>
        <row r="1438">
          <cell r="D1438" t="str">
            <v>Madagascar</v>
          </cell>
          <cell r="H1438" t="e">
            <v>#N/A</v>
          </cell>
          <cell r="J1438">
            <v>13.660444252472301</v>
          </cell>
        </row>
        <row r="1439">
          <cell r="D1439" t="str">
            <v>Madagascar</v>
          </cell>
          <cell r="H1439" t="e">
            <v>#N/A</v>
          </cell>
          <cell r="J1439">
            <v>51.087336368022498</v>
          </cell>
        </row>
        <row r="1440">
          <cell r="D1440" t="str">
            <v>Madagascar</v>
          </cell>
          <cell r="H1440" t="e">
            <v>#N/A</v>
          </cell>
          <cell r="J1440" t="str">
            <v>NULL</v>
          </cell>
        </row>
        <row r="1441">
          <cell r="D1441" t="str">
            <v>Mauritius</v>
          </cell>
          <cell r="H1441" t="str">
            <v>Power</v>
          </cell>
          <cell r="J1441">
            <v>2733.2311495619101</v>
          </cell>
        </row>
        <row r="1442">
          <cell r="D1442" t="str">
            <v>Mauritius</v>
          </cell>
          <cell r="H1442" t="str">
            <v>Industry (incl. Cement Process)</v>
          </cell>
          <cell r="J1442">
            <v>284.58339590267599</v>
          </cell>
        </row>
        <row r="1443">
          <cell r="D1443" t="str">
            <v>Mauritius</v>
          </cell>
          <cell r="H1443" t="str">
            <v>Domestic aviation</v>
          </cell>
          <cell r="J1443">
            <v>17.282176961833201</v>
          </cell>
        </row>
        <row r="1444">
          <cell r="D1444" t="str">
            <v>Mauritius</v>
          </cell>
          <cell r="H1444" t="str">
            <v>Ground Transport</v>
          </cell>
          <cell r="J1444">
            <v>1075.32052899058</v>
          </cell>
        </row>
        <row r="1445">
          <cell r="D1445" t="str">
            <v>Mauritius</v>
          </cell>
          <cell r="H1445" t="str">
            <v>Ground Transport</v>
          </cell>
          <cell r="J1445">
            <v>23.9723554048702</v>
          </cell>
        </row>
        <row r="1446">
          <cell r="D1446" t="str">
            <v>Mauritius</v>
          </cell>
          <cell r="H1446" t="str">
            <v>Ground Transport</v>
          </cell>
          <cell r="J1446">
            <v>9.7118989957325805</v>
          </cell>
        </row>
        <row r="1447">
          <cell r="D1447" t="str">
            <v>Mauritius</v>
          </cell>
          <cell r="H1447" t="str">
            <v>Residential</v>
          </cell>
          <cell r="J1447">
            <v>214.08373749173299</v>
          </cell>
        </row>
        <row r="1448">
          <cell r="D1448" t="str">
            <v>Mauritius</v>
          </cell>
          <cell r="H1448" t="e">
            <v>#N/A</v>
          </cell>
          <cell r="J1448">
            <v>7.5</v>
          </cell>
        </row>
        <row r="1449">
          <cell r="D1449" t="str">
            <v>Mauritius</v>
          </cell>
          <cell r="H1449" t="e">
            <v>#N/A</v>
          </cell>
          <cell r="J1449">
            <v>6.4083276573258893E-2</v>
          </cell>
        </row>
        <row r="1450">
          <cell r="D1450" t="str">
            <v>Mauritius</v>
          </cell>
          <cell r="H1450" t="e">
            <v>#N/A</v>
          </cell>
          <cell r="J1450">
            <v>7.4680704000000002</v>
          </cell>
        </row>
        <row r="1451">
          <cell r="D1451" t="str">
            <v>Mauritius</v>
          </cell>
          <cell r="H1451" t="e">
            <v>#N/A</v>
          </cell>
          <cell r="J1451">
            <v>2.9363895381263601</v>
          </cell>
        </row>
        <row r="1452">
          <cell r="D1452" t="str">
            <v>Mauritius</v>
          </cell>
          <cell r="H1452" t="e">
            <v>#N/A</v>
          </cell>
          <cell r="J1452" t="str">
            <v>NULL</v>
          </cell>
        </row>
        <row r="1453">
          <cell r="D1453" t="str">
            <v>Mauritius</v>
          </cell>
          <cell r="H1453" t="e">
            <v>#N/A</v>
          </cell>
          <cell r="J1453">
            <v>7.6377267795181698</v>
          </cell>
        </row>
        <row r="1454">
          <cell r="D1454" t="str">
            <v>Mauritius</v>
          </cell>
          <cell r="H1454" t="e">
            <v>#N/A</v>
          </cell>
          <cell r="J1454" t="str">
            <v>NULL</v>
          </cell>
        </row>
        <row r="1455">
          <cell r="D1455" t="str">
            <v>Mauritius</v>
          </cell>
          <cell r="H1455" t="e">
            <v>#N/A</v>
          </cell>
          <cell r="J1455">
            <v>5.1811813820509402E-2</v>
          </cell>
        </row>
        <row r="1456">
          <cell r="D1456" t="str">
            <v>Reunion</v>
          </cell>
          <cell r="H1456" t="str">
            <v>Power</v>
          </cell>
          <cell r="J1456">
            <v>666.41790344817002</v>
          </cell>
        </row>
        <row r="1457">
          <cell r="D1457" t="str">
            <v>Reunion</v>
          </cell>
          <cell r="H1457" t="str">
            <v>Industry (incl. Cement Process)</v>
          </cell>
          <cell r="J1457" t="str">
            <v>NULL</v>
          </cell>
        </row>
        <row r="1458">
          <cell r="D1458" t="str">
            <v>Reunion</v>
          </cell>
          <cell r="H1458" t="str">
            <v>Industry (incl. Cement Process)</v>
          </cell>
          <cell r="J1458">
            <v>398.69136139135901</v>
          </cell>
        </row>
        <row r="1459">
          <cell r="D1459" t="str">
            <v>Reunion</v>
          </cell>
          <cell r="H1459" t="str">
            <v>Domestic aviation</v>
          </cell>
          <cell r="J1459">
            <v>52.184108309030599</v>
          </cell>
        </row>
        <row r="1460">
          <cell r="D1460" t="str">
            <v>Reunion</v>
          </cell>
          <cell r="H1460" t="str">
            <v>Ground Transport</v>
          </cell>
          <cell r="J1460">
            <v>1365.1578787965</v>
          </cell>
        </row>
        <row r="1461">
          <cell r="D1461" t="str">
            <v>Reunion</v>
          </cell>
          <cell r="H1461" t="str">
            <v>Ground Transport</v>
          </cell>
          <cell r="J1461">
            <v>6.4495541738183704</v>
          </cell>
        </row>
        <row r="1462">
          <cell r="D1462" t="str">
            <v>Reunion</v>
          </cell>
          <cell r="H1462" t="str">
            <v>Ground Transport</v>
          </cell>
          <cell r="J1462">
            <v>1.2884237334241799</v>
          </cell>
        </row>
        <row r="1463">
          <cell r="D1463" t="str">
            <v>Reunion</v>
          </cell>
          <cell r="H1463" t="str">
            <v>Residential</v>
          </cell>
          <cell r="J1463">
            <v>357.72413274925998</v>
          </cell>
        </row>
        <row r="1464">
          <cell r="D1464" t="str">
            <v>Reunion</v>
          </cell>
          <cell r="H1464" t="str">
            <v>Industry (incl. Cement Process)</v>
          </cell>
          <cell r="J1464" t="str">
            <v>NULL</v>
          </cell>
        </row>
        <row r="1465">
          <cell r="D1465" t="str">
            <v>Reunion</v>
          </cell>
          <cell r="H1465" t="e">
            <v>#N/A</v>
          </cell>
          <cell r="J1465" t="str">
            <v>NULL</v>
          </cell>
        </row>
        <row r="1466">
          <cell r="D1466" t="str">
            <v>Reunion</v>
          </cell>
          <cell r="H1466" t="str">
            <v>Industry (incl. Cement Process)</v>
          </cell>
          <cell r="J1466">
            <v>123.616</v>
          </cell>
        </row>
        <row r="1467">
          <cell r="D1467" t="str">
            <v>Reunion</v>
          </cell>
          <cell r="H1467" t="e">
            <v>#N/A</v>
          </cell>
          <cell r="J1467">
            <v>4.3521353819181E-2</v>
          </cell>
        </row>
        <row r="1468">
          <cell r="D1468" t="str">
            <v>Reunion</v>
          </cell>
          <cell r="H1468" t="e">
            <v>#N/A</v>
          </cell>
          <cell r="J1468">
            <v>2.3258520361863599</v>
          </cell>
        </row>
        <row r="1469">
          <cell r="D1469" t="str">
            <v>Reunion</v>
          </cell>
          <cell r="H1469" t="e">
            <v>#N/A</v>
          </cell>
          <cell r="J1469">
            <v>1.7328365421096901</v>
          </cell>
        </row>
        <row r="1470">
          <cell r="D1470" t="str">
            <v>Reunion</v>
          </cell>
          <cell r="H1470" t="e">
            <v>#N/A</v>
          </cell>
          <cell r="J1470">
            <v>4.53403850006098</v>
          </cell>
        </row>
        <row r="1471">
          <cell r="D1471" t="str">
            <v>Reunion</v>
          </cell>
          <cell r="H1471" t="e">
            <v>#N/A</v>
          </cell>
          <cell r="J1471" t="str">
            <v>NULL</v>
          </cell>
        </row>
        <row r="1472">
          <cell r="D1472" t="str">
            <v>Rwanda</v>
          </cell>
          <cell r="H1472" t="str">
            <v>Power</v>
          </cell>
          <cell r="J1472">
            <v>208.34977637474299</v>
          </cell>
        </row>
        <row r="1473">
          <cell r="D1473" t="str">
            <v>Rwanda</v>
          </cell>
          <cell r="H1473" t="str">
            <v>Industry (incl. Cement Process)</v>
          </cell>
          <cell r="J1473" t="str">
            <v>NULL</v>
          </cell>
        </row>
        <row r="1474">
          <cell r="D1474" t="str">
            <v>Rwanda</v>
          </cell>
          <cell r="H1474" t="str">
            <v>Industry (incl. Cement Process)</v>
          </cell>
          <cell r="J1474">
            <v>124.647161646367</v>
          </cell>
        </row>
        <row r="1475">
          <cell r="D1475" t="str">
            <v>Rwanda</v>
          </cell>
          <cell r="H1475" t="str">
            <v>Domestic aviation</v>
          </cell>
          <cell r="J1475">
            <v>16.314871960037699</v>
          </cell>
        </row>
        <row r="1476">
          <cell r="D1476" t="str">
            <v>Rwanda</v>
          </cell>
          <cell r="H1476" t="str">
            <v>Ground Transport</v>
          </cell>
          <cell r="J1476">
            <v>426.80407669312598</v>
          </cell>
        </row>
        <row r="1477">
          <cell r="D1477" t="str">
            <v>Rwanda</v>
          </cell>
          <cell r="H1477" t="str">
            <v>Ground Transport</v>
          </cell>
          <cell r="J1477">
            <v>2.0163864641628702</v>
          </cell>
        </row>
        <row r="1478">
          <cell r="D1478" t="str">
            <v>Rwanda</v>
          </cell>
          <cell r="H1478" t="str">
            <v>Ground Transport</v>
          </cell>
          <cell r="J1478">
            <v>0.40281272066574902</v>
          </cell>
        </row>
        <row r="1479">
          <cell r="D1479" t="str">
            <v>Rwanda</v>
          </cell>
          <cell r="H1479" t="str">
            <v>Residential</v>
          </cell>
          <cell r="J1479">
            <v>111.83931679851899</v>
          </cell>
        </row>
        <row r="1480">
          <cell r="D1480" t="str">
            <v>Rwanda</v>
          </cell>
          <cell r="H1480" t="str">
            <v>Industry (incl. Cement Process)</v>
          </cell>
          <cell r="J1480" t="str">
            <v>NULL</v>
          </cell>
        </row>
        <row r="1481">
          <cell r="D1481" t="str">
            <v>Rwanda</v>
          </cell>
          <cell r="H1481" t="e">
            <v>#N/A</v>
          </cell>
          <cell r="J1481" t="str">
            <v>NULL</v>
          </cell>
        </row>
        <row r="1482">
          <cell r="D1482" t="str">
            <v>Rwanda</v>
          </cell>
          <cell r="H1482" t="str">
            <v>Industry (incl. Cement Process)</v>
          </cell>
          <cell r="J1482">
            <v>197.68799999999999</v>
          </cell>
        </row>
        <row r="1483">
          <cell r="D1483" t="str">
            <v>Rwanda</v>
          </cell>
          <cell r="H1483" t="e">
            <v>#N/A</v>
          </cell>
          <cell r="J1483">
            <v>0.59979060122958605</v>
          </cell>
        </row>
        <row r="1484">
          <cell r="D1484" t="str">
            <v>Rwanda</v>
          </cell>
          <cell r="H1484" t="e">
            <v>#N/A</v>
          </cell>
          <cell r="J1484">
            <v>0.94568398331549297</v>
          </cell>
        </row>
        <row r="1485">
          <cell r="D1485" t="str">
            <v>Rwanda</v>
          </cell>
          <cell r="H1485" t="e">
            <v>#N/A</v>
          </cell>
          <cell r="J1485">
            <v>6.5675871838812698</v>
          </cell>
        </row>
        <row r="1486">
          <cell r="D1486" t="str">
            <v>Rwanda</v>
          </cell>
          <cell r="H1486" t="e">
            <v>#N/A</v>
          </cell>
          <cell r="J1486">
            <v>2.9641075199999999E-2</v>
          </cell>
        </row>
        <row r="1487">
          <cell r="D1487" t="str">
            <v>Rwanda</v>
          </cell>
          <cell r="H1487" t="e">
            <v>#N/A</v>
          </cell>
          <cell r="J1487">
            <v>21.5266744066633</v>
          </cell>
        </row>
        <row r="1488">
          <cell r="D1488" t="str">
            <v>Rwanda</v>
          </cell>
          <cell r="H1488" t="e">
            <v>#N/A</v>
          </cell>
          <cell r="J1488" t="str">
            <v>NULL</v>
          </cell>
        </row>
        <row r="1489">
          <cell r="D1489" t="str">
            <v>Sudan</v>
          </cell>
          <cell r="H1489" t="str">
            <v>Power</v>
          </cell>
          <cell r="J1489">
            <v>4679.9055659013602</v>
          </cell>
        </row>
        <row r="1490">
          <cell r="D1490" t="str">
            <v>Sudan</v>
          </cell>
          <cell r="H1490" t="str">
            <v>Industry (incl. Cement Process)</v>
          </cell>
          <cell r="J1490">
            <v>271.66740129126703</v>
          </cell>
        </row>
        <row r="1491">
          <cell r="D1491" t="str">
            <v>Sudan</v>
          </cell>
          <cell r="H1491" t="str">
            <v>Industry (incl. Cement Process)</v>
          </cell>
          <cell r="J1491">
            <v>1991.54443326055</v>
          </cell>
        </row>
        <row r="1492">
          <cell r="D1492" t="str">
            <v>Sudan</v>
          </cell>
          <cell r="H1492" t="str">
            <v>Domestic aviation</v>
          </cell>
          <cell r="J1492">
            <v>20.769592186915201</v>
          </cell>
        </row>
        <row r="1493">
          <cell r="D1493" t="str">
            <v>Sudan</v>
          </cell>
          <cell r="H1493" t="str">
            <v>Ground Transport</v>
          </cell>
          <cell r="J1493">
            <v>9429.9927177021</v>
          </cell>
        </row>
        <row r="1494">
          <cell r="D1494" t="str">
            <v>Sudan</v>
          </cell>
          <cell r="H1494" t="str">
            <v>Ground Transport</v>
          </cell>
          <cell r="J1494">
            <v>59.112928580797899</v>
          </cell>
        </row>
        <row r="1495">
          <cell r="D1495" t="str">
            <v>Sudan</v>
          </cell>
          <cell r="H1495" t="str">
            <v>Ground Transport</v>
          </cell>
          <cell r="J1495">
            <v>6.9875336773497496</v>
          </cell>
        </row>
        <row r="1496">
          <cell r="D1496" t="str">
            <v>Sudan</v>
          </cell>
          <cell r="H1496" t="str">
            <v>Residential</v>
          </cell>
          <cell r="J1496">
            <v>1749.6239709860899</v>
          </cell>
        </row>
        <row r="1497">
          <cell r="D1497" t="str">
            <v>Sudan</v>
          </cell>
          <cell r="H1497" t="e">
            <v>#N/A</v>
          </cell>
          <cell r="J1497">
            <v>618.78320054414496</v>
          </cell>
        </row>
        <row r="1498">
          <cell r="D1498" t="str">
            <v>Sudan</v>
          </cell>
          <cell r="H1498" t="str">
            <v>Industry (incl. Cement Process)</v>
          </cell>
          <cell r="J1498">
            <v>1984.23</v>
          </cell>
        </row>
        <row r="1499">
          <cell r="D1499" t="str">
            <v>Sudan</v>
          </cell>
          <cell r="H1499" t="e">
            <v>#N/A</v>
          </cell>
          <cell r="J1499">
            <v>2.7216789114931799</v>
          </cell>
        </row>
        <row r="1500">
          <cell r="D1500" t="str">
            <v>Sudan</v>
          </cell>
          <cell r="H1500" t="e">
            <v>#N/A</v>
          </cell>
          <cell r="J1500">
            <v>13.492992996</v>
          </cell>
        </row>
        <row r="1501">
          <cell r="D1501" t="str">
            <v>Sudan</v>
          </cell>
          <cell r="H1501" t="e">
            <v>#N/A</v>
          </cell>
          <cell r="J1501">
            <v>24.4623711958175</v>
          </cell>
        </row>
        <row r="1502">
          <cell r="D1502" t="str">
            <v>Sudan</v>
          </cell>
          <cell r="H1502" t="e">
            <v>#N/A</v>
          </cell>
          <cell r="J1502">
            <v>136.05371044232101</v>
          </cell>
        </row>
        <row r="1503">
          <cell r="D1503" t="str">
            <v>Sudan</v>
          </cell>
          <cell r="H1503" t="e">
            <v>#N/A</v>
          </cell>
          <cell r="J1503">
            <v>103.245279606305</v>
          </cell>
        </row>
        <row r="1504">
          <cell r="D1504" t="str">
            <v>Somalia</v>
          </cell>
          <cell r="H1504" t="str">
            <v>Power</v>
          </cell>
          <cell r="J1504">
            <v>212.365269151657</v>
          </cell>
        </row>
        <row r="1505">
          <cell r="D1505" t="str">
            <v>Somalia</v>
          </cell>
          <cell r="H1505" t="str">
            <v>Industry (incl. Cement Process)</v>
          </cell>
          <cell r="J1505" t="str">
            <v>NULL</v>
          </cell>
        </row>
        <row r="1506">
          <cell r="D1506" t="str">
            <v>Somalia</v>
          </cell>
          <cell r="H1506" t="str">
            <v>Industry (incl. Cement Process)</v>
          </cell>
          <cell r="J1506">
            <v>127.049709869946</v>
          </cell>
        </row>
        <row r="1507">
          <cell r="D1507" t="str">
            <v>Somalia</v>
          </cell>
          <cell r="H1507" t="str">
            <v>Domestic aviation</v>
          </cell>
          <cell r="J1507">
            <v>16.629345977153399</v>
          </cell>
        </row>
        <row r="1508">
          <cell r="D1508" t="str">
            <v>Somalia</v>
          </cell>
          <cell r="H1508" t="str">
            <v>Ground Transport</v>
          </cell>
          <cell r="J1508">
            <v>435.02971615603298</v>
          </cell>
        </row>
        <row r="1509">
          <cell r="D1509" t="str">
            <v>Somalia</v>
          </cell>
          <cell r="H1509" t="str">
            <v>Ground Transport</v>
          </cell>
          <cell r="J1509">
            <v>2.05525642705835</v>
          </cell>
        </row>
        <row r="1510">
          <cell r="D1510" t="str">
            <v>Somalia</v>
          </cell>
          <cell r="H1510" t="str">
            <v>Ground Transport</v>
          </cell>
          <cell r="J1510">
            <v>0.41057654023186002</v>
          </cell>
        </row>
        <row r="1511">
          <cell r="D1511" t="str">
            <v>Somalia</v>
          </cell>
          <cell r="H1511" t="str">
            <v>Residential</v>
          </cell>
          <cell r="J1511">
            <v>113.99494475463401</v>
          </cell>
        </row>
        <row r="1512">
          <cell r="D1512" t="str">
            <v>Somalia</v>
          </cell>
          <cell r="H1512" t="str">
            <v>Industry (incl. Cement Process)</v>
          </cell>
          <cell r="J1512" t="str">
            <v>NULL</v>
          </cell>
        </row>
        <row r="1513">
          <cell r="D1513" t="str">
            <v>Somalia</v>
          </cell>
          <cell r="H1513" t="e">
            <v>#N/A</v>
          </cell>
          <cell r="J1513" t="str">
            <v>NULL</v>
          </cell>
        </row>
        <row r="1514">
          <cell r="D1514" t="str">
            <v>Somalia</v>
          </cell>
          <cell r="H1514" t="e">
            <v>#N/A</v>
          </cell>
          <cell r="J1514">
            <v>0.55302233920161104</v>
          </cell>
        </row>
        <row r="1515">
          <cell r="D1515" t="str">
            <v>Somalia</v>
          </cell>
          <cell r="H1515" t="e">
            <v>#N/A</v>
          </cell>
          <cell r="J1515" t="str">
            <v>NULL</v>
          </cell>
        </row>
        <row r="1516">
          <cell r="D1516" t="str">
            <v>Somalia</v>
          </cell>
          <cell r="H1516" t="e">
            <v>#N/A</v>
          </cell>
          <cell r="J1516">
            <v>0.83052077254406398</v>
          </cell>
        </row>
        <row r="1517">
          <cell r="D1517" t="str">
            <v>Somalia</v>
          </cell>
          <cell r="H1517" t="e">
            <v>#N/A</v>
          </cell>
          <cell r="J1517">
            <v>8.2537085958716201</v>
          </cell>
        </row>
        <row r="1518">
          <cell r="D1518" t="str">
            <v>Somalia</v>
          </cell>
          <cell r="H1518" t="e">
            <v>#N/A</v>
          </cell>
          <cell r="J1518">
            <v>26.300670009354</v>
          </cell>
        </row>
        <row r="1519">
          <cell r="D1519" t="str">
            <v>Somalia</v>
          </cell>
          <cell r="H1519" t="e">
            <v>#N/A</v>
          </cell>
          <cell r="J1519" t="str">
            <v>NULL</v>
          </cell>
        </row>
        <row r="1520">
          <cell r="D1520" t="str">
            <v>Seychelles</v>
          </cell>
          <cell r="H1520" t="str">
            <v>Power</v>
          </cell>
          <cell r="J1520">
            <v>228.97728095547299</v>
          </cell>
        </row>
        <row r="1521">
          <cell r="D1521" t="str">
            <v>Seychelles</v>
          </cell>
          <cell r="H1521" t="str">
            <v>Industry (incl. Cement Process)</v>
          </cell>
          <cell r="J1521" t="str">
            <v>NULL</v>
          </cell>
        </row>
        <row r="1522">
          <cell r="D1522" t="str">
            <v>Seychelles</v>
          </cell>
          <cell r="H1522" t="str">
            <v>Industry (incl. Cement Process)</v>
          </cell>
          <cell r="J1522">
            <v>136.98834880141601</v>
          </cell>
        </row>
        <row r="1523">
          <cell r="D1523" t="str">
            <v>Seychelles</v>
          </cell>
          <cell r="H1523" t="str">
            <v>Domestic aviation</v>
          </cell>
          <cell r="J1523">
            <v>17.9302247262424</v>
          </cell>
        </row>
        <row r="1524">
          <cell r="D1524" t="str">
            <v>Seychelles</v>
          </cell>
          <cell r="H1524" t="str">
            <v>Ground Transport</v>
          </cell>
          <cell r="J1524">
            <v>469.06147852924698</v>
          </cell>
        </row>
        <row r="1525">
          <cell r="D1525" t="str">
            <v>Seychelles</v>
          </cell>
          <cell r="H1525" t="str">
            <v>Ground Transport</v>
          </cell>
          <cell r="J1525">
            <v>2.2160411301929801</v>
          </cell>
        </row>
        <row r="1526">
          <cell r="D1526" t="str">
            <v>Seychelles</v>
          </cell>
          <cell r="H1526" t="str">
            <v>Ground Transport</v>
          </cell>
          <cell r="J1526">
            <v>0.44269446070702201</v>
          </cell>
        </row>
        <row r="1527">
          <cell r="D1527" t="str">
            <v>Seychelles</v>
          </cell>
          <cell r="H1527" t="str">
            <v>Residential</v>
          </cell>
          <cell r="J1527">
            <v>122.912301692048</v>
          </cell>
        </row>
        <row r="1528">
          <cell r="D1528" t="str">
            <v>Seychelles</v>
          </cell>
          <cell r="H1528" t="str">
            <v>Industry (incl. Cement Process)</v>
          </cell>
          <cell r="J1528" t="str">
            <v>NULL</v>
          </cell>
        </row>
        <row r="1529">
          <cell r="D1529" t="str">
            <v>Seychelles</v>
          </cell>
          <cell r="H1529" t="e">
            <v>#N/A</v>
          </cell>
          <cell r="J1529" t="str">
            <v>NULL</v>
          </cell>
        </row>
        <row r="1530">
          <cell r="D1530" t="str">
            <v>Seychelles</v>
          </cell>
          <cell r="H1530" t="e">
            <v>#N/A</v>
          </cell>
          <cell r="J1530">
            <v>4.8838768203802998E-3</v>
          </cell>
        </row>
        <row r="1531">
          <cell r="D1531" t="str">
            <v>Seychelles</v>
          </cell>
          <cell r="H1531" t="e">
            <v>#N/A</v>
          </cell>
          <cell r="J1531">
            <v>0.83891014365065997</v>
          </cell>
        </row>
        <row r="1532">
          <cell r="D1532" t="str">
            <v>Seychelles</v>
          </cell>
          <cell r="H1532" t="e">
            <v>#N/A</v>
          </cell>
          <cell r="J1532">
            <v>0.17250579500142299</v>
          </cell>
        </row>
        <row r="1533">
          <cell r="D1533" t="str">
            <v>Seychelles</v>
          </cell>
          <cell r="H1533" t="e">
            <v>#N/A</v>
          </cell>
          <cell r="J1533">
            <v>0.51636498000002096</v>
          </cell>
        </row>
        <row r="1534">
          <cell r="D1534" t="str">
            <v>Seychelles</v>
          </cell>
          <cell r="H1534" t="e">
            <v>#N/A</v>
          </cell>
          <cell r="J1534" t="str">
            <v>NULL</v>
          </cell>
        </row>
        <row r="1535">
          <cell r="D1535" t="str">
            <v>Uganda</v>
          </cell>
          <cell r="H1535" t="str">
            <v>Power</v>
          </cell>
          <cell r="J1535">
            <v>950.06807876681205</v>
          </cell>
        </row>
        <row r="1536">
          <cell r="D1536" t="str">
            <v>Uganda</v>
          </cell>
          <cell r="H1536" t="str">
            <v>Industry (incl. Cement Process)</v>
          </cell>
          <cell r="J1536" t="str">
            <v>NULL</v>
          </cell>
        </row>
        <row r="1537">
          <cell r="D1537" t="str">
            <v>Uganda</v>
          </cell>
          <cell r="H1537" t="str">
            <v>Industry (incl. Cement Process)</v>
          </cell>
          <cell r="J1537">
            <v>568.38707873904502</v>
          </cell>
        </row>
        <row r="1538">
          <cell r="D1538" t="str">
            <v>Uganda</v>
          </cell>
          <cell r="H1538" t="str">
            <v>Domestic aviation</v>
          </cell>
          <cell r="J1538">
            <v>74.395408392220801</v>
          </cell>
        </row>
        <row r="1539">
          <cell r="D1539" t="str">
            <v>Uganda</v>
          </cell>
          <cell r="H1539" t="str">
            <v>Ground Transport</v>
          </cell>
          <cell r="J1539">
            <v>1946.21211801342</v>
          </cell>
        </row>
        <row r="1540">
          <cell r="D1540" t="str">
            <v>Uganda</v>
          </cell>
          <cell r="H1540" t="str">
            <v>Ground Transport</v>
          </cell>
          <cell r="J1540">
            <v>9.1947085619472002</v>
          </cell>
        </row>
        <row r="1541">
          <cell r="D1541" t="str">
            <v>Uganda</v>
          </cell>
          <cell r="H1541" t="str">
            <v>Ground Transport</v>
          </cell>
          <cell r="J1541">
            <v>1.83680861075961</v>
          </cell>
        </row>
        <row r="1542">
          <cell r="D1542" t="str">
            <v>Uganda</v>
          </cell>
          <cell r="H1542" t="str">
            <v>Residential</v>
          </cell>
          <cell r="J1542">
            <v>509.98341471545302</v>
          </cell>
        </row>
        <row r="1543">
          <cell r="D1543" t="str">
            <v>Uganda</v>
          </cell>
          <cell r="H1543" t="str">
            <v>Industry (incl. Cement Process)</v>
          </cell>
          <cell r="J1543" t="str">
            <v>NULL</v>
          </cell>
        </row>
        <row r="1544">
          <cell r="D1544" t="str">
            <v>Uganda</v>
          </cell>
          <cell r="H1544" t="e">
            <v>#N/A</v>
          </cell>
          <cell r="J1544" t="str">
            <v>NULL</v>
          </cell>
        </row>
        <row r="1545">
          <cell r="D1545" t="str">
            <v>Uganda</v>
          </cell>
          <cell r="H1545" t="str">
            <v>Industry (incl. Cement Process)</v>
          </cell>
          <cell r="J1545">
            <v>1233.22</v>
          </cell>
        </row>
        <row r="1546">
          <cell r="D1546" t="str">
            <v>Uganda</v>
          </cell>
          <cell r="H1546" t="e">
            <v>#N/A</v>
          </cell>
          <cell r="J1546">
            <v>7.5</v>
          </cell>
        </row>
        <row r="1547">
          <cell r="D1547" t="str">
            <v>Uganda</v>
          </cell>
          <cell r="H1547" t="e">
            <v>#N/A</v>
          </cell>
          <cell r="J1547">
            <v>2.0320023779327698</v>
          </cell>
        </row>
        <row r="1548">
          <cell r="D1548" t="str">
            <v>Uganda</v>
          </cell>
          <cell r="H1548" t="e">
            <v>#N/A</v>
          </cell>
          <cell r="J1548">
            <v>1.2</v>
          </cell>
        </row>
        <row r="1549">
          <cell r="D1549" t="str">
            <v>Uganda</v>
          </cell>
          <cell r="H1549" t="e">
            <v>#N/A</v>
          </cell>
          <cell r="J1549">
            <v>4.0917658807250099</v>
          </cell>
        </row>
        <row r="1550">
          <cell r="D1550" t="str">
            <v>Uganda</v>
          </cell>
          <cell r="H1550" t="e">
            <v>#N/A</v>
          </cell>
          <cell r="J1550">
            <v>22.8999658264859</v>
          </cell>
        </row>
        <row r="1551">
          <cell r="D1551" t="str">
            <v>Uganda</v>
          </cell>
          <cell r="H1551" t="e">
            <v>#N/A</v>
          </cell>
          <cell r="J1551">
            <v>79.231679545399601</v>
          </cell>
        </row>
        <row r="1552">
          <cell r="D1552" t="str">
            <v>Uganda</v>
          </cell>
          <cell r="H1552" t="e">
            <v>#N/A</v>
          </cell>
          <cell r="J1552" t="str">
            <v>NULL</v>
          </cell>
        </row>
        <row r="1553">
          <cell r="D1553" t="str">
            <v>Uganda</v>
          </cell>
          <cell r="H1553" t="e">
            <v>#N/A</v>
          </cell>
          <cell r="J1553">
            <v>81.323188207925099</v>
          </cell>
        </row>
        <row r="1554">
          <cell r="D1554" t="str">
            <v>Uganda</v>
          </cell>
          <cell r="H1554" t="e">
            <v>#N/A</v>
          </cell>
          <cell r="J1554" t="str">
            <v>NULL</v>
          </cell>
        </row>
        <row r="1555">
          <cell r="D1555" t="str">
            <v>Angola</v>
          </cell>
          <cell r="H1555" t="str">
            <v>Power</v>
          </cell>
          <cell r="J1555">
            <v>4066.8205856949298</v>
          </cell>
        </row>
        <row r="1556">
          <cell r="D1556" t="str">
            <v>Angola</v>
          </cell>
          <cell r="H1556" t="str">
            <v>Industry (incl. Cement Process)</v>
          </cell>
          <cell r="J1556">
            <v>149.31799695395199</v>
          </cell>
        </row>
        <row r="1557">
          <cell r="D1557" t="str">
            <v>Angola</v>
          </cell>
          <cell r="H1557" t="str">
            <v>Industry (incl. Cement Process)</v>
          </cell>
          <cell r="J1557">
            <v>2590.6410730346001</v>
          </cell>
        </row>
        <row r="1558">
          <cell r="D1558" t="str">
            <v>Angola</v>
          </cell>
          <cell r="H1558" t="str">
            <v>Domestic aviation</v>
          </cell>
          <cell r="J1558">
            <v>670.98814237232205</v>
          </cell>
        </row>
        <row r="1559">
          <cell r="D1559" t="str">
            <v>Angola</v>
          </cell>
          <cell r="H1559" t="str">
            <v>Ground Transport</v>
          </cell>
          <cell r="J1559">
            <v>8415.7813476025603</v>
          </cell>
        </row>
        <row r="1560">
          <cell r="D1560" t="str">
            <v>Angola</v>
          </cell>
          <cell r="H1560" t="str">
            <v>Ground Transport</v>
          </cell>
          <cell r="J1560">
            <v>57.456806943699</v>
          </cell>
        </row>
        <row r="1561">
          <cell r="D1561" t="str">
            <v>Angola</v>
          </cell>
          <cell r="H1561" t="str">
            <v>Ground Transport</v>
          </cell>
          <cell r="J1561" t="str">
            <v>NULL</v>
          </cell>
        </row>
        <row r="1562">
          <cell r="D1562" t="str">
            <v>Angola</v>
          </cell>
          <cell r="H1562" t="str">
            <v>Residential</v>
          </cell>
          <cell r="J1562">
            <v>4551.2034948976298</v>
          </cell>
        </row>
        <row r="1563">
          <cell r="D1563" t="str">
            <v>Angola</v>
          </cell>
          <cell r="H1563" t="e">
            <v>#N/A</v>
          </cell>
          <cell r="J1563">
            <v>7001.9803424005204</v>
          </cell>
        </row>
        <row r="1564">
          <cell r="D1564" t="str">
            <v>Angola</v>
          </cell>
          <cell r="H1564" t="str">
            <v>Industry (incl. Cement Process)</v>
          </cell>
          <cell r="J1564">
            <v>2472.3200000000002</v>
          </cell>
        </row>
        <row r="1565">
          <cell r="D1565" t="str">
            <v>Angola</v>
          </cell>
          <cell r="H1565" t="e">
            <v>#N/A</v>
          </cell>
          <cell r="J1565">
            <v>1.3052670910330799</v>
          </cell>
        </row>
        <row r="1566">
          <cell r="D1566" t="str">
            <v>Angola</v>
          </cell>
          <cell r="H1566" t="e">
            <v>#N/A</v>
          </cell>
          <cell r="J1566" t="str">
            <v>NULL</v>
          </cell>
        </row>
        <row r="1567">
          <cell r="D1567" t="str">
            <v>Angola</v>
          </cell>
          <cell r="H1567" t="e">
            <v>#N/A</v>
          </cell>
          <cell r="J1567">
            <v>13.8692736</v>
          </cell>
        </row>
        <row r="1568">
          <cell r="D1568" t="str">
            <v>Angola</v>
          </cell>
          <cell r="H1568" t="e">
            <v>#N/A</v>
          </cell>
          <cell r="J1568">
            <v>10.1848600597285</v>
          </cell>
        </row>
        <row r="1569">
          <cell r="D1569" t="str">
            <v>Angola</v>
          </cell>
          <cell r="H1569" t="e">
            <v>#N/A</v>
          </cell>
          <cell r="J1569">
            <v>45.425142370661597</v>
          </cell>
        </row>
        <row r="1570">
          <cell r="D1570" t="str">
            <v>Botswana</v>
          </cell>
          <cell r="H1570" t="str">
            <v>Power</v>
          </cell>
          <cell r="J1570">
            <v>4000.3864057104101</v>
          </cell>
        </row>
        <row r="1571">
          <cell r="D1571" t="str">
            <v>Botswana</v>
          </cell>
          <cell r="H1571" t="str">
            <v>Industry (incl. Cement Process)</v>
          </cell>
          <cell r="J1571" t="str">
            <v>NULL</v>
          </cell>
        </row>
        <row r="1572">
          <cell r="D1572" t="str">
            <v>Botswana</v>
          </cell>
          <cell r="H1572" t="str">
            <v>Industry (incl. Cement Process)</v>
          </cell>
          <cell r="J1572">
            <v>650.675425859558</v>
          </cell>
        </row>
        <row r="1573">
          <cell r="D1573" t="str">
            <v>Botswana</v>
          </cell>
          <cell r="H1573" t="str">
            <v>Domestic aviation</v>
          </cell>
          <cell r="J1573" t="str">
            <v>NULL</v>
          </cell>
        </row>
        <row r="1574">
          <cell r="D1574" t="str">
            <v>Botswana</v>
          </cell>
          <cell r="H1574" t="str">
            <v>Ground Transport</v>
          </cell>
          <cell r="J1574">
            <v>2473.5132181676599</v>
          </cell>
        </row>
        <row r="1575">
          <cell r="D1575" t="str">
            <v>Botswana</v>
          </cell>
          <cell r="H1575" t="str">
            <v>Ground Transport</v>
          </cell>
          <cell r="J1575">
            <v>32.679585581890798</v>
          </cell>
        </row>
        <row r="1576">
          <cell r="D1576" t="str">
            <v>Botswana</v>
          </cell>
          <cell r="H1576" t="str">
            <v>Ground Transport</v>
          </cell>
          <cell r="J1576" t="str">
            <v>NULL</v>
          </cell>
        </row>
        <row r="1577">
          <cell r="D1577" t="str">
            <v>Botswana</v>
          </cell>
          <cell r="H1577" t="str">
            <v>Residential</v>
          </cell>
          <cell r="J1577">
            <v>161.12934824375299</v>
          </cell>
        </row>
        <row r="1578">
          <cell r="D1578" t="str">
            <v>Botswana</v>
          </cell>
          <cell r="H1578" t="str">
            <v>Industry (incl. Cement Process)</v>
          </cell>
          <cell r="J1578" t="str">
            <v>NULL</v>
          </cell>
        </row>
        <row r="1579">
          <cell r="D1579" t="str">
            <v>Botswana</v>
          </cell>
          <cell r="H1579" t="e">
            <v>#N/A</v>
          </cell>
          <cell r="J1579" t="str">
            <v>NULL</v>
          </cell>
        </row>
        <row r="1580">
          <cell r="D1580" t="str">
            <v>Botswana</v>
          </cell>
          <cell r="H1580" t="str">
            <v>Industry (incl. Cement Process)</v>
          </cell>
          <cell r="J1580">
            <v>7.3581000000000003</v>
          </cell>
        </row>
        <row r="1581">
          <cell r="D1581" t="str">
            <v>Botswana</v>
          </cell>
          <cell r="H1581" t="e">
            <v>#N/A</v>
          </cell>
          <cell r="J1581">
            <v>79.757783618828995</v>
          </cell>
        </row>
        <row r="1582">
          <cell r="D1582" t="str">
            <v>Botswana</v>
          </cell>
          <cell r="H1582" t="e">
            <v>#N/A</v>
          </cell>
          <cell r="J1582">
            <v>0.116417460056766</v>
          </cell>
        </row>
        <row r="1583">
          <cell r="D1583" t="str">
            <v>Botswana</v>
          </cell>
          <cell r="H1583" t="e">
            <v>#N/A</v>
          </cell>
          <cell r="J1583">
            <v>13.889820672000001</v>
          </cell>
        </row>
        <row r="1584">
          <cell r="D1584" t="str">
            <v>Botswana</v>
          </cell>
          <cell r="H1584" t="e">
            <v>#N/A</v>
          </cell>
          <cell r="J1584">
            <v>3.0200687844246001</v>
          </cell>
        </row>
        <row r="1585">
          <cell r="D1585" t="str">
            <v>Botswana</v>
          </cell>
          <cell r="H1585" t="e">
            <v>#N/A</v>
          </cell>
          <cell r="J1585">
            <v>9.3780658000093293</v>
          </cell>
        </row>
        <row r="1586">
          <cell r="D1586" t="str">
            <v>Botswana</v>
          </cell>
          <cell r="H1586" t="e">
            <v>#N/A</v>
          </cell>
          <cell r="J1586" t="str">
            <v>NULL</v>
          </cell>
        </row>
        <row r="1587">
          <cell r="D1587" t="str">
            <v>Lesotho</v>
          </cell>
          <cell r="H1587" t="str">
            <v>Power</v>
          </cell>
          <cell r="J1587">
            <v>166.83867871123601</v>
          </cell>
        </row>
        <row r="1588">
          <cell r="D1588" t="str">
            <v>Lesotho</v>
          </cell>
          <cell r="H1588" t="str">
            <v>Industry (incl. Cement Process)</v>
          </cell>
          <cell r="J1588" t="str">
            <v>NULL</v>
          </cell>
        </row>
        <row r="1589">
          <cell r="D1589" t="str">
            <v>Lesotho</v>
          </cell>
          <cell r="H1589" t="str">
            <v>Industry (incl. Cement Process)</v>
          </cell>
          <cell r="J1589">
            <v>99.8131330013628</v>
          </cell>
        </row>
        <row r="1590">
          <cell r="D1590" t="str">
            <v>Lesotho</v>
          </cell>
          <cell r="H1590" t="str">
            <v>Domestic aviation</v>
          </cell>
          <cell r="J1590">
            <v>13.064384762471001</v>
          </cell>
        </row>
        <row r="1591">
          <cell r="D1591" t="str">
            <v>Lesotho</v>
          </cell>
          <cell r="H1591" t="str">
            <v>Ground Transport</v>
          </cell>
          <cell r="J1591">
            <v>341.768429587931</v>
          </cell>
        </row>
        <row r="1592">
          <cell r="D1592" t="str">
            <v>Lesotho</v>
          </cell>
          <cell r="H1592" t="str">
            <v>Ground Transport</v>
          </cell>
          <cell r="J1592">
            <v>1.61466300838613</v>
          </cell>
        </row>
        <row r="1593">
          <cell r="D1593" t="str">
            <v>Lesotho</v>
          </cell>
          <cell r="H1593" t="str">
            <v>Ground Transport</v>
          </cell>
          <cell r="J1593">
            <v>0.32255778556224102</v>
          </cell>
        </row>
        <row r="1594">
          <cell r="D1594" t="str">
            <v>Lesotho</v>
          </cell>
          <cell r="H1594" t="str">
            <v>Residential</v>
          </cell>
          <cell r="J1594">
            <v>89.556808632018701</v>
          </cell>
        </row>
        <row r="1595">
          <cell r="D1595" t="str">
            <v>Lesotho</v>
          </cell>
          <cell r="H1595" t="str">
            <v>Industry (incl. Cement Process)</v>
          </cell>
          <cell r="J1595" t="str">
            <v>NULL</v>
          </cell>
        </row>
        <row r="1596">
          <cell r="D1596" t="str">
            <v>Lesotho</v>
          </cell>
          <cell r="H1596" t="e">
            <v>#N/A</v>
          </cell>
          <cell r="J1596" t="str">
            <v>NULL</v>
          </cell>
        </row>
        <row r="1597">
          <cell r="D1597" t="str">
            <v>Lesotho</v>
          </cell>
          <cell r="H1597" t="e">
            <v>#N/A</v>
          </cell>
          <cell r="J1597">
            <v>0.108411911351674</v>
          </cell>
        </row>
        <row r="1598">
          <cell r="D1598" t="str">
            <v>Lesotho</v>
          </cell>
          <cell r="H1598" t="e">
            <v>#N/A</v>
          </cell>
          <cell r="J1598">
            <v>0.81107418977866996</v>
          </cell>
        </row>
        <row r="1599">
          <cell r="D1599" t="str">
            <v>Lesotho</v>
          </cell>
          <cell r="H1599" t="e">
            <v>#N/A</v>
          </cell>
          <cell r="J1599">
            <v>1.1044065796669</v>
          </cell>
        </row>
        <row r="1600">
          <cell r="D1600" t="str">
            <v>Lesotho</v>
          </cell>
          <cell r="H1600" t="e">
            <v>#N/A</v>
          </cell>
          <cell r="J1600">
            <v>3.9312902000332399</v>
          </cell>
        </row>
        <row r="1601">
          <cell r="D1601" t="str">
            <v>Mozambique</v>
          </cell>
          <cell r="H1601" t="str">
            <v>Power</v>
          </cell>
          <cell r="J1601">
            <v>1368.68861033455</v>
          </cell>
        </row>
        <row r="1602">
          <cell r="D1602" t="str">
            <v>Mozambique</v>
          </cell>
          <cell r="H1602" t="str">
            <v>Industry (incl. Cement Process)</v>
          </cell>
          <cell r="J1602">
            <v>38.688354524942</v>
          </cell>
        </row>
        <row r="1603">
          <cell r="D1603" t="str">
            <v>Mozambique</v>
          </cell>
          <cell r="H1603" t="str">
            <v>Industry (incl. Cement Process)</v>
          </cell>
          <cell r="J1603">
            <v>807.65852155465802</v>
          </cell>
        </row>
        <row r="1604">
          <cell r="D1604" t="str">
            <v>Mozambique</v>
          </cell>
          <cell r="H1604" t="str">
            <v>Ground Transport</v>
          </cell>
          <cell r="J1604">
            <v>4093.4540060204699</v>
          </cell>
        </row>
        <row r="1605">
          <cell r="D1605" t="str">
            <v>Mozambique</v>
          </cell>
          <cell r="H1605" t="str">
            <v>Ground Transport</v>
          </cell>
          <cell r="J1605">
            <v>212.11571278173199</v>
          </cell>
        </row>
        <row r="1606">
          <cell r="D1606" t="str">
            <v>Mozambique</v>
          </cell>
          <cell r="H1606" t="str">
            <v>Residential</v>
          </cell>
          <cell r="J1606">
            <v>1420.2312803556799</v>
          </cell>
        </row>
        <row r="1607">
          <cell r="D1607" t="str">
            <v>Mozambique</v>
          </cell>
          <cell r="H1607" t="e">
            <v>#N/A</v>
          </cell>
          <cell r="J1607" t="str">
            <v>NULL</v>
          </cell>
        </row>
        <row r="1608">
          <cell r="D1608" t="str">
            <v>Mozambique</v>
          </cell>
          <cell r="H1608" t="str">
            <v>Industry (incl. Cement Process)</v>
          </cell>
          <cell r="J1608">
            <v>939.38400000000001</v>
          </cell>
        </row>
        <row r="1609">
          <cell r="D1609" t="str">
            <v>Mozambique</v>
          </cell>
          <cell r="H1609" t="e">
            <v>#N/A</v>
          </cell>
          <cell r="J1609">
            <v>7.5</v>
          </cell>
        </row>
        <row r="1610">
          <cell r="D1610" t="str">
            <v>Mozambique</v>
          </cell>
          <cell r="H1610" t="e">
            <v>#N/A</v>
          </cell>
          <cell r="J1610">
            <v>1.4504504294124301</v>
          </cell>
        </row>
        <row r="1611">
          <cell r="D1611" t="str">
            <v>Mozambique</v>
          </cell>
          <cell r="H1611" t="e">
            <v>#N/A</v>
          </cell>
          <cell r="J1611">
            <v>913.92</v>
          </cell>
        </row>
        <row r="1612">
          <cell r="D1612" t="str">
            <v>Mozambique</v>
          </cell>
          <cell r="H1612" t="e">
            <v>#N/A</v>
          </cell>
          <cell r="J1612" t="str">
            <v>NULL</v>
          </cell>
        </row>
        <row r="1613">
          <cell r="D1613" t="str">
            <v>Mozambique</v>
          </cell>
          <cell r="H1613" t="e">
            <v>#N/A</v>
          </cell>
          <cell r="J1613">
            <v>14.915979357558999</v>
          </cell>
        </row>
        <row r="1614">
          <cell r="D1614" t="str">
            <v>Mozambique</v>
          </cell>
          <cell r="H1614" t="e">
            <v>#N/A</v>
          </cell>
          <cell r="J1614" t="str">
            <v>NULL</v>
          </cell>
        </row>
        <row r="1615">
          <cell r="D1615" t="str">
            <v>Mozambique</v>
          </cell>
          <cell r="H1615" t="e">
            <v>#N/A</v>
          </cell>
          <cell r="J1615" t="str">
            <v>NULL</v>
          </cell>
        </row>
        <row r="1616">
          <cell r="D1616" t="str">
            <v>Mozambique</v>
          </cell>
          <cell r="H1616" t="e">
            <v>#N/A</v>
          </cell>
          <cell r="J1616">
            <v>65.940072032359595</v>
          </cell>
        </row>
        <row r="1617">
          <cell r="D1617" t="str">
            <v>Mozambique</v>
          </cell>
          <cell r="H1617" t="e">
            <v>#N/A</v>
          </cell>
          <cell r="J1617" t="str">
            <v>NULL</v>
          </cell>
        </row>
        <row r="1618">
          <cell r="D1618" t="str">
            <v>Malawi</v>
          </cell>
          <cell r="H1618" t="str">
            <v>Power</v>
          </cell>
          <cell r="J1618">
            <v>542.73679931131505</v>
          </cell>
        </row>
        <row r="1619">
          <cell r="D1619" t="str">
            <v>Malawi</v>
          </cell>
          <cell r="H1619" t="str">
            <v>Industry (incl. Cement Process)</v>
          </cell>
          <cell r="J1619" t="str">
            <v>NULL</v>
          </cell>
        </row>
        <row r="1620">
          <cell r="D1620" t="str">
            <v>Malawi</v>
          </cell>
          <cell r="H1620" t="str">
            <v>Industry (incl. Cement Process)</v>
          </cell>
          <cell r="J1620">
            <v>185.54220130902701</v>
          </cell>
        </row>
        <row r="1621">
          <cell r="D1621" t="str">
            <v>Malawi</v>
          </cell>
          <cell r="H1621" t="str">
            <v>Domestic aviation</v>
          </cell>
          <cell r="J1621">
            <v>20.143620073367099</v>
          </cell>
        </row>
        <row r="1622">
          <cell r="D1622" t="str">
            <v>Malawi</v>
          </cell>
          <cell r="H1622" t="str">
            <v>Ground Transport</v>
          </cell>
          <cell r="J1622">
            <v>526.96359358013501</v>
          </cell>
        </row>
        <row r="1623">
          <cell r="D1623" t="str">
            <v>Malawi</v>
          </cell>
          <cell r="H1623" t="str">
            <v>Ground Transport</v>
          </cell>
          <cell r="J1623">
            <v>2.4895940719289902</v>
          </cell>
        </row>
        <row r="1624">
          <cell r="D1624" t="str">
            <v>Malawi</v>
          </cell>
          <cell r="H1624" t="str">
            <v>Ground Transport</v>
          </cell>
          <cell r="J1624">
            <v>0.49734326714726201</v>
          </cell>
        </row>
        <row r="1625">
          <cell r="D1625" t="str">
            <v>Malawi</v>
          </cell>
          <cell r="H1625" t="str">
            <v>Residential</v>
          </cell>
          <cell r="J1625">
            <v>170.319184091816</v>
          </cell>
        </row>
        <row r="1626">
          <cell r="D1626" t="str">
            <v>Malawi</v>
          </cell>
          <cell r="H1626" t="str">
            <v>Industry (incl. Cement Process)</v>
          </cell>
          <cell r="J1626" t="str">
            <v>NULL</v>
          </cell>
        </row>
        <row r="1627">
          <cell r="D1627" t="str">
            <v>Malawi</v>
          </cell>
          <cell r="H1627" t="e">
            <v>#N/A</v>
          </cell>
          <cell r="J1627" t="str">
            <v>NULL</v>
          </cell>
        </row>
        <row r="1628">
          <cell r="D1628" t="str">
            <v>Malawi</v>
          </cell>
          <cell r="H1628" t="str">
            <v>Industry (incl. Cement Process)</v>
          </cell>
          <cell r="J1628">
            <v>153.048</v>
          </cell>
        </row>
        <row r="1629">
          <cell r="D1629" t="str">
            <v>Malawi</v>
          </cell>
          <cell r="H1629" t="e">
            <v>#N/A</v>
          </cell>
          <cell r="J1629">
            <v>22.5</v>
          </cell>
        </row>
        <row r="1630">
          <cell r="D1630" t="str">
            <v>Malawi</v>
          </cell>
          <cell r="H1630" t="e">
            <v>#N/A</v>
          </cell>
          <cell r="J1630">
            <v>0.89383689348061102</v>
          </cell>
        </row>
        <row r="1631">
          <cell r="D1631" t="str">
            <v>Malawi</v>
          </cell>
          <cell r="H1631" t="e">
            <v>#N/A</v>
          </cell>
          <cell r="J1631">
            <v>1.1506189352973299</v>
          </cell>
        </row>
        <row r="1632">
          <cell r="D1632" t="str">
            <v>Malawi</v>
          </cell>
          <cell r="H1632" t="e">
            <v>#N/A</v>
          </cell>
          <cell r="J1632">
            <v>9.00703865459149</v>
          </cell>
        </row>
        <row r="1633">
          <cell r="D1633" t="str">
            <v>Malawi</v>
          </cell>
          <cell r="H1633" t="e">
            <v>#N/A</v>
          </cell>
          <cell r="J1633" t="str">
            <v>NULL</v>
          </cell>
        </row>
        <row r="1634">
          <cell r="D1634" t="str">
            <v>Malawi</v>
          </cell>
          <cell r="H1634" t="e">
            <v>#N/A</v>
          </cell>
          <cell r="J1634" t="str">
            <v>NULL</v>
          </cell>
        </row>
        <row r="1635">
          <cell r="D1635" t="str">
            <v>Malawi</v>
          </cell>
          <cell r="H1635" t="e">
            <v>#N/A</v>
          </cell>
          <cell r="J1635">
            <v>29.946837557378402</v>
          </cell>
        </row>
        <row r="1636">
          <cell r="D1636" t="str">
            <v>Malawi</v>
          </cell>
          <cell r="H1636" t="e">
            <v>#N/A</v>
          </cell>
          <cell r="J1636">
            <v>4.0171999999999999</v>
          </cell>
        </row>
        <row r="1637">
          <cell r="D1637" t="str">
            <v>Namibia</v>
          </cell>
          <cell r="H1637" t="str">
            <v>Power</v>
          </cell>
          <cell r="J1637">
            <v>40.1556107228025</v>
          </cell>
        </row>
        <row r="1638">
          <cell r="D1638" t="str">
            <v>Namibia</v>
          </cell>
          <cell r="H1638" t="str">
            <v>Industry (incl. Cement Process)</v>
          </cell>
          <cell r="J1638" t="str">
            <v>NULL</v>
          </cell>
        </row>
        <row r="1639">
          <cell r="D1639" t="str">
            <v>Namibia</v>
          </cell>
          <cell r="H1639" t="str">
            <v>Industry (incl. Cement Process)</v>
          </cell>
          <cell r="J1639">
            <v>342.44982678641497</v>
          </cell>
        </row>
        <row r="1640">
          <cell r="D1640" t="str">
            <v>Namibia</v>
          </cell>
          <cell r="H1640" t="str">
            <v>Domestic aviation</v>
          </cell>
          <cell r="J1640">
            <v>35.392592215050399</v>
          </cell>
        </row>
        <row r="1641">
          <cell r="D1641" t="str">
            <v>Namibia</v>
          </cell>
          <cell r="H1641" t="str">
            <v>Ground Transport</v>
          </cell>
          <cell r="J1641">
            <v>2126.5551012246601</v>
          </cell>
        </row>
        <row r="1642">
          <cell r="D1642" t="str">
            <v>Namibia</v>
          </cell>
          <cell r="H1642" t="str">
            <v>Ground Transport</v>
          </cell>
          <cell r="J1642" t="str">
            <v>NULL</v>
          </cell>
        </row>
        <row r="1643">
          <cell r="D1643" t="str">
            <v>Namibia</v>
          </cell>
          <cell r="H1643" t="str">
            <v>Ground Transport</v>
          </cell>
          <cell r="J1643">
            <v>82.557119709294497</v>
          </cell>
        </row>
        <row r="1644">
          <cell r="D1644" t="str">
            <v>Namibia</v>
          </cell>
          <cell r="H1644" t="str">
            <v>Residential</v>
          </cell>
          <cell r="J1644">
            <v>1468.9921142927001</v>
          </cell>
        </row>
        <row r="1645">
          <cell r="D1645" t="str">
            <v>Namibia</v>
          </cell>
          <cell r="H1645" t="str">
            <v>Industry (incl. Cement Process)</v>
          </cell>
          <cell r="J1645" t="str">
            <v>NULL</v>
          </cell>
        </row>
        <row r="1646">
          <cell r="D1646" t="str">
            <v>Namibia</v>
          </cell>
          <cell r="H1646" t="e">
            <v>#N/A</v>
          </cell>
          <cell r="J1646" t="str">
            <v>NULL</v>
          </cell>
        </row>
        <row r="1647">
          <cell r="D1647" t="str">
            <v>Namibia</v>
          </cell>
          <cell r="H1647" t="str">
            <v>Industry (incl. Cement Process)</v>
          </cell>
          <cell r="J1647">
            <v>395.375</v>
          </cell>
        </row>
        <row r="1648">
          <cell r="D1648" t="str">
            <v>Namibia</v>
          </cell>
          <cell r="H1648" t="e">
            <v>#N/A</v>
          </cell>
          <cell r="J1648" t="str">
            <v>NULL</v>
          </cell>
        </row>
        <row r="1649">
          <cell r="D1649" t="str">
            <v>Namibia</v>
          </cell>
          <cell r="H1649" t="e">
            <v>#N/A</v>
          </cell>
          <cell r="J1649">
            <v>0.126487413187303</v>
          </cell>
        </row>
        <row r="1650">
          <cell r="D1650" t="str">
            <v>Namibia</v>
          </cell>
          <cell r="H1650" t="e">
            <v>#N/A</v>
          </cell>
          <cell r="J1650">
            <v>0.534526866751313</v>
          </cell>
        </row>
        <row r="1651">
          <cell r="D1651" t="str">
            <v>Namibia</v>
          </cell>
          <cell r="H1651" t="e">
            <v>#N/A</v>
          </cell>
          <cell r="J1651">
            <v>10.021812416</v>
          </cell>
        </row>
        <row r="1652">
          <cell r="D1652" t="str">
            <v>Namibia</v>
          </cell>
          <cell r="H1652" t="e">
            <v>#N/A</v>
          </cell>
          <cell r="J1652">
            <v>1.3514042890685301</v>
          </cell>
        </row>
        <row r="1653">
          <cell r="D1653" t="str">
            <v>Namibia</v>
          </cell>
          <cell r="H1653" t="e">
            <v>#N/A</v>
          </cell>
          <cell r="J1653" t="str">
            <v>NULL</v>
          </cell>
        </row>
        <row r="1654">
          <cell r="D1654" t="str">
            <v>Namibia</v>
          </cell>
          <cell r="H1654" t="e">
            <v>#N/A</v>
          </cell>
          <cell r="J1654">
            <v>4.9555898018047904</v>
          </cell>
        </row>
        <row r="1655">
          <cell r="D1655" t="str">
            <v>Namibia</v>
          </cell>
          <cell r="H1655" t="e">
            <v>#N/A</v>
          </cell>
          <cell r="J1655" t="str">
            <v>NULL</v>
          </cell>
        </row>
        <row r="1656">
          <cell r="D1656" t="str">
            <v>Swaziland</v>
          </cell>
          <cell r="H1656" t="str">
            <v>Power</v>
          </cell>
          <cell r="J1656">
            <v>580.36306065783106</v>
          </cell>
        </row>
        <row r="1657">
          <cell r="D1657" t="str">
            <v>Swaziland</v>
          </cell>
          <cell r="H1657" t="str">
            <v>Industry (incl. Cement Process)</v>
          </cell>
          <cell r="J1657" t="str">
            <v>NULL</v>
          </cell>
        </row>
        <row r="1658">
          <cell r="D1658" t="str">
            <v>Swaziland</v>
          </cell>
          <cell r="H1658" t="str">
            <v>Industry (incl. Cement Process)</v>
          </cell>
          <cell r="J1658">
            <v>146.696435154217</v>
          </cell>
        </row>
        <row r="1659">
          <cell r="D1659" t="str">
            <v>Swaziland</v>
          </cell>
          <cell r="H1659" t="str">
            <v>Domestic aviation</v>
          </cell>
          <cell r="J1659">
            <v>13.2329878473251</v>
          </cell>
        </row>
        <row r="1660">
          <cell r="D1660" t="str">
            <v>Swaziland</v>
          </cell>
          <cell r="H1660" t="str">
            <v>Ground Transport</v>
          </cell>
          <cell r="J1660">
            <v>346.17913874695103</v>
          </cell>
        </row>
        <row r="1661">
          <cell r="D1661" t="str">
            <v>Swaziland</v>
          </cell>
          <cell r="H1661" t="str">
            <v>Ground Transport</v>
          </cell>
          <cell r="J1661">
            <v>1.6354917843411501</v>
          </cell>
        </row>
        <row r="1662">
          <cell r="D1662" t="str">
            <v>Swaziland</v>
          </cell>
          <cell r="H1662" t="str">
            <v>Ground Transport</v>
          </cell>
          <cell r="J1662">
            <v>0.32672150370914199</v>
          </cell>
        </row>
        <row r="1663">
          <cell r="D1663" t="str">
            <v>Swaziland</v>
          </cell>
          <cell r="H1663" t="str">
            <v>Residential</v>
          </cell>
          <cell r="J1663">
            <v>137.158756705077</v>
          </cell>
        </row>
        <row r="1664">
          <cell r="D1664" t="str">
            <v>Swaziland</v>
          </cell>
          <cell r="H1664" t="str">
            <v>Industry (incl. Cement Process)</v>
          </cell>
          <cell r="J1664" t="str">
            <v>NULL</v>
          </cell>
        </row>
        <row r="1665">
          <cell r="D1665" t="str">
            <v>Swaziland</v>
          </cell>
          <cell r="H1665" t="e">
            <v>#N/A</v>
          </cell>
          <cell r="J1665" t="str">
            <v>NULL</v>
          </cell>
        </row>
        <row r="1666">
          <cell r="D1666" t="str">
            <v>Swaziland</v>
          </cell>
          <cell r="H1666" t="e">
            <v>#N/A</v>
          </cell>
          <cell r="J1666">
            <v>6.5887106785838895E-2</v>
          </cell>
        </row>
        <row r="1667">
          <cell r="D1667" t="str">
            <v>Swaziland</v>
          </cell>
          <cell r="H1667" t="e">
            <v>#N/A</v>
          </cell>
          <cell r="J1667">
            <v>0.71217949826877203</v>
          </cell>
        </row>
        <row r="1668">
          <cell r="D1668" t="str">
            <v>Swaziland</v>
          </cell>
          <cell r="H1668" t="e">
            <v>#N/A</v>
          </cell>
          <cell r="J1668">
            <v>0.51882659269134301</v>
          </cell>
        </row>
        <row r="1669">
          <cell r="D1669" t="str">
            <v>Swaziland</v>
          </cell>
          <cell r="H1669" t="e">
            <v>#N/A</v>
          </cell>
          <cell r="J1669">
            <v>2.7135274000015901</v>
          </cell>
        </row>
        <row r="1670">
          <cell r="D1670" t="str">
            <v>Swaziland</v>
          </cell>
          <cell r="H1670" t="e">
            <v>#N/A</v>
          </cell>
          <cell r="J1670" t="str">
            <v>NULL</v>
          </cell>
        </row>
        <row r="1671">
          <cell r="D1671" t="str">
            <v>Tanzania_United Republic of</v>
          </cell>
          <cell r="H1671" t="str">
            <v>Power</v>
          </cell>
          <cell r="J1671">
            <v>1904.45888737835</v>
          </cell>
        </row>
        <row r="1672">
          <cell r="D1672" t="str">
            <v>Tanzania_United Republic of</v>
          </cell>
          <cell r="H1672" t="str">
            <v>Industry (incl. Cement Process)</v>
          </cell>
          <cell r="J1672" t="str">
            <v>NULL</v>
          </cell>
        </row>
        <row r="1673">
          <cell r="D1673" t="str">
            <v>Tanzania_United Republic of</v>
          </cell>
          <cell r="H1673" t="str">
            <v>Industry (incl. Cement Process)</v>
          </cell>
          <cell r="J1673">
            <v>1518.2006772983</v>
          </cell>
        </row>
        <row r="1674">
          <cell r="D1674" t="str">
            <v>Tanzania_United Republic of</v>
          </cell>
          <cell r="H1674" t="str">
            <v>Ground Transport</v>
          </cell>
          <cell r="J1674">
            <v>7630.8757198454095</v>
          </cell>
        </row>
        <row r="1675">
          <cell r="D1675" t="str">
            <v>Tanzania_United Republic of</v>
          </cell>
          <cell r="H1675" t="str">
            <v>Ground Transport</v>
          </cell>
          <cell r="J1675" t="str">
            <v>NULL</v>
          </cell>
        </row>
        <row r="1676">
          <cell r="D1676" t="str">
            <v>Tanzania_United Republic of</v>
          </cell>
          <cell r="H1676" t="str">
            <v>Residential</v>
          </cell>
          <cell r="J1676">
            <v>615.02540750622995</v>
          </cell>
        </row>
        <row r="1677">
          <cell r="D1677" t="str">
            <v>Tanzania_United Republic of</v>
          </cell>
          <cell r="H1677" t="e">
            <v>#N/A</v>
          </cell>
          <cell r="J1677" t="str">
            <v>NULL</v>
          </cell>
        </row>
        <row r="1678">
          <cell r="D1678" t="str">
            <v>Tanzania_United Republic of</v>
          </cell>
          <cell r="H1678" t="e">
            <v>#N/A</v>
          </cell>
          <cell r="J1678" t="str">
            <v>NULL</v>
          </cell>
        </row>
        <row r="1679">
          <cell r="D1679" t="str">
            <v>Tanzania_United Republic of</v>
          </cell>
          <cell r="H1679" t="str">
            <v>Industry (incl. Cement Process)</v>
          </cell>
          <cell r="J1679">
            <v>1581.99</v>
          </cell>
        </row>
        <row r="1680">
          <cell r="D1680" t="str">
            <v>Tanzania_United Republic of</v>
          </cell>
          <cell r="H1680" t="e">
            <v>#N/A</v>
          </cell>
          <cell r="J1680" t="str">
            <v>NULL</v>
          </cell>
        </row>
        <row r="1681">
          <cell r="D1681" t="str">
            <v>Tanzania_United Republic of</v>
          </cell>
          <cell r="H1681" t="e">
            <v>#N/A</v>
          </cell>
          <cell r="J1681">
            <v>2.7823017197788902</v>
          </cell>
        </row>
        <row r="1682">
          <cell r="D1682" t="str">
            <v>Tanzania_United Republic of</v>
          </cell>
          <cell r="H1682" t="e">
            <v>#N/A</v>
          </cell>
          <cell r="J1682" t="str">
            <v>NULL</v>
          </cell>
        </row>
        <row r="1683">
          <cell r="D1683" t="str">
            <v>Tanzania_United Republic of</v>
          </cell>
          <cell r="H1683" t="e">
            <v>#N/A</v>
          </cell>
          <cell r="J1683" t="str">
            <v>NULL</v>
          </cell>
        </row>
        <row r="1684">
          <cell r="D1684" t="str">
            <v>Tanzania_United Republic of</v>
          </cell>
          <cell r="H1684" t="e">
            <v>#N/A</v>
          </cell>
          <cell r="J1684">
            <v>26.416811398396199</v>
          </cell>
        </row>
        <row r="1685">
          <cell r="D1685" t="str">
            <v>Tanzania_United Republic of</v>
          </cell>
          <cell r="H1685" t="e">
            <v>#N/A</v>
          </cell>
          <cell r="J1685" t="str">
            <v>NULL</v>
          </cell>
        </row>
        <row r="1686">
          <cell r="D1686" t="str">
            <v>Tanzania_United Republic of</v>
          </cell>
          <cell r="H1686" t="e">
            <v>#N/A</v>
          </cell>
          <cell r="J1686">
            <v>109.124925300603</v>
          </cell>
        </row>
        <row r="1687">
          <cell r="D1687" t="str">
            <v>Tanzania_United Republic of</v>
          </cell>
          <cell r="H1687" t="e">
            <v>#N/A</v>
          </cell>
          <cell r="J1687">
            <v>41.453523661513401</v>
          </cell>
        </row>
        <row r="1688">
          <cell r="D1688" t="str">
            <v>South Africa</v>
          </cell>
          <cell r="H1688" t="str">
            <v>Power</v>
          </cell>
          <cell r="J1688">
            <v>248040.66966188201</v>
          </cell>
        </row>
        <row r="1689">
          <cell r="D1689" t="str">
            <v>South Africa</v>
          </cell>
          <cell r="H1689" t="str">
            <v>Industry (incl. Cement Process)</v>
          </cell>
          <cell r="J1689">
            <v>43390.108447301798</v>
          </cell>
        </row>
        <row r="1690">
          <cell r="D1690" t="str">
            <v>South Africa</v>
          </cell>
          <cell r="H1690" t="str">
            <v>Industry (incl. Cement Process)</v>
          </cell>
          <cell r="J1690">
            <v>55068.435703393203</v>
          </cell>
        </row>
        <row r="1691">
          <cell r="D1691" t="str">
            <v>South Africa</v>
          </cell>
          <cell r="H1691" t="str">
            <v>Domestic aviation</v>
          </cell>
          <cell r="J1691">
            <v>3482.7471690765001</v>
          </cell>
        </row>
        <row r="1692">
          <cell r="D1692" t="str">
            <v>South Africa</v>
          </cell>
          <cell r="H1692" t="str">
            <v>Ground Transport</v>
          </cell>
          <cell r="J1692">
            <v>47760.176559005202</v>
          </cell>
        </row>
        <row r="1693">
          <cell r="D1693" t="str">
            <v>South Africa</v>
          </cell>
          <cell r="H1693" t="str">
            <v>Ground Transport</v>
          </cell>
          <cell r="J1693">
            <v>364.34024875961899</v>
          </cell>
        </row>
        <row r="1694">
          <cell r="D1694" t="str">
            <v>South Africa</v>
          </cell>
          <cell r="H1694" t="str">
            <v>Ground Transport</v>
          </cell>
          <cell r="J1694">
            <v>6.4572968245665896</v>
          </cell>
        </row>
        <row r="1695">
          <cell r="D1695" t="str">
            <v>South Africa</v>
          </cell>
          <cell r="H1695" t="str">
            <v>Ground Transport</v>
          </cell>
          <cell r="J1695" t="str">
            <v>NULL</v>
          </cell>
        </row>
        <row r="1696">
          <cell r="D1696" t="str">
            <v>South Africa</v>
          </cell>
          <cell r="H1696" t="str">
            <v>Residential</v>
          </cell>
          <cell r="J1696">
            <v>27060.583036832599</v>
          </cell>
        </row>
        <row r="1697">
          <cell r="D1697" t="str">
            <v>South Africa</v>
          </cell>
          <cell r="H1697" t="e">
            <v>#N/A</v>
          </cell>
          <cell r="J1697">
            <v>30327.230937355602</v>
          </cell>
        </row>
        <row r="1698">
          <cell r="D1698" t="str">
            <v>South Africa</v>
          </cell>
          <cell r="H1698" t="e">
            <v>#N/A</v>
          </cell>
          <cell r="J1698" t="str">
            <v>NULL</v>
          </cell>
        </row>
        <row r="1699">
          <cell r="D1699" t="str">
            <v>South Africa</v>
          </cell>
          <cell r="H1699" t="e">
            <v>#N/A</v>
          </cell>
          <cell r="J1699">
            <v>127.95448581182301</v>
          </cell>
        </row>
        <row r="1700">
          <cell r="D1700" t="str">
            <v>South Africa</v>
          </cell>
          <cell r="H1700" t="str">
            <v>Industry (incl. Cement Process)</v>
          </cell>
          <cell r="J1700">
            <v>6427.55</v>
          </cell>
        </row>
        <row r="1701">
          <cell r="D1701" t="str">
            <v>South Africa</v>
          </cell>
          <cell r="H1701" t="e">
            <v>#N/A</v>
          </cell>
          <cell r="J1701">
            <v>802.5</v>
          </cell>
        </row>
        <row r="1702">
          <cell r="D1702" t="str">
            <v>South Africa</v>
          </cell>
          <cell r="H1702" t="e">
            <v>#N/A</v>
          </cell>
          <cell r="J1702">
            <v>2.7747523574158999</v>
          </cell>
        </row>
        <row r="1703">
          <cell r="D1703" t="str">
            <v>South Africa</v>
          </cell>
          <cell r="H1703" t="e">
            <v>#N/A</v>
          </cell>
          <cell r="J1703">
            <v>3413.3096147906799</v>
          </cell>
        </row>
        <row r="1704">
          <cell r="D1704" t="str">
            <v>South Africa</v>
          </cell>
          <cell r="H1704" t="e">
            <v>#N/A</v>
          </cell>
          <cell r="J1704">
            <v>9528.8821804783402</v>
          </cell>
        </row>
        <row r="1705">
          <cell r="D1705" t="str">
            <v>South Africa</v>
          </cell>
          <cell r="H1705" t="e">
            <v>#N/A</v>
          </cell>
          <cell r="J1705">
            <v>63.251764376883401</v>
          </cell>
        </row>
        <row r="1706">
          <cell r="D1706" t="str">
            <v>South Africa</v>
          </cell>
          <cell r="H1706" t="e">
            <v>#N/A</v>
          </cell>
          <cell r="J1706">
            <v>108.20448426020999</v>
          </cell>
        </row>
        <row r="1707">
          <cell r="D1707" t="str">
            <v>South Africa</v>
          </cell>
          <cell r="H1707" t="e">
            <v>#N/A</v>
          </cell>
          <cell r="J1707">
            <v>526.29768010315399</v>
          </cell>
        </row>
        <row r="1708">
          <cell r="D1708" t="str">
            <v>South Africa</v>
          </cell>
          <cell r="H1708" t="e">
            <v>#N/A</v>
          </cell>
          <cell r="J1708">
            <v>102.551638392152</v>
          </cell>
        </row>
        <row r="1709">
          <cell r="D1709" t="str">
            <v>South Africa</v>
          </cell>
          <cell r="H1709" t="e">
            <v>#N/A</v>
          </cell>
          <cell r="J1709">
            <v>387.91889732519002</v>
          </cell>
        </row>
        <row r="1710">
          <cell r="D1710" t="str">
            <v>South Africa</v>
          </cell>
          <cell r="H1710" t="e">
            <v>#N/A</v>
          </cell>
          <cell r="J1710">
            <v>256.120535534569</v>
          </cell>
        </row>
        <row r="1711">
          <cell r="D1711" t="str">
            <v>Zambia</v>
          </cell>
          <cell r="H1711" t="str">
            <v>Power</v>
          </cell>
          <cell r="J1711">
            <v>208.153642805342</v>
          </cell>
        </row>
        <row r="1712">
          <cell r="D1712" t="str">
            <v>Zambia</v>
          </cell>
          <cell r="H1712" t="str">
            <v>Industry (incl. Cement Process)</v>
          </cell>
          <cell r="J1712">
            <v>39.020151765180799</v>
          </cell>
        </row>
        <row r="1713">
          <cell r="D1713" t="str">
            <v>Zambia</v>
          </cell>
          <cell r="H1713" t="str">
            <v>Industry (incl. Cement Process)</v>
          </cell>
          <cell r="J1713">
            <v>1595.5158321214101</v>
          </cell>
        </row>
        <row r="1714">
          <cell r="D1714" t="str">
            <v>Zambia</v>
          </cell>
          <cell r="H1714" t="str">
            <v>Domestic aviation</v>
          </cell>
          <cell r="J1714" t="str">
            <v>NULL</v>
          </cell>
        </row>
        <row r="1715">
          <cell r="D1715" t="str">
            <v>Zambia</v>
          </cell>
          <cell r="H1715" t="str">
            <v>Ground Transport</v>
          </cell>
          <cell r="J1715">
            <v>1192.9148666737201</v>
          </cell>
        </row>
        <row r="1716">
          <cell r="D1716" t="str">
            <v>Zambia</v>
          </cell>
          <cell r="H1716" t="str">
            <v>Ground Transport</v>
          </cell>
          <cell r="J1716">
            <v>51.563179550098198</v>
          </cell>
        </row>
        <row r="1717">
          <cell r="D1717" t="str">
            <v>Zambia</v>
          </cell>
          <cell r="H1717" t="str">
            <v>Ground Transport</v>
          </cell>
          <cell r="J1717" t="str">
            <v>NULL</v>
          </cell>
        </row>
        <row r="1718">
          <cell r="D1718" t="str">
            <v>Zambia</v>
          </cell>
          <cell r="H1718" t="str">
            <v>Ground Transport</v>
          </cell>
          <cell r="J1718" t="str">
            <v>NULL</v>
          </cell>
        </row>
        <row r="1719">
          <cell r="D1719" t="str">
            <v>Zambia</v>
          </cell>
          <cell r="H1719" t="str">
            <v>Residential</v>
          </cell>
          <cell r="J1719">
            <v>313.84265749459399</v>
          </cell>
        </row>
        <row r="1720">
          <cell r="D1720" t="str">
            <v>Zambia</v>
          </cell>
          <cell r="H1720" t="e">
            <v>#N/A</v>
          </cell>
          <cell r="J1720" t="str">
            <v>NULL</v>
          </cell>
        </row>
        <row r="1721">
          <cell r="D1721" t="str">
            <v>Zambia</v>
          </cell>
          <cell r="H1721" t="str">
            <v>Industry (incl. Cement Process)</v>
          </cell>
          <cell r="J1721">
            <v>1334.76</v>
          </cell>
        </row>
        <row r="1722">
          <cell r="D1722" t="str">
            <v>Zambia</v>
          </cell>
          <cell r="H1722" t="e">
            <v>#N/A</v>
          </cell>
          <cell r="J1722">
            <v>247.5</v>
          </cell>
        </row>
        <row r="1723">
          <cell r="D1723" t="str">
            <v>Zambia</v>
          </cell>
          <cell r="H1723" t="e">
            <v>#N/A</v>
          </cell>
          <cell r="J1723">
            <v>0.84120573042092195</v>
          </cell>
        </row>
        <row r="1724">
          <cell r="D1724" t="str">
            <v>Zambia</v>
          </cell>
          <cell r="H1724" t="e">
            <v>#N/A</v>
          </cell>
          <cell r="J1724" t="str">
            <v>NULL</v>
          </cell>
        </row>
        <row r="1725">
          <cell r="D1725" t="str">
            <v>Zambia</v>
          </cell>
          <cell r="H1725" t="e">
            <v>#N/A</v>
          </cell>
          <cell r="J1725" t="str">
            <v>NULL</v>
          </cell>
        </row>
        <row r="1726">
          <cell r="D1726" t="str">
            <v>Zambia</v>
          </cell>
          <cell r="H1726" t="e">
            <v>#N/A</v>
          </cell>
          <cell r="J1726" t="str">
            <v>NULL</v>
          </cell>
        </row>
        <row r="1727">
          <cell r="D1727" t="str">
            <v>Zambia</v>
          </cell>
          <cell r="H1727" t="e">
            <v>#N/A</v>
          </cell>
          <cell r="J1727">
            <v>7.6754600388646397</v>
          </cell>
        </row>
        <row r="1728">
          <cell r="D1728" t="str">
            <v>Zambia</v>
          </cell>
          <cell r="H1728" t="e">
            <v>#N/A</v>
          </cell>
          <cell r="J1728">
            <v>94.877033881813205</v>
          </cell>
        </row>
        <row r="1729">
          <cell r="D1729" t="str">
            <v>Zambia</v>
          </cell>
          <cell r="H1729" t="e">
            <v>#N/A</v>
          </cell>
          <cell r="J1729" t="str">
            <v>NULL</v>
          </cell>
        </row>
        <row r="1730">
          <cell r="D1730" t="str">
            <v>Zambia</v>
          </cell>
          <cell r="H1730" t="e">
            <v>#N/A</v>
          </cell>
          <cell r="J1730">
            <v>34.148994873892697</v>
          </cell>
        </row>
        <row r="1731">
          <cell r="D1731" t="str">
            <v>Zambia</v>
          </cell>
          <cell r="H1731" t="e">
            <v>#N/A</v>
          </cell>
          <cell r="J1731">
            <v>45.466700000000003</v>
          </cell>
        </row>
        <row r="1732">
          <cell r="D1732" t="str">
            <v>Zimbabwe</v>
          </cell>
          <cell r="H1732" t="str">
            <v>Power</v>
          </cell>
          <cell r="J1732">
            <v>7147.7982475143499</v>
          </cell>
        </row>
        <row r="1733">
          <cell r="D1733" t="str">
            <v>Zimbabwe</v>
          </cell>
          <cell r="H1733" t="str">
            <v>Industry (incl. Cement Process)</v>
          </cell>
          <cell r="J1733">
            <v>84.643482737308204</v>
          </cell>
        </row>
        <row r="1734">
          <cell r="D1734" t="str">
            <v>Zimbabwe</v>
          </cell>
          <cell r="H1734" t="str">
            <v>Industry (incl. Cement Process)</v>
          </cell>
          <cell r="J1734">
            <v>1201.84354028288</v>
          </cell>
        </row>
        <row r="1735">
          <cell r="D1735" t="str">
            <v>Zimbabwe</v>
          </cell>
          <cell r="H1735" t="str">
            <v>Ground Transport</v>
          </cell>
          <cell r="J1735">
            <v>2118.5005049705701</v>
          </cell>
        </row>
        <row r="1736">
          <cell r="D1736" t="str">
            <v>Zimbabwe</v>
          </cell>
          <cell r="H1736" t="str">
            <v>Ground Transport</v>
          </cell>
          <cell r="J1736">
            <v>185.84160980247</v>
          </cell>
        </row>
        <row r="1737">
          <cell r="D1737" t="str">
            <v>Zimbabwe</v>
          </cell>
          <cell r="H1737" t="str">
            <v>Residential</v>
          </cell>
          <cell r="J1737">
            <v>1005.20066829885</v>
          </cell>
        </row>
        <row r="1738">
          <cell r="D1738" t="str">
            <v>Zimbabwe</v>
          </cell>
          <cell r="H1738" t="e">
            <v>#N/A</v>
          </cell>
          <cell r="J1738">
            <v>214.50501581285801</v>
          </cell>
        </row>
        <row r="1739">
          <cell r="D1739" t="str">
            <v>Zimbabwe</v>
          </cell>
          <cell r="H1739" t="str">
            <v>Industry (incl. Cement Process)</v>
          </cell>
          <cell r="J1739">
            <v>741.69600000000003</v>
          </cell>
        </row>
        <row r="1740">
          <cell r="D1740" t="str">
            <v>Zimbabwe</v>
          </cell>
          <cell r="H1740" t="e">
            <v>#N/A</v>
          </cell>
          <cell r="J1740">
            <v>0.79974323655328605</v>
          </cell>
        </row>
        <row r="1741">
          <cell r="D1741" t="str">
            <v>Zimbabwe</v>
          </cell>
          <cell r="H1741" t="e">
            <v>#N/A</v>
          </cell>
          <cell r="J1741">
            <v>51</v>
          </cell>
        </row>
        <row r="1742">
          <cell r="D1742" t="str">
            <v>Zimbabwe</v>
          </cell>
          <cell r="H1742" t="e">
            <v>#N/A</v>
          </cell>
          <cell r="J1742">
            <v>229.476</v>
          </cell>
        </row>
        <row r="1743">
          <cell r="D1743" t="str">
            <v>Zimbabwe</v>
          </cell>
          <cell r="H1743" t="e">
            <v>#N/A</v>
          </cell>
          <cell r="J1743" t="str">
            <v>NULL</v>
          </cell>
        </row>
        <row r="1744">
          <cell r="D1744" t="str">
            <v>Zimbabwe</v>
          </cell>
          <cell r="H1744" t="e">
            <v>#N/A</v>
          </cell>
          <cell r="J1744">
            <v>7.8193005628917804</v>
          </cell>
        </row>
        <row r="1745">
          <cell r="D1745" t="str">
            <v>Zimbabwe</v>
          </cell>
          <cell r="H1745" t="e">
            <v>#N/A</v>
          </cell>
          <cell r="J1745" t="str">
            <v>NULL</v>
          </cell>
        </row>
        <row r="1746">
          <cell r="D1746" t="str">
            <v>Zimbabwe</v>
          </cell>
          <cell r="H1746" t="e">
            <v>#N/A</v>
          </cell>
          <cell r="J1746" t="str">
            <v>NULL</v>
          </cell>
        </row>
        <row r="1747">
          <cell r="D1747" t="str">
            <v>Zimbabwe</v>
          </cell>
          <cell r="H1747" t="e">
            <v>#N/A</v>
          </cell>
          <cell r="J1747">
            <v>50.236770064594602</v>
          </cell>
        </row>
        <row r="1748">
          <cell r="D1748" t="str">
            <v>Zimbabwe</v>
          </cell>
          <cell r="H1748" t="e">
            <v>#N/A</v>
          </cell>
          <cell r="J1748">
            <v>5.28</v>
          </cell>
        </row>
        <row r="1749">
          <cell r="D1749" t="str">
            <v>Austria</v>
          </cell>
          <cell r="H1749" t="str">
            <v>Power</v>
          </cell>
          <cell r="J1749">
            <v>13782.894198759799</v>
          </cell>
        </row>
        <row r="1750">
          <cell r="D1750" t="str">
            <v>Austria</v>
          </cell>
          <cell r="H1750" t="str">
            <v>Industry (incl. Cement Process)</v>
          </cell>
          <cell r="J1750">
            <v>5768.1090559386002</v>
          </cell>
        </row>
        <row r="1751">
          <cell r="D1751" t="str">
            <v>Austria</v>
          </cell>
          <cell r="H1751" t="str">
            <v>Industry (incl. Cement Process)</v>
          </cell>
          <cell r="J1751">
            <v>11330.070812075801</v>
          </cell>
        </row>
        <row r="1752">
          <cell r="D1752" t="str">
            <v>Austria</v>
          </cell>
          <cell r="H1752" t="str">
            <v>Domestic aviation</v>
          </cell>
          <cell r="J1752">
            <v>66.202820774243605</v>
          </cell>
        </row>
        <row r="1753">
          <cell r="D1753" t="str">
            <v>Austria</v>
          </cell>
          <cell r="H1753" t="str">
            <v>Ground Transport</v>
          </cell>
          <cell r="J1753">
            <v>23653.945610131901</v>
          </cell>
        </row>
        <row r="1754">
          <cell r="D1754" t="str">
            <v>Austria</v>
          </cell>
          <cell r="H1754" t="str">
            <v>Ground Transport</v>
          </cell>
          <cell r="J1754">
            <v>87.690206227682097</v>
          </cell>
        </row>
        <row r="1755">
          <cell r="D1755" t="str">
            <v>Austria</v>
          </cell>
          <cell r="H1755" t="str">
            <v>Ground Transport</v>
          </cell>
          <cell r="J1755">
            <v>6.4481115879346804</v>
          </cell>
        </row>
        <row r="1756">
          <cell r="D1756" t="str">
            <v>Austria</v>
          </cell>
          <cell r="H1756" t="str">
            <v>Ground Transport</v>
          </cell>
          <cell r="J1756">
            <v>613.85917110610001</v>
          </cell>
        </row>
        <row r="1757">
          <cell r="D1757" t="str">
            <v>Austria</v>
          </cell>
          <cell r="H1757" t="str">
            <v>Residential</v>
          </cell>
          <cell r="J1757">
            <v>8754.9300559870098</v>
          </cell>
        </row>
        <row r="1758">
          <cell r="D1758" t="str">
            <v>Austria</v>
          </cell>
          <cell r="H1758" t="e">
            <v>#N/A</v>
          </cell>
          <cell r="J1758">
            <v>179.08828538418999</v>
          </cell>
        </row>
        <row r="1759">
          <cell r="D1759" t="str">
            <v>Austria</v>
          </cell>
          <cell r="H1759" t="e">
            <v>#N/A</v>
          </cell>
          <cell r="J1759" t="str">
            <v>NULL</v>
          </cell>
        </row>
        <row r="1760">
          <cell r="D1760" t="str">
            <v>Austria</v>
          </cell>
          <cell r="H1760" t="str">
            <v>Industry (incl. Cement Process)</v>
          </cell>
          <cell r="J1760">
            <v>2345.7600000000002</v>
          </cell>
        </row>
        <row r="1761">
          <cell r="D1761" t="str">
            <v>Austria</v>
          </cell>
          <cell r="H1761" t="e">
            <v>#N/A</v>
          </cell>
          <cell r="J1761">
            <v>675</v>
          </cell>
        </row>
        <row r="1762">
          <cell r="D1762" t="str">
            <v>Austria</v>
          </cell>
          <cell r="H1762" t="e">
            <v>#N/A</v>
          </cell>
          <cell r="J1762">
            <v>238.51865532567899</v>
          </cell>
        </row>
        <row r="1763">
          <cell r="D1763" t="str">
            <v>Austria</v>
          </cell>
          <cell r="H1763" t="e">
            <v>#N/A</v>
          </cell>
          <cell r="J1763">
            <v>47.082915284232897</v>
          </cell>
        </row>
        <row r="1764">
          <cell r="D1764" t="str">
            <v>Austria</v>
          </cell>
          <cell r="H1764" t="e">
            <v>#N/A</v>
          </cell>
          <cell r="J1764">
            <v>67.7074793291237</v>
          </cell>
        </row>
        <row r="1765">
          <cell r="D1765" t="str">
            <v>Austria</v>
          </cell>
          <cell r="H1765" t="e">
            <v>#N/A</v>
          </cell>
          <cell r="J1765">
            <v>1716.6852383621101</v>
          </cell>
        </row>
        <row r="1766">
          <cell r="D1766" t="str">
            <v>Austria</v>
          </cell>
          <cell r="H1766" t="e">
            <v>#N/A</v>
          </cell>
          <cell r="J1766">
            <v>750.87004612556598</v>
          </cell>
        </row>
        <row r="1767">
          <cell r="D1767" t="str">
            <v>Austria</v>
          </cell>
          <cell r="H1767" t="e">
            <v>#N/A</v>
          </cell>
          <cell r="J1767">
            <v>14.813314115235499</v>
          </cell>
        </row>
        <row r="1768">
          <cell r="D1768" t="str">
            <v>Austria</v>
          </cell>
          <cell r="H1768" t="e">
            <v>#N/A</v>
          </cell>
          <cell r="J1768">
            <v>118.413916091282</v>
          </cell>
        </row>
        <row r="1769">
          <cell r="D1769" t="str">
            <v>Austria</v>
          </cell>
          <cell r="H1769" t="e">
            <v>#N/A</v>
          </cell>
          <cell r="J1769">
            <v>42.918156980040401</v>
          </cell>
        </row>
        <row r="1770">
          <cell r="D1770" t="str">
            <v>Austria</v>
          </cell>
          <cell r="H1770" t="e">
            <v>#N/A</v>
          </cell>
          <cell r="J1770">
            <v>71.704823711473793</v>
          </cell>
        </row>
        <row r="1771">
          <cell r="D1771" t="str">
            <v>Austria</v>
          </cell>
          <cell r="H1771" t="e">
            <v>#N/A</v>
          </cell>
          <cell r="J1771">
            <v>903.63513373517003</v>
          </cell>
        </row>
        <row r="1772">
          <cell r="D1772" t="str">
            <v>Austria</v>
          </cell>
          <cell r="H1772" t="e">
            <v>#N/A</v>
          </cell>
          <cell r="J1772">
            <v>207.02727984941899</v>
          </cell>
        </row>
        <row r="1773">
          <cell r="D1773" t="str">
            <v>Austria</v>
          </cell>
          <cell r="H1773" t="e">
            <v>#N/A</v>
          </cell>
          <cell r="J1773">
            <v>0.19251699999999999</v>
          </cell>
        </row>
        <row r="1774">
          <cell r="D1774" t="str">
            <v>Belgium</v>
          </cell>
          <cell r="H1774" t="str">
            <v>Power</v>
          </cell>
          <cell r="J1774">
            <v>16573.0875966524</v>
          </cell>
        </row>
        <row r="1775">
          <cell r="D1775" t="str">
            <v>Belgium</v>
          </cell>
          <cell r="H1775" t="str">
            <v>Industry (incl. Cement Process)</v>
          </cell>
          <cell r="J1775">
            <v>6033.3636380082798</v>
          </cell>
        </row>
        <row r="1776">
          <cell r="D1776" t="str">
            <v>Belgium</v>
          </cell>
          <cell r="H1776" t="str">
            <v>Industry (incl. Cement Process)</v>
          </cell>
          <cell r="J1776">
            <v>19614.362349065599</v>
          </cell>
        </row>
        <row r="1777">
          <cell r="D1777" t="str">
            <v>Belgium</v>
          </cell>
          <cell r="H1777" t="str">
            <v>Domestic aviation</v>
          </cell>
          <cell r="J1777">
            <v>6.2281467443773204</v>
          </cell>
        </row>
        <row r="1778">
          <cell r="D1778" t="str">
            <v>Belgium</v>
          </cell>
          <cell r="H1778" t="str">
            <v>Ground Transport</v>
          </cell>
          <cell r="J1778">
            <v>25462.607213216201</v>
          </cell>
        </row>
        <row r="1779">
          <cell r="D1779" t="str">
            <v>Belgium</v>
          </cell>
          <cell r="H1779" t="str">
            <v>Ground Transport</v>
          </cell>
          <cell r="J1779">
            <v>149.98914175890999</v>
          </cell>
        </row>
        <row r="1780">
          <cell r="D1780" t="str">
            <v>Belgium</v>
          </cell>
          <cell r="H1780" t="str">
            <v>Ground Transport</v>
          </cell>
          <cell r="J1780">
            <v>587.104341360994</v>
          </cell>
        </row>
        <row r="1781">
          <cell r="D1781" t="str">
            <v>Belgium</v>
          </cell>
          <cell r="H1781" t="str">
            <v>Ground Transport</v>
          </cell>
          <cell r="J1781">
            <v>109.28682439928799</v>
          </cell>
        </row>
        <row r="1782">
          <cell r="D1782" t="str">
            <v>Belgium</v>
          </cell>
          <cell r="H1782" t="str">
            <v>Residential</v>
          </cell>
          <cell r="J1782">
            <v>24587.676616671099</v>
          </cell>
        </row>
        <row r="1783">
          <cell r="D1783" t="str">
            <v>Belgium</v>
          </cell>
          <cell r="H1783" t="str">
            <v>Industry (incl. Cement Process)</v>
          </cell>
          <cell r="J1783" t="str">
            <v>NULL</v>
          </cell>
        </row>
        <row r="1784">
          <cell r="D1784" t="str">
            <v>Belgium</v>
          </cell>
          <cell r="H1784" t="e">
            <v>#N/A</v>
          </cell>
          <cell r="J1784">
            <v>216.51025110050699</v>
          </cell>
        </row>
        <row r="1785">
          <cell r="D1785" t="str">
            <v>Belgium</v>
          </cell>
          <cell r="H1785" t="e">
            <v>#N/A</v>
          </cell>
          <cell r="J1785" t="str">
            <v>NULL</v>
          </cell>
        </row>
        <row r="1786">
          <cell r="D1786" t="str">
            <v>Belgium</v>
          </cell>
          <cell r="H1786" t="e">
            <v>#N/A</v>
          </cell>
          <cell r="J1786" t="str">
            <v>NULL</v>
          </cell>
        </row>
        <row r="1787">
          <cell r="D1787" t="str">
            <v>Belgium</v>
          </cell>
          <cell r="H1787" t="e">
            <v>#N/A</v>
          </cell>
          <cell r="J1787" t="str">
            <v>NULL</v>
          </cell>
        </row>
        <row r="1788">
          <cell r="D1788" t="str">
            <v>Belgium</v>
          </cell>
          <cell r="H1788" t="str">
            <v>Industry (incl. Cement Process)</v>
          </cell>
          <cell r="J1788">
            <v>3119.83</v>
          </cell>
        </row>
        <row r="1789">
          <cell r="D1789" t="str">
            <v>Belgium</v>
          </cell>
          <cell r="H1789" t="e">
            <v>#N/A</v>
          </cell>
          <cell r="J1789">
            <v>1012.5</v>
          </cell>
        </row>
        <row r="1790">
          <cell r="D1790" t="str">
            <v>Belgium</v>
          </cell>
          <cell r="H1790" t="e">
            <v>#N/A</v>
          </cell>
          <cell r="J1790">
            <v>40.358280538566802</v>
          </cell>
        </row>
        <row r="1791">
          <cell r="D1791" t="str">
            <v>Belgium</v>
          </cell>
          <cell r="H1791" t="e">
            <v>#N/A</v>
          </cell>
          <cell r="J1791">
            <v>108.627618013039</v>
          </cell>
        </row>
        <row r="1792">
          <cell r="D1792" t="str">
            <v>Belgium</v>
          </cell>
          <cell r="H1792" t="e">
            <v>#N/A</v>
          </cell>
          <cell r="J1792">
            <v>62.534478420962998</v>
          </cell>
        </row>
        <row r="1793">
          <cell r="D1793" t="str">
            <v>Belgium</v>
          </cell>
          <cell r="H1793" t="e">
            <v>#N/A</v>
          </cell>
          <cell r="J1793">
            <v>6318.6062924984699</v>
          </cell>
        </row>
        <row r="1794">
          <cell r="D1794" t="str">
            <v>Belgium</v>
          </cell>
          <cell r="H1794" t="e">
            <v>#N/A</v>
          </cell>
          <cell r="J1794">
            <v>790.36022554179499</v>
          </cell>
        </row>
        <row r="1795">
          <cell r="D1795" t="str">
            <v>Belgium</v>
          </cell>
          <cell r="H1795" t="e">
            <v>#N/A</v>
          </cell>
          <cell r="J1795">
            <v>24.580620287999999</v>
          </cell>
        </row>
        <row r="1796">
          <cell r="D1796" t="str">
            <v>Belgium</v>
          </cell>
          <cell r="H1796" t="e">
            <v>#N/A</v>
          </cell>
          <cell r="J1796">
            <v>10.5943121017044</v>
          </cell>
        </row>
        <row r="1797">
          <cell r="D1797" t="str">
            <v>Belgium</v>
          </cell>
          <cell r="H1797" t="e">
            <v>#N/A</v>
          </cell>
          <cell r="J1797">
            <v>5.3680867554816096</v>
          </cell>
        </row>
        <row r="1798">
          <cell r="D1798" t="str">
            <v>Belgium</v>
          </cell>
          <cell r="H1798" t="e">
            <v>#N/A</v>
          </cell>
          <cell r="J1798">
            <v>249.858511870054</v>
          </cell>
        </row>
        <row r="1799">
          <cell r="D1799" t="str">
            <v>Belgium</v>
          </cell>
          <cell r="H1799" t="e">
            <v>#N/A</v>
          </cell>
          <cell r="J1799">
            <v>628.13590507380798</v>
          </cell>
        </row>
        <row r="1800">
          <cell r="D1800" t="str">
            <v>Belgium</v>
          </cell>
          <cell r="H1800" t="e">
            <v>#N/A</v>
          </cell>
          <cell r="J1800">
            <v>38.735740058450403</v>
          </cell>
        </row>
        <row r="1801">
          <cell r="D1801" t="str">
            <v>Belgium</v>
          </cell>
          <cell r="H1801" t="e">
            <v>#N/A</v>
          </cell>
          <cell r="J1801">
            <v>1.55447806738254</v>
          </cell>
        </row>
        <row r="1802">
          <cell r="D1802" t="str">
            <v>Switzerland</v>
          </cell>
          <cell r="H1802" t="str">
            <v>Power</v>
          </cell>
          <cell r="J1802">
            <v>2796.05596482172</v>
          </cell>
        </row>
        <row r="1803">
          <cell r="D1803" t="str">
            <v>Switzerland</v>
          </cell>
          <cell r="H1803" t="str">
            <v>Industry (incl. Cement Process)</v>
          </cell>
          <cell r="J1803">
            <v>430.01607327027801</v>
          </cell>
        </row>
        <row r="1804">
          <cell r="D1804" t="str">
            <v>Switzerland</v>
          </cell>
          <cell r="H1804" t="str">
            <v>Industry (incl. Cement Process)</v>
          </cell>
          <cell r="J1804">
            <v>5227.4063612481596</v>
          </cell>
        </row>
        <row r="1805">
          <cell r="D1805" t="str">
            <v>Switzerland</v>
          </cell>
          <cell r="H1805" t="str">
            <v>Domestic aviation</v>
          </cell>
          <cell r="J1805">
            <v>269.24156045449303</v>
          </cell>
        </row>
        <row r="1806">
          <cell r="D1806" t="str">
            <v>Switzerland</v>
          </cell>
          <cell r="H1806" t="str">
            <v>Ground Transport</v>
          </cell>
          <cell r="J1806">
            <v>15555.543807710599</v>
          </cell>
        </row>
        <row r="1807">
          <cell r="D1807" t="str">
            <v>Switzerland</v>
          </cell>
          <cell r="H1807" t="str">
            <v>Ground Transport</v>
          </cell>
          <cell r="J1807">
            <v>46.849436708322102</v>
          </cell>
        </row>
        <row r="1808">
          <cell r="D1808" t="str">
            <v>Switzerland</v>
          </cell>
          <cell r="H1808" t="str">
            <v>Ground Transport</v>
          </cell>
          <cell r="J1808">
            <v>37.298068018628598</v>
          </cell>
        </row>
        <row r="1809">
          <cell r="D1809" t="str">
            <v>Switzerland</v>
          </cell>
          <cell r="H1809" t="str">
            <v>Ground Transport</v>
          </cell>
          <cell r="J1809">
            <v>40.310867020518103</v>
          </cell>
        </row>
        <row r="1810">
          <cell r="D1810" t="str">
            <v>Switzerland</v>
          </cell>
          <cell r="H1810" t="str">
            <v>Residential</v>
          </cell>
          <cell r="J1810">
            <v>13118.965495316101</v>
          </cell>
        </row>
        <row r="1811">
          <cell r="D1811" t="str">
            <v>Switzerland</v>
          </cell>
          <cell r="H1811" t="e">
            <v>#N/A</v>
          </cell>
          <cell r="J1811" t="str">
            <v>NULL</v>
          </cell>
        </row>
        <row r="1812">
          <cell r="D1812" t="str">
            <v>Switzerland</v>
          </cell>
          <cell r="H1812" t="e">
            <v>#N/A</v>
          </cell>
          <cell r="J1812" t="str">
            <v>NULL</v>
          </cell>
        </row>
        <row r="1813">
          <cell r="D1813" t="str">
            <v>Switzerland</v>
          </cell>
          <cell r="H1813" t="e">
            <v>#N/A</v>
          </cell>
          <cell r="J1813" t="str">
            <v>NULL</v>
          </cell>
        </row>
        <row r="1814">
          <cell r="D1814" t="str">
            <v>Switzerland</v>
          </cell>
          <cell r="H1814" t="str">
            <v>Industry (incl. Cement Process)</v>
          </cell>
          <cell r="J1814">
            <v>2191.73</v>
          </cell>
        </row>
        <row r="1815">
          <cell r="D1815" t="str">
            <v>Switzerland</v>
          </cell>
          <cell r="H1815" t="e">
            <v>#N/A</v>
          </cell>
          <cell r="J1815">
            <v>30</v>
          </cell>
        </row>
        <row r="1816">
          <cell r="D1816" t="str">
            <v>Switzerland</v>
          </cell>
          <cell r="H1816" t="e">
            <v>#N/A</v>
          </cell>
          <cell r="J1816">
            <v>344.353931026856</v>
          </cell>
        </row>
        <row r="1817">
          <cell r="D1817" t="str">
            <v>Switzerland</v>
          </cell>
          <cell r="H1817" t="e">
            <v>#N/A</v>
          </cell>
          <cell r="J1817">
            <v>10.134466752959799</v>
          </cell>
        </row>
        <row r="1818">
          <cell r="D1818" t="str">
            <v>Switzerland</v>
          </cell>
          <cell r="H1818" t="e">
            <v>#N/A</v>
          </cell>
          <cell r="J1818">
            <v>8.2119524585206296</v>
          </cell>
        </row>
        <row r="1819">
          <cell r="D1819" t="str">
            <v>Switzerland</v>
          </cell>
          <cell r="H1819" t="e">
            <v>#N/A</v>
          </cell>
          <cell r="J1819">
            <v>139.67095414630199</v>
          </cell>
        </row>
        <row r="1820">
          <cell r="D1820" t="str">
            <v>Switzerland</v>
          </cell>
          <cell r="H1820" t="e">
            <v>#N/A</v>
          </cell>
          <cell r="J1820">
            <v>58.063935832911902</v>
          </cell>
        </row>
        <row r="1821">
          <cell r="D1821" t="str">
            <v>Switzerland</v>
          </cell>
          <cell r="H1821" t="e">
            <v>#N/A</v>
          </cell>
          <cell r="J1821">
            <v>34.403907087526903</v>
          </cell>
        </row>
        <row r="1822">
          <cell r="D1822" t="str">
            <v>Switzerland</v>
          </cell>
          <cell r="H1822" t="e">
            <v>#N/A</v>
          </cell>
          <cell r="J1822">
            <v>253.88200071615299</v>
          </cell>
        </row>
        <row r="1823">
          <cell r="D1823" t="str">
            <v>Switzerland</v>
          </cell>
          <cell r="H1823" t="e">
            <v>#N/A</v>
          </cell>
          <cell r="J1823">
            <v>5.4913144233032503</v>
          </cell>
        </row>
        <row r="1824">
          <cell r="D1824" t="str">
            <v>Switzerland</v>
          </cell>
          <cell r="H1824" t="e">
            <v>#N/A</v>
          </cell>
          <cell r="J1824">
            <v>86.288261522514404</v>
          </cell>
        </row>
        <row r="1825">
          <cell r="D1825" t="str">
            <v>Switzerland</v>
          </cell>
          <cell r="H1825" t="e">
            <v>#N/A</v>
          </cell>
          <cell r="J1825">
            <v>244.101282238755</v>
          </cell>
        </row>
        <row r="1826">
          <cell r="D1826" t="str">
            <v>Switzerland</v>
          </cell>
          <cell r="H1826" t="e">
            <v>#N/A</v>
          </cell>
          <cell r="J1826">
            <v>2.8976007888646902</v>
          </cell>
        </row>
        <row r="1827">
          <cell r="D1827" t="str">
            <v>Switzerland</v>
          </cell>
          <cell r="H1827" t="e">
            <v>#N/A</v>
          </cell>
          <cell r="J1827">
            <v>9.1949438074471903</v>
          </cell>
        </row>
        <row r="1828">
          <cell r="D1828" t="str">
            <v>Germany</v>
          </cell>
          <cell r="H1828" t="str">
            <v>Power</v>
          </cell>
          <cell r="J1828">
            <v>289082.081803368</v>
          </cell>
        </row>
        <row r="1829">
          <cell r="D1829" t="str">
            <v>Germany</v>
          </cell>
          <cell r="H1829" t="str">
            <v>Industry (incl. Cement Process)</v>
          </cell>
          <cell r="J1829">
            <v>23042.8924515115</v>
          </cell>
        </row>
        <row r="1830">
          <cell r="D1830" t="str">
            <v>Germany</v>
          </cell>
          <cell r="H1830" t="str">
            <v>Industry (incl. Cement Process)</v>
          </cell>
          <cell r="J1830">
            <v>87267.000730673899</v>
          </cell>
        </row>
        <row r="1831">
          <cell r="D1831" t="str">
            <v>Germany</v>
          </cell>
          <cell r="H1831" t="str">
            <v>Domestic aviation</v>
          </cell>
          <cell r="J1831">
            <v>2129.2566644206699</v>
          </cell>
        </row>
        <row r="1832">
          <cell r="D1832" t="str">
            <v>Germany</v>
          </cell>
          <cell r="H1832" t="str">
            <v>Ground Transport</v>
          </cell>
          <cell r="J1832">
            <v>151203.545146013</v>
          </cell>
        </row>
        <row r="1833">
          <cell r="D1833" t="str">
            <v>Germany</v>
          </cell>
          <cell r="H1833" t="str">
            <v>Ground Transport</v>
          </cell>
          <cell r="J1833">
            <v>955.24703159260798</v>
          </cell>
        </row>
        <row r="1834">
          <cell r="D1834" t="str">
            <v>Germany</v>
          </cell>
          <cell r="H1834" t="str">
            <v>Ground Transport</v>
          </cell>
          <cell r="J1834">
            <v>955.24703159260798</v>
          </cell>
        </row>
        <row r="1835">
          <cell r="D1835" t="str">
            <v>Germany</v>
          </cell>
          <cell r="H1835" t="str">
            <v>Ground Transport</v>
          </cell>
          <cell r="J1835">
            <v>976.87756073776995</v>
          </cell>
        </row>
        <row r="1836">
          <cell r="D1836" t="str">
            <v>Germany</v>
          </cell>
          <cell r="H1836" t="str">
            <v>Residential</v>
          </cell>
          <cell r="J1836">
            <v>136576.079130194</v>
          </cell>
        </row>
        <row r="1837">
          <cell r="D1837" t="str">
            <v>Germany</v>
          </cell>
          <cell r="H1837" t="str">
            <v>Industry (incl. Cement Process)</v>
          </cell>
          <cell r="J1837">
            <v>6.1090968271587398</v>
          </cell>
        </row>
        <row r="1838">
          <cell r="D1838" t="str">
            <v>Germany</v>
          </cell>
          <cell r="H1838" t="e">
            <v>#N/A</v>
          </cell>
          <cell r="J1838">
            <v>5387.1234467813802</v>
          </cell>
        </row>
        <row r="1839">
          <cell r="D1839" t="str">
            <v>Germany</v>
          </cell>
          <cell r="H1839" t="e">
            <v>#N/A</v>
          </cell>
          <cell r="J1839">
            <v>36.037858</v>
          </cell>
        </row>
        <row r="1840">
          <cell r="D1840" t="str">
            <v>Germany</v>
          </cell>
          <cell r="H1840" t="e">
            <v>#N/A</v>
          </cell>
          <cell r="J1840" t="str">
            <v>NULL</v>
          </cell>
        </row>
        <row r="1841">
          <cell r="D1841" t="str">
            <v>Germany</v>
          </cell>
          <cell r="H1841" t="str">
            <v>Industry (incl. Cement Process)</v>
          </cell>
          <cell r="J1841">
            <v>16399.2</v>
          </cell>
        </row>
        <row r="1842">
          <cell r="D1842" t="str">
            <v>Germany</v>
          </cell>
          <cell r="H1842" t="e">
            <v>#N/A</v>
          </cell>
          <cell r="J1842">
            <v>4965</v>
          </cell>
        </row>
        <row r="1843">
          <cell r="D1843" t="str">
            <v>Germany</v>
          </cell>
          <cell r="H1843" t="e">
            <v>#N/A</v>
          </cell>
          <cell r="J1843" t="str">
            <v>NULL</v>
          </cell>
        </row>
        <row r="1844">
          <cell r="D1844" t="str">
            <v>Germany</v>
          </cell>
          <cell r="H1844" t="e">
            <v>#N/A</v>
          </cell>
          <cell r="J1844">
            <v>840.13221103454202</v>
          </cell>
        </row>
        <row r="1845">
          <cell r="D1845" t="str">
            <v>Germany</v>
          </cell>
          <cell r="H1845" t="e">
            <v>#N/A</v>
          </cell>
          <cell r="J1845">
            <v>543.78985869820099</v>
          </cell>
        </row>
        <row r="1846">
          <cell r="D1846" t="str">
            <v>Germany</v>
          </cell>
          <cell r="H1846" t="e">
            <v>#N/A</v>
          </cell>
          <cell r="J1846">
            <v>15306.995851498599</v>
          </cell>
        </row>
        <row r="1847">
          <cell r="D1847" t="str">
            <v>Germany</v>
          </cell>
          <cell r="H1847" t="e">
            <v>#N/A</v>
          </cell>
          <cell r="J1847">
            <v>4674.6960759426802</v>
          </cell>
        </row>
        <row r="1848">
          <cell r="D1848" t="str">
            <v>Germany</v>
          </cell>
          <cell r="H1848" t="e">
            <v>#N/A</v>
          </cell>
          <cell r="J1848">
            <v>893.75651862489201</v>
          </cell>
        </row>
        <row r="1849">
          <cell r="D1849" t="str">
            <v>Germany</v>
          </cell>
          <cell r="H1849" t="e">
            <v>#N/A</v>
          </cell>
          <cell r="J1849">
            <v>517.67518969809601</v>
          </cell>
        </row>
        <row r="1850">
          <cell r="D1850" t="str">
            <v>Germany</v>
          </cell>
          <cell r="H1850" t="e">
            <v>#N/A</v>
          </cell>
          <cell r="J1850">
            <v>93.638027460584595</v>
          </cell>
        </row>
        <row r="1851">
          <cell r="D1851" t="str">
            <v>Germany</v>
          </cell>
          <cell r="H1851" t="e">
            <v>#N/A</v>
          </cell>
          <cell r="J1851">
            <v>1064.1877001314101</v>
          </cell>
        </row>
        <row r="1852">
          <cell r="D1852" t="str">
            <v>Germany</v>
          </cell>
          <cell r="H1852" t="e">
            <v>#N/A</v>
          </cell>
          <cell r="J1852">
            <v>7239.5914892909004</v>
          </cell>
        </row>
        <row r="1853">
          <cell r="D1853" t="str">
            <v>Germany</v>
          </cell>
          <cell r="H1853" t="e">
            <v>#N/A</v>
          </cell>
          <cell r="J1853">
            <v>2498.7381858055501</v>
          </cell>
        </row>
        <row r="1854">
          <cell r="D1854" t="str">
            <v>Denmark</v>
          </cell>
          <cell r="H1854" t="str">
            <v>Power</v>
          </cell>
          <cell r="J1854">
            <v>9871.1598162811897</v>
          </cell>
        </row>
        <row r="1855">
          <cell r="D1855" t="str">
            <v>Denmark</v>
          </cell>
          <cell r="H1855" t="str">
            <v>Industry (incl. Cement Process)</v>
          </cell>
          <cell r="J1855">
            <v>1850.7908270886201</v>
          </cell>
        </row>
        <row r="1856">
          <cell r="D1856" t="str">
            <v>Denmark</v>
          </cell>
          <cell r="H1856" t="str">
            <v>Industry (incl. Cement Process)</v>
          </cell>
          <cell r="J1856">
            <v>3284.1093526854902</v>
          </cell>
        </row>
        <row r="1857">
          <cell r="D1857" t="str">
            <v>Denmark</v>
          </cell>
          <cell r="H1857" t="str">
            <v>Domestic aviation</v>
          </cell>
          <cell r="J1857">
            <v>100.23016629024499</v>
          </cell>
        </row>
        <row r="1858">
          <cell r="D1858" t="str">
            <v>Denmark</v>
          </cell>
          <cell r="H1858" t="str">
            <v>Ground Transport</v>
          </cell>
          <cell r="J1858">
            <v>10854.905777395201</v>
          </cell>
        </row>
        <row r="1859">
          <cell r="D1859" t="str">
            <v>Denmark</v>
          </cell>
          <cell r="H1859" t="str">
            <v>Ground Transport</v>
          </cell>
          <cell r="J1859">
            <v>280.28577410128798</v>
          </cell>
        </row>
        <row r="1860">
          <cell r="D1860" t="str">
            <v>Denmark</v>
          </cell>
          <cell r="H1860" t="str">
            <v>Ground Transport</v>
          </cell>
          <cell r="J1860">
            <v>468.34722517206399</v>
          </cell>
        </row>
        <row r="1861">
          <cell r="D1861" t="str">
            <v>Denmark</v>
          </cell>
          <cell r="H1861" t="str">
            <v>Ground Transport</v>
          </cell>
          <cell r="J1861">
            <v>108.395503537914</v>
          </cell>
        </row>
        <row r="1862">
          <cell r="D1862" t="str">
            <v>Denmark</v>
          </cell>
          <cell r="H1862" t="str">
            <v>Residential</v>
          </cell>
          <cell r="J1862">
            <v>4173.7117903974804</v>
          </cell>
        </row>
        <row r="1863">
          <cell r="D1863" t="str">
            <v>Denmark</v>
          </cell>
          <cell r="H1863" t="e">
            <v>#N/A</v>
          </cell>
          <cell r="J1863">
            <v>4.9051977492222996</v>
          </cell>
        </row>
        <row r="1864">
          <cell r="D1864" t="str">
            <v>Denmark</v>
          </cell>
          <cell r="H1864" t="e">
            <v>#N/A</v>
          </cell>
          <cell r="J1864">
            <v>275.86458670433802</v>
          </cell>
        </row>
        <row r="1865">
          <cell r="D1865" t="str">
            <v>Denmark</v>
          </cell>
          <cell r="H1865" t="str">
            <v>Industry (incl. Cement Process)</v>
          </cell>
          <cell r="J1865">
            <v>976.66499999999996</v>
          </cell>
        </row>
        <row r="1866">
          <cell r="D1866" t="str">
            <v>Denmark</v>
          </cell>
          <cell r="H1866" t="e">
            <v>#N/A</v>
          </cell>
          <cell r="J1866">
            <v>150</v>
          </cell>
        </row>
        <row r="1867">
          <cell r="D1867" t="str">
            <v>Denmark</v>
          </cell>
          <cell r="H1867" t="e">
            <v>#N/A</v>
          </cell>
          <cell r="J1867">
            <v>17.8866585690809</v>
          </cell>
        </row>
        <row r="1868">
          <cell r="D1868" t="str">
            <v>Denmark</v>
          </cell>
          <cell r="H1868" t="e">
            <v>#N/A</v>
          </cell>
          <cell r="J1868">
            <v>26.088611438448201</v>
          </cell>
        </row>
        <row r="1869">
          <cell r="D1869" t="str">
            <v>Denmark</v>
          </cell>
          <cell r="H1869" t="e">
            <v>#N/A</v>
          </cell>
          <cell r="J1869">
            <v>6.2604402830803396</v>
          </cell>
        </row>
        <row r="1870">
          <cell r="D1870" t="str">
            <v>Denmark</v>
          </cell>
          <cell r="H1870" t="e">
            <v>#N/A</v>
          </cell>
          <cell r="J1870">
            <v>0.24970486657909599</v>
          </cell>
        </row>
        <row r="1871">
          <cell r="D1871" t="str">
            <v>Denmark</v>
          </cell>
          <cell r="H1871" t="e">
            <v>#N/A</v>
          </cell>
          <cell r="J1871">
            <v>6.2576976490248102</v>
          </cell>
        </row>
        <row r="1872">
          <cell r="D1872" t="str">
            <v>Denmark</v>
          </cell>
          <cell r="H1872" t="e">
            <v>#N/A</v>
          </cell>
          <cell r="J1872">
            <v>31.487400000000001</v>
          </cell>
        </row>
        <row r="1873">
          <cell r="D1873" t="str">
            <v>Denmark</v>
          </cell>
          <cell r="H1873" t="e">
            <v>#N/A</v>
          </cell>
          <cell r="J1873">
            <v>89.270773265989504</v>
          </cell>
        </row>
        <row r="1874">
          <cell r="D1874" t="str">
            <v>Denmark</v>
          </cell>
          <cell r="H1874" t="e">
            <v>#N/A</v>
          </cell>
          <cell r="J1874">
            <v>0.43114782215194702</v>
          </cell>
        </row>
        <row r="1875">
          <cell r="D1875" t="str">
            <v>Denmark</v>
          </cell>
          <cell r="H1875" t="e">
            <v>#N/A</v>
          </cell>
          <cell r="J1875">
            <v>73.119666828259497</v>
          </cell>
        </row>
        <row r="1876">
          <cell r="D1876" t="str">
            <v>Denmark</v>
          </cell>
          <cell r="H1876" t="e">
            <v>#N/A</v>
          </cell>
          <cell r="J1876">
            <v>425.21222125365199</v>
          </cell>
        </row>
        <row r="1877">
          <cell r="D1877" t="str">
            <v>Denmark</v>
          </cell>
          <cell r="H1877" t="e">
            <v>#N/A</v>
          </cell>
          <cell r="J1877">
            <v>54.159642626483503</v>
          </cell>
        </row>
        <row r="1878">
          <cell r="D1878" t="str">
            <v>Denmark</v>
          </cell>
          <cell r="H1878" t="e">
            <v>#N/A</v>
          </cell>
          <cell r="J1878">
            <v>0.94871091686831099</v>
          </cell>
        </row>
        <row r="1879">
          <cell r="D1879" t="str">
            <v>Spain</v>
          </cell>
          <cell r="H1879" t="str">
            <v>Power</v>
          </cell>
          <cell r="J1879">
            <v>70719.982226409105</v>
          </cell>
        </row>
        <row r="1880">
          <cell r="D1880" t="str">
            <v>Spain</v>
          </cell>
          <cell r="H1880" t="str">
            <v>Industry (incl. Cement Process)</v>
          </cell>
          <cell r="J1880">
            <v>20471.931102357099</v>
          </cell>
        </row>
        <row r="1881">
          <cell r="D1881" t="str">
            <v>Spain</v>
          </cell>
          <cell r="H1881" t="str">
            <v>Industry (incl. Cement Process)</v>
          </cell>
          <cell r="J1881">
            <v>31089.671926342598</v>
          </cell>
        </row>
        <row r="1882">
          <cell r="D1882" t="str">
            <v>Spain</v>
          </cell>
          <cell r="H1882" t="str">
            <v>Domestic aviation</v>
          </cell>
          <cell r="J1882">
            <v>6328.0694727625496</v>
          </cell>
        </row>
        <row r="1883">
          <cell r="D1883" t="str">
            <v>Spain</v>
          </cell>
          <cell r="H1883" t="str">
            <v>Ground Transport</v>
          </cell>
          <cell r="J1883">
            <v>82738.406407082206</v>
          </cell>
        </row>
        <row r="1884">
          <cell r="D1884" t="str">
            <v>Spain</v>
          </cell>
          <cell r="H1884" t="str">
            <v>Ground Transport</v>
          </cell>
          <cell r="J1884">
            <v>321.89829032989599</v>
          </cell>
        </row>
        <row r="1885">
          <cell r="D1885" t="str">
            <v>Spain</v>
          </cell>
          <cell r="H1885" t="str">
            <v>Ground Transport</v>
          </cell>
          <cell r="J1885">
            <v>1646.2765079502601</v>
          </cell>
        </row>
        <row r="1886">
          <cell r="D1886" t="str">
            <v>Spain</v>
          </cell>
          <cell r="H1886" t="str">
            <v>Ground Transport</v>
          </cell>
          <cell r="J1886">
            <v>291.037357689884</v>
          </cell>
        </row>
        <row r="1887">
          <cell r="D1887" t="str">
            <v>Spain</v>
          </cell>
          <cell r="H1887" t="str">
            <v>Residential</v>
          </cell>
          <cell r="J1887">
            <v>36233.851756739401</v>
          </cell>
        </row>
        <row r="1888">
          <cell r="D1888" t="str">
            <v>Spain</v>
          </cell>
          <cell r="H1888" t="str">
            <v>Industry (incl. Cement Process)</v>
          </cell>
          <cell r="J1888">
            <v>55.094530793786298</v>
          </cell>
        </row>
        <row r="1889">
          <cell r="D1889" t="str">
            <v>Spain</v>
          </cell>
          <cell r="H1889" t="e">
            <v>#N/A</v>
          </cell>
          <cell r="J1889">
            <v>420.658884115126</v>
          </cell>
        </row>
        <row r="1890">
          <cell r="D1890" t="str">
            <v>Spain</v>
          </cell>
          <cell r="H1890" t="e">
            <v>#N/A</v>
          </cell>
          <cell r="J1890" t="str">
            <v>NULL</v>
          </cell>
        </row>
        <row r="1891">
          <cell r="D1891" t="str">
            <v>Spain</v>
          </cell>
          <cell r="H1891" t="e">
            <v>#N/A</v>
          </cell>
          <cell r="J1891">
            <v>220.90757852362199</v>
          </cell>
        </row>
        <row r="1892">
          <cell r="D1892" t="str">
            <v>Spain</v>
          </cell>
          <cell r="H1892" t="e">
            <v>#N/A</v>
          </cell>
          <cell r="J1892" t="str">
            <v>NULL</v>
          </cell>
        </row>
        <row r="1893">
          <cell r="D1893" t="str">
            <v>Spain</v>
          </cell>
          <cell r="H1893" t="str">
            <v>Industry (incl. Cement Process)</v>
          </cell>
          <cell r="J1893">
            <v>8040.44</v>
          </cell>
        </row>
        <row r="1894">
          <cell r="D1894" t="str">
            <v>Spain</v>
          </cell>
          <cell r="H1894" t="e">
            <v>#N/A</v>
          </cell>
          <cell r="J1894">
            <v>1237.5</v>
          </cell>
        </row>
        <row r="1895">
          <cell r="D1895" t="str">
            <v>Spain</v>
          </cell>
          <cell r="H1895" t="e">
            <v>#N/A</v>
          </cell>
          <cell r="J1895">
            <v>703.06412513100497</v>
          </cell>
        </row>
        <row r="1896">
          <cell r="D1896" t="str">
            <v>Spain</v>
          </cell>
          <cell r="H1896" t="e">
            <v>#N/A</v>
          </cell>
          <cell r="J1896">
            <v>513.68175297492598</v>
          </cell>
        </row>
        <row r="1897">
          <cell r="D1897" t="str">
            <v>Spain</v>
          </cell>
          <cell r="H1897" t="e">
            <v>#N/A</v>
          </cell>
          <cell r="J1897">
            <v>557.14914364085905</v>
          </cell>
        </row>
        <row r="1898">
          <cell r="D1898" t="str">
            <v>Spain</v>
          </cell>
          <cell r="H1898" t="e">
            <v>#N/A</v>
          </cell>
          <cell r="J1898">
            <v>3594.2223290124298</v>
          </cell>
        </row>
        <row r="1899">
          <cell r="D1899" t="str">
            <v>Spain</v>
          </cell>
          <cell r="H1899" t="e">
            <v>#N/A</v>
          </cell>
          <cell r="J1899">
            <v>2367.3152408559799</v>
          </cell>
        </row>
        <row r="1900">
          <cell r="D1900" t="str">
            <v>Spain</v>
          </cell>
          <cell r="H1900" t="e">
            <v>#N/A</v>
          </cell>
          <cell r="J1900">
            <v>241.01733240852201</v>
          </cell>
        </row>
        <row r="1901">
          <cell r="D1901" t="str">
            <v>Spain</v>
          </cell>
          <cell r="H1901" t="e">
            <v>#N/A</v>
          </cell>
          <cell r="J1901">
            <v>1134.2992733769199</v>
          </cell>
        </row>
        <row r="1902">
          <cell r="D1902" t="str">
            <v>Spain</v>
          </cell>
          <cell r="H1902" t="e">
            <v>#N/A</v>
          </cell>
          <cell r="J1902">
            <v>60.512060263715298</v>
          </cell>
        </row>
        <row r="1903">
          <cell r="D1903" t="str">
            <v>Spain</v>
          </cell>
          <cell r="H1903" t="e">
            <v>#N/A</v>
          </cell>
          <cell r="J1903">
            <v>17.3368329318291</v>
          </cell>
        </row>
        <row r="1904">
          <cell r="D1904" t="str">
            <v>Spain</v>
          </cell>
          <cell r="H1904" t="e">
            <v>#N/A</v>
          </cell>
          <cell r="J1904">
            <v>2768.7421361602701</v>
          </cell>
        </row>
        <row r="1905">
          <cell r="D1905" t="str">
            <v>Spain</v>
          </cell>
          <cell r="H1905" t="e">
            <v>#N/A</v>
          </cell>
          <cell r="J1905">
            <v>808.26421692954</v>
          </cell>
        </row>
        <row r="1906">
          <cell r="D1906" t="str">
            <v>Spain</v>
          </cell>
          <cell r="H1906" t="e">
            <v>#N/A</v>
          </cell>
          <cell r="J1906">
            <v>3466.05917782292</v>
          </cell>
        </row>
        <row r="1907">
          <cell r="D1907" t="str">
            <v>Finland</v>
          </cell>
          <cell r="H1907" t="str">
            <v>Power</v>
          </cell>
          <cell r="J1907">
            <v>18139.955399541799</v>
          </cell>
        </row>
        <row r="1908">
          <cell r="D1908" t="str">
            <v>Finland</v>
          </cell>
          <cell r="H1908" t="str">
            <v>Industry (incl. Cement Process)</v>
          </cell>
          <cell r="J1908">
            <v>3099.7368286700198</v>
          </cell>
        </row>
        <row r="1909">
          <cell r="D1909" t="str">
            <v>Finland</v>
          </cell>
          <cell r="H1909" t="str">
            <v>Industry (incl. Cement Process)</v>
          </cell>
          <cell r="J1909">
            <v>7365.5345861121996</v>
          </cell>
        </row>
        <row r="1910">
          <cell r="D1910" t="str">
            <v>Finland</v>
          </cell>
          <cell r="H1910" t="str">
            <v>Domestic aviation</v>
          </cell>
          <cell r="J1910">
            <v>181.74724040041301</v>
          </cell>
        </row>
        <row r="1911">
          <cell r="D1911" t="str">
            <v>Finland</v>
          </cell>
          <cell r="H1911" t="str">
            <v>Ground Transport</v>
          </cell>
          <cell r="J1911">
            <v>11722.8857857609</v>
          </cell>
        </row>
        <row r="1912">
          <cell r="D1912" t="str">
            <v>Finland</v>
          </cell>
          <cell r="H1912" t="str">
            <v>Ground Transport</v>
          </cell>
          <cell r="J1912">
            <v>69.564145407662494</v>
          </cell>
        </row>
        <row r="1913">
          <cell r="D1913" t="str">
            <v>Finland</v>
          </cell>
          <cell r="H1913" t="str">
            <v>Ground Transport</v>
          </cell>
          <cell r="J1913">
            <v>410.01163430138001</v>
          </cell>
        </row>
        <row r="1914">
          <cell r="D1914" t="str">
            <v>Finland</v>
          </cell>
          <cell r="H1914" t="str">
            <v>Ground Transport</v>
          </cell>
          <cell r="J1914">
            <v>7.66183521366289</v>
          </cell>
        </row>
        <row r="1915">
          <cell r="D1915" t="str">
            <v>Finland</v>
          </cell>
          <cell r="H1915" t="str">
            <v>Residential</v>
          </cell>
          <cell r="J1915">
            <v>3868.0680274259998</v>
          </cell>
        </row>
        <row r="1916">
          <cell r="D1916" t="str">
            <v>Finland</v>
          </cell>
          <cell r="H1916" t="e">
            <v>#N/A</v>
          </cell>
          <cell r="J1916">
            <v>202.211053886625</v>
          </cell>
        </row>
        <row r="1917">
          <cell r="D1917" t="str">
            <v>Finland</v>
          </cell>
          <cell r="H1917" t="e">
            <v>#N/A</v>
          </cell>
          <cell r="J1917" t="str">
            <v>NULL</v>
          </cell>
        </row>
        <row r="1918">
          <cell r="D1918" t="str">
            <v>Finland</v>
          </cell>
          <cell r="H1918" t="e">
            <v>#N/A</v>
          </cell>
          <cell r="J1918" t="str">
            <v>NULL</v>
          </cell>
        </row>
        <row r="1919">
          <cell r="D1919" t="str">
            <v>Finland</v>
          </cell>
          <cell r="H1919" t="e">
            <v>#N/A</v>
          </cell>
          <cell r="J1919" t="str">
            <v>NULL</v>
          </cell>
        </row>
        <row r="1920">
          <cell r="D1920" t="str">
            <v>Finland</v>
          </cell>
          <cell r="H1920" t="str">
            <v>Industry (incl. Cement Process)</v>
          </cell>
          <cell r="J1920">
            <v>724.52800000000002</v>
          </cell>
        </row>
        <row r="1921">
          <cell r="D1921" t="str">
            <v>Finland</v>
          </cell>
          <cell r="H1921" t="e">
            <v>#N/A</v>
          </cell>
          <cell r="J1921">
            <v>390</v>
          </cell>
        </row>
        <row r="1922">
          <cell r="D1922" t="str">
            <v>Finland</v>
          </cell>
          <cell r="H1922" t="e">
            <v>#N/A</v>
          </cell>
          <cell r="J1922">
            <v>198.79147553585099</v>
          </cell>
        </row>
        <row r="1923">
          <cell r="D1923" t="str">
            <v>Finland</v>
          </cell>
          <cell r="H1923" t="e">
            <v>#N/A</v>
          </cell>
          <cell r="J1923">
            <v>38.213667228150896</v>
          </cell>
        </row>
        <row r="1924">
          <cell r="D1924" t="str">
            <v>Finland</v>
          </cell>
          <cell r="H1924" t="e">
            <v>#N/A</v>
          </cell>
          <cell r="J1924">
            <v>0.97216695381572804</v>
          </cell>
        </row>
        <row r="1925">
          <cell r="D1925" t="str">
            <v>Finland</v>
          </cell>
          <cell r="H1925" t="e">
            <v>#N/A</v>
          </cell>
          <cell r="J1925">
            <v>1001.66917706057</v>
          </cell>
        </row>
        <row r="1926">
          <cell r="D1926" t="str">
            <v>Finland</v>
          </cell>
          <cell r="H1926" t="e">
            <v>#N/A</v>
          </cell>
          <cell r="J1926">
            <v>948.06403802655996</v>
          </cell>
        </row>
        <row r="1927">
          <cell r="D1927" t="str">
            <v>Finland</v>
          </cell>
          <cell r="H1927" t="e">
            <v>#N/A</v>
          </cell>
          <cell r="J1927">
            <v>35.093466152359497</v>
          </cell>
        </row>
        <row r="1928">
          <cell r="D1928" t="str">
            <v>Finland</v>
          </cell>
          <cell r="H1928" t="e">
            <v>#N/A</v>
          </cell>
          <cell r="J1928">
            <v>16.897565264794999</v>
          </cell>
        </row>
        <row r="1929">
          <cell r="D1929" t="str">
            <v>Finland</v>
          </cell>
          <cell r="H1929" t="e">
            <v>#N/A</v>
          </cell>
          <cell r="J1929">
            <v>3.3964069690297598</v>
          </cell>
        </row>
        <row r="1930">
          <cell r="D1930" t="str">
            <v>Finland</v>
          </cell>
          <cell r="H1930" t="e">
            <v>#N/A</v>
          </cell>
          <cell r="J1930">
            <v>9.2092802111362495</v>
          </cell>
        </row>
        <row r="1931">
          <cell r="D1931" t="str">
            <v>Finland</v>
          </cell>
          <cell r="H1931" t="e">
            <v>#N/A</v>
          </cell>
          <cell r="J1931">
            <v>160.67841155230599</v>
          </cell>
        </row>
        <row r="1932">
          <cell r="D1932" t="str">
            <v>Finland</v>
          </cell>
          <cell r="H1932" t="e">
            <v>#N/A</v>
          </cell>
          <cell r="J1932">
            <v>202.12717995093399</v>
          </cell>
        </row>
        <row r="1933">
          <cell r="D1933" t="str">
            <v>France</v>
          </cell>
          <cell r="H1933" t="str">
            <v>Power</v>
          </cell>
          <cell r="J1933">
            <v>34209.227386482104</v>
          </cell>
        </row>
        <row r="1934">
          <cell r="D1934" t="str">
            <v>France</v>
          </cell>
          <cell r="H1934" t="str">
            <v>Industry (incl. Cement Process)</v>
          </cell>
          <cell r="J1934">
            <v>15947.585837688301</v>
          </cell>
        </row>
        <row r="1935">
          <cell r="D1935" t="str">
            <v>France</v>
          </cell>
          <cell r="H1935" t="str">
            <v>Industry (incl. Cement Process)</v>
          </cell>
          <cell r="J1935">
            <v>38502.023599787899</v>
          </cell>
        </row>
        <row r="1936">
          <cell r="D1936" t="str">
            <v>France</v>
          </cell>
          <cell r="H1936" t="str">
            <v>Domestic aviation</v>
          </cell>
          <cell r="J1936">
            <v>2392.8236286138499</v>
          </cell>
        </row>
        <row r="1937">
          <cell r="D1937" t="str">
            <v>France</v>
          </cell>
          <cell r="H1937" t="str">
            <v>Ground Transport</v>
          </cell>
          <cell r="J1937">
            <v>117705.28953248799</v>
          </cell>
        </row>
        <row r="1938">
          <cell r="D1938" t="str">
            <v>France</v>
          </cell>
          <cell r="H1938" t="str">
            <v>Ground Transport</v>
          </cell>
          <cell r="J1938">
            <v>495.10232482982798</v>
          </cell>
        </row>
        <row r="1939">
          <cell r="D1939" t="str">
            <v>France</v>
          </cell>
          <cell r="H1939" t="str">
            <v>Ground Transport</v>
          </cell>
          <cell r="J1939">
            <v>1392.0811071866201</v>
          </cell>
        </row>
        <row r="1940">
          <cell r="D1940" t="str">
            <v>France</v>
          </cell>
          <cell r="H1940" t="str">
            <v>Ground Transport</v>
          </cell>
          <cell r="J1940">
            <v>111.386361818315</v>
          </cell>
        </row>
        <row r="1941">
          <cell r="D1941" t="str">
            <v>France</v>
          </cell>
          <cell r="H1941" t="str">
            <v>Residential</v>
          </cell>
          <cell r="J1941">
            <v>78073.558458268293</v>
          </cell>
        </row>
        <row r="1942">
          <cell r="D1942" t="str">
            <v>France</v>
          </cell>
          <cell r="H1942" t="e">
            <v>#N/A</v>
          </cell>
          <cell r="J1942">
            <v>2051.1964210821402</v>
          </cell>
        </row>
        <row r="1943">
          <cell r="D1943" t="str">
            <v>France</v>
          </cell>
          <cell r="H1943" t="e">
            <v>#N/A</v>
          </cell>
          <cell r="J1943" t="str">
            <v>NULL</v>
          </cell>
        </row>
        <row r="1944">
          <cell r="D1944" t="str">
            <v>France</v>
          </cell>
          <cell r="H1944" t="e">
            <v>#N/A</v>
          </cell>
          <cell r="J1944">
            <v>39.161059788433001</v>
          </cell>
        </row>
        <row r="1945">
          <cell r="D1945" t="str">
            <v>France</v>
          </cell>
          <cell r="H1945" t="e">
            <v>#N/A</v>
          </cell>
          <cell r="J1945" t="str">
            <v>NULL</v>
          </cell>
        </row>
        <row r="1946">
          <cell r="D1946" t="str">
            <v>France</v>
          </cell>
          <cell r="H1946" t="str">
            <v>Industry (incl. Cement Process)</v>
          </cell>
          <cell r="J1946">
            <v>8357.33</v>
          </cell>
        </row>
        <row r="1947">
          <cell r="D1947" t="str">
            <v>France</v>
          </cell>
          <cell r="H1947" t="e">
            <v>#N/A</v>
          </cell>
          <cell r="J1947">
            <v>2565</v>
          </cell>
        </row>
        <row r="1948">
          <cell r="D1948" t="str">
            <v>France</v>
          </cell>
          <cell r="H1948" t="e">
            <v>#N/A</v>
          </cell>
          <cell r="J1948">
            <v>618.38916592560304</v>
          </cell>
        </row>
        <row r="1949">
          <cell r="D1949" t="str">
            <v>France</v>
          </cell>
          <cell r="H1949" t="e">
            <v>#N/A</v>
          </cell>
          <cell r="J1949">
            <v>834.87795749237603</v>
          </cell>
        </row>
        <row r="1950">
          <cell r="D1950" t="str">
            <v>France</v>
          </cell>
          <cell r="H1950" t="e">
            <v>#N/A</v>
          </cell>
          <cell r="J1950">
            <v>164.076807018153</v>
          </cell>
        </row>
        <row r="1951">
          <cell r="D1951" t="str">
            <v>France</v>
          </cell>
          <cell r="H1951" t="e">
            <v>#N/A</v>
          </cell>
          <cell r="J1951">
            <v>7063.6746150823501</v>
          </cell>
        </row>
        <row r="1952">
          <cell r="D1952" t="str">
            <v>France</v>
          </cell>
          <cell r="H1952" t="e">
            <v>#N/A</v>
          </cell>
          <cell r="J1952">
            <v>3296.0127418175598</v>
          </cell>
        </row>
        <row r="1953">
          <cell r="D1953" t="str">
            <v>France</v>
          </cell>
          <cell r="H1953" t="e">
            <v>#N/A</v>
          </cell>
          <cell r="J1953">
            <v>336.501156778542</v>
          </cell>
        </row>
        <row r="1954">
          <cell r="D1954" t="str">
            <v>France</v>
          </cell>
          <cell r="H1954" t="e">
            <v>#N/A</v>
          </cell>
          <cell r="J1954">
            <v>324.73006056307702</v>
          </cell>
        </row>
        <row r="1955">
          <cell r="D1955" t="str">
            <v>France</v>
          </cell>
          <cell r="H1955" t="e">
            <v>#N/A</v>
          </cell>
          <cell r="J1955">
            <v>39.588870486363398</v>
          </cell>
        </row>
        <row r="1956">
          <cell r="D1956" t="str">
            <v>France</v>
          </cell>
          <cell r="H1956" t="e">
            <v>#N/A</v>
          </cell>
          <cell r="J1956">
            <v>478.00413114767599</v>
          </cell>
        </row>
        <row r="1957">
          <cell r="D1957" t="str">
            <v>France</v>
          </cell>
          <cell r="H1957" t="e">
            <v>#N/A</v>
          </cell>
          <cell r="J1957">
            <v>4251.4837347901603</v>
          </cell>
        </row>
        <row r="1958">
          <cell r="D1958" t="str">
            <v>France</v>
          </cell>
          <cell r="H1958" t="e">
            <v>#N/A</v>
          </cell>
          <cell r="J1958">
            <v>1880.96432914256</v>
          </cell>
        </row>
        <row r="1959">
          <cell r="D1959" t="str">
            <v>France</v>
          </cell>
          <cell r="H1959" t="e">
            <v>#N/A</v>
          </cell>
          <cell r="J1959">
            <v>2149.38269917252</v>
          </cell>
        </row>
        <row r="1960">
          <cell r="D1960" t="str">
            <v>Faroe Islands</v>
          </cell>
          <cell r="H1960" t="e">
            <v>#N/A</v>
          </cell>
          <cell r="J1960">
            <v>2.3967374623730798E-3</v>
          </cell>
        </row>
        <row r="1961">
          <cell r="D1961" t="str">
            <v>Faroe Islands</v>
          </cell>
          <cell r="H1961" t="e">
            <v>#N/A</v>
          </cell>
          <cell r="J1961" t="str">
            <v>NULL</v>
          </cell>
        </row>
        <row r="1962">
          <cell r="D1962" t="str">
            <v>Faroe Islands</v>
          </cell>
          <cell r="H1962" t="e">
            <v>#N/A</v>
          </cell>
          <cell r="J1962">
            <v>1.9202527361287001</v>
          </cell>
        </row>
        <row r="1963">
          <cell r="D1963" t="str">
            <v>United Kingdom</v>
          </cell>
          <cell r="H1963" t="str">
            <v>Power</v>
          </cell>
          <cell r="J1963">
            <v>88037.615348765306</v>
          </cell>
        </row>
        <row r="1964">
          <cell r="D1964" t="str">
            <v>United Kingdom</v>
          </cell>
          <cell r="H1964" t="str">
            <v>Industry (incl. Cement Process)</v>
          </cell>
          <cell r="J1964">
            <v>23596.137201156002</v>
          </cell>
        </row>
        <row r="1965">
          <cell r="D1965" t="str">
            <v>United Kingdom</v>
          </cell>
          <cell r="H1965" t="str">
            <v>Industry (incl. Cement Process)</v>
          </cell>
          <cell r="J1965">
            <v>31970.266820484401</v>
          </cell>
        </row>
        <row r="1966">
          <cell r="D1966" t="str">
            <v>United Kingdom</v>
          </cell>
          <cell r="H1966" t="str">
            <v>Domestic aviation</v>
          </cell>
          <cell r="J1966">
            <v>2395.9156354830002</v>
          </cell>
        </row>
        <row r="1967">
          <cell r="D1967" t="str">
            <v>United Kingdom</v>
          </cell>
          <cell r="H1967" t="str">
            <v>Ground Transport</v>
          </cell>
          <cell r="J1967">
            <v>113804.18442543699</v>
          </cell>
        </row>
        <row r="1968">
          <cell r="D1968" t="str">
            <v>United Kingdom</v>
          </cell>
          <cell r="H1968" t="str">
            <v>Ground Transport</v>
          </cell>
          <cell r="J1968">
            <v>1911.0341576372</v>
          </cell>
        </row>
        <row r="1969">
          <cell r="D1969" t="str">
            <v>United Kingdom</v>
          </cell>
          <cell r="H1969" t="str">
            <v>Ground Transport</v>
          </cell>
          <cell r="J1969">
            <v>1895.08069633985</v>
          </cell>
        </row>
        <row r="1970">
          <cell r="D1970" t="str">
            <v>United Kingdom</v>
          </cell>
          <cell r="H1970" t="str">
            <v>Residential</v>
          </cell>
          <cell r="J1970">
            <v>85148.067633531595</v>
          </cell>
        </row>
        <row r="1971">
          <cell r="D1971" t="str">
            <v>United Kingdom</v>
          </cell>
          <cell r="H1971" t="e">
            <v>#N/A</v>
          </cell>
          <cell r="J1971">
            <v>708.79435145473803</v>
          </cell>
        </row>
        <row r="1972">
          <cell r="D1972" t="str">
            <v>United Kingdom</v>
          </cell>
          <cell r="H1972" t="e">
            <v>#N/A</v>
          </cell>
          <cell r="J1972">
            <v>861.49026515835203</v>
          </cell>
        </row>
        <row r="1973">
          <cell r="D1973" t="str">
            <v>United Kingdom</v>
          </cell>
          <cell r="H1973" t="e">
            <v>#N/A</v>
          </cell>
          <cell r="J1973" t="str">
            <v>NULL</v>
          </cell>
        </row>
        <row r="1974">
          <cell r="D1974" t="str">
            <v>United Kingdom</v>
          </cell>
          <cell r="H1974" t="e">
            <v>#N/A</v>
          </cell>
          <cell r="J1974" t="str">
            <v>NULL</v>
          </cell>
        </row>
        <row r="1975">
          <cell r="D1975" t="str">
            <v>United Kingdom</v>
          </cell>
          <cell r="H1975" t="str">
            <v>Industry (incl. Cement Process)</v>
          </cell>
          <cell r="J1975">
            <v>4722.43</v>
          </cell>
        </row>
        <row r="1976">
          <cell r="D1976" t="str">
            <v>United Kingdom</v>
          </cell>
          <cell r="H1976" t="e">
            <v>#N/A</v>
          </cell>
          <cell r="J1976">
            <v>1005</v>
          </cell>
        </row>
        <row r="1977">
          <cell r="D1977" t="str">
            <v>United Kingdom</v>
          </cell>
          <cell r="H1977" t="e">
            <v>#N/A</v>
          </cell>
          <cell r="J1977">
            <v>1674.57303403784</v>
          </cell>
        </row>
        <row r="1978">
          <cell r="D1978" t="str">
            <v>United Kingdom</v>
          </cell>
          <cell r="H1978" t="e">
            <v>#N/A</v>
          </cell>
          <cell r="J1978">
            <v>319.90217573713801</v>
          </cell>
        </row>
        <row r="1979">
          <cell r="D1979" t="str">
            <v>United Kingdom</v>
          </cell>
          <cell r="H1979" t="e">
            <v>#N/A</v>
          </cell>
          <cell r="J1979">
            <v>298.40991976010702</v>
          </cell>
        </row>
        <row r="1980">
          <cell r="D1980" t="str">
            <v>United Kingdom</v>
          </cell>
          <cell r="H1980" t="e">
            <v>#N/A</v>
          </cell>
          <cell r="J1980">
            <v>6002.3742747808401</v>
          </cell>
        </row>
        <row r="1981">
          <cell r="D1981" t="str">
            <v>United Kingdom</v>
          </cell>
          <cell r="H1981" t="e">
            <v>#N/A</v>
          </cell>
          <cell r="J1981">
            <v>789.18637535387802</v>
          </cell>
        </row>
        <row r="1982">
          <cell r="D1982" t="str">
            <v>United Kingdom</v>
          </cell>
          <cell r="H1982" t="e">
            <v>#N/A</v>
          </cell>
          <cell r="J1982">
            <v>180.44322124855799</v>
          </cell>
        </row>
        <row r="1983">
          <cell r="D1983" t="str">
            <v>United Kingdom</v>
          </cell>
          <cell r="H1983" t="e">
            <v>#N/A</v>
          </cell>
          <cell r="J1983">
            <v>246.20804354754301</v>
          </cell>
        </row>
        <row r="1984">
          <cell r="D1984" t="str">
            <v>United Kingdom</v>
          </cell>
          <cell r="H1984" t="e">
            <v>#N/A</v>
          </cell>
          <cell r="J1984">
            <v>27.878525291169801</v>
          </cell>
        </row>
        <row r="1985">
          <cell r="D1985" t="str">
            <v>United Kingdom</v>
          </cell>
          <cell r="H1985" t="e">
            <v>#N/A</v>
          </cell>
          <cell r="J1985">
            <v>113.34815816215099</v>
          </cell>
        </row>
        <row r="1986">
          <cell r="D1986" t="str">
            <v>United Kingdom</v>
          </cell>
          <cell r="H1986" t="e">
            <v>#N/A</v>
          </cell>
          <cell r="J1986">
            <v>5467.1483717596802</v>
          </cell>
        </row>
        <row r="1987">
          <cell r="D1987" t="str">
            <v>United Kingdom</v>
          </cell>
          <cell r="H1987" t="e">
            <v>#N/A</v>
          </cell>
          <cell r="J1987">
            <v>782.91765797939502</v>
          </cell>
        </row>
        <row r="1988">
          <cell r="D1988" t="str">
            <v>United Kingdom</v>
          </cell>
          <cell r="H1988" t="e">
            <v>#N/A</v>
          </cell>
          <cell r="J1988">
            <v>11.440462508510601</v>
          </cell>
        </row>
        <row r="1989">
          <cell r="D1989" t="str">
            <v>Gibraltar</v>
          </cell>
          <cell r="H1989" t="str">
            <v>Power</v>
          </cell>
          <cell r="J1989">
            <v>158.52221702096099</v>
          </cell>
        </row>
        <row r="1990">
          <cell r="D1990" t="str">
            <v>Gibraltar</v>
          </cell>
          <cell r="H1990" t="str">
            <v>Ground Transport</v>
          </cell>
          <cell r="J1990">
            <v>522.25343860502403</v>
          </cell>
        </row>
        <row r="1991">
          <cell r="D1991" t="str">
            <v>Gibraltar</v>
          </cell>
          <cell r="H1991" t="e">
            <v>#N/A</v>
          </cell>
          <cell r="J1991">
            <v>1.64471641295616E-3</v>
          </cell>
        </row>
        <row r="1992">
          <cell r="D1992" t="str">
            <v>Gibraltar</v>
          </cell>
          <cell r="H1992" t="e">
            <v>#N/A</v>
          </cell>
          <cell r="J1992" t="str">
            <v>NULL</v>
          </cell>
        </row>
        <row r="1993">
          <cell r="D1993" t="str">
            <v>Gibraltar</v>
          </cell>
          <cell r="H1993" t="e">
            <v>#N/A</v>
          </cell>
          <cell r="J1993">
            <v>0.60798907281590997</v>
          </cell>
        </row>
        <row r="1994">
          <cell r="D1994" t="str">
            <v>Greece</v>
          </cell>
          <cell r="H1994" t="str">
            <v>Power</v>
          </cell>
          <cell r="J1994">
            <v>31025.039924352299</v>
          </cell>
        </row>
        <row r="1995">
          <cell r="D1995" t="str">
            <v>Greece</v>
          </cell>
          <cell r="H1995" t="str">
            <v>Industry (incl. Cement Process)</v>
          </cell>
          <cell r="J1995">
            <v>4652.1780960919596</v>
          </cell>
        </row>
        <row r="1996">
          <cell r="D1996" t="str">
            <v>Greece</v>
          </cell>
          <cell r="H1996" t="str">
            <v>Industry (incl. Cement Process)</v>
          </cell>
          <cell r="J1996">
            <v>7026.7352330051099</v>
          </cell>
        </row>
        <row r="1997">
          <cell r="D1997" t="str">
            <v>Greece</v>
          </cell>
          <cell r="H1997" t="str">
            <v>Domestic aviation</v>
          </cell>
          <cell r="J1997">
            <v>562.71281188386604</v>
          </cell>
        </row>
        <row r="1998">
          <cell r="D1998" t="str">
            <v>Greece</v>
          </cell>
          <cell r="H1998" t="str">
            <v>Ground Transport</v>
          </cell>
          <cell r="J1998">
            <v>15143.078338756</v>
          </cell>
        </row>
        <row r="1999">
          <cell r="D1999" t="str">
            <v>Greece</v>
          </cell>
          <cell r="H1999" t="str">
            <v>Ground Transport</v>
          </cell>
          <cell r="J1999">
            <v>141.777299297383</v>
          </cell>
        </row>
        <row r="2000">
          <cell r="D2000" t="str">
            <v>Greece</v>
          </cell>
          <cell r="H2000" t="str">
            <v>Ground Transport</v>
          </cell>
          <cell r="J2000">
            <v>1909.48868152824</v>
          </cell>
        </row>
        <row r="2001">
          <cell r="D2001" t="str">
            <v>Greece</v>
          </cell>
          <cell r="H2001" t="str">
            <v>Ground Transport</v>
          </cell>
          <cell r="J2001">
            <v>3.57772487250132</v>
          </cell>
        </row>
        <row r="2002">
          <cell r="D2002" t="str">
            <v>Greece</v>
          </cell>
          <cell r="H2002" t="str">
            <v>Residential</v>
          </cell>
          <cell r="J2002">
            <v>6904.3033916230897</v>
          </cell>
        </row>
        <row r="2003">
          <cell r="D2003" t="str">
            <v>Greece</v>
          </cell>
          <cell r="H2003" t="e">
            <v>#N/A</v>
          </cell>
          <cell r="J2003" t="str">
            <v>NULL</v>
          </cell>
        </row>
        <row r="2004">
          <cell r="D2004" t="str">
            <v>Greece</v>
          </cell>
          <cell r="H2004" t="e">
            <v>#N/A</v>
          </cell>
          <cell r="J2004" t="str">
            <v>NULL</v>
          </cell>
        </row>
        <row r="2005">
          <cell r="D2005" t="str">
            <v>Greece</v>
          </cell>
          <cell r="H2005" t="e">
            <v>#N/A</v>
          </cell>
          <cell r="J2005">
            <v>0.484126</v>
          </cell>
        </row>
        <row r="2006">
          <cell r="D2006" t="str">
            <v>Greece</v>
          </cell>
          <cell r="H2006" t="str">
            <v>Industry (incl. Cement Process)</v>
          </cell>
          <cell r="J2006">
            <v>2260.9</v>
          </cell>
        </row>
        <row r="2007">
          <cell r="D2007" t="str">
            <v>Greece</v>
          </cell>
          <cell r="H2007" t="e">
            <v>#N/A</v>
          </cell>
          <cell r="J2007">
            <v>232.5</v>
          </cell>
        </row>
        <row r="2008">
          <cell r="D2008" t="str">
            <v>Greece</v>
          </cell>
          <cell r="H2008" t="e">
            <v>#N/A</v>
          </cell>
          <cell r="J2008">
            <v>448.11727498483401</v>
          </cell>
        </row>
        <row r="2009">
          <cell r="D2009" t="str">
            <v>Greece</v>
          </cell>
          <cell r="H2009" t="e">
            <v>#N/A</v>
          </cell>
          <cell r="J2009">
            <v>40.9861917603899</v>
          </cell>
        </row>
        <row r="2010">
          <cell r="D2010" t="str">
            <v>Greece</v>
          </cell>
          <cell r="H2010" t="e">
            <v>#N/A</v>
          </cell>
          <cell r="J2010">
            <v>71.469612382532304</v>
          </cell>
        </row>
        <row r="2011">
          <cell r="D2011" t="str">
            <v>Greece</v>
          </cell>
          <cell r="H2011" t="e">
            <v>#N/A</v>
          </cell>
          <cell r="J2011">
            <v>200.42060698879999</v>
          </cell>
        </row>
        <row r="2012">
          <cell r="D2012" t="str">
            <v>Greece</v>
          </cell>
          <cell r="H2012" t="e">
            <v>#N/A</v>
          </cell>
          <cell r="J2012">
            <v>477.66605827199999</v>
          </cell>
        </row>
        <row r="2013">
          <cell r="D2013" t="str">
            <v>Greece</v>
          </cell>
          <cell r="H2013" t="e">
            <v>#N/A</v>
          </cell>
          <cell r="J2013">
            <v>34.724551679999998</v>
          </cell>
        </row>
        <row r="2014">
          <cell r="D2014" t="str">
            <v>Greece</v>
          </cell>
          <cell r="H2014" t="e">
            <v>#N/A</v>
          </cell>
          <cell r="J2014">
            <v>24.503958044122498</v>
          </cell>
        </row>
        <row r="2015">
          <cell r="D2015" t="str">
            <v>Greece</v>
          </cell>
          <cell r="H2015" t="e">
            <v>#N/A</v>
          </cell>
          <cell r="J2015">
            <v>6.0640329609825399</v>
          </cell>
        </row>
        <row r="2016">
          <cell r="D2016" t="str">
            <v>Greece</v>
          </cell>
          <cell r="H2016" t="e">
            <v>#N/A</v>
          </cell>
          <cell r="J2016">
            <v>892.20259094492906</v>
          </cell>
        </row>
        <row r="2017">
          <cell r="D2017" t="str">
            <v>Greece</v>
          </cell>
          <cell r="H2017" t="e">
            <v>#N/A</v>
          </cell>
          <cell r="J2017">
            <v>337.79774269604297</v>
          </cell>
        </row>
        <row r="2018">
          <cell r="D2018" t="str">
            <v>Greece</v>
          </cell>
          <cell r="H2018" t="e">
            <v>#N/A</v>
          </cell>
          <cell r="J2018">
            <v>7.5945338356325598</v>
          </cell>
        </row>
        <row r="2019">
          <cell r="D2019" t="str">
            <v>Greenland</v>
          </cell>
          <cell r="H2019" t="str">
            <v>Power</v>
          </cell>
          <cell r="J2019">
            <v>103.03552559618799</v>
          </cell>
        </row>
        <row r="2020">
          <cell r="D2020" t="str">
            <v>Greenland</v>
          </cell>
          <cell r="H2020" t="str">
            <v>Industry (incl. Cement Process)</v>
          </cell>
          <cell r="J2020">
            <v>27.658582285386199</v>
          </cell>
        </row>
        <row r="2021">
          <cell r="D2021" t="str">
            <v>Greenland</v>
          </cell>
          <cell r="H2021" t="str">
            <v>Domestic aviation</v>
          </cell>
          <cell r="J2021">
            <v>21.642780140091801</v>
          </cell>
        </row>
        <row r="2022">
          <cell r="D2022" t="str">
            <v>Greenland</v>
          </cell>
          <cell r="H2022" t="str">
            <v>Ground Transport</v>
          </cell>
          <cell r="J2022">
            <v>32.3906262341401</v>
          </cell>
        </row>
        <row r="2023">
          <cell r="D2023" t="str">
            <v>Greenland</v>
          </cell>
          <cell r="H2023" t="str">
            <v>Ground Transport</v>
          </cell>
          <cell r="J2023">
            <v>39.382524452616799</v>
          </cell>
        </row>
        <row r="2024">
          <cell r="D2024" t="str">
            <v>Greenland</v>
          </cell>
          <cell r="H2024" t="str">
            <v>Residential</v>
          </cell>
          <cell r="J2024">
            <v>301.23538287822998</v>
          </cell>
        </row>
        <row r="2025">
          <cell r="D2025" t="str">
            <v>Greenland</v>
          </cell>
          <cell r="H2025" t="e">
            <v>#N/A</v>
          </cell>
          <cell r="J2025">
            <v>2.7962920603017299E-3</v>
          </cell>
        </row>
        <row r="2026">
          <cell r="D2026" t="str">
            <v>Greenland</v>
          </cell>
          <cell r="H2026" t="e">
            <v>#N/A</v>
          </cell>
          <cell r="J2026">
            <v>0.45156409181066998</v>
          </cell>
        </row>
        <row r="2027">
          <cell r="D2027" t="str">
            <v>Greenland</v>
          </cell>
          <cell r="H2027" t="e">
            <v>#N/A</v>
          </cell>
          <cell r="J2027">
            <v>4.5474000000000001E-3</v>
          </cell>
        </row>
        <row r="2028">
          <cell r="D2028" t="str">
            <v>Greenland</v>
          </cell>
          <cell r="H2028" t="e">
            <v>#N/A</v>
          </cell>
          <cell r="J2028">
            <v>2.0973459540000001</v>
          </cell>
        </row>
        <row r="2029">
          <cell r="D2029" t="str">
            <v>Greenland</v>
          </cell>
          <cell r="H2029" t="e">
            <v>#N/A</v>
          </cell>
          <cell r="J2029">
            <v>1.0460980219257201</v>
          </cell>
        </row>
        <row r="2030">
          <cell r="D2030" t="str">
            <v>Ireland</v>
          </cell>
          <cell r="H2030" t="str">
            <v>Power</v>
          </cell>
          <cell r="J2030">
            <v>10662.3189505664</v>
          </cell>
        </row>
        <row r="2031">
          <cell r="D2031" t="str">
            <v>Ireland</v>
          </cell>
          <cell r="H2031" t="str">
            <v>Industry (incl. Cement Process)</v>
          </cell>
          <cell r="J2031">
            <v>365.66693801743298</v>
          </cell>
        </row>
        <row r="2032">
          <cell r="D2032" t="str">
            <v>Ireland</v>
          </cell>
          <cell r="H2032" t="str">
            <v>Industry (incl. Cement Process)</v>
          </cell>
          <cell r="J2032">
            <v>4067.81946583439</v>
          </cell>
        </row>
        <row r="2033">
          <cell r="D2033" t="str">
            <v>Ireland</v>
          </cell>
          <cell r="H2033" t="str">
            <v>Domestic aviation</v>
          </cell>
          <cell r="J2033">
            <v>25.081598538930098</v>
          </cell>
        </row>
        <row r="2034">
          <cell r="D2034" t="str">
            <v>Ireland</v>
          </cell>
          <cell r="H2034" t="str">
            <v>Ground Transport</v>
          </cell>
          <cell r="J2034">
            <v>11777.738211381</v>
          </cell>
        </row>
        <row r="2035">
          <cell r="D2035" t="str">
            <v>Ireland</v>
          </cell>
          <cell r="H2035" t="str">
            <v>Ground Transport</v>
          </cell>
          <cell r="J2035">
            <v>112.89652498118301</v>
          </cell>
        </row>
        <row r="2036">
          <cell r="D2036" t="str">
            <v>Ireland</v>
          </cell>
          <cell r="H2036" t="str">
            <v>Ground Transport</v>
          </cell>
          <cell r="J2036">
            <v>222.53745110471399</v>
          </cell>
        </row>
        <row r="2037">
          <cell r="D2037" t="str">
            <v>Ireland</v>
          </cell>
          <cell r="H2037" t="str">
            <v>Ground Transport</v>
          </cell>
          <cell r="J2037" t="str">
            <v>NULL</v>
          </cell>
        </row>
        <row r="2038">
          <cell r="D2038" t="str">
            <v>Ireland</v>
          </cell>
          <cell r="H2038" t="str">
            <v>Residential</v>
          </cell>
          <cell r="J2038">
            <v>7784.7513941758498</v>
          </cell>
        </row>
        <row r="2039">
          <cell r="D2039" t="str">
            <v>Ireland</v>
          </cell>
          <cell r="H2039" t="e">
            <v>#N/A</v>
          </cell>
          <cell r="J2039">
            <v>71.870185426039299</v>
          </cell>
        </row>
        <row r="2040">
          <cell r="D2040" t="str">
            <v>Ireland</v>
          </cell>
          <cell r="H2040" t="e">
            <v>#N/A</v>
          </cell>
          <cell r="J2040" t="str">
            <v>NULL</v>
          </cell>
        </row>
        <row r="2041">
          <cell r="D2041" t="str">
            <v>Ireland</v>
          </cell>
          <cell r="H2041" t="e">
            <v>#N/A</v>
          </cell>
          <cell r="J2041" t="str">
            <v>NULL</v>
          </cell>
        </row>
        <row r="2042">
          <cell r="D2042" t="str">
            <v>Ireland</v>
          </cell>
          <cell r="H2042" t="str">
            <v>Industry (incl. Cement Process)</v>
          </cell>
          <cell r="J2042">
            <v>1172.3900000000001</v>
          </cell>
        </row>
        <row r="2043">
          <cell r="D2043" t="str">
            <v>Ireland</v>
          </cell>
          <cell r="H2043" t="e">
            <v>#N/A</v>
          </cell>
          <cell r="J2043">
            <v>217.5</v>
          </cell>
        </row>
        <row r="2044">
          <cell r="D2044" t="str">
            <v>Ireland</v>
          </cell>
          <cell r="H2044" t="e">
            <v>#N/A</v>
          </cell>
          <cell r="J2044">
            <v>0.38959875657652199</v>
          </cell>
        </row>
        <row r="2045">
          <cell r="D2045" t="str">
            <v>Ireland</v>
          </cell>
          <cell r="H2045" t="e">
            <v>#N/A</v>
          </cell>
          <cell r="J2045">
            <v>0.309054136449188</v>
          </cell>
        </row>
        <row r="2046">
          <cell r="D2046" t="str">
            <v>Ireland</v>
          </cell>
          <cell r="H2046" t="e">
            <v>#N/A</v>
          </cell>
          <cell r="J2046" t="str">
            <v>NULL</v>
          </cell>
        </row>
        <row r="2047">
          <cell r="D2047" t="str">
            <v>Ireland</v>
          </cell>
          <cell r="H2047" t="e">
            <v>#N/A</v>
          </cell>
          <cell r="J2047" t="str">
            <v>NULL</v>
          </cell>
        </row>
        <row r="2048">
          <cell r="D2048" t="str">
            <v>Ireland</v>
          </cell>
          <cell r="H2048" t="e">
            <v>#N/A</v>
          </cell>
          <cell r="J2048" t="str">
            <v>NULL</v>
          </cell>
        </row>
        <row r="2049">
          <cell r="D2049" t="str">
            <v>Ireland</v>
          </cell>
          <cell r="H2049" t="e">
            <v>#N/A</v>
          </cell>
          <cell r="J2049">
            <v>26.486221296514401</v>
          </cell>
        </row>
        <row r="2050">
          <cell r="D2050" t="str">
            <v>Ireland</v>
          </cell>
          <cell r="H2050" t="e">
            <v>#N/A</v>
          </cell>
          <cell r="J2050">
            <v>16.446955278885198</v>
          </cell>
        </row>
        <row r="2051">
          <cell r="D2051" t="str">
            <v>Ireland</v>
          </cell>
          <cell r="H2051" t="e">
            <v>#N/A</v>
          </cell>
          <cell r="J2051">
            <v>3.1436513877852601</v>
          </cell>
        </row>
        <row r="2052">
          <cell r="D2052" t="str">
            <v>Ireland</v>
          </cell>
          <cell r="H2052" t="e">
            <v>#N/A</v>
          </cell>
          <cell r="J2052">
            <v>9.5256838340691008</v>
          </cell>
        </row>
        <row r="2053">
          <cell r="D2053" t="str">
            <v>Ireland</v>
          </cell>
          <cell r="H2053" t="e">
            <v>#N/A</v>
          </cell>
          <cell r="J2053">
            <v>304.933490059343</v>
          </cell>
        </row>
        <row r="2054">
          <cell r="D2054" t="str">
            <v>Ireland</v>
          </cell>
          <cell r="H2054" t="e">
            <v>#N/A</v>
          </cell>
          <cell r="J2054">
            <v>353.130985650654</v>
          </cell>
        </row>
        <row r="2055">
          <cell r="D2055" t="str">
            <v>Ireland</v>
          </cell>
          <cell r="H2055" t="e">
            <v>#N/A</v>
          </cell>
          <cell r="J2055">
            <v>11.3865076969975</v>
          </cell>
        </row>
        <row r="2056">
          <cell r="D2056" t="str">
            <v>Iceland</v>
          </cell>
          <cell r="H2056" t="str">
            <v>Power</v>
          </cell>
          <cell r="J2056">
            <v>3.42253061564571</v>
          </cell>
        </row>
        <row r="2057">
          <cell r="D2057" t="str">
            <v>Iceland</v>
          </cell>
          <cell r="H2057" t="str">
            <v>Industry (incl. Cement Process)</v>
          </cell>
          <cell r="J2057">
            <v>526.76427647279797</v>
          </cell>
        </row>
        <row r="2058">
          <cell r="D2058" t="str">
            <v>Iceland</v>
          </cell>
          <cell r="H2058" t="str">
            <v>Domestic aviation</v>
          </cell>
          <cell r="J2058">
            <v>23.123014223771499</v>
          </cell>
        </row>
        <row r="2059">
          <cell r="D2059" t="str">
            <v>Iceland</v>
          </cell>
          <cell r="H2059" t="str">
            <v>Ground Transport</v>
          </cell>
          <cell r="J2059">
            <v>967.04326440114505</v>
          </cell>
        </row>
        <row r="2060">
          <cell r="D2060" t="str">
            <v>Iceland</v>
          </cell>
          <cell r="H2060" t="str">
            <v>Ground Transport</v>
          </cell>
          <cell r="J2060">
            <v>27.141472237601501</v>
          </cell>
        </row>
        <row r="2061">
          <cell r="D2061" t="str">
            <v>Iceland</v>
          </cell>
          <cell r="H2061" t="str">
            <v>Residential</v>
          </cell>
          <cell r="J2061">
            <v>731.90474440891603</v>
          </cell>
        </row>
        <row r="2062">
          <cell r="D2062" t="str">
            <v>Iceland</v>
          </cell>
          <cell r="H2062" t="str">
            <v>Industry (incl. Cement Process)</v>
          </cell>
          <cell r="J2062" t="str">
            <v>NULL</v>
          </cell>
        </row>
        <row r="2063">
          <cell r="D2063" t="str">
            <v>Iceland</v>
          </cell>
          <cell r="H2063" t="e">
            <v>#N/A</v>
          </cell>
          <cell r="J2063" t="str">
            <v>NULL</v>
          </cell>
        </row>
        <row r="2064">
          <cell r="D2064" t="str">
            <v>Iceland</v>
          </cell>
          <cell r="H2064" t="e">
            <v>#N/A</v>
          </cell>
          <cell r="J2064" t="str">
            <v>NULL</v>
          </cell>
        </row>
        <row r="2065">
          <cell r="D2065" t="str">
            <v>Iceland</v>
          </cell>
          <cell r="H2065" t="e">
            <v>#N/A</v>
          </cell>
          <cell r="J2065">
            <v>1.19935136299603</v>
          </cell>
        </row>
        <row r="2066">
          <cell r="D2066" t="str">
            <v>Iceland</v>
          </cell>
          <cell r="H2066" t="e">
            <v>#N/A</v>
          </cell>
          <cell r="J2066" t="str">
            <v>NULL</v>
          </cell>
        </row>
        <row r="2067">
          <cell r="D2067" t="str">
            <v>Iceland</v>
          </cell>
          <cell r="H2067" t="e">
            <v>#N/A</v>
          </cell>
          <cell r="J2067">
            <v>1785.77</v>
          </cell>
        </row>
        <row r="2068">
          <cell r="D2068" t="str">
            <v>Iceland</v>
          </cell>
          <cell r="H2068" t="e">
            <v>#N/A</v>
          </cell>
          <cell r="J2068">
            <v>2.4695999999999998</v>
          </cell>
        </row>
        <row r="2069">
          <cell r="D2069" t="str">
            <v>Iceland</v>
          </cell>
          <cell r="H2069" t="e">
            <v>#N/A</v>
          </cell>
          <cell r="J2069">
            <v>2.4832643751314398</v>
          </cell>
        </row>
        <row r="2070">
          <cell r="D2070" t="str">
            <v>Iceland</v>
          </cell>
          <cell r="H2070" t="e">
            <v>#N/A</v>
          </cell>
          <cell r="J2070">
            <v>3.0801955807957301E-2</v>
          </cell>
        </row>
        <row r="2071">
          <cell r="D2071" t="str">
            <v>Iceland</v>
          </cell>
          <cell r="H2071" t="e">
            <v>#N/A</v>
          </cell>
          <cell r="J2071">
            <v>1.27964784354914E-2</v>
          </cell>
        </row>
        <row r="2072">
          <cell r="D2072" t="str">
            <v>Iceland</v>
          </cell>
          <cell r="H2072" t="e">
            <v>#N/A</v>
          </cell>
          <cell r="J2072">
            <v>12.113277766288</v>
          </cell>
        </row>
        <row r="2073">
          <cell r="D2073" t="str">
            <v>Iceland</v>
          </cell>
          <cell r="H2073" t="e">
            <v>#N/A</v>
          </cell>
          <cell r="J2073" t="str">
            <v>NULL</v>
          </cell>
        </row>
        <row r="2074">
          <cell r="D2074" t="str">
            <v>Iceland</v>
          </cell>
          <cell r="H2074" t="e">
            <v>#N/A</v>
          </cell>
          <cell r="J2074">
            <v>4.46841540379038</v>
          </cell>
        </row>
        <row r="2075">
          <cell r="D2075" t="str">
            <v>Italy</v>
          </cell>
          <cell r="H2075" t="str">
            <v>Power</v>
          </cell>
          <cell r="J2075">
            <v>102023.183839629</v>
          </cell>
        </row>
        <row r="2076">
          <cell r="D2076" t="str">
            <v>Italy</v>
          </cell>
          <cell r="H2076" t="str">
            <v>Industry (incl. Cement Process)</v>
          </cell>
          <cell r="J2076">
            <v>10030.426348381199</v>
          </cell>
        </row>
        <row r="2077">
          <cell r="D2077" t="str">
            <v>Italy</v>
          </cell>
          <cell r="H2077" t="str">
            <v>Industry (incl. Cement Process)</v>
          </cell>
          <cell r="J2077">
            <v>35345.119749275502</v>
          </cell>
        </row>
        <row r="2078">
          <cell r="D2078" t="str">
            <v>Italy</v>
          </cell>
          <cell r="H2078" t="str">
            <v>Domestic aviation</v>
          </cell>
          <cell r="J2078">
            <v>2101.2784995659099</v>
          </cell>
        </row>
        <row r="2079">
          <cell r="D2079" t="str">
            <v>Italy</v>
          </cell>
          <cell r="H2079" t="str">
            <v>Ground Transport</v>
          </cell>
          <cell r="J2079">
            <v>94818.518644797907</v>
          </cell>
        </row>
        <row r="2080">
          <cell r="D2080" t="str">
            <v>Italy</v>
          </cell>
          <cell r="H2080" t="str">
            <v>Ground Transport</v>
          </cell>
          <cell r="J2080">
            <v>69.886701557632406</v>
          </cell>
        </row>
        <row r="2081">
          <cell r="D2081" t="str">
            <v>Italy</v>
          </cell>
          <cell r="H2081" t="str">
            <v>Ground Transport</v>
          </cell>
          <cell r="J2081">
            <v>2964.8931142568399</v>
          </cell>
        </row>
        <row r="2082">
          <cell r="D2082" t="str">
            <v>Italy</v>
          </cell>
          <cell r="H2082" t="str">
            <v>Ground Transport</v>
          </cell>
          <cell r="J2082">
            <v>448.79005372519799</v>
          </cell>
        </row>
        <row r="2083">
          <cell r="D2083" t="str">
            <v>Italy</v>
          </cell>
          <cell r="H2083" t="str">
            <v>Residential</v>
          </cell>
          <cell r="J2083">
            <v>72086.396698968805</v>
          </cell>
        </row>
        <row r="2084">
          <cell r="D2084" t="str">
            <v>Italy</v>
          </cell>
          <cell r="H2084" t="e">
            <v>#N/A</v>
          </cell>
          <cell r="J2084" t="str">
            <v>NULL</v>
          </cell>
        </row>
        <row r="2085">
          <cell r="D2085" t="str">
            <v>Italy</v>
          </cell>
          <cell r="H2085" t="e">
            <v>#N/A</v>
          </cell>
          <cell r="J2085">
            <v>113.756881078867</v>
          </cell>
        </row>
        <row r="2086">
          <cell r="D2086" t="str">
            <v>Italy</v>
          </cell>
          <cell r="H2086" t="e">
            <v>#N/A</v>
          </cell>
          <cell r="J2086" t="str">
            <v>NULL</v>
          </cell>
        </row>
        <row r="2087">
          <cell r="D2087" t="str">
            <v>Italy</v>
          </cell>
          <cell r="H2087" t="str">
            <v>Industry (incl. Cement Process)</v>
          </cell>
          <cell r="J2087">
            <v>10722.2</v>
          </cell>
        </row>
        <row r="2088">
          <cell r="D2088" t="str">
            <v>Italy</v>
          </cell>
          <cell r="H2088" t="e">
            <v>#N/A</v>
          </cell>
          <cell r="J2088">
            <v>1425</v>
          </cell>
        </row>
        <row r="2089">
          <cell r="D2089" t="str">
            <v>Italy</v>
          </cell>
          <cell r="H2089" t="e">
            <v>#N/A</v>
          </cell>
          <cell r="J2089">
            <v>524.87513351599398</v>
          </cell>
        </row>
        <row r="2090">
          <cell r="D2090" t="str">
            <v>Italy</v>
          </cell>
          <cell r="H2090" t="e">
            <v>#N/A</v>
          </cell>
          <cell r="J2090">
            <v>153.572734062595</v>
          </cell>
        </row>
        <row r="2091">
          <cell r="D2091" t="str">
            <v>Italy</v>
          </cell>
          <cell r="H2091" t="e">
            <v>#N/A</v>
          </cell>
          <cell r="J2091">
            <v>467.38086985610403</v>
          </cell>
        </row>
        <row r="2092">
          <cell r="D2092" t="str">
            <v>Italy</v>
          </cell>
          <cell r="H2092" t="e">
            <v>#N/A</v>
          </cell>
          <cell r="J2092">
            <v>3331.5140972918002</v>
          </cell>
        </row>
        <row r="2093">
          <cell r="D2093" t="str">
            <v>Italy</v>
          </cell>
          <cell r="H2093" t="e">
            <v>#N/A</v>
          </cell>
          <cell r="J2093">
            <v>1844.3579590619399</v>
          </cell>
        </row>
        <row r="2094">
          <cell r="D2094" t="str">
            <v>Italy</v>
          </cell>
          <cell r="H2094" t="e">
            <v>#N/A</v>
          </cell>
          <cell r="J2094">
            <v>427.86860926426999</v>
          </cell>
        </row>
        <row r="2095">
          <cell r="D2095" t="str">
            <v>Italy</v>
          </cell>
          <cell r="H2095" t="e">
            <v>#N/A</v>
          </cell>
          <cell r="J2095">
            <v>1904.61807783115</v>
          </cell>
        </row>
        <row r="2096">
          <cell r="D2096" t="str">
            <v>Italy</v>
          </cell>
          <cell r="H2096" t="e">
            <v>#N/A</v>
          </cell>
          <cell r="J2096">
            <v>47.501251183870103</v>
          </cell>
        </row>
        <row r="2097">
          <cell r="D2097" t="str">
            <v>Italy</v>
          </cell>
          <cell r="H2097" t="e">
            <v>#N/A</v>
          </cell>
          <cell r="J2097">
            <v>15.643994672346601</v>
          </cell>
        </row>
        <row r="2098">
          <cell r="D2098" t="str">
            <v>Italy</v>
          </cell>
          <cell r="H2098" t="e">
            <v>#N/A</v>
          </cell>
          <cell r="J2098">
            <v>3157.2008143190401</v>
          </cell>
        </row>
        <row r="2099">
          <cell r="D2099" t="str">
            <v>Italy</v>
          </cell>
          <cell r="H2099" t="e">
            <v>#N/A</v>
          </cell>
          <cell r="J2099">
            <v>348.411016804192</v>
          </cell>
        </row>
        <row r="2100">
          <cell r="D2100" t="str">
            <v>Italy</v>
          </cell>
          <cell r="H2100" t="e">
            <v>#N/A</v>
          </cell>
          <cell r="J2100">
            <v>441.17801164800397</v>
          </cell>
        </row>
        <row r="2101">
          <cell r="D2101" t="str">
            <v>Luxembourg</v>
          </cell>
          <cell r="H2101" t="str">
            <v>Power</v>
          </cell>
          <cell r="J2101">
            <v>274.495458509559</v>
          </cell>
        </row>
        <row r="2102">
          <cell r="D2102" t="str">
            <v>Luxembourg</v>
          </cell>
          <cell r="H2102" t="str">
            <v>Industry (incl. Cement Process)</v>
          </cell>
          <cell r="J2102" t="str">
            <v>NULL</v>
          </cell>
        </row>
        <row r="2103">
          <cell r="D2103" t="str">
            <v>Luxembourg</v>
          </cell>
          <cell r="H2103" t="str">
            <v>Industry (incl. Cement Process)</v>
          </cell>
          <cell r="J2103">
            <v>913.55874991074097</v>
          </cell>
        </row>
        <row r="2104">
          <cell r="D2104" t="str">
            <v>Luxembourg</v>
          </cell>
          <cell r="H2104" t="str">
            <v>Domestic aviation</v>
          </cell>
          <cell r="J2104" t="str">
            <v>NULL</v>
          </cell>
        </row>
        <row r="2105">
          <cell r="D2105" t="str">
            <v>Luxembourg</v>
          </cell>
          <cell r="H2105" t="str">
            <v>Ground Transport</v>
          </cell>
          <cell r="J2105">
            <v>6141.9619378174302</v>
          </cell>
        </row>
        <row r="2106">
          <cell r="D2106" t="str">
            <v>Luxembourg</v>
          </cell>
          <cell r="H2106" t="str">
            <v>Ground Transport</v>
          </cell>
          <cell r="J2106">
            <v>17.454787551427302</v>
          </cell>
        </row>
        <row r="2107">
          <cell r="D2107" t="str">
            <v>Luxembourg</v>
          </cell>
          <cell r="H2107" t="str">
            <v>Ground Transport</v>
          </cell>
          <cell r="J2107" t="str">
            <v>NULL</v>
          </cell>
        </row>
        <row r="2108">
          <cell r="D2108" t="str">
            <v>Luxembourg</v>
          </cell>
          <cell r="H2108" t="str">
            <v>Ground Transport</v>
          </cell>
          <cell r="J2108" t="str">
            <v>NULL</v>
          </cell>
        </row>
        <row r="2109">
          <cell r="D2109" t="str">
            <v>Luxembourg</v>
          </cell>
          <cell r="H2109" t="str">
            <v>Residential</v>
          </cell>
          <cell r="J2109">
            <v>1883.6384825172399</v>
          </cell>
        </row>
        <row r="2110">
          <cell r="D2110" t="str">
            <v>Luxembourg</v>
          </cell>
          <cell r="H2110" t="e">
            <v>#N/A</v>
          </cell>
          <cell r="J2110" t="str">
            <v>NULL</v>
          </cell>
        </row>
        <row r="2111">
          <cell r="D2111" t="str">
            <v>Luxembourg</v>
          </cell>
          <cell r="H2111" t="e">
            <v>#N/A</v>
          </cell>
          <cell r="J2111" t="str">
            <v>NULL</v>
          </cell>
        </row>
        <row r="2112">
          <cell r="D2112" t="str">
            <v>Luxembourg</v>
          </cell>
          <cell r="H2112" t="str">
            <v>Industry (incl. Cement Process)</v>
          </cell>
          <cell r="J2112">
            <v>541.55600000000004</v>
          </cell>
        </row>
        <row r="2113">
          <cell r="D2113" t="str">
            <v>Luxembourg</v>
          </cell>
          <cell r="H2113" t="e">
            <v>#N/A</v>
          </cell>
          <cell r="J2113" t="str">
            <v>NULL</v>
          </cell>
        </row>
        <row r="2114">
          <cell r="D2114" t="str">
            <v>Luxembourg</v>
          </cell>
          <cell r="H2114" t="e">
            <v>#N/A</v>
          </cell>
          <cell r="J2114" t="str">
            <v>NULL</v>
          </cell>
        </row>
        <row r="2115">
          <cell r="D2115" t="str">
            <v>Luxembourg</v>
          </cell>
          <cell r="H2115" t="e">
            <v>#N/A</v>
          </cell>
          <cell r="J2115" t="str">
            <v>NULL</v>
          </cell>
        </row>
        <row r="2116">
          <cell r="D2116" t="str">
            <v>Luxembourg</v>
          </cell>
          <cell r="H2116" t="e">
            <v>#N/A</v>
          </cell>
          <cell r="J2116">
            <v>51.209647228112999</v>
          </cell>
        </row>
        <row r="2117">
          <cell r="D2117" t="str">
            <v>Luxembourg</v>
          </cell>
          <cell r="H2117" t="e">
            <v>#N/A</v>
          </cell>
          <cell r="J2117" t="str">
            <v>NULL</v>
          </cell>
        </row>
        <row r="2118">
          <cell r="D2118" t="str">
            <v>Luxembourg</v>
          </cell>
          <cell r="H2118" t="e">
            <v>#N/A</v>
          </cell>
          <cell r="J2118">
            <v>89.119200000000006</v>
          </cell>
        </row>
        <row r="2119">
          <cell r="D2119" t="str">
            <v>Luxembourg</v>
          </cell>
          <cell r="H2119" t="e">
            <v>#N/A</v>
          </cell>
          <cell r="J2119">
            <v>3.6224495999999999</v>
          </cell>
        </row>
        <row r="2120">
          <cell r="D2120" t="str">
            <v>Luxembourg</v>
          </cell>
          <cell r="H2120" t="e">
            <v>#N/A</v>
          </cell>
          <cell r="J2120">
            <v>2.59192357950085</v>
          </cell>
        </row>
        <row r="2121">
          <cell r="D2121" t="str">
            <v>Luxembourg</v>
          </cell>
          <cell r="H2121" t="e">
            <v>#N/A</v>
          </cell>
          <cell r="J2121">
            <v>4.2209521774416103</v>
          </cell>
        </row>
        <row r="2122">
          <cell r="D2122" t="str">
            <v>Luxembourg</v>
          </cell>
          <cell r="H2122" t="e">
            <v>#N/A</v>
          </cell>
          <cell r="J2122">
            <v>0.481842368501535</v>
          </cell>
        </row>
        <row r="2123">
          <cell r="D2123" t="str">
            <v>Luxembourg</v>
          </cell>
          <cell r="H2123" t="e">
            <v>#N/A</v>
          </cell>
          <cell r="J2123">
            <v>30.369647294738002</v>
          </cell>
        </row>
        <row r="2124">
          <cell r="D2124" t="str">
            <v>Netherlands</v>
          </cell>
          <cell r="H2124" t="str">
            <v>Power</v>
          </cell>
          <cell r="J2124">
            <v>54468.156801181598</v>
          </cell>
        </row>
        <row r="2125">
          <cell r="D2125" t="str">
            <v>Netherlands</v>
          </cell>
          <cell r="H2125" t="str">
            <v>Industry (incl. Cement Process)</v>
          </cell>
          <cell r="J2125">
            <v>9974.3092745597005</v>
          </cell>
        </row>
        <row r="2126">
          <cell r="D2126" t="str">
            <v>Netherlands</v>
          </cell>
          <cell r="H2126" t="str">
            <v>Industry (incl. Cement Process)</v>
          </cell>
          <cell r="J2126">
            <v>23095.5377873205</v>
          </cell>
        </row>
        <row r="2127">
          <cell r="D2127" t="str">
            <v>Netherlands</v>
          </cell>
          <cell r="H2127" t="str">
            <v>Domestic aviation</v>
          </cell>
          <cell r="J2127">
            <v>25.816097971624899</v>
          </cell>
        </row>
        <row r="2128">
          <cell r="D2128" t="str">
            <v>Netherlands</v>
          </cell>
          <cell r="H2128" t="str">
            <v>Ground Transport</v>
          </cell>
          <cell r="J2128">
            <v>28761.763256940201</v>
          </cell>
        </row>
        <row r="2129">
          <cell r="D2129" t="str">
            <v>Netherlands</v>
          </cell>
          <cell r="H2129" t="str">
            <v>Ground Transport</v>
          </cell>
          <cell r="J2129">
            <v>82.178557222662903</v>
          </cell>
        </row>
        <row r="2130">
          <cell r="D2130" t="str">
            <v>Netherlands</v>
          </cell>
          <cell r="H2130" t="str">
            <v>Ground Transport</v>
          </cell>
          <cell r="J2130">
            <v>985.82937316211496</v>
          </cell>
        </row>
        <row r="2131">
          <cell r="D2131" t="str">
            <v>Netherlands</v>
          </cell>
          <cell r="H2131" t="str">
            <v>Residential</v>
          </cell>
          <cell r="J2131">
            <v>32649.819959701701</v>
          </cell>
        </row>
        <row r="2132">
          <cell r="D2132" t="str">
            <v>Netherlands</v>
          </cell>
          <cell r="H2132" t="e">
            <v>#N/A</v>
          </cell>
          <cell r="J2132">
            <v>847.40801346063699</v>
          </cell>
        </row>
        <row r="2133">
          <cell r="D2133" t="str">
            <v>Netherlands</v>
          </cell>
          <cell r="H2133" t="e">
            <v>#N/A</v>
          </cell>
          <cell r="J2133" t="str">
            <v>NULL</v>
          </cell>
        </row>
        <row r="2134">
          <cell r="D2134" t="str">
            <v>Netherlands</v>
          </cell>
          <cell r="H2134" t="e">
            <v>#N/A</v>
          </cell>
          <cell r="J2134" t="str">
            <v>NULL</v>
          </cell>
        </row>
        <row r="2135">
          <cell r="D2135" t="str">
            <v>Netherlands</v>
          </cell>
          <cell r="H2135" t="e">
            <v>#N/A</v>
          </cell>
          <cell r="J2135">
            <v>8.9034900324467401</v>
          </cell>
        </row>
        <row r="2136">
          <cell r="D2136" t="str">
            <v>Netherlands</v>
          </cell>
          <cell r="H2136" t="str">
            <v>Industry (incl. Cement Process)</v>
          </cell>
          <cell r="J2136">
            <v>1190.05</v>
          </cell>
        </row>
        <row r="2137">
          <cell r="D2137" t="str">
            <v>Netherlands</v>
          </cell>
          <cell r="H2137" t="e">
            <v>#N/A</v>
          </cell>
          <cell r="J2137">
            <v>425.33029269035802</v>
          </cell>
        </row>
        <row r="2138">
          <cell r="D2138" t="str">
            <v>Netherlands</v>
          </cell>
          <cell r="H2138" t="e">
            <v>#N/A</v>
          </cell>
          <cell r="J2138">
            <v>123.163338563092</v>
          </cell>
        </row>
        <row r="2139">
          <cell r="D2139" t="str">
            <v>Netherlands</v>
          </cell>
          <cell r="H2139" t="e">
            <v>#N/A</v>
          </cell>
          <cell r="J2139">
            <v>112.871176768469</v>
          </cell>
        </row>
        <row r="2140">
          <cell r="D2140" t="str">
            <v>Netherlands</v>
          </cell>
          <cell r="H2140" t="e">
            <v>#N/A</v>
          </cell>
          <cell r="J2140">
            <v>7638.7388724809798</v>
          </cell>
        </row>
        <row r="2141">
          <cell r="D2141" t="str">
            <v>Netherlands</v>
          </cell>
          <cell r="H2141" t="e">
            <v>#N/A</v>
          </cell>
          <cell r="J2141">
            <v>853.25481888161801</v>
          </cell>
        </row>
        <row r="2142">
          <cell r="D2142" t="str">
            <v>Netherlands</v>
          </cell>
          <cell r="H2142" t="e">
            <v>#N/A</v>
          </cell>
          <cell r="J2142">
            <v>36.616814850203397</v>
          </cell>
        </row>
        <row r="2143">
          <cell r="D2143" t="str">
            <v>Netherlands</v>
          </cell>
          <cell r="H2143" t="e">
            <v>#N/A</v>
          </cell>
          <cell r="J2143">
            <v>3.6867999999999999</v>
          </cell>
        </row>
        <row r="2144">
          <cell r="D2144" t="str">
            <v>Netherlands</v>
          </cell>
          <cell r="H2144" t="e">
            <v>#N/A</v>
          </cell>
          <cell r="J2144">
            <v>7.6494110566057003</v>
          </cell>
        </row>
        <row r="2145">
          <cell r="D2145" t="str">
            <v>Netherlands</v>
          </cell>
          <cell r="H2145" t="e">
            <v>#N/A</v>
          </cell>
          <cell r="J2145">
            <v>0.14176835730919701</v>
          </cell>
        </row>
        <row r="2146">
          <cell r="D2146" t="str">
            <v>Netherlands</v>
          </cell>
          <cell r="H2146" t="e">
            <v>#N/A</v>
          </cell>
          <cell r="J2146">
            <v>907.938229574307</v>
          </cell>
        </row>
        <row r="2147">
          <cell r="D2147" t="str">
            <v>Netherlands</v>
          </cell>
          <cell r="H2147" t="e">
            <v>#N/A</v>
          </cell>
          <cell r="J2147">
            <v>92.834353144155301</v>
          </cell>
        </row>
        <row r="2148">
          <cell r="D2148" t="str">
            <v>Norway</v>
          </cell>
          <cell r="H2148" t="str">
            <v>Power</v>
          </cell>
          <cell r="J2148">
            <v>2165.9966459201601</v>
          </cell>
        </row>
        <row r="2149">
          <cell r="D2149" t="str">
            <v>Norway</v>
          </cell>
          <cell r="H2149" t="str">
            <v>Industry (incl. Cement Process)</v>
          </cell>
          <cell r="J2149">
            <v>12026.597732452399</v>
          </cell>
        </row>
        <row r="2150">
          <cell r="D2150" t="str">
            <v>Norway</v>
          </cell>
          <cell r="H2150" t="str">
            <v>Industry (incl. Cement Process)</v>
          </cell>
          <cell r="J2150">
            <v>5924.6324697286</v>
          </cell>
        </row>
        <row r="2151">
          <cell r="D2151" t="str">
            <v>Norway</v>
          </cell>
          <cell r="H2151" t="str">
            <v>Domestic aviation</v>
          </cell>
          <cell r="J2151">
            <v>1217.3545162627199</v>
          </cell>
        </row>
        <row r="2152">
          <cell r="D2152" t="str">
            <v>Norway</v>
          </cell>
          <cell r="H2152" t="str">
            <v>Ground Transport</v>
          </cell>
          <cell r="J2152">
            <v>10945.5243400252</v>
          </cell>
        </row>
        <row r="2153">
          <cell r="D2153" t="str">
            <v>Norway</v>
          </cell>
          <cell r="H2153" t="str">
            <v>Ground Transport</v>
          </cell>
          <cell r="J2153">
            <v>43.498643904207803</v>
          </cell>
        </row>
        <row r="2154">
          <cell r="D2154" t="str">
            <v>Norway</v>
          </cell>
          <cell r="H2154" t="str">
            <v>Ground Transport</v>
          </cell>
          <cell r="J2154">
            <v>2036.0265018269099</v>
          </cell>
        </row>
        <row r="2155">
          <cell r="D2155" t="str">
            <v>Norway</v>
          </cell>
          <cell r="H2155" t="str">
            <v>Residential</v>
          </cell>
          <cell r="J2155">
            <v>3288.8424959266899</v>
          </cell>
        </row>
        <row r="2156">
          <cell r="D2156" t="str">
            <v>Norway</v>
          </cell>
          <cell r="H2156" t="str">
            <v>Industry (incl. Cement Process)</v>
          </cell>
          <cell r="J2156">
            <v>43.695898750165298</v>
          </cell>
        </row>
        <row r="2157">
          <cell r="D2157" t="str">
            <v>Norway</v>
          </cell>
          <cell r="H2157" t="e">
            <v>#N/A</v>
          </cell>
          <cell r="J2157" t="str">
            <v>NULL</v>
          </cell>
        </row>
        <row r="2158">
          <cell r="D2158" t="str">
            <v>Norway</v>
          </cell>
          <cell r="H2158" t="e">
            <v>#N/A</v>
          </cell>
          <cell r="J2158" t="str">
            <v>NULL</v>
          </cell>
        </row>
        <row r="2159">
          <cell r="D2159" t="str">
            <v>Norway</v>
          </cell>
          <cell r="H2159" t="e">
            <v>#N/A</v>
          </cell>
          <cell r="J2159">
            <v>552.137108298778</v>
          </cell>
        </row>
        <row r="2160">
          <cell r="D2160" t="str">
            <v>Norway</v>
          </cell>
          <cell r="H2160" t="str">
            <v>Industry (incl. Cement Process)</v>
          </cell>
          <cell r="J2160">
            <v>1004.63</v>
          </cell>
        </row>
        <row r="2161">
          <cell r="D2161" t="str">
            <v>Norway</v>
          </cell>
          <cell r="H2161" t="e">
            <v>#N/A</v>
          </cell>
          <cell r="J2161">
            <v>127.5</v>
          </cell>
        </row>
        <row r="2162">
          <cell r="D2162" t="str">
            <v>Norway</v>
          </cell>
          <cell r="H2162" t="e">
            <v>#N/A</v>
          </cell>
          <cell r="J2162">
            <v>26.718855964868101</v>
          </cell>
        </row>
        <row r="2163">
          <cell r="D2163" t="str">
            <v>Norway</v>
          </cell>
          <cell r="H2163" t="e">
            <v>#N/A</v>
          </cell>
          <cell r="J2163">
            <v>1.8573469175520001</v>
          </cell>
        </row>
        <row r="2164">
          <cell r="D2164" t="str">
            <v>Norway</v>
          </cell>
          <cell r="H2164" t="e">
            <v>#N/A</v>
          </cell>
          <cell r="J2164">
            <v>4.1162985140573296</v>
          </cell>
        </row>
        <row r="2165">
          <cell r="D2165" t="str">
            <v>Norway</v>
          </cell>
          <cell r="H2165" t="e">
            <v>#N/A</v>
          </cell>
          <cell r="J2165">
            <v>1765.5184092611701</v>
          </cell>
        </row>
        <row r="2166">
          <cell r="D2166" t="str">
            <v>Norway</v>
          </cell>
          <cell r="H2166" t="e">
            <v>#N/A</v>
          </cell>
          <cell r="J2166">
            <v>8347.6679368990208</v>
          </cell>
        </row>
        <row r="2167">
          <cell r="D2167" t="str">
            <v>Norway</v>
          </cell>
          <cell r="H2167" t="e">
            <v>#N/A</v>
          </cell>
          <cell r="J2167">
            <v>28.292143247107401</v>
          </cell>
        </row>
        <row r="2168">
          <cell r="D2168" t="str">
            <v>Norway</v>
          </cell>
          <cell r="H2168" t="e">
            <v>#N/A</v>
          </cell>
          <cell r="J2168">
            <v>13.0323986525456</v>
          </cell>
        </row>
        <row r="2169">
          <cell r="D2169" t="str">
            <v>Norway</v>
          </cell>
          <cell r="H2169" t="e">
            <v>#N/A</v>
          </cell>
          <cell r="J2169">
            <v>0.44923341704276398</v>
          </cell>
        </row>
        <row r="2170">
          <cell r="D2170" t="str">
            <v>Norway</v>
          </cell>
          <cell r="H2170" t="e">
            <v>#N/A</v>
          </cell>
          <cell r="J2170">
            <v>1.1729156682033599</v>
          </cell>
        </row>
        <row r="2171">
          <cell r="D2171" t="str">
            <v>Norway</v>
          </cell>
          <cell r="H2171" t="e">
            <v>#N/A</v>
          </cell>
          <cell r="J2171">
            <v>893.58641687087504</v>
          </cell>
        </row>
        <row r="2172">
          <cell r="D2172" t="str">
            <v>Norway</v>
          </cell>
          <cell r="H2172" t="e">
            <v>#N/A</v>
          </cell>
          <cell r="J2172">
            <v>6.3029599999999997</v>
          </cell>
        </row>
        <row r="2173">
          <cell r="D2173" t="str">
            <v>Norway</v>
          </cell>
          <cell r="H2173" t="e">
            <v>#N/A</v>
          </cell>
          <cell r="J2173" t="str">
            <v>NULL</v>
          </cell>
        </row>
        <row r="2174">
          <cell r="D2174" t="str">
            <v>Portugal</v>
          </cell>
          <cell r="H2174" t="str">
            <v>Power</v>
          </cell>
          <cell r="J2174">
            <v>18499.5022251837</v>
          </cell>
        </row>
        <row r="2175">
          <cell r="D2175" t="str">
            <v>Portugal</v>
          </cell>
          <cell r="H2175" t="str">
            <v>Industry (incl. Cement Process)</v>
          </cell>
          <cell r="J2175">
            <v>3973.5540128451998</v>
          </cell>
        </row>
        <row r="2176">
          <cell r="D2176" t="str">
            <v>Portugal</v>
          </cell>
          <cell r="H2176" t="str">
            <v>Industry (incl. Cement Process)</v>
          </cell>
          <cell r="J2176">
            <v>5613.8348227064498</v>
          </cell>
        </row>
        <row r="2177">
          <cell r="D2177" t="str">
            <v>Portugal</v>
          </cell>
          <cell r="H2177" t="str">
            <v>Domestic aviation</v>
          </cell>
          <cell r="J2177">
            <v>421.57667832735899</v>
          </cell>
        </row>
        <row r="2178">
          <cell r="D2178" t="str">
            <v>Portugal</v>
          </cell>
          <cell r="H2178" t="str">
            <v>Ground Transport</v>
          </cell>
          <cell r="J2178">
            <v>15109.0958739092</v>
          </cell>
        </row>
        <row r="2179">
          <cell r="D2179" t="str">
            <v>Portugal</v>
          </cell>
          <cell r="H2179" t="str">
            <v>Ground Transport</v>
          </cell>
          <cell r="J2179">
            <v>35.478277295298803</v>
          </cell>
        </row>
        <row r="2180">
          <cell r="D2180" t="str">
            <v>Portugal</v>
          </cell>
          <cell r="H2180" t="str">
            <v>Ground Transport</v>
          </cell>
          <cell r="J2180">
            <v>340.69558181997797</v>
          </cell>
        </row>
        <row r="2181">
          <cell r="D2181" t="str">
            <v>Portugal</v>
          </cell>
          <cell r="H2181" t="str">
            <v>Ground Transport</v>
          </cell>
          <cell r="J2181" t="str">
            <v>NULL</v>
          </cell>
        </row>
        <row r="2182">
          <cell r="D2182" t="str">
            <v>Portugal</v>
          </cell>
          <cell r="H2182" t="str">
            <v>Residential</v>
          </cell>
          <cell r="J2182">
            <v>4088.6442541271699</v>
          </cell>
        </row>
        <row r="2183">
          <cell r="D2183" t="str">
            <v>Portugal</v>
          </cell>
          <cell r="H2183" t="e">
            <v>#N/A</v>
          </cell>
          <cell r="J2183" t="str">
            <v>NULL</v>
          </cell>
        </row>
        <row r="2184">
          <cell r="D2184" t="str">
            <v>Portugal</v>
          </cell>
          <cell r="H2184" t="e">
            <v>#N/A</v>
          </cell>
          <cell r="J2184" t="str">
            <v>NULL</v>
          </cell>
        </row>
        <row r="2185">
          <cell r="D2185" t="str">
            <v>Portugal</v>
          </cell>
          <cell r="H2185" t="e">
            <v>#N/A</v>
          </cell>
          <cell r="J2185" t="str">
            <v>NULL</v>
          </cell>
        </row>
        <row r="2186">
          <cell r="D2186" t="str">
            <v>Portugal</v>
          </cell>
          <cell r="H2186" t="e">
            <v>#N/A</v>
          </cell>
          <cell r="J2186" t="str">
            <v>NULL</v>
          </cell>
        </row>
        <row r="2187">
          <cell r="D2187" t="str">
            <v>Portugal</v>
          </cell>
          <cell r="H2187" t="str">
            <v>Industry (incl. Cement Process)</v>
          </cell>
          <cell r="J2187">
            <v>1913.6</v>
          </cell>
        </row>
        <row r="2188">
          <cell r="D2188" t="str">
            <v>Portugal</v>
          </cell>
          <cell r="H2188" t="e">
            <v>#N/A</v>
          </cell>
          <cell r="J2188">
            <v>247.5</v>
          </cell>
        </row>
        <row r="2189">
          <cell r="D2189" t="str">
            <v>Portugal</v>
          </cell>
          <cell r="H2189" t="e">
            <v>#N/A</v>
          </cell>
          <cell r="J2189">
            <v>318.23473759022198</v>
          </cell>
        </row>
        <row r="2190">
          <cell r="D2190" t="str">
            <v>Portugal</v>
          </cell>
          <cell r="H2190" t="e">
            <v>#N/A</v>
          </cell>
          <cell r="J2190">
            <v>198.80604593348099</v>
          </cell>
        </row>
        <row r="2191">
          <cell r="D2191" t="str">
            <v>Portugal</v>
          </cell>
          <cell r="H2191" t="e">
            <v>#N/A</v>
          </cell>
          <cell r="J2191">
            <v>265.51088071820698</v>
          </cell>
        </row>
        <row r="2192">
          <cell r="D2192" t="str">
            <v>Portugal</v>
          </cell>
          <cell r="H2192" t="e">
            <v>#N/A</v>
          </cell>
          <cell r="J2192">
            <v>649.51328495598398</v>
          </cell>
        </row>
        <row r="2193">
          <cell r="D2193" t="str">
            <v>Portugal</v>
          </cell>
          <cell r="H2193" t="e">
            <v>#N/A</v>
          </cell>
          <cell r="J2193">
            <v>87.105735922737296</v>
          </cell>
        </row>
        <row r="2194">
          <cell r="D2194" t="str">
            <v>Portugal</v>
          </cell>
          <cell r="H2194" t="e">
            <v>#N/A</v>
          </cell>
          <cell r="J2194">
            <v>30.715789661023798</v>
          </cell>
        </row>
        <row r="2195">
          <cell r="D2195" t="str">
            <v>Portugal</v>
          </cell>
          <cell r="H2195" t="e">
            <v>#N/A</v>
          </cell>
          <cell r="J2195">
            <v>30.7283356431548</v>
          </cell>
        </row>
        <row r="2196">
          <cell r="D2196" t="str">
            <v>Portugal</v>
          </cell>
          <cell r="H2196" t="e">
            <v>#N/A</v>
          </cell>
          <cell r="J2196">
            <v>13.179310249182199</v>
          </cell>
        </row>
        <row r="2197">
          <cell r="D2197" t="str">
            <v>Portugal</v>
          </cell>
          <cell r="H2197" t="e">
            <v>#N/A</v>
          </cell>
          <cell r="J2197">
            <v>118.5152375096</v>
          </cell>
        </row>
        <row r="2198">
          <cell r="D2198" t="str">
            <v>Portugal</v>
          </cell>
          <cell r="H2198" t="e">
            <v>#N/A</v>
          </cell>
          <cell r="J2198">
            <v>611.02845117395498</v>
          </cell>
        </row>
        <row r="2199">
          <cell r="D2199" t="str">
            <v>Portugal</v>
          </cell>
          <cell r="H2199" t="e">
            <v>#N/A</v>
          </cell>
          <cell r="J2199">
            <v>34.155100494618601</v>
          </cell>
        </row>
        <row r="2200">
          <cell r="D2200" t="str">
            <v>Portugal</v>
          </cell>
          <cell r="H2200" t="e">
            <v>#N/A</v>
          </cell>
          <cell r="J2200">
            <v>11.0675694663851</v>
          </cell>
        </row>
        <row r="2201">
          <cell r="D2201" t="str">
            <v>Sweden</v>
          </cell>
          <cell r="H2201" t="str">
            <v>Power</v>
          </cell>
          <cell r="J2201">
            <v>7498.2365070189799</v>
          </cell>
        </row>
        <row r="2202">
          <cell r="D2202" t="str">
            <v>Sweden</v>
          </cell>
          <cell r="H2202" t="str">
            <v>Industry (incl. Cement Process)</v>
          </cell>
          <cell r="J2202">
            <v>2560.8679714799</v>
          </cell>
        </row>
        <row r="2203">
          <cell r="D2203" t="str">
            <v>Sweden</v>
          </cell>
          <cell r="H2203" t="str">
            <v>Industry (incl. Cement Process)</v>
          </cell>
          <cell r="J2203">
            <v>6222.0802599455301</v>
          </cell>
        </row>
        <row r="2204">
          <cell r="D2204" t="str">
            <v>Sweden</v>
          </cell>
          <cell r="H2204" t="str">
            <v>Domestic aviation</v>
          </cell>
          <cell r="J2204">
            <v>381.56524384762599</v>
          </cell>
        </row>
        <row r="2205">
          <cell r="D2205" t="str">
            <v>Sweden</v>
          </cell>
          <cell r="H2205" t="str">
            <v>Ground Transport</v>
          </cell>
          <cell r="J2205">
            <v>18641.6651527469</v>
          </cell>
        </row>
        <row r="2206">
          <cell r="D2206" t="str">
            <v>Sweden</v>
          </cell>
          <cell r="H2206" t="str">
            <v>Ground Transport</v>
          </cell>
          <cell r="J2206">
            <v>6.0593932973316402</v>
          </cell>
        </row>
        <row r="2207">
          <cell r="D2207" t="str">
            <v>Sweden</v>
          </cell>
          <cell r="H2207" t="str">
            <v>Ground Transport</v>
          </cell>
          <cell r="J2207">
            <v>199.205260380293</v>
          </cell>
        </row>
        <row r="2208">
          <cell r="D2208" t="str">
            <v>Sweden</v>
          </cell>
          <cell r="H2208" t="str">
            <v>Ground Transport</v>
          </cell>
          <cell r="J2208" t="str">
            <v>NULL</v>
          </cell>
        </row>
        <row r="2209">
          <cell r="D2209" t="str">
            <v>Sweden</v>
          </cell>
          <cell r="H2209" t="str">
            <v>Residential</v>
          </cell>
          <cell r="J2209">
            <v>1561.3858698464101</v>
          </cell>
        </row>
        <row r="2210">
          <cell r="D2210" t="str">
            <v>Sweden</v>
          </cell>
          <cell r="H2210" t="e">
            <v>#N/A</v>
          </cell>
          <cell r="J2210">
            <v>613.35463351317105</v>
          </cell>
        </row>
        <row r="2211">
          <cell r="D2211" t="str">
            <v>Sweden</v>
          </cell>
          <cell r="H2211" t="e">
            <v>#N/A</v>
          </cell>
          <cell r="J2211" t="str">
            <v>NULL</v>
          </cell>
        </row>
        <row r="2212">
          <cell r="D2212" t="str">
            <v>Sweden</v>
          </cell>
          <cell r="H2212" t="e">
            <v>#N/A</v>
          </cell>
          <cell r="J2212" t="str">
            <v>NULL</v>
          </cell>
        </row>
        <row r="2213">
          <cell r="D2213" t="str">
            <v>Sweden</v>
          </cell>
          <cell r="H2213" t="str">
            <v>Industry (incl. Cement Process)</v>
          </cell>
          <cell r="J2213">
            <v>1513.32</v>
          </cell>
        </row>
        <row r="2214">
          <cell r="D2214" t="str">
            <v>Sweden</v>
          </cell>
          <cell r="H2214" t="e">
            <v>#N/A</v>
          </cell>
          <cell r="J2214">
            <v>540</v>
          </cell>
        </row>
        <row r="2215">
          <cell r="D2215" t="str">
            <v>Sweden</v>
          </cell>
          <cell r="H2215" t="e">
            <v>#N/A</v>
          </cell>
          <cell r="J2215">
            <v>146.226311498819</v>
          </cell>
        </row>
        <row r="2216">
          <cell r="D2216" t="str">
            <v>Sweden</v>
          </cell>
          <cell r="H2216" t="e">
            <v>#N/A</v>
          </cell>
          <cell r="J2216">
            <v>0.67594485080615097</v>
          </cell>
        </row>
        <row r="2217">
          <cell r="D2217" t="str">
            <v>Sweden</v>
          </cell>
          <cell r="H2217" t="e">
            <v>#N/A</v>
          </cell>
          <cell r="J2217">
            <v>34.2413723914527</v>
          </cell>
        </row>
        <row r="2218">
          <cell r="D2218" t="str">
            <v>Sweden</v>
          </cell>
          <cell r="H2218" t="e">
            <v>#N/A</v>
          </cell>
          <cell r="J2218">
            <v>1278.5209083136201</v>
          </cell>
        </row>
        <row r="2219">
          <cell r="D2219" t="str">
            <v>Sweden</v>
          </cell>
          <cell r="H2219" t="e">
            <v>#N/A</v>
          </cell>
          <cell r="J2219">
            <v>886.861680134013</v>
          </cell>
        </row>
        <row r="2220">
          <cell r="D2220" t="str">
            <v>Sweden</v>
          </cell>
          <cell r="H2220" t="e">
            <v>#N/A</v>
          </cell>
          <cell r="J2220">
            <v>28.319219711999999</v>
          </cell>
        </row>
        <row r="2221">
          <cell r="D2221" t="str">
            <v>Sweden</v>
          </cell>
          <cell r="H2221" t="e">
            <v>#N/A</v>
          </cell>
          <cell r="J2221">
            <v>76.814145502532199</v>
          </cell>
        </row>
        <row r="2222">
          <cell r="D2222" t="str">
            <v>Sweden</v>
          </cell>
          <cell r="H2222" t="e">
            <v>#N/A</v>
          </cell>
          <cell r="J2222">
            <v>0.54564749073986296</v>
          </cell>
        </row>
        <row r="2223">
          <cell r="D2223" t="str">
            <v>Sweden</v>
          </cell>
          <cell r="H2223" t="e">
            <v>#N/A</v>
          </cell>
          <cell r="J2223">
            <v>1.89715629394834</v>
          </cell>
        </row>
        <row r="2224">
          <cell r="D2224" t="str">
            <v>Sweden</v>
          </cell>
          <cell r="H2224" t="e">
            <v>#N/A</v>
          </cell>
          <cell r="J2224">
            <v>1872.1620974729699</v>
          </cell>
        </row>
        <row r="2225">
          <cell r="D2225" t="str">
            <v>Sweden</v>
          </cell>
          <cell r="H2225" t="e">
            <v>#N/A</v>
          </cell>
          <cell r="J2225">
            <v>534.87201412430795</v>
          </cell>
        </row>
        <row r="2226">
          <cell r="D2226" t="str">
            <v>Sweden</v>
          </cell>
          <cell r="H2226" t="e">
            <v>#N/A</v>
          </cell>
          <cell r="J2226" t="str">
            <v>NULL</v>
          </cell>
        </row>
        <row r="2227">
          <cell r="D2227" t="str">
            <v>Albania</v>
          </cell>
          <cell r="H2227" t="str">
            <v>Power</v>
          </cell>
          <cell r="J2227" t="str">
            <v>NULL</v>
          </cell>
        </row>
        <row r="2228">
          <cell r="D2228" t="str">
            <v>Albania</v>
          </cell>
          <cell r="H2228" t="str">
            <v>Industry (incl. Cement Process)</v>
          </cell>
          <cell r="J2228">
            <v>84.817404436225701</v>
          </cell>
        </row>
        <row r="2229">
          <cell r="D2229" t="str">
            <v>Albania</v>
          </cell>
          <cell r="H2229" t="str">
            <v>Industry (incl. Cement Process)</v>
          </cell>
          <cell r="J2229">
            <v>589.46308723715094</v>
          </cell>
        </row>
        <row r="2230">
          <cell r="D2230" t="str">
            <v>Albania</v>
          </cell>
          <cell r="H2230" t="str">
            <v>Ground Transport</v>
          </cell>
          <cell r="J2230">
            <v>2237.2120234433901</v>
          </cell>
        </row>
        <row r="2231">
          <cell r="D2231" t="str">
            <v>Albania</v>
          </cell>
          <cell r="H2231" t="str">
            <v>Ground Transport</v>
          </cell>
          <cell r="J2231">
            <v>6.3234799102353501</v>
          </cell>
        </row>
        <row r="2232">
          <cell r="D2232" t="str">
            <v>Albania</v>
          </cell>
          <cell r="H2232" t="str">
            <v>Ground Transport</v>
          </cell>
          <cell r="J2232">
            <v>104.121616025162</v>
          </cell>
        </row>
        <row r="2233">
          <cell r="D2233" t="str">
            <v>Albania</v>
          </cell>
          <cell r="H2233" t="str">
            <v>Residential</v>
          </cell>
          <cell r="J2233">
            <v>629.16120291125503</v>
          </cell>
        </row>
        <row r="2234">
          <cell r="D2234" t="str">
            <v>Albania</v>
          </cell>
          <cell r="H2234" t="e">
            <v>#N/A</v>
          </cell>
          <cell r="J2234" t="str">
            <v>NULL</v>
          </cell>
        </row>
        <row r="2235">
          <cell r="D2235" t="str">
            <v>Albania</v>
          </cell>
          <cell r="H2235" t="e">
            <v>#N/A</v>
          </cell>
          <cell r="J2235">
            <v>2.79222618996612</v>
          </cell>
        </row>
        <row r="2236">
          <cell r="D2236" t="str">
            <v>Albania</v>
          </cell>
          <cell r="H2236" t="str">
            <v>Industry (incl. Cement Process)</v>
          </cell>
          <cell r="J2236">
            <v>988.92899999999997</v>
          </cell>
        </row>
        <row r="2237">
          <cell r="D2237" t="str">
            <v>Albania</v>
          </cell>
          <cell r="H2237" t="e">
            <v>#N/A</v>
          </cell>
          <cell r="J2237" t="str">
            <v>NULL</v>
          </cell>
        </row>
        <row r="2238">
          <cell r="D2238" t="str">
            <v>Albania</v>
          </cell>
          <cell r="H2238" t="e">
            <v>#N/A</v>
          </cell>
          <cell r="J2238">
            <v>0.143381355241052</v>
          </cell>
        </row>
        <row r="2239">
          <cell r="D2239" t="str">
            <v>Albania</v>
          </cell>
          <cell r="H2239" t="e">
            <v>#N/A</v>
          </cell>
          <cell r="J2239" t="str">
            <v>NULL</v>
          </cell>
        </row>
        <row r="2240">
          <cell r="D2240" t="str">
            <v>Albania</v>
          </cell>
          <cell r="H2240" t="e">
            <v>#N/A</v>
          </cell>
          <cell r="J2240">
            <v>56.119</v>
          </cell>
        </row>
        <row r="2241">
          <cell r="D2241" t="str">
            <v>Albania</v>
          </cell>
          <cell r="H2241" t="e">
            <v>#N/A</v>
          </cell>
          <cell r="J2241" t="str">
            <v>NULL</v>
          </cell>
        </row>
        <row r="2242">
          <cell r="D2242" t="str">
            <v>Albania</v>
          </cell>
          <cell r="H2242" t="e">
            <v>#N/A</v>
          </cell>
          <cell r="J2242">
            <v>6.5328149403640499</v>
          </cell>
        </row>
        <row r="2243">
          <cell r="D2243" t="str">
            <v>Albania</v>
          </cell>
          <cell r="H2243" t="e">
            <v>#N/A</v>
          </cell>
          <cell r="J2243">
            <v>9.9658660937073304E-2</v>
          </cell>
        </row>
        <row r="2244">
          <cell r="D2244" t="str">
            <v>Albania</v>
          </cell>
          <cell r="H2244" t="e">
            <v>#N/A</v>
          </cell>
          <cell r="J2244">
            <v>61.474711000187597</v>
          </cell>
        </row>
        <row r="2245">
          <cell r="D2245" t="str">
            <v>Albania</v>
          </cell>
          <cell r="H2245" t="e">
            <v>#N/A</v>
          </cell>
          <cell r="J2245">
            <v>32.593951176148202</v>
          </cell>
        </row>
        <row r="2246">
          <cell r="D2246" t="str">
            <v>Albania</v>
          </cell>
          <cell r="H2246" t="e">
            <v>#N/A</v>
          </cell>
          <cell r="J2246">
            <v>2.6848946508088698</v>
          </cell>
        </row>
        <row r="2247">
          <cell r="D2247" t="str">
            <v>Bulgaria</v>
          </cell>
          <cell r="H2247" t="str">
            <v>Power</v>
          </cell>
          <cell r="J2247">
            <v>23963.569702075802</v>
          </cell>
        </row>
        <row r="2248">
          <cell r="D2248" t="str">
            <v>Bulgaria</v>
          </cell>
          <cell r="H2248" t="str">
            <v>Industry (incl. Cement Process)</v>
          </cell>
          <cell r="J2248">
            <v>1200.87567565218</v>
          </cell>
        </row>
        <row r="2249">
          <cell r="D2249" t="str">
            <v>Bulgaria</v>
          </cell>
          <cell r="H2249" t="str">
            <v>Industry (incl. Cement Process)</v>
          </cell>
          <cell r="J2249">
            <v>3740.9398582747599</v>
          </cell>
        </row>
        <row r="2250">
          <cell r="D2250" t="str">
            <v>Bulgaria</v>
          </cell>
          <cell r="H2250" t="str">
            <v>Domestic aviation</v>
          </cell>
          <cell r="J2250">
            <v>41.599956247846698</v>
          </cell>
        </row>
        <row r="2251">
          <cell r="D2251" t="str">
            <v>Bulgaria</v>
          </cell>
          <cell r="H2251" t="str">
            <v>Ground Transport</v>
          </cell>
          <cell r="J2251">
            <v>9001.7869194540908</v>
          </cell>
        </row>
        <row r="2252">
          <cell r="D2252" t="str">
            <v>Bulgaria</v>
          </cell>
          <cell r="H2252" t="str">
            <v>Ground Transport</v>
          </cell>
          <cell r="J2252">
            <v>52.5917563282215</v>
          </cell>
        </row>
        <row r="2253">
          <cell r="D2253" t="str">
            <v>Bulgaria</v>
          </cell>
          <cell r="H2253" t="str">
            <v>Ground Transport</v>
          </cell>
          <cell r="J2253" t="str">
            <v>NULL</v>
          </cell>
        </row>
        <row r="2254">
          <cell r="D2254" t="str">
            <v>Bulgaria</v>
          </cell>
          <cell r="H2254" t="str">
            <v>Ground Transport</v>
          </cell>
          <cell r="J2254">
            <v>249.857440108557</v>
          </cell>
        </row>
        <row r="2255">
          <cell r="D2255" t="str">
            <v>Bulgaria</v>
          </cell>
          <cell r="H2255" t="str">
            <v>Residential</v>
          </cell>
          <cell r="J2255">
            <v>1663.9404241164</v>
          </cell>
        </row>
        <row r="2256">
          <cell r="D2256" t="str">
            <v>Bulgaria</v>
          </cell>
          <cell r="H2256" t="str">
            <v>Industry (incl. Cement Process)</v>
          </cell>
          <cell r="J2256" t="str">
            <v>NULL</v>
          </cell>
        </row>
        <row r="2257">
          <cell r="D2257" t="str">
            <v>Bulgaria</v>
          </cell>
          <cell r="H2257" t="e">
            <v>#N/A</v>
          </cell>
          <cell r="J2257">
            <v>451.79700879928703</v>
          </cell>
        </row>
        <row r="2258">
          <cell r="D2258" t="str">
            <v>Bulgaria</v>
          </cell>
          <cell r="H2258" t="e">
            <v>#N/A</v>
          </cell>
          <cell r="J2258" t="str">
            <v>NULL</v>
          </cell>
        </row>
        <row r="2259">
          <cell r="D2259" t="str">
            <v>Bulgaria</v>
          </cell>
          <cell r="H2259" t="e">
            <v>#N/A</v>
          </cell>
          <cell r="J2259" t="str">
            <v>NULL</v>
          </cell>
        </row>
        <row r="2260">
          <cell r="D2260" t="str">
            <v>Bulgaria</v>
          </cell>
          <cell r="H2260" t="e">
            <v>#N/A</v>
          </cell>
          <cell r="J2260" t="str">
            <v>NULL</v>
          </cell>
        </row>
        <row r="2261">
          <cell r="D2261" t="str">
            <v>Bulgaria</v>
          </cell>
          <cell r="H2261" t="str">
            <v>Industry (incl. Cement Process)</v>
          </cell>
          <cell r="J2261">
            <v>1038.96</v>
          </cell>
        </row>
        <row r="2262">
          <cell r="D2262" t="str">
            <v>Bulgaria</v>
          </cell>
          <cell r="H2262" t="e">
            <v>#N/A</v>
          </cell>
          <cell r="J2262">
            <v>1207.5</v>
          </cell>
        </row>
        <row r="2263">
          <cell r="D2263" t="str">
            <v>Bulgaria</v>
          </cell>
          <cell r="H2263" t="e">
            <v>#N/A</v>
          </cell>
          <cell r="J2263" t="str">
            <v>NULL</v>
          </cell>
        </row>
        <row r="2264">
          <cell r="D2264" t="str">
            <v>Bulgaria</v>
          </cell>
          <cell r="H2264" t="e">
            <v>#N/A</v>
          </cell>
          <cell r="J2264">
            <v>113.756382647856</v>
          </cell>
        </row>
        <row r="2265">
          <cell r="D2265" t="str">
            <v>Bulgaria</v>
          </cell>
          <cell r="H2265" t="e">
            <v>#N/A</v>
          </cell>
          <cell r="J2265">
            <v>39.351052662766698</v>
          </cell>
        </row>
        <row r="2266">
          <cell r="D2266" t="str">
            <v>Bulgaria</v>
          </cell>
          <cell r="H2266" t="e">
            <v>#N/A</v>
          </cell>
          <cell r="J2266">
            <v>1598.68948245048</v>
          </cell>
        </row>
        <row r="2267">
          <cell r="D2267" t="str">
            <v>Bulgaria</v>
          </cell>
          <cell r="H2267" t="e">
            <v>#N/A</v>
          </cell>
          <cell r="J2267">
            <v>27.040831907516498</v>
          </cell>
        </row>
        <row r="2268">
          <cell r="D2268" t="str">
            <v>Bulgaria</v>
          </cell>
          <cell r="H2268" t="e">
            <v>#N/A</v>
          </cell>
          <cell r="J2268">
            <v>4.6929240997229904</v>
          </cell>
        </row>
        <row r="2269">
          <cell r="D2269" t="str">
            <v>Bulgaria</v>
          </cell>
          <cell r="H2269" t="e">
            <v>#N/A</v>
          </cell>
          <cell r="J2269">
            <v>8.5714988241373593</v>
          </cell>
        </row>
        <row r="2270">
          <cell r="D2270" t="str">
            <v>Bulgaria</v>
          </cell>
          <cell r="H2270" t="e">
            <v>#N/A</v>
          </cell>
          <cell r="J2270">
            <v>0.64089442532192697</v>
          </cell>
        </row>
        <row r="2271">
          <cell r="D2271" t="str">
            <v>Bulgaria</v>
          </cell>
          <cell r="H2271" t="e">
            <v>#N/A</v>
          </cell>
          <cell r="J2271">
            <v>0.28438334607434002</v>
          </cell>
        </row>
        <row r="2272">
          <cell r="D2272" t="str">
            <v>Bulgaria</v>
          </cell>
          <cell r="H2272" t="e">
            <v>#N/A</v>
          </cell>
          <cell r="J2272">
            <v>144.87252931238001</v>
          </cell>
        </row>
        <row r="2273">
          <cell r="D2273" t="str">
            <v>Bulgaria</v>
          </cell>
          <cell r="H2273" t="e">
            <v>#N/A</v>
          </cell>
          <cell r="J2273">
            <v>33.6424183053226</v>
          </cell>
        </row>
        <row r="2274">
          <cell r="D2274" t="str">
            <v>Bulgaria</v>
          </cell>
          <cell r="H2274" t="e">
            <v>#N/A</v>
          </cell>
          <cell r="J2274">
            <v>4.68163784118068</v>
          </cell>
        </row>
        <row r="2275">
          <cell r="D2275" t="str">
            <v>Bosnia and Herzegovina</v>
          </cell>
          <cell r="H2275" t="str">
            <v>Power</v>
          </cell>
          <cell r="J2275">
            <v>17401.322799222598</v>
          </cell>
        </row>
        <row r="2276">
          <cell r="D2276" t="str">
            <v>Bosnia and Herzegovina</v>
          </cell>
          <cell r="H2276" t="str">
            <v>Industry (incl. Cement Process)</v>
          </cell>
          <cell r="J2276">
            <v>589.14124095966599</v>
          </cell>
        </row>
        <row r="2277">
          <cell r="D2277" t="str">
            <v>Bosnia and Herzegovina</v>
          </cell>
          <cell r="H2277" t="str">
            <v>Industry (incl. Cement Process)</v>
          </cell>
          <cell r="J2277">
            <v>2136.2263906837502</v>
          </cell>
        </row>
        <row r="2278">
          <cell r="D2278" t="str">
            <v>Bosnia and Herzegovina</v>
          </cell>
          <cell r="H2278" t="str">
            <v>Ground Transport</v>
          </cell>
          <cell r="J2278">
            <v>3612.1118434134</v>
          </cell>
        </row>
        <row r="2279">
          <cell r="D2279" t="str">
            <v>Bosnia and Herzegovina</v>
          </cell>
          <cell r="H2279" t="str">
            <v>Ground Transport</v>
          </cell>
          <cell r="J2279" t="str">
            <v>NULL</v>
          </cell>
        </row>
        <row r="2280">
          <cell r="D2280" t="str">
            <v>Bosnia and Herzegovina</v>
          </cell>
          <cell r="H2280" t="str">
            <v>Residential</v>
          </cell>
          <cell r="J2280">
            <v>1615.8965350809001</v>
          </cell>
        </row>
        <row r="2281">
          <cell r="D2281" t="str">
            <v>Bosnia and Herzegovina</v>
          </cell>
          <cell r="H2281" t="str">
            <v>Industry (incl. Cement Process)</v>
          </cell>
          <cell r="J2281">
            <v>142.61337163593399</v>
          </cell>
        </row>
        <row r="2282">
          <cell r="D2282" t="str">
            <v>Bosnia and Herzegovina</v>
          </cell>
          <cell r="H2282" t="e">
            <v>#N/A</v>
          </cell>
          <cell r="J2282">
            <v>678.83298905133097</v>
          </cell>
        </row>
        <row r="2283">
          <cell r="D2283" t="str">
            <v>Bosnia and Herzegovina</v>
          </cell>
          <cell r="H2283" t="e">
            <v>#N/A</v>
          </cell>
          <cell r="J2283" t="str">
            <v>NULL</v>
          </cell>
        </row>
        <row r="2284">
          <cell r="D2284" t="str">
            <v>Bosnia and Herzegovina</v>
          </cell>
          <cell r="H2284" t="str">
            <v>Industry (incl. Cement Process)</v>
          </cell>
          <cell r="J2284">
            <v>415.97800000000001</v>
          </cell>
        </row>
        <row r="2285">
          <cell r="D2285" t="str">
            <v>Bosnia and Herzegovina</v>
          </cell>
          <cell r="H2285" t="e">
            <v>#N/A</v>
          </cell>
          <cell r="J2285">
            <v>352.5</v>
          </cell>
        </row>
        <row r="2286">
          <cell r="D2286" t="str">
            <v>Bosnia and Herzegovina</v>
          </cell>
          <cell r="H2286" t="e">
            <v>#N/A</v>
          </cell>
          <cell r="J2286">
            <v>33.486733096201299</v>
          </cell>
        </row>
        <row r="2287">
          <cell r="D2287" t="str">
            <v>Bosnia and Herzegovina</v>
          </cell>
          <cell r="H2287" t="e">
            <v>#N/A</v>
          </cell>
          <cell r="J2287">
            <v>0.19052017923109801</v>
          </cell>
        </row>
        <row r="2288">
          <cell r="D2288" t="str">
            <v>Bosnia and Herzegovina</v>
          </cell>
          <cell r="H2288" t="e">
            <v>#N/A</v>
          </cell>
          <cell r="J2288">
            <v>0.44617099999999998</v>
          </cell>
        </row>
        <row r="2289">
          <cell r="D2289" t="str">
            <v>Bosnia and Herzegovina</v>
          </cell>
          <cell r="H2289" t="e">
            <v>#N/A</v>
          </cell>
          <cell r="J2289">
            <v>319.00699358537503</v>
          </cell>
        </row>
        <row r="2290">
          <cell r="D2290" t="str">
            <v>Bosnia and Herzegovina</v>
          </cell>
          <cell r="H2290" t="e">
            <v>#N/A</v>
          </cell>
          <cell r="J2290">
            <v>8.7877798230623796</v>
          </cell>
        </row>
        <row r="2291">
          <cell r="D2291" t="str">
            <v>Bosnia and Herzegovina</v>
          </cell>
          <cell r="H2291" t="e">
            <v>#N/A</v>
          </cell>
          <cell r="J2291">
            <v>13.385128218438499</v>
          </cell>
        </row>
        <row r="2292">
          <cell r="D2292" t="str">
            <v>Bosnia and Herzegovina</v>
          </cell>
          <cell r="H2292" t="e">
            <v>#N/A</v>
          </cell>
          <cell r="J2292">
            <v>4.9230082658604601</v>
          </cell>
        </row>
        <row r="2293">
          <cell r="D2293" t="str">
            <v>Bosnia and Herzegovina</v>
          </cell>
          <cell r="H2293" t="e">
            <v>#N/A</v>
          </cell>
          <cell r="J2293">
            <v>102.62980579027101</v>
          </cell>
        </row>
        <row r="2294">
          <cell r="D2294" t="str">
            <v>Bosnia and Herzegovina</v>
          </cell>
          <cell r="H2294" t="e">
            <v>#N/A</v>
          </cell>
          <cell r="J2294">
            <v>4.5467699815801703</v>
          </cell>
        </row>
        <row r="2295">
          <cell r="D2295" t="str">
            <v>Bosnia and Herzegovina</v>
          </cell>
          <cell r="H2295" t="e">
            <v>#N/A</v>
          </cell>
          <cell r="J2295">
            <v>3.77594886204521</v>
          </cell>
        </row>
        <row r="2296">
          <cell r="D2296" t="str">
            <v>Cyprus</v>
          </cell>
          <cell r="H2296" t="str">
            <v>Power</v>
          </cell>
          <cell r="J2296">
            <v>3292.9898930457298</v>
          </cell>
        </row>
        <row r="2297">
          <cell r="D2297" t="str">
            <v>Cyprus</v>
          </cell>
          <cell r="H2297" t="str">
            <v>Industry (incl. Cement Process)</v>
          </cell>
          <cell r="J2297" t="str">
            <v>NULL</v>
          </cell>
        </row>
        <row r="2298">
          <cell r="D2298" t="str">
            <v>Cyprus</v>
          </cell>
          <cell r="H2298" t="str">
            <v>Industry (incl. Cement Process)</v>
          </cell>
          <cell r="J2298">
            <v>617.41171285794496</v>
          </cell>
        </row>
        <row r="2299">
          <cell r="D2299" t="str">
            <v>Cyprus</v>
          </cell>
          <cell r="H2299" t="str">
            <v>Ground Transport</v>
          </cell>
          <cell r="J2299">
            <v>1939.92211314156</v>
          </cell>
        </row>
        <row r="2300">
          <cell r="D2300" t="str">
            <v>Cyprus</v>
          </cell>
          <cell r="H2300" t="str">
            <v>Residential</v>
          </cell>
          <cell r="J2300">
            <v>682.73242992195105</v>
          </cell>
        </row>
        <row r="2301">
          <cell r="D2301" t="str">
            <v>Cyprus</v>
          </cell>
          <cell r="H2301" t="e">
            <v>#N/A</v>
          </cell>
          <cell r="J2301" t="str">
            <v>NULL</v>
          </cell>
        </row>
        <row r="2302">
          <cell r="D2302" t="str">
            <v>Cyprus</v>
          </cell>
          <cell r="H2302" t="str">
            <v>Industry (incl. Cement Process)</v>
          </cell>
          <cell r="J2302">
            <v>700.98199999999997</v>
          </cell>
        </row>
        <row r="2303">
          <cell r="D2303" t="str">
            <v>Cyprus</v>
          </cell>
          <cell r="H2303" t="e">
            <v>#N/A</v>
          </cell>
          <cell r="J2303">
            <v>15</v>
          </cell>
        </row>
        <row r="2304">
          <cell r="D2304" t="str">
            <v>Cyprus</v>
          </cell>
          <cell r="H2304" t="e">
            <v>#N/A</v>
          </cell>
          <cell r="J2304">
            <v>5.16505858617533E-2</v>
          </cell>
        </row>
        <row r="2305">
          <cell r="D2305" t="str">
            <v>Cyprus</v>
          </cell>
          <cell r="H2305" t="e">
            <v>#N/A</v>
          </cell>
          <cell r="J2305">
            <v>164.81979348828</v>
          </cell>
        </row>
        <row r="2306">
          <cell r="D2306" t="str">
            <v>Cyprus</v>
          </cell>
          <cell r="H2306" t="e">
            <v>#N/A</v>
          </cell>
          <cell r="J2306">
            <v>5.9270308415789202E-2</v>
          </cell>
        </row>
        <row r="2307">
          <cell r="D2307" t="str">
            <v>Cyprus</v>
          </cell>
          <cell r="H2307" t="e">
            <v>#N/A</v>
          </cell>
          <cell r="J2307" t="str">
            <v>NULL</v>
          </cell>
        </row>
        <row r="2308">
          <cell r="D2308" t="str">
            <v>Cyprus</v>
          </cell>
          <cell r="H2308" t="e">
            <v>#N/A</v>
          </cell>
          <cell r="J2308">
            <v>1.8003384</v>
          </cell>
        </row>
        <row r="2309">
          <cell r="D2309" t="str">
            <v>Cyprus</v>
          </cell>
          <cell r="H2309" t="e">
            <v>#N/A</v>
          </cell>
          <cell r="J2309">
            <v>1.93964010812097</v>
          </cell>
        </row>
        <row r="2310">
          <cell r="D2310" t="str">
            <v>Cyprus</v>
          </cell>
          <cell r="H2310" t="e">
            <v>#N/A</v>
          </cell>
          <cell r="J2310" t="str">
            <v>NULL</v>
          </cell>
        </row>
        <row r="2311">
          <cell r="D2311" t="str">
            <v>Cyprus</v>
          </cell>
          <cell r="H2311" t="e">
            <v>#N/A</v>
          </cell>
          <cell r="J2311">
            <v>1.93964010812097</v>
          </cell>
        </row>
        <row r="2312">
          <cell r="D2312" t="str">
            <v>Cyprus</v>
          </cell>
          <cell r="H2312" t="e">
            <v>#N/A</v>
          </cell>
          <cell r="J2312">
            <v>31.451351986409801</v>
          </cell>
        </row>
        <row r="2313">
          <cell r="D2313" t="str">
            <v>Cyprus</v>
          </cell>
          <cell r="H2313" t="e">
            <v>#N/A</v>
          </cell>
          <cell r="J2313">
            <v>11.7631359842224</v>
          </cell>
        </row>
        <row r="2314">
          <cell r="D2314" t="str">
            <v>Czech Republic</v>
          </cell>
          <cell r="H2314" t="str">
            <v>Power</v>
          </cell>
          <cell r="J2314">
            <v>53025.8667955493</v>
          </cell>
        </row>
        <row r="2315">
          <cell r="D2315" t="str">
            <v>Czech Republic</v>
          </cell>
          <cell r="H2315" t="str">
            <v>Industry (incl. Cement Process)</v>
          </cell>
          <cell r="J2315">
            <v>4037.3132380319398</v>
          </cell>
        </row>
        <row r="2316">
          <cell r="D2316" t="str">
            <v>Czech Republic</v>
          </cell>
          <cell r="H2316" t="str">
            <v>Industry (incl. Cement Process)</v>
          </cell>
          <cell r="J2316">
            <v>11558.735142724099</v>
          </cell>
        </row>
        <row r="2317">
          <cell r="D2317" t="str">
            <v>Czech Republic</v>
          </cell>
          <cell r="H2317" t="str">
            <v>Domestic aviation</v>
          </cell>
          <cell r="J2317">
            <v>137.15066854095801</v>
          </cell>
        </row>
        <row r="2318">
          <cell r="D2318" t="str">
            <v>Czech Republic</v>
          </cell>
          <cell r="H2318" t="str">
            <v>Ground Transport</v>
          </cell>
          <cell r="J2318">
            <v>21137.354594505701</v>
          </cell>
        </row>
        <row r="2319">
          <cell r="D2319" t="str">
            <v>Czech Republic</v>
          </cell>
          <cell r="H2319" t="str">
            <v>Ground Transport</v>
          </cell>
          <cell r="J2319">
            <v>323.60273052157299</v>
          </cell>
        </row>
        <row r="2320">
          <cell r="D2320" t="str">
            <v>Czech Republic</v>
          </cell>
          <cell r="H2320" t="str">
            <v>Ground Transport</v>
          </cell>
          <cell r="J2320">
            <v>11.4337027324346</v>
          </cell>
        </row>
        <row r="2321">
          <cell r="D2321" t="str">
            <v>Czech Republic</v>
          </cell>
          <cell r="H2321" t="str">
            <v>Ground Transport</v>
          </cell>
          <cell r="J2321">
            <v>70.194193155323603</v>
          </cell>
        </row>
        <row r="2322">
          <cell r="D2322" t="str">
            <v>Czech Republic</v>
          </cell>
          <cell r="H2322" t="str">
            <v>Residential</v>
          </cell>
          <cell r="J2322">
            <v>12298.2974213417</v>
          </cell>
        </row>
        <row r="2323">
          <cell r="D2323" t="str">
            <v>Czech Republic</v>
          </cell>
          <cell r="H2323" t="str">
            <v>Industry (incl. Cement Process)</v>
          </cell>
          <cell r="J2323">
            <v>60.920197371253103</v>
          </cell>
        </row>
        <row r="2324">
          <cell r="D2324" t="str">
            <v>Czech Republic</v>
          </cell>
          <cell r="H2324" t="e">
            <v>#N/A</v>
          </cell>
          <cell r="J2324">
            <v>1981.0154892303501</v>
          </cell>
        </row>
        <row r="2325">
          <cell r="D2325" t="str">
            <v>Czech Republic</v>
          </cell>
          <cell r="H2325" t="e">
            <v>#N/A</v>
          </cell>
          <cell r="J2325" t="str">
            <v>NULL</v>
          </cell>
        </row>
        <row r="2326">
          <cell r="D2326" t="str">
            <v>Czech Republic</v>
          </cell>
          <cell r="H2326" t="e">
            <v>#N/A</v>
          </cell>
          <cell r="J2326" t="str">
            <v>NULL</v>
          </cell>
        </row>
        <row r="2327">
          <cell r="D2327" t="str">
            <v>Czech Republic</v>
          </cell>
          <cell r="H2327" t="str">
            <v>Industry (incl. Cement Process)</v>
          </cell>
          <cell r="J2327">
            <v>1986.69</v>
          </cell>
        </row>
        <row r="2328">
          <cell r="D2328" t="str">
            <v>Czech Republic</v>
          </cell>
          <cell r="H2328" t="e">
            <v>#N/A</v>
          </cell>
          <cell r="J2328">
            <v>682.5</v>
          </cell>
        </row>
        <row r="2329">
          <cell r="D2329" t="str">
            <v>Czech Republic</v>
          </cell>
          <cell r="H2329" t="e">
            <v>#N/A</v>
          </cell>
          <cell r="J2329">
            <v>1231.7478973053501</v>
          </cell>
        </row>
        <row r="2330">
          <cell r="D2330" t="str">
            <v>Czech Republic</v>
          </cell>
          <cell r="H2330" t="e">
            <v>#N/A</v>
          </cell>
          <cell r="J2330">
            <v>1.1018277901937901</v>
          </cell>
        </row>
        <row r="2331">
          <cell r="D2331" t="str">
            <v>Czech Republic</v>
          </cell>
          <cell r="H2331" t="e">
            <v>#N/A</v>
          </cell>
          <cell r="J2331">
            <v>11.8234118442665</v>
          </cell>
        </row>
        <row r="2332">
          <cell r="D2332" t="str">
            <v>Czech Republic</v>
          </cell>
          <cell r="H2332" t="e">
            <v>#N/A</v>
          </cell>
          <cell r="J2332">
            <v>792.25967811714702</v>
          </cell>
        </row>
        <row r="2333">
          <cell r="D2333" t="str">
            <v>Czech Republic</v>
          </cell>
          <cell r="H2333" t="e">
            <v>#N/A</v>
          </cell>
          <cell r="J2333">
            <v>477.3381</v>
          </cell>
        </row>
        <row r="2334">
          <cell r="D2334" t="str">
            <v>Czech Republic</v>
          </cell>
          <cell r="H2334" t="e">
            <v>#N/A</v>
          </cell>
          <cell r="J2334">
            <v>139.60566580767599</v>
          </cell>
        </row>
        <row r="2335">
          <cell r="D2335" t="str">
            <v>Czech Republic</v>
          </cell>
          <cell r="H2335" t="e">
            <v>#N/A</v>
          </cell>
          <cell r="J2335">
            <v>20.772326618821101</v>
          </cell>
        </row>
        <row r="2336">
          <cell r="D2336" t="str">
            <v>Czech Republic</v>
          </cell>
          <cell r="H2336" t="e">
            <v>#N/A</v>
          </cell>
          <cell r="J2336">
            <v>2.1162706542942802</v>
          </cell>
        </row>
        <row r="2337">
          <cell r="D2337" t="str">
            <v>Czech Republic</v>
          </cell>
          <cell r="H2337" t="e">
            <v>#N/A</v>
          </cell>
          <cell r="J2337">
            <v>29.7884531925761</v>
          </cell>
        </row>
        <row r="2338">
          <cell r="D2338" t="str">
            <v>Czech Republic</v>
          </cell>
          <cell r="H2338" t="e">
            <v>#N/A</v>
          </cell>
          <cell r="J2338">
            <v>422.94610084228401</v>
          </cell>
        </row>
        <row r="2339">
          <cell r="D2339" t="str">
            <v>Czech Republic</v>
          </cell>
          <cell r="H2339" t="e">
            <v>#N/A</v>
          </cell>
          <cell r="J2339">
            <v>77.300250507155297</v>
          </cell>
        </row>
        <row r="2340">
          <cell r="D2340" t="str">
            <v>Czech Republic</v>
          </cell>
          <cell r="H2340" t="e">
            <v>#N/A</v>
          </cell>
          <cell r="J2340">
            <v>426.18733799722298</v>
          </cell>
        </row>
        <row r="2341">
          <cell r="D2341" t="str">
            <v>Estonia</v>
          </cell>
          <cell r="H2341" t="str">
            <v>Power</v>
          </cell>
          <cell r="J2341">
            <v>15241.126869470099</v>
          </cell>
        </row>
        <row r="2342">
          <cell r="D2342" t="str">
            <v>Estonia</v>
          </cell>
          <cell r="H2342" t="str">
            <v>Industry (incl. Cement Process)</v>
          </cell>
          <cell r="J2342">
            <v>88.269912517249196</v>
          </cell>
        </row>
        <row r="2343">
          <cell r="D2343" t="str">
            <v>Estonia</v>
          </cell>
          <cell r="H2343" t="str">
            <v>Industry (incl. Cement Process)</v>
          </cell>
          <cell r="J2343">
            <v>760.60802157634703</v>
          </cell>
        </row>
        <row r="2344">
          <cell r="D2344" t="str">
            <v>Estonia</v>
          </cell>
          <cell r="H2344" t="str">
            <v>Domestic aviation</v>
          </cell>
          <cell r="J2344" t="str">
            <v>NULL</v>
          </cell>
        </row>
        <row r="2345">
          <cell r="D2345" t="str">
            <v>Estonia</v>
          </cell>
          <cell r="H2345" t="str">
            <v>Ground Transport</v>
          </cell>
          <cell r="J2345">
            <v>2375.5091246266602</v>
          </cell>
        </row>
        <row r="2346">
          <cell r="D2346" t="str">
            <v>Estonia</v>
          </cell>
          <cell r="H2346" t="str">
            <v>Ground Transport</v>
          </cell>
          <cell r="J2346">
            <v>61.992755319699903</v>
          </cell>
        </row>
        <row r="2347">
          <cell r="D2347" t="str">
            <v>Estonia</v>
          </cell>
          <cell r="H2347" t="str">
            <v>Ground Transport</v>
          </cell>
          <cell r="J2347">
            <v>39.157352247672002</v>
          </cell>
        </row>
        <row r="2348">
          <cell r="D2348" t="str">
            <v>Estonia</v>
          </cell>
          <cell r="H2348" t="str">
            <v>Residential</v>
          </cell>
          <cell r="J2348">
            <v>782.95275288688094</v>
          </cell>
        </row>
        <row r="2349">
          <cell r="D2349" t="str">
            <v>Estonia</v>
          </cell>
          <cell r="H2349" t="str">
            <v>Industry (incl. Cement Process)</v>
          </cell>
          <cell r="J2349">
            <v>48.965847526932301</v>
          </cell>
        </row>
        <row r="2350">
          <cell r="D2350" t="str">
            <v>Estonia</v>
          </cell>
          <cell r="H2350" t="e">
            <v>#N/A</v>
          </cell>
          <cell r="J2350">
            <v>4407.8793005979796</v>
          </cell>
        </row>
        <row r="2351">
          <cell r="D2351" t="str">
            <v>Estonia</v>
          </cell>
          <cell r="H2351" t="e">
            <v>#N/A</v>
          </cell>
          <cell r="J2351" t="str">
            <v>NULL</v>
          </cell>
        </row>
        <row r="2352">
          <cell r="D2352" t="str">
            <v>Estonia</v>
          </cell>
          <cell r="H2352" t="str">
            <v>Industry (incl. Cement Process)</v>
          </cell>
          <cell r="J2352">
            <v>245.27</v>
          </cell>
        </row>
        <row r="2353">
          <cell r="D2353" t="str">
            <v>Estonia</v>
          </cell>
          <cell r="H2353" t="e">
            <v>#N/A</v>
          </cell>
          <cell r="J2353">
            <v>60</v>
          </cell>
        </row>
        <row r="2354">
          <cell r="D2354" t="str">
            <v>Estonia</v>
          </cell>
          <cell r="H2354" t="e">
            <v>#N/A</v>
          </cell>
          <cell r="J2354" t="str">
            <v>NULL</v>
          </cell>
        </row>
        <row r="2355">
          <cell r="D2355" t="str">
            <v>Estonia</v>
          </cell>
          <cell r="H2355" t="e">
            <v>#N/A</v>
          </cell>
          <cell r="J2355">
            <v>0.41543253922028001</v>
          </cell>
        </row>
        <row r="2356">
          <cell r="D2356" t="str">
            <v>Estonia</v>
          </cell>
          <cell r="H2356" t="e">
            <v>#N/A</v>
          </cell>
          <cell r="J2356">
            <v>5.7234325606868497</v>
          </cell>
        </row>
        <row r="2357">
          <cell r="D2357" t="str">
            <v>Estonia</v>
          </cell>
          <cell r="H2357" t="e">
            <v>#N/A</v>
          </cell>
          <cell r="J2357">
            <v>76.598482000000004</v>
          </cell>
        </row>
        <row r="2358">
          <cell r="D2358" t="str">
            <v>Estonia</v>
          </cell>
          <cell r="H2358" t="e">
            <v>#N/A</v>
          </cell>
          <cell r="J2358" t="str">
            <v>NULL</v>
          </cell>
        </row>
        <row r="2359">
          <cell r="D2359" t="str">
            <v>Estonia</v>
          </cell>
          <cell r="H2359" t="e">
            <v>#N/A</v>
          </cell>
          <cell r="J2359">
            <v>1.5059072</v>
          </cell>
        </row>
        <row r="2360">
          <cell r="D2360" t="str">
            <v>Estonia</v>
          </cell>
          <cell r="H2360" t="e">
            <v>#N/A</v>
          </cell>
          <cell r="J2360">
            <v>6.41045985938581</v>
          </cell>
        </row>
        <row r="2361">
          <cell r="D2361" t="str">
            <v>Estonia</v>
          </cell>
          <cell r="H2361" t="e">
            <v>#N/A</v>
          </cell>
          <cell r="J2361">
            <v>2.6821406953085201</v>
          </cell>
        </row>
        <row r="2362">
          <cell r="D2362" t="str">
            <v>Estonia</v>
          </cell>
          <cell r="H2362" t="e">
            <v>#N/A</v>
          </cell>
          <cell r="J2362">
            <v>54.394116067902701</v>
          </cell>
        </row>
        <row r="2363">
          <cell r="D2363" t="str">
            <v>Estonia</v>
          </cell>
          <cell r="H2363" t="e">
            <v>#N/A</v>
          </cell>
          <cell r="J2363">
            <v>66.015617384426506</v>
          </cell>
        </row>
        <row r="2364">
          <cell r="D2364" t="str">
            <v>Estonia</v>
          </cell>
          <cell r="H2364" t="e">
            <v>#N/A</v>
          </cell>
          <cell r="J2364">
            <v>0.29333399999999998</v>
          </cell>
        </row>
        <row r="2365">
          <cell r="D2365" t="str">
            <v>Estonia</v>
          </cell>
          <cell r="H2365" t="e">
            <v>#N/A</v>
          </cell>
          <cell r="J2365">
            <v>0.41481742679304801</v>
          </cell>
        </row>
        <row r="2366">
          <cell r="D2366" t="str">
            <v>Croatia</v>
          </cell>
          <cell r="H2366" t="str">
            <v>Power</v>
          </cell>
          <cell r="J2366">
            <v>2716.28025537953</v>
          </cell>
        </row>
        <row r="2367">
          <cell r="D2367" t="str">
            <v>Croatia</v>
          </cell>
          <cell r="H2367" t="str">
            <v>Industry (incl. Cement Process)</v>
          </cell>
          <cell r="J2367">
            <v>1387.6246203165099</v>
          </cell>
        </row>
        <row r="2368">
          <cell r="D2368" t="str">
            <v>Croatia</v>
          </cell>
          <cell r="H2368" t="str">
            <v>Industry (incl. Cement Process)</v>
          </cell>
          <cell r="J2368">
            <v>2241.9929291854801</v>
          </cell>
        </row>
        <row r="2369">
          <cell r="D2369" t="str">
            <v>Croatia</v>
          </cell>
          <cell r="H2369" t="str">
            <v>Domestic aviation</v>
          </cell>
          <cell r="J2369">
            <v>50.121092881926202</v>
          </cell>
        </row>
        <row r="2370">
          <cell r="D2370" t="str">
            <v>Croatia</v>
          </cell>
          <cell r="H2370" t="str">
            <v>Ground Transport</v>
          </cell>
          <cell r="J2370">
            <v>6340.2358139816797</v>
          </cell>
        </row>
        <row r="2371">
          <cell r="D2371" t="str">
            <v>Croatia</v>
          </cell>
          <cell r="H2371" t="str">
            <v>Ground Transport</v>
          </cell>
          <cell r="J2371">
            <v>92.653116188319899</v>
          </cell>
        </row>
        <row r="2372">
          <cell r="D2372" t="str">
            <v>Croatia</v>
          </cell>
          <cell r="H2372" t="str">
            <v>Ground Transport</v>
          </cell>
          <cell r="J2372">
            <v>211.03698708582201</v>
          </cell>
        </row>
        <row r="2373">
          <cell r="D2373" t="str">
            <v>Croatia</v>
          </cell>
          <cell r="H2373" t="str">
            <v>Ground Transport</v>
          </cell>
          <cell r="J2373" t="str">
            <v>NULL</v>
          </cell>
        </row>
        <row r="2374">
          <cell r="D2374" t="str">
            <v>Croatia</v>
          </cell>
          <cell r="H2374" t="str">
            <v>Residential</v>
          </cell>
          <cell r="J2374">
            <v>3110.7120687351498</v>
          </cell>
        </row>
        <row r="2375">
          <cell r="D2375" t="str">
            <v>Croatia</v>
          </cell>
          <cell r="H2375" t="e">
            <v>#N/A</v>
          </cell>
          <cell r="J2375">
            <v>0.173716967729488</v>
          </cell>
        </row>
        <row r="2376">
          <cell r="D2376" t="str">
            <v>Croatia</v>
          </cell>
          <cell r="H2376" t="e">
            <v>#N/A</v>
          </cell>
          <cell r="J2376">
            <v>15.251236977352599</v>
          </cell>
        </row>
        <row r="2377">
          <cell r="D2377" t="str">
            <v>Croatia</v>
          </cell>
          <cell r="H2377" t="e">
            <v>#N/A</v>
          </cell>
          <cell r="J2377" t="str">
            <v>NULL</v>
          </cell>
        </row>
        <row r="2378">
          <cell r="D2378" t="str">
            <v>Croatia</v>
          </cell>
          <cell r="H2378" t="str">
            <v>Industry (incl. Cement Process)</v>
          </cell>
          <cell r="J2378">
            <v>1344.57</v>
          </cell>
        </row>
        <row r="2379">
          <cell r="D2379" t="str">
            <v>Croatia</v>
          </cell>
          <cell r="H2379" t="e">
            <v>#N/A</v>
          </cell>
          <cell r="J2379">
            <v>150</v>
          </cell>
        </row>
        <row r="2380">
          <cell r="D2380" t="str">
            <v>Croatia</v>
          </cell>
          <cell r="H2380" t="e">
            <v>#N/A</v>
          </cell>
          <cell r="J2380">
            <v>43.0108404351462</v>
          </cell>
        </row>
        <row r="2381">
          <cell r="D2381" t="str">
            <v>Croatia</v>
          </cell>
          <cell r="H2381" t="e">
            <v>#N/A</v>
          </cell>
          <cell r="J2381">
            <v>33.391039441775902</v>
          </cell>
        </row>
        <row r="2382">
          <cell r="D2382" t="str">
            <v>Croatia</v>
          </cell>
          <cell r="H2382" t="e">
            <v>#N/A</v>
          </cell>
          <cell r="J2382">
            <v>13.3881547497363</v>
          </cell>
        </row>
        <row r="2383">
          <cell r="D2383" t="str">
            <v>Croatia</v>
          </cell>
          <cell r="H2383" t="e">
            <v>#N/A</v>
          </cell>
          <cell r="J2383">
            <v>1061.0058531705299</v>
          </cell>
        </row>
        <row r="2384">
          <cell r="D2384" t="str">
            <v>Croatia</v>
          </cell>
          <cell r="H2384" t="e">
            <v>#N/A</v>
          </cell>
          <cell r="J2384">
            <v>5.4320399999999998</v>
          </cell>
        </row>
        <row r="2385">
          <cell r="D2385" t="str">
            <v>Croatia</v>
          </cell>
          <cell r="H2385" t="e">
            <v>#N/A</v>
          </cell>
          <cell r="J2385">
            <v>24.092226862964601</v>
          </cell>
        </row>
        <row r="2386">
          <cell r="D2386" t="str">
            <v>Croatia</v>
          </cell>
          <cell r="H2386" t="e">
            <v>#N/A</v>
          </cell>
          <cell r="J2386">
            <v>28.647342398369101</v>
          </cell>
        </row>
        <row r="2387">
          <cell r="D2387" t="str">
            <v>Croatia</v>
          </cell>
          <cell r="H2387" t="e">
            <v>#N/A</v>
          </cell>
          <cell r="J2387">
            <v>10.7448</v>
          </cell>
        </row>
        <row r="2388">
          <cell r="D2388" t="str">
            <v>Croatia</v>
          </cell>
          <cell r="H2388" t="e">
            <v>#N/A</v>
          </cell>
          <cell r="J2388">
            <v>4.57517165547908</v>
          </cell>
        </row>
        <row r="2389">
          <cell r="D2389" t="str">
            <v>Croatia</v>
          </cell>
          <cell r="H2389" t="e">
            <v>#N/A</v>
          </cell>
          <cell r="J2389">
            <v>521.267309598265</v>
          </cell>
        </row>
        <row r="2390">
          <cell r="D2390" t="str">
            <v>Croatia</v>
          </cell>
          <cell r="H2390" t="e">
            <v>#N/A</v>
          </cell>
          <cell r="J2390">
            <v>37.577826941884602</v>
          </cell>
        </row>
        <row r="2391">
          <cell r="D2391" t="str">
            <v>Croatia</v>
          </cell>
          <cell r="H2391" t="e">
            <v>#N/A</v>
          </cell>
          <cell r="J2391">
            <v>7.0677989472249601E-3</v>
          </cell>
        </row>
        <row r="2392">
          <cell r="D2392" t="str">
            <v>Hungary</v>
          </cell>
          <cell r="H2392" t="str">
            <v>Power</v>
          </cell>
          <cell r="J2392">
            <v>12170.551634015799</v>
          </cell>
        </row>
        <row r="2393">
          <cell r="D2393" t="str">
            <v>Hungary</v>
          </cell>
          <cell r="H2393" t="str">
            <v>Industry (incl. Cement Process)</v>
          </cell>
          <cell r="J2393">
            <v>1579.6865772858</v>
          </cell>
        </row>
        <row r="2394">
          <cell r="D2394" t="str">
            <v>Hungary</v>
          </cell>
          <cell r="H2394" t="str">
            <v>Industry (incl. Cement Process)</v>
          </cell>
          <cell r="J2394">
            <v>6879.7407055028198</v>
          </cell>
        </row>
        <row r="2395">
          <cell r="D2395" t="str">
            <v>Hungary</v>
          </cell>
          <cell r="H2395" t="str">
            <v>Domestic aviation</v>
          </cell>
          <cell r="J2395" t="str">
            <v>NULL</v>
          </cell>
        </row>
        <row r="2396">
          <cell r="D2396" t="str">
            <v>Hungary</v>
          </cell>
          <cell r="H2396" t="str">
            <v>Ground Transport</v>
          </cell>
          <cell r="J2396">
            <v>13473.0155186254</v>
          </cell>
        </row>
        <row r="2397">
          <cell r="D2397" t="str">
            <v>Hungary</v>
          </cell>
          <cell r="H2397" t="str">
            <v>Ground Transport</v>
          </cell>
          <cell r="J2397">
            <v>175.29068042835101</v>
          </cell>
        </row>
        <row r="2398">
          <cell r="D2398" t="str">
            <v>Hungary</v>
          </cell>
          <cell r="H2398" t="str">
            <v>Ground Transport</v>
          </cell>
          <cell r="J2398">
            <v>21.501833798610001</v>
          </cell>
        </row>
        <row r="2399">
          <cell r="D2399" t="str">
            <v>Hungary</v>
          </cell>
          <cell r="H2399" t="str">
            <v>Ground Transport</v>
          </cell>
          <cell r="J2399">
            <v>69.295310686411796</v>
          </cell>
        </row>
        <row r="2400">
          <cell r="D2400" t="str">
            <v>Hungary</v>
          </cell>
          <cell r="H2400" t="str">
            <v>Residential</v>
          </cell>
          <cell r="J2400">
            <v>12139.1514106332</v>
          </cell>
        </row>
        <row r="2401">
          <cell r="D2401" t="str">
            <v>Hungary</v>
          </cell>
          <cell r="H2401" t="e">
            <v>#N/A</v>
          </cell>
          <cell r="J2401">
            <v>353.01341964811297</v>
          </cell>
        </row>
        <row r="2402">
          <cell r="D2402" t="str">
            <v>Hungary</v>
          </cell>
          <cell r="H2402" t="e">
            <v>#N/A</v>
          </cell>
          <cell r="J2402">
            <v>31.484237646422098</v>
          </cell>
        </row>
        <row r="2403">
          <cell r="D2403" t="str">
            <v>Hungary</v>
          </cell>
          <cell r="H2403" t="e">
            <v>#N/A</v>
          </cell>
          <cell r="J2403" t="str">
            <v>NULL</v>
          </cell>
        </row>
        <row r="2404">
          <cell r="D2404" t="str">
            <v>Hungary</v>
          </cell>
          <cell r="H2404" t="e">
            <v>#N/A</v>
          </cell>
          <cell r="J2404">
            <v>369.70514526673003</v>
          </cell>
        </row>
        <row r="2405">
          <cell r="D2405" t="str">
            <v>Hungary</v>
          </cell>
          <cell r="H2405" t="str">
            <v>Industry (incl. Cement Process)</v>
          </cell>
          <cell r="J2405">
            <v>985.00400000000002</v>
          </cell>
        </row>
        <row r="2406">
          <cell r="D2406" t="str">
            <v>Hungary</v>
          </cell>
          <cell r="H2406" t="e">
            <v>#N/A</v>
          </cell>
          <cell r="J2406">
            <v>255</v>
          </cell>
        </row>
        <row r="2407">
          <cell r="D2407" t="str">
            <v>Hungary</v>
          </cell>
          <cell r="H2407" t="e">
            <v>#N/A</v>
          </cell>
          <cell r="J2407">
            <v>331.98259137515998</v>
          </cell>
        </row>
        <row r="2408">
          <cell r="D2408" t="str">
            <v>Hungary</v>
          </cell>
          <cell r="H2408" t="e">
            <v>#N/A</v>
          </cell>
          <cell r="J2408">
            <v>1.99555576679381</v>
          </cell>
        </row>
        <row r="2409">
          <cell r="D2409" t="str">
            <v>Hungary</v>
          </cell>
          <cell r="H2409" t="e">
            <v>#N/A</v>
          </cell>
          <cell r="J2409">
            <v>42.762547621703597</v>
          </cell>
        </row>
        <row r="2410">
          <cell r="D2410" t="str">
            <v>Hungary</v>
          </cell>
          <cell r="H2410" t="e">
            <v>#N/A</v>
          </cell>
          <cell r="J2410">
            <v>2303.8689329295798</v>
          </cell>
        </row>
        <row r="2411">
          <cell r="D2411" t="str">
            <v>Hungary</v>
          </cell>
          <cell r="H2411" t="e">
            <v>#N/A</v>
          </cell>
          <cell r="J2411">
            <v>446.22025981742399</v>
          </cell>
        </row>
        <row r="2412">
          <cell r="D2412" t="str">
            <v>Hungary</v>
          </cell>
          <cell r="H2412" t="e">
            <v>#N/A</v>
          </cell>
          <cell r="J2412">
            <v>46.866799663396499</v>
          </cell>
        </row>
        <row r="2413">
          <cell r="D2413" t="str">
            <v>Hungary</v>
          </cell>
          <cell r="H2413" t="e">
            <v>#N/A</v>
          </cell>
          <cell r="J2413">
            <v>121.057804805825</v>
          </cell>
        </row>
        <row r="2414">
          <cell r="D2414" t="str">
            <v>Hungary</v>
          </cell>
          <cell r="H2414" t="e">
            <v>#N/A</v>
          </cell>
          <cell r="J2414">
            <v>21.7423885314413</v>
          </cell>
        </row>
        <row r="2415">
          <cell r="D2415" t="str">
            <v>Hungary</v>
          </cell>
          <cell r="H2415" t="e">
            <v>#N/A</v>
          </cell>
          <cell r="J2415">
            <v>61.387991091050097</v>
          </cell>
        </row>
        <row r="2416">
          <cell r="D2416" t="str">
            <v>Hungary</v>
          </cell>
          <cell r="H2416" t="e">
            <v>#N/A</v>
          </cell>
          <cell r="J2416">
            <v>228.39081415026999</v>
          </cell>
        </row>
        <row r="2417">
          <cell r="D2417" t="str">
            <v>Hungary</v>
          </cell>
          <cell r="H2417" t="e">
            <v>#N/A</v>
          </cell>
          <cell r="J2417">
            <v>18.1794263301291</v>
          </cell>
        </row>
        <row r="2418">
          <cell r="D2418" t="str">
            <v>Hungary</v>
          </cell>
          <cell r="H2418" t="e">
            <v>#N/A</v>
          </cell>
          <cell r="J2418">
            <v>18.051490000000001</v>
          </cell>
        </row>
        <row r="2419">
          <cell r="D2419" t="str">
            <v>Lithuania</v>
          </cell>
          <cell r="H2419" t="str">
            <v>Power</v>
          </cell>
          <cell r="J2419">
            <v>1410.38141524612</v>
          </cell>
        </row>
        <row r="2420">
          <cell r="D2420" t="str">
            <v>Lithuania</v>
          </cell>
          <cell r="H2420" t="str">
            <v>Industry (incl. Cement Process)</v>
          </cell>
          <cell r="J2420">
            <v>1640.04434180516</v>
          </cell>
        </row>
        <row r="2421">
          <cell r="D2421" t="str">
            <v>Lithuania</v>
          </cell>
          <cell r="H2421" t="str">
            <v>Industry (incl. Cement Process)</v>
          </cell>
          <cell r="J2421">
            <v>1267.35231281438</v>
          </cell>
        </row>
        <row r="2422">
          <cell r="D2422" t="str">
            <v>Lithuania</v>
          </cell>
          <cell r="H2422" t="str">
            <v>Domestic aviation</v>
          </cell>
          <cell r="J2422" t="str">
            <v>NULL</v>
          </cell>
        </row>
        <row r="2423">
          <cell r="D2423" t="str">
            <v>Lithuania</v>
          </cell>
          <cell r="H2423" t="str">
            <v>Ground Transport</v>
          </cell>
          <cell r="J2423">
            <v>5456.1295547297004</v>
          </cell>
        </row>
        <row r="2424">
          <cell r="D2424" t="str">
            <v>Lithuania</v>
          </cell>
          <cell r="H2424" t="str">
            <v>Ground Transport</v>
          </cell>
          <cell r="J2424">
            <v>165.349621372505</v>
          </cell>
        </row>
        <row r="2425">
          <cell r="D2425" t="str">
            <v>Lithuania</v>
          </cell>
          <cell r="H2425" t="str">
            <v>Ground Transport</v>
          </cell>
          <cell r="J2425">
            <v>16.534962137250499</v>
          </cell>
        </row>
        <row r="2426">
          <cell r="D2426" t="str">
            <v>Lithuania</v>
          </cell>
          <cell r="H2426" t="str">
            <v>Ground Transport</v>
          </cell>
          <cell r="J2426">
            <v>74.345826092197697</v>
          </cell>
        </row>
        <row r="2427">
          <cell r="D2427" t="str">
            <v>Lithuania</v>
          </cell>
          <cell r="H2427" t="str">
            <v>Residential</v>
          </cell>
          <cell r="J2427">
            <v>1482.8140082581999</v>
          </cell>
        </row>
        <row r="2428">
          <cell r="D2428" t="str">
            <v>Lithuania</v>
          </cell>
          <cell r="H2428" t="e">
            <v>#N/A</v>
          </cell>
          <cell r="J2428">
            <v>0.43343187352212198</v>
          </cell>
        </row>
        <row r="2429">
          <cell r="D2429" t="str">
            <v>Lithuania</v>
          </cell>
          <cell r="H2429" t="e">
            <v>#N/A</v>
          </cell>
          <cell r="J2429" t="str">
            <v>NULL</v>
          </cell>
        </row>
        <row r="2430">
          <cell r="D2430" t="str">
            <v>Lithuania</v>
          </cell>
          <cell r="H2430" t="e">
            <v>#N/A</v>
          </cell>
          <cell r="J2430" t="str">
            <v>NULL</v>
          </cell>
        </row>
        <row r="2431">
          <cell r="D2431" t="str">
            <v>Lithuania</v>
          </cell>
          <cell r="H2431" t="str">
            <v>Industry (incl. Cement Process)</v>
          </cell>
          <cell r="J2431">
            <v>504.27499999999998</v>
          </cell>
        </row>
        <row r="2432">
          <cell r="D2432" t="str">
            <v>Lithuania</v>
          </cell>
          <cell r="H2432" t="e">
            <v>#N/A</v>
          </cell>
          <cell r="J2432">
            <v>37.5</v>
          </cell>
        </row>
        <row r="2433">
          <cell r="D2433" t="str">
            <v>Lithuania</v>
          </cell>
          <cell r="H2433" t="e">
            <v>#N/A</v>
          </cell>
          <cell r="J2433">
            <v>0.31217680227928801</v>
          </cell>
        </row>
        <row r="2434">
          <cell r="D2434" t="str">
            <v>Lithuania</v>
          </cell>
          <cell r="H2434" t="e">
            <v>#N/A</v>
          </cell>
          <cell r="J2434">
            <v>0.30502145599911801</v>
          </cell>
        </row>
        <row r="2435">
          <cell r="D2435" t="str">
            <v>Lithuania</v>
          </cell>
          <cell r="H2435" t="e">
            <v>#N/A</v>
          </cell>
          <cell r="J2435">
            <v>9.5765123091132001</v>
          </cell>
        </row>
        <row r="2436">
          <cell r="D2436" t="str">
            <v>Lithuania</v>
          </cell>
          <cell r="H2436" t="e">
            <v>#N/A</v>
          </cell>
          <cell r="J2436">
            <v>2092.1832555999999</v>
          </cell>
        </row>
        <row r="2437">
          <cell r="D2437" t="str">
            <v>Lithuania</v>
          </cell>
          <cell r="H2437" t="e">
            <v>#N/A</v>
          </cell>
          <cell r="J2437">
            <v>14.064967364319401</v>
          </cell>
        </row>
        <row r="2438">
          <cell r="D2438" t="str">
            <v>Lithuania</v>
          </cell>
          <cell r="H2438" t="e">
            <v>#N/A</v>
          </cell>
          <cell r="J2438">
            <v>4.9068100000000001</v>
          </cell>
        </row>
        <row r="2439">
          <cell r="D2439" t="str">
            <v>Lithuania</v>
          </cell>
          <cell r="H2439" t="e">
            <v>#N/A</v>
          </cell>
          <cell r="J2439">
            <v>7.2019490643514601</v>
          </cell>
        </row>
        <row r="2440">
          <cell r="D2440" t="str">
            <v>Lithuania</v>
          </cell>
          <cell r="H2440" t="e">
            <v>#N/A</v>
          </cell>
          <cell r="J2440" t="str">
            <v>NULL</v>
          </cell>
        </row>
        <row r="2441">
          <cell r="D2441" t="str">
            <v>Lithuania</v>
          </cell>
          <cell r="H2441" t="e">
            <v>#N/A</v>
          </cell>
          <cell r="J2441">
            <v>196.69251174611699</v>
          </cell>
        </row>
        <row r="2442">
          <cell r="D2442" t="str">
            <v>Lithuania</v>
          </cell>
          <cell r="H2442" t="e">
            <v>#N/A</v>
          </cell>
          <cell r="J2442">
            <v>26.184721816334999</v>
          </cell>
        </row>
        <row r="2443">
          <cell r="D2443" t="str">
            <v>Lithuania</v>
          </cell>
          <cell r="H2443" t="e">
            <v>#N/A</v>
          </cell>
          <cell r="J2443">
            <v>8.6565591569490703</v>
          </cell>
        </row>
        <row r="2444">
          <cell r="D2444" t="str">
            <v>Latvia</v>
          </cell>
          <cell r="H2444" t="str">
            <v>Power</v>
          </cell>
          <cell r="J2444">
            <v>1932.1411865755599</v>
          </cell>
        </row>
        <row r="2445">
          <cell r="D2445" t="str">
            <v>Latvia</v>
          </cell>
          <cell r="H2445" t="str">
            <v>Industry (incl. Cement Process)</v>
          </cell>
          <cell r="J2445" t="str">
            <v>NULL</v>
          </cell>
        </row>
        <row r="2446">
          <cell r="D2446" t="str">
            <v>Latvia</v>
          </cell>
          <cell r="H2446" t="str">
            <v>Industry (incl. Cement Process)</v>
          </cell>
          <cell r="J2446">
            <v>917.103778863108</v>
          </cell>
        </row>
        <row r="2447">
          <cell r="D2447" t="str">
            <v>Latvia</v>
          </cell>
          <cell r="H2447" t="str">
            <v>Domestic aviation</v>
          </cell>
          <cell r="J2447" t="str">
            <v>NULL</v>
          </cell>
        </row>
        <row r="2448">
          <cell r="D2448" t="str">
            <v>Latvia</v>
          </cell>
          <cell r="H2448" t="str">
            <v>Ground Transport</v>
          </cell>
          <cell r="J2448">
            <v>2683.0833616592399</v>
          </cell>
        </row>
        <row r="2449">
          <cell r="D2449" t="str">
            <v>Latvia</v>
          </cell>
          <cell r="H2449" t="str">
            <v>Ground Transport</v>
          </cell>
          <cell r="J2449">
            <v>124.645314067686</v>
          </cell>
        </row>
        <row r="2450">
          <cell r="D2450" t="str">
            <v>Latvia</v>
          </cell>
          <cell r="H2450" t="str">
            <v>Ground Transport</v>
          </cell>
          <cell r="J2450">
            <v>5.7618607529336598</v>
          </cell>
        </row>
        <row r="2451">
          <cell r="D2451" t="str">
            <v>Latvia</v>
          </cell>
          <cell r="H2451" t="str">
            <v>Ground Transport</v>
          </cell>
          <cell r="J2451" t="str">
            <v>NULL</v>
          </cell>
        </row>
        <row r="2452">
          <cell r="D2452" t="str">
            <v>Latvia</v>
          </cell>
          <cell r="H2452" t="str">
            <v>Residential</v>
          </cell>
          <cell r="J2452">
            <v>1093.0489340219999</v>
          </cell>
        </row>
        <row r="2453">
          <cell r="D2453" t="str">
            <v>Latvia</v>
          </cell>
          <cell r="H2453" t="e">
            <v>#N/A</v>
          </cell>
          <cell r="J2453" t="str">
            <v>NULL</v>
          </cell>
        </row>
        <row r="2454">
          <cell r="D2454" t="str">
            <v>Latvia</v>
          </cell>
          <cell r="H2454" t="str">
            <v>Industry (incl. Cement Process)</v>
          </cell>
          <cell r="J2454">
            <v>541.55600000000004</v>
          </cell>
        </row>
        <row r="2455">
          <cell r="D2455" t="str">
            <v>Latvia</v>
          </cell>
          <cell r="H2455" t="e">
            <v>#N/A</v>
          </cell>
          <cell r="J2455" t="str">
            <v>NULL</v>
          </cell>
        </row>
        <row r="2456">
          <cell r="D2456" t="str">
            <v>Latvia</v>
          </cell>
          <cell r="H2456" t="e">
            <v>#N/A</v>
          </cell>
          <cell r="J2456">
            <v>0.52904279829502299</v>
          </cell>
        </row>
        <row r="2457">
          <cell r="D2457" t="str">
            <v>Latvia</v>
          </cell>
          <cell r="H2457" t="e">
            <v>#N/A</v>
          </cell>
          <cell r="J2457">
            <v>1.07438018913275</v>
          </cell>
        </row>
        <row r="2458">
          <cell r="D2458" t="str">
            <v>Latvia</v>
          </cell>
          <cell r="H2458" t="e">
            <v>#N/A</v>
          </cell>
          <cell r="J2458">
            <v>7.02746716491996</v>
          </cell>
        </row>
        <row r="2459">
          <cell r="D2459" t="str">
            <v>Latvia</v>
          </cell>
          <cell r="H2459" t="e">
            <v>#N/A</v>
          </cell>
          <cell r="J2459">
            <v>0.125135</v>
          </cell>
        </row>
        <row r="2460">
          <cell r="D2460" t="str">
            <v>Latvia</v>
          </cell>
          <cell r="H2460" t="e">
            <v>#N/A</v>
          </cell>
          <cell r="J2460" t="str">
            <v>NULL</v>
          </cell>
        </row>
        <row r="2461">
          <cell r="D2461" t="str">
            <v>Latvia</v>
          </cell>
          <cell r="H2461" t="e">
            <v>#N/A</v>
          </cell>
          <cell r="J2461">
            <v>22.288948617361001</v>
          </cell>
        </row>
        <row r="2462">
          <cell r="D2462" t="str">
            <v>Latvia</v>
          </cell>
          <cell r="H2462" t="e">
            <v>#N/A</v>
          </cell>
          <cell r="J2462">
            <v>48.482904025554902</v>
          </cell>
        </row>
        <row r="2463">
          <cell r="D2463" t="str">
            <v>Latvia</v>
          </cell>
          <cell r="H2463" t="e">
            <v>#N/A</v>
          </cell>
          <cell r="J2463">
            <v>2.0749651295946098E-2</v>
          </cell>
        </row>
        <row r="2464">
          <cell r="D2464" t="str">
            <v>Latvia</v>
          </cell>
          <cell r="H2464" t="e">
            <v>#N/A</v>
          </cell>
          <cell r="J2464">
            <v>5.3120784332505897</v>
          </cell>
        </row>
        <row r="2465">
          <cell r="D2465" t="str">
            <v>Latvia</v>
          </cell>
          <cell r="H2465" t="e">
            <v>#N/A</v>
          </cell>
          <cell r="J2465">
            <v>430.54117769733398</v>
          </cell>
        </row>
        <row r="2466">
          <cell r="D2466" t="str">
            <v>Latvia</v>
          </cell>
          <cell r="H2466" t="e">
            <v>#N/A</v>
          </cell>
          <cell r="J2466">
            <v>11.145180591010099</v>
          </cell>
        </row>
        <row r="2467">
          <cell r="D2467" t="str">
            <v>Latvia</v>
          </cell>
          <cell r="H2467" t="e">
            <v>#N/A</v>
          </cell>
          <cell r="J2467" t="str">
            <v>NULL</v>
          </cell>
        </row>
        <row r="2468">
          <cell r="D2468" t="str">
            <v>Macedonia, the former Yugoslav Republic of</v>
          </cell>
          <cell r="H2468" t="str">
            <v>Power</v>
          </cell>
          <cell r="J2468">
            <v>3992.19726477429</v>
          </cell>
        </row>
        <row r="2469">
          <cell r="D2469" t="str">
            <v>Macedonia, the former Yugoslav Republic of</v>
          </cell>
          <cell r="H2469" t="str">
            <v>Industry (incl. Cement Process)</v>
          </cell>
          <cell r="J2469" t="str">
            <v>NULL</v>
          </cell>
        </row>
        <row r="2470">
          <cell r="D2470" t="str">
            <v>Macedonia, the former Yugoslav Republic of</v>
          </cell>
          <cell r="H2470" t="str">
            <v>Industry (incl. Cement Process)</v>
          </cell>
          <cell r="J2470">
            <v>992.01329778070703</v>
          </cell>
        </row>
        <row r="2471">
          <cell r="D2471" t="str">
            <v>Macedonia, the former Yugoslav Republic of</v>
          </cell>
          <cell r="H2471" t="str">
            <v>Ground Transport</v>
          </cell>
          <cell r="J2471">
            <v>1907.77397949589</v>
          </cell>
        </row>
        <row r="2472">
          <cell r="D2472" t="str">
            <v>Macedonia, the former Yugoslav Republic of</v>
          </cell>
          <cell r="H2472" t="str">
            <v>Ground Transport</v>
          </cell>
          <cell r="J2472">
            <v>5.8785353933390496</v>
          </cell>
        </row>
        <row r="2473">
          <cell r="D2473" t="str">
            <v>Macedonia, the former Yugoslav Republic of</v>
          </cell>
          <cell r="H2473" t="str">
            <v>Residential</v>
          </cell>
          <cell r="J2473">
            <v>266.08809580921002</v>
          </cell>
        </row>
        <row r="2474">
          <cell r="D2474" t="str">
            <v>Macedonia, the former Yugoslav Republic of</v>
          </cell>
          <cell r="H2474" t="str">
            <v>Industry (incl. Cement Process)</v>
          </cell>
          <cell r="J2474">
            <v>5.8785353933390496</v>
          </cell>
        </row>
        <row r="2475">
          <cell r="D2475" t="str">
            <v>Macedonia, the former Yugoslav Republic of</v>
          </cell>
          <cell r="H2475" t="e">
            <v>#N/A</v>
          </cell>
          <cell r="J2475" t="str">
            <v>NULL</v>
          </cell>
        </row>
        <row r="2476">
          <cell r="D2476" t="str">
            <v>Macedonia, the former Yugoslav Republic of</v>
          </cell>
          <cell r="H2476" t="str">
            <v>Industry (incl. Cement Process)</v>
          </cell>
          <cell r="J2476">
            <v>443.44799999999998</v>
          </cell>
        </row>
        <row r="2477">
          <cell r="D2477" t="str">
            <v>Macedonia, the former Yugoslav Republic of</v>
          </cell>
          <cell r="H2477" t="e">
            <v>#N/A</v>
          </cell>
          <cell r="J2477" t="str">
            <v>NULL</v>
          </cell>
        </row>
        <row r="2478">
          <cell r="D2478" t="str">
            <v>Macedonia, the former Yugoslav Republic of</v>
          </cell>
          <cell r="H2478" t="e">
            <v>#N/A</v>
          </cell>
          <cell r="J2478">
            <v>0.104205730095613</v>
          </cell>
        </row>
        <row r="2479">
          <cell r="D2479" t="str">
            <v>Macedonia, the former Yugoslav Republic of</v>
          </cell>
          <cell r="H2479" t="e">
            <v>#N/A</v>
          </cell>
          <cell r="J2479">
            <v>0.80000099999999996</v>
          </cell>
        </row>
        <row r="2480">
          <cell r="D2480" t="str">
            <v>Macedonia, the former Yugoslav Republic of</v>
          </cell>
          <cell r="H2480" t="e">
            <v>#N/A</v>
          </cell>
          <cell r="J2480">
            <v>399.14550000000003</v>
          </cell>
        </row>
        <row r="2481">
          <cell r="D2481" t="str">
            <v>Macedonia, the former Yugoslav Republic of</v>
          </cell>
          <cell r="H2481" t="e">
            <v>#N/A</v>
          </cell>
          <cell r="J2481">
            <v>6.5702679893333302</v>
          </cell>
        </row>
        <row r="2482">
          <cell r="D2482" t="str">
            <v>Macedonia, the former Yugoslav Republic of</v>
          </cell>
          <cell r="H2482" t="e">
            <v>#N/A</v>
          </cell>
          <cell r="J2482">
            <v>3.6315452285315599</v>
          </cell>
        </row>
        <row r="2483">
          <cell r="D2483" t="str">
            <v>Macedonia, the former Yugoslav Republic of</v>
          </cell>
          <cell r="H2483" t="e">
            <v>#N/A</v>
          </cell>
          <cell r="J2483" t="str">
            <v>NULL</v>
          </cell>
        </row>
        <row r="2484">
          <cell r="D2484" t="str">
            <v>Macedonia, the former Yugoslav Republic of</v>
          </cell>
          <cell r="H2484" t="e">
            <v>#N/A</v>
          </cell>
          <cell r="J2484">
            <v>0.61255391582308605</v>
          </cell>
        </row>
        <row r="2485">
          <cell r="D2485" t="str">
            <v>Macedonia, the former Yugoslav Republic of</v>
          </cell>
          <cell r="H2485" t="e">
            <v>#N/A</v>
          </cell>
          <cell r="J2485">
            <v>29.170653765371501</v>
          </cell>
        </row>
        <row r="2486">
          <cell r="D2486" t="str">
            <v>Macedonia, the former Yugoslav Republic of</v>
          </cell>
          <cell r="H2486" t="e">
            <v>#N/A</v>
          </cell>
          <cell r="J2486">
            <v>1.4666714787350399</v>
          </cell>
        </row>
        <row r="2487">
          <cell r="D2487" t="str">
            <v>Macedonia, the former Yugoslav Republic of</v>
          </cell>
          <cell r="H2487" t="e">
            <v>#N/A</v>
          </cell>
          <cell r="J2487">
            <v>19.413656152003998</v>
          </cell>
        </row>
        <row r="2488">
          <cell r="D2488" t="str">
            <v>Malta</v>
          </cell>
          <cell r="H2488" t="str">
            <v>Power</v>
          </cell>
          <cell r="J2488">
            <v>639.60076195139595</v>
          </cell>
        </row>
        <row r="2489">
          <cell r="D2489" t="str">
            <v>Malta</v>
          </cell>
          <cell r="H2489" t="str">
            <v>Industry (incl. Cement Process)</v>
          </cell>
          <cell r="J2489">
            <v>30.9082983587342</v>
          </cell>
        </row>
        <row r="2490">
          <cell r="D2490" t="str">
            <v>Malta</v>
          </cell>
          <cell r="H2490" t="str">
            <v>Domestic aviation</v>
          </cell>
          <cell r="J2490">
            <v>6.1733829759653203</v>
          </cell>
        </row>
        <row r="2491">
          <cell r="D2491" t="str">
            <v>Malta</v>
          </cell>
          <cell r="H2491" t="str">
            <v>Ground Transport</v>
          </cell>
          <cell r="J2491">
            <v>533.86792605621099</v>
          </cell>
        </row>
        <row r="2492">
          <cell r="D2492" t="str">
            <v>Malta</v>
          </cell>
          <cell r="H2492" t="str">
            <v>Ground Transport</v>
          </cell>
          <cell r="J2492">
            <v>44.231830872942801</v>
          </cell>
        </row>
        <row r="2493">
          <cell r="D2493" t="str">
            <v>Malta</v>
          </cell>
          <cell r="H2493" t="str">
            <v>Residential</v>
          </cell>
          <cell r="J2493">
            <v>184.487488732391</v>
          </cell>
        </row>
        <row r="2494">
          <cell r="D2494" t="str">
            <v>Malta</v>
          </cell>
          <cell r="H2494" t="e">
            <v>#N/A</v>
          </cell>
          <cell r="J2494" t="str">
            <v>NULL</v>
          </cell>
        </row>
        <row r="2495">
          <cell r="D2495" t="str">
            <v>Malta</v>
          </cell>
          <cell r="H2495" t="e">
            <v>#N/A</v>
          </cell>
          <cell r="J2495" t="str">
            <v>NULL</v>
          </cell>
        </row>
        <row r="2496">
          <cell r="D2496" t="str">
            <v>Malta</v>
          </cell>
          <cell r="H2496" t="e">
            <v>#N/A</v>
          </cell>
          <cell r="J2496">
            <v>2.66770382195506</v>
          </cell>
        </row>
        <row r="2497">
          <cell r="D2497" t="str">
            <v>Malta</v>
          </cell>
          <cell r="H2497" t="e">
            <v>#N/A</v>
          </cell>
          <cell r="J2497">
            <v>2.1090772338271401E-2</v>
          </cell>
        </row>
        <row r="2498">
          <cell r="D2498" t="str">
            <v>Malta</v>
          </cell>
          <cell r="H2498" t="e">
            <v>#N/A</v>
          </cell>
          <cell r="J2498">
            <v>2.725E-3</v>
          </cell>
        </row>
        <row r="2499">
          <cell r="D2499" t="str">
            <v>Malta</v>
          </cell>
          <cell r="H2499" t="e">
            <v>#N/A</v>
          </cell>
          <cell r="J2499">
            <v>2.4695999999999998</v>
          </cell>
        </row>
        <row r="2500">
          <cell r="D2500" t="str">
            <v>Malta</v>
          </cell>
          <cell r="H2500" t="e">
            <v>#N/A</v>
          </cell>
          <cell r="J2500">
            <v>4.5260939713134896</v>
          </cell>
        </row>
        <row r="2501">
          <cell r="D2501" t="str">
            <v>Malta</v>
          </cell>
          <cell r="H2501" t="e">
            <v>#N/A</v>
          </cell>
          <cell r="J2501">
            <v>56.4442806739142</v>
          </cell>
        </row>
        <row r="2502">
          <cell r="D2502" t="str">
            <v>Malta</v>
          </cell>
          <cell r="H2502" t="e">
            <v>#N/A</v>
          </cell>
          <cell r="J2502" t="str">
            <v>NULL</v>
          </cell>
        </row>
        <row r="2503">
          <cell r="D2503" t="str">
            <v>Malta</v>
          </cell>
          <cell r="H2503" t="e">
            <v>#N/A</v>
          </cell>
          <cell r="J2503">
            <v>0.37845588263542901</v>
          </cell>
        </row>
        <row r="2504">
          <cell r="D2504" t="str">
            <v>Poland</v>
          </cell>
          <cell r="H2504" t="str">
            <v>Power</v>
          </cell>
          <cell r="J2504">
            <v>153487.47992809399</v>
          </cell>
        </row>
        <row r="2505">
          <cell r="D2505" t="str">
            <v>Poland</v>
          </cell>
          <cell r="H2505" t="str">
            <v>Industry (incl. Cement Process)</v>
          </cell>
          <cell r="J2505">
            <v>8245.6310928302792</v>
          </cell>
        </row>
        <row r="2506">
          <cell r="D2506" t="str">
            <v>Poland</v>
          </cell>
          <cell r="H2506" t="str">
            <v>Industry (incl. Cement Process)</v>
          </cell>
          <cell r="J2506">
            <v>29688.6954893935</v>
          </cell>
        </row>
        <row r="2507">
          <cell r="D2507" t="str">
            <v>Poland</v>
          </cell>
          <cell r="H2507" t="str">
            <v>Domestic aviation</v>
          </cell>
          <cell r="J2507">
            <v>82.758549088547895</v>
          </cell>
        </row>
        <row r="2508">
          <cell r="D2508" t="str">
            <v>Poland</v>
          </cell>
          <cell r="H2508" t="str">
            <v>Ground Transport</v>
          </cell>
          <cell r="J2508">
            <v>57998.275318500098</v>
          </cell>
        </row>
        <row r="2509">
          <cell r="D2509" t="str">
            <v>Poland</v>
          </cell>
          <cell r="H2509" t="str">
            <v>Ground Transport</v>
          </cell>
          <cell r="J2509">
            <v>386.90998256303101</v>
          </cell>
        </row>
        <row r="2510">
          <cell r="D2510" t="str">
            <v>Poland</v>
          </cell>
          <cell r="H2510" t="str">
            <v>Ground Transport</v>
          </cell>
          <cell r="J2510">
            <v>9.4152266350369391</v>
          </cell>
        </row>
        <row r="2511">
          <cell r="D2511" t="str">
            <v>Poland</v>
          </cell>
          <cell r="H2511" t="str">
            <v>Ground Transport</v>
          </cell>
          <cell r="J2511">
            <v>985.53368201426497</v>
          </cell>
        </row>
        <row r="2512">
          <cell r="D2512" t="str">
            <v>Poland</v>
          </cell>
          <cell r="H2512" t="str">
            <v>Residential</v>
          </cell>
          <cell r="J2512">
            <v>56710.962753146297</v>
          </cell>
        </row>
        <row r="2513">
          <cell r="D2513" t="str">
            <v>Poland</v>
          </cell>
          <cell r="H2513" t="str">
            <v>Industry (incl. Cement Process)</v>
          </cell>
          <cell r="J2513">
            <v>76.122264101572796</v>
          </cell>
        </row>
        <row r="2514">
          <cell r="D2514" t="str">
            <v>Poland</v>
          </cell>
          <cell r="H2514" t="e">
            <v>#N/A</v>
          </cell>
          <cell r="J2514">
            <v>3439.1124326599602</v>
          </cell>
        </row>
        <row r="2515">
          <cell r="D2515" t="str">
            <v>Poland</v>
          </cell>
          <cell r="H2515" t="e">
            <v>#N/A</v>
          </cell>
          <cell r="J2515">
            <v>456.57760316254303</v>
          </cell>
        </row>
        <row r="2516">
          <cell r="D2516" t="str">
            <v>Poland</v>
          </cell>
          <cell r="H2516" t="e">
            <v>#N/A</v>
          </cell>
          <cell r="J2516" t="str">
            <v>NULL</v>
          </cell>
        </row>
        <row r="2517">
          <cell r="D2517" t="str">
            <v>Poland</v>
          </cell>
          <cell r="H2517" t="e">
            <v>#N/A</v>
          </cell>
          <cell r="J2517">
            <v>349.40189089831199</v>
          </cell>
        </row>
        <row r="2518">
          <cell r="D2518" t="str">
            <v>Poland</v>
          </cell>
          <cell r="H2518" t="str">
            <v>Industry (incl. Cement Process)</v>
          </cell>
          <cell r="J2518">
            <v>8465.25</v>
          </cell>
        </row>
        <row r="2519">
          <cell r="D2519" t="str">
            <v>Poland</v>
          </cell>
          <cell r="H2519" t="e">
            <v>#N/A</v>
          </cell>
          <cell r="J2519">
            <v>1530</v>
          </cell>
        </row>
        <row r="2520">
          <cell r="D2520" t="str">
            <v>Poland</v>
          </cell>
          <cell r="H2520" t="e">
            <v>#N/A</v>
          </cell>
          <cell r="J2520">
            <v>1631.93289116954</v>
          </cell>
        </row>
        <row r="2521">
          <cell r="D2521" t="str">
            <v>Poland</v>
          </cell>
          <cell r="H2521" t="e">
            <v>#N/A</v>
          </cell>
          <cell r="J2521">
            <v>336.42764845428098</v>
          </cell>
        </row>
        <row r="2522">
          <cell r="D2522" t="str">
            <v>Poland</v>
          </cell>
          <cell r="H2522" t="e">
            <v>#N/A</v>
          </cell>
          <cell r="J2522">
            <v>133.836806946427</v>
          </cell>
        </row>
        <row r="2523">
          <cell r="D2523" t="str">
            <v>Poland</v>
          </cell>
          <cell r="H2523" t="e">
            <v>#N/A</v>
          </cell>
          <cell r="J2523">
            <v>5768.5493488296597</v>
          </cell>
        </row>
        <row r="2524">
          <cell r="D2524" t="str">
            <v>Poland</v>
          </cell>
          <cell r="H2524" t="e">
            <v>#N/A</v>
          </cell>
          <cell r="J2524">
            <v>1012.1442031735201</v>
          </cell>
        </row>
        <row r="2525">
          <cell r="D2525" t="str">
            <v>Poland</v>
          </cell>
          <cell r="H2525" t="e">
            <v>#N/A</v>
          </cell>
          <cell r="J2525">
            <v>231.36448706072201</v>
          </cell>
        </row>
        <row r="2526">
          <cell r="D2526" t="str">
            <v>Poland</v>
          </cell>
          <cell r="H2526" t="e">
            <v>#N/A</v>
          </cell>
          <cell r="J2526">
            <v>458.86896408399201</v>
          </cell>
        </row>
        <row r="2527">
          <cell r="D2527" t="str">
            <v>Poland</v>
          </cell>
          <cell r="H2527" t="e">
            <v>#N/A</v>
          </cell>
          <cell r="J2527">
            <v>77.053456028500307</v>
          </cell>
        </row>
        <row r="2528">
          <cell r="D2528" t="str">
            <v>Poland</v>
          </cell>
          <cell r="H2528" t="e">
            <v>#N/A</v>
          </cell>
          <cell r="J2528">
            <v>159.33934318908001</v>
          </cell>
        </row>
        <row r="2529">
          <cell r="D2529" t="str">
            <v>Poland</v>
          </cell>
          <cell r="H2529" t="e">
            <v>#N/A</v>
          </cell>
          <cell r="J2529">
            <v>1401.83428859997</v>
          </cell>
        </row>
        <row r="2530">
          <cell r="D2530" t="str">
            <v>Poland</v>
          </cell>
          <cell r="H2530" t="e">
            <v>#N/A</v>
          </cell>
          <cell r="J2530">
            <v>408.54076150462998</v>
          </cell>
        </row>
        <row r="2531">
          <cell r="D2531" t="str">
            <v>Poland</v>
          </cell>
          <cell r="H2531" t="e">
            <v>#N/A</v>
          </cell>
          <cell r="J2531">
            <v>329.91282988358603</v>
          </cell>
        </row>
        <row r="2532">
          <cell r="D2532" t="str">
            <v>Romania</v>
          </cell>
          <cell r="H2532" t="str">
            <v>Power</v>
          </cell>
          <cell r="J2532">
            <v>26788.822604799399</v>
          </cell>
        </row>
        <row r="2533">
          <cell r="D2533" t="str">
            <v>Romania</v>
          </cell>
          <cell r="H2533" t="str">
            <v>Industry (incl. Cement Process)</v>
          </cell>
          <cell r="J2533">
            <v>3308.1689393250999</v>
          </cell>
        </row>
        <row r="2534">
          <cell r="D2534" t="str">
            <v>Romania</v>
          </cell>
          <cell r="H2534" t="str">
            <v>Industry (incl. Cement Process)</v>
          </cell>
          <cell r="J2534">
            <v>11912.509534289</v>
          </cell>
        </row>
        <row r="2535">
          <cell r="D2535" t="str">
            <v>Romania</v>
          </cell>
          <cell r="H2535" t="str">
            <v>Domestic aviation</v>
          </cell>
          <cell r="J2535">
            <v>115.765129062748</v>
          </cell>
        </row>
        <row r="2536">
          <cell r="D2536" t="str">
            <v>Romania</v>
          </cell>
          <cell r="H2536" t="str">
            <v>Ground Transport</v>
          </cell>
          <cell r="J2536">
            <v>16680.843174315101</v>
          </cell>
        </row>
        <row r="2537">
          <cell r="D2537" t="str">
            <v>Romania</v>
          </cell>
          <cell r="H2537" t="str">
            <v>Ground Transport</v>
          </cell>
          <cell r="J2537">
            <v>366.49394522484801</v>
          </cell>
        </row>
        <row r="2538">
          <cell r="D2538" t="str">
            <v>Romania</v>
          </cell>
          <cell r="H2538" t="str">
            <v>Ground Transport</v>
          </cell>
          <cell r="J2538">
            <v>141.978373199565</v>
          </cell>
        </row>
        <row r="2539">
          <cell r="D2539" t="str">
            <v>Romania</v>
          </cell>
          <cell r="H2539" t="str">
            <v>Ground Transport</v>
          </cell>
          <cell r="J2539">
            <v>2.84765059683907</v>
          </cell>
        </row>
        <row r="2540">
          <cell r="D2540" t="str">
            <v>Romania</v>
          </cell>
          <cell r="H2540" t="str">
            <v>Residential</v>
          </cell>
          <cell r="J2540">
            <v>10147.967032516201</v>
          </cell>
        </row>
        <row r="2541">
          <cell r="D2541" t="str">
            <v>Romania</v>
          </cell>
          <cell r="H2541" t="str">
            <v>Industry (incl. Cement Process)</v>
          </cell>
          <cell r="J2541">
            <v>26.427236129707499</v>
          </cell>
        </row>
        <row r="2542">
          <cell r="D2542" t="str">
            <v>Romania</v>
          </cell>
          <cell r="H2542" t="e">
            <v>#N/A</v>
          </cell>
          <cell r="J2542" t="str">
            <v>NULL</v>
          </cell>
        </row>
        <row r="2543">
          <cell r="D2543" t="str">
            <v>Romania</v>
          </cell>
          <cell r="H2543" t="e">
            <v>#N/A</v>
          </cell>
          <cell r="J2543">
            <v>9.5898079886713994</v>
          </cell>
        </row>
        <row r="2544">
          <cell r="D2544" t="str">
            <v>Romania</v>
          </cell>
          <cell r="H2544" t="e">
            <v>#N/A</v>
          </cell>
          <cell r="J2544" t="str">
            <v>NULL</v>
          </cell>
        </row>
        <row r="2545">
          <cell r="D2545" t="str">
            <v>Romania</v>
          </cell>
          <cell r="H2545" t="e">
            <v>#N/A</v>
          </cell>
          <cell r="J2545" t="str">
            <v>NULL</v>
          </cell>
        </row>
        <row r="2546">
          <cell r="D2546" t="str">
            <v>Romania</v>
          </cell>
          <cell r="H2546" t="str">
            <v>Industry (incl. Cement Process)</v>
          </cell>
          <cell r="J2546">
            <v>4157.33</v>
          </cell>
        </row>
        <row r="2547">
          <cell r="D2547" t="str">
            <v>Romania</v>
          </cell>
          <cell r="H2547" t="e">
            <v>#N/A</v>
          </cell>
          <cell r="J2547">
            <v>1417.5</v>
          </cell>
        </row>
        <row r="2548">
          <cell r="D2548" t="str">
            <v>Romania</v>
          </cell>
          <cell r="H2548" t="e">
            <v>#N/A</v>
          </cell>
          <cell r="J2548">
            <v>457.16868642369201</v>
          </cell>
        </row>
        <row r="2549">
          <cell r="D2549" t="str">
            <v>Romania</v>
          </cell>
          <cell r="H2549" t="e">
            <v>#N/A</v>
          </cell>
          <cell r="J2549">
            <v>157.60350015342601</v>
          </cell>
        </row>
        <row r="2550">
          <cell r="D2550" t="str">
            <v>Romania</v>
          </cell>
          <cell r="H2550" t="e">
            <v>#N/A</v>
          </cell>
          <cell r="J2550">
            <v>47.736649736955002</v>
          </cell>
        </row>
        <row r="2551">
          <cell r="D2551" t="str">
            <v>Romania</v>
          </cell>
          <cell r="H2551" t="e">
            <v>#N/A</v>
          </cell>
          <cell r="J2551">
            <v>2637.5390342803398</v>
          </cell>
        </row>
        <row r="2552">
          <cell r="D2552" t="str">
            <v>Romania</v>
          </cell>
          <cell r="H2552" t="e">
            <v>#N/A</v>
          </cell>
          <cell r="J2552">
            <v>730.86443352546405</v>
          </cell>
        </row>
        <row r="2553">
          <cell r="D2553" t="str">
            <v>Romania</v>
          </cell>
          <cell r="H2553" t="e">
            <v>#N/A</v>
          </cell>
          <cell r="J2553">
            <v>76.935691940713895</v>
          </cell>
        </row>
        <row r="2554">
          <cell r="D2554" t="str">
            <v>Romania</v>
          </cell>
          <cell r="H2554" t="e">
            <v>#N/A</v>
          </cell>
          <cell r="J2554">
            <v>17.600000000000001</v>
          </cell>
        </row>
        <row r="2555">
          <cell r="D2555" t="str">
            <v>Romania</v>
          </cell>
          <cell r="H2555" t="e">
            <v>#N/A</v>
          </cell>
          <cell r="J2555">
            <v>57.628500000000003</v>
          </cell>
        </row>
        <row r="2556">
          <cell r="D2556" t="str">
            <v>Romania</v>
          </cell>
          <cell r="H2556" t="e">
            <v>#N/A</v>
          </cell>
          <cell r="J2556">
            <v>11.560193848456001</v>
          </cell>
        </row>
        <row r="2557">
          <cell r="D2557" t="str">
            <v>Romania</v>
          </cell>
          <cell r="H2557" t="e">
            <v>#N/A</v>
          </cell>
          <cell r="J2557">
            <v>639.72923795603504</v>
          </cell>
        </row>
        <row r="2558">
          <cell r="D2558" t="str">
            <v>Romania</v>
          </cell>
          <cell r="H2558" t="e">
            <v>#N/A</v>
          </cell>
          <cell r="J2558">
            <v>252.01891077250099</v>
          </cell>
        </row>
        <row r="2559">
          <cell r="D2559" t="str">
            <v>Romania</v>
          </cell>
          <cell r="H2559" t="e">
            <v>#N/A</v>
          </cell>
          <cell r="J2559">
            <v>9.4777964795533993</v>
          </cell>
        </row>
        <row r="2560">
          <cell r="D2560" t="str">
            <v>Serbia and Montenegro</v>
          </cell>
          <cell r="H2560" t="str">
            <v>Power</v>
          </cell>
          <cell r="J2560">
            <v>39306.899546576402</v>
          </cell>
        </row>
        <row r="2561">
          <cell r="D2561" t="str">
            <v>Serbia and Montenegro</v>
          </cell>
          <cell r="H2561" t="str">
            <v>Industry (incl. Cement Process)</v>
          </cell>
          <cell r="J2561">
            <v>663.82613552320095</v>
          </cell>
        </row>
        <row r="2562">
          <cell r="D2562" t="str">
            <v>Serbia and Montenegro</v>
          </cell>
          <cell r="H2562" t="str">
            <v>Industry (incl. Cement Process)</v>
          </cell>
          <cell r="J2562">
            <v>5465.0554712343901</v>
          </cell>
        </row>
        <row r="2563">
          <cell r="D2563" t="str">
            <v>Serbia and Montenegro</v>
          </cell>
          <cell r="H2563" t="str">
            <v>Ground Transport</v>
          </cell>
          <cell r="J2563">
            <v>7902.5297822919702</v>
          </cell>
        </row>
        <row r="2564">
          <cell r="D2564" t="str">
            <v>Serbia and Montenegro</v>
          </cell>
          <cell r="H2564" t="str">
            <v>Ground Transport</v>
          </cell>
          <cell r="J2564">
            <v>34.816336446942898</v>
          </cell>
        </row>
        <row r="2565">
          <cell r="D2565" t="str">
            <v>Serbia and Montenegro</v>
          </cell>
          <cell r="H2565" t="str">
            <v>Ground Transport</v>
          </cell>
          <cell r="J2565">
            <v>34.800072197590502</v>
          </cell>
        </row>
        <row r="2566">
          <cell r="D2566" t="str">
            <v>Serbia and Montenegro</v>
          </cell>
          <cell r="H2566" t="str">
            <v>Ground Transport</v>
          </cell>
          <cell r="J2566">
            <v>6.0580306836518201</v>
          </cell>
        </row>
        <row r="2567">
          <cell r="D2567" t="str">
            <v>Serbia and Montenegro</v>
          </cell>
          <cell r="H2567" t="str">
            <v>Residential</v>
          </cell>
          <cell r="J2567">
            <v>3391.4672869666902</v>
          </cell>
        </row>
        <row r="2568">
          <cell r="D2568" t="str">
            <v>Serbia and Montenegro</v>
          </cell>
          <cell r="H2568" t="e">
            <v>#N/A</v>
          </cell>
          <cell r="J2568">
            <v>427.53502146604501</v>
          </cell>
        </row>
        <row r="2569">
          <cell r="D2569" t="str">
            <v>Serbia and Montenegro</v>
          </cell>
          <cell r="H2569" t="e">
            <v>#N/A</v>
          </cell>
          <cell r="J2569">
            <v>1.14663444059777</v>
          </cell>
        </row>
        <row r="2570">
          <cell r="D2570" t="str">
            <v>Serbia and Montenegro</v>
          </cell>
          <cell r="H2570" t="e">
            <v>#N/A</v>
          </cell>
          <cell r="J2570" t="str">
            <v>NULL</v>
          </cell>
        </row>
        <row r="2571">
          <cell r="D2571" t="str">
            <v>Serbia and Montenegro</v>
          </cell>
          <cell r="H2571" t="e">
            <v>#N/A</v>
          </cell>
          <cell r="J2571">
            <v>11.0052973562088</v>
          </cell>
        </row>
        <row r="2572">
          <cell r="D2572" t="str">
            <v>Serbia and Montenegro</v>
          </cell>
          <cell r="H2572" t="str">
            <v>Industry (incl. Cement Process)</v>
          </cell>
          <cell r="J2572">
            <v>370.358</v>
          </cell>
        </row>
        <row r="2573">
          <cell r="D2573" t="str">
            <v>Serbia and Montenegro</v>
          </cell>
          <cell r="H2573" t="e">
            <v>#N/A</v>
          </cell>
          <cell r="J2573">
            <v>195</v>
          </cell>
        </row>
        <row r="2574">
          <cell r="D2574" t="str">
            <v>Serbia and Montenegro</v>
          </cell>
          <cell r="H2574" t="e">
            <v>#N/A</v>
          </cell>
          <cell r="J2574">
            <v>3.3137615930083801</v>
          </cell>
        </row>
        <row r="2575">
          <cell r="D2575" t="str">
            <v>Serbia and Montenegro</v>
          </cell>
          <cell r="H2575" t="e">
            <v>#N/A</v>
          </cell>
          <cell r="J2575">
            <v>0.47117355105205599</v>
          </cell>
        </row>
        <row r="2576">
          <cell r="D2576" t="str">
            <v>Serbia and Montenegro</v>
          </cell>
          <cell r="H2576" t="e">
            <v>#N/A</v>
          </cell>
          <cell r="J2576">
            <v>596.62364353181897</v>
          </cell>
        </row>
        <row r="2577">
          <cell r="D2577" t="str">
            <v>Serbia and Montenegro</v>
          </cell>
          <cell r="H2577" t="e">
            <v>#N/A</v>
          </cell>
          <cell r="J2577">
            <v>110.2244</v>
          </cell>
        </row>
        <row r="2578">
          <cell r="D2578" t="str">
            <v>Serbia and Montenegro</v>
          </cell>
          <cell r="H2578" t="e">
            <v>#N/A</v>
          </cell>
          <cell r="J2578">
            <v>57.550085429606597</v>
          </cell>
        </row>
        <row r="2579">
          <cell r="D2579" t="str">
            <v>Serbia and Montenegro</v>
          </cell>
          <cell r="H2579" t="e">
            <v>#N/A</v>
          </cell>
          <cell r="J2579">
            <v>34.001573898940102</v>
          </cell>
        </row>
        <row r="2580">
          <cell r="D2580" t="str">
            <v>Serbia and Montenegro</v>
          </cell>
          <cell r="H2580" t="e">
            <v>#N/A</v>
          </cell>
          <cell r="J2580">
            <v>8.8615324197714003</v>
          </cell>
        </row>
        <row r="2581">
          <cell r="D2581" t="str">
            <v>Serbia and Montenegro</v>
          </cell>
          <cell r="H2581" t="e">
            <v>#N/A</v>
          </cell>
          <cell r="J2581">
            <v>269.33737220196599</v>
          </cell>
        </row>
        <row r="2582">
          <cell r="D2582" t="str">
            <v>Serbia and Montenegro</v>
          </cell>
          <cell r="H2582" t="e">
            <v>#N/A</v>
          </cell>
          <cell r="J2582">
            <v>75.172688792871099</v>
          </cell>
        </row>
        <row r="2583">
          <cell r="D2583" t="str">
            <v>Serbia and Montenegro</v>
          </cell>
          <cell r="H2583" t="e">
            <v>#N/A</v>
          </cell>
          <cell r="J2583">
            <v>7.1459547272810902</v>
          </cell>
        </row>
        <row r="2584">
          <cell r="D2584" t="str">
            <v>Slovakia</v>
          </cell>
          <cell r="H2584" t="str">
            <v>Power</v>
          </cell>
          <cell r="J2584">
            <v>6915.8335087114301</v>
          </cell>
        </row>
        <row r="2585">
          <cell r="D2585" t="str">
            <v>Slovakia</v>
          </cell>
          <cell r="H2585" t="str">
            <v>Industry (incl. Cement Process)</v>
          </cell>
          <cell r="J2585">
            <v>5479.8530707640502</v>
          </cell>
        </row>
        <row r="2586">
          <cell r="D2586" t="str">
            <v>Slovakia</v>
          </cell>
          <cell r="H2586" t="str">
            <v>Industry (incl. Cement Process)</v>
          </cell>
          <cell r="J2586">
            <v>8120.0949185842801</v>
          </cell>
        </row>
        <row r="2587">
          <cell r="D2587" t="str">
            <v>Slovakia</v>
          </cell>
          <cell r="H2587" t="str">
            <v>Domestic aviation</v>
          </cell>
          <cell r="J2587" t="str">
            <v>NULL</v>
          </cell>
        </row>
        <row r="2588">
          <cell r="D2588" t="str">
            <v>Slovakia</v>
          </cell>
          <cell r="H2588" t="str">
            <v>Ground Transport</v>
          </cell>
          <cell r="J2588">
            <v>6823.4671508410402</v>
          </cell>
        </row>
        <row r="2589">
          <cell r="D2589" t="str">
            <v>Slovakia</v>
          </cell>
          <cell r="H2589" t="str">
            <v>Ground Transport</v>
          </cell>
          <cell r="J2589">
            <v>441.49486755485901</v>
          </cell>
        </row>
        <row r="2590">
          <cell r="D2590" t="str">
            <v>Slovakia</v>
          </cell>
          <cell r="H2590" t="str">
            <v>Residential</v>
          </cell>
          <cell r="J2590">
            <v>4577.7096498465899</v>
          </cell>
        </row>
        <row r="2591">
          <cell r="D2591" t="str">
            <v>Slovakia</v>
          </cell>
          <cell r="H2591" t="str">
            <v>Industry (incl. Cement Process)</v>
          </cell>
          <cell r="J2591" t="str">
            <v>NULL</v>
          </cell>
        </row>
        <row r="2592">
          <cell r="D2592" t="str">
            <v>Slovakia</v>
          </cell>
          <cell r="H2592" t="e">
            <v>#N/A</v>
          </cell>
          <cell r="J2592">
            <v>386.75387041959999</v>
          </cell>
        </row>
        <row r="2593">
          <cell r="D2593" t="str">
            <v>Slovakia</v>
          </cell>
          <cell r="H2593" t="e">
            <v>#N/A</v>
          </cell>
          <cell r="J2593" t="str">
            <v>NULL</v>
          </cell>
        </row>
        <row r="2594">
          <cell r="D2594" t="str">
            <v>Slovakia</v>
          </cell>
          <cell r="H2594" t="e">
            <v>#N/A</v>
          </cell>
          <cell r="J2594" t="str">
            <v>NULL</v>
          </cell>
        </row>
        <row r="2595">
          <cell r="D2595" t="str">
            <v>Slovakia</v>
          </cell>
          <cell r="H2595" t="e">
            <v>#N/A</v>
          </cell>
          <cell r="J2595" t="str">
            <v>NULL</v>
          </cell>
        </row>
        <row r="2596">
          <cell r="D2596" t="str">
            <v>Slovakia</v>
          </cell>
          <cell r="H2596" t="str">
            <v>Industry (incl. Cement Process)</v>
          </cell>
          <cell r="J2596">
            <v>1862.09</v>
          </cell>
        </row>
        <row r="2597">
          <cell r="D2597" t="str">
            <v>Slovakia</v>
          </cell>
          <cell r="H2597" t="e">
            <v>#N/A</v>
          </cell>
          <cell r="J2597">
            <v>645</v>
          </cell>
        </row>
        <row r="2598">
          <cell r="D2598" t="str">
            <v>Slovakia</v>
          </cell>
          <cell r="H2598" t="e">
            <v>#N/A</v>
          </cell>
          <cell r="J2598">
            <v>467.86409004310298</v>
          </cell>
        </row>
        <row r="2599">
          <cell r="D2599" t="str">
            <v>Slovakia</v>
          </cell>
          <cell r="H2599" t="e">
            <v>#N/A</v>
          </cell>
          <cell r="J2599">
            <v>10.80388319327</v>
          </cell>
        </row>
        <row r="2600">
          <cell r="D2600" t="str">
            <v>Slovakia</v>
          </cell>
          <cell r="H2600" t="e">
            <v>#N/A</v>
          </cell>
          <cell r="J2600">
            <v>10.6557308568996</v>
          </cell>
        </row>
        <row r="2601">
          <cell r="D2601" t="str">
            <v>Slovakia</v>
          </cell>
          <cell r="H2601" t="e">
            <v>#N/A</v>
          </cell>
          <cell r="J2601">
            <v>821.04578165630699</v>
          </cell>
        </row>
        <row r="2602">
          <cell r="D2602" t="str">
            <v>Slovakia</v>
          </cell>
          <cell r="H2602" t="e">
            <v>#N/A</v>
          </cell>
          <cell r="J2602">
            <v>1328.9572076884201</v>
          </cell>
        </row>
        <row r="2603">
          <cell r="D2603" t="str">
            <v>Slovakia</v>
          </cell>
          <cell r="H2603" t="e">
            <v>#N/A</v>
          </cell>
          <cell r="J2603">
            <v>36.040124760785297</v>
          </cell>
        </row>
        <row r="2604">
          <cell r="D2604" t="str">
            <v>Slovakia</v>
          </cell>
          <cell r="H2604" t="e">
            <v>#N/A</v>
          </cell>
          <cell r="J2604">
            <v>82.100261695088307</v>
          </cell>
        </row>
        <row r="2605">
          <cell r="D2605" t="str">
            <v>Slovakia</v>
          </cell>
          <cell r="H2605" t="e">
            <v>#N/A</v>
          </cell>
          <cell r="J2605">
            <v>11.1144</v>
          </cell>
        </row>
        <row r="2606">
          <cell r="D2606" t="str">
            <v>Slovakia</v>
          </cell>
          <cell r="H2606" t="e">
            <v>#N/A</v>
          </cell>
          <cell r="J2606">
            <v>33.241886887761297</v>
          </cell>
        </row>
        <row r="2607">
          <cell r="D2607" t="str">
            <v>Slovakia</v>
          </cell>
          <cell r="H2607" t="e">
            <v>#N/A</v>
          </cell>
          <cell r="J2607">
            <v>5.3007285335519398</v>
          </cell>
        </row>
        <row r="2608">
          <cell r="D2608" t="str">
            <v>Slovakia</v>
          </cell>
          <cell r="H2608" t="e">
            <v>#N/A</v>
          </cell>
          <cell r="J2608">
            <v>18.333300000000001</v>
          </cell>
        </row>
        <row r="2609">
          <cell r="D2609" t="str">
            <v>Slovakia</v>
          </cell>
          <cell r="H2609" t="e">
            <v>#N/A</v>
          </cell>
          <cell r="J2609">
            <v>10.283944032034601</v>
          </cell>
        </row>
        <row r="2610">
          <cell r="D2610" t="str">
            <v>Slovenia</v>
          </cell>
          <cell r="H2610" t="str">
            <v>Power</v>
          </cell>
          <cell r="J2610">
            <v>4850.3353448915996</v>
          </cell>
        </row>
        <row r="2611">
          <cell r="D2611" t="str">
            <v>Slovenia</v>
          </cell>
          <cell r="H2611" t="str">
            <v>Industry (incl. Cement Process)</v>
          </cell>
          <cell r="J2611">
            <v>6.3102775246255796</v>
          </cell>
        </row>
        <row r="2612">
          <cell r="D2612" t="str">
            <v>Slovenia</v>
          </cell>
          <cell r="H2612" t="str">
            <v>Industry (incl. Cement Process)</v>
          </cell>
          <cell r="J2612">
            <v>1810.8244073931701</v>
          </cell>
        </row>
        <row r="2613">
          <cell r="D2613" t="str">
            <v>Slovenia</v>
          </cell>
          <cell r="H2613" t="str">
            <v>Domestic aviation</v>
          </cell>
          <cell r="J2613">
            <v>3.0943165231155598</v>
          </cell>
        </row>
        <row r="2614">
          <cell r="D2614" t="str">
            <v>Slovenia</v>
          </cell>
          <cell r="H2614" t="str">
            <v>Ground Transport</v>
          </cell>
          <cell r="J2614">
            <v>5663.4109996371799</v>
          </cell>
        </row>
        <row r="2615">
          <cell r="D2615" t="str">
            <v>Slovenia</v>
          </cell>
          <cell r="H2615" t="str">
            <v>Ground Transport</v>
          </cell>
          <cell r="J2615">
            <v>38.041031277024402</v>
          </cell>
        </row>
        <row r="2616">
          <cell r="D2616" t="str">
            <v>Slovenia</v>
          </cell>
          <cell r="H2616" t="str">
            <v>Residential</v>
          </cell>
          <cell r="J2616">
            <v>1613.0437014030199</v>
          </cell>
        </row>
        <row r="2617">
          <cell r="D2617" t="str">
            <v>Slovenia</v>
          </cell>
          <cell r="H2617" t="e">
            <v>#N/A</v>
          </cell>
          <cell r="J2617" t="str">
            <v>NULL</v>
          </cell>
        </row>
        <row r="2618">
          <cell r="D2618" t="str">
            <v>Slovenia</v>
          </cell>
          <cell r="H2618" t="e">
            <v>#N/A</v>
          </cell>
          <cell r="J2618" t="str">
            <v>NULL</v>
          </cell>
        </row>
        <row r="2619">
          <cell r="D2619" t="str">
            <v>Slovenia</v>
          </cell>
          <cell r="H2619" t="str">
            <v>Industry (incl. Cement Process)</v>
          </cell>
          <cell r="J2619">
            <v>344.85</v>
          </cell>
        </row>
        <row r="2620">
          <cell r="D2620" t="str">
            <v>Slovenia</v>
          </cell>
          <cell r="H2620" t="e">
            <v>#N/A</v>
          </cell>
          <cell r="J2620">
            <v>82.5</v>
          </cell>
        </row>
        <row r="2621">
          <cell r="D2621" t="str">
            <v>Slovenia</v>
          </cell>
          <cell r="H2621" t="e">
            <v>#N/A</v>
          </cell>
          <cell r="J2621">
            <v>212.79148581893301</v>
          </cell>
        </row>
        <row r="2622">
          <cell r="D2622" t="str">
            <v>Slovenia</v>
          </cell>
          <cell r="H2622" t="e">
            <v>#N/A</v>
          </cell>
          <cell r="J2622">
            <v>0.40829422698886297</v>
          </cell>
        </row>
        <row r="2623">
          <cell r="D2623" t="str">
            <v>Slovenia</v>
          </cell>
          <cell r="H2623" t="e">
            <v>#N/A</v>
          </cell>
          <cell r="J2623">
            <v>8.6869363946865406</v>
          </cell>
        </row>
        <row r="2624">
          <cell r="D2624" t="str">
            <v>Slovenia</v>
          </cell>
          <cell r="H2624" t="e">
            <v>#N/A</v>
          </cell>
          <cell r="J2624">
            <v>84.522425855038193</v>
          </cell>
        </row>
        <row r="2625">
          <cell r="D2625" t="str">
            <v>Slovenia</v>
          </cell>
          <cell r="H2625" t="e">
            <v>#N/A</v>
          </cell>
          <cell r="J2625">
            <v>171.818617472</v>
          </cell>
        </row>
        <row r="2626">
          <cell r="D2626" t="str">
            <v>Slovenia</v>
          </cell>
          <cell r="H2626" t="e">
            <v>#N/A</v>
          </cell>
          <cell r="J2626">
            <v>22.866666666666699</v>
          </cell>
        </row>
        <row r="2627">
          <cell r="D2627" t="str">
            <v>Slovenia</v>
          </cell>
          <cell r="H2627" t="e">
            <v>#N/A</v>
          </cell>
          <cell r="J2627">
            <v>1.27956405667635E-3</v>
          </cell>
        </row>
        <row r="2628">
          <cell r="D2628" t="str">
            <v>Slovenia</v>
          </cell>
          <cell r="H2628" t="e">
            <v>#N/A</v>
          </cell>
          <cell r="J2628">
            <v>1.8361420350922599</v>
          </cell>
        </row>
        <row r="2629">
          <cell r="D2629" t="str">
            <v>Slovenia</v>
          </cell>
          <cell r="H2629" t="e">
            <v>#N/A</v>
          </cell>
          <cell r="J2629">
            <v>11.4991989035715</v>
          </cell>
        </row>
        <row r="2630">
          <cell r="D2630" t="str">
            <v>Slovenia</v>
          </cell>
          <cell r="H2630" t="e">
            <v>#N/A</v>
          </cell>
          <cell r="J2630">
            <v>601.72612114414403</v>
          </cell>
        </row>
        <row r="2631">
          <cell r="D2631" t="str">
            <v>Slovenia</v>
          </cell>
          <cell r="H2631" t="e">
            <v>#N/A</v>
          </cell>
          <cell r="J2631">
            <v>3.77211308069033</v>
          </cell>
        </row>
        <row r="2632">
          <cell r="D2632" t="str">
            <v>Slovenia</v>
          </cell>
          <cell r="H2632" t="e">
            <v>#N/A</v>
          </cell>
          <cell r="J2632">
            <v>17.959788075138398</v>
          </cell>
        </row>
        <row r="2633">
          <cell r="D2633" t="str">
            <v>Turkey</v>
          </cell>
          <cell r="H2633" t="str">
            <v>Power</v>
          </cell>
          <cell r="J2633">
            <v>145986.387806955</v>
          </cell>
        </row>
        <row r="2634">
          <cell r="D2634" t="str">
            <v>Turkey</v>
          </cell>
          <cell r="H2634" t="str">
            <v>Industry (incl. Cement Process)</v>
          </cell>
          <cell r="J2634">
            <v>17484.472835889101</v>
          </cell>
        </row>
        <row r="2635">
          <cell r="D2635" t="str">
            <v>Turkey</v>
          </cell>
          <cell r="H2635" t="str">
            <v>Industry (incl. Cement Process)</v>
          </cell>
          <cell r="J2635">
            <v>48705.411424959697</v>
          </cell>
        </row>
        <row r="2636">
          <cell r="D2636" t="str">
            <v>Turkey</v>
          </cell>
          <cell r="H2636" t="str">
            <v>Domestic aviation</v>
          </cell>
          <cell r="J2636">
            <v>4034.5598784202898</v>
          </cell>
        </row>
        <row r="2637">
          <cell r="D2637" t="str">
            <v>Turkey</v>
          </cell>
          <cell r="H2637" t="str">
            <v>Ground Transport</v>
          </cell>
          <cell r="J2637">
            <v>74835.460968015599</v>
          </cell>
        </row>
        <row r="2638">
          <cell r="D2638" t="str">
            <v>Turkey</v>
          </cell>
          <cell r="H2638" t="str">
            <v>Ground Transport</v>
          </cell>
          <cell r="J2638">
            <v>471.121020682108</v>
          </cell>
        </row>
        <row r="2639">
          <cell r="D2639" t="str">
            <v>Turkey</v>
          </cell>
          <cell r="H2639" t="str">
            <v>Ground Transport</v>
          </cell>
          <cell r="J2639">
            <v>975.337223742069</v>
          </cell>
        </row>
        <row r="2640">
          <cell r="D2640" t="str">
            <v>Turkey</v>
          </cell>
          <cell r="H2640" t="str">
            <v>Ground Transport</v>
          </cell>
          <cell r="J2640">
            <v>693.09912848234103</v>
          </cell>
        </row>
        <row r="2641">
          <cell r="D2641" t="str">
            <v>Turkey</v>
          </cell>
          <cell r="H2641" t="str">
            <v>Residential</v>
          </cell>
          <cell r="J2641">
            <v>66560.726497726704</v>
          </cell>
        </row>
        <row r="2642">
          <cell r="D2642" t="str">
            <v>Turkey</v>
          </cell>
          <cell r="H2642" t="e">
            <v>#N/A</v>
          </cell>
          <cell r="J2642">
            <v>2775.7102717714902</v>
          </cell>
        </row>
        <row r="2643">
          <cell r="D2643" t="str">
            <v>Turkey</v>
          </cell>
          <cell r="H2643" t="e">
            <v>#N/A</v>
          </cell>
          <cell r="J2643" t="str">
            <v>NULL</v>
          </cell>
        </row>
        <row r="2644">
          <cell r="D2644" t="str">
            <v>Turkey</v>
          </cell>
          <cell r="H2644" t="e">
            <v>#N/A</v>
          </cell>
          <cell r="J2644" t="str">
            <v>NULL</v>
          </cell>
        </row>
        <row r="2645">
          <cell r="D2645" t="str">
            <v>Turkey</v>
          </cell>
          <cell r="H2645" t="e">
            <v>#N/A</v>
          </cell>
          <cell r="J2645">
            <v>114.32014955816901</v>
          </cell>
        </row>
        <row r="2646">
          <cell r="D2646" t="str">
            <v>Turkey</v>
          </cell>
          <cell r="H2646" t="str">
            <v>Industry (incl. Cement Process)</v>
          </cell>
          <cell r="J2646">
            <v>40736.9</v>
          </cell>
        </row>
        <row r="2647">
          <cell r="D2647" t="str">
            <v>Turkey</v>
          </cell>
          <cell r="H2647" t="e">
            <v>#N/A</v>
          </cell>
          <cell r="J2647">
            <v>3622.5</v>
          </cell>
        </row>
        <row r="2648">
          <cell r="D2648" t="str">
            <v>Turkey</v>
          </cell>
          <cell r="H2648" t="e">
            <v>#N/A</v>
          </cell>
          <cell r="J2648" t="str">
            <v>NULL</v>
          </cell>
        </row>
        <row r="2649">
          <cell r="D2649" t="str">
            <v>Turkey</v>
          </cell>
          <cell r="H2649" t="e">
            <v>#N/A</v>
          </cell>
          <cell r="J2649">
            <v>1308.98782183607</v>
          </cell>
        </row>
        <row r="2650">
          <cell r="D2650" t="str">
            <v>Turkey</v>
          </cell>
          <cell r="H2650" t="e">
            <v>#N/A</v>
          </cell>
          <cell r="J2650">
            <v>273.72186365269999</v>
          </cell>
        </row>
        <row r="2651">
          <cell r="D2651" t="str">
            <v>Turkey</v>
          </cell>
          <cell r="H2651" t="e">
            <v>#N/A</v>
          </cell>
          <cell r="J2651">
            <v>2160.4415993294201</v>
          </cell>
        </row>
        <row r="2652">
          <cell r="D2652" t="str">
            <v>Turkey</v>
          </cell>
          <cell r="H2652" t="e">
            <v>#N/A</v>
          </cell>
          <cell r="J2652">
            <v>2689.9292624804102</v>
          </cell>
        </row>
        <row r="2653">
          <cell r="D2653" t="str">
            <v>Turkey</v>
          </cell>
          <cell r="H2653" t="e">
            <v>#N/A</v>
          </cell>
          <cell r="J2653">
            <v>187.08529084663601</v>
          </cell>
        </row>
        <row r="2654">
          <cell r="D2654" t="str">
            <v>Turkey</v>
          </cell>
          <cell r="H2654" t="e">
            <v>#N/A</v>
          </cell>
          <cell r="J2654">
            <v>45.502580012763701</v>
          </cell>
        </row>
        <row r="2655">
          <cell r="D2655" t="str">
            <v>Turkey</v>
          </cell>
          <cell r="H2655" t="e">
            <v>#N/A</v>
          </cell>
          <cell r="J2655">
            <v>12.663890909034899</v>
          </cell>
        </row>
        <row r="2656">
          <cell r="D2656" t="str">
            <v>Turkey</v>
          </cell>
          <cell r="H2656" t="e">
            <v>#N/A</v>
          </cell>
          <cell r="J2656">
            <v>26.3094675456468</v>
          </cell>
        </row>
        <row r="2657">
          <cell r="D2657" t="str">
            <v>Turkey</v>
          </cell>
          <cell r="H2657" t="e">
            <v>#N/A</v>
          </cell>
          <cell r="J2657">
            <v>339.66098503155899</v>
          </cell>
        </row>
        <row r="2658">
          <cell r="D2658" t="str">
            <v>Turkey</v>
          </cell>
          <cell r="H2658" t="e">
            <v>#N/A</v>
          </cell>
          <cell r="J2658">
            <v>3007.47493256691</v>
          </cell>
        </row>
        <row r="2659">
          <cell r="D2659" t="str">
            <v>Turkey</v>
          </cell>
          <cell r="H2659" t="e">
            <v>#N/A</v>
          </cell>
          <cell r="J2659">
            <v>0.78629899999999997</v>
          </cell>
        </row>
        <row r="2660">
          <cell r="D2660" t="str">
            <v>Belarus</v>
          </cell>
          <cell r="H2660" t="str">
            <v>Power</v>
          </cell>
          <cell r="J2660">
            <v>30202.862587005799</v>
          </cell>
        </row>
        <row r="2661">
          <cell r="D2661" t="str">
            <v>Belarus</v>
          </cell>
          <cell r="H2661" t="str">
            <v>Industry (incl. Cement Process)</v>
          </cell>
          <cell r="J2661">
            <v>3236.9684229811201</v>
          </cell>
        </row>
        <row r="2662">
          <cell r="D2662" t="str">
            <v>Belarus</v>
          </cell>
          <cell r="H2662" t="str">
            <v>Industry (incl. Cement Process)</v>
          </cell>
          <cell r="J2662">
            <v>5022.2385047490998</v>
          </cell>
        </row>
        <row r="2663">
          <cell r="D2663" t="str">
            <v>Belarus</v>
          </cell>
          <cell r="H2663" t="str">
            <v>Domestic aviation</v>
          </cell>
          <cell r="J2663">
            <v>64.107770921828006</v>
          </cell>
        </row>
        <row r="2664">
          <cell r="D2664" t="str">
            <v>Belarus</v>
          </cell>
          <cell r="H2664" t="str">
            <v>Ground Transport</v>
          </cell>
          <cell r="J2664">
            <v>9134.9524360589803</v>
          </cell>
        </row>
        <row r="2665">
          <cell r="D2665" t="str">
            <v>Belarus</v>
          </cell>
          <cell r="H2665" t="str">
            <v>Ground Transport</v>
          </cell>
          <cell r="J2665">
            <v>586.09108957025296</v>
          </cell>
        </row>
        <row r="2666">
          <cell r="D2666" t="str">
            <v>Belarus</v>
          </cell>
          <cell r="H2666" t="str">
            <v>Ground Transport</v>
          </cell>
          <cell r="J2666">
            <v>3.1637586533692801</v>
          </cell>
        </row>
        <row r="2667">
          <cell r="D2667" t="str">
            <v>Belarus</v>
          </cell>
          <cell r="H2667" t="str">
            <v>Ground Transport</v>
          </cell>
          <cell r="J2667">
            <v>1213.25576581942</v>
          </cell>
        </row>
        <row r="2668">
          <cell r="D2668" t="str">
            <v>Belarus</v>
          </cell>
          <cell r="H2668" t="str">
            <v>Residential</v>
          </cell>
          <cell r="J2668">
            <v>7840.6292974094904</v>
          </cell>
        </row>
        <row r="2669">
          <cell r="D2669" t="str">
            <v>Belarus</v>
          </cell>
          <cell r="H2669" t="e">
            <v>#N/A</v>
          </cell>
          <cell r="J2669">
            <v>123.86681804186099</v>
          </cell>
        </row>
        <row r="2670">
          <cell r="D2670" t="str">
            <v>Belarus</v>
          </cell>
          <cell r="H2670" t="e">
            <v>#N/A</v>
          </cell>
          <cell r="J2670">
            <v>2.2074490726171101</v>
          </cell>
        </row>
        <row r="2671">
          <cell r="D2671" t="str">
            <v>Belarus</v>
          </cell>
          <cell r="H2671" t="str">
            <v>Industry (incl. Cement Process)</v>
          </cell>
          <cell r="J2671">
            <v>2226.56</v>
          </cell>
        </row>
        <row r="2672">
          <cell r="D2672" t="str">
            <v>Belarus</v>
          </cell>
          <cell r="H2672" t="e">
            <v>#N/A</v>
          </cell>
          <cell r="J2672">
            <v>390</v>
          </cell>
        </row>
        <row r="2673">
          <cell r="D2673" t="str">
            <v>Belarus</v>
          </cell>
          <cell r="H2673" t="e">
            <v>#N/A</v>
          </cell>
          <cell r="J2673" t="str">
            <v>NULL</v>
          </cell>
        </row>
        <row r="2674">
          <cell r="D2674" t="str">
            <v>Belarus</v>
          </cell>
          <cell r="H2674" t="e">
            <v>#N/A</v>
          </cell>
          <cell r="J2674">
            <v>0.44012260629371502</v>
          </cell>
        </row>
        <row r="2675">
          <cell r="D2675" t="str">
            <v>Belarus</v>
          </cell>
          <cell r="H2675" t="e">
            <v>#N/A</v>
          </cell>
          <cell r="J2675">
            <v>1.71753</v>
          </cell>
        </row>
        <row r="2676">
          <cell r="D2676" t="str">
            <v>Belarus</v>
          </cell>
          <cell r="H2676" t="e">
            <v>#N/A</v>
          </cell>
          <cell r="J2676">
            <v>2575.1028182175201</v>
          </cell>
        </row>
        <row r="2677">
          <cell r="D2677" t="str">
            <v>Belarus</v>
          </cell>
          <cell r="H2677" t="e">
            <v>#N/A</v>
          </cell>
          <cell r="J2677">
            <v>98.28</v>
          </cell>
        </row>
        <row r="2678">
          <cell r="D2678" t="str">
            <v>Belarus</v>
          </cell>
          <cell r="H2678" t="e">
            <v>#N/A</v>
          </cell>
          <cell r="J2678" t="str">
            <v>NULL</v>
          </cell>
        </row>
        <row r="2679">
          <cell r="D2679" t="str">
            <v>Belarus</v>
          </cell>
          <cell r="H2679" t="e">
            <v>#N/A</v>
          </cell>
          <cell r="J2679">
            <v>2.6418398954732898</v>
          </cell>
        </row>
        <row r="2680">
          <cell r="D2680" t="str">
            <v>Belarus</v>
          </cell>
          <cell r="H2680" t="e">
            <v>#N/A</v>
          </cell>
          <cell r="J2680">
            <v>30.898353590171801</v>
          </cell>
        </row>
        <row r="2681">
          <cell r="D2681" t="str">
            <v>Belarus</v>
          </cell>
          <cell r="H2681" t="e">
            <v>#N/A</v>
          </cell>
          <cell r="J2681">
            <v>678.11803281837501</v>
          </cell>
        </row>
        <row r="2682">
          <cell r="D2682" t="str">
            <v>Belarus</v>
          </cell>
          <cell r="H2682" t="e">
            <v>#N/A</v>
          </cell>
          <cell r="J2682">
            <v>163.10830944070401</v>
          </cell>
        </row>
        <row r="2683">
          <cell r="D2683" t="str">
            <v>Belarus</v>
          </cell>
          <cell r="H2683" t="e">
            <v>#N/A</v>
          </cell>
          <cell r="J2683">
            <v>665.74942723056495</v>
          </cell>
        </row>
        <row r="2684">
          <cell r="D2684" t="str">
            <v>Moldova, Republic of</v>
          </cell>
          <cell r="H2684" t="str">
            <v>Power</v>
          </cell>
          <cell r="J2684">
            <v>3914.70594602857</v>
          </cell>
        </row>
        <row r="2685">
          <cell r="D2685" t="str">
            <v>Moldova, Republic of</v>
          </cell>
          <cell r="H2685" t="str">
            <v>Industry (incl. Cement Process)</v>
          </cell>
          <cell r="J2685" t="str">
            <v>NULL</v>
          </cell>
        </row>
        <row r="2686">
          <cell r="D2686" t="str">
            <v>Moldova, Republic of</v>
          </cell>
          <cell r="H2686" t="str">
            <v>Industry (incl. Cement Process)</v>
          </cell>
          <cell r="J2686">
            <v>880.56186667739303</v>
          </cell>
        </row>
        <row r="2687">
          <cell r="D2687" t="str">
            <v>Moldova, Republic of</v>
          </cell>
          <cell r="H2687" t="str">
            <v>Ground Transport</v>
          </cell>
          <cell r="J2687">
            <v>1720.17134729748</v>
          </cell>
        </row>
        <row r="2688">
          <cell r="D2688" t="str">
            <v>Moldova, Republic of</v>
          </cell>
          <cell r="H2688" t="str">
            <v>Ground Transport</v>
          </cell>
          <cell r="J2688">
            <v>17.292770576125498</v>
          </cell>
        </row>
        <row r="2689">
          <cell r="D2689" t="str">
            <v>Moldova, Republic of</v>
          </cell>
          <cell r="H2689" t="str">
            <v>Ground Transport</v>
          </cell>
          <cell r="J2689">
            <v>2.9046450577085698</v>
          </cell>
        </row>
        <row r="2690">
          <cell r="D2690" t="str">
            <v>Moldova, Republic of</v>
          </cell>
          <cell r="H2690" t="str">
            <v>Ground Transport</v>
          </cell>
          <cell r="J2690">
            <v>19.5643767411254</v>
          </cell>
        </row>
        <row r="2691">
          <cell r="D2691" t="str">
            <v>Moldova, Republic of</v>
          </cell>
          <cell r="H2691" t="str">
            <v>Residential</v>
          </cell>
          <cell r="J2691">
            <v>1262.041560073</v>
          </cell>
        </row>
        <row r="2692">
          <cell r="D2692" t="str">
            <v>Moldova, Republic of</v>
          </cell>
          <cell r="H2692" t="e">
            <v>#N/A</v>
          </cell>
          <cell r="J2692" t="str">
            <v>NULL</v>
          </cell>
        </row>
        <row r="2693">
          <cell r="D2693" t="str">
            <v>Moldova, Republic of</v>
          </cell>
          <cell r="H2693" t="e">
            <v>#N/A</v>
          </cell>
          <cell r="J2693" t="str">
            <v>NULL</v>
          </cell>
        </row>
        <row r="2694">
          <cell r="D2694" t="str">
            <v>Moldova, Republic of</v>
          </cell>
          <cell r="H2694" t="str">
            <v>Industry (incl. Cement Process)</v>
          </cell>
          <cell r="J2694">
            <v>642.60699999999997</v>
          </cell>
        </row>
        <row r="2695">
          <cell r="D2695" t="str">
            <v>Moldova, Republic of</v>
          </cell>
          <cell r="H2695" t="e">
            <v>#N/A</v>
          </cell>
          <cell r="J2695" t="str">
            <v>NULL</v>
          </cell>
        </row>
        <row r="2696">
          <cell r="D2696" t="str">
            <v>Moldova, Republic of</v>
          </cell>
          <cell r="H2696" t="e">
            <v>#N/A</v>
          </cell>
          <cell r="J2696">
            <v>0.20324502069560599</v>
          </cell>
        </row>
        <row r="2697">
          <cell r="D2697" t="str">
            <v>Moldova, Republic of</v>
          </cell>
          <cell r="H2697" t="e">
            <v>#N/A</v>
          </cell>
          <cell r="J2697">
            <v>0.270982</v>
          </cell>
        </row>
        <row r="2698">
          <cell r="D2698" t="str">
            <v>Moldova, Republic of</v>
          </cell>
          <cell r="H2698" t="e">
            <v>#N/A</v>
          </cell>
          <cell r="J2698">
            <v>22.72</v>
          </cell>
        </row>
        <row r="2699">
          <cell r="D2699" t="str">
            <v>Moldova, Republic of</v>
          </cell>
          <cell r="H2699" t="e">
            <v>#N/A</v>
          </cell>
          <cell r="J2699">
            <v>5.3189781749999998</v>
          </cell>
        </row>
        <row r="2700">
          <cell r="D2700" t="str">
            <v>Moldova, Republic of</v>
          </cell>
          <cell r="H2700" t="e">
            <v>#N/A</v>
          </cell>
          <cell r="J2700">
            <v>15.3630784521718</v>
          </cell>
        </row>
        <row r="2701">
          <cell r="D2701" t="str">
            <v>Moldova, Republic of</v>
          </cell>
          <cell r="H2701" t="e">
            <v>#N/A</v>
          </cell>
          <cell r="J2701">
            <v>5.2185372788389097</v>
          </cell>
        </row>
        <row r="2702">
          <cell r="D2702" t="str">
            <v>Moldova, Republic of</v>
          </cell>
          <cell r="H2702" t="e">
            <v>#N/A</v>
          </cell>
          <cell r="J2702">
            <v>93.713631862199904</v>
          </cell>
        </row>
        <row r="2703">
          <cell r="D2703" t="str">
            <v>Moldova, Republic of</v>
          </cell>
          <cell r="H2703" t="e">
            <v>#N/A</v>
          </cell>
          <cell r="J2703">
            <v>14.620561002234901</v>
          </cell>
        </row>
        <row r="2704">
          <cell r="D2704" t="str">
            <v>Moldova, Republic of</v>
          </cell>
          <cell r="H2704" t="e">
            <v>#N/A</v>
          </cell>
          <cell r="J2704">
            <v>2.4880143779617399</v>
          </cell>
        </row>
        <row r="2705">
          <cell r="D2705" t="str">
            <v>Ukraine</v>
          </cell>
          <cell r="H2705" t="str">
            <v>Power</v>
          </cell>
          <cell r="J2705">
            <v>87543.402153628995</v>
          </cell>
        </row>
        <row r="2706">
          <cell r="D2706" t="str">
            <v>Ukraine</v>
          </cell>
          <cell r="H2706" t="str">
            <v>Industry (incl. Cement Process)</v>
          </cell>
          <cell r="J2706">
            <v>3406.7229551594901</v>
          </cell>
        </row>
        <row r="2707">
          <cell r="D2707" t="str">
            <v>Ukraine</v>
          </cell>
          <cell r="H2707" t="str">
            <v>Industry (incl. Cement Process)</v>
          </cell>
          <cell r="J2707">
            <v>31450.406654270399</v>
          </cell>
        </row>
        <row r="2708">
          <cell r="D2708" t="str">
            <v>Ukraine</v>
          </cell>
          <cell r="H2708" t="str">
            <v>Domestic aviation</v>
          </cell>
          <cell r="J2708" t="str">
            <v>NULL</v>
          </cell>
        </row>
        <row r="2709">
          <cell r="D2709" t="str">
            <v>Ukraine</v>
          </cell>
          <cell r="H2709" t="str">
            <v>Ground Transport</v>
          </cell>
          <cell r="J2709">
            <v>19834.3458682893</v>
          </cell>
        </row>
        <row r="2710">
          <cell r="D2710" t="str">
            <v>Ukraine</v>
          </cell>
          <cell r="H2710" t="str">
            <v>Ground Transport</v>
          </cell>
          <cell r="J2710">
            <v>425.65846263919002</v>
          </cell>
        </row>
        <row r="2711">
          <cell r="D2711" t="str">
            <v>Ukraine</v>
          </cell>
          <cell r="H2711" t="str">
            <v>Ground Transport</v>
          </cell>
          <cell r="J2711">
            <v>145.09817477092901</v>
          </cell>
        </row>
        <row r="2712">
          <cell r="D2712" t="str">
            <v>Ukraine</v>
          </cell>
          <cell r="H2712" t="str">
            <v>Ground Transport</v>
          </cell>
          <cell r="J2712">
            <v>3153.8258867959298</v>
          </cell>
        </row>
        <row r="2713">
          <cell r="D2713" t="str">
            <v>Ukraine</v>
          </cell>
          <cell r="H2713" t="str">
            <v>Residential</v>
          </cell>
          <cell r="J2713">
            <v>28716.546072001202</v>
          </cell>
        </row>
        <row r="2714">
          <cell r="D2714" t="str">
            <v>Ukraine</v>
          </cell>
          <cell r="H2714" t="str">
            <v>Industry (incl. Cement Process)</v>
          </cell>
          <cell r="J2714">
            <v>56.807912183417997</v>
          </cell>
        </row>
        <row r="2715">
          <cell r="D2715" t="str">
            <v>Ukraine</v>
          </cell>
          <cell r="H2715" t="e">
            <v>#N/A</v>
          </cell>
          <cell r="J2715">
            <v>265.78327336779302</v>
          </cell>
        </row>
        <row r="2716">
          <cell r="D2716" t="str">
            <v>Ukraine</v>
          </cell>
          <cell r="H2716" t="e">
            <v>#N/A</v>
          </cell>
          <cell r="J2716">
            <v>11.163892511698499</v>
          </cell>
        </row>
        <row r="2717">
          <cell r="D2717" t="str">
            <v>Ukraine</v>
          </cell>
          <cell r="H2717" t="e">
            <v>#N/A</v>
          </cell>
          <cell r="J2717">
            <v>294.35078041301398</v>
          </cell>
        </row>
        <row r="2718">
          <cell r="D2718" t="str">
            <v>Ukraine</v>
          </cell>
          <cell r="H2718" t="str">
            <v>Industry (incl. Cement Process)</v>
          </cell>
          <cell r="J2718">
            <v>4461.46</v>
          </cell>
        </row>
        <row r="2719">
          <cell r="D2719" t="str">
            <v>Ukraine</v>
          </cell>
          <cell r="H2719" t="e">
            <v>#N/A</v>
          </cell>
          <cell r="J2719">
            <v>2145</v>
          </cell>
        </row>
        <row r="2720">
          <cell r="D2720" t="str">
            <v>Ukraine</v>
          </cell>
          <cell r="H2720" t="e">
            <v>#N/A</v>
          </cell>
          <cell r="J2720">
            <v>3772.7040427912998</v>
          </cell>
        </row>
        <row r="2721">
          <cell r="D2721" t="str">
            <v>Ukraine</v>
          </cell>
          <cell r="H2721" t="e">
            <v>#N/A</v>
          </cell>
          <cell r="J2721">
            <v>170.01935207262801</v>
          </cell>
        </row>
        <row r="2722">
          <cell r="D2722" t="str">
            <v>Ukraine</v>
          </cell>
          <cell r="H2722" t="e">
            <v>#N/A</v>
          </cell>
          <cell r="J2722">
            <v>127.117000627846</v>
          </cell>
        </row>
        <row r="2723">
          <cell r="D2723" t="str">
            <v>Ukraine</v>
          </cell>
          <cell r="H2723" t="e">
            <v>#N/A</v>
          </cell>
          <cell r="J2723">
            <v>3531.2283671424698</v>
          </cell>
        </row>
        <row r="2724">
          <cell r="D2724" t="str">
            <v>Ukraine</v>
          </cell>
          <cell r="H2724" t="e">
            <v>#N/A</v>
          </cell>
          <cell r="J2724">
            <v>4370.1264817802603</v>
          </cell>
        </row>
        <row r="2725">
          <cell r="D2725" t="str">
            <v>Ukraine</v>
          </cell>
          <cell r="H2725" t="e">
            <v>#N/A</v>
          </cell>
          <cell r="J2725">
            <v>86.4231557419171</v>
          </cell>
        </row>
        <row r="2726">
          <cell r="D2726" t="str">
            <v>Ukraine</v>
          </cell>
          <cell r="H2726" t="e">
            <v>#N/A</v>
          </cell>
          <cell r="J2726">
            <v>448.90668621312301</v>
          </cell>
        </row>
        <row r="2727">
          <cell r="D2727" t="str">
            <v>Ukraine</v>
          </cell>
          <cell r="H2727" t="e">
            <v>#N/A</v>
          </cell>
          <cell r="J2727">
            <v>17.517758010507201</v>
          </cell>
        </row>
        <row r="2728">
          <cell r="D2728" t="str">
            <v>Ukraine</v>
          </cell>
          <cell r="H2728" t="e">
            <v>#N/A</v>
          </cell>
          <cell r="J2728">
            <v>436.24145236538197</v>
          </cell>
        </row>
        <row r="2729">
          <cell r="D2729" t="str">
            <v>Ukraine</v>
          </cell>
          <cell r="H2729" t="e">
            <v>#N/A</v>
          </cell>
          <cell r="J2729">
            <v>464.02740523647998</v>
          </cell>
        </row>
        <row r="2730">
          <cell r="D2730" t="str">
            <v>Ukraine</v>
          </cell>
          <cell r="H2730" t="e">
            <v>#N/A</v>
          </cell>
          <cell r="J2730">
            <v>1504.16768317428</v>
          </cell>
        </row>
        <row r="2731">
          <cell r="D2731" t="str">
            <v>Ukraine</v>
          </cell>
          <cell r="H2731" t="e">
            <v>#N/A</v>
          </cell>
          <cell r="J2731" t="str">
            <v>NULL</v>
          </cell>
        </row>
        <row r="2732">
          <cell r="D2732" t="str">
            <v>Kazakhstan</v>
          </cell>
          <cell r="H2732" t="str">
            <v>Power</v>
          </cell>
          <cell r="J2732">
            <v>110856.77138301601</v>
          </cell>
        </row>
        <row r="2733">
          <cell r="D2733" t="str">
            <v>Kazakhstan</v>
          </cell>
          <cell r="H2733" t="str">
            <v>Industry (incl. Cement Process)</v>
          </cell>
          <cell r="J2733">
            <v>60308.930832902101</v>
          </cell>
        </row>
        <row r="2734">
          <cell r="D2734" t="str">
            <v>Kazakhstan</v>
          </cell>
          <cell r="H2734" t="str">
            <v>Industry (incl. Cement Process)</v>
          </cell>
          <cell r="J2734">
            <v>65841.900869955804</v>
          </cell>
        </row>
        <row r="2735">
          <cell r="D2735" t="str">
            <v>Kazakhstan</v>
          </cell>
          <cell r="H2735" t="str">
            <v>Domestic aviation</v>
          </cell>
          <cell r="J2735">
            <v>144.31154098184999</v>
          </cell>
        </row>
        <row r="2736">
          <cell r="D2736" t="str">
            <v>Kazakhstan</v>
          </cell>
          <cell r="H2736" t="str">
            <v>Ground Transport</v>
          </cell>
          <cell r="J2736">
            <v>15883.0319957054</v>
          </cell>
        </row>
        <row r="2737">
          <cell r="D2737" t="str">
            <v>Kazakhstan</v>
          </cell>
          <cell r="H2737" t="str">
            <v>Ground Transport</v>
          </cell>
          <cell r="J2737">
            <v>218.999827777429</v>
          </cell>
        </row>
        <row r="2738">
          <cell r="D2738" t="str">
            <v>Kazakhstan</v>
          </cell>
          <cell r="H2738" t="str">
            <v>Ground Transport</v>
          </cell>
          <cell r="J2738">
            <v>22.9012692672285</v>
          </cell>
        </row>
        <row r="2739">
          <cell r="D2739" t="str">
            <v>Kazakhstan</v>
          </cell>
          <cell r="H2739" t="str">
            <v>Ground Transport</v>
          </cell>
          <cell r="J2739">
            <v>923.01740140941899</v>
          </cell>
        </row>
        <row r="2740">
          <cell r="D2740" t="str">
            <v>Kazakhstan</v>
          </cell>
          <cell r="H2740" t="str">
            <v>Residential</v>
          </cell>
          <cell r="J2740">
            <v>21245.915448306401</v>
          </cell>
        </row>
        <row r="2741">
          <cell r="D2741" t="str">
            <v>Kazakhstan</v>
          </cell>
          <cell r="H2741" t="str">
            <v>Industry (incl. Cement Process)</v>
          </cell>
          <cell r="J2741" t="str">
            <v>NULL</v>
          </cell>
        </row>
        <row r="2742">
          <cell r="D2742" t="str">
            <v>Kazakhstan</v>
          </cell>
          <cell r="H2742" t="e">
            <v>#N/A</v>
          </cell>
          <cell r="J2742">
            <v>10501.2140510513</v>
          </cell>
        </row>
        <row r="2743">
          <cell r="D2743" t="str">
            <v>Kazakhstan</v>
          </cell>
          <cell r="H2743" t="e">
            <v>#N/A</v>
          </cell>
          <cell r="J2743">
            <v>9188.7601452218496</v>
          </cell>
        </row>
        <row r="2744">
          <cell r="D2744" t="str">
            <v>Kazakhstan</v>
          </cell>
          <cell r="H2744" t="str">
            <v>Industry (incl. Cement Process)</v>
          </cell>
          <cell r="J2744">
            <v>4550.74</v>
          </cell>
        </row>
        <row r="2745">
          <cell r="D2745" t="str">
            <v>Kazakhstan</v>
          </cell>
          <cell r="H2745" t="e">
            <v>#N/A</v>
          </cell>
          <cell r="J2745">
            <v>720</v>
          </cell>
        </row>
        <row r="2746">
          <cell r="D2746" t="str">
            <v>Kazakhstan</v>
          </cell>
          <cell r="H2746" t="e">
            <v>#N/A</v>
          </cell>
          <cell r="J2746">
            <v>3089.15260995365</v>
          </cell>
        </row>
        <row r="2747">
          <cell r="D2747" t="str">
            <v>Kazakhstan</v>
          </cell>
          <cell r="H2747" t="e">
            <v>#N/A</v>
          </cell>
          <cell r="J2747">
            <v>268.78795635304601</v>
          </cell>
        </row>
        <row r="2748">
          <cell r="D2748" t="str">
            <v>Kazakhstan</v>
          </cell>
          <cell r="H2748" t="e">
            <v>#N/A</v>
          </cell>
          <cell r="J2748">
            <v>8.0012165530476391</v>
          </cell>
        </row>
        <row r="2749">
          <cell r="D2749" t="str">
            <v>Kazakhstan</v>
          </cell>
          <cell r="H2749" t="e">
            <v>#N/A</v>
          </cell>
          <cell r="J2749">
            <v>677.05357968715498</v>
          </cell>
        </row>
        <row r="2750">
          <cell r="D2750" t="str">
            <v>Kazakhstan</v>
          </cell>
          <cell r="H2750" t="e">
            <v>#N/A</v>
          </cell>
          <cell r="J2750">
            <v>4200.6600806547503</v>
          </cell>
        </row>
        <row r="2751">
          <cell r="D2751" t="str">
            <v>Kazakhstan</v>
          </cell>
          <cell r="H2751" t="e">
            <v>#N/A</v>
          </cell>
          <cell r="J2751" t="str">
            <v>NULL</v>
          </cell>
        </row>
        <row r="2752">
          <cell r="D2752" t="str">
            <v>Kazakhstan</v>
          </cell>
          <cell r="H2752" t="e">
            <v>#N/A</v>
          </cell>
          <cell r="J2752">
            <v>82.968449401230501</v>
          </cell>
        </row>
        <row r="2753">
          <cell r="D2753" t="str">
            <v>Kazakhstan</v>
          </cell>
          <cell r="H2753" t="e">
            <v>#N/A</v>
          </cell>
          <cell r="J2753">
            <v>1.2852138239999999</v>
          </cell>
        </row>
        <row r="2754">
          <cell r="D2754" t="str">
            <v>Kazakhstan</v>
          </cell>
          <cell r="H2754" t="e">
            <v>#N/A</v>
          </cell>
          <cell r="J2754">
            <v>508.09707608877397</v>
          </cell>
        </row>
        <row r="2755">
          <cell r="D2755" t="str">
            <v>Kazakhstan</v>
          </cell>
          <cell r="H2755" t="e">
            <v>#N/A</v>
          </cell>
          <cell r="J2755">
            <v>12.466699999999999</v>
          </cell>
        </row>
        <row r="2756">
          <cell r="D2756" t="str">
            <v>Kyrgyzstan</v>
          </cell>
          <cell r="H2756" t="str">
            <v>Power</v>
          </cell>
          <cell r="J2756">
            <v>2293.4755472566299</v>
          </cell>
        </row>
        <row r="2757">
          <cell r="D2757" t="str">
            <v>Kyrgyzstan</v>
          </cell>
          <cell r="H2757" t="str">
            <v>Industry (incl. Cement Process)</v>
          </cell>
          <cell r="J2757">
            <v>16.757865133921101</v>
          </cell>
        </row>
        <row r="2758">
          <cell r="D2758" t="str">
            <v>Kyrgyzstan</v>
          </cell>
          <cell r="H2758" t="str">
            <v>Industry (incl. Cement Process)</v>
          </cell>
          <cell r="J2758">
            <v>941.24053072871095</v>
          </cell>
        </row>
        <row r="2759">
          <cell r="D2759" t="str">
            <v>Kyrgyzstan</v>
          </cell>
          <cell r="H2759" t="str">
            <v>Domestic aviation</v>
          </cell>
          <cell r="J2759">
            <v>5.60545172810777</v>
          </cell>
        </row>
        <row r="2760">
          <cell r="D2760" t="str">
            <v>Kyrgyzstan</v>
          </cell>
          <cell r="H2760" t="str">
            <v>Ground Transport</v>
          </cell>
          <cell r="J2760">
            <v>2966.4590605793801</v>
          </cell>
        </row>
        <row r="2761">
          <cell r="D2761" t="str">
            <v>Kyrgyzstan</v>
          </cell>
          <cell r="H2761" t="str">
            <v>Ground Transport</v>
          </cell>
          <cell r="J2761">
            <v>2.9046450577085698</v>
          </cell>
        </row>
        <row r="2762">
          <cell r="D2762" t="str">
            <v>Kyrgyzstan</v>
          </cell>
          <cell r="H2762" t="str">
            <v>Residential</v>
          </cell>
          <cell r="J2762">
            <v>3064.4066365062699</v>
          </cell>
        </row>
        <row r="2763">
          <cell r="D2763" t="str">
            <v>Kyrgyzstan</v>
          </cell>
          <cell r="H2763" t="str">
            <v>Industry (incl. Cement Process)</v>
          </cell>
          <cell r="J2763">
            <v>37.422636324896501</v>
          </cell>
        </row>
        <row r="2764">
          <cell r="D2764" t="str">
            <v>Kyrgyzstan</v>
          </cell>
          <cell r="H2764" t="e">
            <v>#N/A</v>
          </cell>
          <cell r="J2764" t="str">
            <v>NULL</v>
          </cell>
        </row>
        <row r="2765">
          <cell r="D2765" t="str">
            <v>Kyrgyzstan</v>
          </cell>
          <cell r="H2765" t="e">
            <v>#N/A</v>
          </cell>
          <cell r="J2765" t="str">
            <v>NULL</v>
          </cell>
        </row>
        <row r="2766">
          <cell r="D2766" t="str">
            <v>Kyrgyzstan</v>
          </cell>
          <cell r="H2766" t="e">
            <v>#N/A</v>
          </cell>
          <cell r="J2766" t="str">
            <v>NULL</v>
          </cell>
        </row>
        <row r="2767">
          <cell r="D2767" t="str">
            <v>Kyrgyzstan</v>
          </cell>
          <cell r="H2767" t="str">
            <v>Industry (incl. Cement Process)</v>
          </cell>
          <cell r="J2767">
            <v>637.21100000000001</v>
          </cell>
        </row>
        <row r="2768">
          <cell r="D2768" t="str">
            <v>Kyrgyzstan</v>
          </cell>
          <cell r="H2768" t="e">
            <v>#N/A</v>
          </cell>
          <cell r="J2768">
            <v>7.5</v>
          </cell>
        </row>
        <row r="2769">
          <cell r="D2769" t="str">
            <v>Kyrgyzstan</v>
          </cell>
          <cell r="H2769" t="e">
            <v>#N/A</v>
          </cell>
          <cell r="J2769">
            <v>0.30386671922264802</v>
          </cell>
        </row>
        <row r="2770">
          <cell r="D2770" t="str">
            <v>Kyrgyzstan</v>
          </cell>
          <cell r="H2770" t="e">
            <v>#N/A</v>
          </cell>
          <cell r="J2770">
            <v>5.8684E-2</v>
          </cell>
        </row>
        <row r="2771">
          <cell r="D2771" t="str">
            <v>Kyrgyzstan</v>
          </cell>
          <cell r="H2771" t="e">
            <v>#N/A</v>
          </cell>
          <cell r="J2771">
            <v>1.2347999999999999</v>
          </cell>
        </row>
        <row r="2772">
          <cell r="D2772" t="str">
            <v>Kyrgyzstan</v>
          </cell>
          <cell r="H2772" t="e">
            <v>#N/A</v>
          </cell>
          <cell r="J2772">
            <v>24.5750630838007</v>
          </cell>
        </row>
        <row r="2773">
          <cell r="D2773" t="str">
            <v>Kyrgyzstan</v>
          </cell>
          <cell r="H2773" t="e">
            <v>#N/A</v>
          </cell>
          <cell r="J2773">
            <v>133.47250040015001</v>
          </cell>
        </row>
        <row r="2774">
          <cell r="D2774" t="str">
            <v>Kyrgyzstan</v>
          </cell>
          <cell r="H2774" t="e">
            <v>#N/A</v>
          </cell>
          <cell r="J2774" t="str">
            <v>NULL</v>
          </cell>
        </row>
        <row r="2775">
          <cell r="D2775" t="str">
            <v>Tajikistan</v>
          </cell>
          <cell r="H2775" t="str">
            <v>Power</v>
          </cell>
          <cell r="J2775">
            <v>595.17056156881301</v>
          </cell>
        </row>
        <row r="2776">
          <cell r="D2776" t="str">
            <v>Tajikistan</v>
          </cell>
          <cell r="H2776" t="str">
            <v>Industry (incl. Cement Process)</v>
          </cell>
          <cell r="J2776">
            <v>19.756290271054301</v>
          </cell>
        </row>
        <row r="2777">
          <cell r="D2777" t="str">
            <v>Tajikistan</v>
          </cell>
          <cell r="H2777" t="str">
            <v>Industry (incl. Cement Process)</v>
          </cell>
          <cell r="J2777">
            <v>5.7381849732455796</v>
          </cell>
        </row>
        <row r="2778">
          <cell r="D2778" t="str">
            <v>Tajikistan</v>
          </cell>
          <cell r="H2778" t="str">
            <v>Ground Transport</v>
          </cell>
          <cell r="J2778">
            <v>2102.47674921097</v>
          </cell>
        </row>
        <row r="2779">
          <cell r="D2779" t="str">
            <v>Tajikistan</v>
          </cell>
          <cell r="H2779" t="str">
            <v>Residential</v>
          </cell>
          <cell r="J2779">
            <v>2059.9287382809098</v>
          </cell>
        </row>
        <row r="2780">
          <cell r="D2780" t="str">
            <v>Tajikistan</v>
          </cell>
          <cell r="H2780" t="e">
            <v>#N/A</v>
          </cell>
          <cell r="J2780" t="str">
            <v>NULL</v>
          </cell>
        </row>
        <row r="2781">
          <cell r="D2781" t="str">
            <v>Tajikistan</v>
          </cell>
          <cell r="H2781" t="str">
            <v>Industry (incl. Cement Process)</v>
          </cell>
          <cell r="J2781">
            <v>673.02099999999996</v>
          </cell>
        </row>
        <row r="2782">
          <cell r="D2782" t="str">
            <v>Tajikistan</v>
          </cell>
          <cell r="H2782" t="e">
            <v>#N/A</v>
          </cell>
          <cell r="J2782">
            <v>30</v>
          </cell>
        </row>
        <row r="2783">
          <cell r="D2783" t="str">
            <v>Tajikistan</v>
          </cell>
          <cell r="H2783" t="e">
            <v>#N/A</v>
          </cell>
          <cell r="J2783">
            <v>0.43676536969917801</v>
          </cell>
        </row>
        <row r="2784">
          <cell r="D2784" t="str">
            <v>Tajikistan</v>
          </cell>
          <cell r="H2784" t="e">
            <v>#N/A</v>
          </cell>
          <cell r="J2784">
            <v>3.8835000000000001E-2</v>
          </cell>
        </row>
        <row r="2785">
          <cell r="D2785" t="str">
            <v>Tajikistan</v>
          </cell>
          <cell r="H2785" t="e">
            <v>#N/A</v>
          </cell>
          <cell r="J2785">
            <v>296.64</v>
          </cell>
        </row>
        <row r="2786">
          <cell r="D2786" t="str">
            <v>Tajikistan</v>
          </cell>
          <cell r="H2786" t="e">
            <v>#N/A</v>
          </cell>
          <cell r="J2786">
            <v>13.8692736</v>
          </cell>
        </row>
        <row r="2787">
          <cell r="D2787" t="str">
            <v>Tajikistan</v>
          </cell>
          <cell r="H2787" t="e">
            <v>#N/A</v>
          </cell>
          <cell r="J2787">
            <v>19.946401236138499</v>
          </cell>
        </row>
        <row r="2788">
          <cell r="D2788" t="str">
            <v>Tajikistan</v>
          </cell>
          <cell r="H2788" t="e">
            <v>#N/A</v>
          </cell>
          <cell r="J2788">
            <v>108.249282600078</v>
          </cell>
        </row>
        <row r="2789">
          <cell r="D2789" t="str">
            <v>Tajikistan</v>
          </cell>
          <cell r="H2789" t="e">
            <v>#N/A</v>
          </cell>
          <cell r="J2789">
            <v>1.2470077825218</v>
          </cell>
        </row>
        <row r="2790">
          <cell r="D2790" t="str">
            <v>Turkmenistan</v>
          </cell>
          <cell r="H2790" t="str">
            <v>Power</v>
          </cell>
          <cell r="J2790">
            <v>24419.306588653199</v>
          </cell>
        </row>
        <row r="2791">
          <cell r="D2791" t="str">
            <v>Turkmenistan</v>
          </cell>
          <cell r="H2791" t="str">
            <v>Industry (incl. Cement Process)</v>
          </cell>
          <cell r="J2791">
            <v>6026.4737878446704</v>
          </cell>
        </row>
        <row r="2792">
          <cell r="D2792" t="str">
            <v>Turkmenistan</v>
          </cell>
          <cell r="H2792" t="str">
            <v>Industry (incl. Cement Process)</v>
          </cell>
          <cell r="J2792">
            <v>2768.6025579895099</v>
          </cell>
        </row>
        <row r="2793">
          <cell r="D2793" t="str">
            <v>Turkmenistan</v>
          </cell>
          <cell r="H2793" t="str">
            <v>Ground Transport</v>
          </cell>
          <cell r="J2793">
            <v>8282.9425053037103</v>
          </cell>
        </row>
        <row r="2794">
          <cell r="D2794" t="str">
            <v>Turkmenistan</v>
          </cell>
          <cell r="H2794" t="str">
            <v>Ground Transport</v>
          </cell>
          <cell r="J2794">
            <v>4585.1869730726303</v>
          </cell>
        </row>
        <row r="2795">
          <cell r="D2795" t="str">
            <v>Turkmenistan</v>
          </cell>
          <cell r="H2795" t="str">
            <v>Residential</v>
          </cell>
          <cell r="J2795">
            <v>32814.479211534897</v>
          </cell>
        </row>
        <row r="2796">
          <cell r="D2796" t="str">
            <v>Turkmenistan</v>
          </cell>
          <cell r="H2796" t="e">
            <v>#N/A</v>
          </cell>
          <cell r="J2796">
            <v>2523.8883129396199</v>
          </cell>
        </row>
        <row r="2797">
          <cell r="D2797" t="str">
            <v>Turkmenistan</v>
          </cell>
          <cell r="H2797" t="str">
            <v>Industry (incl. Cement Process)</v>
          </cell>
          <cell r="J2797">
            <v>1730.63</v>
          </cell>
        </row>
        <row r="2798">
          <cell r="D2798" t="str">
            <v>Turkmenistan</v>
          </cell>
          <cell r="H2798" t="e">
            <v>#N/A</v>
          </cell>
          <cell r="J2798">
            <v>15</v>
          </cell>
        </row>
        <row r="2799">
          <cell r="D2799" t="str">
            <v>Turkmenistan</v>
          </cell>
          <cell r="H2799" t="e">
            <v>#N/A</v>
          </cell>
          <cell r="J2799">
            <v>0.273529555086022</v>
          </cell>
        </row>
        <row r="2800">
          <cell r="D2800" t="str">
            <v>Turkmenistan</v>
          </cell>
          <cell r="H2800" t="e">
            <v>#N/A</v>
          </cell>
          <cell r="J2800">
            <v>524.49666100000002</v>
          </cell>
        </row>
        <row r="2801">
          <cell r="D2801" t="str">
            <v>Turkmenistan</v>
          </cell>
          <cell r="H2801" t="e">
            <v>#N/A</v>
          </cell>
          <cell r="J2801">
            <v>30.482722787179501</v>
          </cell>
        </row>
        <row r="2802">
          <cell r="D2802" t="str">
            <v>Turkmenistan</v>
          </cell>
          <cell r="H2802" t="e">
            <v>#N/A</v>
          </cell>
          <cell r="J2802">
            <v>162.321803000394</v>
          </cell>
        </row>
        <row r="2803">
          <cell r="D2803" t="str">
            <v>Turkmenistan</v>
          </cell>
          <cell r="H2803" t="e">
            <v>#N/A</v>
          </cell>
          <cell r="J2803">
            <v>257.89412704266903</v>
          </cell>
        </row>
        <row r="2804">
          <cell r="D2804" t="str">
            <v>Uzbekistan</v>
          </cell>
          <cell r="H2804" t="str">
            <v>Power</v>
          </cell>
          <cell r="J2804">
            <v>36777.437454698098</v>
          </cell>
        </row>
        <row r="2805">
          <cell r="D2805" t="str">
            <v>Uzbekistan</v>
          </cell>
          <cell r="H2805" t="str">
            <v>Industry (incl. Cement Process)</v>
          </cell>
          <cell r="J2805">
            <v>2790.41608936388</v>
          </cell>
        </row>
        <row r="2806">
          <cell r="D2806" t="str">
            <v>Uzbekistan</v>
          </cell>
          <cell r="H2806" t="str">
            <v>Industry (incl. Cement Process)</v>
          </cell>
          <cell r="J2806">
            <v>12598.7098516939</v>
          </cell>
        </row>
        <row r="2807">
          <cell r="D2807" t="str">
            <v>Uzbekistan</v>
          </cell>
          <cell r="H2807" t="str">
            <v>Domestic aviation</v>
          </cell>
          <cell r="J2807">
            <v>311.76914010787698</v>
          </cell>
        </row>
        <row r="2808">
          <cell r="D2808" t="str">
            <v>Uzbekistan</v>
          </cell>
          <cell r="H2808" t="str">
            <v>Ground Transport</v>
          </cell>
          <cell r="J2808">
            <v>3683.3662514826701</v>
          </cell>
        </row>
        <row r="2809">
          <cell r="D2809" t="str">
            <v>Uzbekistan</v>
          </cell>
          <cell r="H2809" t="str">
            <v>Ground Transport</v>
          </cell>
          <cell r="J2809">
            <v>141.97921469997399</v>
          </cell>
        </row>
        <row r="2810">
          <cell r="D2810" t="str">
            <v>Uzbekistan</v>
          </cell>
          <cell r="H2810" t="str">
            <v>Ground Transport</v>
          </cell>
          <cell r="J2810">
            <v>2317.0483551648199</v>
          </cell>
        </row>
        <row r="2811">
          <cell r="D2811" t="str">
            <v>Uzbekistan</v>
          </cell>
          <cell r="H2811" t="str">
            <v>Residential</v>
          </cell>
          <cell r="J2811">
            <v>33672.564103156401</v>
          </cell>
        </row>
        <row r="2812">
          <cell r="D2812" t="str">
            <v>Uzbekistan</v>
          </cell>
          <cell r="H2812" t="e">
            <v>#N/A</v>
          </cell>
          <cell r="J2812" t="str">
            <v>NULL</v>
          </cell>
        </row>
        <row r="2813">
          <cell r="D2813" t="str">
            <v>Uzbekistan</v>
          </cell>
          <cell r="H2813" t="e">
            <v>#N/A</v>
          </cell>
          <cell r="J2813">
            <v>1133.8355321515701</v>
          </cell>
        </row>
        <row r="2814">
          <cell r="D2814" t="str">
            <v>Uzbekistan</v>
          </cell>
          <cell r="H2814" t="str">
            <v>Industry (incl. Cement Process)</v>
          </cell>
          <cell r="J2814">
            <v>4103.8599999999997</v>
          </cell>
        </row>
        <row r="2815">
          <cell r="D2815" t="str">
            <v>Uzbekistan</v>
          </cell>
          <cell r="H2815" t="e">
            <v>#N/A</v>
          </cell>
          <cell r="J2815">
            <v>210</v>
          </cell>
        </row>
        <row r="2816">
          <cell r="D2816" t="str">
            <v>Uzbekistan</v>
          </cell>
          <cell r="H2816" t="e">
            <v>#N/A</v>
          </cell>
          <cell r="J2816">
            <v>38.880000000000003</v>
          </cell>
        </row>
        <row r="2817">
          <cell r="D2817" t="str">
            <v>Uzbekistan</v>
          </cell>
          <cell r="H2817" t="e">
            <v>#N/A</v>
          </cell>
          <cell r="J2817">
            <v>1.5276639789661499</v>
          </cell>
        </row>
        <row r="2818">
          <cell r="D2818" t="str">
            <v>Uzbekistan</v>
          </cell>
          <cell r="H2818" t="e">
            <v>#N/A</v>
          </cell>
          <cell r="J2818">
            <v>2857.6954398473299</v>
          </cell>
        </row>
        <row r="2819">
          <cell r="D2819" t="str">
            <v>Uzbekistan</v>
          </cell>
          <cell r="H2819" t="e">
            <v>#N/A</v>
          </cell>
          <cell r="J2819">
            <v>54.199450416161298</v>
          </cell>
        </row>
        <row r="2820">
          <cell r="D2820" t="str">
            <v>Uzbekistan</v>
          </cell>
          <cell r="H2820" t="e">
            <v>#N/A</v>
          </cell>
          <cell r="J2820">
            <v>25.539301318666102</v>
          </cell>
        </row>
        <row r="2821">
          <cell r="D2821" t="str">
            <v>Uzbekistan</v>
          </cell>
          <cell r="H2821" t="e">
            <v>#N/A</v>
          </cell>
          <cell r="J2821">
            <v>115.131005272336</v>
          </cell>
        </row>
        <row r="2822">
          <cell r="D2822" t="str">
            <v>Uzbekistan</v>
          </cell>
          <cell r="H2822" t="e">
            <v>#N/A</v>
          </cell>
          <cell r="J2822">
            <v>611.16481602231204</v>
          </cell>
        </row>
        <row r="2823">
          <cell r="D2823" t="str">
            <v>Uzbekistan</v>
          </cell>
          <cell r="H2823" t="e">
            <v>#N/A</v>
          </cell>
          <cell r="J2823">
            <v>452.19094761089298</v>
          </cell>
        </row>
        <row r="2824">
          <cell r="D2824" t="str">
            <v>Armenia</v>
          </cell>
          <cell r="H2824" t="str">
            <v>Power</v>
          </cell>
          <cell r="J2824">
            <v>1310.8377297683801</v>
          </cell>
        </row>
        <row r="2825">
          <cell r="D2825" t="str">
            <v>Armenia</v>
          </cell>
          <cell r="H2825" t="str">
            <v>Industry (incl. Cement Process)</v>
          </cell>
          <cell r="J2825">
            <v>454.42792831217599</v>
          </cell>
        </row>
        <row r="2826">
          <cell r="D2826" t="str">
            <v>Armenia</v>
          </cell>
          <cell r="H2826" t="str">
            <v>Ground Transport</v>
          </cell>
          <cell r="J2826">
            <v>1720.4854711811299</v>
          </cell>
        </row>
        <row r="2827">
          <cell r="D2827" t="str">
            <v>Armenia</v>
          </cell>
          <cell r="H2827" t="str">
            <v>Ground Transport</v>
          </cell>
          <cell r="J2827">
            <v>8.8602318316299407</v>
          </cell>
        </row>
        <row r="2828">
          <cell r="D2828" t="str">
            <v>Armenia</v>
          </cell>
          <cell r="H2828" t="str">
            <v>Residential</v>
          </cell>
          <cell r="J2828">
            <v>2031.9799242689</v>
          </cell>
        </row>
        <row r="2829">
          <cell r="D2829" t="str">
            <v>Armenia</v>
          </cell>
          <cell r="H2829" t="str">
            <v>Industry (incl. Cement Process)</v>
          </cell>
          <cell r="J2829">
            <v>132.446</v>
          </cell>
        </row>
        <row r="2830">
          <cell r="D2830" t="str">
            <v>Armenia</v>
          </cell>
          <cell r="H2830" t="e">
            <v>#N/A</v>
          </cell>
          <cell r="J2830" t="str">
            <v>NULL</v>
          </cell>
        </row>
        <row r="2831">
          <cell r="D2831" t="str">
            <v>Armenia</v>
          </cell>
          <cell r="H2831" t="e">
            <v>#N/A</v>
          </cell>
          <cell r="J2831">
            <v>0.151506458434844</v>
          </cell>
        </row>
        <row r="2832">
          <cell r="D2832" t="str">
            <v>Armenia</v>
          </cell>
          <cell r="H2832" t="e">
            <v>#N/A</v>
          </cell>
          <cell r="J2832">
            <v>5.7820999999999997E-2</v>
          </cell>
        </row>
        <row r="2833">
          <cell r="D2833" t="str">
            <v>Armenia</v>
          </cell>
          <cell r="H2833" t="e">
            <v>#N/A</v>
          </cell>
          <cell r="J2833" t="str">
            <v>NULL</v>
          </cell>
        </row>
        <row r="2834">
          <cell r="D2834" t="str">
            <v>Armenia</v>
          </cell>
          <cell r="H2834" t="e">
            <v>#N/A</v>
          </cell>
          <cell r="J2834">
            <v>3.6149841083333301</v>
          </cell>
        </row>
        <row r="2835">
          <cell r="D2835" t="str">
            <v>Armenia</v>
          </cell>
          <cell r="H2835" t="e">
            <v>#N/A</v>
          </cell>
          <cell r="J2835">
            <v>17.3833558960233</v>
          </cell>
        </row>
        <row r="2836">
          <cell r="D2836" t="str">
            <v>Armenia</v>
          </cell>
          <cell r="H2836" t="e">
            <v>#N/A</v>
          </cell>
          <cell r="J2836">
            <v>1.48962E-2</v>
          </cell>
        </row>
        <row r="2837">
          <cell r="D2837" t="str">
            <v>Armenia</v>
          </cell>
          <cell r="H2837" t="e">
            <v>#N/A</v>
          </cell>
          <cell r="J2837">
            <v>107.13257280000801</v>
          </cell>
        </row>
        <row r="2838">
          <cell r="D2838" t="str">
            <v>Armenia</v>
          </cell>
          <cell r="H2838" t="e">
            <v>#N/A</v>
          </cell>
          <cell r="J2838">
            <v>0.22</v>
          </cell>
        </row>
        <row r="2839">
          <cell r="D2839" t="str">
            <v>Azerbaijan</v>
          </cell>
          <cell r="H2839" t="str">
            <v>Power</v>
          </cell>
          <cell r="J2839">
            <v>13527.7618132273</v>
          </cell>
        </row>
        <row r="2840">
          <cell r="D2840" t="str">
            <v>Azerbaijan</v>
          </cell>
          <cell r="H2840" t="str">
            <v>Industry (incl. Cement Process)</v>
          </cell>
          <cell r="J2840">
            <v>1858.7979726777601</v>
          </cell>
        </row>
        <row r="2841">
          <cell r="D2841" t="str">
            <v>Azerbaijan</v>
          </cell>
          <cell r="H2841" t="str">
            <v>Industry (incl. Cement Process)</v>
          </cell>
          <cell r="J2841">
            <v>3084.7195184984498</v>
          </cell>
        </row>
        <row r="2842">
          <cell r="D2842" t="str">
            <v>Azerbaijan</v>
          </cell>
          <cell r="H2842" t="str">
            <v>Domestic aviation</v>
          </cell>
          <cell r="J2842">
            <v>605.38845124089903</v>
          </cell>
        </row>
        <row r="2843">
          <cell r="D2843" t="str">
            <v>Azerbaijan</v>
          </cell>
          <cell r="H2843" t="str">
            <v>Ground Transport</v>
          </cell>
          <cell r="J2843">
            <v>5204.1376548469198</v>
          </cell>
        </row>
        <row r="2844">
          <cell r="D2844" t="str">
            <v>Azerbaijan</v>
          </cell>
          <cell r="H2844" t="str">
            <v>Ground Transport</v>
          </cell>
          <cell r="J2844">
            <v>19.7631663751852</v>
          </cell>
        </row>
        <row r="2845">
          <cell r="D2845" t="str">
            <v>Azerbaijan</v>
          </cell>
          <cell r="H2845" t="str">
            <v>Ground Transport</v>
          </cell>
          <cell r="J2845">
            <v>85.443376894867498</v>
          </cell>
        </row>
        <row r="2846">
          <cell r="D2846" t="str">
            <v>Azerbaijan</v>
          </cell>
          <cell r="H2846" t="str">
            <v>Ground Transport</v>
          </cell>
          <cell r="J2846">
            <v>1.1231279786573201</v>
          </cell>
        </row>
        <row r="2847">
          <cell r="D2847" t="str">
            <v>Azerbaijan</v>
          </cell>
          <cell r="H2847" t="str">
            <v>Residential</v>
          </cell>
          <cell r="J2847">
            <v>8435.4330038937005</v>
          </cell>
        </row>
        <row r="2848">
          <cell r="D2848" t="str">
            <v>Azerbaijan</v>
          </cell>
          <cell r="H2848" t="e">
            <v>#N/A</v>
          </cell>
          <cell r="J2848" t="str">
            <v>NULL</v>
          </cell>
        </row>
        <row r="2849">
          <cell r="D2849" t="str">
            <v>Azerbaijan</v>
          </cell>
          <cell r="H2849" t="e">
            <v>#N/A</v>
          </cell>
          <cell r="J2849">
            <v>376.62854020327001</v>
          </cell>
        </row>
        <row r="2850">
          <cell r="D2850" t="str">
            <v>Azerbaijan</v>
          </cell>
          <cell r="H2850" t="str">
            <v>Industry (incl. Cement Process)</v>
          </cell>
          <cell r="J2850">
            <v>1141.98</v>
          </cell>
        </row>
        <row r="2851">
          <cell r="D2851" t="str">
            <v>Azerbaijan</v>
          </cell>
          <cell r="H2851" t="e">
            <v>#N/A</v>
          </cell>
          <cell r="J2851" t="str">
            <v>NULL</v>
          </cell>
        </row>
        <row r="2852">
          <cell r="D2852" t="str">
            <v>Azerbaijan</v>
          </cell>
          <cell r="H2852" t="e">
            <v>#N/A</v>
          </cell>
          <cell r="J2852">
            <v>0.49838362601418501</v>
          </cell>
        </row>
        <row r="2853">
          <cell r="D2853" t="str">
            <v>Azerbaijan</v>
          </cell>
          <cell r="H2853" t="e">
            <v>#N/A</v>
          </cell>
          <cell r="J2853">
            <v>7.6990400000000001</v>
          </cell>
        </row>
        <row r="2854">
          <cell r="D2854" t="str">
            <v>Azerbaijan</v>
          </cell>
          <cell r="H2854" t="e">
            <v>#N/A</v>
          </cell>
          <cell r="J2854">
            <v>92.887861310000005</v>
          </cell>
        </row>
        <row r="2855">
          <cell r="D2855" t="str">
            <v>Azerbaijan</v>
          </cell>
          <cell r="H2855" t="e">
            <v>#N/A</v>
          </cell>
          <cell r="J2855">
            <v>34.327264933837398</v>
          </cell>
        </row>
        <row r="2856">
          <cell r="D2856" t="str">
            <v>Azerbaijan</v>
          </cell>
          <cell r="H2856" t="e">
            <v>#N/A</v>
          </cell>
          <cell r="J2856">
            <v>33.733989605249498</v>
          </cell>
        </row>
        <row r="2857">
          <cell r="D2857" t="str">
            <v>Azerbaijan</v>
          </cell>
          <cell r="H2857" t="e">
            <v>#N/A</v>
          </cell>
          <cell r="J2857">
            <v>0.14441901034218699</v>
          </cell>
        </row>
        <row r="2858">
          <cell r="D2858" t="str">
            <v>Azerbaijan</v>
          </cell>
          <cell r="H2858" t="e">
            <v>#N/A</v>
          </cell>
          <cell r="J2858">
            <v>190.521786603343</v>
          </cell>
        </row>
        <row r="2859">
          <cell r="D2859" t="str">
            <v>Azerbaijan</v>
          </cell>
          <cell r="H2859" t="e">
            <v>#N/A</v>
          </cell>
          <cell r="J2859">
            <v>3.2920204675223301</v>
          </cell>
        </row>
        <row r="2860">
          <cell r="D2860" t="str">
            <v>Georgia</v>
          </cell>
          <cell r="H2860" t="str">
            <v>Power</v>
          </cell>
          <cell r="J2860">
            <v>1126.3358520352299</v>
          </cell>
        </row>
        <row r="2861">
          <cell r="D2861" t="str">
            <v>Georgia</v>
          </cell>
          <cell r="H2861" t="str">
            <v>Industry (incl. Cement Process)</v>
          </cell>
          <cell r="J2861">
            <v>1.70218175354259</v>
          </cell>
        </row>
        <row r="2862">
          <cell r="D2862" t="str">
            <v>Georgia</v>
          </cell>
          <cell r="H2862" t="str">
            <v>Industry (incl. Cement Process)</v>
          </cell>
          <cell r="J2862">
            <v>1670.2558833678399</v>
          </cell>
        </row>
        <row r="2863">
          <cell r="D2863" t="str">
            <v>Georgia</v>
          </cell>
          <cell r="H2863" t="str">
            <v>Domestic aviation</v>
          </cell>
          <cell r="J2863">
            <v>3.0866904840166498</v>
          </cell>
        </row>
        <row r="2864">
          <cell r="D2864" t="str">
            <v>Georgia</v>
          </cell>
          <cell r="H2864" t="str">
            <v>Ground Transport</v>
          </cell>
          <cell r="J2864">
            <v>4050.0714578420002</v>
          </cell>
        </row>
        <row r="2865">
          <cell r="D2865" t="str">
            <v>Georgia</v>
          </cell>
          <cell r="H2865" t="str">
            <v>Ground Transport</v>
          </cell>
          <cell r="J2865">
            <v>18.954175481353701</v>
          </cell>
        </row>
        <row r="2866">
          <cell r="D2866" t="str">
            <v>Georgia</v>
          </cell>
          <cell r="H2866" t="str">
            <v>Ground Transport</v>
          </cell>
          <cell r="J2866">
            <v>3.1989368957661202</v>
          </cell>
        </row>
        <row r="2867">
          <cell r="D2867" t="str">
            <v>Georgia</v>
          </cell>
          <cell r="H2867" t="str">
            <v>Ground Transport</v>
          </cell>
          <cell r="J2867" t="str">
            <v>NULL</v>
          </cell>
        </row>
        <row r="2868">
          <cell r="D2868" t="str">
            <v>Georgia</v>
          </cell>
          <cell r="H2868" t="str">
            <v>Residential</v>
          </cell>
          <cell r="J2868">
            <v>2231.4270638023099</v>
          </cell>
        </row>
        <row r="2869">
          <cell r="D2869" t="str">
            <v>Georgia</v>
          </cell>
          <cell r="H2869" t="e">
            <v>#N/A</v>
          </cell>
          <cell r="J2869">
            <v>2.04189142393232E-2</v>
          </cell>
        </row>
        <row r="2870">
          <cell r="D2870" t="str">
            <v>Georgia</v>
          </cell>
          <cell r="H2870" t="str">
            <v>Industry (incl. Cement Process)</v>
          </cell>
          <cell r="J2870">
            <v>894.25400000000002</v>
          </cell>
        </row>
        <row r="2871">
          <cell r="D2871" t="str">
            <v>Georgia</v>
          </cell>
          <cell r="H2871" t="e">
            <v>#N/A</v>
          </cell>
          <cell r="J2871">
            <v>30</v>
          </cell>
        </row>
        <row r="2872">
          <cell r="D2872" t="str">
            <v>Georgia</v>
          </cell>
          <cell r="H2872" t="e">
            <v>#N/A</v>
          </cell>
          <cell r="J2872">
            <v>0.194333151127006</v>
          </cell>
        </row>
        <row r="2873">
          <cell r="D2873" t="str">
            <v>Georgia</v>
          </cell>
          <cell r="H2873" t="e">
            <v>#N/A</v>
          </cell>
          <cell r="J2873">
            <v>382.56127300000003</v>
          </cell>
        </row>
        <row r="2874">
          <cell r="D2874" t="str">
            <v>Georgia</v>
          </cell>
          <cell r="H2874" t="e">
            <v>#N/A</v>
          </cell>
          <cell r="J2874">
            <v>272.86</v>
          </cell>
        </row>
        <row r="2875">
          <cell r="D2875" t="str">
            <v>Georgia</v>
          </cell>
          <cell r="H2875" t="e">
            <v>#N/A</v>
          </cell>
          <cell r="J2875">
            <v>17.432143214876</v>
          </cell>
        </row>
        <row r="2876">
          <cell r="D2876" t="str">
            <v>Georgia</v>
          </cell>
          <cell r="H2876" t="e">
            <v>#N/A</v>
          </cell>
          <cell r="J2876">
            <v>21.5068081099542</v>
          </cell>
        </row>
        <row r="2877">
          <cell r="D2877" t="str">
            <v>Georgia</v>
          </cell>
          <cell r="H2877" t="e">
            <v>#N/A</v>
          </cell>
          <cell r="J2877" t="str">
            <v>NULL</v>
          </cell>
        </row>
        <row r="2878">
          <cell r="D2878" t="str">
            <v>Georgia</v>
          </cell>
          <cell r="H2878" t="e">
            <v>#N/A</v>
          </cell>
          <cell r="J2878">
            <v>141.70193558792801</v>
          </cell>
        </row>
        <row r="2879">
          <cell r="D2879" t="str">
            <v>Georgia</v>
          </cell>
          <cell r="H2879" t="e">
            <v>#N/A</v>
          </cell>
          <cell r="J2879">
            <v>24.477746701924701</v>
          </cell>
        </row>
        <row r="2880">
          <cell r="D2880" t="str">
            <v>Russian Federation</v>
          </cell>
          <cell r="H2880" t="str">
            <v>Power</v>
          </cell>
          <cell r="J2880">
            <v>810793.77829474094</v>
          </cell>
        </row>
        <row r="2881">
          <cell r="D2881" t="str">
            <v>Russian Federation</v>
          </cell>
          <cell r="H2881" t="str">
            <v>Industry (incl. Cement Process)</v>
          </cell>
          <cell r="J2881">
            <v>61501.456141536699</v>
          </cell>
        </row>
        <row r="2882">
          <cell r="D2882" t="str">
            <v>Russian Federation</v>
          </cell>
          <cell r="H2882" t="str">
            <v>Industry (incl. Cement Process)</v>
          </cell>
          <cell r="J2882">
            <v>198404.466358776</v>
          </cell>
        </row>
        <row r="2883">
          <cell r="D2883" t="str">
            <v>Russian Federation</v>
          </cell>
          <cell r="H2883" t="str">
            <v>Domestic aviation</v>
          </cell>
          <cell r="J2883">
            <v>14435.690409708001</v>
          </cell>
        </row>
        <row r="2884">
          <cell r="D2884" t="str">
            <v>Russian Federation</v>
          </cell>
          <cell r="H2884" t="str">
            <v>Ground Transport</v>
          </cell>
          <cell r="J2884">
            <v>145205.40035824501</v>
          </cell>
        </row>
        <row r="2885">
          <cell r="D2885" t="str">
            <v>Russian Federation</v>
          </cell>
          <cell r="H2885" t="str">
            <v>Ground Transport</v>
          </cell>
          <cell r="J2885">
            <v>4717.5095744803302</v>
          </cell>
        </row>
        <row r="2886">
          <cell r="D2886" t="str">
            <v>Russian Federation</v>
          </cell>
          <cell r="H2886" t="str">
            <v>Ground Transport</v>
          </cell>
          <cell r="J2886">
            <v>1712.0459288224999</v>
          </cell>
        </row>
        <row r="2887">
          <cell r="D2887" t="str">
            <v>Russian Federation</v>
          </cell>
          <cell r="H2887" t="str">
            <v>Ground Transport</v>
          </cell>
          <cell r="J2887">
            <v>78972.620629069905</v>
          </cell>
        </row>
        <row r="2888">
          <cell r="D2888" t="str">
            <v>Russian Federation</v>
          </cell>
          <cell r="H2888" t="str">
            <v>Residential</v>
          </cell>
          <cell r="J2888">
            <v>179809.150506918</v>
          </cell>
        </row>
        <row r="2889">
          <cell r="D2889" t="str">
            <v>Russian Federation</v>
          </cell>
          <cell r="H2889" t="str">
            <v>Industry (incl. Cement Process)</v>
          </cell>
          <cell r="J2889">
            <v>4072.63499411255</v>
          </cell>
        </row>
        <row r="2890">
          <cell r="D2890" t="str">
            <v>Russian Federation</v>
          </cell>
          <cell r="H2890" t="e">
            <v>#N/A</v>
          </cell>
          <cell r="J2890">
            <v>40057.496241362598</v>
          </cell>
        </row>
        <row r="2891">
          <cell r="D2891" t="str">
            <v>Russian Federation</v>
          </cell>
          <cell r="H2891" t="e">
            <v>#N/A</v>
          </cell>
          <cell r="J2891">
            <v>2152.4389152794602</v>
          </cell>
        </row>
        <row r="2892">
          <cell r="D2892" t="str">
            <v>Russian Federation</v>
          </cell>
          <cell r="H2892" t="e">
            <v>#N/A</v>
          </cell>
          <cell r="J2892">
            <v>4752.2074715702302</v>
          </cell>
        </row>
        <row r="2893">
          <cell r="D2893" t="str">
            <v>Russian Federation</v>
          </cell>
          <cell r="H2893" t="str">
            <v>Industry (incl. Cement Process)</v>
          </cell>
          <cell r="J2893">
            <v>44109.599999999999</v>
          </cell>
        </row>
        <row r="2894">
          <cell r="D2894" t="str">
            <v>Russian Federation</v>
          </cell>
          <cell r="H2894" t="e">
            <v>#N/A</v>
          </cell>
          <cell r="J2894">
            <v>8100</v>
          </cell>
        </row>
        <row r="2895">
          <cell r="D2895" t="str">
            <v>Russian Federation</v>
          </cell>
          <cell r="H2895" t="e">
            <v>#N/A</v>
          </cell>
          <cell r="J2895">
            <v>9852.1647592275003</v>
          </cell>
        </row>
        <row r="2896">
          <cell r="D2896" t="str">
            <v>Russian Federation</v>
          </cell>
          <cell r="H2896" t="e">
            <v>#N/A</v>
          </cell>
          <cell r="J2896">
            <v>1625.06752017844</v>
          </cell>
        </row>
        <row r="2897">
          <cell r="D2897" t="str">
            <v>Russian Federation</v>
          </cell>
          <cell r="H2897" t="e">
            <v>#N/A</v>
          </cell>
          <cell r="J2897">
            <v>2229.02462071634</v>
          </cell>
        </row>
        <row r="2898">
          <cell r="D2898" t="str">
            <v>Russian Federation</v>
          </cell>
          <cell r="H2898" t="e">
            <v>#N/A</v>
          </cell>
          <cell r="J2898">
            <v>44243.253293185597</v>
          </cell>
        </row>
        <row r="2899">
          <cell r="D2899" t="str">
            <v>Russian Federation</v>
          </cell>
          <cell r="H2899" t="e">
            <v>#N/A</v>
          </cell>
          <cell r="J2899">
            <v>84336.299963478799</v>
          </cell>
        </row>
        <row r="2900">
          <cell r="D2900" t="str">
            <v>Russian Federation</v>
          </cell>
          <cell r="H2900" t="e">
            <v>#N/A</v>
          </cell>
          <cell r="J2900">
            <v>1954.3768283984</v>
          </cell>
        </row>
        <row r="2901">
          <cell r="D2901" t="str">
            <v>Russian Federation</v>
          </cell>
          <cell r="H2901" t="e">
            <v>#N/A</v>
          </cell>
          <cell r="J2901">
            <v>1468.57625735129</v>
          </cell>
        </row>
        <row r="2902">
          <cell r="D2902" t="str">
            <v>Russian Federation</v>
          </cell>
          <cell r="H2902" t="e">
            <v>#N/A</v>
          </cell>
          <cell r="J2902">
            <v>324.45952865979001</v>
          </cell>
        </row>
        <row r="2903">
          <cell r="D2903" t="str">
            <v>Russian Federation</v>
          </cell>
          <cell r="H2903" t="e">
            <v>#N/A</v>
          </cell>
          <cell r="J2903">
            <v>3345.3450813433601</v>
          </cell>
        </row>
        <row r="2904">
          <cell r="D2904" t="str">
            <v>Russian Federation</v>
          </cell>
          <cell r="H2904" t="e">
            <v>#N/A</v>
          </cell>
          <cell r="J2904">
            <v>174.70691198965801</v>
          </cell>
        </row>
        <row r="2905">
          <cell r="D2905" t="str">
            <v>United Arab Emirates</v>
          </cell>
          <cell r="H2905" t="str">
            <v>Power</v>
          </cell>
          <cell r="J2905">
            <v>89997.578128070294</v>
          </cell>
        </row>
        <row r="2906">
          <cell r="D2906" t="str">
            <v>United Arab Emirates</v>
          </cell>
          <cell r="H2906" t="str">
            <v>Industry (incl. Cement Process)</v>
          </cell>
          <cell r="J2906">
            <v>2723.53609297701</v>
          </cell>
        </row>
        <row r="2907">
          <cell r="D2907" t="str">
            <v>United Arab Emirates</v>
          </cell>
          <cell r="H2907" t="str">
            <v>Industry (incl. Cement Process)</v>
          </cell>
          <cell r="J2907">
            <v>62401.653888524299</v>
          </cell>
        </row>
        <row r="2908">
          <cell r="D2908" t="str">
            <v>United Arab Emirates</v>
          </cell>
          <cell r="H2908" t="str">
            <v>Domestic aviation</v>
          </cell>
          <cell r="J2908">
            <v>978.00388798435495</v>
          </cell>
        </row>
        <row r="2909">
          <cell r="D2909" t="str">
            <v>United Arab Emirates</v>
          </cell>
          <cell r="H2909" t="str">
            <v>Ground Transport</v>
          </cell>
          <cell r="J2909">
            <v>32475.230655143299</v>
          </cell>
        </row>
        <row r="2910">
          <cell r="D2910" t="str">
            <v>United Arab Emirates</v>
          </cell>
          <cell r="H2910" t="str">
            <v>Residential</v>
          </cell>
          <cell r="J2910">
            <v>750.80098013765803</v>
          </cell>
        </row>
        <row r="2911">
          <cell r="D2911" t="str">
            <v>United Arab Emirates</v>
          </cell>
          <cell r="H2911" t="e">
            <v>#N/A</v>
          </cell>
          <cell r="J2911">
            <v>2796.9356667013999</v>
          </cell>
        </row>
        <row r="2912">
          <cell r="D2912" t="str">
            <v>United Arab Emirates</v>
          </cell>
          <cell r="H2912" t="str">
            <v>Industry (incl. Cement Process)</v>
          </cell>
          <cell r="J2912">
            <v>9888.7999999999993</v>
          </cell>
        </row>
        <row r="2913">
          <cell r="D2913" t="str">
            <v>United Arab Emirates</v>
          </cell>
          <cell r="H2913" t="e">
            <v>#N/A</v>
          </cell>
          <cell r="J2913">
            <v>382.5</v>
          </cell>
        </row>
        <row r="2914">
          <cell r="D2914" t="str">
            <v>United Arab Emirates</v>
          </cell>
          <cell r="H2914" t="e">
            <v>#N/A</v>
          </cell>
          <cell r="J2914">
            <v>0.48595737588661397</v>
          </cell>
        </row>
        <row r="2915">
          <cell r="D2915" t="str">
            <v>United Arab Emirates</v>
          </cell>
          <cell r="H2915" t="e">
            <v>#N/A</v>
          </cell>
          <cell r="J2915">
            <v>6903.9916183819196</v>
          </cell>
        </row>
        <row r="2916">
          <cell r="D2916" t="str">
            <v>United Arab Emirates</v>
          </cell>
          <cell r="H2916" t="e">
            <v>#N/A</v>
          </cell>
          <cell r="J2916">
            <v>4396.7186246399997</v>
          </cell>
        </row>
        <row r="2917">
          <cell r="D2917" t="str">
            <v>United Arab Emirates</v>
          </cell>
          <cell r="H2917" t="e">
            <v>#N/A</v>
          </cell>
          <cell r="J2917">
            <v>10.668672000000001</v>
          </cell>
        </row>
        <row r="2918">
          <cell r="D2918" t="str">
            <v>United Arab Emirates</v>
          </cell>
          <cell r="H2918" t="e">
            <v>#N/A</v>
          </cell>
          <cell r="J2918">
            <v>109.48643455707401</v>
          </cell>
        </row>
        <row r="2919">
          <cell r="D2919" t="str">
            <v>United Arab Emirates</v>
          </cell>
          <cell r="H2919" t="e">
            <v>#N/A</v>
          </cell>
          <cell r="J2919">
            <v>42.762918495846101</v>
          </cell>
        </row>
        <row r="2920">
          <cell r="D2920" t="str">
            <v>United Arab Emirates</v>
          </cell>
          <cell r="H2920" t="e">
            <v>#N/A</v>
          </cell>
          <cell r="J2920">
            <v>238.29079036473601</v>
          </cell>
        </row>
        <row r="2921">
          <cell r="D2921" t="str">
            <v>United Arab Emirates</v>
          </cell>
          <cell r="H2921" t="e">
            <v>#N/A</v>
          </cell>
          <cell r="J2921">
            <v>10.9443</v>
          </cell>
        </row>
        <row r="2922">
          <cell r="D2922" t="str">
            <v>Bahrain</v>
          </cell>
          <cell r="H2922" t="str">
            <v>Power</v>
          </cell>
          <cell r="J2922">
            <v>20157.118219483698</v>
          </cell>
        </row>
        <row r="2923">
          <cell r="D2923" t="str">
            <v>Bahrain</v>
          </cell>
          <cell r="H2923" t="str">
            <v>Industry (incl. Cement Process)</v>
          </cell>
          <cell r="J2923">
            <v>3323.6989405450199</v>
          </cell>
        </row>
        <row r="2924">
          <cell r="D2924" t="str">
            <v>Bahrain</v>
          </cell>
          <cell r="H2924" t="str">
            <v>Industry (incl. Cement Process)</v>
          </cell>
          <cell r="J2924">
            <v>2063.2259660403201</v>
          </cell>
        </row>
        <row r="2925">
          <cell r="D2925" t="str">
            <v>Bahrain</v>
          </cell>
          <cell r="H2925" t="str">
            <v>Domestic aviation</v>
          </cell>
          <cell r="J2925">
            <v>104.52732758157801</v>
          </cell>
        </row>
        <row r="2926">
          <cell r="D2926" t="str">
            <v>Bahrain</v>
          </cell>
          <cell r="H2926" t="str">
            <v>Ground Transport</v>
          </cell>
          <cell r="J2926">
            <v>3489.4400977782102</v>
          </cell>
        </row>
        <row r="2927">
          <cell r="D2927" t="str">
            <v>Bahrain</v>
          </cell>
          <cell r="H2927" t="str">
            <v>Residential</v>
          </cell>
          <cell r="J2927">
            <v>289.44031269882299</v>
          </cell>
        </row>
        <row r="2928">
          <cell r="D2928" t="str">
            <v>Bahrain</v>
          </cell>
          <cell r="H2928" t="e">
            <v>#N/A</v>
          </cell>
          <cell r="J2928">
            <v>1159.63766772401</v>
          </cell>
        </row>
        <row r="2929">
          <cell r="D2929" t="str">
            <v>Bahrain</v>
          </cell>
          <cell r="H2929" t="e">
            <v>#N/A</v>
          </cell>
          <cell r="J2929">
            <v>85.948649497430097</v>
          </cell>
        </row>
        <row r="2930">
          <cell r="D2930" t="str">
            <v>Bahrain</v>
          </cell>
          <cell r="H2930" t="str">
            <v>Industry (incl. Cement Process)</v>
          </cell>
          <cell r="J2930">
            <v>692.15200000000004</v>
          </cell>
        </row>
        <row r="2931">
          <cell r="D2931" t="str">
            <v>Bahrain</v>
          </cell>
          <cell r="H2931" t="e">
            <v>#N/A</v>
          </cell>
          <cell r="J2931">
            <v>7.1913235910627399E-2</v>
          </cell>
        </row>
        <row r="2932">
          <cell r="D2932" t="str">
            <v>Bahrain</v>
          </cell>
          <cell r="H2932" t="e">
            <v>#N/A</v>
          </cell>
          <cell r="J2932">
            <v>1213.6790187157801</v>
          </cell>
        </row>
        <row r="2933">
          <cell r="D2933" t="str">
            <v>Bahrain</v>
          </cell>
          <cell r="H2933" t="e">
            <v>#N/A</v>
          </cell>
          <cell r="J2933">
            <v>1558.4</v>
          </cell>
        </row>
        <row r="2934">
          <cell r="D2934" t="str">
            <v>Bahrain</v>
          </cell>
          <cell r="H2934" t="e">
            <v>#N/A</v>
          </cell>
          <cell r="J2934">
            <v>44.808422399999998</v>
          </cell>
        </row>
        <row r="2935">
          <cell r="D2935" t="str">
            <v>Bahrain</v>
          </cell>
          <cell r="H2935" t="e">
            <v>#N/A</v>
          </cell>
          <cell r="J2935">
            <v>6.7620013428661299</v>
          </cell>
        </row>
        <row r="2936">
          <cell r="D2936" t="str">
            <v>Bahrain</v>
          </cell>
          <cell r="H2936" t="e">
            <v>#N/A</v>
          </cell>
          <cell r="J2936">
            <v>28.46501568</v>
          </cell>
        </row>
        <row r="2937">
          <cell r="D2937" t="str">
            <v>Bahrain</v>
          </cell>
          <cell r="H2937" t="e">
            <v>#N/A</v>
          </cell>
          <cell r="J2937">
            <v>14.739042507170799</v>
          </cell>
        </row>
        <row r="2938">
          <cell r="D2938" t="str">
            <v>Bahrain</v>
          </cell>
          <cell r="H2938" t="e">
            <v>#N/A</v>
          </cell>
          <cell r="J2938" t="str">
            <v>NULL</v>
          </cell>
        </row>
        <row r="2939">
          <cell r="D2939" t="str">
            <v>Iran, Islamic Republic of</v>
          </cell>
          <cell r="H2939" t="str">
            <v>Power</v>
          </cell>
          <cell r="J2939">
            <v>173347.20726176401</v>
          </cell>
        </row>
        <row r="2940">
          <cell r="D2940" t="str">
            <v>Iran, Islamic Republic of</v>
          </cell>
          <cell r="H2940" t="str">
            <v>Industry (incl. Cement Process)</v>
          </cell>
          <cell r="J2940">
            <v>46486.863228783397</v>
          </cell>
        </row>
        <row r="2941">
          <cell r="D2941" t="str">
            <v>Iran, Islamic Republic of</v>
          </cell>
          <cell r="H2941" t="str">
            <v>Industry (incl. Cement Process)</v>
          </cell>
          <cell r="J2941">
            <v>103206.26199920601</v>
          </cell>
        </row>
        <row r="2942">
          <cell r="D2942" t="str">
            <v>Iran, Islamic Republic of</v>
          </cell>
          <cell r="H2942" t="str">
            <v>Ground Transport</v>
          </cell>
          <cell r="J2942">
            <v>122483.62841599299</v>
          </cell>
        </row>
        <row r="2943">
          <cell r="D2943" t="str">
            <v>Iran, Islamic Republic of</v>
          </cell>
          <cell r="H2943" t="str">
            <v>Ground Transport</v>
          </cell>
          <cell r="J2943">
            <v>16752.5743699495</v>
          </cell>
        </row>
        <row r="2944">
          <cell r="D2944" t="str">
            <v>Iran, Islamic Republic of</v>
          </cell>
          <cell r="H2944" t="str">
            <v>Residential</v>
          </cell>
          <cell r="J2944">
            <v>165023.99135853199</v>
          </cell>
        </row>
        <row r="2945">
          <cell r="D2945" t="str">
            <v>Iran, Islamic Republic of</v>
          </cell>
          <cell r="H2945" t="e">
            <v>#N/A</v>
          </cell>
          <cell r="J2945">
            <v>623.11660485217396</v>
          </cell>
        </row>
        <row r="2946">
          <cell r="D2946" t="str">
            <v>Iran, Islamic Republic of</v>
          </cell>
          <cell r="H2946" t="e">
            <v>#N/A</v>
          </cell>
          <cell r="J2946">
            <v>33608.952640582298</v>
          </cell>
        </row>
        <row r="2947">
          <cell r="D2947" t="str">
            <v>Iran, Islamic Republic of</v>
          </cell>
          <cell r="H2947" t="str">
            <v>Industry (incl. Cement Process)</v>
          </cell>
          <cell r="J2947">
            <v>43140.800000000003</v>
          </cell>
        </row>
        <row r="2948">
          <cell r="D2948" t="str">
            <v>Iran, Islamic Republic of</v>
          </cell>
          <cell r="H2948" t="e">
            <v>#N/A</v>
          </cell>
          <cell r="J2948">
            <v>2385</v>
          </cell>
        </row>
        <row r="2949">
          <cell r="D2949" t="str">
            <v>Iran, Islamic Republic of</v>
          </cell>
          <cell r="H2949" t="e">
            <v>#N/A</v>
          </cell>
          <cell r="J2949">
            <v>46.451551143491798</v>
          </cell>
        </row>
        <row r="2950">
          <cell r="D2950" t="str">
            <v>Iran, Islamic Republic of</v>
          </cell>
          <cell r="H2950" t="e">
            <v>#N/A</v>
          </cell>
          <cell r="J2950">
            <v>4.0272760548987101</v>
          </cell>
        </row>
        <row r="2951">
          <cell r="D2951" t="str">
            <v>Iran, Islamic Republic of</v>
          </cell>
          <cell r="H2951" t="e">
            <v>#N/A</v>
          </cell>
          <cell r="J2951">
            <v>17013.1744284632</v>
          </cell>
        </row>
        <row r="2952">
          <cell r="D2952" t="str">
            <v>Iran, Islamic Republic of</v>
          </cell>
          <cell r="H2952" t="e">
            <v>#N/A</v>
          </cell>
          <cell r="J2952">
            <v>2193.5186505502502</v>
          </cell>
        </row>
        <row r="2953">
          <cell r="D2953" t="str">
            <v>Iran, Islamic Republic of</v>
          </cell>
          <cell r="H2953" t="e">
            <v>#N/A</v>
          </cell>
          <cell r="J2953">
            <v>79.644599999999997</v>
          </cell>
        </row>
        <row r="2954">
          <cell r="D2954" t="str">
            <v>Iran, Islamic Republic of</v>
          </cell>
          <cell r="H2954" t="e">
            <v>#N/A</v>
          </cell>
          <cell r="J2954">
            <v>150.18293312312699</v>
          </cell>
        </row>
        <row r="2955">
          <cell r="D2955" t="str">
            <v>Iran, Islamic Republic of</v>
          </cell>
          <cell r="H2955" t="e">
            <v>#N/A</v>
          </cell>
          <cell r="J2955">
            <v>0.61759500000000001</v>
          </cell>
        </row>
        <row r="2956">
          <cell r="D2956" t="str">
            <v>Iran, Islamic Republic of</v>
          </cell>
          <cell r="H2956" t="e">
            <v>#N/A</v>
          </cell>
          <cell r="J2956">
            <v>484.37802899979903</v>
          </cell>
        </row>
        <row r="2957">
          <cell r="D2957" t="str">
            <v>Iran, Islamic Republic of</v>
          </cell>
          <cell r="H2957" t="e">
            <v>#N/A</v>
          </cell>
          <cell r="J2957">
            <v>779.65562806790194</v>
          </cell>
        </row>
        <row r="2958">
          <cell r="D2958" t="str">
            <v>Iraq</v>
          </cell>
          <cell r="H2958" t="str">
            <v>Power</v>
          </cell>
          <cell r="J2958">
            <v>95408.738778194704</v>
          </cell>
        </row>
        <row r="2959">
          <cell r="D2959" t="str">
            <v>Iraq</v>
          </cell>
          <cell r="H2959" t="str">
            <v>Industry (incl. Cement Process)</v>
          </cell>
          <cell r="J2959">
            <v>12647.4165919715</v>
          </cell>
        </row>
        <row r="2960">
          <cell r="D2960" t="str">
            <v>Iraq</v>
          </cell>
          <cell r="H2960" t="str">
            <v>Industry (incl. Cement Process)</v>
          </cell>
          <cell r="J2960">
            <v>11315.241038972301</v>
          </cell>
        </row>
        <row r="2961">
          <cell r="D2961" t="str">
            <v>Iraq</v>
          </cell>
          <cell r="H2961" t="str">
            <v>Ground Transport</v>
          </cell>
          <cell r="J2961">
            <v>26704.122741143699</v>
          </cell>
        </row>
        <row r="2962">
          <cell r="D2962" t="str">
            <v>Iraq</v>
          </cell>
          <cell r="H2962" t="str">
            <v>Residential</v>
          </cell>
          <cell r="J2962">
            <v>10738.327280543501</v>
          </cell>
        </row>
        <row r="2963">
          <cell r="D2963" t="str">
            <v>Iraq</v>
          </cell>
          <cell r="H2963" t="e">
            <v>#N/A</v>
          </cell>
          <cell r="J2963">
            <v>25689.215701310601</v>
          </cell>
        </row>
        <row r="2964">
          <cell r="D2964" t="str">
            <v>Iraq</v>
          </cell>
          <cell r="H2964" t="str">
            <v>Industry (incl. Cement Process)</v>
          </cell>
          <cell r="J2964">
            <v>4944.6400000000003</v>
          </cell>
        </row>
        <row r="2965">
          <cell r="D2965" t="str">
            <v>Iraq</v>
          </cell>
          <cell r="H2965" t="e">
            <v>#N/A</v>
          </cell>
          <cell r="J2965">
            <v>45</v>
          </cell>
        </row>
        <row r="2966">
          <cell r="D2966" t="str">
            <v>Iraq</v>
          </cell>
          <cell r="H2966" t="e">
            <v>#N/A</v>
          </cell>
          <cell r="J2966">
            <v>1.9023137874297</v>
          </cell>
        </row>
        <row r="2967">
          <cell r="D2967" t="str">
            <v>Iraq</v>
          </cell>
          <cell r="H2967" t="e">
            <v>#N/A</v>
          </cell>
          <cell r="J2967">
            <v>14.4308</v>
          </cell>
        </row>
        <row r="2968">
          <cell r="D2968" t="str">
            <v>Iraq</v>
          </cell>
          <cell r="H2968" t="e">
            <v>#N/A</v>
          </cell>
          <cell r="J2968">
            <v>11.9021636032813</v>
          </cell>
        </row>
        <row r="2969">
          <cell r="D2969" t="str">
            <v>Iraq</v>
          </cell>
          <cell r="H2969" t="e">
            <v>#N/A</v>
          </cell>
          <cell r="J2969">
            <v>75.432137290507498</v>
          </cell>
        </row>
        <row r="2970">
          <cell r="D2970" t="str">
            <v>Iraq</v>
          </cell>
          <cell r="H2970" t="e">
            <v>#N/A</v>
          </cell>
          <cell r="J2970">
            <v>215.26110780279899</v>
          </cell>
        </row>
        <row r="2971">
          <cell r="D2971" t="str">
            <v>Iraq</v>
          </cell>
          <cell r="H2971" t="e">
            <v>#N/A</v>
          </cell>
          <cell r="J2971">
            <v>285.23090181183602</v>
          </cell>
        </row>
        <row r="2972">
          <cell r="D2972" t="str">
            <v>Israel</v>
          </cell>
          <cell r="H2972" t="str">
            <v>Power</v>
          </cell>
          <cell r="J2972">
            <v>36764.829969860701</v>
          </cell>
        </row>
        <row r="2973">
          <cell r="D2973" t="str">
            <v>Israel</v>
          </cell>
          <cell r="H2973" t="str">
            <v>Industry (incl. Cement Process)</v>
          </cell>
          <cell r="J2973">
            <v>2530.6124631121202</v>
          </cell>
        </row>
        <row r="2974">
          <cell r="D2974" t="str">
            <v>Israel</v>
          </cell>
          <cell r="H2974" t="str">
            <v>Industry (incl. Cement Process)</v>
          </cell>
          <cell r="J2974">
            <v>2536.3633310166902</v>
          </cell>
        </row>
        <row r="2975">
          <cell r="D2975" t="str">
            <v>Israel</v>
          </cell>
          <cell r="H2975" t="str">
            <v>Domestic aviation</v>
          </cell>
          <cell r="J2975">
            <v>60.074279277777201</v>
          </cell>
        </row>
        <row r="2976">
          <cell r="D2976" t="str">
            <v>Israel</v>
          </cell>
          <cell r="H2976" t="str">
            <v>Ground Transport</v>
          </cell>
          <cell r="J2976">
            <v>18259.714053062598</v>
          </cell>
        </row>
        <row r="2977">
          <cell r="D2977" t="str">
            <v>Israel</v>
          </cell>
          <cell r="H2977" t="str">
            <v>Ground Transport</v>
          </cell>
          <cell r="J2977" t="str">
            <v>NULL</v>
          </cell>
        </row>
        <row r="2978">
          <cell r="D2978" t="str">
            <v>Israel</v>
          </cell>
          <cell r="H2978" t="str">
            <v>Residential</v>
          </cell>
          <cell r="J2978">
            <v>1698.7879078716101</v>
          </cell>
        </row>
        <row r="2979">
          <cell r="D2979" t="str">
            <v>Israel</v>
          </cell>
          <cell r="H2979" t="e">
            <v>#N/A</v>
          </cell>
          <cell r="J2979" t="str">
            <v>NULL</v>
          </cell>
        </row>
        <row r="2980">
          <cell r="D2980" t="str">
            <v>Israel</v>
          </cell>
          <cell r="H2980" t="e">
            <v>#N/A</v>
          </cell>
          <cell r="J2980">
            <v>170.45627159857</v>
          </cell>
        </row>
        <row r="2981">
          <cell r="D2981" t="str">
            <v>Israel</v>
          </cell>
          <cell r="H2981" t="str">
            <v>Industry (incl. Cement Process)</v>
          </cell>
          <cell r="J2981">
            <v>3461.25</v>
          </cell>
        </row>
        <row r="2982">
          <cell r="D2982" t="str">
            <v>Israel</v>
          </cell>
          <cell r="H2982" t="e">
            <v>#N/A</v>
          </cell>
          <cell r="J2982">
            <v>457.5</v>
          </cell>
        </row>
        <row r="2983">
          <cell r="D2983" t="str">
            <v>Israel</v>
          </cell>
          <cell r="H2983" t="e">
            <v>#N/A</v>
          </cell>
          <cell r="J2983">
            <v>0.65499949017105197</v>
          </cell>
        </row>
        <row r="2984">
          <cell r="D2984" t="str">
            <v>Israel</v>
          </cell>
          <cell r="H2984" t="e">
            <v>#N/A</v>
          </cell>
          <cell r="J2984">
            <v>474.74002439999998</v>
          </cell>
        </row>
        <row r="2985">
          <cell r="D2985" t="str">
            <v>Israel</v>
          </cell>
          <cell r="H2985" t="e">
            <v>#N/A</v>
          </cell>
          <cell r="J2985">
            <v>150.596</v>
          </cell>
        </row>
        <row r="2986">
          <cell r="D2986" t="str">
            <v>Israel</v>
          </cell>
          <cell r="H2986" t="e">
            <v>#N/A</v>
          </cell>
          <cell r="J2986" t="str">
            <v>NULL</v>
          </cell>
        </row>
        <row r="2987">
          <cell r="D2987" t="str">
            <v>Israel</v>
          </cell>
          <cell r="H2987" t="e">
            <v>#N/A</v>
          </cell>
          <cell r="J2987">
            <v>61.690892207375001</v>
          </cell>
        </row>
        <row r="2988">
          <cell r="D2988" t="str">
            <v>Israel</v>
          </cell>
          <cell r="H2988" t="e">
            <v>#N/A</v>
          </cell>
          <cell r="J2988">
            <v>17.297391796901099</v>
          </cell>
        </row>
        <row r="2989">
          <cell r="D2989" t="str">
            <v>Israel</v>
          </cell>
          <cell r="H2989" t="e">
            <v>#N/A</v>
          </cell>
          <cell r="J2989">
            <v>250.44415011838601</v>
          </cell>
        </row>
        <row r="2990">
          <cell r="D2990" t="str">
            <v>Israel</v>
          </cell>
          <cell r="H2990" t="e">
            <v>#N/A</v>
          </cell>
          <cell r="J2990">
            <v>143.074644218662</v>
          </cell>
        </row>
        <row r="2991">
          <cell r="D2991" t="str">
            <v>Israel</v>
          </cell>
          <cell r="H2991" t="e">
            <v>#N/A</v>
          </cell>
          <cell r="J2991">
            <v>17.610178683124801</v>
          </cell>
        </row>
        <row r="2992">
          <cell r="D2992" t="str">
            <v>Jordan</v>
          </cell>
          <cell r="H2992" t="str">
            <v>Power</v>
          </cell>
          <cell r="J2992">
            <v>9623.2366936067501</v>
          </cell>
        </row>
        <row r="2993">
          <cell r="D2993" t="str">
            <v>Jordan</v>
          </cell>
          <cell r="H2993" t="str">
            <v>Industry (incl. Cement Process)</v>
          </cell>
          <cell r="J2993">
            <v>594.43504905753605</v>
          </cell>
        </row>
        <row r="2994">
          <cell r="D2994" t="str">
            <v>Jordan</v>
          </cell>
          <cell r="H2994" t="str">
            <v>Industry (incl. Cement Process)</v>
          </cell>
          <cell r="J2994">
            <v>2648.4940449536398</v>
          </cell>
        </row>
        <row r="2995">
          <cell r="D2995" t="str">
            <v>Jordan</v>
          </cell>
          <cell r="H2995" t="str">
            <v>Domestic aviation</v>
          </cell>
          <cell r="J2995">
            <v>27.2521218903867</v>
          </cell>
        </row>
        <row r="2996">
          <cell r="D2996" t="str">
            <v>Jordan</v>
          </cell>
          <cell r="H2996" t="str">
            <v>Ground Transport</v>
          </cell>
          <cell r="J2996">
            <v>8241.8270797773293</v>
          </cell>
        </row>
        <row r="2997">
          <cell r="D2997" t="str">
            <v>Jordan</v>
          </cell>
          <cell r="H2997" t="str">
            <v>Ground Transport</v>
          </cell>
          <cell r="J2997">
            <v>3.0747976086272999</v>
          </cell>
        </row>
        <row r="2998">
          <cell r="D2998" t="str">
            <v>Jordan</v>
          </cell>
          <cell r="H2998" t="str">
            <v>Residential</v>
          </cell>
          <cell r="J2998">
            <v>2429.67494462063</v>
          </cell>
        </row>
        <row r="2999">
          <cell r="D2999" t="str">
            <v>Jordan</v>
          </cell>
          <cell r="H2999" t="e">
            <v>#N/A</v>
          </cell>
          <cell r="J2999" t="str">
            <v>NULL</v>
          </cell>
        </row>
        <row r="3000">
          <cell r="D3000" t="str">
            <v>Jordan</v>
          </cell>
          <cell r="H3000" t="str">
            <v>Industry (incl. Cement Process)</v>
          </cell>
          <cell r="J3000">
            <v>2373.23</v>
          </cell>
        </row>
        <row r="3001">
          <cell r="D3001" t="str">
            <v>Jordan</v>
          </cell>
          <cell r="H3001" t="e">
            <v>#N/A</v>
          </cell>
          <cell r="J3001">
            <v>7.5</v>
          </cell>
        </row>
        <row r="3002">
          <cell r="D3002" t="str">
            <v>Jordan</v>
          </cell>
          <cell r="H3002" t="e">
            <v>#N/A</v>
          </cell>
          <cell r="J3002">
            <v>0.402684895174378</v>
          </cell>
        </row>
        <row r="3003">
          <cell r="D3003" t="str">
            <v>Jordan</v>
          </cell>
          <cell r="H3003" t="e">
            <v>#N/A</v>
          </cell>
          <cell r="J3003">
            <v>6</v>
          </cell>
        </row>
        <row r="3004">
          <cell r="D3004" t="str">
            <v>Jordan</v>
          </cell>
          <cell r="H3004" t="e">
            <v>#N/A</v>
          </cell>
          <cell r="J3004">
            <v>17.042990775308599</v>
          </cell>
        </row>
        <row r="3005">
          <cell r="D3005" t="str">
            <v>Jordan</v>
          </cell>
          <cell r="H3005" t="e">
            <v>#N/A</v>
          </cell>
          <cell r="J3005">
            <v>13.7623230859773</v>
          </cell>
        </row>
        <row r="3006">
          <cell r="D3006" t="str">
            <v>Jordan</v>
          </cell>
          <cell r="H3006" t="e">
            <v>#N/A</v>
          </cell>
          <cell r="J3006">
            <v>8.0834828874310105</v>
          </cell>
        </row>
        <row r="3007">
          <cell r="D3007" t="str">
            <v>Jordan</v>
          </cell>
          <cell r="H3007" t="e">
            <v>#N/A</v>
          </cell>
          <cell r="J3007">
            <v>1.6158972792175299</v>
          </cell>
        </row>
        <row r="3008">
          <cell r="D3008" t="str">
            <v>Jordan</v>
          </cell>
          <cell r="H3008" t="e">
            <v>#N/A</v>
          </cell>
          <cell r="J3008">
            <v>32.282192132582402</v>
          </cell>
        </row>
        <row r="3009">
          <cell r="D3009" t="str">
            <v>Jordan</v>
          </cell>
          <cell r="H3009" t="e">
            <v>#N/A</v>
          </cell>
          <cell r="J3009">
            <v>16.461575885396499</v>
          </cell>
        </row>
        <row r="3010">
          <cell r="D3010" t="str">
            <v>Kuwait</v>
          </cell>
          <cell r="H3010" t="str">
            <v>Power</v>
          </cell>
          <cell r="J3010">
            <v>39947.095938193597</v>
          </cell>
        </row>
        <row r="3011">
          <cell r="D3011" t="str">
            <v>Kuwait</v>
          </cell>
          <cell r="H3011" t="str">
            <v>Industry (incl. Cement Process)</v>
          </cell>
          <cell r="J3011">
            <v>14288.1040329794</v>
          </cell>
        </row>
        <row r="3012">
          <cell r="D3012" t="str">
            <v>Kuwait</v>
          </cell>
          <cell r="H3012" t="str">
            <v>Industry (incl. Cement Process)</v>
          </cell>
          <cell r="J3012">
            <v>18105.3405941167</v>
          </cell>
        </row>
        <row r="3013">
          <cell r="D3013" t="str">
            <v>Kuwait</v>
          </cell>
          <cell r="H3013" t="str">
            <v>Ground Transport</v>
          </cell>
          <cell r="J3013">
            <v>12604.874099004401</v>
          </cell>
        </row>
        <row r="3014">
          <cell r="D3014" t="str">
            <v>Kuwait</v>
          </cell>
          <cell r="H3014" t="str">
            <v>Residential</v>
          </cell>
          <cell r="J3014">
            <v>647.64934343033497</v>
          </cell>
        </row>
        <row r="3015">
          <cell r="D3015" t="str">
            <v>Kuwait</v>
          </cell>
          <cell r="H3015" t="e">
            <v>#N/A</v>
          </cell>
          <cell r="J3015">
            <v>7514.9288402421898</v>
          </cell>
        </row>
        <row r="3016">
          <cell r="D3016" t="str">
            <v>Kuwait</v>
          </cell>
          <cell r="H3016" t="str">
            <v>Industry (incl. Cement Process)</v>
          </cell>
          <cell r="J3016">
            <v>1977.86</v>
          </cell>
        </row>
        <row r="3017">
          <cell r="D3017" t="str">
            <v>Kuwait</v>
          </cell>
          <cell r="H3017" t="e">
            <v>#N/A</v>
          </cell>
          <cell r="J3017">
            <v>45</v>
          </cell>
        </row>
        <row r="3018">
          <cell r="D3018" t="str">
            <v>Kuwait</v>
          </cell>
          <cell r="H3018" t="e">
            <v>#N/A</v>
          </cell>
          <cell r="J3018">
            <v>0.21310255393451299</v>
          </cell>
        </row>
        <row r="3019">
          <cell r="D3019" t="str">
            <v>Kuwait</v>
          </cell>
          <cell r="H3019" t="e">
            <v>#N/A</v>
          </cell>
          <cell r="J3019">
            <v>5096.0533427644696</v>
          </cell>
        </row>
        <row r="3020">
          <cell r="D3020" t="str">
            <v>Kuwait</v>
          </cell>
          <cell r="H3020" t="e">
            <v>#N/A</v>
          </cell>
          <cell r="J3020" t="str">
            <v>NULL</v>
          </cell>
        </row>
        <row r="3021">
          <cell r="D3021" t="str">
            <v>Kuwait</v>
          </cell>
          <cell r="H3021" t="e">
            <v>#N/A</v>
          </cell>
          <cell r="J3021">
            <v>22.112925188177201</v>
          </cell>
        </row>
        <row r="3022">
          <cell r="D3022" t="str">
            <v>Kuwait</v>
          </cell>
          <cell r="H3022" t="e">
            <v>#N/A</v>
          </cell>
          <cell r="J3022" t="str">
            <v>NULL</v>
          </cell>
        </row>
        <row r="3023">
          <cell r="D3023" t="str">
            <v>Kuwait</v>
          </cell>
          <cell r="H3023" t="e">
            <v>#N/A</v>
          </cell>
          <cell r="J3023">
            <v>91.245070961000394</v>
          </cell>
        </row>
        <row r="3024">
          <cell r="D3024" t="str">
            <v>Kuwait</v>
          </cell>
          <cell r="H3024" t="e">
            <v>#N/A</v>
          </cell>
          <cell r="J3024">
            <v>1.4666699999999999</v>
          </cell>
        </row>
        <row r="3025">
          <cell r="D3025" t="str">
            <v>Kuwait</v>
          </cell>
          <cell r="H3025" t="e">
            <v>#N/A</v>
          </cell>
          <cell r="J3025" t="str">
            <v>NULL</v>
          </cell>
        </row>
        <row r="3026">
          <cell r="D3026" t="str">
            <v>Lebanon</v>
          </cell>
          <cell r="H3026" t="str">
            <v>Power</v>
          </cell>
          <cell r="J3026">
            <v>13028.120982517599</v>
          </cell>
        </row>
        <row r="3027">
          <cell r="D3027" t="str">
            <v>Lebanon</v>
          </cell>
          <cell r="H3027" t="str">
            <v>Industry (incl. Cement Process)</v>
          </cell>
          <cell r="J3027" t="str">
            <v>NULL</v>
          </cell>
        </row>
        <row r="3028">
          <cell r="D3028" t="str">
            <v>Lebanon</v>
          </cell>
          <cell r="H3028" t="str">
            <v>Industry (incl. Cement Process)</v>
          </cell>
          <cell r="J3028">
            <v>1030.3899215044901</v>
          </cell>
        </row>
        <row r="3029">
          <cell r="D3029" t="str">
            <v>Lebanon</v>
          </cell>
          <cell r="H3029" t="str">
            <v>Ground Transport</v>
          </cell>
          <cell r="J3029">
            <v>5619.6276132748699</v>
          </cell>
        </row>
        <row r="3030">
          <cell r="D3030" t="str">
            <v>Lebanon</v>
          </cell>
          <cell r="H3030" t="str">
            <v>Residential</v>
          </cell>
          <cell r="J3030">
            <v>3204.2266751594002</v>
          </cell>
        </row>
        <row r="3031">
          <cell r="D3031" t="str">
            <v>Lebanon</v>
          </cell>
          <cell r="H3031" t="e">
            <v>#N/A</v>
          </cell>
          <cell r="J3031" t="str">
            <v>NULL</v>
          </cell>
        </row>
        <row r="3032">
          <cell r="D3032" t="str">
            <v>Lebanon</v>
          </cell>
          <cell r="H3032" t="str">
            <v>Industry (incl. Cement Process)</v>
          </cell>
          <cell r="J3032">
            <v>2670.5</v>
          </cell>
        </row>
        <row r="3033">
          <cell r="D3033" t="str">
            <v>Lebanon</v>
          </cell>
          <cell r="H3033" t="e">
            <v>#N/A</v>
          </cell>
          <cell r="J3033">
            <v>15</v>
          </cell>
        </row>
        <row r="3034">
          <cell r="D3034" t="str">
            <v>Lebanon</v>
          </cell>
          <cell r="H3034" t="e">
            <v>#N/A</v>
          </cell>
          <cell r="J3034">
            <v>0.33091800458334603</v>
          </cell>
        </row>
        <row r="3035">
          <cell r="D3035" t="str">
            <v>Lebanon</v>
          </cell>
          <cell r="H3035" t="e">
            <v>#N/A</v>
          </cell>
          <cell r="J3035" t="str">
            <v>NULL</v>
          </cell>
        </row>
        <row r="3036">
          <cell r="D3036" t="str">
            <v>Lebanon</v>
          </cell>
          <cell r="H3036" t="e">
            <v>#N/A</v>
          </cell>
          <cell r="J3036">
            <v>2.77732474467946</v>
          </cell>
        </row>
        <row r="3037">
          <cell r="D3037" t="str">
            <v>Lebanon</v>
          </cell>
          <cell r="H3037" t="e">
            <v>#N/A</v>
          </cell>
          <cell r="J3037" t="str">
            <v>NULL</v>
          </cell>
        </row>
        <row r="3038">
          <cell r="D3038" t="str">
            <v>Lebanon</v>
          </cell>
          <cell r="H3038" t="e">
            <v>#N/A</v>
          </cell>
          <cell r="J3038">
            <v>11.9688810118036</v>
          </cell>
        </row>
        <row r="3039">
          <cell r="D3039" t="str">
            <v>Lebanon</v>
          </cell>
          <cell r="H3039" t="e">
            <v>#N/A</v>
          </cell>
          <cell r="J3039">
            <v>10.383294205270101</v>
          </cell>
        </row>
        <row r="3040">
          <cell r="D3040" t="str">
            <v>Lebanon</v>
          </cell>
          <cell r="H3040" t="e">
            <v>#N/A</v>
          </cell>
          <cell r="J3040">
            <v>5.33068E-3</v>
          </cell>
        </row>
        <row r="3041">
          <cell r="D3041" t="str">
            <v>Oman</v>
          </cell>
          <cell r="H3041" t="str">
            <v>Power</v>
          </cell>
          <cell r="J3041">
            <v>17570.6050629495</v>
          </cell>
        </row>
        <row r="3042">
          <cell r="D3042" t="str">
            <v>Oman</v>
          </cell>
          <cell r="H3042" t="str">
            <v>Industry (incl. Cement Process)</v>
          </cell>
          <cell r="J3042">
            <v>8738.0689045544495</v>
          </cell>
        </row>
        <row r="3043">
          <cell r="D3043" t="str">
            <v>Oman</v>
          </cell>
          <cell r="H3043" t="str">
            <v>Industry (incl. Cement Process)</v>
          </cell>
          <cell r="J3043">
            <v>26371.400471676599</v>
          </cell>
        </row>
        <row r="3044">
          <cell r="D3044" t="str">
            <v>Oman</v>
          </cell>
          <cell r="H3044" t="str">
            <v>Ground Transport</v>
          </cell>
          <cell r="J3044">
            <v>12324.4207515649</v>
          </cell>
        </row>
        <row r="3045">
          <cell r="D3045" t="str">
            <v>Oman</v>
          </cell>
          <cell r="H3045" t="str">
            <v>Residential</v>
          </cell>
          <cell r="J3045">
            <v>3147.3044188478698</v>
          </cell>
        </row>
        <row r="3046">
          <cell r="D3046" t="str">
            <v>Oman</v>
          </cell>
          <cell r="H3046" t="e">
            <v>#N/A</v>
          </cell>
          <cell r="J3046">
            <v>3920.6833949102902</v>
          </cell>
        </row>
        <row r="3047">
          <cell r="D3047" t="str">
            <v>Oman</v>
          </cell>
          <cell r="H3047" t="str">
            <v>Industry (incl. Cement Process)</v>
          </cell>
          <cell r="J3047">
            <v>2472.3200000000002</v>
          </cell>
        </row>
        <row r="3048">
          <cell r="D3048" t="str">
            <v>Oman</v>
          </cell>
          <cell r="H3048" t="e">
            <v>#N/A</v>
          </cell>
          <cell r="J3048">
            <v>67.5</v>
          </cell>
        </row>
        <row r="3049">
          <cell r="D3049" t="str">
            <v>Oman</v>
          </cell>
          <cell r="H3049" t="e">
            <v>#N/A</v>
          </cell>
          <cell r="J3049">
            <v>0.264944684980292</v>
          </cell>
        </row>
        <row r="3050">
          <cell r="D3050" t="str">
            <v>Oman</v>
          </cell>
          <cell r="H3050" t="e">
            <v>#N/A</v>
          </cell>
          <cell r="J3050">
            <v>9837.1859729010393</v>
          </cell>
        </row>
        <row r="3051">
          <cell r="D3051" t="str">
            <v>Oman</v>
          </cell>
          <cell r="H3051" t="e">
            <v>#N/A</v>
          </cell>
          <cell r="J3051">
            <v>633.6</v>
          </cell>
        </row>
        <row r="3052">
          <cell r="D3052" t="str">
            <v>Oman</v>
          </cell>
          <cell r="H3052" t="e">
            <v>#N/A</v>
          </cell>
          <cell r="J3052">
            <v>45.952401600000002</v>
          </cell>
        </row>
        <row r="3053">
          <cell r="D3053" t="str">
            <v>Oman</v>
          </cell>
          <cell r="H3053" t="e">
            <v>#N/A</v>
          </cell>
          <cell r="J3053">
            <v>16.256045607361099</v>
          </cell>
        </row>
        <row r="3054">
          <cell r="D3054" t="str">
            <v>Oman</v>
          </cell>
          <cell r="H3054" t="e">
            <v>#N/A</v>
          </cell>
          <cell r="J3054">
            <v>26.863099999999999</v>
          </cell>
        </row>
        <row r="3055">
          <cell r="D3055" t="str">
            <v>Oman</v>
          </cell>
          <cell r="H3055" t="e">
            <v>#N/A</v>
          </cell>
          <cell r="J3055" t="str">
            <v>NULL</v>
          </cell>
        </row>
        <row r="3056">
          <cell r="D3056" t="str">
            <v>Oman</v>
          </cell>
          <cell r="H3056" t="e">
            <v>#N/A</v>
          </cell>
          <cell r="J3056">
            <v>35.262939316416698</v>
          </cell>
        </row>
        <row r="3057">
          <cell r="D3057" t="str">
            <v>Oman</v>
          </cell>
          <cell r="H3057" t="e">
            <v>#N/A</v>
          </cell>
          <cell r="J3057">
            <v>2.3287</v>
          </cell>
        </row>
        <row r="3058">
          <cell r="D3058" t="str">
            <v>Qatar</v>
          </cell>
          <cell r="H3058" t="str">
            <v>Power</v>
          </cell>
          <cell r="J3058">
            <v>21337.3923583498</v>
          </cell>
        </row>
        <row r="3059">
          <cell r="D3059" t="str">
            <v>Qatar</v>
          </cell>
          <cell r="H3059" t="str">
            <v>Industry (incl. Cement Process)</v>
          </cell>
          <cell r="J3059">
            <v>32288.041851664901</v>
          </cell>
        </row>
        <row r="3060">
          <cell r="D3060" t="str">
            <v>Qatar</v>
          </cell>
          <cell r="H3060" t="str">
            <v>Industry (incl. Cement Process)</v>
          </cell>
          <cell r="J3060">
            <v>14178.1958295359</v>
          </cell>
        </row>
        <row r="3061">
          <cell r="D3061" t="str">
            <v>Qatar</v>
          </cell>
          <cell r="H3061" t="str">
            <v>Ground Transport</v>
          </cell>
          <cell r="J3061">
            <v>14734.0572018737</v>
          </cell>
        </row>
        <row r="3062">
          <cell r="D3062" t="str">
            <v>Qatar</v>
          </cell>
          <cell r="H3062" t="str">
            <v>Residential</v>
          </cell>
          <cell r="J3062">
            <v>330.21306459759302</v>
          </cell>
        </row>
        <row r="3063">
          <cell r="D3063" t="str">
            <v>Qatar</v>
          </cell>
          <cell r="H3063" t="e">
            <v>#N/A</v>
          </cell>
          <cell r="J3063" t="str">
            <v>NULL</v>
          </cell>
        </row>
        <row r="3064">
          <cell r="D3064" t="str">
            <v>Qatar</v>
          </cell>
          <cell r="H3064" t="e">
            <v>#N/A</v>
          </cell>
          <cell r="J3064">
            <v>2494.3634910170099</v>
          </cell>
        </row>
        <row r="3065">
          <cell r="D3065" t="str">
            <v>Qatar</v>
          </cell>
          <cell r="H3065" t="str">
            <v>Industry (incl. Cement Process)</v>
          </cell>
          <cell r="J3065">
            <v>3214.02</v>
          </cell>
        </row>
        <row r="3066">
          <cell r="D3066" t="str">
            <v>Qatar</v>
          </cell>
          <cell r="H3066" t="e">
            <v>#N/A</v>
          </cell>
          <cell r="J3066">
            <v>0.124432546288193</v>
          </cell>
        </row>
        <row r="3067">
          <cell r="D3067" t="str">
            <v>Qatar</v>
          </cell>
          <cell r="H3067" t="e">
            <v>#N/A</v>
          </cell>
          <cell r="J3067">
            <v>14177.8740218762</v>
          </cell>
        </row>
        <row r="3068">
          <cell r="D3068" t="str">
            <v>Qatar</v>
          </cell>
          <cell r="H3068" t="e">
            <v>#N/A</v>
          </cell>
          <cell r="J3068">
            <v>103</v>
          </cell>
        </row>
        <row r="3069">
          <cell r="D3069" t="str">
            <v>Qatar</v>
          </cell>
          <cell r="H3069" t="e">
            <v>#N/A</v>
          </cell>
          <cell r="J3069" t="str">
            <v>NULL</v>
          </cell>
        </row>
        <row r="3070">
          <cell r="D3070" t="str">
            <v>Qatar</v>
          </cell>
          <cell r="H3070" t="e">
            <v>#N/A</v>
          </cell>
          <cell r="J3070">
            <v>17.1845802420473</v>
          </cell>
        </row>
        <row r="3071">
          <cell r="D3071" t="str">
            <v>Qatar</v>
          </cell>
          <cell r="H3071" t="e">
            <v>#N/A</v>
          </cell>
          <cell r="J3071">
            <v>32.057326800194602</v>
          </cell>
        </row>
        <row r="3072">
          <cell r="D3072" t="str">
            <v>Qatar</v>
          </cell>
          <cell r="H3072" t="e">
            <v>#N/A</v>
          </cell>
          <cell r="J3072">
            <v>0.66000099999999995</v>
          </cell>
        </row>
        <row r="3073">
          <cell r="D3073" t="str">
            <v>Qatar</v>
          </cell>
          <cell r="H3073" t="e">
            <v>#N/A</v>
          </cell>
          <cell r="J3073">
            <v>3.3400765023339801E-2</v>
          </cell>
        </row>
        <row r="3074">
          <cell r="D3074" t="str">
            <v>Saudi Arabia</v>
          </cell>
          <cell r="H3074" t="str">
            <v>Power</v>
          </cell>
          <cell r="J3074">
            <v>247023.47055227801</v>
          </cell>
        </row>
        <row r="3075">
          <cell r="D3075" t="str">
            <v>Saudi Arabia</v>
          </cell>
          <cell r="H3075" t="str">
            <v>Industry (incl. Cement Process)</v>
          </cell>
          <cell r="J3075">
            <v>27998.906950322798</v>
          </cell>
        </row>
        <row r="3076">
          <cell r="D3076" t="str">
            <v>Saudi Arabia</v>
          </cell>
          <cell r="H3076" t="str">
            <v>Industry (incl. Cement Process)</v>
          </cell>
          <cell r="J3076">
            <v>109386.309649103</v>
          </cell>
        </row>
        <row r="3077">
          <cell r="D3077" t="str">
            <v>Saudi Arabia</v>
          </cell>
          <cell r="H3077" t="str">
            <v>Domestic aviation</v>
          </cell>
          <cell r="J3077">
            <v>2753.2708247268902</v>
          </cell>
        </row>
        <row r="3078">
          <cell r="D3078" t="str">
            <v>Saudi Arabia</v>
          </cell>
          <cell r="H3078" t="str">
            <v>Ground Transport</v>
          </cell>
          <cell r="J3078">
            <v>127042.268101981</v>
          </cell>
        </row>
        <row r="3079">
          <cell r="D3079" t="str">
            <v>Saudi Arabia</v>
          </cell>
          <cell r="H3079" t="str">
            <v>Residential</v>
          </cell>
          <cell r="J3079">
            <v>4671.1263787739299</v>
          </cell>
        </row>
        <row r="3080">
          <cell r="D3080" t="str">
            <v>Saudi Arabia</v>
          </cell>
          <cell r="H3080" t="e">
            <v>#N/A</v>
          </cell>
          <cell r="J3080">
            <v>9725.3393280549499</v>
          </cell>
        </row>
        <row r="3081">
          <cell r="D3081" t="str">
            <v>Saudi Arabia</v>
          </cell>
          <cell r="H3081" t="str">
            <v>Industry (incl. Cement Process)</v>
          </cell>
          <cell r="J3081">
            <v>47071.3</v>
          </cell>
        </row>
        <row r="3082">
          <cell r="D3082" t="str">
            <v>Saudi Arabia</v>
          </cell>
          <cell r="H3082" t="e">
            <v>#N/A</v>
          </cell>
          <cell r="J3082" t="str">
            <v>NULL</v>
          </cell>
        </row>
        <row r="3083">
          <cell r="D3083" t="str">
            <v>Saudi Arabia</v>
          </cell>
          <cell r="H3083" t="e">
            <v>#N/A</v>
          </cell>
          <cell r="J3083">
            <v>1.63534699763825</v>
          </cell>
        </row>
        <row r="3084">
          <cell r="D3084" t="str">
            <v>Saudi Arabia</v>
          </cell>
          <cell r="H3084" t="e">
            <v>#N/A</v>
          </cell>
          <cell r="J3084">
            <v>48177.285186035202</v>
          </cell>
        </row>
        <row r="3085">
          <cell r="D3085" t="str">
            <v>Saudi Arabia</v>
          </cell>
          <cell r="H3085" t="e">
            <v>#N/A</v>
          </cell>
          <cell r="J3085">
            <v>209.583</v>
          </cell>
        </row>
        <row r="3086">
          <cell r="D3086" t="str">
            <v>Saudi Arabia</v>
          </cell>
          <cell r="H3086" t="e">
            <v>#N/A</v>
          </cell>
          <cell r="J3086" t="str">
            <v>NULL</v>
          </cell>
        </row>
        <row r="3087">
          <cell r="D3087" t="str">
            <v>Saudi Arabia</v>
          </cell>
          <cell r="H3087" t="e">
            <v>#N/A</v>
          </cell>
          <cell r="J3087">
            <v>249.96199604691699</v>
          </cell>
        </row>
        <row r="3088">
          <cell r="D3088" t="str">
            <v>Saudi Arabia</v>
          </cell>
          <cell r="H3088" t="e">
            <v>#N/A</v>
          </cell>
          <cell r="J3088">
            <v>58.137944430209501</v>
          </cell>
        </row>
        <row r="3089">
          <cell r="D3089" t="str">
            <v>Saudi Arabia</v>
          </cell>
          <cell r="H3089" t="e">
            <v>#N/A</v>
          </cell>
          <cell r="J3089">
            <v>498.196629181905</v>
          </cell>
        </row>
        <row r="3090">
          <cell r="D3090" t="str">
            <v>Saudi Arabia</v>
          </cell>
          <cell r="H3090" t="e">
            <v>#N/A</v>
          </cell>
          <cell r="J3090">
            <v>120.644491999545</v>
          </cell>
        </row>
        <row r="3091">
          <cell r="D3091" t="str">
            <v>Syrian Arab Republic</v>
          </cell>
          <cell r="H3091" t="str">
            <v>Power</v>
          </cell>
          <cell r="J3091">
            <v>11109.403033634</v>
          </cell>
        </row>
        <row r="3092">
          <cell r="D3092" t="str">
            <v>Syrian Arab Republic</v>
          </cell>
          <cell r="H3092" t="str">
            <v>Industry (incl. Cement Process)</v>
          </cell>
          <cell r="J3092">
            <v>566.34631962837295</v>
          </cell>
        </row>
        <row r="3093">
          <cell r="D3093" t="str">
            <v>Syrian Arab Republic</v>
          </cell>
          <cell r="H3093" t="str">
            <v>Industry (incl. Cement Process)</v>
          </cell>
          <cell r="J3093">
            <v>3442.8408345482198</v>
          </cell>
        </row>
        <row r="3094">
          <cell r="D3094" t="str">
            <v>Syrian Arab Republic</v>
          </cell>
          <cell r="H3094" t="str">
            <v>Domestic aviation</v>
          </cell>
          <cell r="J3094">
            <v>98.207307535628502</v>
          </cell>
        </row>
        <row r="3095">
          <cell r="D3095" t="str">
            <v>Syrian Arab Republic</v>
          </cell>
          <cell r="H3095" t="str">
            <v>Ground Transport</v>
          </cell>
          <cell r="J3095">
            <v>6365.9603505055402</v>
          </cell>
        </row>
        <row r="3096">
          <cell r="D3096" t="str">
            <v>Syrian Arab Republic</v>
          </cell>
          <cell r="H3096" t="str">
            <v>Residential</v>
          </cell>
          <cell r="J3096">
            <v>4514.1884309479701</v>
          </cell>
        </row>
        <row r="3097">
          <cell r="D3097" t="str">
            <v>Syrian Arab Republic</v>
          </cell>
          <cell r="H3097" t="e">
            <v>#N/A</v>
          </cell>
          <cell r="J3097">
            <v>1569.7580714271401</v>
          </cell>
        </row>
        <row r="3098">
          <cell r="D3098" t="str">
            <v>Syrian Arab Republic</v>
          </cell>
          <cell r="H3098" t="str">
            <v>Industry (incl. Cement Process)</v>
          </cell>
          <cell r="J3098">
            <v>988.92899999999997</v>
          </cell>
        </row>
        <row r="3099">
          <cell r="D3099" t="str">
            <v>Syrian Arab Republic</v>
          </cell>
          <cell r="H3099" t="e">
            <v>#N/A</v>
          </cell>
          <cell r="J3099">
            <v>0.87473883610709902</v>
          </cell>
        </row>
        <row r="3100">
          <cell r="D3100" t="str">
            <v>Syrian Arab Republic</v>
          </cell>
          <cell r="H3100" t="e">
            <v>#N/A</v>
          </cell>
          <cell r="J3100">
            <v>51</v>
          </cell>
        </row>
        <row r="3101">
          <cell r="D3101" t="str">
            <v>Syrian Arab Republic</v>
          </cell>
          <cell r="H3101" t="e">
            <v>#N/A</v>
          </cell>
          <cell r="J3101">
            <v>1.2468440000000001</v>
          </cell>
        </row>
        <row r="3102">
          <cell r="D3102" t="str">
            <v>Syrian Arab Republic</v>
          </cell>
          <cell r="H3102" t="e">
            <v>#N/A</v>
          </cell>
          <cell r="J3102">
            <v>8.3000444246913592</v>
          </cell>
        </row>
        <row r="3103">
          <cell r="D3103" t="str">
            <v>Syrian Arab Republic</v>
          </cell>
          <cell r="H3103" t="e">
            <v>#N/A</v>
          </cell>
          <cell r="J3103">
            <v>46.888156098980197</v>
          </cell>
        </row>
        <row r="3104">
          <cell r="D3104" t="str">
            <v>Syrian Arab Republic</v>
          </cell>
          <cell r="H3104" t="e">
            <v>#N/A</v>
          </cell>
          <cell r="J3104" t="str">
            <v>NULL</v>
          </cell>
        </row>
        <row r="3105">
          <cell r="D3105" t="str">
            <v>Syrian Arab Republic</v>
          </cell>
          <cell r="H3105" t="e">
            <v>#N/A</v>
          </cell>
          <cell r="J3105">
            <v>132.97393117279199</v>
          </cell>
        </row>
        <row r="3106">
          <cell r="D3106" t="str">
            <v>Syrian Arab Republic</v>
          </cell>
          <cell r="H3106" t="e">
            <v>#N/A</v>
          </cell>
          <cell r="J3106">
            <v>41.127270000000003</v>
          </cell>
        </row>
        <row r="3107">
          <cell r="D3107" t="str">
            <v>Yemen</v>
          </cell>
          <cell r="H3107" t="str">
            <v>Power</v>
          </cell>
          <cell r="J3107">
            <v>3122.6608205370499</v>
          </cell>
        </row>
        <row r="3108">
          <cell r="D3108" t="str">
            <v>Yemen</v>
          </cell>
          <cell r="H3108" t="str">
            <v>Industry (incl. Cement Process)</v>
          </cell>
          <cell r="J3108">
            <v>647.99358831510199</v>
          </cell>
        </row>
        <row r="3109">
          <cell r="D3109" t="str">
            <v>Yemen</v>
          </cell>
          <cell r="H3109" t="str">
            <v>Industry (incl. Cement Process)</v>
          </cell>
          <cell r="J3109">
            <v>930.41740700264302</v>
          </cell>
        </row>
        <row r="3110">
          <cell r="D3110" t="str">
            <v>Yemen</v>
          </cell>
          <cell r="H3110" t="str">
            <v>Ground Transport</v>
          </cell>
          <cell r="J3110">
            <v>2676.9986660877798</v>
          </cell>
        </row>
        <row r="3111">
          <cell r="D3111" t="str">
            <v>Yemen</v>
          </cell>
          <cell r="H3111" t="str">
            <v>Residential</v>
          </cell>
          <cell r="J3111">
            <v>1813.1650705014699</v>
          </cell>
        </row>
        <row r="3112">
          <cell r="D3112" t="str">
            <v>Yemen</v>
          </cell>
          <cell r="H3112" t="e">
            <v>#N/A</v>
          </cell>
          <cell r="J3112">
            <v>1210.0668369928101</v>
          </cell>
        </row>
        <row r="3113">
          <cell r="D3113" t="str">
            <v>Yemen</v>
          </cell>
          <cell r="H3113" t="str">
            <v>Industry (incl. Cement Process)</v>
          </cell>
          <cell r="J3113">
            <v>1186.6199999999999</v>
          </cell>
        </row>
        <row r="3114">
          <cell r="D3114" t="str">
            <v>Yemen</v>
          </cell>
          <cell r="H3114" t="e">
            <v>#N/A</v>
          </cell>
          <cell r="J3114">
            <v>125</v>
          </cell>
        </row>
        <row r="3115">
          <cell r="D3115" t="str">
            <v>Yemen</v>
          </cell>
          <cell r="H3115" t="e">
            <v>#N/A</v>
          </cell>
          <cell r="J3115">
            <v>1.39125243113235</v>
          </cell>
        </row>
        <row r="3116">
          <cell r="D3116" t="str">
            <v>Yemen</v>
          </cell>
          <cell r="H3116" t="e">
            <v>#N/A</v>
          </cell>
          <cell r="J3116">
            <v>9.7691600000000003E-2</v>
          </cell>
        </row>
        <row r="3117">
          <cell r="D3117" t="str">
            <v>Yemen</v>
          </cell>
          <cell r="H3117" t="e">
            <v>#N/A</v>
          </cell>
          <cell r="J3117" t="str">
            <v>NULL</v>
          </cell>
        </row>
        <row r="3118">
          <cell r="D3118" t="str">
            <v>Yemen</v>
          </cell>
          <cell r="H3118" t="e">
            <v>#N/A</v>
          </cell>
          <cell r="J3118">
            <v>13.1477832780193</v>
          </cell>
        </row>
        <row r="3119">
          <cell r="D3119" t="str">
            <v>Yemen</v>
          </cell>
          <cell r="H3119" t="e">
            <v>#N/A</v>
          </cell>
          <cell r="J3119" t="str">
            <v>NULL</v>
          </cell>
        </row>
        <row r="3120">
          <cell r="D3120" t="str">
            <v>Yemen</v>
          </cell>
          <cell r="H3120" t="e">
            <v>#N/A</v>
          </cell>
          <cell r="J3120">
            <v>0.11</v>
          </cell>
        </row>
        <row r="3121">
          <cell r="D3121" t="str">
            <v>Yemen</v>
          </cell>
          <cell r="H3121" t="e">
            <v>#N/A</v>
          </cell>
          <cell r="J3121">
            <v>40.321566110113402</v>
          </cell>
        </row>
        <row r="3122">
          <cell r="D3122" t="str">
            <v>Yemen</v>
          </cell>
          <cell r="H3122" t="e">
            <v>#N/A</v>
          </cell>
          <cell r="J3122" t="str">
            <v>NULL</v>
          </cell>
        </row>
        <row r="3123">
          <cell r="D3123" t="str">
            <v>Afghanistan</v>
          </cell>
          <cell r="H3123" t="str">
            <v>Power</v>
          </cell>
          <cell r="J3123">
            <v>3419.7626614437099</v>
          </cell>
        </row>
        <row r="3124">
          <cell r="D3124" t="str">
            <v>Afghanistan</v>
          </cell>
          <cell r="H3124" t="str">
            <v>Industry (incl. Cement Process)</v>
          </cell>
          <cell r="J3124">
            <v>658.85579241071002</v>
          </cell>
        </row>
        <row r="3125">
          <cell r="D3125" t="str">
            <v>Afghanistan</v>
          </cell>
          <cell r="H3125" t="str">
            <v>Domestic aviation</v>
          </cell>
          <cell r="J3125">
            <v>273.02129035060898</v>
          </cell>
        </row>
        <row r="3126">
          <cell r="D3126" t="str">
            <v>Afghanistan</v>
          </cell>
          <cell r="H3126" t="str">
            <v>Ground Transport</v>
          </cell>
          <cell r="J3126">
            <v>4295.1301632396799</v>
          </cell>
        </row>
        <row r="3127">
          <cell r="D3127" t="str">
            <v>Afghanistan</v>
          </cell>
          <cell r="H3127" t="str">
            <v>Ground Transport</v>
          </cell>
          <cell r="J3127">
            <v>356.38811772682197</v>
          </cell>
        </row>
        <row r="3128">
          <cell r="D3128" t="str">
            <v>Afghanistan</v>
          </cell>
          <cell r="H3128" t="str">
            <v>Ground Transport</v>
          </cell>
          <cell r="J3128">
            <v>222.52696783281601</v>
          </cell>
        </row>
        <row r="3129">
          <cell r="D3129" t="str">
            <v>Afghanistan</v>
          </cell>
          <cell r="H3129" t="str">
            <v>Residential</v>
          </cell>
          <cell r="J3129">
            <v>901.88495037590496</v>
          </cell>
        </row>
        <row r="3130">
          <cell r="D3130" t="str">
            <v>Afghanistan</v>
          </cell>
          <cell r="H3130" t="e">
            <v>#N/A</v>
          </cell>
          <cell r="J3130" t="str">
            <v>NULL</v>
          </cell>
        </row>
        <row r="3131">
          <cell r="D3131" t="str">
            <v>Afghanistan</v>
          </cell>
          <cell r="H3131" t="e">
            <v>#N/A</v>
          </cell>
          <cell r="J3131" t="str">
            <v>NULL</v>
          </cell>
        </row>
        <row r="3132">
          <cell r="D3132" t="str">
            <v>Afghanistan</v>
          </cell>
          <cell r="H3132" t="e">
            <v>#N/A</v>
          </cell>
          <cell r="J3132" t="str">
            <v>NULL</v>
          </cell>
        </row>
        <row r="3133">
          <cell r="D3133" t="str">
            <v>Afghanistan</v>
          </cell>
          <cell r="H3133" t="str">
            <v>Industry (incl. Cement Process)</v>
          </cell>
          <cell r="J3133">
            <v>50.0351</v>
          </cell>
        </row>
        <row r="3134">
          <cell r="D3134" t="str">
            <v>Afghanistan</v>
          </cell>
          <cell r="H3134" t="e">
            <v>#N/A</v>
          </cell>
          <cell r="J3134">
            <v>1.69968528302474</v>
          </cell>
        </row>
        <row r="3135">
          <cell r="D3135" t="str">
            <v>Afghanistan</v>
          </cell>
          <cell r="H3135" t="e">
            <v>#N/A</v>
          </cell>
          <cell r="J3135">
            <v>112.45489999999999</v>
          </cell>
        </row>
        <row r="3136">
          <cell r="D3136" t="str">
            <v>Afghanistan</v>
          </cell>
          <cell r="H3136" t="e">
            <v>#N/A</v>
          </cell>
          <cell r="J3136" t="str">
            <v>NULL</v>
          </cell>
        </row>
        <row r="3137">
          <cell r="D3137" t="str">
            <v>Afghanistan</v>
          </cell>
          <cell r="H3137" t="e">
            <v>#N/A</v>
          </cell>
          <cell r="J3137">
            <v>8.3537045061162392</v>
          </cell>
        </row>
        <row r="3138">
          <cell r="D3138" t="str">
            <v>Afghanistan</v>
          </cell>
          <cell r="H3138" t="e">
            <v>#N/A</v>
          </cell>
          <cell r="J3138">
            <v>26.9617770870369</v>
          </cell>
        </row>
        <row r="3139">
          <cell r="D3139" t="str">
            <v>Afghanistan</v>
          </cell>
          <cell r="H3139" t="e">
            <v>#N/A</v>
          </cell>
          <cell r="J3139">
            <v>83.8934298279068</v>
          </cell>
        </row>
        <row r="3140">
          <cell r="D3140" t="str">
            <v>Afghanistan</v>
          </cell>
          <cell r="H3140" t="e">
            <v>#N/A</v>
          </cell>
          <cell r="J3140">
            <v>66.000100000000003</v>
          </cell>
        </row>
        <row r="3141">
          <cell r="D3141" t="str">
            <v>Bangladesh</v>
          </cell>
          <cell r="H3141" t="str">
            <v>Power</v>
          </cell>
          <cell r="J3141">
            <v>39785.164106076598</v>
          </cell>
        </row>
        <row r="3142">
          <cell r="D3142" t="str">
            <v>Bangladesh</v>
          </cell>
          <cell r="H3142" t="str">
            <v>Industry (incl. Cement Process)</v>
          </cell>
          <cell r="J3142">
            <v>160.88742247427999</v>
          </cell>
        </row>
        <row r="3143">
          <cell r="D3143" t="str">
            <v>Bangladesh</v>
          </cell>
          <cell r="H3143" t="str">
            <v>Industry (incl. Cement Process)</v>
          </cell>
          <cell r="J3143">
            <v>17007.645001450601</v>
          </cell>
        </row>
        <row r="3144">
          <cell r="D3144" t="str">
            <v>Bangladesh</v>
          </cell>
          <cell r="H3144" t="str">
            <v>Ground Transport</v>
          </cell>
          <cell r="J3144">
            <v>9045.7742511038396</v>
          </cell>
        </row>
        <row r="3145">
          <cell r="D3145" t="str">
            <v>Bangladesh</v>
          </cell>
          <cell r="H3145" t="str">
            <v>Ground Transport</v>
          </cell>
          <cell r="J3145">
            <v>1201.1665424693001</v>
          </cell>
        </row>
        <row r="3146">
          <cell r="D3146" t="str">
            <v>Bangladesh</v>
          </cell>
          <cell r="H3146" t="str">
            <v>Ground Transport</v>
          </cell>
          <cell r="J3146">
            <v>1662.89438850638</v>
          </cell>
        </row>
        <row r="3147">
          <cell r="D3147" t="str">
            <v>Bangladesh</v>
          </cell>
          <cell r="H3147" t="str">
            <v>Ground Transport</v>
          </cell>
          <cell r="J3147" t="str">
            <v>NULL</v>
          </cell>
        </row>
        <row r="3148">
          <cell r="D3148" t="str">
            <v>Bangladesh</v>
          </cell>
          <cell r="H3148" t="str">
            <v>Residential</v>
          </cell>
          <cell r="J3148">
            <v>13618.1575144568</v>
          </cell>
        </row>
        <row r="3149">
          <cell r="D3149" t="str">
            <v>Bangladesh</v>
          </cell>
          <cell r="H3149" t="e">
            <v>#N/A</v>
          </cell>
          <cell r="J3149">
            <v>0.16006682370333</v>
          </cell>
        </row>
        <row r="3150">
          <cell r="D3150" t="str">
            <v>Bangladesh</v>
          </cell>
          <cell r="H3150" t="str">
            <v>Industry (incl. Cement Process)</v>
          </cell>
          <cell r="J3150">
            <v>8899.8700000000008</v>
          </cell>
        </row>
        <row r="3151">
          <cell r="D3151" t="str">
            <v>Bangladesh</v>
          </cell>
          <cell r="H3151" t="e">
            <v>#N/A</v>
          </cell>
          <cell r="J3151">
            <v>8.1790467503744093</v>
          </cell>
        </row>
        <row r="3152">
          <cell r="D3152" t="str">
            <v>Bangladesh</v>
          </cell>
          <cell r="H3152" t="e">
            <v>#N/A</v>
          </cell>
          <cell r="J3152">
            <v>68.665000000000006</v>
          </cell>
        </row>
        <row r="3153">
          <cell r="D3153" t="str">
            <v>Bangladesh</v>
          </cell>
          <cell r="H3153" t="e">
            <v>#N/A</v>
          </cell>
          <cell r="J3153">
            <v>4</v>
          </cell>
        </row>
        <row r="3154">
          <cell r="D3154" t="str">
            <v>Bangladesh</v>
          </cell>
          <cell r="H3154" t="e">
            <v>#N/A</v>
          </cell>
          <cell r="J3154">
            <v>11.8706659555556</v>
          </cell>
        </row>
        <row r="3155">
          <cell r="D3155" t="str">
            <v>Bangladesh</v>
          </cell>
          <cell r="H3155" t="e">
            <v>#N/A</v>
          </cell>
          <cell r="J3155">
            <v>111.609958911131</v>
          </cell>
        </row>
        <row r="3156">
          <cell r="D3156" t="str">
            <v>Bangladesh</v>
          </cell>
          <cell r="H3156" t="e">
            <v>#N/A</v>
          </cell>
          <cell r="J3156" t="str">
            <v>NULL</v>
          </cell>
        </row>
        <row r="3157">
          <cell r="D3157" t="str">
            <v>Bangladesh</v>
          </cell>
          <cell r="H3157" t="e">
            <v>#N/A</v>
          </cell>
          <cell r="J3157" t="str">
            <v>NULL</v>
          </cell>
        </row>
        <row r="3158">
          <cell r="D3158" t="str">
            <v>Bangladesh</v>
          </cell>
          <cell r="H3158" t="e">
            <v>#N/A</v>
          </cell>
          <cell r="J3158">
            <v>391.24719696620798</v>
          </cell>
        </row>
        <row r="3159">
          <cell r="D3159" t="str">
            <v>Bangladesh</v>
          </cell>
          <cell r="H3159" t="e">
            <v>#N/A</v>
          </cell>
          <cell r="J3159">
            <v>910.58774401133303</v>
          </cell>
        </row>
        <row r="3160">
          <cell r="D3160" t="str">
            <v>Bhutan</v>
          </cell>
          <cell r="H3160" t="str">
            <v>Power</v>
          </cell>
          <cell r="J3160">
            <v>275.84201263052898</v>
          </cell>
        </row>
        <row r="3161">
          <cell r="D3161" t="str">
            <v>Bhutan</v>
          </cell>
          <cell r="H3161" t="str">
            <v>Industry (incl. Cement Process)</v>
          </cell>
          <cell r="J3161">
            <v>268.14131816150802</v>
          </cell>
        </row>
        <row r="3162">
          <cell r="D3162" t="str">
            <v>Bhutan</v>
          </cell>
          <cell r="H3162" t="str">
            <v>Domestic aviation</v>
          </cell>
          <cell r="J3162">
            <v>6.6119061818643301</v>
          </cell>
        </row>
        <row r="3163">
          <cell r="D3163" t="str">
            <v>Bhutan</v>
          </cell>
          <cell r="H3163" t="str">
            <v>Ground Transport</v>
          </cell>
          <cell r="J3163">
            <v>104.01752679193601</v>
          </cell>
        </row>
        <row r="3164">
          <cell r="D3164" t="str">
            <v>Bhutan</v>
          </cell>
          <cell r="H3164" t="str">
            <v>Ground Transport</v>
          </cell>
          <cell r="J3164">
            <v>8.6308581191906804</v>
          </cell>
        </row>
        <row r="3165">
          <cell r="D3165" t="str">
            <v>Bhutan</v>
          </cell>
          <cell r="H3165" t="str">
            <v>Ground Transport</v>
          </cell>
          <cell r="J3165">
            <v>5.3890486213485298</v>
          </cell>
        </row>
        <row r="3166">
          <cell r="D3166" t="str">
            <v>Bhutan</v>
          </cell>
          <cell r="H3166" t="str">
            <v>Residential</v>
          </cell>
          <cell r="J3166">
            <v>16.528003685381002</v>
          </cell>
        </row>
        <row r="3167">
          <cell r="D3167" t="str">
            <v>Bhutan</v>
          </cell>
          <cell r="H3167" t="e">
            <v>#N/A</v>
          </cell>
          <cell r="J3167">
            <v>2.22636196746625</v>
          </cell>
        </row>
        <row r="3168">
          <cell r="D3168" t="str">
            <v>Bhutan</v>
          </cell>
          <cell r="H3168" t="e">
            <v>#N/A</v>
          </cell>
          <cell r="J3168" t="str">
            <v>NULL</v>
          </cell>
        </row>
        <row r="3169">
          <cell r="D3169" t="str">
            <v>Bhutan</v>
          </cell>
          <cell r="H3169" t="e">
            <v>#N/A</v>
          </cell>
          <cell r="J3169" t="str">
            <v>NULL</v>
          </cell>
        </row>
        <row r="3170">
          <cell r="D3170" t="str">
            <v>Bhutan</v>
          </cell>
          <cell r="H3170" t="str">
            <v>Industry (incl. Cement Process)</v>
          </cell>
          <cell r="J3170">
            <v>464.541</v>
          </cell>
        </row>
        <row r="3171">
          <cell r="D3171" t="str">
            <v>Bhutan</v>
          </cell>
          <cell r="H3171" t="e">
            <v>#N/A</v>
          </cell>
          <cell r="J3171">
            <v>3.9723300746259099E-2</v>
          </cell>
        </row>
        <row r="3172">
          <cell r="D3172" t="str">
            <v>Bhutan</v>
          </cell>
          <cell r="H3172" t="e">
            <v>#N/A</v>
          </cell>
          <cell r="J3172">
            <v>388.5</v>
          </cell>
        </row>
        <row r="3173">
          <cell r="D3173" t="str">
            <v>Bhutan</v>
          </cell>
          <cell r="H3173" t="e">
            <v>#N/A</v>
          </cell>
          <cell r="J3173">
            <v>0.130789722819217</v>
          </cell>
        </row>
        <row r="3174">
          <cell r="D3174" t="str">
            <v>Bhutan</v>
          </cell>
          <cell r="H3174" t="e">
            <v>#N/A</v>
          </cell>
          <cell r="J3174">
            <v>1.4731856795787499</v>
          </cell>
        </row>
        <row r="3175">
          <cell r="D3175" t="str">
            <v>Bhutan</v>
          </cell>
          <cell r="H3175" t="e">
            <v>#N/A</v>
          </cell>
          <cell r="J3175">
            <v>4.3856396075710196</v>
          </cell>
        </row>
        <row r="3176">
          <cell r="D3176" t="str">
            <v>India</v>
          </cell>
          <cell r="H3176" t="str">
            <v>Power</v>
          </cell>
          <cell r="J3176">
            <v>1212864.34641675</v>
          </cell>
        </row>
        <row r="3177">
          <cell r="D3177" t="str">
            <v>India</v>
          </cell>
          <cell r="H3177" t="str">
            <v>Industry (incl. Cement Process)</v>
          </cell>
          <cell r="J3177">
            <v>42352.904723003398</v>
          </cell>
        </row>
        <row r="3178">
          <cell r="D3178" t="str">
            <v>India</v>
          </cell>
          <cell r="H3178" t="str">
            <v>Industry (incl. Cement Process)</v>
          </cell>
          <cell r="J3178">
            <v>629584.17296585697</v>
          </cell>
        </row>
        <row r="3179">
          <cell r="D3179" t="str">
            <v>India</v>
          </cell>
          <cell r="H3179" t="str">
            <v>Domestic aviation</v>
          </cell>
          <cell r="J3179">
            <v>6716.4706420558896</v>
          </cell>
        </row>
        <row r="3180">
          <cell r="D3180" t="str">
            <v>India</v>
          </cell>
          <cell r="H3180" t="str">
            <v>Ground Transport</v>
          </cell>
          <cell r="J3180">
            <v>268947.71754518501</v>
          </cell>
        </row>
        <row r="3181">
          <cell r="D3181" t="str">
            <v>India</v>
          </cell>
          <cell r="H3181" t="str">
            <v>Ground Transport</v>
          </cell>
          <cell r="J3181">
            <v>9821.5074699717698</v>
          </cell>
        </row>
        <row r="3182">
          <cell r="D3182" t="str">
            <v>India</v>
          </cell>
          <cell r="H3182" t="str">
            <v>Ground Transport</v>
          </cell>
          <cell r="J3182">
            <v>2488.5839076089501</v>
          </cell>
        </row>
        <row r="3183">
          <cell r="D3183" t="str">
            <v>India</v>
          </cell>
          <cell r="H3183" t="str">
            <v>Ground Transport</v>
          </cell>
          <cell r="J3183">
            <v>1320.4289067284601</v>
          </cell>
        </row>
        <row r="3184">
          <cell r="D3184" t="str">
            <v>India</v>
          </cell>
          <cell r="H3184" t="str">
            <v>Residential</v>
          </cell>
          <cell r="J3184">
            <v>194751.993172613</v>
          </cell>
        </row>
        <row r="3185">
          <cell r="D3185" t="str">
            <v>India</v>
          </cell>
          <cell r="H3185" t="e">
            <v>#N/A</v>
          </cell>
          <cell r="J3185">
            <v>11681.0401612932</v>
          </cell>
        </row>
        <row r="3186">
          <cell r="D3186" t="str">
            <v>India</v>
          </cell>
          <cell r="H3186" t="e">
            <v>#N/A</v>
          </cell>
          <cell r="J3186">
            <v>348.48561662682999</v>
          </cell>
        </row>
        <row r="3187">
          <cell r="D3187" t="str">
            <v>India</v>
          </cell>
          <cell r="H3187" t="str">
            <v>Industry (incl. Cement Process)</v>
          </cell>
          <cell r="J3187">
            <v>140400</v>
          </cell>
        </row>
        <row r="3188">
          <cell r="D3188" t="str">
            <v>India</v>
          </cell>
          <cell r="H3188" t="e">
            <v>#N/A</v>
          </cell>
          <cell r="J3188">
            <v>12000</v>
          </cell>
        </row>
        <row r="3189">
          <cell r="D3189" t="str">
            <v>India</v>
          </cell>
          <cell r="H3189" t="e">
            <v>#N/A</v>
          </cell>
          <cell r="J3189">
            <v>1504.00830497676</v>
          </cell>
        </row>
        <row r="3190">
          <cell r="D3190" t="str">
            <v>India</v>
          </cell>
          <cell r="H3190" t="e">
            <v>#N/A</v>
          </cell>
          <cell r="J3190">
            <v>66.764918774304604</v>
          </cell>
        </row>
        <row r="3191">
          <cell r="D3191" t="str">
            <v>India</v>
          </cell>
          <cell r="H3191" t="e">
            <v>#N/A</v>
          </cell>
          <cell r="J3191">
            <v>30493.784664925599</v>
          </cell>
        </row>
        <row r="3192">
          <cell r="D3192" t="str">
            <v>India</v>
          </cell>
          <cell r="H3192" t="e">
            <v>#N/A</v>
          </cell>
          <cell r="J3192">
            <v>24018.385259080202</v>
          </cell>
        </row>
        <row r="3193">
          <cell r="D3193" t="str">
            <v>India</v>
          </cell>
          <cell r="H3193" t="e">
            <v>#N/A</v>
          </cell>
          <cell r="J3193">
            <v>2723.85116780822</v>
          </cell>
        </row>
        <row r="3194">
          <cell r="D3194" t="str">
            <v>India</v>
          </cell>
          <cell r="H3194" t="e">
            <v>#N/A</v>
          </cell>
          <cell r="J3194">
            <v>210.06641496511401</v>
          </cell>
        </row>
        <row r="3195">
          <cell r="D3195" t="str">
            <v>India</v>
          </cell>
          <cell r="H3195" t="e">
            <v>#N/A</v>
          </cell>
          <cell r="J3195">
            <v>34.462365509698898</v>
          </cell>
        </row>
        <row r="3196">
          <cell r="D3196" t="str">
            <v>India</v>
          </cell>
          <cell r="H3196" t="e">
            <v>#N/A</v>
          </cell>
          <cell r="J3196">
            <v>654.87970857503296</v>
          </cell>
        </row>
        <row r="3197">
          <cell r="D3197" t="str">
            <v>India</v>
          </cell>
          <cell r="H3197" t="e">
            <v>#N/A</v>
          </cell>
          <cell r="J3197">
            <v>2357.8863817357201</v>
          </cell>
        </row>
        <row r="3198">
          <cell r="D3198" t="str">
            <v>India</v>
          </cell>
          <cell r="H3198" t="e">
            <v>#N/A</v>
          </cell>
          <cell r="J3198">
            <v>12386.874750151999</v>
          </cell>
        </row>
        <row r="3199">
          <cell r="D3199" t="str">
            <v>India</v>
          </cell>
          <cell r="H3199" t="e">
            <v>#N/A</v>
          </cell>
          <cell r="J3199">
            <v>14190</v>
          </cell>
        </row>
        <row r="3200">
          <cell r="D3200" t="str">
            <v>Sri Lanka</v>
          </cell>
          <cell r="H3200" t="str">
            <v>Power</v>
          </cell>
          <cell r="J3200">
            <v>8237.7185065432004</v>
          </cell>
        </row>
        <row r="3201">
          <cell r="D3201" t="str">
            <v>Sri Lanka</v>
          </cell>
          <cell r="H3201" t="str">
            <v>Industry (incl. Cement Process)</v>
          </cell>
          <cell r="J3201">
            <v>40.861469964180998</v>
          </cell>
        </row>
        <row r="3202">
          <cell r="D3202" t="str">
            <v>Sri Lanka</v>
          </cell>
          <cell r="H3202" t="str">
            <v>Industry (incl. Cement Process)</v>
          </cell>
          <cell r="J3202">
            <v>1701.12183166311</v>
          </cell>
        </row>
        <row r="3203">
          <cell r="D3203" t="str">
            <v>Sri Lanka</v>
          </cell>
          <cell r="H3203" t="str">
            <v>Domestic aviation</v>
          </cell>
          <cell r="J3203">
            <v>13.2646302289888</v>
          </cell>
        </row>
        <row r="3204">
          <cell r="D3204" t="str">
            <v>Sri Lanka</v>
          </cell>
          <cell r="H3204" t="str">
            <v>Ground Transport</v>
          </cell>
          <cell r="J3204">
            <v>9493.5410158187697</v>
          </cell>
        </row>
        <row r="3205">
          <cell r="D3205" t="str">
            <v>Sri Lanka</v>
          </cell>
          <cell r="H3205" t="str">
            <v>Ground Transport</v>
          </cell>
          <cell r="J3205">
            <v>174.02413430638001</v>
          </cell>
        </row>
        <row r="3206">
          <cell r="D3206" t="str">
            <v>Sri Lanka</v>
          </cell>
          <cell r="H3206" t="str">
            <v>Ground Transport</v>
          </cell>
          <cell r="J3206">
            <v>206.00428922082199</v>
          </cell>
        </row>
        <row r="3207">
          <cell r="D3207" t="str">
            <v>Sri Lanka</v>
          </cell>
          <cell r="H3207" t="str">
            <v>Residential</v>
          </cell>
          <cell r="J3207">
            <v>1343.8613608625899</v>
          </cell>
        </row>
        <row r="3208">
          <cell r="D3208" t="str">
            <v>Sri Lanka</v>
          </cell>
          <cell r="H3208" t="e">
            <v>#N/A</v>
          </cell>
          <cell r="J3208" t="str">
            <v>NULL</v>
          </cell>
        </row>
        <row r="3209">
          <cell r="D3209" t="str">
            <v>Sri Lanka</v>
          </cell>
          <cell r="H3209" t="str">
            <v>Industry (incl. Cement Process)</v>
          </cell>
          <cell r="J3209">
            <v>1332.31</v>
          </cell>
        </row>
        <row r="3210">
          <cell r="D3210" t="str">
            <v>Sri Lanka</v>
          </cell>
          <cell r="H3210" t="e">
            <v>#N/A</v>
          </cell>
          <cell r="J3210">
            <v>1.04417076128944</v>
          </cell>
        </row>
        <row r="3211">
          <cell r="D3211" t="str">
            <v>Sri Lanka</v>
          </cell>
          <cell r="H3211" t="e">
            <v>#N/A</v>
          </cell>
          <cell r="J3211" t="str">
            <v>NULL</v>
          </cell>
        </row>
        <row r="3212">
          <cell r="D3212" t="str">
            <v>Sri Lanka</v>
          </cell>
          <cell r="H3212" t="e">
            <v>#N/A</v>
          </cell>
          <cell r="J3212">
            <v>1.2</v>
          </cell>
        </row>
        <row r="3213">
          <cell r="D3213" t="str">
            <v>Sri Lanka</v>
          </cell>
          <cell r="H3213" t="e">
            <v>#N/A</v>
          </cell>
          <cell r="J3213" t="str">
            <v>NULL</v>
          </cell>
        </row>
        <row r="3214">
          <cell r="D3214" t="str">
            <v>Sri Lanka</v>
          </cell>
          <cell r="H3214" t="e">
            <v>#N/A</v>
          </cell>
          <cell r="J3214">
            <v>12.503519488250801</v>
          </cell>
        </row>
        <row r="3215">
          <cell r="D3215" t="str">
            <v>Sri Lanka</v>
          </cell>
          <cell r="H3215" t="e">
            <v>#N/A</v>
          </cell>
          <cell r="J3215" t="str">
            <v>NULL</v>
          </cell>
        </row>
        <row r="3216">
          <cell r="D3216" t="str">
            <v>Sri Lanka</v>
          </cell>
          <cell r="H3216" t="e">
            <v>#N/A</v>
          </cell>
          <cell r="J3216">
            <v>6.6</v>
          </cell>
        </row>
        <row r="3217">
          <cell r="D3217" t="str">
            <v>Sri Lanka</v>
          </cell>
          <cell r="H3217" t="e">
            <v>#N/A</v>
          </cell>
          <cell r="J3217">
            <v>47.922191483584001</v>
          </cell>
        </row>
        <row r="3218">
          <cell r="D3218" t="str">
            <v>Sri Lanka</v>
          </cell>
          <cell r="H3218" t="e">
            <v>#N/A</v>
          </cell>
          <cell r="J3218">
            <v>1197.20444430773</v>
          </cell>
        </row>
        <row r="3219">
          <cell r="D3219" t="str">
            <v>Maldives</v>
          </cell>
          <cell r="H3219" t="str">
            <v>Power</v>
          </cell>
          <cell r="J3219">
            <v>285.64103359337798</v>
          </cell>
        </row>
        <row r="3220">
          <cell r="D3220" t="str">
            <v>Maldives</v>
          </cell>
          <cell r="H3220" t="str">
            <v>Industry (incl. Cement Process)</v>
          </cell>
          <cell r="J3220">
            <v>59.176641390171703</v>
          </cell>
        </row>
        <row r="3221">
          <cell r="D3221" t="str">
            <v>Maldives</v>
          </cell>
          <cell r="H3221" t="str">
            <v>Domestic aviation</v>
          </cell>
          <cell r="J3221">
            <v>24.522075045657299</v>
          </cell>
        </row>
        <row r="3222">
          <cell r="D3222" t="str">
            <v>Maldives</v>
          </cell>
          <cell r="H3222" t="str">
            <v>Ground Transport</v>
          </cell>
          <cell r="J3222">
            <v>385.77663576763399</v>
          </cell>
        </row>
        <row r="3223">
          <cell r="D3223" t="str">
            <v>Maldives</v>
          </cell>
          <cell r="H3223" t="str">
            <v>Ground Transport</v>
          </cell>
          <cell r="J3223">
            <v>32.0097485079053</v>
          </cell>
        </row>
        <row r="3224">
          <cell r="D3224" t="str">
            <v>Maldives</v>
          </cell>
          <cell r="H3224" t="str">
            <v>Ground Transport</v>
          </cell>
          <cell r="J3224">
            <v>19.986745003912599</v>
          </cell>
        </row>
        <row r="3225">
          <cell r="D3225" t="str">
            <v>Maldives</v>
          </cell>
          <cell r="H3225" t="str">
            <v>Residential</v>
          </cell>
          <cell r="J3225">
            <v>61.298395835326602</v>
          </cell>
        </row>
        <row r="3226">
          <cell r="D3226" t="str">
            <v>Maldives</v>
          </cell>
          <cell r="H3226" t="e">
            <v>#N/A</v>
          </cell>
          <cell r="J3226" t="str">
            <v>NULL</v>
          </cell>
        </row>
        <row r="3227">
          <cell r="D3227" t="str">
            <v>Maldives</v>
          </cell>
          <cell r="H3227" t="e">
            <v>#N/A</v>
          </cell>
          <cell r="J3227" t="str">
            <v>NULL</v>
          </cell>
        </row>
        <row r="3228">
          <cell r="D3228" t="str">
            <v>Maldives</v>
          </cell>
          <cell r="H3228" t="e">
            <v>#N/A</v>
          </cell>
          <cell r="J3228" t="str">
            <v>NULL</v>
          </cell>
        </row>
        <row r="3229">
          <cell r="D3229" t="str">
            <v>Maldives</v>
          </cell>
          <cell r="H3229" t="e">
            <v>#N/A</v>
          </cell>
          <cell r="J3229">
            <v>1.8641760633013201E-2</v>
          </cell>
        </row>
        <row r="3230">
          <cell r="D3230" t="str">
            <v>Maldives</v>
          </cell>
          <cell r="H3230" t="e">
            <v>#N/A</v>
          </cell>
          <cell r="J3230">
            <v>0.47987301295659601</v>
          </cell>
        </row>
        <row r="3231">
          <cell r="D3231" t="str">
            <v>Maldives</v>
          </cell>
          <cell r="H3231" t="e">
            <v>#N/A</v>
          </cell>
          <cell r="J3231">
            <v>0.24728394947294</v>
          </cell>
        </row>
        <row r="3232">
          <cell r="D3232" t="str">
            <v>Maldives</v>
          </cell>
          <cell r="H3232" t="e">
            <v>#N/A</v>
          </cell>
          <cell r="J3232">
            <v>0.81748856003347004</v>
          </cell>
        </row>
        <row r="3233">
          <cell r="D3233" t="str">
            <v>Maldives</v>
          </cell>
          <cell r="H3233" t="e">
            <v>#N/A</v>
          </cell>
          <cell r="J3233">
            <v>3.5725567716412301</v>
          </cell>
        </row>
        <row r="3234">
          <cell r="D3234" t="str">
            <v>Nepal</v>
          </cell>
          <cell r="H3234" t="str">
            <v>Power</v>
          </cell>
          <cell r="J3234" t="str">
            <v>NULL</v>
          </cell>
        </row>
        <row r="3235">
          <cell r="D3235" t="str">
            <v>Nepal</v>
          </cell>
          <cell r="H3235" t="str">
            <v>Industry (incl. Cement Process)</v>
          </cell>
          <cell r="J3235">
            <v>3054.2724169901198</v>
          </cell>
        </row>
        <row r="3236">
          <cell r="D3236" t="str">
            <v>Nepal</v>
          </cell>
          <cell r="H3236" t="str">
            <v>Ground Transport</v>
          </cell>
          <cell r="J3236">
            <v>4057.3921391495501</v>
          </cell>
        </row>
        <row r="3237">
          <cell r="D3237" t="str">
            <v>Nepal</v>
          </cell>
          <cell r="H3237" t="str">
            <v>Residential</v>
          </cell>
          <cell r="J3237">
            <v>1995.2301439315099</v>
          </cell>
        </row>
        <row r="3238">
          <cell r="D3238" t="str">
            <v>Nepal</v>
          </cell>
          <cell r="H3238" t="str">
            <v>Industry (incl. Cement Process)</v>
          </cell>
          <cell r="J3238">
            <v>1087.53</v>
          </cell>
        </row>
        <row r="3239">
          <cell r="D3239" t="str">
            <v>Nepal</v>
          </cell>
          <cell r="H3239" t="e">
            <v>#N/A</v>
          </cell>
          <cell r="J3239" t="str">
            <v>NULL</v>
          </cell>
        </row>
        <row r="3240">
          <cell r="D3240" t="str">
            <v>Nepal</v>
          </cell>
          <cell r="H3240" t="e">
            <v>#N/A</v>
          </cell>
          <cell r="J3240">
            <v>1.4476294100118201</v>
          </cell>
        </row>
        <row r="3241">
          <cell r="D3241" t="str">
            <v>Nepal</v>
          </cell>
          <cell r="H3241" t="e">
            <v>#N/A</v>
          </cell>
          <cell r="J3241" t="str">
            <v>NULL</v>
          </cell>
        </row>
        <row r="3242">
          <cell r="D3242" t="str">
            <v>Nepal</v>
          </cell>
          <cell r="H3242" t="e">
            <v>#N/A</v>
          </cell>
          <cell r="J3242" t="str">
            <v>NULL</v>
          </cell>
        </row>
        <row r="3243">
          <cell r="D3243" t="str">
            <v>Nepal</v>
          </cell>
          <cell r="H3243" t="e">
            <v>#N/A</v>
          </cell>
          <cell r="J3243">
            <v>19.1621324478897</v>
          </cell>
        </row>
        <row r="3244">
          <cell r="D3244" t="str">
            <v>Nepal</v>
          </cell>
          <cell r="H3244" t="e">
            <v>#N/A</v>
          </cell>
          <cell r="J3244" t="str">
            <v>NULL</v>
          </cell>
        </row>
        <row r="3245">
          <cell r="D3245" t="str">
            <v>Nepal</v>
          </cell>
          <cell r="H3245" t="e">
            <v>#N/A</v>
          </cell>
          <cell r="J3245" t="str">
            <v>NULL</v>
          </cell>
        </row>
        <row r="3246">
          <cell r="D3246" t="str">
            <v>Nepal</v>
          </cell>
          <cell r="H3246" t="e">
            <v>#N/A</v>
          </cell>
          <cell r="J3246">
            <v>60.356306657084303</v>
          </cell>
        </row>
        <row r="3247">
          <cell r="D3247" t="str">
            <v>Nepal</v>
          </cell>
          <cell r="H3247" t="e">
            <v>#N/A</v>
          </cell>
          <cell r="J3247">
            <v>34.033226282548497</v>
          </cell>
        </row>
        <row r="3248">
          <cell r="D3248" t="str">
            <v>Pakistan</v>
          </cell>
          <cell r="H3248" t="str">
            <v>Power</v>
          </cell>
          <cell r="J3248">
            <v>44403.240844643296</v>
          </cell>
        </row>
        <row r="3249">
          <cell r="D3249" t="str">
            <v>Pakistan</v>
          </cell>
          <cell r="H3249" t="str">
            <v>Industry (incl. Cement Process)</v>
          </cell>
          <cell r="J3249">
            <v>1457.28245404524</v>
          </cell>
        </row>
        <row r="3250">
          <cell r="D3250" t="str">
            <v>Pakistan</v>
          </cell>
          <cell r="H3250" t="str">
            <v>Industry (incl. Cement Process)</v>
          </cell>
          <cell r="J3250">
            <v>63843.027202719997</v>
          </cell>
        </row>
        <row r="3251">
          <cell r="D3251" t="str">
            <v>Pakistan</v>
          </cell>
          <cell r="H3251" t="str">
            <v>Domestic aviation</v>
          </cell>
          <cell r="J3251">
            <v>337.00412136099902</v>
          </cell>
        </row>
        <row r="3252">
          <cell r="D3252" t="str">
            <v>Pakistan</v>
          </cell>
          <cell r="H3252" t="str">
            <v>Ground Transport</v>
          </cell>
          <cell r="J3252">
            <v>36493.897872958099</v>
          </cell>
        </row>
        <row r="3253">
          <cell r="D3253" t="str">
            <v>Pakistan</v>
          </cell>
          <cell r="H3253" t="str">
            <v>Ground Transport</v>
          </cell>
          <cell r="J3253">
            <v>770.616917014931</v>
          </cell>
        </row>
        <row r="3254">
          <cell r="D3254" t="str">
            <v>Pakistan</v>
          </cell>
          <cell r="H3254" t="str">
            <v>Ground Transport</v>
          </cell>
          <cell r="J3254" t="str">
            <v>NULL</v>
          </cell>
        </row>
        <row r="3255">
          <cell r="D3255" t="str">
            <v>Pakistan</v>
          </cell>
          <cell r="H3255" t="str">
            <v>Residential</v>
          </cell>
          <cell r="J3255">
            <v>20184.598853196101</v>
          </cell>
        </row>
        <row r="3256">
          <cell r="D3256" t="str">
            <v>Pakistan</v>
          </cell>
          <cell r="H3256" t="e">
            <v>#N/A</v>
          </cell>
          <cell r="J3256">
            <v>372.53377219581199</v>
          </cell>
        </row>
        <row r="3257">
          <cell r="D3257" t="str">
            <v>Pakistan</v>
          </cell>
          <cell r="H3257" t="e">
            <v>#N/A</v>
          </cell>
          <cell r="J3257">
            <v>10.6441027037509</v>
          </cell>
        </row>
        <row r="3258">
          <cell r="D3258" t="str">
            <v>Pakistan</v>
          </cell>
          <cell r="H3258" t="str">
            <v>Industry (incl. Cement Process)</v>
          </cell>
          <cell r="J3258">
            <v>18304</v>
          </cell>
        </row>
        <row r="3259">
          <cell r="D3259" t="str">
            <v>Pakistan</v>
          </cell>
          <cell r="H3259" t="e">
            <v>#N/A</v>
          </cell>
          <cell r="J3259">
            <v>328.186658833021</v>
          </cell>
        </row>
        <row r="3260">
          <cell r="D3260" t="str">
            <v>Pakistan</v>
          </cell>
          <cell r="H3260" t="e">
            <v>#N/A</v>
          </cell>
          <cell r="J3260">
            <v>9.7137925499395994</v>
          </cell>
        </row>
        <row r="3261">
          <cell r="D3261" t="str">
            <v>Pakistan</v>
          </cell>
          <cell r="H3261" t="e">
            <v>#N/A</v>
          </cell>
          <cell r="J3261">
            <v>6295.06</v>
          </cell>
        </row>
        <row r="3262">
          <cell r="D3262" t="str">
            <v>Pakistan</v>
          </cell>
          <cell r="H3262" t="e">
            <v>#N/A</v>
          </cell>
          <cell r="J3262">
            <v>224.59716340719299</v>
          </cell>
        </row>
        <row r="3263">
          <cell r="D3263" t="str">
            <v>Pakistan</v>
          </cell>
          <cell r="H3263" t="e">
            <v>#N/A</v>
          </cell>
          <cell r="J3263">
            <v>81.752897227739695</v>
          </cell>
        </row>
        <row r="3264">
          <cell r="D3264" t="str">
            <v>Pakistan</v>
          </cell>
          <cell r="H3264" t="e">
            <v>#N/A</v>
          </cell>
          <cell r="J3264">
            <v>27.196843853470199</v>
          </cell>
        </row>
        <row r="3265">
          <cell r="D3265" t="str">
            <v>Pakistan</v>
          </cell>
          <cell r="H3265" t="e">
            <v>#N/A</v>
          </cell>
          <cell r="J3265" t="str">
            <v>NULL</v>
          </cell>
        </row>
        <row r="3266">
          <cell r="D3266" t="str">
            <v>Pakistan</v>
          </cell>
          <cell r="H3266" t="e">
            <v>#N/A</v>
          </cell>
          <cell r="J3266">
            <v>427.52201836471897</v>
          </cell>
        </row>
        <row r="3267">
          <cell r="D3267" t="str">
            <v>Pakistan</v>
          </cell>
          <cell r="H3267" t="e">
            <v>#N/A</v>
          </cell>
          <cell r="J3267">
            <v>2609.71626881254</v>
          </cell>
        </row>
        <row r="3268">
          <cell r="D3268" t="str">
            <v>Korea, Republic of</v>
          </cell>
          <cell r="H3268" t="str">
            <v>Power</v>
          </cell>
          <cell r="J3268">
            <v>338747.85279392701</v>
          </cell>
        </row>
        <row r="3269">
          <cell r="D3269" t="str">
            <v>Korea, Republic of</v>
          </cell>
          <cell r="H3269" t="str">
            <v>Industry (incl. Cement Process)</v>
          </cell>
          <cell r="J3269">
            <v>48495.259364898498</v>
          </cell>
        </row>
        <row r="3270">
          <cell r="D3270" t="str">
            <v>Korea, Republic of</v>
          </cell>
          <cell r="H3270" t="str">
            <v>Industry (incl. Cement Process)</v>
          </cell>
          <cell r="J3270">
            <v>84169.501260049306</v>
          </cell>
        </row>
        <row r="3271">
          <cell r="D3271" t="str">
            <v>Korea, Republic of</v>
          </cell>
          <cell r="H3271" t="str">
            <v>Domestic aviation</v>
          </cell>
          <cell r="J3271">
            <v>4196.2983881385499</v>
          </cell>
        </row>
        <row r="3272">
          <cell r="D3272" t="str">
            <v>Korea, Republic of</v>
          </cell>
          <cell r="H3272" t="str">
            <v>Ground Transport</v>
          </cell>
          <cell r="J3272">
            <v>94645.860336267404</v>
          </cell>
        </row>
        <row r="3273">
          <cell r="D3273" t="str">
            <v>Korea, Republic of</v>
          </cell>
          <cell r="H3273" t="str">
            <v>Ground Transport</v>
          </cell>
          <cell r="J3273">
            <v>399.77833738420497</v>
          </cell>
        </row>
        <row r="3274">
          <cell r="D3274" t="str">
            <v>Korea, Republic of</v>
          </cell>
          <cell r="H3274" t="str">
            <v>Ground Transport</v>
          </cell>
          <cell r="J3274">
            <v>781.70623927295503</v>
          </cell>
        </row>
        <row r="3275">
          <cell r="D3275" t="str">
            <v>Korea, Republic of</v>
          </cell>
          <cell r="H3275" t="str">
            <v>Ground Transport</v>
          </cell>
          <cell r="J3275">
            <v>10.959310609813301</v>
          </cell>
        </row>
        <row r="3276">
          <cell r="D3276" t="str">
            <v>Korea, Republic of</v>
          </cell>
          <cell r="H3276" t="str">
            <v>Residential</v>
          </cell>
          <cell r="J3276">
            <v>64903.387065251802</v>
          </cell>
        </row>
        <row r="3277">
          <cell r="D3277" t="str">
            <v>Korea, Republic of</v>
          </cell>
          <cell r="H3277" t="str">
            <v>Industry (incl. Cement Process)</v>
          </cell>
          <cell r="J3277" t="str">
            <v>NULL</v>
          </cell>
        </row>
        <row r="3278">
          <cell r="D3278" t="str">
            <v>Korea, Republic of</v>
          </cell>
          <cell r="H3278" t="e">
            <v>#N/A</v>
          </cell>
          <cell r="J3278">
            <v>5396.1209054091296</v>
          </cell>
        </row>
        <row r="3279">
          <cell r="D3279" t="str">
            <v>Korea, Republic of</v>
          </cell>
          <cell r="H3279" t="e">
            <v>#N/A</v>
          </cell>
          <cell r="J3279" t="str">
            <v>NULL</v>
          </cell>
        </row>
        <row r="3280">
          <cell r="D3280" t="str">
            <v>Korea, Republic of</v>
          </cell>
          <cell r="H3280" t="e">
            <v>#N/A</v>
          </cell>
          <cell r="J3280" t="str">
            <v>NULL</v>
          </cell>
        </row>
        <row r="3281">
          <cell r="D3281" t="str">
            <v>Korea, Republic of</v>
          </cell>
          <cell r="H3281" t="e">
            <v>#N/A</v>
          </cell>
          <cell r="J3281" t="str">
            <v>NULL</v>
          </cell>
        </row>
        <row r="3282">
          <cell r="D3282" t="str">
            <v>Korea, Republic of</v>
          </cell>
          <cell r="H3282" t="str">
            <v>Industry (incl. Cement Process)</v>
          </cell>
          <cell r="J3282">
            <v>26197.8</v>
          </cell>
        </row>
        <row r="3283">
          <cell r="D3283" t="str">
            <v>Korea, Republic of</v>
          </cell>
          <cell r="H3283" t="e">
            <v>#N/A</v>
          </cell>
          <cell r="J3283">
            <v>3900</v>
          </cell>
        </row>
        <row r="3284">
          <cell r="D3284" t="str">
            <v>Korea, Republic of</v>
          </cell>
          <cell r="H3284" t="e">
            <v>#N/A</v>
          </cell>
          <cell r="J3284">
            <v>233.495612617901</v>
          </cell>
        </row>
        <row r="3285">
          <cell r="D3285" t="str">
            <v>Korea, Republic of</v>
          </cell>
          <cell r="H3285" t="e">
            <v>#N/A</v>
          </cell>
          <cell r="J3285">
            <v>2.5353741879216698</v>
          </cell>
        </row>
        <row r="3286">
          <cell r="D3286" t="str">
            <v>Korea, Republic of</v>
          </cell>
          <cell r="H3286" t="e">
            <v>#N/A</v>
          </cell>
          <cell r="J3286">
            <v>11126.5063701939</v>
          </cell>
        </row>
        <row r="3287">
          <cell r="D3287" t="str">
            <v>Korea, Republic of</v>
          </cell>
          <cell r="H3287" t="e">
            <v>#N/A</v>
          </cell>
          <cell r="J3287">
            <v>8423.9816761089205</v>
          </cell>
        </row>
        <row r="3288">
          <cell r="D3288" t="str">
            <v>Korea, Republic of</v>
          </cell>
          <cell r="H3288" t="e">
            <v>#N/A</v>
          </cell>
          <cell r="J3288">
            <v>261.642237026788</v>
          </cell>
        </row>
        <row r="3289">
          <cell r="D3289" t="str">
            <v>Korea, Republic of</v>
          </cell>
          <cell r="H3289" t="e">
            <v>#N/A</v>
          </cell>
          <cell r="J3289">
            <v>234.87010867926901</v>
          </cell>
        </row>
        <row r="3290">
          <cell r="D3290" t="str">
            <v>Korea, Republic of</v>
          </cell>
          <cell r="H3290" t="e">
            <v>#N/A</v>
          </cell>
          <cell r="J3290">
            <v>7.5701966611463201</v>
          </cell>
        </row>
        <row r="3291">
          <cell r="D3291" t="str">
            <v>Korea, Republic of</v>
          </cell>
          <cell r="H3291" t="e">
            <v>#N/A</v>
          </cell>
          <cell r="J3291">
            <v>27.969707239750601</v>
          </cell>
        </row>
        <row r="3292">
          <cell r="D3292" t="str">
            <v>Korea, Republic of</v>
          </cell>
          <cell r="H3292" t="e">
            <v>#N/A</v>
          </cell>
          <cell r="J3292">
            <v>1569.3135003007701</v>
          </cell>
        </row>
        <row r="3293">
          <cell r="D3293" t="str">
            <v>Korea, Republic of</v>
          </cell>
          <cell r="H3293" t="e">
            <v>#N/A</v>
          </cell>
          <cell r="J3293">
            <v>106.333</v>
          </cell>
        </row>
        <row r="3294">
          <cell r="D3294" t="str">
            <v>Korea, Republic of</v>
          </cell>
          <cell r="H3294" t="e">
            <v>#N/A</v>
          </cell>
          <cell r="J3294">
            <v>1517.9979118332201</v>
          </cell>
        </row>
        <row r="3295">
          <cell r="D3295" t="str">
            <v>Korea, Democratic People's Republic of</v>
          </cell>
          <cell r="H3295" t="str">
            <v>Power</v>
          </cell>
          <cell r="J3295">
            <v>4513.7267001353903</v>
          </cell>
        </row>
        <row r="3296">
          <cell r="D3296" t="str">
            <v>Korea, Democratic People's Republic of</v>
          </cell>
          <cell r="H3296" t="str">
            <v>Industry (incl. Cement Process)</v>
          </cell>
          <cell r="J3296">
            <v>52.503045432789101</v>
          </cell>
        </row>
        <row r="3297">
          <cell r="D3297" t="str">
            <v>Korea, Democratic People's Republic of</v>
          </cell>
          <cell r="H3297" t="str">
            <v>Industry (incl. Cement Process)</v>
          </cell>
          <cell r="J3297">
            <v>16898.306531071601</v>
          </cell>
        </row>
        <row r="3298">
          <cell r="D3298" t="str">
            <v>Korea, Democratic People's Republic of</v>
          </cell>
          <cell r="H3298" t="str">
            <v>Ground Transport</v>
          </cell>
          <cell r="J3298">
            <v>1485.1047244617801</v>
          </cell>
        </row>
        <row r="3299">
          <cell r="D3299" t="str">
            <v>Korea, Democratic People's Republic of</v>
          </cell>
          <cell r="H3299" t="str">
            <v>Residential</v>
          </cell>
          <cell r="J3299">
            <v>4651.7562002464601</v>
          </cell>
        </row>
        <row r="3300">
          <cell r="D3300" t="str">
            <v>Korea, Democratic People's Republic of</v>
          </cell>
          <cell r="H3300" t="e">
            <v>#N/A</v>
          </cell>
          <cell r="J3300" t="str">
            <v>NULL</v>
          </cell>
        </row>
        <row r="3301">
          <cell r="D3301" t="str">
            <v>Korea, Democratic People's Republic of</v>
          </cell>
          <cell r="H3301" t="e">
            <v>#N/A</v>
          </cell>
          <cell r="J3301" t="str">
            <v>NULL</v>
          </cell>
        </row>
        <row r="3302">
          <cell r="D3302" t="str">
            <v>Korea, Democratic People's Republic of</v>
          </cell>
          <cell r="H3302" t="str">
            <v>Industry (incl. Cement Process)</v>
          </cell>
          <cell r="J3302">
            <v>3362.16</v>
          </cell>
        </row>
        <row r="3303">
          <cell r="D3303" t="str">
            <v>Korea, Democratic People's Republic of</v>
          </cell>
          <cell r="H3303" t="e">
            <v>#N/A</v>
          </cell>
          <cell r="J3303">
            <v>1.2674553284360499</v>
          </cell>
        </row>
        <row r="3304">
          <cell r="D3304" t="str">
            <v>Korea, Democratic People's Republic of</v>
          </cell>
          <cell r="H3304" t="e">
            <v>#N/A</v>
          </cell>
          <cell r="J3304">
            <v>143.26308</v>
          </cell>
        </row>
        <row r="3305">
          <cell r="D3305" t="str">
            <v>Korea, Democratic People's Republic of</v>
          </cell>
          <cell r="H3305" t="e">
            <v>#N/A</v>
          </cell>
          <cell r="J3305">
            <v>161.76944</v>
          </cell>
        </row>
        <row r="3306">
          <cell r="D3306" t="str">
            <v>Korea, Democratic People's Republic of</v>
          </cell>
          <cell r="H3306" t="e">
            <v>#N/A</v>
          </cell>
          <cell r="J3306">
            <v>54.709978888215701</v>
          </cell>
        </row>
        <row r="3307">
          <cell r="D3307" t="str">
            <v>Korea, Democratic People's Republic of</v>
          </cell>
          <cell r="H3307" t="e">
            <v>#N/A</v>
          </cell>
          <cell r="J3307">
            <v>165.58380224457599</v>
          </cell>
        </row>
        <row r="3308">
          <cell r="D3308" t="str">
            <v>Korea, Democratic People's Republic of</v>
          </cell>
          <cell r="H3308" t="e">
            <v>#N/A</v>
          </cell>
          <cell r="J3308">
            <v>89.975821933328902</v>
          </cell>
        </row>
        <row r="3309">
          <cell r="D3309" t="str">
            <v>Korea, Democratic People's Republic of</v>
          </cell>
          <cell r="H3309" t="e">
            <v>#N/A</v>
          </cell>
          <cell r="J3309">
            <v>10.715650770110701</v>
          </cell>
        </row>
        <row r="3310">
          <cell r="D3310" t="str">
            <v>China</v>
          </cell>
          <cell r="H3310" t="str">
            <v>Power</v>
          </cell>
          <cell r="J3310">
            <v>4585522.7326230397</v>
          </cell>
        </row>
        <row r="3311">
          <cell r="D3311" t="str">
            <v>China</v>
          </cell>
          <cell r="H3311" t="str">
            <v>Industry (incl. Cement Process)</v>
          </cell>
          <cell r="J3311">
            <v>308065.01849552698</v>
          </cell>
        </row>
        <row r="3312">
          <cell r="D3312" t="str">
            <v>China</v>
          </cell>
          <cell r="H3312" t="str">
            <v>Industry (incl. Cement Process)</v>
          </cell>
          <cell r="J3312">
            <v>2725712.17558217</v>
          </cell>
        </row>
        <row r="3313">
          <cell r="D3313" t="str">
            <v>China</v>
          </cell>
          <cell r="H3313" t="str">
            <v>Domestic aviation</v>
          </cell>
          <cell r="J3313">
            <v>62967.207908360499</v>
          </cell>
        </row>
        <row r="3314">
          <cell r="D3314" t="str">
            <v>China</v>
          </cell>
          <cell r="H3314" t="str">
            <v>Ground Transport</v>
          </cell>
          <cell r="J3314">
            <v>772865.66384047898</v>
          </cell>
        </row>
        <row r="3315">
          <cell r="D3315" t="str">
            <v>China</v>
          </cell>
          <cell r="H3315" t="str">
            <v>Ground Transport</v>
          </cell>
          <cell r="J3315">
            <v>21452.314585357701</v>
          </cell>
        </row>
        <row r="3316">
          <cell r="D3316" t="str">
            <v>China</v>
          </cell>
          <cell r="H3316" t="str">
            <v>Ground Transport</v>
          </cell>
          <cell r="J3316">
            <v>76671.774132212697</v>
          </cell>
        </row>
        <row r="3317">
          <cell r="D3317" t="str">
            <v>China</v>
          </cell>
          <cell r="H3317" t="str">
            <v>Ground Transport</v>
          </cell>
          <cell r="J3317">
            <v>7895.7700473629702</v>
          </cell>
        </row>
        <row r="3318">
          <cell r="D3318" t="str">
            <v>China</v>
          </cell>
          <cell r="H3318" t="str">
            <v>Residential</v>
          </cell>
          <cell r="J3318">
            <v>779169.066598907</v>
          </cell>
        </row>
        <row r="3319">
          <cell r="D3319" t="str">
            <v>China</v>
          </cell>
          <cell r="H3319" t="str">
            <v>Industry (incl. Cement Process)</v>
          </cell>
          <cell r="J3319">
            <v>5697.7955599527304</v>
          </cell>
        </row>
        <row r="3320">
          <cell r="D3320" t="str">
            <v>China</v>
          </cell>
          <cell r="H3320" t="e">
            <v>#N/A</v>
          </cell>
          <cell r="J3320">
            <v>216064.09860423999</v>
          </cell>
        </row>
        <row r="3321">
          <cell r="D3321" t="str">
            <v>China</v>
          </cell>
          <cell r="H3321" t="e">
            <v>#N/A</v>
          </cell>
          <cell r="J3321">
            <v>4675.6300396470897</v>
          </cell>
        </row>
        <row r="3322">
          <cell r="D3322" t="str">
            <v>China</v>
          </cell>
          <cell r="H3322" t="e">
            <v>#N/A</v>
          </cell>
          <cell r="J3322" t="str">
            <v>NULL</v>
          </cell>
        </row>
        <row r="3323">
          <cell r="D3323" t="str">
            <v>China</v>
          </cell>
          <cell r="H3323" t="str">
            <v>Industry (incl. Cement Process)</v>
          </cell>
          <cell r="J3323">
            <v>969790</v>
          </cell>
        </row>
        <row r="3324">
          <cell r="D3324" t="str">
            <v>China</v>
          </cell>
          <cell r="H3324" t="e">
            <v>#N/A</v>
          </cell>
          <cell r="J3324">
            <v>178448</v>
          </cell>
        </row>
        <row r="3325">
          <cell r="D3325" t="str">
            <v>China</v>
          </cell>
          <cell r="H3325" t="e">
            <v>#N/A</v>
          </cell>
          <cell r="J3325">
            <v>17591.780280457999</v>
          </cell>
        </row>
        <row r="3326">
          <cell r="D3326" t="str">
            <v>China</v>
          </cell>
          <cell r="H3326" t="e">
            <v>#N/A</v>
          </cell>
          <cell r="J3326">
            <v>23437.012370186902</v>
          </cell>
        </row>
        <row r="3327">
          <cell r="D3327" t="str">
            <v>China</v>
          </cell>
          <cell r="H3327" t="e">
            <v>#N/A</v>
          </cell>
          <cell r="J3327">
            <v>1387.3795684511399</v>
          </cell>
        </row>
        <row r="3328">
          <cell r="D3328" t="str">
            <v>China</v>
          </cell>
          <cell r="H3328" t="e">
            <v>#N/A</v>
          </cell>
          <cell r="J3328">
            <v>212591.33068574901</v>
          </cell>
        </row>
        <row r="3329">
          <cell r="D3329" t="str">
            <v>China</v>
          </cell>
          <cell r="H3329" t="e">
            <v>#N/A</v>
          </cell>
          <cell r="J3329">
            <v>221517.80857337901</v>
          </cell>
        </row>
        <row r="3330">
          <cell r="D3330" t="str">
            <v>China</v>
          </cell>
          <cell r="H3330" t="e">
            <v>#N/A</v>
          </cell>
          <cell r="J3330">
            <v>1122.1730430550299</v>
          </cell>
        </row>
        <row r="3331">
          <cell r="D3331" t="str">
            <v>China</v>
          </cell>
          <cell r="H3331" t="e">
            <v>#N/A</v>
          </cell>
          <cell r="J3331">
            <v>13328.759804421699</v>
          </cell>
        </row>
        <row r="3332">
          <cell r="D3332" t="str">
            <v>China</v>
          </cell>
          <cell r="H3332" t="e">
            <v>#N/A</v>
          </cell>
          <cell r="J3332">
            <v>98.398629905498098</v>
          </cell>
        </row>
        <row r="3333">
          <cell r="D3333" t="str">
            <v>China</v>
          </cell>
          <cell r="H3333" t="e">
            <v>#N/A</v>
          </cell>
          <cell r="J3333">
            <v>3146.0821135797</v>
          </cell>
        </row>
        <row r="3334">
          <cell r="D3334" t="str">
            <v>China</v>
          </cell>
          <cell r="H3334" t="e">
            <v>#N/A</v>
          </cell>
          <cell r="J3334">
            <v>5654.5073607311997</v>
          </cell>
        </row>
        <row r="3335">
          <cell r="D3335" t="str">
            <v>China</v>
          </cell>
          <cell r="H3335" t="e">
            <v>#N/A</v>
          </cell>
          <cell r="J3335">
            <v>9056.9582409924697</v>
          </cell>
        </row>
        <row r="3336">
          <cell r="D3336" t="str">
            <v>China</v>
          </cell>
          <cell r="H3336" t="e">
            <v>#N/A</v>
          </cell>
          <cell r="J3336">
            <v>3568.8501399883598</v>
          </cell>
        </row>
        <row r="3337">
          <cell r="D3337" t="str">
            <v>China</v>
          </cell>
          <cell r="H3337" t="e">
            <v>#N/A</v>
          </cell>
          <cell r="J3337">
            <v>28380</v>
          </cell>
        </row>
        <row r="3338">
          <cell r="D3338" t="str">
            <v>Hong Kong</v>
          </cell>
          <cell r="H3338" t="str">
            <v>Power</v>
          </cell>
          <cell r="J3338">
            <v>26550.1382199654</v>
          </cell>
        </row>
        <row r="3339">
          <cell r="D3339" t="str">
            <v>Hong Kong</v>
          </cell>
          <cell r="H3339" t="str">
            <v>Industry (incl. Cement Process)</v>
          </cell>
          <cell r="J3339" t="str">
            <v>NULL</v>
          </cell>
        </row>
        <row r="3340">
          <cell r="D3340" t="str">
            <v>Hong Kong</v>
          </cell>
          <cell r="H3340" t="str">
            <v>Industry (incl. Cement Process)</v>
          </cell>
          <cell r="J3340">
            <v>7292.3543533622096</v>
          </cell>
        </row>
        <row r="3341">
          <cell r="D3341" t="str">
            <v>Hong Kong</v>
          </cell>
          <cell r="H3341" t="str">
            <v>Domestic aviation</v>
          </cell>
          <cell r="J3341">
            <v>18.2238388288336</v>
          </cell>
        </row>
        <row r="3342">
          <cell r="D3342" t="str">
            <v>Hong Kong</v>
          </cell>
          <cell r="H3342" t="str">
            <v>Ground Transport</v>
          </cell>
          <cell r="J3342">
            <v>8763.9683715886804</v>
          </cell>
        </row>
        <row r="3343">
          <cell r="D3343" t="str">
            <v>Hong Kong</v>
          </cell>
          <cell r="H3343" t="str">
            <v>Ground Transport</v>
          </cell>
          <cell r="J3343" t="str">
            <v>NULL</v>
          </cell>
        </row>
        <row r="3344">
          <cell r="D3344" t="str">
            <v>Hong Kong</v>
          </cell>
          <cell r="H3344" t="str">
            <v>Residential</v>
          </cell>
          <cell r="J3344">
            <v>1566.90540671953</v>
          </cell>
        </row>
        <row r="3345">
          <cell r="D3345" t="str">
            <v>Hong Kong</v>
          </cell>
          <cell r="H3345" t="e">
            <v>#N/A</v>
          </cell>
          <cell r="J3345" t="str">
            <v>NULL</v>
          </cell>
        </row>
        <row r="3346">
          <cell r="D3346" t="str">
            <v>Hong Kong</v>
          </cell>
          <cell r="H3346" t="str">
            <v>Industry (incl. Cement Process)</v>
          </cell>
          <cell r="J3346">
            <v>939.38400000000001</v>
          </cell>
        </row>
        <row r="3347">
          <cell r="D3347" t="str">
            <v>Hong Kong</v>
          </cell>
          <cell r="H3347" t="e">
            <v>#N/A</v>
          </cell>
          <cell r="J3347">
            <v>0.36826449898177499</v>
          </cell>
        </row>
        <row r="3348">
          <cell r="D3348" t="str">
            <v>Hong Kong</v>
          </cell>
          <cell r="H3348" t="e">
            <v>#N/A</v>
          </cell>
          <cell r="J3348" t="str">
            <v>NULL</v>
          </cell>
        </row>
        <row r="3349">
          <cell r="D3349" t="str">
            <v>Hong Kong</v>
          </cell>
          <cell r="H3349" t="e">
            <v>#N/A</v>
          </cell>
          <cell r="J3349">
            <v>11.8597546796952</v>
          </cell>
        </row>
        <row r="3350">
          <cell r="D3350" t="str">
            <v>Hong Kong</v>
          </cell>
          <cell r="H3350" t="e">
            <v>#N/A</v>
          </cell>
          <cell r="J3350">
            <v>45.645551686236999</v>
          </cell>
        </row>
        <row r="3351">
          <cell r="D3351" t="str">
            <v>Hong Kong</v>
          </cell>
          <cell r="H3351" t="e">
            <v>#N/A</v>
          </cell>
          <cell r="J3351" t="str">
            <v>NULL</v>
          </cell>
        </row>
        <row r="3352">
          <cell r="D3352" t="str">
            <v>Hong Kong</v>
          </cell>
          <cell r="H3352" t="e">
            <v>#N/A</v>
          </cell>
          <cell r="J3352">
            <v>1.4434958020680799</v>
          </cell>
        </row>
        <row r="3353">
          <cell r="D3353" t="str">
            <v>Hong Kong</v>
          </cell>
          <cell r="H3353" t="e">
            <v>#N/A</v>
          </cell>
          <cell r="J3353">
            <v>111.51739970893</v>
          </cell>
        </row>
        <row r="3354">
          <cell r="D3354" t="str">
            <v>Hong Kong</v>
          </cell>
          <cell r="H3354" t="e">
            <v>#N/A</v>
          </cell>
          <cell r="J3354">
            <v>10.860012757255999</v>
          </cell>
        </row>
        <row r="3355">
          <cell r="D3355" t="str">
            <v>Macao</v>
          </cell>
          <cell r="H3355" t="str">
            <v>Power</v>
          </cell>
          <cell r="J3355">
            <v>326.16314601195597</v>
          </cell>
        </row>
        <row r="3356">
          <cell r="D3356" t="str">
            <v>Macao</v>
          </cell>
          <cell r="H3356" t="str">
            <v>Industry (incl. Cement Process)</v>
          </cell>
          <cell r="J3356">
            <v>73.611411168394795</v>
          </cell>
        </row>
        <row r="3357">
          <cell r="D3357" t="str">
            <v>Macao</v>
          </cell>
          <cell r="H3357" t="str">
            <v>Domestic aviation</v>
          </cell>
          <cell r="J3357">
            <v>27.5122859561605</v>
          </cell>
        </row>
        <row r="3358">
          <cell r="D3358" t="str">
            <v>Macao</v>
          </cell>
          <cell r="H3358" t="str">
            <v>Ground Transport</v>
          </cell>
          <cell r="J3358">
            <v>432.81875727717897</v>
          </cell>
        </row>
        <row r="3359">
          <cell r="D3359" t="str">
            <v>Macao</v>
          </cell>
          <cell r="H3359" t="str">
            <v>Ground Transport</v>
          </cell>
          <cell r="J3359">
            <v>35.9131730520876</v>
          </cell>
        </row>
        <row r="3360">
          <cell r="D3360" t="str">
            <v>Macao</v>
          </cell>
          <cell r="H3360" t="str">
            <v>Ground Transport</v>
          </cell>
          <cell r="J3360">
            <v>22.423968186025</v>
          </cell>
        </row>
        <row r="3361">
          <cell r="D3361" t="str">
            <v>Macao</v>
          </cell>
          <cell r="H3361" t="str">
            <v>Residential</v>
          </cell>
          <cell r="J3361">
            <v>68.773212601638605</v>
          </cell>
        </row>
        <row r="3362">
          <cell r="D3362" t="str">
            <v>Macao</v>
          </cell>
          <cell r="H3362" t="e">
            <v>#N/A</v>
          </cell>
          <cell r="J3362" t="str">
            <v>NULL</v>
          </cell>
        </row>
        <row r="3363">
          <cell r="D3363" t="str">
            <v>Macao</v>
          </cell>
          <cell r="H3363" t="e">
            <v>#N/A</v>
          </cell>
          <cell r="J3363" t="str">
            <v>NULL</v>
          </cell>
        </row>
        <row r="3364">
          <cell r="D3364" t="str">
            <v>Macao</v>
          </cell>
          <cell r="H3364" t="e">
            <v>#N/A</v>
          </cell>
          <cell r="J3364" t="str">
            <v>NULL</v>
          </cell>
        </row>
        <row r="3365">
          <cell r="D3365" t="str">
            <v>Macao</v>
          </cell>
          <cell r="H3365" t="str">
            <v>Industry (incl. Cement Process)</v>
          </cell>
          <cell r="J3365">
            <v>296.77699999999999</v>
          </cell>
        </row>
        <row r="3366">
          <cell r="D3366" t="str">
            <v>Macao</v>
          </cell>
          <cell r="H3366" t="e">
            <v>#N/A</v>
          </cell>
          <cell r="J3366">
            <v>3.0326644249731999E-2</v>
          </cell>
        </row>
        <row r="3367">
          <cell r="D3367" t="str">
            <v>Macao</v>
          </cell>
          <cell r="H3367" t="e">
            <v>#N/A</v>
          </cell>
          <cell r="J3367">
            <v>0.44482912368244898</v>
          </cell>
        </row>
        <row r="3368">
          <cell r="D3368" t="str">
            <v>Macao</v>
          </cell>
          <cell r="H3368" t="e">
            <v>#N/A</v>
          </cell>
          <cell r="J3368">
            <v>1.19121000025184</v>
          </cell>
        </row>
        <row r="3369">
          <cell r="D3369" t="str">
            <v>Macao</v>
          </cell>
          <cell r="H3369" t="e">
            <v>#N/A</v>
          </cell>
          <cell r="J3369" t="str">
            <v>NULL</v>
          </cell>
        </row>
        <row r="3370">
          <cell r="D3370" t="str">
            <v>Macao</v>
          </cell>
          <cell r="H3370" t="e">
            <v>#N/A</v>
          </cell>
          <cell r="J3370">
            <v>2.8516887999999998</v>
          </cell>
        </row>
        <row r="3371">
          <cell r="D3371" t="str">
            <v>Macao</v>
          </cell>
          <cell r="H3371" t="e">
            <v>#N/A</v>
          </cell>
          <cell r="J3371">
            <v>0.82671379778381404</v>
          </cell>
        </row>
        <row r="3372">
          <cell r="D3372" t="str">
            <v>Mongolia</v>
          </cell>
          <cell r="H3372" t="str">
            <v>Power</v>
          </cell>
          <cell r="J3372">
            <v>13256.6254087835</v>
          </cell>
        </row>
        <row r="3373">
          <cell r="D3373" t="str">
            <v>Mongolia</v>
          </cell>
          <cell r="H3373" t="str">
            <v>Industry (incl. Cement Process)</v>
          </cell>
          <cell r="J3373">
            <v>22.6033629959474</v>
          </cell>
        </row>
        <row r="3374">
          <cell r="D3374" t="str">
            <v>Mongolia</v>
          </cell>
          <cell r="H3374" t="str">
            <v>Industry (incl. Cement Process)</v>
          </cell>
          <cell r="J3374">
            <v>1428.4555956566001</v>
          </cell>
        </row>
        <row r="3375">
          <cell r="D3375" t="str">
            <v>Mongolia</v>
          </cell>
          <cell r="H3375" t="str">
            <v>Domestic aviation</v>
          </cell>
          <cell r="J3375" t="str">
            <v>NULL</v>
          </cell>
        </row>
        <row r="3376">
          <cell r="D3376" t="str">
            <v>Mongolia</v>
          </cell>
          <cell r="H3376" t="str">
            <v>Ground Transport</v>
          </cell>
          <cell r="J3376">
            <v>1326.0721990849399</v>
          </cell>
        </row>
        <row r="3377">
          <cell r="D3377" t="str">
            <v>Mongolia</v>
          </cell>
          <cell r="H3377" t="str">
            <v>Ground Transport</v>
          </cell>
          <cell r="J3377">
            <v>559.13776469041602</v>
          </cell>
        </row>
        <row r="3378">
          <cell r="D3378" t="str">
            <v>Mongolia</v>
          </cell>
          <cell r="H3378" t="str">
            <v>Ground Transport</v>
          </cell>
          <cell r="J3378" t="str">
            <v>NULL</v>
          </cell>
        </row>
        <row r="3379">
          <cell r="D3379" t="str">
            <v>Mongolia</v>
          </cell>
          <cell r="H3379" t="str">
            <v>Ground Transport</v>
          </cell>
          <cell r="J3379">
            <v>15.135816945677499</v>
          </cell>
        </row>
        <row r="3380">
          <cell r="D3380" t="str">
            <v>Mongolia</v>
          </cell>
          <cell r="H3380" t="str">
            <v>Residential</v>
          </cell>
          <cell r="J3380">
            <v>2594.4128611187898</v>
          </cell>
        </row>
        <row r="3381">
          <cell r="D3381" t="str">
            <v>Mongolia</v>
          </cell>
          <cell r="H3381" t="e">
            <v>#N/A</v>
          </cell>
          <cell r="J3381">
            <v>49.319455499999997</v>
          </cell>
        </row>
        <row r="3382">
          <cell r="D3382" t="str">
            <v>Mongolia</v>
          </cell>
          <cell r="H3382" t="e">
            <v>#N/A</v>
          </cell>
          <cell r="J3382" t="str">
            <v>NULL</v>
          </cell>
        </row>
        <row r="3383">
          <cell r="D3383" t="str">
            <v>Mongolia</v>
          </cell>
          <cell r="H3383" t="e">
            <v>#N/A</v>
          </cell>
          <cell r="J3383">
            <v>0.51913282333897004</v>
          </cell>
        </row>
        <row r="3384">
          <cell r="D3384" t="str">
            <v>Mongolia</v>
          </cell>
          <cell r="H3384" t="str">
            <v>Industry (incl. Cement Process)</v>
          </cell>
          <cell r="J3384">
            <v>211.91300000000001</v>
          </cell>
        </row>
        <row r="3385">
          <cell r="D3385" t="str">
            <v>Mongolia</v>
          </cell>
          <cell r="H3385" t="e">
            <v>#N/A</v>
          </cell>
          <cell r="J3385">
            <v>45</v>
          </cell>
        </row>
        <row r="3386">
          <cell r="D3386" t="str">
            <v>Mongolia</v>
          </cell>
          <cell r="H3386" t="e">
            <v>#N/A</v>
          </cell>
          <cell r="J3386">
            <v>0.15163659276970101</v>
          </cell>
        </row>
        <row r="3387">
          <cell r="D3387" t="str">
            <v>Mongolia</v>
          </cell>
          <cell r="H3387" t="e">
            <v>#N/A</v>
          </cell>
          <cell r="J3387">
            <v>2</v>
          </cell>
        </row>
        <row r="3388">
          <cell r="D3388" t="str">
            <v>Mongolia</v>
          </cell>
          <cell r="H3388" t="e">
            <v>#N/A</v>
          </cell>
          <cell r="J3388">
            <v>0.13335839999999999</v>
          </cell>
        </row>
        <row r="3389">
          <cell r="D3389" t="str">
            <v>Mongolia</v>
          </cell>
          <cell r="H3389" t="e">
            <v>#N/A</v>
          </cell>
          <cell r="J3389">
            <v>5.8691252369235798</v>
          </cell>
        </row>
        <row r="3390">
          <cell r="D3390" t="str">
            <v>Mongolia</v>
          </cell>
          <cell r="H3390" t="e">
            <v>#N/A</v>
          </cell>
          <cell r="J3390">
            <v>15.8253214016679</v>
          </cell>
        </row>
        <row r="3391">
          <cell r="D3391" t="str">
            <v>Mongolia</v>
          </cell>
          <cell r="H3391" t="e">
            <v>#N/A</v>
          </cell>
          <cell r="J3391" t="str">
            <v>NULL</v>
          </cell>
        </row>
        <row r="3392">
          <cell r="D3392" t="str">
            <v>Mongolia</v>
          </cell>
          <cell r="H3392" t="e">
            <v>#N/A</v>
          </cell>
          <cell r="J3392">
            <v>0.85053704476740499</v>
          </cell>
        </row>
        <row r="3393">
          <cell r="D3393" t="str">
            <v>Taiwan_Province of China</v>
          </cell>
          <cell r="H3393" t="str">
            <v>Power</v>
          </cell>
          <cell r="J3393">
            <v>159330.08537193699</v>
          </cell>
        </row>
        <row r="3394">
          <cell r="D3394" t="str">
            <v>Taiwan_Province of China</v>
          </cell>
          <cell r="H3394" t="str">
            <v>Industry (incl. Cement Process)</v>
          </cell>
          <cell r="J3394">
            <v>14945.730046947099</v>
          </cell>
        </row>
        <row r="3395">
          <cell r="D3395" t="str">
            <v>Taiwan_Province of China</v>
          </cell>
          <cell r="H3395" t="str">
            <v>Industry (incl. Cement Process)</v>
          </cell>
          <cell r="J3395">
            <v>42579.298497807198</v>
          </cell>
        </row>
        <row r="3396">
          <cell r="D3396" t="str">
            <v>Taiwan_Province of China</v>
          </cell>
          <cell r="H3396" t="str">
            <v>Domestic aviation</v>
          </cell>
          <cell r="J3396">
            <v>281.58777133737499</v>
          </cell>
        </row>
        <row r="3397">
          <cell r="D3397" t="str">
            <v>Taiwan_Province of China</v>
          </cell>
          <cell r="H3397" t="str">
            <v>Ground Transport</v>
          </cell>
          <cell r="J3397">
            <v>37890.620668485601</v>
          </cell>
        </row>
        <row r="3398">
          <cell r="D3398" t="str">
            <v>Taiwan_Province of China</v>
          </cell>
          <cell r="H3398" t="str">
            <v>Ground Transport</v>
          </cell>
          <cell r="J3398">
            <v>72.500296691533904</v>
          </cell>
        </row>
        <row r="3399">
          <cell r="D3399" t="str">
            <v>Taiwan_Province of China</v>
          </cell>
          <cell r="H3399" t="str">
            <v>Ground Transport</v>
          </cell>
          <cell r="J3399">
            <v>412.62479934380099</v>
          </cell>
        </row>
        <row r="3400">
          <cell r="D3400" t="str">
            <v>Taiwan_Province of China</v>
          </cell>
          <cell r="H3400" t="str">
            <v>Residential</v>
          </cell>
          <cell r="J3400">
            <v>10359.6436092563</v>
          </cell>
        </row>
        <row r="3401">
          <cell r="D3401" t="str">
            <v>Taiwan_Province of China</v>
          </cell>
          <cell r="H3401" t="str">
            <v>Industry (incl. Cement Process)</v>
          </cell>
          <cell r="J3401" t="str">
            <v>NULL</v>
          </cell>
        </row>
        <row r="3402">
          <cell r="D3402" t="str">
            <v>Taiwan_Province of China</v>
          </cell>
          <cell r="H3402" t="e">
            <v>#N/A</v>
          </cell>
          <cell r="J3402">
            <v>1709.4535610350399</v>
          </cell>
        </row>
        <row r="3403">
          <cell r="D3403" t="str">
            <v>Taiwan_Province of China</v>
          </cell>
          <cell r="H3403" t="e">
            <v>#N/A</v>
          </cell>
          <cell r="J3403">
            <v>5.7931155704886099E-2</v>
          </cell>
        </row>
        <row r="3404">
          <cell r="D3404" t="str">
            <v>Taiwan_Province of China</v>
          </cell>
          <cell r="H3404" t="str">
            <v>Industry (incl. Cement Process)</v>
          </cell>
          <cell r="J3404">
            <v>5995.38</v>
          </cell>
        </row>
        <row r="3405">
          <cell r="D3405" t="str">
            <v>Taiwan_Province of China</v>
          </cell>
          <cell r="H3405" t="e">
            <v>#N/A</v>
          </cell>
          <cell r="J3405">
            <v>180</v>
          </cell>
        </row>
        <row r="3406">
          <cell r="D3406" t="str">
            <v>Taiwan_Province of China</v>
          </cell>
          <cell r="H3406" t="e">
            <v>#N/A</v>
          </cell>
          <cell r="J3406">
            <v>65.568152604884006</v>
          </cell>
        </row>
        <row r="3407">
          <cell r="D3407" t="str">
            <v>Taiwan_Province of China</v>
          </cell>
          <cell r="H3407" t="e">
            <v>#N/A</v>
          </cell>
          <cell r="J3407">
            <v>1.17430017221181</v>
          </cell>
        </row>
        <row r="3408">
          <cell r="D3408" t="str">
            <v>Taiwan_Province of China</v>
          </cell>
          <cell r="H3408" t="e">
            <v>#N/A</v>
          </cell>
          <cell r="J3408">
            <v>6828.5015413157198</v>
          </cell>
        </row>
        <row r="3409">
          <cell r="D3409" t="str">
            <v>Taiwan_Province of China</v>
          </cell>
          <cell r="H3409" t="e">
            <v>#N/A</v>
          </cell>
          <cell r="J3409">
            <v>1825.5419999999999</v>
          </cell>
        </row>
        <row r="3410">
          <cell r="D3410" t="str">
            <v>Taiwan_Province of China</v>
          </cell>
          <cell r="H3410" t="e">
            <v>#N/A</v>
          </cell>
          <cell r="J3410">
            <v>112.4583957</v>
          </cell>
        </row>
        <row r="3411">
          <cell r="D3411" t="str">
            <v>Taiwan_Province of China</v>
          </cell>
          <cell r="H3411" t="e">
            <v>#N/A</v>
          </cell>
          <cell r="J3411">
            <v>235.51436717737701</v>
          </cell>
        </row>
        <row r="3412">
          <cell r="D3412" t="str">
            <v>Taiwan_Province of China</v>
          </cell>
          <cell r="H3412" t="e">
            <v>#N/A</v>
          </cell>
          <cell r="J3412">
            <v>611.95173407796904</v>
          </cell>
        </row>
        <row r="3413">
          <cell r="D3413" t="str">
            <v>Taiwan_Province of China</v>
          </cell>
          <cell r="H3413" t="e">
            <v>#N/A</v>
          </cell>
          <cell r="J3413">
            <v>1111.40367708995</v>
          </cell>
        </row>
        <row r="3414">
          <cell r="D3414" t="str">
            <v>Taiwan_Province of China</v>
          </cell>
          <cell r="H3414" t="e">
            <v>#N/A</v>
          </cell>
          <cell r="J3414">
            <v>1.1960200000000001</v>
          </cell>
        </row>
        <row r="3415">
          <cell r="D3415" t="str">
            <v>Brunei Darussalam</v>
          </cell>
          <cell r="H3415" t="str">
            <v>Power</v>
          </cell>
          <cell r="J3415">
            <v>2508.2499136258002</v>
          </cell>
        </row>
        <row r="3416">
          <cell r="D3416" t="str">
            <v>Brunei Darussalam</v>
          </cell>
          <cell r="H3416" t="str">
            <v>Industry (incl. Cement Process)</v>
          </cell>
          <cell r="J3416">
            <v>1795.0341205459799</v>
          </cell>
        </row>
        <row r="3417">
          <cell r="D3417" t="str">
            <v>Brunei Darussalam</v>
          </cell>
          <cell r="H3417" t="str">
            <v>Industry (incl. Cement Process)</v>
          </cell>
          <cell r="J3417">
            <v>454.84613205001</v>
          </cell>
        </row>
        <row r="3418">
          <cell r="D3418" t="str">
            <v>Brunei Darussalam</v>
          </cell>
          <cell r="H3418" t="str">
            <v>Ground Transport</v>
          </cell>
          <cell r="J3418">
            <v>1457.86523904417</v>
          </cell>
        </row>
        <row r="3419">
          <cell r="D3419" t="str">
            <v>Brunei Darussalam</v>
          </cell>
          <cell r="H3419" t="str">
            <v>Residential</v>
          </cell>
          <cell r="J3419">
            <v>130.196148988217</v>
          </cell>
        </row>
        <row r="3420">
          <cell r="D3420" t="str">
            <v>Brunei Darussalam</v>
          </cell>
          <cell r="H3420" t="e">
            <v>#N/A</v>
          </cell>
          <cell r="J3420">
            <v>447.03616737196899</v>
          </cell>
        </row>
        <row r="3421">
          <cell r="D3421" t="str">
            <v>Brunei Darussalam</v>
          </cell>
          <cell r="H3421" t="str">
            <v>Industry (incl. Cement Process)</v>
          </cell>
          <cell r="J3421">
            <v>113.80500000000001</v>
          </cell>
        </row>
        <row r="3422">
          <cell r="D3422" t="str">
            <v>Brunei Darussalam</v>
          </cell>
          <cell r="H3422" t="e">
            <v>#N/A</v>
          </cell>
          <cell r="J3422">
            <v>2.1630042235461701E-2</v>
          </cell>
        </row>
        <row r="3423">
          <cell r="D3423" t="str">
            <v>Brunei Darussalam</v>
          </cell>
          <cell r="H3423" t="e">
            <v>#N/A</v>
          </cell>
          <cell r="J3423">
            <v>1.8522000000000001</v>
          </cell>
        </row>
        <row r="3424">
          <cell r="D3424" t="str">
            <v>Brunei Darussalam</v>
          </cell>
          <cell r="H3424" t="e">
            <v>#N/A</v>
          </cell>
          <cell r="J3424">
            <v>5.2131245238733497</v>
          </cell>
        </row>
        <row r="3425">
          <cell r="D3425" t="str">
            <v>Brunei Darussalam</v>
          </cell>
          <cell r="H3425" t="e">
            <v>#N/A</v>
          </cell>
          <cell r="J3425" t="str">
            <v>NULL</v>
          </cell>
        </row>
        <row r="3426">
          <cell r="D3426" t="str">
            <v>Brunei Darussalam</v>
          </cell>
          <cell r="H3426" t="e">
            <v>#N/A</v>
          </cell>
          <cell r="J3426">
            <v>10.605144760016399</v>
          </cell>
        </row>
        <row r="3427">
          <cell r="D3427" t="str">
            <v>Brunei Darussalam</v>
          </cell>
          <cell r="H3427" t="e">
            <v>#N/A</v>
          </cell>
          <cell r="J3427">
            <v>1.7001008330015299</v>
          </cell>
        </row>
        <row r="3428">
          <cell r="D3428" t="str">
            <v>Cambodia</v>
          </cell>
          <cell r="H3428" t="str">
            <v>Power</v>
          </cell>
          <cell r="J3428">
            <v>3335.4761310695799</v>
          </cell>
        </row>
        <row r="3429">
          <cell r="D3429" t="str">
            <v>Cambodia</v>
          </cell>
          <cell r="H3429" t="str">
            <v>Industry (incl. Cement Process)</v>
          </cell>
          <cell r="J3429">
            <v>614.98766950782306</v>
          </cell>
        </row>
        <row r="3430">
          <cell r="D3430" t="str">
            <v>Cambodia</v>
          </cell>
          <cell r="H3430" t="str">
            <v>Domestic aviation</v>
          </cell>
          <cell r="J3430">
            <v>25.9475911353443</v>
          </cell>
        </row>
        <row r="3431">
          <cell r="D3431" t="str">
            <v>Cambodia</v>
          </cell>
          <cell r="H3431" t="str">
            <v>Ground Transport</v>
          </cell>
          <cell r="J3431">
            <v>4380.0643669076599</v>
          </cell>
        </row>
        <row r="3432">
          <cell r="D3432" t="str">
            <v>Cambodia</v>
          </cell>
          <cell r="H3432" t="str">
            <v>Ground Transport</v>
          </cell>
          <cell r="J3432">
            <v>720.22394083707104</v>
          </cell>
        </row>
        <row r="3433">
          <cell r="D3433" t="str">
            <v>Cambodia</v>
          </cell>
          <cell r="H3433" t="str">
            <v>Ground Transport</v>
          </cell>
          <cell r="J3433">
            <v>188.654896225051</v>
          </cell>
        </row>
        <row r="3434">
          <cell r="D3434" t="str">
            <v>Cambodia</v>
          </cell>
          <cell r="H3434" t="str">
            <v>Ground Transport</v>
          </cell>
          <cell r="J3434" t="str">
            <v>NULL</v>
          </cell>
        </row>
        <row r="3435">
          <cell r="D3435" t="str">
            <v>Cambodia</v>
          </cell>
          <cell r="H3435" t="str">
            <v>Residential</v>
          </cell>
          <cell r="J3435">
            <v>690.45215009122001</v>
          </cell>
        </row>
        <row r="3436">
          <cell r="D3436" t="str">
            <v>Cambodia</v>
          </cell>
          <cell r="H3436" t="e">
            <v>#N/A</v>
          </cell>
          <cell r="J3436" t="str">
            <v>NULL</v>
          </cell>
        </row>
        <row r="3437">
          <cell r="D3437" t="str">
            <v>Cambodia</v>
          </cell>
          <cell r="H3437" t="e">
            <v>#N/A</v>
          </cell>
          <cell r="J3437" t="str">
            <v>NULL</v>
          </cell>
        </row>
        <row r="3438">
          <cell r="D3438" t="str">
            <v>Cambodia</v>
          </cell>
          <cell r="H3438" t="e">
            <v>#N/A</v>
          </cell>
          <cell r="J3438" t="str">
            <v>NULL</v>
          </cell>
        </row>
        <row r="3439">
          <cell r="D3439" t="str">
            <v>Cambodia</v>
          </cell>
          <cell r="H3439" t="str">
            <v>Industry (incl. Cement Process)</v>
          </cell>
          <cell r="J3439">
            <v>791.24099999999999</v>
          </cell>
        </row>
        <row r="3440">
          <cell r="D3440" t="str">
            <v>Cambodia</v>
          </cell>
          <cell r="H3440" t="e">
            <v>#N/A</v>
          </cell>
          <cell r="J3440">
            <v>0.79575895252576401</v>
          </cell>
        </row>
        <row r="3441">
          <cell r="D3441" t="str">
            <v>Cambodia</v>
          </cell>
          <cell r="H3441" t="e">
            <v>#N/A</v>
          </cell>
          <cell r="J3441">
            <v>42.053531546866203</v>
          </cell>
        </row>
        <row r="3442">
          <cell r="D3442" t="str">
            <v>Cambodia</v>
          </cell>
          <cell r="H3442" t="e">
            <v>#N/A</v>
          </cell>
          <cell r="J3442">
            <v>7.0722808850909704</v>
          </cell>
        </row>
        <row r="3443">
          <cell r="D3443" t="str">
            <v>Cambodia</v>
          </cell>
          <cell r="H3443" t="e">
            <v>#N/A</v>
          </cell>
          <cell r="J3443">
            <v>13.420753919999999</v>
          </cell>
        </row>
        <row r="3444">
          <cell r="D3444" t="str">
            <v>Cambodia</v>
          </cell>
          <cell r="H3444" t="e">
            <v>#N/A</v>
          </cell>
          <cell r="J3444">
            <v>24.0678612653962</v>
          </cell>
        </row>
        <row r="3445">
          <cell r="D3445" t="str">
            <v>Cambodia</v>
          </cell>
          <cell r="H3445" t="e">
            <v>#N/A</v>
          </cell>
          <cell r="J3445">
            <v>11.1293707747308</v>
          </cell>
        </row>
        <row r="3446">
          <cell r="D3446" t="str">
            <v>Lao People's Democratic Republic</v>
          </cell>
          <cell r="H3446" t="str">
            <v>Power</v>
          </cell>
          <cell r="J3446">
            <v>1086.7989873479</v>
          </cell>
        </row>
        <row r="3447">
          <cell r="D3447" t="str">
            <v>Lao People's Democratic Republic</v>
          </cell>
          <cell r="H3447" t="str">
            <v>Industry (incl. Cement Process)</v>
          </cell>
          <cell r="J3447">
            <v>1286.0916979640499</v>
          </cell>
        </row>
        <row r="3448">
          <cell r="D3448" t="str">
            <v>Lao People's Democratic Republic</v>
          </cell>
          <cell r="H3448" t="str">
            <v>Domestic aviation</v>
          </cell>
          <cell r="J3448">
            <v>7.4739487520822996</v>
          </cell>
        </row>
        <row r="3449">
          <cell r="D3449" t="str">
            <v>Lao People's Democratic Republic</v>
          </cell>
          <cell r="H3449" t="str">
            <v>Ground Transport</v>
          </cell>
          <cell r="J3449">
            <v>117.57917068059901</v>
          </cell>
        </row>
        <row r="3450">
          <cell r="D3450" t="str">
            <v>Lao People's Democratic Republic</v>
          </cell>
          <cell r="H3450" t="str">
            <v>Ground Transport</v>
          </cell>
          <cell r="J3450">
            <v>9.7561254770621808</v>
          </cell>
        </row>
        <row r="3451">
          <cell r="D3451" t="str">
            <v>Lao People's Democratic Republic</v>
          </cell>
          <cell r="H3451" t="str">
            <v>Ground Transport</v>
          </cell>
          <cell r="J3451">
            <v>6.0916685839389304</v>
          </cell>
        </row>
        <row r="3452">
          <cell r="D3452" t="str">
            <v>Lao People's Democratic Republic</v>
          </cell>
          <cell r="H3452" t="str">
            <v>Residential</v>
          </cell>
          <cell r="J3452">
            <v>18.682882768842202</v>
          </cell>
        </row>
        <row r="3453">
          <cell r="D3453" t="str">
            <v>Lao People's Democratic Republic</v>
          </cell>
          <cell r="H3453" t="e">
            <v>#N/A</v>
          </cell>
          <cell r="J3453">
            <v>59.464991028190397</v>
          </cell>
        </row>
        <row r="3454">
          <cell r="D3454" t="str">
            <v>Lao People's Democratic Republic</v>
          </cell>
          <cell r="H3454" t="e">
            <v>#N/A</v>
          </cell>
          <cell r="J3454" t="str">
            <v>NULL</v>
          </cell>
        </row>
        <row r="3455">
          <cell r="D3455" t="str">
            <v>Lao People's Democratic Republic</v>
          </cell>
          <cell r="H3455" t="e">
            <v>#N/A</v>
          </cell>
          <cell r="J3455" t="str">
            <v>NULL</v>
          </cell>
        </row>
        <row r="3456">
          <cell r="D3456" t="str">
            <v>Lao People's Democratic Republic</v>
          </cell>
          <cell r="H3456" t="str">
            <v>Industry (incl. Cement Process)</v>
          </cell>
          <cell r="J3456">
            <v>988.92899999999997</v>
          </cell>
        </row>
        <row r="3457">
          <cell r="D3457" t="str">
            <v>Lao People's Democratic Republic</v>
          </cell>
          <cell r="H3457" t="e">
            <v>#N/A</v>
          </cell>
          <cell r="J3457">
            <v>0.34743364242272501</v>
          </cell>
        </row>
        <row r="3458">
          <cell r="D3458" t="str">
            <v>Lao People's Democratic Republic</v>
          </cell>
          <cell r="H3458" t="e">
            <v>#N/A</v>
          </cell>
          <cell r="J3458">
            <v>0.10583791500907</v>
          </cell>
        </row>
        <row r="3459">
          <cell r="D3459" t="str">
            <v>Lao People's Democratic Republic</v>
          </cell>
          <cell r="H3459" t="e">
            <v>#N/A</v>
          </cell>
          <cell r="J3459">
            <v>4.1592197908185504</v>
          </cell>
        </row>
        <row r="3460">
          <cell r="D3460" t="str">
            <v>Lao People's Democratic Republic</v>
          </cell>
          <cell r="H3460" t="e">
            <v>#N/A</v>
          </cell>
          <cell r="J3460">
            <v>13.680782763806199</v>
          </cell>
        </row>
        <row r="3461">
          <cell r="D3461" t="str">
            <v>Lao People's Democratic Republic</v>
          </cell>
          <cell r="H3461" t="e">
            <v>#N/A</v>
          </cell>
          <cell r="J3461" t="str">
            <v>NULL</v>
          </cell>
        </row>
        <row r="3462">
          <cell r="D3462" t="str">
            <v>Lao People's Democratic Republic</v>
          </cell>
          <cell r="H3462" t="e">
            <v>#N/A</v>
          </cell>
          <cell r="J3462">
            <v>13.378782705885</v>
          </cell>
        </row>
        <row r="3463">
          <cell r="D3463" t="str">
            <v>Myanmar</v>
          </cell>
          <cell r="H3463" t="str">
            <v>Power</v>
          </cell>
          <cell r="J3463">
            <v>6950.66629380018</v>
          </cell>
        </row>
        <row r="3464">
          <cell r="D3464" t="str">
            <v>Myanmar</v>
          </cell>
          <cell r="H3464" t="str">
            <v>Industry (incl. Cement Process)</v>
          </cell>
          <cell r="J3464">
            <v>1187.7605595515899</v>
          </cell>
        </row>
        <row r="3465">
          <cell r="D3465" t="str">
            <v>Myanmar</v>
          </cell>
          <cell r="H3465" t="str">
            <v>Industry (incl. Cement Process)</v>
          </cell>
          <cell r="J3465">
            <v>4181.0665911310098</v>
          </cell>
        </row>
        <row r="3466">
          <cell r="D3466" t="str">
            <v>Myanmar</v>
          </cell>
          <cell r="H3466" t="str">
            <v>Domestic aviation</v>
          </cell>
          <cell r="J3466">
            <v>296.05825930036798</v>
          </cell>
        </row>
        <row r="3467">
          <cell r="D3467" t="str">
            <v>Myanmar</v>
          </cell>
          <cell r="H3467" t="str">
            <v>Ground Transport</v>
          </cell>
          <cell r="J3467">
            <v>10068.800483311899</v>
          </cell>
        </row>
        <row r="3468">
          <cell r="D3468" t="str">
            <v>Myanmar</v>
          </cell>
          <cell r="H3468" t="str">
            <v>Ground Transport</v>
          </cell>
          <cell r="J3468">
            <v>839.41027017722695</v>
          </cell>
        </row>
        <row r="3469">
          <cell r="D3469" t="str">
            <v>Myanmar</v>
          </cell>
          <cell r="H3469" t="str">
            <v>Ground Transport</v>
          </cell>
          <cell r="J3469">
            <v>301.46973935896</v>
          </cell>
        </row>
        <row r="3470">
          <cell r="D3470" t="str">
            <v>Myanmar</v>
          </cell>
          <cell r="H3470" t="str">
            <v>Residential</v>
          </cell>
          <cell r="J3470">
            <v>7039.9643906913698</v>
          </cell>
        </row>
        <row r="3471">
          <cell r="D3471" t="str">
            <v>Myanmar</v>
          </cell>
          <cell r="H3471" t="e">
            <v>#N/A</v>
          </cell>
          <cell r="J3471">
            <v>21.245420794492698</v>
          </cell>
        </row>
        <row r="3472">
          <cell r="D3472" t="str">
            <v>Myanmar</v>
          </cell>
          <cell r="H3472" t="str">
            <v>Industry (incl. Cement Process)</v>
          </cell>
          <cell r="J3472">
            <v>1287.18</v>
          </cell>
        </row>
        <row r="3473">
          <cell r="D3473" t="str">
            <v>Myanmar</v>
          </cell>
          <cell r="H3473" t="e">
            <v>#N/A</v>
          </cell>
          <cell r="J3473">
            <v>2.72146415856428</v>
          </cell>
        </row>
        <row r="3474">
          <cell r="D3474" t="str">
            <v>Myanmar</v>
          </cell>
          <cell r="H3474" t="e">
            <v>#N/A</v>
          </cell>
          <cell r="J3474">
            <v>109.34714624</v>
          </cell>
        </row>
        <row r="3475">
          <cell r="D3475" t="str">
            <v>Myanmar</v>
          </cell>
          <cell r="H3475" t="e">
            <v>#N/A</v>
          </cell>
          <cell r="J3475">
            <v>1.6834337804664501</v>
          </cell>
        </row>
        <row r="3476">
          <cell r="D3476" t="str">
            <v>Myanmar</v>
          </cell>
          <cell r="H3476" t="e">
            <v>#N/A</v>
          </cell>
          <cell r="J3476">
            <v>37.850623665979597</v>
          </cell>
        </row>
        <row r="3477">
          <cell r="D3477" t="str">
            <v>Myanmar</v>
          </cell>
          <cell r="H3477" t="e">
            <v>#N/A</v>
          </cell>
          <cell r="J3477">
            <v>32.701500517695798</v>
          </cell>
        </row>
        <row r="3478">
          <cell r="D3478" t="str">
            <v>Myanmar</v>
          </cell>
          <cell r="H3478" t="e">
            <v>#N/A</v>
          </cell>
          <cell r="J3478">
            <v>2.44480896E-2</v>
          </cell>
        </row>
        <row r="3479">
          <cell r="D3479" t="str">
            <v>Myanmar</v>
          </cell>
          <cell r="H3479" t="e">
            <v>#N/A</v>
          </cell>
          <cell r="J3479">
            <v>136.45261298622501</v>
          </cell>
        </row>
        <row r="3480">
          <cell r="D3480" t="str">
            <v>Myanmar</v>
          </cell>
          <cell r="H3480" t="e">
            <v>#N/A</v>
          </cell>
          <cell r="J3480">
            <v>117.26</v>
          </cell>
        </row>
        <row r="3481">
          <cell r="D3481" t="str">
            <v>Myanmar</v>
          </cell>
          <cell r="H3481" t="e">
            <v>#N/A</v>
          </cell>
          <cell r="J3481">
            <v>42.807486909647501</v>
          </cell>
        </row>
        <row r="3482">
          <cell r="D3482" t="str">
            <v>Malaysia</v>
          </cell>
          <cell r="H3482" t="str">
            <v>Power</v>
          </cell>
          <cell r="J3482">
            <v>109706.87218053199</v>
          </cell>
        </row>
        <row r="3483">
          <cell r="D3483" t="str">
            <v>Malaysia</v>
          </cell>
          <cell r="H3483" t="str">
            <v>Industry (incl. Cement Process)</v>
          </cell>
          <cell r="J3483">
            <v>15526.5727023656</v>
          </cell>
        </row>
        <row r="3484">
          <cell r="D3484" t="str">
            <v>Malaysia</v>
          </cell>
          <cell r="H3484" t="str">
            <v>Industry (incl. Cement Process)</v>
          </cell>
          <cell r="J3484">
            <v>30319.7888926788</v>
          </cell>
        </row>
        <row r="3485">
          <cell r="D3485" t="str">
            <v>Malaysia</v>
          </cell>
          <cell r="H3485" t="str">
            <v>Domestic aviation</v>
          </cell>
          <cell r="J3485">
            <v>1505.0671469571</v>
          </cell>
        </row>
        <row r="3486">
          <cell r="D3486" t="str">
            <v>Malaysia</v>
          </cell>
          <cell r="H3486" t="str">
            <v>Ground Transport</v>
          </cell>
          <cell r="J3486">
            <v>61699.838543067097</v>
          </cell>
        </row>
        <row r="3487">
          <cell r="D3487" t="str">
            <v>Malaysia</v>
          </cell>
          <cell r="H3487" t="str">
            <v>Ground Transport</v>
          </cell>
          <cell r="J3487">
            <v>451.27482146237901</v>
          </cell>
        </row>
        <row r="3488">
          <cell r="D3488" t="str">
            <v>Malaysia</v>
          </cell>
          <cell r="H3488" t="str">
            <v>Residential</v>
          </cell>
          <cell r="J3488">
            <v>5604.4718776320597</v>
          </cell>
        </row>
        <row r="3489">
          <cell r="D3489" t="str">
            <v>Malaysia</v>
          </cell>
          <cell r="H3489" t="e">
            <v>#N/A</v>
          </cell>
          <cell r="J3489">
            <v>87.315782160771406</v>
          </cell>
        </row>
        <row r="3490">
          <cell r="D3490" t="str">
            <v>Malaysia</v>
          </cell>
          <cell r="H3490" t="e">
            <v>#N/A</v>
          </cell>
          <cell r="J3490">
            <v>6565.8913996353704</v>
          </cell>
        </row>
        <row r="3491">
          <cell r="D3491" t="str">
            <v>Malaysia</v>
          </cell>
          <cell r="H3491" t="str">
            <v>Industry (incl. Cement Process)</v>
          </cell>
          <cell r="J3491">
            <v>10877.7</v>
          </cell>
        </row>
        <row r="3492">
          <cell r="D3492" t="str">
            <v>Malaysia</v>
          </cell>
          <cell r="H3492" t="e">
            <v>#N/A</v>
          </cell>
          <cell r="J3492">
            <v>1125</v>
          </cell>
        </row>
        <row r="3493">
          <cell r="D3493" t="str">
            <v>Malaysia</v>
          </cell>
          <cell r="H3493" t="e">
            <v>#N/A</v>
          </cell>
          <cell r="J3493">
            <v>1.5513648472108199</v>
          </cell>
        </row>
        <row r="3494">
          <cell r="D3494" t="str">
            <v>Malaysia</v>
          </cell>
          <cell r="H3494" t="e">
            <v>#N/A</v>
          </cell>
          <cell r="J3494">
            <v>6945.2772030809301</v>
          </cell>
        </row>
        <row r="3495">
          <cell r="D3495" t="str">
            <v>Malaysia</v>
          </cell>
          <cell r="H3495" t="e">
            <v>#N/A</v>
          </cell>
          <cell r="J3495">
            <v>128.6</v>
          </cell>
        </row>
        <row r="3496">
          <cell r="D3496" t="str">
            <v>Malaysia</v>
          </cell>
          <cell r="H3496" t="e">
            <v>#N/A</v>
          </cell>
          <cell r="J3496" t="str">
            <v>NULL</v>
          </cell>
        </row>
        <row r="3497">
          <cell r="D3497" t="str">
            <v>Malaysia</v>
          </cell>
          <cell r="H3497" t="e">
            <v>#N/A</v>
          </cell>
          <cell r="J3497">
            <v>91.9880140512889</v>
          </cell>
        </row>
        <row r="3498">
          <cell r="D3498" t="str">
            <v>Malaysia</v>
          </cell>
          <cell r="H3498" t="e">
            <v>#N/A</v>
          </cell>
          <cell r="J3498">
            <v>103.28768112351</v>
          </cell>
        </row>
        <row r="3499">
          <cell r="D3499" t="str">
            <v>Malaysia</v>
          </cell>
          <cell r="H3499" t="e">
            <v>#N/A</v>
          </cell>
          <cell r="J3499">
            <v>3876.51055157059</v>
          </cell>
        </row>
        <row r="3500">
          <cell r="D3500" t="str">
            <v>Malaysia</v>
          </cell>
          <cell r="H3500" t="e">
            <v>#N/A</v>
          </cell>
          <cell r="J3500">
            <v>1649.1176111765201</v>
          </cell>
        </row>
        <row r="3501">
          <cell r="D3501" t="str">
            <v>Malaysia</v>
          </cell>
          <cell r="H3501" t="e">
            <v>#N/A</v>
          </cell>
          <cell r="J3501">
            <v>1506.2071392238199</v>
          </cell>
        </row>
        <row r="3502">
          <cell r="D3502" t="str">
            <v>Malaysia</v>
          </cell>
          <cell r="H3502" t="e">
            <v>#N/A</v>
          </cell>
          <cell r="J3502">
            <v>71.269486856975504</v>
          </cell>
        </row>
        <row r="3503">
          <cell r="D3503" t="str">
            <v>Philippines</v>
          </cell>
          <cell r="H3503" t="str">
            <v>Power</v>
          </cell>
          <cell r="J3503">
            <v>66630.992923655998</v>
          </cell>
        </row>
        <row r="3504">
          <cell r="D3504" t="str">
            <v>Philippines</v>
          </cell>
          <cell r="H3504" t="str">
            <v>Industry (incl. Cement Process)</v>
          </cell>
          <cell r="J3504">
            <v>1020.31369337004</v>
          </cell>
        </row>
        <row r="3505">
          <cell r="D3505" t="str">
            <v>Philippines</v>
          </cell>
          <cell r="H3505" t="str">
            <v>Industry (incl. Cement Process)</v>
          </cell>
          <cell r="J3505">
            <v>20096.422237464401</v>
          </cell>
        </row>
        <row r="3506">
          <cell r="D3506" t="str">
            <v>Philippines</v>
          </cell>
          <cell r="H3506" t="str">
            <v>Domestic aviation</v>
          </cell>
          <cell r="J3506">
            <v>1399.52114207662</v>
          </cell>
        </row>
        <row r="3507">
          <cell r="D3507" t="str">
            <v>Philippines</v>
          </cell>
          <cell r="H3507" t="str">
            <v>Ground Transport</v>
          </cell>
          <cell r="J3507">
            <v>31012.225888902802</v>
          </cell>
        </row>
        <row r="3508">
          <cell r="D3508" t="str">
            <v>Philippines</v>
          </cell>
          <cell r="H3508" t="str">
            <v>Ground Transport</v>
          </cell>
          <cell r="J3508">
            <v>6.5199632033022903</v>
          </cell>
        </row>
        <row r="3509">
          <cell r="D3509" t="str">
            <v>Philippines</v>
          </cell>
          <cell r="H3509" t="str">
            <v>Ground Transport</v>
          </cell>
          <cell r="J3509">
            <v>3283.3572681965002</v>
          </cell>
        </row>
        <row r="3510">
          <cell r="D3510" t="str">
            <v>Philippines</v>
          </cell>
          <cell r="H3510" t="str">
            <v>Residential</v>
          </cell>
          <cell r="J3510">
            <v>9081.7156430001705</v>
          </cell>
        </row>
        <row r="3511">
          <cell r="D3511" t="str">
            <v>Philippines</v>
          </cell>
          <cell r="H3511" t="e">
            <v>#N/A</v>
          </cell>
          <cell r="J3511">
            <v>696.399753628805</v>
          </cell>
        </row>
        <row r="3512">
          <cell r="D3512" t="str">
            <v>Philippines</v>
          </cell>
          <cell r="H3512" t="str">
            <v>Industry (incl. Cement Process)</v>
          </cell>
          <cell r="J3512">
            <v>12361.1</v>
          </cell>
        </row>
        <row r="3513">
          <cell r="D3513" t="str">
            <v>Philippines</v>
          </cell>
          <cell r="H3513" t="e">
            <v>#N/A</v>
          </cell>
          <cell r="J3513">
            <v>7.5</v>
          </cell>
        </row>
        <row r="3514">
          <cell r="D3514" t="str">
            <v>Philippines</v>
          </cell>
          <cell r="H3514" t="e">
            <v>#N/A</v>
          </cell>
          <cell r="J3514">
            <v>5.1434766213053704</v>
          </cell>
        </row>
        <row r="3515">
          <cell r="D3515" t="str">
            <v>Philippines</v>
          </cell>
          <cell r="H3515" t="e">
            <v>#N/A</v>
          </cell>
          <cell r="J3515">
            <v>71.006100000000004</v>
          </cell>
        </row>
        <row r="3516">
          <cell r="D3516" t="str">
            <v>Philippines</v>
          </cell>
          <cell r="H3516" t="e">
            <v>#N/A</v>
          </cell>
          <cell r="J3516">
            <v>77.224861639955193</v>
          </cell>
        </row>
        <row r="3517">
          <cell r="D3517" t="str">
            <v>Philippines</v>
          </cell>
          <cell r="H3517" t="e">
            <v>#N/A</v>
          </cell>
          <cell r="J3517" t="str">
            <v>NULL</v>
          </cell>
        </row>
        <row r="3518">
          <cell r="D3518" t="str">
            <v>Philippines</v>
          </cell>
          <cell r="H3518" t="e">
            <v>#N/A</v>
          </cell>
          <cell r="J3518">
            <v>300.86853834427501</v>
          </cell>
        </row>
        <row r="3519">
          <cell r="D3519" t="str">
            <v>Philippines</v>
          </cell>
          <cell r="H3519" t="e">
            <v>#N/A</v>
          </cell>
          <cell r="J3519">
            <v>80.050982399999995</v>
          </cell>
        </row>
        <row r="3520">
          <cell r="D3520" t="str">
            <v>Philippines</v>
          </cell>
          <cell r="H3520" t="e">
            <v>#N/A</v>
          </cell>
          <cell r="J3520">
            <v>5.19323169986151</v>
          </cell>
        </row>
        <row r="3521">
          <cell r="D3521" t="str">
            <v>Philippines</v>
          </cell>
          <cell r="H3521" t="e">
            <v>#N/A</v>
          </cell>
          <cell r="J3521">
            <v>759.92207824806906</v>
          </cell>
        </row>
        <row r="3522">
          <cell r="D3522" t="str">
            <v>Philippines</v>
          </cell>
          <cell r="H3522" t="e">
            <v>#N/A</v>
          </cell>
          <cell r="J3522">
            <v>821.14137471232198</v>
          </cell>
        </row>
        <row r="3523">
          <cell r="D3523" t="str">
            <v>Philippines</v>
          </cell>
          <cell r="H3523" t="e">
            <v>#N/A</v>
          </cell>
          <cell r="J3523">
            <v>139.14756624962101</v>
          </cell>
        </row>
        <row r="3524">
          <cell r="D3524" t="str">
            <v>Singapore</v>
          </cell>
          <cell r="H3524" t="str">
            <v>Power</v>
          </cell>
          <cell r="J3524">
            <v>24244.780315272299</v>
          </cell>
        </row>
        <row r="3525">
          <cell r="D3525" t="str">
            <v>Singapore</v>
          </cell>
          <cell r="H3525" t="str">
            <v>Industry (incl. Cement Process)</v>
          </cell>
          <cell r="J3525">
            <v>5058.07708309184</v>
          </cell>
        </row>
        <row r="3526">
          <cell r="D3526" t="str">
            <v>Singapore</v>
          </cell>
          <cell r="H3526" t="str">
            <v>Industry (incl. Cement Process)</v>
          </cell>
          <cell r="J3526">
            <v>12242.363266014399</v>
          </cell>
        </row>
        <row r="3527">
          <cell r="D3527" t="str">
            <v>Singapore</v>
          </cell>
          <cell r="H3527" t="str">
            <v>Ground Transport</v>
          </cell>
          <cell r="J3527">
            <v>6630.1349730615902</v>
          </cell>
        </row>
        <row r="3528">
          <cell r="D3528" t="str">
            <v>Singapore</v>
          </cell>
          <cell r="H3528" t="str">
            <v>Ground Transport</v>
          </cell>
          <cell r="J3528">
            <v>83.373935794381495</v>
          </cell>
        </row>
        <row r="3529">
          <cell r="D3529" t="str">
            <v>Singapore</v>
          </cell>
          <cell r="H3529" t="str">
            <v>Residential</v>
          </cell>
          <cell r="J3529">
            <v>635.87355600983904</v>
          </cell>
        </row>
        <row r="3530">
          <cell r="D3530" t="str">
            <v>Singapore</v>
          </cell>
          <cell r="H3530" t="e">
            <v>#N/A</v>
          </cell>
          <cell r="J3530" t="str">
            <v>NULL</v>
          </cell>
        </row>
        <row r="3531">
          <cell r="D3531" t="str">
            <v>Singapore</v>
          </cell>
          <cell r="H3531" t="e">
            <v>#N/A</v>
          </cell>
          <cell r="J3531" t="str">
            <v>NULL</v>
          </cell>
        </row>
        <row r="3532">
          <cell r="D3532" t="str">
            <v>Singapore</v>
          </cell>
          <cell r="H3532" t="str">
            <v>Industry (incl. Cement Process)</v>
          </cell>
          <cell r="J3532" t="str">
            <v>NULL</v>
          </cell>
        </row>
        <row r="3533">
          <cell r="D3533" t="str">
            <v>Singapore</v>
          </cell>
          <cell r="H3533" t="e">
            <v>#N/A</v>
          </cell>
          <cell r="J3533">
            <v>30</v>
          </cell>
        </row>
        <row r="3534">
          <cell r="D3534" t="str">
            <v>Singapore</v>
          </cell>
          <cell r="H3534" t="e">
            <v>#N/A</v>
          </cell>
          <cell r="J3534">
            <v>0.28932884144707599</v>
          </cell>
        </row>
        <row r="3535">
          <cell r="D3535" t="str">
            <v>Singapore</v>
          </cell>
          <cell r="H3535" t="e">
            <v>#N/A</v>
          </cell>
          <cell r="J3535">
            <v>6393.4898485469603</v>
          </cell>
        </row>
        <row r="3536">
          <cell r="D3536" t="str">
            <v>Singapore</v>
          </cell>
          <cell r="H3536" t="e">
            <v>#N/A</v>
          </cell>
          <cell r="J3536">
            <v>23.84</v>
          </cell>
        </row>
        <row r="3537">
          <cell r="D3537" t="str">
            <v>Singapore</v>
          </cell>
          <cell r="H3537" t="e">
            <v>#N/A</v>
          </cell>
          <cell r="J3537">
            <v>227.452639609908</v>
          </cell>
        </row>
        <row r="3538">
          <cell r="D3538" t="str">
            <v>Singapore</v>
          </cell>
          <cell r="H3538" t="e">
            <v>#N/A</v>
          </cell>
          <cell r="J3538">
            <v>75.274432061036194</v>
          </cell>
        </row>
        <row r="3539">
          <cell r="D3539" t="str">
            <v>Singapore</v>
          </cell>
          <cell r="H3539" t="e">
            <v>#N/A</v>
          </cell>
          <cell r="J3539">
            <v>22.7199040905526</v>
          </cell>
        </row>
        <row r="3540">
          <cell r="D3540" t="str">
            <v>Singapore</v>
          </cell>
          <cell r="H3540" t="e">
            <v>#N/A</v>
          </cell>
          <cell r="J3540">
            <v>44.0230118251433</v>
          </cell>
        </row>
        <row r="3541">
          <cell r="D3541" t="str">
            <v>Singapore</v>
          </cell>
          <cell r="H3541" t="e">
            <v>#N/A</v>
          </cell>
          <cell r="J3541">
            <v>160.30435032964101</v>
          </cell>
        </row>
        <row r="3542">
          <cell r="D3542" t="str">
            <v>Singapore</v>
          </cell>
          <cell r="H3542" t="e">
            <v>#N/A</v>
          </cell>
          <cell r="J3542" t="str">
            <v>NULL</v>
          </cell>
        </row>
        <row r="3543">
          <cell r="D3543" t="str">
            <v>Singapore</v>
          </cell>
          <cell r="H3543" t="e">
            <v>#N/A</v>
          </cell>
          <cell r="J3543">
            <v>39.7662546579595</v>
          </cell>
        </row>
        <row r="3544">
          <cell r="D3544" t="str">
            <v>Thailand</v>
          </cell>
          <cell r="H3544" t="str">
            <v>Power</v>
          </cell>
          <cell r="J3544">
            <v>92272.761897157499</v>
          </cell>
        </row>
        <row r="3545">
          <cell r="D3545" t="str">
            <v>Thailand</v>
          </cell>
          <cell r="H3545" t="str">
            <v>Industry (incl. Cement Process)</v>
          </cell>
          <cell r="J3545">
            <v>18582.170788170901</v>
          </cell>
        </row>
        <row r="3546">
          <cell r="D3546" t="str">
            <v>Thailand</v>
          </cell>
          <cell r="H3546" t="str">
            <v>Industry (incl. Cement Process)</v>
          </cell>
          <cell r="J3546">
            <v>51432.243056860003</v>
          </cell>
        </row>
        <row r="3547">
          <cell r="D3547" t="str">
            <v>Thailand</v>
          </cell>
          <cell r="H3547" t="str">
            <v>Domestic aviation</v>
          </cell>
          <cell r="J3547">
            <v>2776.4368532724302</v>
          </cell>
        </row>
        <row r="3548">
          <cell r="D3548" t="str">
            <v>Thailand</v>
          </cell>
          <cell r="H3548" t="str">
            <v>Ground Transport</v>
          </cell>
          <cell r="J3548">
            <v>68575.982547637803</v>
          </cell>
        </row>
        <row r="3549">
          <cell r="D3549" t="str">
            <v>Thailand</v>
          </cell>
          <cell r="H3549" t="str">
            <v>Ground Transport</v>
          </cell>
          <cell r="J3549">
            <v>281.22787191022098</v>
          </cell>
        </row>
        <row r="3550">
          <cell r="D3550" t="str">
            <v>Thailand</v>
          </cell>
          <cell r="H3550" t="str">
            <v>Ground Transport</v>
          </cell>
          <cell r="J3550">
            <v>551.35315340787804</v>
          </cell>
        </row>
        <row r="3551">
          <cell r="D3551" t="str">
            <v>Thailand</v>
          </cell>
          <cell r="H3551" t="str">
            <v>Residential</v>
          </cell>
          <cell r="J3551">
            <v>16279.621995712399</v>
          </cell>
        </row>
        <row r="3552">
          <cell r="D3552" t="str">
            <v>Thailand</v>
          </cell>
          <cell r="H3552" t="str">
            <v>Industry (incl. Cement Process)</v>
          </cell>
          <cell r="J3552" t="str">
            <v>NULL</v>
          </cell>
        </row>
        <row r="3553">
          <cell r="D3553" t="str">
            <v>Thailand</v>
          </cell>
          <cell r="H3553" t="e">
            <v>#N/A</v>
          </cell>
          <cell r="J3553">
            <v>306.29290393419899</v>
          </cell>
        </row>
        <row r="3554">
          <cell r="D3554" t="str">
            <v>Thailand</v>
          </cell>
          <cell r="H3554" t="e">
            <v>#N/A</v>
          </cell>
          <cell r="J3554" t="str">
            <v>NULL</v>
          </cell>
        </row>
        <row r="3555">
          <cell r="D3555" t="str">
            <v>Thailand</v>
          </cell>
          <cell r="H3555" t="str">
            <v>Industry (incl. Cement Process)</v>
          </cell>
          <cell r="J3555">
            <v>19748.2</v>
          </cell>
        </row>
        <row r="3556">
          <cell r="D3556" t="str">
            <v>Thailand</v>
          </cell>
          <cell r="H3556" t="e">
            <v>#N/A</v>
          </cell>
          <cell r="J3556">
            <v>645</v>
          </cell>
        </row>
        <row r="3557">
          <cell r="D3557" t="str">
            <v>Thailand</v>
          </cell>
          <cell r="H3557" t="e">
            <v>#N/A</v>
          </cell>
          <cell r="J3557">
            <v>3.4184732339247499</v>
          </cell>
        </row>
        <row r="3558">
          <cell r="D3558" t="str">
            <v>Thailand</v>
          </cell>
          <cell r="H3558" t="e">
            <v>#N/A</v>
          </cell>
          <cell r="J3558">
            <v>8162.9452108414998</v>
          </cell>
        </row>
        <row r="3559">
          <cell r="D3559" t="str">
            <v>Thailand</v>
          </cell>
          <cell r="H3559" t="e">
            <v>#N/A</v>
          </cell>
          <cell r="J3559">
            <v>194.722269138537</v>
          </cell>
        </row>
        <row r="3560">
          <cell r="D3560" t="str">
            <v>Thailand</v>
          </cell>
          <cell r="H3560" t="e">
            <v>#N/A</v>
          </cell>
          <cell r="J3560" t="str">
            <v>NULL</v>
          </cell>
        </row>
        <row r="3561">
          <cell r="D3561" t="str">
            <v>Thailand</v>
          </cell>
          <cell r="H3561" t="e">
            <v>#N/A</v>
          </cell>
          <cell r="J3561">
            <v>56.528185661185503</v>
          </cell>
        </row>
        <row r="3562">
          <cell r="D3562" t="str">
            <v>Thailand</v>
          </cell>
          <cell r="H3562" t="e">
            <v>#N/A</v>
          </cell>
          <cell r="J3562">
            <v>21.572448446573802</v>
          </cell>
        </row>
        <row r="3563">
          <cell r="D3563" t="str">
            <v>Thailand</v>
          </cell>
          <cell r="H3563" t="e">
            <v>#N/A</v>
          </cell>
          <cell r="J3563">
            <v>10.192650243889799</v>
          </cell>
        </row>
        <row r="3564">
          <cell r="D3564" t="str">
            <v>Thailand</v>
          </cell>
          <cell r="H3564" t="e">
            <v>#N/A</v>
          </cell>
          <cell r="J3564">
            <v>281.886925992839</v>
          </cell>
        </row>
        <row r="3565">
          <cell r="D3565" t="str">
            <v>Thailand</v>
          </cell>
          <cell r="H3565" t="e">
            <v>#N/A</v>
          </cell>
          <cell r="J3565">
            <v>840.226388896652</v>
          </cell>
        </row>
        <row r="3566">
          <cell r="D3566" t="str">
            <v>Thailand</v>
          </cell>
          <cell r="H3566" t="e">
            <v>#N/A</v>
          </cell>
          <cell r="J3566">
            <v>17.9972279403564</v>
          </cell>
        </row>
        <row r="3567">
          <cell r="D3567" t="str">
            <v>Timor-Leste</v>
          </cell>
          <cell r="H3567" t="str">
            <v>Power</v>
          </cell>
          <cell r="J3567">
            <v>81.247524427735499</v>
          </cell>
        </row>
        <row r="3568">
          <cell r="D3568" t="str">
            <v>Timor-Leste</v>
          </cell>
          <cell r="H3568" t="str">
            <v>Industry (incl. Cement Process)</v>
          </cell>
          <cell r="J3568">
            <v>16.8321924993583</v>
          </cell>
        </row>
        <row r="3569">
          <cell r="D3569" t="str">
            <v>Timor-Leste</v>
          </cell>
          <cell r="H3569" t="str">
            <v>Domestic aviation</v>
          </cell>
          <cell r="J3569">
            <v>6.9750404833967297</v>
          </cell>
        </row>
        <row r="3570">
          <cell r="D3570" t="str">
            <v>Timor-Leste</v>
          </cell>
          <cell r="H3570" t="str">
            <v>Ground Transport</v>
          </cell>
          <cell r="J3570">
            <v>109.73038287809599</v>
          </cell>
        </row>
        <row r="3571">
          <cell r="D3571" t="str">
            <v>Timor-Leste</v>
          </cell>
          <cell r="H3571" t="str">
            <v>Ground Transport</v>
          </cell>
          <cell r="J3571">
            <v>9.1048679461648305</v>
          </cell>
        </row>
        <row r="3572">
          <cell r="D3572" t="str">
            <v>Timor-Leste</v>
          </cell>
          <cell r="H3572" t="str">
            <v>Ground Transport</v>
          </cell>
          <cell r="J3572">
            <v>5.6850248054093901</v>
          </cell>
        </row>
        <row r="3573">
          <cell r="D3573" t="str">
            <v>Timor-Leste</v>
          </cell>
          <cell r="H3573" t="str">
            <v>Residential</v>
          </cell>
          <cell r="J3573">
            <v>17.435760054099202</v>
          </cell>
        </row>
        <row r="3574">
          <cell r="D3574" t="str">
            <v>Timor-Leste</v>
          </cell>
          <cell r="H3574" t="e">
            <v>#N/A</v>
          </cell>
          <cell r="J3574" t="str">
            <v>NULL</v>
          </cell>
        </row>
        <row r="3575">
          <cell r="D3575" t="str">
            <v>Timor-Leste</v>
          </cell>
          <cell r="H3575" t="e">
            <v>#N/A</v>
          </cell>
          <cell r="J3575">
            <v>38.595934367433799</v>
          </cell>
        </row>
        <row r="3576">
          <cell r="D3576" t="str">
            <v>Timor-Leste</v>
          </cell>
          <cell r="H3576" t="e">
            <v>#N/A</v>
          </cell>
          <cell r="J3576" t="str">
            <v>NULL</v>
          </cell>
        </row>
        <row r="3577">
          <cell r="D3577" t="str">
            <v>Timor-Leste</v>
          </cell>
          <cell r="H3577" t="e">
            <v>#N/A</v>
          </cell>
          <cell r="J3577">
            <v>6.0858094877774403E-2</v>
          </cell>
        </row>
        <row r="3578">
          <cell r="D3578" t="str">
            <v>Timor-Leste</v>
          </cell>
          <cell r="H3578" t="e">
            <v>#N/A</v>
          </cell>
          <cell r="J3578">
            <v>0.18025570281386</v>
          </cell>
        </row>
        <row r="3579">
          <cell r="D3579" t="str">
            <v>Timor-Leste</v>
          </cell>
          <cell r="H3579" t="e">
            <v>#N/A</v>
          </cell>
          <cell r="J3579">
            <v>0.94570669539541397</v>
          </cell>
        </row>
        <row r="3580">
          <cell r="D3580" t="str">
            <v>Timor-Leste</v>
          </cell>
          <cell r="H3580" t="e">
            <v>#N/A</v>
          </cell>
          <cell r="J3580">
            <v>2.2149536072185501</v>
          </cell>
        </row>
        <row r="3581">
          <cell r="D3581" t="str">
            <v>Timor-Leste</v>
          </cell>
          <cell r="H3581" t="e">
            <v>#N/A</v>
          </cell>
          <cell r="J3581">
            <v>0.13615149307524399</v>
          </cell>
        </row>
        <row r="3582">
          <cell r="D3582" t="str">
            <v>Viet Nam</v>
          </cell>
          <cell r="H3582" t="str">
            <v>Power</v>
          </cell>
          <cell r="J3582">
            <v>84887.441690012201</v>
          </cell>
        </row>
        <row r="3583">
          <cell r="D3583" t="str">
            <v>Viet Nam</v>
          </cell>
          <cell r="H3583" t="str">
            <v>Industry (incl. Cement Process)</v>
          </cell>
          <cell r="J3583">
            <v>73924.727787096199</v>
          </cell>
        </row>
        <row r="3584">
          <cell r="D3584" t="str">
            <v>Viet Nam</v>
          </cell>
          <cell r="H3584" t="str">
            <v>Domestic aviation</v>
          </cell>
          <cell r="J3584">
            <v>1065.8793086824501</v>
          </cell>
        </row>
        <row r="3585">
          <cell r="D3585" t="str">
            <v>Viet Nam</v>
          </cell>
          <cell r="H3585" t="str">
            <v>Ground Transport</v>
          </cell>
          <cell r="J3585">
            <v>39486.9475894961</v>
          </cell>
        </row>
        <row r="3586">
          <cell r="D3586" t="str">
            <v>Viet Nam</v>
          </cell>
          <cell r="H3586" t="str">
            <v>Ground Transport</v>
          </cell>
          <cell r="J3586" t="str">
            <v>NULL</v>
          </cell>
        </row>
        <row r="3587">
          <cell r="D3587" t="str">
            <v>Viet Nam</v>
          </cell>
          <cell r="H3587" t="str">
            <v>Ground Transport</v>
          </cell>
          <cell r="J3587">
            <v>194.111780985443</v>
          </cell>
        </row>
        <row r="3588">
          <cell r="D3588" t="str">
            <v>Viet Nam</v>
          </cell>
          <cell r="H3588" t="str">
            <v>Residential</v>
          </cell>
          <cell r="J3588">
            <v>16008.593629265501</v>
          </cell>
        </row>
        <row r="3589">
          <cell r="D3589" t="str">
            <v>Viet Nam</v>
          </cell>
          <cell r="H3589" t="e">
            <v>#N/A</v>
          </cell>
          <cell r="J3589">
            <v>845.27947999162598</v>
          </cell>
        </row>
        <row r="3590">
          <cell r="D3590" t="str">
            <v>Viet Nam</v>
          </cell>
          <cell r="H3590" t="str">
            <v>Industry (incl. Cement Process)</v>
          </cell>
          <cell r="J3590">
            <v>46311.5</v>
          </cell>
        </row>
        <row r="3591">
          <cell r="D3591" t="str">
            <v>Viet Nam</v>
          </cell>
          <cell r="H3591" t="e">
            <v>#N/A</v>
          </cell>
          <cell r="J3591">
            <v>690</v>
          </cell>
        </row>
        <row r="3592">
          <cell r="D3592" t="str">
            <v>Viet Nam</v>
          </cell>
          <cell r="H3592" t="e">
            <v>#N/A</v>
          </cell>
          <cell r="J3592">
            <v>4.7453253602979597</v>
          </cell>
        </row>
        <row r="3593">
          <cell r="D3593" t="str">
            <v>Viet Nam</v>
          </cell>
          <cell r="H3593" t="e">
            <v>#N/A</v>
          </cell>
          <cell r="J3593">
            <v>1954.704</v>
          </cell>
        </row>
        <row r="3594">
          <cell r="D3594" t="str">
            <v>Viet Nam</v>
          </cell>
          <cell r="H3594" t="e">
            <v>#N/A</v>
          </cell>
          <cell r="J3594">
            <v>904.41700000000003</v>
          </cell>
        </row>
        <row r="3595">
          <cell r="D3595" t="str">
            <v>Viet Nam</v>
          </cell>
          <cell r="H3595" t="e">
            <v>#N/A</v>
          </cell>
          <cell r="J3595">
            <v>1465.23634034879</v>
          </cell>
        </row>
        <row r="3596">
          <cell r="D3596" t="str">
            <v>Viet Nam</v>
          </cell>
          <cell r="H3596" t="e">
            <v>#N/A</v>
          </cell>
          <cell r="J3596">
            <v>8.1053322156704706</v>
          </cell>
        </row>
        <row r="3597">
          <cell r="D3597" t="str">
            <v>Viet Nam</v>
          </cell>
          <cell r="H3597" t="e">
            <v>#N/A</v>
          </cell>
          <cell r="J3597">
            <v>57.621093329685898</v>
          </cell>
        </row>
        <row r="3598">
          <cell r="D3598" t="str">
            <v>Viet Nam</v>
          </cell>
          <cell r="H3598" t="e">
            <v>#N/A</v>
          </cell>
          <cell r="J3598">
            <v>47.903961600000002</v>
          </cell>
        </row>
        <row r="3599">
          <cell r="D3599" t="str">
            <v>Viet Nam</v>
          </cell>
          <cell r="H3599" t="e">
            <v>#N/A</v>
          </cell>
          <cell r="J3599">
            <v>115.003580508989</v>
          </cell>
        </row>
        <row r="3600">
          <cell r="D3600" t="str">
            <v>Viet Nam</v>
          </cell>
          <cell r="H3600" t="e">
            <v>#N/A</v>
          </cell>
          <cell r="J3600">
            <v>3438.7374617985602</v>
          </cell>
        </row>
        <row r="3601">
          <cell r="D3601" t="str">
            <v>Viet Nam</v>
          </cell>
          <cell r="H3601" t="e">
            <v>#N/A</v>
          </cell>
          <cell r="J3601">
            <v>63.140356257284097</v>
          </cell>
        </row>
        <row r="3602">
          <cell r="D3602" t="str">
            <v>Indonesia</v>
          </cell>
          <cell r="H3602" t="str">
            <v>Power</v>
          </cell>
          <cell r="J3602">
            <v>203310.44103221799</v>
          </cell>
        </row>
        <row r="3603">
          <cell r="D3603" t="str">
            <v>Indonesia</v>
          </cell>
          <cell r="H3603" t="str">
            <v>Industry (incl. Cement Process)</v>
          </cell>
          <cell r="J3603">
            <v>25880.404079603999</v>
          </cell>
        </row>
        <row r="3604">
          <cell r="D3604" t="str">
            <v>Indonesia</v>
          </cell>
          <cell r="H3604" t="str">
            <v>Industry (incl. Cement Process)</v>
          </cell>
          <cell r="J3604">
            <v>81789.286095179399</v>
          </cell>
        </row>
        <row r="3605">
          <cell r="D3605" t="str">
            <v>Indonesia</v>
          </cell>
          <cell r="H3605" t="str">
            <v>Domestic aviation</v>
          </cell>
          <cell r="J3605">
            <v>10185.326398384501</v>
          </cell>
        </row>
        <row r="3606">
          <cell r="D3606" t="str">
            <v>Indonesia</v>
          </cell>
          <cell r="H3606" t="str">
            <v>Ground Transport</v>
          </cell>
          <cell r="J3606">
            <v>133627.12461776499</v>
          </cell>
        </row>
        <row r="3607">
          <cell r="D3607" t="str">
            <v>Indonesia</v>
          </cell>
          <cell r="H3607" t="str">
            <v>Ground Transport</v>
          </cell>
          <cell r="J3607" t="str">
            <v>NULL</v>
          </cell>
        </row>
        <row r="3608">
          <cell r="D3608" t="str">
            <v>Indonesia</v>
          </cell>
          <cell r="H3608" t="str">
            <v>Ground Transport</v>
          </cell>
          <cell r="J3608">
            <v>8806.8258764249804</v>
          </cell>
        </row>
        <row r="3609">
          <cell r="D3609" t="str">
            <v>Indonesia</v>
          </cell>
          <cell r="H3609" t="str">
            <v>Residential</v>
          </cell>
          <cell r="J3609">
            <v>30888.674762836199</v>
          </cell>
        </row>
        <row r="3610">
          <cell r="D3610" t="str">
            <v>Indonesia</v>
          </cell>
          <cell r="H3610" t="e">
            <v>#N/A</v>
          </cell>
          <cell r="J3610" t="str">
            <v>NULL</v>
          </cell>
        </row>
        <row r="3611">
          <cell r="D3611" t="str">
            <v>Indonesia</v>
          </cell>
          <cell r="H3611" t="e">
            <v>#N/A</v>
          </cell>
          <cell r="J3611">
            <v>3160.6946842410598</v>
          </cell>
        </row>
        <row r="3612">
          <cell r="D3612" t="str">
            <v>Indonesia</v>
          </cell>
          <cell r="H3612" t="str">
            <v>Industry (incl. Cement Process)</v>
          </cell>
          <cell r="J3612">
            <v>40530.300000000003</v>
          </cell>
        </row>
        <row r="3613">
          <cell r="D3613" t="str">
            <v>Indonesia</v>
          </cell>
          <cell r="H3613" t="e">
            <v>#N/A</v>
          </cell>
          <cell r="J3613">
            <v>322.5</v>
          </cell>
        </row>
        <row r="3614">
          <cell r="D3614" t="str">
            <v>Indonesia</v>
          </cell>
          <cell r="H3614" t="e">
            <v>#N/A</v>
          </cell>
          <cell r="J3614">
            <v>13.125018455442399</v>
          </cell>
        </row>
        <row r="3615">
          <cell r="D3615" t="str">
            <v>Indonesia</v>
          </cell>
          <cell r="H3615" t="e">
            <v>#N/A</v>
          </cell>
          <cell r="J3615">
            <v>11621.707796123501</v>
          </cell>
        </row>
        <row r="3616">
          <cell r="D3616" t="str">
            <v>Indonesia</v>
          </cell>
          <cell r="H3616" t="e">
            <v>#N/A</v>
          </cell>
          <cell r="J3616">
            <v>822.25608160000002</v>
          </cell>
        </row>
        <row r="3617">
          <cell r="D3617" t="str">
            <v>Indonesia</v>
          </cell>
          <cell r="H3617" t="e">
            <v>#N/A</v>
          </cell>
          <cell r="J3617">
            <v>225.51699302580599</v>
          </cell>
        </row>
        <row r="3618">
          <cell r="D3618" t="str">
            <v>Indonesia</v>
          </cell>
          <cell r="H3618" t="e">
            <v>#N/A</v>
          </cell>
          <cell r="J3618">
            <v>86.420267155109897</v>
          </cell>
        </row>
        <row r="3619">
          <cell r="D3619" t="str">
            <v>Indonesia</v>
          </cell>
          <cell r="H3619" t="e">
            <v>#N/A</v>
          </cell>
          <cell r="J3619">
            <v>178.86818873233099</v>
          </cell>
        </row>
        <row r="3620">
          <cell r="D3620" t="str">
            <v>Indonesia</v>
          </cell>
          <cell r="H3620" t="e">
            <v>#N/A</v>
          </cell>
          <cell r="J3620">
            <v>2149.2002985184799</v>
          </cell>
        </row>
        <row r="3621">
          <cell r="D3621" t="str">
            <v>Indonesia</v>
          </cell>
          <cell r="H3621" t="e">
            <v>#N/A</v>
          </cell>
          <cell r="J3621">
            <v>1222.8567264702101</v>
          </cell>
        </row>
        <row r="3622">
          <cell r="D3622" t="str">
            <v>Indonesia</v>
          </cell>
          <cell r="H3622" t="e">
            <v>#N/A</v>
          </cell>
          <cell r="J3622">
            <v>2549.68243606335</v>
          </cell>
        </row>
        <row r="3623">
          <cell r="D3623" t="str">
            <v>Indonesia</v>
          </cell>
          <cell r="H3623" t="e">
            <v>#N/A</v>
          </cell>
          <cell r="J3623">
            <v>156.956178140231</v>
          </cell>
        </row>
        <row r="3624">
          <cell r="D3624" t="str">
            <v>Papua New Guinea</v>
          </cell>
          <cell r="H3624" t="str">
            <v>Power</v>
          </cell>
          <cell r="J3624">
            <v>1255.4999538187999</v>
          </cell>
        </row>
        <row r="3625">
          <cell r="D3625" t="str">
            <v>Papua New Guinea</v>
          </cell>
          <cell r="H3625" t="str">
            <v>Industry (incl. Cement Process)</v>
          </cell>
          <cell r="J3625">
            <v>238.142826719597</v>
          </cell>
        </row>
        <row r="3626">
          <cell r="D3626" t="str">
            <v>Papua New Guinea</v>
          </cell>
          <cell r="H3626" t="str">
            <v>Domestic aviation</v>
          </cell>
          <cell r="J3626">
            <v>96.558042155486405</v>
          </cell>
        </row>
        <row r="3627">
          <cell r="D3627" t="str">
            <v>Papua New Guinea</v>
          </cell>
          <cell r="H3627" t="str">
            <v>Ground Transport</v>
          </cell>
          <cell r="J3627">
            <v>1519.03729756446</v>
          </cell>
        </row>
        <row r="3628">
          <cell r="D3628" t="str">
            <v>Papua New Guinea</v>
          </cell>
          <cell r="H3628" t="str">
            <v>Ground Transport</v>
          </cell>
          <cell r="J3628">
            <v>126.042016948458</v>
          </cell>
        </row>
        <row r="3629">
          <cell r="D3629" t="str">
            <v>Papua New Guinea</v>
          </cell>
          <cell r="H3629" t="str">
            <v>Ground Transport</v>
          </cell>
          <cell r="J3629">
            <v>78.699816157792398</v>
          </cell>
        </row>
        <row r="3630">
          <cell r="D3630" t="str">
            <v>Papua New Guinea</v>
          </cell>
          <cell r="H3630" t="str">
            <v>Residential</v>
          </cell>
          <cell r="J3630">
            <v>357.44553781918501</v>
          </cell>
        </row>
        <row r="3631">
          <cell r="D3631" t="str">
            <v>Papua New Guinea</v>
          </cell>
          <cell r="H3631" t="e">
            <v>#N/A</v>
          </cell>
          <cell r="J3631" t="str">
            <v>NULL</v>
          </cell>
        </row>
        <row r="3632">
          <cell r="D3632" t="str">
            <v>Papua New Guinea</v>
          </cell>
          <cell r="H3632" t="e">
            <v>#N/A</v>
          </cell>
          <cell r="J3632">
            <v>48.260441215797201</v>
          </cell>
        </row>
        <row r="3633">
          <cell r="D3633" t="str">
            <v>Papua New Guinea</v>
          </cell>
          <cell r="H3633" t="e">
            <v>#N/A</v>
          </cell>
          <cell r="J3633" t="str">
            <v>NULL</v>
          </cell>
        </row>
        <row r="3634">
          <cell r="D3634" t="str">
            <v>Papua New Guinea</v>
          </cell>
          <cell r="H3634" t="str">
            <v>Industry (incl. Cement Process)</v>
          </cell>
          <cell r="J3634">
            <v>99.089100000000002</v>
          </cell>
        </row>
        <row r="3635">
          <cell r="D3635" t="str">
            <v>Papua New Guinea</v>
          </cell>
          <cell r="H3635" t="e">
            <v>#N/A</v>
          </cell>
          <cell r="J3635">
            <v>45</v>
          </cell>
        </row>
        <row r="3636">
          <cell r="D3636" t="str">
            <v>Papua New Guinea</v>
          </cell>
          <cell r="H3636" t="e">
            <v>#N/A</v>
          </cell>
          <cell r="J3636">
            <v>0.39239991633312599</v>
          </cell>
        </row>
        <row r="3637">
          <cell r="D3637" t="str">
            <v>Papua New Guinea</v>
          </cell>
          <cell r="H3637" t="e">
            <v>#N/A</v>
          </cell>
          <cell r="J3637">
            <v>2.4776255607998698</v>
          </cell>
        </row>
        <row r="3638">
          <cell r="D3638" t="str">
            <v>Papua New Guinea</v>
          </cell>
          <cell r="H3638" t="e">
            <v>#N/A</v>
          </cell>
          <cell r="J3638">
            <v>3.8440206636137102</v>
          </cell>
        </row>
        <row r="3639">
          <cell r="D3639" t="str">
            <v>Papua New Guinea</v>
          </cell>
          <cell r="H3639" t="e">
            <v>#N/A</v>
          </cell>
          <cell r="J3639">
            <v>49.121232628341403</v>
          </cell>
        </row>
        <row r="3640">
          <cell r="D3640" t="str">
            <v>Papua New Guinea</v>
          </cell>
          <cell r="H3640" t="e">
            <v>#N/A</v>
          </cell>
          <cell r="J3640">
            <v>0.868029449465062</v>
          </cell>
        </row>
        <row r="3641">
          <cell r="D3641" t="str">
            <v>Japan</v>
          </cell>
          <cell r="H3641" t="str">
            <v>Power</v>
          </cell>
          <cell r="J3641">
            <v>555506.030194822</v>
          </cell>
        </row>
        <row r="3642">
          <cell r="D3642" t="str">
            <v>Japan</v>
          </cell>
          <cell r="H3642" t="str">
            <v>Industry (incl. Cement Process)</v>
          </cell>
          <cell r="J3642">
            <v>48215.767311415897</v>
          </cell>
        </row>
        <row r="3643">
          <cell r="D3643" t="str">
            <v>Japan</v>
          </cell>
          <cell r="H3643" t="str">
            <v>Industry (incl. Cement Process)</v>
          </cell>
          <cell r="J3643">
            <v>193855.51479138999</v>
          </cell>
        </row>
        <row r="3644">
          <cell r="D3644" t="str">
            <v>Japan</v>
          </cell>
          <cell r="H3644" t="str">
            <v>Domestic aviation</v>
          </cell>
          <cell r="J3644">
            <v>9645.39696410529</v>
          </cell>
        </row>
        <row r="3645">
          <cell r="D3645" t="str">
            <v>Japan</v>
          </cell>
          <cell r="H3645" t="str">
            <v>Ground Transport</v>
          </cell>
          <cell r="J3645">
            <v>177153.44272478399</v>
          </cell>
        </row>
        <row r="3646">
          <cell r="D3646" t="str">
            <v>Japan</v>
          </cell>
          <cell r="H3646" t="str">
            <v>Ground Transport</v>
          </cell>
          <cell r="J3646">
            <v>528.01023597380595</v>
          </cell>
        </row>
        <row r="3647">
          <cell r="D3647" t="str">
            <v>Japan</v>
          </cell>
          <cell r="H3647" t="str">
            <v>Ground Transport</v>
          </cell>
          <cell r="J3647">
            <v>9896.2921684828598</v>
          </cell>
        </row>
        <row r="3648">
          <cell r="D3648" t="str">
            <v>Japan</v>
          </cell>
          <cell r="H3648" t="str">
            <v>Ground Transport</v>
          </cell>
          <cell r="J3648" t="str">
            <v>NULL</v>
          </cell>
        </row>
        <row r="3649">
          <cell r="D3649" t="str">
            <v>Japan</v>
          </cell>
          <cell r="H3649" t="str">
            <v>Residential</v>
          </cell>
          <cell r="J3649">
            <v>114109.823938134</v>
          </cell>
        </row>
        <row r="3650">
          <cell r="D3650" t="str">
            <v>Japan</v>
          </cell>
          <cell r="H3650" t="e">
            <v>#N/A</v>
          </cell>
          <cell r="J3650">
            <v>559.95526475829001</v>
          </cell>
        </row>
        <row r="3651">
          <cell r="D3651" t="str">
            <v>Japan</v>
          </cell>
          <cell r="H3651" t="e">
            <v>#N/A</v>
          </cell>
          <cell r="J3651" t="str">
            <v>NULL</v>
          </cell>
        </row>
        <row r="3652">
          <cell r="D3652" t="str">
            <v>Japan</v>
          </cell>
          <cell r="H3652" t="e">
            <v>#N/A</v>
          </cell>
          <cell r="J3652">
            <v>1.7521199999999999</v>
          </cell>
        </row>
        <row r="3653">
          <cell r="D3653" t="str">
            <v>Japan</v>
          </cell>
          <cell r="H3653" t="e">
            <v>#N/A</v>
          </cell>
          <cell r="J3653" t="str">
            <v>NULL</v>
          </cell>
        </row>
        <row r="3654">
          <cell r="D3654" t="str">
            <v>Japan</v>
          </cell>
          <cell r="H3654" t="str">
            <v>Industry (incl. Cement Process)</v>
          </cell>
          <cell r="J3654">
            <v>26439.200000000001</v>
          </cell>
        </row>
        <row r="3655">
          <cell r="D3655" t="str">
            <v>Japan</v>
          </cell>
          <cell r="H3655" t="e">
            <v>#N/A</v>
          </cell>
          <cell r="J3655">
            <v>5587.5</v>
          </cell>
        </row>
        <row r="3656">
          <cell r="D3656" t="str">
            <v>Japan</v>
          </cell>
          <cell r="H3656" t="e">
            <v>#N/A</v>
          </cell>
          <cell r="J3656">
            <v>8167.9388078504398</v>
          </cell>
        </row>
        <row r="3657">
          <cell r="D3657" t="str">
            <v>Japan</v>
          </cell>
          <cell r="H3657" t="e">
            <v>#N/A</v>
          </cell>
          <cell r="J3657">
            <v>169.92355146954799</v>
          </cell>
        </row>
        <row r="3658">
          <cell r="D3658" t="str">
            <v>Japan</v>
          </cell>
          <cell r="H3658" t="e">
            <v>#N/A</v>
          </cell>
          <cell r="J3658">
            <v>444.17845539706798</v>
          </cell>
        </row>
        <row r="3659">
          <cell r="D3659" t="str">
            <v>Japan</v>
          </cell>
          <cell r="H3659" t="e">
            <v>#N/A</v>
          </cell>
          <cell r="J3659">
            <v>14138.375442086301</v>
          </cell>
        </row>
        <row r="3660">
          <cell r="D3660" t="str">
            <v>Japan</v>
          </cell>
          <cell r="H3660" t="e">
            <v>#N/A</v>
          </cell>
          <cell r="J3660">
            <v>14503.004365163501</v>
          </cell>
        </row>
        <row r="3661">
          <cell r="D3661" t="str">
            <v>Japan</v>
          </cell>
          <cell r="H3661" t="e">
            <v>#N/A</v>
          </cell>
          <cell r="J3661">
            <v>774.32980846349801</v>
          </cell>
        </row>
        <row r="3662">
          <cell r="D3662" t="str">
            <v>Japan</v>
          </cell>
          <cell r="H3662" t="e">
            <v>#N/A</v>
          </cell>
          <cell r="J3662">
            <v>1781.75</v>
          </cell>
        </row>
        <row r="3663">
          <cell r="D3663" t="str">
            <v>Japan</v>
          </cell>
          <cell r="H3663" t="e">
            <v>#N/A</v>
          </cell>
          <cell r="J3663">
            <v>141.60950567668999</v>
          </cell>
        </row>
        <row r="3664">
          <cell r="D3664" t="str">
            <v>Japan</v>
          </cell>
          <cell r="H3664" t="e">
            <v>#N/A</v>
          </cell>
          <cell r="J3664" t="str">
            <v>NULL</v>
          </cell>
        </row>
        <row r="3665">
          <cell r="D3665" t="str">
            <v>Japan</v>
          </cell>
          <cell r="H3665" t="e">
            <v>#N/A</v>
          </cell>
          <cell r="J3665">
            <v>1150.6090009099901</v>
          </cell>
        </row>
        <row r="3666">
          <cell r="D3666" t="str">
            <v>Japan</v>
          </cell>
          <cell r="H3666" t="e">
            <v>#N/A</v>
          </cell>
          <cell r="J3666">
            <v>11850.5347330083</v>
          </cell>
        </row>
        <row r="3667">
          <cell r="D3667" t="str">
            <v>Japan</v>
          </cell>
          <cell r="H3667" t="e">
            <v>#N/A</v>
          </cell>
          <cell r="J3667">
            <v>3925.4331453247701</v>
          </cell>
        </row>
        <row r="3668">
          <cell r="D3668" t="str">
            <v>Australia</v>
          </cell>
          <cell r="H3668" t="str">
            <v>Power</v>
          </cell>
          <cell r="J3668">
            <v>186621.02566463599</v>
          </cell>
        </row>
        <row r="3669">
          <cell r="D3669" t="str">
            <v>Australia</v>
          </cell>
          <cell r="H3669" t="str">
            <v>Industry (incl. Cement Process)</v>
          </cell>
          <cell r="J3669">
            <v>33187.681090170998</v>
          </cell>
        </row>
        <row r="3670">
          <cell r="D3670" t="str">
            <v>Australia</v>
          </cell>
          <cell r="H3670" t="str">
            <v>Industry (incl. Cement Process)</v>
          </cell>
          <cell r="J3670">
            <v>40388.825422117698</v>
          </cell>
        </row>
        <row r="3671">
          <cell r="D3671" t="str">
            <v>Australia</v>
          </cell>
          <cell r="H3671" t="str">
            <v>Domestic aviation</v>
          </cell>
          <cell r="J3671">
            <v>9948.1953728922708</v>
          </cell>
        </row>
        <row r="3672">
          <cell r="D3672" t="str">
            <v>Australia</v>
          </cell>
          <cell r="H3672" t="str">
            <v>Ground Transport</v>
          </cell>
          <cell r="J3672">
            <v>85490.312397316506</v>
          </cell>
        </row>
        <row r="3673">
          <cell r="D3673" t="str">
            <v>Australia</v>
          </cell>
          <cell r="H3673" t="str">
            <v>Ground Transport</v>
          </cell>
          <cell r="J3673">
            <v>3585.6961064409302</v>
          </cell>
        </row>
        <row r="3674">
          <cell r="D3674" t="str">
            <v>Australia</v>
          </cell>
          <cell r="H3674" t="str">
            <v>Ground Transport</v>
          </cell>
          <cell r="J3674">
            <v>1865.54812228013</v>
          </cell>
        </row>
        <row r="3675">
          <cell r="D3675" t="str">
            <v>Australia</v>
          </cell>
          <cell r="H3675" t="str">
            <v>Ground Transport</v>
          </cell>
          <cell r="J3675">
            <v>1213.4744532940999</v>
          </cell>
        </row>
        <row r="3676">
          <cell r="D3676" t="str">
            <v>Australia</v>
          </cell>
          <cell r="H3676" t="str">
            <v>Residential</v>
          </cell>
          <cell r="J3676">
            <v>22248.1276293915</v>
          </cell>
        </row>
        <row r="3677">
          <cell r="D3677" t="str">
            <v>Australia</v>
          </cell>
          <cell r="H3677" t="str">
            <v>Industry (incl. Cement Process)</v>
          </cell>
          <cell r="J3677">
            <v>7829.9372000276499</v>
          </cell>
        </row>
        <row r="3678">
          <cell r="D3678" t="str">
            <v>Australia</v>
          </cell>
          <cell r="H3678" t="e">
            <v>#N/A</v>
          </cell>
          <cell r="J3678">
            <v>1402.29088327162</v>
          </cell>
        </row>
        <row r="3679">
          <cell r="D3679" t="str">
            <v>Australia</v>
          </cell>
          <cell r="H3679" t="e">
            <v>#N/A</v>
          </cell>
          <cell r="J3679">
            <v>699.09262830904595</v>
          </cell>
        </row>
        <row r="3680">
          <cell r="D3680" t="str">
            <v>Australia</v>
          </cell>
          <cell r="H3680" t="e">
            <v>#N/A</v>
          </cell>
          <cell r="J3680" t="str">
            <v>NULL</v>
          </cell>
        </row>
        <row r="3681">
          <cell r="D3681" t="str">
            <v>Australia</v>
          </cell>
          <cell r="H3681" t="str">
            <v>Industry (incl. Cement Process)</v>
          </cell>
          <cell r="J3681">
            <v>4450.18</v>
          </cell>
        </row>
        <row r="3682">
          <cell r="D3682" t="str">
            <v>Australia</v>
          </cell>
          <cell r="H3682" t="e">
            <v>#N/A</v>
          </cell>
          <cell r="J3682">
            <v>1552.5</v>
          </cell>
        </row>
        <row r="3683">
          <cell r="D3683" t="str">
            <v>Australia</v>
          </cell>
          <cell r="H3683" t="e">
            <v>#N/A</v>
          </cell>
          <cell r="J3683">
            <v>1335.5478650259599</v>
          </cell>
        </row>
        <row r="3684">
          <cell r="D3684" t="str">
            <v>Australia</v>
          </cell>
          <cell r="H3684" t="e">
            <v>#N/A</v>
          </cell>
          <cell r="J3684">
            <v>326.58403809470502</v>
          </cell>
        </row>
        <row r="3685">
          <cell r="D3685" t="str">
            <v>Australia</v>
          </cell>
          <cell r="H3685" t="e">
            <v>#N/A</v>
          </cell>
          <cell r="J3685">
            <v>85.424514609475494</v>
          </cell>
        </row>
        <row r="3686">
          <cell r="D3686" t="str">
            <v>Australia</v>
          </cell>
          <cell r="H3686" t="e">
            <v>#N/A</v>
          </cell>
          <cell r="J3686">
            <v>3096.7344023148098</v>
          </cell>
        </row>
        <row r="3687">
          <cell r="D3687" t="str">
            <v>Australia</v>
          </cell>
          <cell r="H3687" t="e">
            <v>#N/A</v>
          </cell>
          <cell r="J3687">
            <v>4107.0465474570901</v>
          </cell>
        </row>
        <row r="3688">
          <cell r="D3688" t="str">
            <v>Australia</v>
          </cell>
          <cell r="H3688" t="e">
            <v>#N/A</v>
          </cell>
          <cell r="J3688">
            <v>139.94799862591</v>
          </cell>
        </row>
        <row r="3689">
          <cell r="D3689" t="str">
            <v>Australia</v>
          </cell>
          <cell r="H3689" t="e">
            <v>#N/A</v>
          </cell>
          <cell r="J3689">
            <v>600.79600000000005</v>
          </cell>
        </row>
        <row r="3690">
          <cell r="D3690" t="str">
            <v>Australia</v>
          </cell>
          <cell r="H3690" t="e">
            <v>#N/A</v>
          </cell>
          <cell r="J3690">
            <v>52.256383506882202</v>
          </cell>
        </row>
        <row r="3691">
          <cell r="D3691" t="str">
            <v>Australia</v>
          </cell>
          <cell r="H3691" t="e">
            <v>#N/A</v>
          </cell>
          <cell r="J3691">
            <v>40.625165979150999</v>
          </cell>
        </row>
        <row r="3692">
          <cell r="D3692" t="str">
            <v>Australia</v>
          </cell>
          <cell r="H3692" t="e">
            <v>#N/A</v>
          </cell>
          <cell r="J3692">
            <v>1216.2521856022499</v>
          </cell>
        </row>
        <row r="3693">
          <cell r="D3693" t="str">
            <v>Australia</v>
          </cell>
          <cell r="H3693" t="e">
            <v>#N/A</v>
          </cell>
          <cell r="J3693">
            <v>3624.9904124855302</v>
          </cell>
        </row>
        <row r="3694">
          <cell r="D3694" t="str">
            <v>Australia</v>
          </cell>
          <cell r="H3694" t="e">
            <v>#N/A</v>
          </cell>
          <cell r="J3694">
            <v>11.366244892901999</v>
          </cell>
        </row>
        <row r="3695">
          <cell r="D3695" t="str">
            <v>Australia</v>
          </cell>
          <cell r="H3695" t="e">
            <v>#N/A</v>
          </cell>
          <cell r="J3695">
            <v>189.2</v>
          </cell>
        </row>
        <row r="3696">
          <cell r="D3696" t="str">
            <v>Cook Islands</v>
          </cell>
          <cell r="H3696" t="str">
            <v>Power</v>
          </cell>
          <cell r="J3696">
            <v>13.8069647470452</v>
          </cell>
        </row>
        <row r="3697">
          <cell r="D3697" t="str">
            <v>Cook Islands</v>
          </cell>
          <cell r="H3697" t="str">
            <v>Industry (incl. Cement Process)</v>
          </cell>
          <cell r="J3697">
            <v>2.8604029819600401</v>
          </cell>
        </row>
        <row r="3698">
          <cell r="D3698" t="str">
            <v>Cook Islands</v>
          </cell>
          <cell r="H3698" t="str">
            <v>Domestic aviation</v>
          </cell>
          <cell r="J3698">
            <v>1.1853166624522899</v>
          </cell>
        </row>
        <row r="3699">
          <cell r="D3699" t="str">
            <v>Cook Islands</v>
          </cell>
          <cell r="H3699" t="str">
            <v>Ground Transport</v>
          </cell>
          <cell r="J3699">
            <v>18.647218534822201</v>
          </cell>
        </row>
        <row r="3700">
          <cell r="D3700" t="str">
            <v>Cook Islands</v>
          </cell>
          <cell r="H3700" t="str">
            <v>Ground Transport</v>
          </cell>
          <cell r="J3700">
            <v>1.54725361494443</v>
          </cell>
        </row>
        <row r="3701">
          <cell r="D3701" t="str">
            <v>Cook Islands</v>
          </cell>
          <cell r="H3701" t="str">
            <v>Ground Transport</v>
          </cell>
          <cell r="J3701">
            <v>0.96609097596245097</v>
          </cell>
        </row>
        <row r="3702">
          <cell r="D3702" t="str">
            <v>Cook Islands</v>
          </cell>
          <cell r="H3702" t="str">
            <v>Residential</v>
          </cell>
          <cell r="J3702">
            <v>2.9629743794176</v>
          </cell>
        </row>
        <row r="3703">
          <cell r="D3703" t="str">
            <v>Cook Islands</v>
          </cell>
          <cell r="H3703" t="e">
            <v>#N/A</v>
          </cell>
          <cell r="J3703" t="str">
            <v>NULL</v>
          </cell>
        </row>
        <row r="3704">
          <cell r="D3704" t="str">
            <v>Cook Islands</v>
          </cell>
          <cell r="H3704" t="e">
            <v>#N/A</v>
          </cell>
          <cell r="J3704" t="str">
            <v>NULL</v>
          </cell>
        </row>
        <row r="3705">
          <cell r="D3705" t="str">
            <v>Cook Islands</v>
          </cell>
          <cell r="H3705" t="e">
            <v>#N/A</v>
          </cell>
          <cell r="J3705" t="str">
            <v>NULL</v>
          </cell>
        </row>
        <row r="3706">
          <cell r="D3706" t="str">
            <v>Cook Islands</v>
          </cell>
          <cell r="H3706" t="e">
            <v>#N/A</v>
          </cell>
          <cell r="J3706">
            <v>1.0498574002818001E-3</v>
          </cell>
        </row>
        <row r="3707">
          <cell r="D3707" t="str">
            <v>Cook Islands</v>
          </cell>
          <cell r="H3707" t="e">
            <v>#N/A</v>
          </cell>
          <cell r="J3707">
            <v>1.55885556851368E-2</v>
          </cell>
        </row>
        <row r="3708">
          <cell r="D3708" t="str">
            <v>Fiji</v>
          </cell>
          <cell r="H3708" t="str">
            <v>Power</v>
          </cell>
          <cell r="J3708">
            <v>394.328696922201</v>
          </cell>
        </row>
        <row r="3709">
          <cell r="D3709" t="str">
            <v>Fiji</v>
          </cell>
          <cell r="H3709" t="str">
            <v>Industry (incl. Cement Process)</v>
          </cell>
          <cell r="J3709">
            <v>82.547917131389696</v>
          </cell>
        </row>
        <row r="3710">
          <cell r="D3710" t="str">
            <v>Fiji</v>
          </cell>
          <cell r="H3710" t="str">
            <v>Domestic aviation</v>
          </cell>
          <cell r="J3710">
            <v>33.783656061594399</v>
          </cell>
        </row>
        <row r="3711">
          <cell r="D3711" t="str">
            <v>Fiji</v>
          </cell>
          <cell r="H3711" t="str">
            <v>Ground Transport</v>
          </cell>
          <cell r="J3711">
            <v>531.47943880472201</v>
          </cell>
        </row>
        <row r="3712">
          <cell r="D3712" t="str">
            <v>Fiji</v>
          </cell>
          <cell r="H3712" t="str">
            <v>Ground Transport</v>
          </cell>
          <cell r="J3712">
            <v>44.099504078473899</v>
          </cell>
        </row>
        <row r="3713">
          <cell r="D3713" t="str">
            <v>Fiji</v>
          </cell>
          <cell r="H3713" t="str">
            <v>Ground Transport</v>
          </cell>
          <cell r="J3713">
            <v>27.535493837829399</v>
          </cell>
        </row>
        <row r="3714">
          <cell r="D3714" t="str">
            <v>Fiji</v>
          </cell>
          <cell r="H3714" t="str">
            <v>Residential</v>
          </cell>
          <cell r="J3714">
            <v>84.4500844488973</v>
          </cell>
        </row>
        <row r="3715">
          <cell r="D3715" t="str">
            <v>Fiji</v>
          </cell>
          <cell r="H3715" t="e">
            <v>#N/A</v>
          </cell>
          <cell r="J3715" t="str">
            <v>NULL</v>
          </cell>
        </row>
        <row r="3716">
          <cell r="D3716" t="str">
            <v>Fiji</v>
          </cell>
          <cell r="H3716" t="e">
            <v>#N/A</v>
          </cell>
          <cell r="J3716" t="str">
            <v>NULL</v>
          </cell>
        </row>
        <row r="3717">
          <cell r="D3717" t="str">
            <v>Fiji</v>
          </cell>
          <cell r="H3717" t="e">
            <v>#N/A</v>
          </cell>
          <cell r="J3717" t="str">
            <v>NULL</v>
          </cell>
        </row>
        <row r="3718">
          <cell r="D3718" t="str">
            <v>Fiji</v>
          </cell>
          <cell r="H3718" t="str">
            <v>Industry (incl. Cement Process)</v>
          </cell>
          <cell r="J3718">
            <v>108.9</v>
          </cell>
        </row>
        <row r="3719">
          <cell r="D3719" t="str">
            <v>Fiji</v>
          </cell>
          <cell r="H3719" t="e">
            <v>#N/A</v>
          </cell>
          <cell r="J3719" t="str">
            <v>NULL</v>
          </cell>
        </row>
        <row r="3720">
          <cell r="D3720" t="str">
            <v>Fiji</v>
          </cell>
          <cell r="H3720" t="e">
            <v>#N/A</v>
          </cell>
          <cell r="J3720">
            <v>4.51958119816111E-2</v>
          </cell>
        </row>
        <row r="3721">
          <cell r="D3721" t="str">
            <v>Fiji</v>
          </cell>
          <cell r="H3721" t="e">
            <v>#N/A</v>
          </cell>
          <cell r="J3721">
            <v>0.71479503857674997</v>
          </cell>
        </row>
        <row r="3722">
          <cell r="D3722" t="str">
            <v>Fiji</v>
          </cell>
          <cell r="H3722" t="e">
            <v>#N/A</v>
          </cell>
          <cell r="J3722">
            <v>1.9547756147572399</v>
          </cell>
        </row>
        <row r="3723">
          <cell r="D3723" t="str">
            <v>Fiji</v>
          </cell>
          <cell r="H3723" t="e">
            <v>#N/A</v>
          </cell>
          <cell r="J3723" t="str">
            <v>NULL</v>
          </cell>
        </row>
        <row r="3724">
          <cell r="D3724" t="str">
            <v>Fiji</v>
          </cell>
          <cell r="H3724" t="e">
            <v>#N/A</v>
          </cell>
          <cell r="J3724">
            <v>5.8449368000296396</v>
          </cell>
        </row>
        <row r="3725">
          <cell r="D3725" t="str">
            <v>Fiji</v>
          </cell>
          <cell r="H3725" t="e">
            <v>#N/A</v>
          </cell>
          <cell r="J3725" t="str">
            <v>NULL</v>
          </cell>
        </row>
        <row r="3726">
          <cell r="D3726" t="str">
            <v>Kiribati</v>
          </cell>
          <cell r="H3726" t="str">
            <v>Power</v>
          </cell>
          <cell r="J3726">
            <v>10.392866873055</v>
          </cell>
        </row>
        <row r="3727">
          <cell r="D3727" t="str">
            <v>Kiribati</v>
          </cell>
          <cell r="H3727" t="str">
            <v>Industry (incl. Cement Process)</v>
          </cell>
          <cell r="J3727">
            <v>2.1531007219016001</v>
          </cell>
        </row>
        <row r="3728">
          <cell r="D3728" t="str">
            <v>Kiribati</v>
          </cell>
          <cell r="H3728" t="str">
            <v>Domestic aviation</v>
          </cell>
          <cell r="J3728">
            <v>0.89221904060240897</v>
          </cell>
        </row>
        <row r="3729">
          <cell r="D3729" t="str">
            <v>Kiribati</v>
          </cell>
          <cell r="H3729" t="str">
            <v>Ground Transport</v>
          </cell>
          <cell r="J3729">
            <v>14.0362680245129</v>
          </cell>
        </row>
        <row r="3730">
          <cell r="D3730" t="str">
            <v>Kiribati</v>
          </cell>
          <cell r="H3730" t="str">
            <v>Ground Transport</v>
          </cell>
          <cell r="J3730">
            <v>1.1646556661909999</v>
          </cell>
        </row>
        <row r="3731">
          <cell r="D3731" t="str">
            <v>Kiribati</v>
          </cell>
          <cell r="H3731" t="str">
            <v>Ground Transport</v>
          </cell>
          <cell r="J3731">
            <v>0.72720571662843603</v>
          </cell>
        </row>
        <row r="3732">
          <cell r="D3732" t="str">
            <v>Kiribati</v>
          </cell>
          <cell r="H3732" t="str">
            <v>Residential</v>
          </cell>
          <cell r="J3732">
            <v>2.2303105538669898</v>
          </cell>
        </row>
        <row r="3733">
          <cell r="D3733" t="str">
            <v>Kiribati</v>
          </cell>
          <cell r="H3733" t="e">
            <v>#N/A</v>
          </cell>
          <cell r="J3733" t="str">
            <v>NULL</v>
          </cell>
        </row>
        <row r="3734">
          <cell r="D3734" t="str">
            <v>Kiribati</v>
          </cell>
          <cell r="H3734" t="e">
            <v>#N/A</v>
          </cell>
          <cell r="J3734" t="str">
            <v>NULL</v>
          </cell>
        </row>
        <row r="3735">
          <cell r="D3735" t="str">
            <v>Kiribati</v>
          </cell>
          <cell r="H3735" t="e">
            <v>#N/A</v>
          </cell>
          <cell r="J3735" t="str">
            <v>NULL</v>
          </cell>
        </row>
        <row r="3736">
          <cell r="D3736" t="str">
            <v>Kiribati</v>
          </cell>
          <cell r="H3736" t="e">
            <v>#N/A</v>
          </cell>
          <cell r="J3736">
            <v>5.7677711114023497E-3</v>
          </cell>
        </row>
        <row r="3737">
          <cell r="D3737" t="str">
            <v>Kiribati</v>
          </cell>
          <cell r="H3737" t="e">
            <v>#N/A</v>
          </cell>
          <cell r="J3737">
            <v>9.1292368292901892E-3</v>
          </cell>
        </row>
        <row r="3738">
          <cell r="D3738" t="str">
            <v>Kiribati</v>
          </cell>
          <cell r="H3738" t="e">
            <v>#N/A</v>
          </cell>
          <cell r="J3738">
            <v>6.77097793148069E-2</v>
          </cell>
        </row>
        <row r="3739">
          <cell r="D3739" t="str">
            <v>Kiribati</v>
          </cell>
          <cell r="H3739" t="e">
            <v>#N/A</v>
          </cell>
          <cell r="J3739">
            <v>0.49602026000029298</v>
          </cell>
        </row>
        <row r="3740">
          <cell r="D3740" t="str">
            <v>New Caledonia</v>
          </cell>
          <cell r="H3740" t="str">
            <v>Power</v>
          </cell>
          <cell r="J3740">
            <v>2996.72231395477</v>
          </cell>
        </row>
        <row r="3741">
          <cell r="D3741" t="str">
            <v>New Caledonia</v>
          </cell>
          <cell r="H3741" t="str">
            <v>Industry (incl. Cement Process)</v>
          </cell>
          <cell r="J3741">
            <v>3310.9054688011302</v>
          </cell>
        </row>
        <row r="3742">
          <cell r="D3742" t="str">
            <v>New Caledonia</v>
          </cell>
          <cell r="H3742" t="str">
            <v>Domestic aviation</v>
          </cell>
          <cell r="J3742">
            <v>39.645626854750901</v>
          </cell>
        </row>
        <row r="3743">
          <cell r="D3743" t="str">
            <v>New Caledonia</v>
          </cell>
          <cell r="H3743" t="str">
            <v>Ground Transport</v>
          </cell>
          <cell r="J3743">
            <v>623.69826884936106</v>
          </cell>
        </row>
        <row r="3744">
          <cell r="D3744" t="str">
            <v>New Caledonia</v>
          </cell>
          <cell r="H3744" t="str">
            <v>Ground Transport</v>
          </cell>
          <cell r="J3744">
            <v>51.751360723231102</v>
          </cell>
        </row>
        <row r="3745">
          <cell r="D3745" t="str">
            <v>New Caledonia</v>
          </cell>
          <cell r="H3745" t="str">
            <v>Ground Transport</v>
          </cell>
          <cell r="J3745">
            <v>32.313201134412999</v>
          </cell>
        </row>
        <row r="3746">
          <cell r="D3746" t="str">
            <v>New Caledonia</v>
          </cell>
          <cell r="H3746" t="str">
            <v>Residential</v>
          </cell>
          <cell r="J3746">
            <v>99.1033113771811</v>
          </cell>
        </row>
        <row r="3747">
          <cell r="D3747" t="str">
            <v>New Caledonia</v>
          </cell>
          <cell r="H3747" t="e">
            <v>#N/A</v>
          </cell>
          <cell r="J3747">
            <v>124.819551940086</v>
          </cell>
        </row>
        <row r="3748">
          <cell r="D3748" t="str">
            <v>New Caledonia</v>
          </cell>
          <cell r="H3748" t="e">
            <v>#N/A</v>
          </cell>
          <cell r="J3748" t="str">
            <v>NULL</v>
          </cell>
        </row>
        <row r="3749">
          <cell r="D3749" t="str">
            <v>New Caledonia</v>
          </cell>
          <cell r="H3749" t="e">
            <v>#N/A</v>
          </cell>
          <cell r="J3749" t="str">
            <v>NULL</v>
          </cell>
        </row>
        <row r="3750">
          <cell r="D3750" t="str">
            <v>New Caledonia</v>
          </cell>
          <cell r="H3750" t="str">
            <v>Industry (incl. Cement Process)</v>
          </cell>
          <cell r="J3750">
            <v>51.506700000000002</v>
          </cell>
        </row>
        <row r="3751">
          <cell r="D3751" t="str">
            <v>New Caledonia</v>
          </cell>
          <cell r="H3751" t="e">
            <v>#N/A</v>
          </cell>
          <cell r="J3751">
            <v>1.3408133029448301E-2</v>
          </cell>
        </row>
        <row r="3752">
          <cell r="D3752" t="str">
            <v>New Caledonia</v>
          </cell>
          <cell r="H3752" t="e">
            <v>#N/A</v>
          </cell>
          <cell r="J3752">
            <v>0.55704277095213905</v>
          </cell>
        </row>
        <row r="3753">
          <cell r="D3753" t="str">
            <v>New Caledonia</v>
          </cell>
          <cell r="H3753" t="e">
            <v>#N/A</v>
          </cell>
          <cell r="J3753">
            <v>1.9741634595923201</v>
          </cell>
        </row>
        <row r="3754">
          <cell r="D3754" t="str">
            <v>New Caledonia</v>
          </cell>
          <cell r="H3754" t="e">
            <v>#N/A</v>
          </cell>
          <cell r="J3754">
            <v>4.0727827000007402</v>
          </cell>
        </row>
        <row r="3755">
          <cell r="D3755" t="str">
            <v>New Caledonia</v>
          </cell>
          <cell r="H3755" t="e">
            <v>#N/A</v>
          </cell>
          <cell r="J3755" t="str">
            <v>NULL</v>
          </cell>
        </row>
        <row r="3756">
          <cell r="D3756" t="str">
            <v>New Zealand</v>
          </cell>
          <cell r="H3756" t="str">
            <v>Power</v>
          </cell>
          <cell r="J3756">
            <v>4461.00430000506</v>
          </cell>
        </row>
        <row r="3757">
          <cell r="D3757" t="str">
            <v>New Zealand</v>
          </cell>
          <cell r="H3757" t="str">
            <v>Industry (incl. Cement Process)</v>
          </cell>
          <cell r="J3757">
            <v>1666.103639248</v>
          </cell>
        </row>
        <row r="3758">
          <cell r="D3758" t="str">
            <v>New Zealand</v>
          </cell>
          <cell r="H3758" t="str">
            <v>Industry (incl. Cement Process)</v>
          </cell>
          <cell r="J3758">
            <v>6492.8646450395299</v>
          </cell>
        </row>
        <row r="3759">
          <cell r="D3759" t="str">
            <v>New Zealand</v>
          </cell>
          <cell r="H3759" t="str">
            <v>Domestic aviation</v>
          </cell>
          <cell r="J3759">
            <v>834.18135122751698</v>
          </cell>
        </row>
        <row r="3760">
          <cell r="D3760" t="str">
            <v>New Zealand</v>
          </cell>
          <cell r="H3760" t="str">
            <v>Ground Transport</v>
          </cell>
          <cell r="J3760">
            <v>14032.901892051201</v>
          </cell>
        </row>
        <row r="3761">
          <cell r="D3761" t="str">
            <v>New Zealand</v>
          </cell>
          <cell r="H3761" t="str">
            <v>Ground Transport</v>
          </cell>
          <cell r="J3761">
            <v>145.76458925201101</v>
          </cell>
        </row>
        <row r="3762">
          <cell r="D3762" t="str">
            <v>New Zealand</v>
          </cell>
          <cell r="H3762" t="str">
            <v>Ground Transport</v>
          </cell>
          <cell r="J3762">
            <v>427.982787845605</v>
          </cell>
        </row>
        <row r="3763">
          <cell r="D3763" t="str">
            <v>New Zealand</v>
          </cell>
          <cell r="H3763" t="str">
            <v>Ground Transport</v>
          </cell>
          <cell r="J3763" t="str">
            <v>NULL</v>
          </cell>
        </row>
        <row r="3764">
          <cell r="D3764" t="str">
            <v>New Zealand</v>
          </cell>
          <cell r="H3764" t="str">
            <v>Residential</v>
          </cell>
          <cell r="J3764">
            <v>3219.91105268827</v>
          </cell>
        </row>
        <row r="3765">
          <cell r="D3765" t="str">
            <v>New Zealand</v>
          </cell>
          <cell r="H3765" t="e">
            <v>#N/A</v>
          </cell>
          <cell r="J3765">
            <v>12.4706707842263</v>
          </cell>
        </row>
        <row r="3766">
          <cell r="D3766" t="str">
            <v>New Zealand</v>
          </cell>
          <cell r="H3766" t="e">
            <v>#N/A</v>
          </cell>
          <cell r="J3766" t="str">
            <v>NULL</v>
          </cell>
        </row>
        <row r="3767">
          <cell r="D3767" t="str">
            <v>New Zealand</v>
          </cell>
          <cell r="H3767" t="e">
            <v>#N/A</v>
          </cell>
          <cell r="J3767">
            <v>11.1763939745943</v>
          </cell>
        </row>
        <row r="3768">
          <cell r="D3768" t="str">
            <v>New Zealand</v>
          </cell>
          <cell r="H3768" t="str">
            <v>Industry (incl. Cement Process)</v>
          </cell>
          <cell r="J3768">
            <v>444.92</v>
          </cell>
        </row>
        <row r="3769">
          <cell r="D3769" t="str">
            <v>New Zealand</v>
          </cell>
          <cell r="H3769" t="e">
            <v>#N/A</v>
          </cell>
          <cell r="J3769">
            <v>22.5</v>
          </cell>
        </row>
        <row r="3770">
          <cell r="D3770" t="str">
            <v>New Zealand</v>
          </cell>
          <cell r="H3770" t="e">
            <v>#N/A</v>
          </cell>
          <cell r="J3770" t="str">
            <v>NULL</v>
          </cell>
        </row>
        <row r="3771">
          <cell r="D3771" t="str">
            <v>New Zealand</v>
          </cell>
          <cell r="H3771" t="e">
            <v>#N/A</v>
          </cell>
          <cell r="J3771">
            <v>22.451820145253301</v>
          </cell>
        </row>
        <row r="3772">
          <cell r="D3772" t="str">
            <v>New Zealand</v>
          </cell>
          <cell r="H3772" t="e">
            <v>#N/A</v>
          </cell>
          <cell r="J3772">
            <v>16.325734101466299</v>
          </cell>
        </row>
        <row r="3773">
          <cell r="D3773" t="str">
            <v>New Zealand</v>
          </cell>
          <cell r="H3773" t="e">
            <v>#N/A</v>
          </cell>
          <cell r="J3773">
            <v>2092.19092592473</v>
          </cell>
        </row>
        <row r="3774">
          <cell r="D3774" t="str">
            <v>New Zealand</v>
          </cell>
          <cell r="H3774" t="e">
            <v>#N/A</v>
          </cell>
          <cell r="J3774">
            <v>597.47061131621501</v>
          </cell>
        </row>
        <row r="3775">
          <cell r="D3775" t="str">
            <v>New Zealand</v>
          </cell>
          <cell r="H3775" t="e">
            <v>#N/A</v>
          </cell>
          <cell r="J3775">
            <v>62.169658427460703</v>
          </cell>
        </row>
        <row r="3776">
          <cell r="D3776" t="str">
            <v>New Zealand</v>
          </cell>
          <cell r="H3776" t="e">
            <v>#N/A</v>
          </cell>
          <cell r="J3776">
            <v>166.96341600263</v>
          </cell>
        </row>
        <row r="3777">
          <cell r="D3777" t="str">
            <v>New Zealand</v>
          </cell>
          <cell r="H3777" t="e">
            <v>#N/A</v>
          </cell>
          <cell r="J3777">
            <v>1.548797</v>
          </cell>
        </row>
        <row r="3778">
          <cell r="D3778" t="str">
            <v>New Zealand</v>
          </cell>
          <cell r="H3778" t="e">
            <v>#N/A</v>
          </cell>
          <cell r="J3778">
            <v>59.905999999999999</v>
          </cell>
        </row>
        <row r="3779">
          <cell r="D3779" t="str">
            <v>New Zealand</v>
          </cell>
          <cell r="H3779" t="e">
            <v>#N/A</v>
          </cell>
          <cell r="J3779">
            <v>351.18068275729303</v>
          </cell>
        </row>
        <row r="3780">
          <cell r="D3780" t="str">
            <v>New Zealand</v>
          </cell>
          <cell r="H3780" t="e">
            <v>#N/A</v>
          </cell>
          <cell r="J3780">
            <v>1268.69220108069</v>
          </cell>
        </row>
        <row r="3781">
          <cell r="D3781" t="str">
            <v>New Zealand</v>
          </cell>
          <cell r="H3781" t="e">
            <v>#N/A</v>
          </cell>
          <cell r="J3781" t="str">
            <v>NULL</v>
          </cell>
        </row>
        <row r="3782">
          <cell r="D3782" t="str">
            <v>Palau</v>
          </cell>
          <cell r="H3782" t="str">
            <v>Power</v>
          </cell>
          <cell r="J3782">
            <v>418.57696977851901</v>
          </cell>
        </row>
        <row r="3783">
          <cell r="D3783" t="str">
            <v>Palau</v>
          </cell>
          <cell r="H3783" t="str">
            <v>Industry (incl. Cement Process)</v>
          </cell>
          <cell r="J3783">
            <v>86.717042694352401</v>
          </cell>
        </row>
        <row r="3784">
          <cell r="D3784" t="str">
            <v>Palau</v>
          </cell>
          <cell r="H3784" t="str">
            <v>Domestic aviation</v>
          </cell>
          <cell r="J3784">
            <v>35.934536878246902</v>
          </cell>
        </row>
        <row r="3785">
          <cell r="D3785" t="str">
            <v>Palau</v>
          </cell>
          <cell r="H3785" t="str">
            <v>Ground Transport</v>
          </cell>
          <cell r="J3785">
            <v>565.31593519725595</v>
          </cell>
        </row>
        <row r="3786">
          <cell r="D3786" t="str">
            <v>Palau</v>
          </cell>
          <cell r="H3786" t="str">
            <v>Ground Transport</v>
          </cell>
          <cell r="J3786">
            <v>46.907015294851398</v>
          </cell>
        </row>
        <row r="3787">
          <cell r="D3787" t="str">
            <v>Palau</v>
          </cell>
          <cell r="H3787" t="str">
            <v>Ground Transport</v>
          </cell>
          <cell r="J3787">
            <v>29.288454271266701</v>
          </cell>
        </row>
        <row r="3788">
          <cell r="D3788" t="str">
            <v>Palau</v>
          </cell>
          <cell r="H3788" t="str">
            <v>Residential</v>
          </cell>
          <cell r="J3788">
            <v>89.826325957037895</v>
          </cell>
        </row>
        <row r="3789">
          <cell r="D3789" t="str">
            <v>Palau</v>
          </cell>
          <cell r="H3789" t="e">
            <v>#N/A</v>
          </cell>
          <cell r="J3789" t="str">
            <v>NULL</v>
          </cell>
        </row>
        <row r="3790">
          <cell r="D3790" t="str">
            <v>Palau</v>
          </cell>
          <cell r="H3790" t="e">
            <v>#N/A</v>
          </cell>
          <cell r="J3790" t="str">
            <v>NULL</v>
          </cell>
        </row>
        <row r="3791">
          <cell r="D3791" t="str">
            <v>Palau</v>
          </cell>
          <cell r="H3791" t="e">
            <v>#N/A</v>
          </cell>
          <cell r="J3791" t="str">
            <v>NULL</v>
          </cell>
        </row>
        <row r="3792">
          <cell r="D3792" t="str">
            <v>Palau</v>
          </cell>
          <cell r="H3792" t="e">
            <v>#N/A</v>
          </cell>
          <cell r="J3792">
            <v>1.0718115901694001E-3</v>
          </cell>
        </row>
        <row r="3793">
          <cell r="D3793" t="str">
            <v>Palau</v>
          </cell>
          <cell r="H3793" t="e">
            <v>#N/A</v>
          </cell>
          <cell r="J3793">
            <v>0.34845883914797998</v>
          </cell>
        </row>
        <row r="3794">
          <cell r="D3794" t="str">
            <v>French Polynesia</v>
          </cell>
          <cell r="H3794" t="str">
            <v>Power</v>
          </cell>
          <cell r="J3794">
            <v>186.11752652858399</v>
          </cell>
        </row>
        <row r="3795">
          <cell r="D3795" t="str">
            <v>French Polynesia</v>
          </cell>
          <cell r="H3795" t="str">
            <v>Industry (incl. Cement Process)</v>
          </cell>
          <cell r="J3795">
            <v>38.558226860284996</v>
          </cell>
        </row>
        <row r="3796">
          <cell r="D3796" t="str">
            <v>French Polynesia</v>
          </cell>
          <cell r="H3796" t="str">
            <v>Domestic aviation</v>
          </cell>
          <cell r="J3796">
            <v>15.9780489430259</v>
          </cell>
        </row>
        <row r="3797">
          <cell r="D3797" t="str">
            <v>French Polynesia</v>
          </cell>
          <cell r="H3797" t="str">
            <v>Ground Transport</v>
          </cell>
          <cell r="J3797">
            <v>251.364638281141</v>
          </cell>
        </row>
        <row r="3798">
          <cell r="D3798" t="str">
            <v>French Polynesia</v>
          </cell>
          <cell r="H3798" t="str">
            <v>Ground Transport</v>
          </cell>
          <cell r="J3798">
            <v>20.856920829483698</v>
          </cell>
        </row>
        <row r="3799">
          <cell r="D3799" t="str">
            <v>French Polynesia</v>
          </cell>
          <cell r="H3799" t="str">
            <v>Ground Transport</v>
          </cell>
          <cell r="J3799">
            <v>13.0229668680013</v>
          </cell>
        </row>
        <row r="3800">
          <cell r="D3800" t="str">
            <v>French Polynesia</v>
          </cell>
          <cell r="H3800" t="str">
            <v>Residential</v>
          </cell>
          <cell r="J3800">
            <v>39.940900441003201</v>
          </cell>
        </row>
        <row r="3801">
          <cell r="D3801" t="str">
            <v>French Polynesia</v>
          </cell>
          <cell r="H3801" t="e">
            <v>#N/A</v>
          </cell>
          <cell r="J3801" t="str">
            <v>NULL</v>
          </cell>
        </row>
        <row r="3802">
          <cell r="D3802" t="str">
            <v>French Polynesia</v>
          </cell>
          <cell r="H3802" t="e">
            <v>#N/A</v>
          </cell>
          <cell r="J3802" t="str">
            <v>NULL</v>
          </cell>
        </row>
        <row r="3803">
          <cell r="D3803" t="str">
            <v>French Polynesia</v>
          </cell>
          <cell r="H3803" t="e">
            <v>#N/A</v>
          </cell>
          <cell r="J3803" t="str">
            <v>NULL</v>
          </cell>
        </row>
        <row r="3804">
          <cell r="D3804" t="str">
            <v>French Polynesia</v>
          </cell>
          <cell r="H3804" t="e">
            <v>#N/A</v>
          </cell>
          <cell r="J3804">
            <v>1.43436928833439E-2</v>
          </cell>
        </row>
        <row r="3805">
          <cell r="D3805" t="str">
            <v>French Polynesia</v>
          </cell>
          <cell r="H3805" t="e">
            <v>#N/A</v>
          </cell>
          <cell r="J3805">
            <v>0.175599290296442</v>
          </cell>
        </row>
        <row r="3806">
          <cell r="D3806" t="str">
            <v>French Polynesia</v>
          </cell>
          <cell r="H3806" t="e">
            <v>#N/A</v>
          </cell>
          <cell r="J3806">
            <v>2.3822071864272401</v>
          </cell>
        </row>
        <row r="3807">
          <cell r="D3807" t="str">
            <v>French Polynesia</v>
          </cell>
          <cell r="H3807" t="e">
            <v>#N/A</v>
          </cell>
          <cell r="J3807">
            <v>5.5961850000007702</v>
          </cell>
        </row>
        <row r="3808">
          <cell r="D3808" t="str">
            <v>French Polynesia</v>
          </cell>
          <cell r="H3808" t="e">
            <v>#N/A</v>
          </cell>
          <cell r="J3808" t="str">
            <v>NULL</v>
          </cell>
        </row>
        <row r="3809">
          <cell r="D3809" t="str">
            <v>Solomon Islands</v>
          </cell>
          <cell r="H3809" t="str">
            <v>Power</v>
          </cell>
          <cell r="J3809">
            <v>40.9941135452327</v>
          </cell>
        </row>
        <row r="3810">
          <cell r="D3810" t="str">
            <v>Solomon Islands</v>
          </cell>
          <cell r="H3810" t="str">
            <v>Industry (incl. Cement Process)</v>
          </cell>
          <cell r="J3810">
            <v>8.4928058868622998</v>
          </cell>
        </row>
        <row r="3811">
          <cell r="D3811" t="str">
            <v>Solomon Islands</v>
          </cell>
          <cell r="H3811" t="str">
            <v>Domestic aviation</v>
          </cell>
          <cell r="J3811">
            <v>3.5193088364690199</v>
          </cell>
        </row>
        <row r="3812">
          <cell r="D3812" t="str">
            <v>Solomon Islands</v>
          </cell>
          <cell r="H3812" t="str">
            <v>Ground Transport</v>
          </cell>
          <cell r="J3812">
            <v>55.365293436619503</v>
          </cell>
        </row>
        <row r="3813">
          <cell r="D3813" t="str">
            <v>Solomon Islands</v>
          </cell>
          <cell r="H3813" t="str">
            <v>Ground Transport</v>
          </cell>
          <cell r="J3813">
            <v>4.5939269099727298</v>
          </cell>
        </row>
        <row r="3814">
          <cell r="D3814" t="str">
            <v>Solomon Islands</v>
          </cell>
          <cell r="H3814" t="str">
            <v>Ground Transport</v>
          </cell>
          <cell r="J3814">
            <v>2.86842940024825</v>
          </cell>
        </row>
        <row r="3815">
          <cell r="D3815" t="str">
            <v>Solomon Islands</v>
          </cell>
          <cell r="H3815" t="str">
            <v>Residential</v>
          </cell>
          <cell r="J3815">
            <v>8.7973464765820495</v>
          </cell>
        </row>
        <row r="3816">
          <cell r="D3816" t="str">
            <v>Solomon Islands</v>
          </cell>
          <cell r="H3816" t="e">
            <v>#N/A</v>
          </cell>
          <cell r="J3816" t="str">
            <v>NULL</v>
          </cell>
        </row>
        <row r="3817">
          <cell r="D3817" t="str">
            <v>Solomon Islands</v>
          </cell>
          <cell r="H3817" t="e">
            <v>#N/A</v>
          </cell>
          <cell r="J3817" t="str">
            <v>NULL</v>
          </cell>
        </row>
        <row r="3818">
          <cell r="D3818" t="str">
            <v>Solomon Islands</v>
          </cell>
          <cell r="H3818" t="e">
            <v>#N/A</v>
          </cell>
          <cell r="J3818" t="str">
            <v>NULL</v>
          </cell>
        </row>
        <row r="3819">
          <cell r="D3819" t="str">
            <v>Solomon Islands</v>
          </cell>
          <cell r="H3819" t="e">
            <v>#N/A</v>
          </cell>
          <cell r="J3819">
            <v>3.00550763143786E-2</v>
          </cell>
        </row>
        <row r="3820">
          <cell r="D3820" t="str">
            <v>Solomon Islands</v>
          </cell>
          <cell r="H3820" t="e">
            <v>#N/A</v>
          </cell>
          <cell r="J3820">
            <v>4.5543116414000002E-2</v>
          </cell>
        </row>
        <row r="3821">
          <cell r="D3821" t="str">
            <v>Solomon Islands</v>
          </cell>
          <cell r="H3821" t="e">
            <v>#N/A</v>
          </cell>
          <cell r="J3821">
            <v>0.37570684744791399</v>
          </cell>
        </row>
        <row r="3822">
          <cell r="D3822" t="str">
            <v>Solomon Islands</v>
          </cell>
          <cell r="H3822" t="e">
            <v>#N/A</v>
          </cell>
          <cell r="J3822">
            <v>7.9653883000229104</v>
          </cell>
        </row>
        <row r="3823">
          <cell r="D3823" t="str">
            <v>Tonga</v>
          </cell>
          <cell r="H3823" t="str">
            <v>Power</v>
          </cell>
          <cell r="J3823">
            <v>40.140531054393598</v>
          </cell>
        </row>
        <row r="3824">
          <cell r="D3824" t="str">
            <v>Tonga</v>
          </cell>
          <cell r="H3824" t="str">
            <v>Industry (incl. Cement Process)</v>
          </cell>
          <cell r="J3824">
            <v>8.31598440873044</v>
          </cell>
        </row>
        <row r="3825">
          <cell r="D3825" t="str">
            <v>Tonga</v>
          </cell>
          <cell r="H3825" t="str">
            <v>Domestic aviation</v>
          </cell>
          <cell r="J3825">
            <v>3.4460365356351201</v>
          </cell>
        </row>
        <row r="3826">
          <cell r="D3826" t="str">
            <v>Tonga</v>
          </cell>
          <cell r="H3826" t="str">
            <v>Ground Transport</v>
          </cell>
          <cell r="J3826">
            <v>54.212555822471003</v>
          </cell>
        </row>
        <row r="3827">
          <cell r="D3827" t="str">
            <v>Tonga</v>
          </cell>
          <cell r="H3827" t="str">
            <v>Ground Transport</v>
          </cell>
          <cell r="J3827">
            <v>4.4982728601184201</v>
          </cell>
        </row>
        <row r="3828">
          <cell r="D3828" t="str">
            <v>Tonga</v>
          </cell>
          <cell r="H3828" t="str">
            <v>Ground Transport</v>
          </cell>
          <cell r="J3828">
            <v>2.8086959270968199</v>
          </cell>
        </row>
        <row r="3829">
          <cell r="D3829" t="str">
            <v>Tonga</v>
          </cell>
          <cell r="H3829" t="str">
            <v>Residential</v>
          </cell>
          <cell r="J3829">
            <v>8.6141701552942997</v>
          </cell>
        </row>
        <row r="3830">
          <cell r="D3830" t="str">
            <v>Tonga</v>
          </cell>
          <cell r="H3830" t="e">
            <v>#N/A</v>
          </cell>
          <cell r="J3830" t="str">
            <v>NULL</v>
          </cell>
        </row>
        <row r="3831">
          <cell r="D3831" t="str">
            <v>Tonga</v>
          </cell>
          <cell r="H3831" t="e">
            <v>#N/A</v>
          </cell>
          <cell r="J3831" t="str">
            <v>NULL</v>
          </cell>
        </row>
        <row r="3832">
          <cell r="D3832" t="str">
            <v>Tonga</v>
          </cell>
          <cell r="H3832" t="e">
            <v>#N/A</v>
          </cell>
          <cell r="J3832" t="str">
            <v>NULL</v>
          </cell>
        </row>
        <row r="3833">
          <cell r="D3833" t="str">
            <v>Tonga</v>
          </cell>
          <cell r="H3833" t="e">
            <v>#N/A</v>
          </cell>
          <cell r="J3833">
            <v>5.3182638164769097E-3</v>
          </cell>
        </row>
        <row r="3834">
          <cell r="D3834" t="str">
            <v>Tonga</v>
          </cell>
          <cell r="H3834" t="e">
            <v>#N/A</v>
          </cell>
          <cell r="J3834">
            <v>4.3122684882312599E-2</v>
          </cell>
        </row>
        <row r="3835">
          <cell r="D3835" t="str">
            <v>Tonga</v>
          </cell>
          <cell r="H3835" t="e">
            <v>#N/A</v>
          </cell>
          <cell r="J3835">
            <v>6.4468276905502497E-2</v>
          </cell>
        </row>
        <row r="3836">
          <cell r="D3836" t="str">
            <v>Tonga</v>
          </cell>
          <cell r="H3836" t="e">
            <v>#N/A</v>
          </cell>
          <cell r="J3836">
            <v>0.35158932000001403</v>
          </cell>
        </row>
        <row r="3837">
          <cell r="D3837" t="str">
            <v>Vanuatu</v>
          </cell>
          <cell r="H3837" t="str">
            <v>Power</v>
          </cell>
          <cell r="J3837">
            <v>26.132819555096798</v>
          </cell>
        </row>
        <row r="3838">
          <cell r="D3838" t="str">
            <v>Vanuatu</v>
          </cell>
          <cell r="H3838" t="str">
            <v>Industry (incl. Cement Process)</v>
          </cell>
          <cell r="J3838">
            <v>5.4139801421243403</v>
          </cell>
        </row>
        <row r="3839">
          <cell r="D3839" t="str">
            <v>Vanuatu</v>
          </cell>
          <cell r="H3839" t="str">
            <v>Domestic aviation</v>
          </cell>
          <cell r="J3839">
            <v>2.2434795154958498</v>
          </cell>
        </row>
        <row r="3840">
          <cell r="D3840" t="str">
            <v>Vanuatu</v>
          </cell>
          <cell r="H3840" t="str">
            <v>Ground Transport</v>
          </cell>
          <cell r="J3840">
            <v>35.294070021258001</v>
          </cell>
        </row>
        <row r="3841">
          <cell r="D3841" t="str">
            <v>Vanuatu</v>
          </cell>
          <cell r="H3841" t="str">
            <v>Ground Transport</v>
          </cell>
          <cell r="J3841">
            <v>2.9285311570257901</v>
          </cell>
        </row>
        <row r="3842">
          <cell r="D3842" t="str">
            <v>Vanuatu</v>
          </cell>
          <cell r="H3842" t="str">
            <v>Ground Transport</v>
          </cell>
          <cell r="J3842">
            <v>1.82855088505893</v>
          </cell>
        </row>
        <row r="3843">
          <cell r="D3843" t="str">
            <v>Vanuatu</v>
          </cell>
          <cell r="H3843" t="str">
            <v>Residential</v>
          </cell>
          <cell r="J3843">
            <v>5.6080869695217697</v>
          </cell>
        </row>
        <row r="3844">
          <cell r="D3844" t="str">
            <v>Vanuatu</v>
          </cell>
          <cell r="H3844" t="e">
            <v>#N/A</v>
          </cell>
          <cell r="J3844" t="str">
            <v>NULL</v>
          </cell>
        </row>
        <row r="3845">
          <cell r="D3845" t="str">
            <v>Vanuatu</v>
          </cell>
          <cell r="H3845" t="e">
            <v>#N/A</v>
          </cell>
          <cell r="J3845" t="str">
            <v>NULL</v>
          </cell>
        </row>
        <row r="3846">
          <cell r="D3846" t="str">
            <v>Vanuatu</v>
          </cell>
          <cell r="H3846" t="e">
            <v>#N/A</v>
          </cell>
          <cell r="J3846" t="str">
            <v>NULL</v>
          </cell>
        </row>
        <row r="3847">
          <cell r="D3847" t="str">
            <v>Vanuatu</v>
          </cell>
          <cell r="H3847" t="e">
            <v>#N/A</v>
          </cell>
          <cell r="J3847">
            <v>1.36467336696446E-2</v>
          </cell>
        </row>
        <row r="3848">
          <cell r="D3848" t="str">
            <v>Vanuatu</v>
          </cell>
          <cell r="H3848" t="e">
            <v>#N/A</v>
          </cell>
          <cell r="J3848">
            <v>2.6995272309420799E-2</v>
          </cell>
        </row>
        <row r="3849">
          <cell r="D3849" t="str">
            <v>Vanuatu</v>
          </cell>
          <cell r="H3849" t="e">
            <v>#N/A</v>
          </cell>
          <cell r="J3849">
            <v>0.16464129478182199</v>
          </cell>
        </row>
        <row r="3850">
          <cell r="D3850" t="str">
            <v>Vanuatu</v>
          </cell>
          <cell r="H3850" t="e">
            <v>#N/A</v>
          </cell>
          <cell r="J3850">
            <v>2.82581452000138</v>
          </cell>
        </row>
        <row r="3851">
          <cell r="D3851" t="str">
            <v>Samoa</v>
          </cell>
          <cell r="H3851" t="str">
            <v>Power</v>
          </cell>
          <cell r="J3851">
            <v>43.3789689267158</v>
          </cell>
        </row>
        <row r="3852">
          <cell r="D3852" t="str">
            <v>Samoa</v>
          </cell>
          <cell r="H3852" t="str">
            <v>Industry (incl. Cement Process)</v>
          </cell>
          <cell r="J3852">
            <v>8.9868792909701103</v>
          </cell>
        </row>
        <row r="3853">
          <cell r="D3853" t="str">
            <v>Samoa</v>
          </cell>
          <cell r="H3853" t="str">
            <v>Domestic aviation</v>
          </cell>
          <cell r="J3853">
            <v>3.72404087962382</v>
          </cell>
        </row>
        <row r="3854">
          <cell r="D3854" t="str">
            <v>Samoa</v>
          </cell>
          <cell r="H3854" t="str">
            <v>Ground Transport</v>
          </cell>
          <cell r="J3854">
            <v>58.586162121542998</v>
          </cell>
        </row>
        <row r="3855">
          <cell r="D3855" t="str">
            <v>Samoa</v>
          </cell>
          <cell r="H3855" t="str">
            <v>Ground Transport</v>
          </cell>
          <cell r="J3855">
            <v>4.8611789756057702</v>
          </cell>
        </row>
        <row r="3856">
          <cell r="D3856" t="str">
            <v>Samoa</v>
          </cell>
          <cell r="H3856" t="str">
            <v>Ground Transport</v>
          </cell>
          <cell r="J3856">
            <v>3.0352911050337199</v>
          </cell>
        </row>
        <row r="3857">
          <cell r="D3857" t="str">
            <v>Samoa</v>
          </cell>
          <cell r="H3857" t="str">
            <v>Residential</v>
          </cell>
          <cell r="J3857">
            <v>9.3091135511070995</v>
          </cell>
        </row>
        <row r="3858">
          <cell r="D3858" t="str">
            <v>Samoa</v>
          </cell>
          <cell r="H3858" t="e">
            <v>#N/A</v>
          </cell>
          <cell r="J3858" t="str">
            <v>NULL</v>
          </cell>
        </row>
        <row r="3859">
          <cell r="D3859" t="str">
            <v>Samoa</v>
          </cell>
          <cell r="H3859" t="e">
            <v>#N/A</v>
          </cell>
          <cell r="J3859" t="str">
            <v>NULL</v>
          </cell>
        </row>
        <row r="3860">
          <cell r="D3860" t="str">
            <v>Samoa</v>
          </cell>
          <cell r="H3860" t="e">
            <v>#N/A</v>
          </cell>
          <cell r="J3860" t="str">
            <v>NULL</v>
          </cell>
        </row>
        <row r="3861">
          <cell r="D3861" t="str">
            <v>Samoa</v>
          </cell>
          <cell r="H3861" t="e">
            <v>#N/A</v>
          </cell>
          <cell r="J3861">
            <v>9.77396182344226E-3</v>
          </cell>
        </row>
        <row r="3862">
          <cell r="D3862" t="str">
            <v>Samoa</v>
          </cell>
          <cell r="H3862" t="e">
            <v>#N/A</v>
          </cell>
          <cell r="J3862">
            <v>8.1957944185321097E-2</v>
          </cell>
        </row>
        <row r="3863">
          <cell r="D3863" t="str">
            <v>Samoa</v>
          </cell>
          <cell r="H3863" t="e">
            <v>#N/A</v>
          </cell>
          <cell r="J3863">
            <v>0.13122372533373</v>
          </cell>
        </row>
        <row r="3864">
          <cell r="D3864" t="str">
            <v>Samoa</v>
          </cell>
          <cell r="H3864" t="e">
            <v>#N/A</v>
          </cell>
          <cell r="J3864">
            <v>1.0688245200025901</v>
          </cell>
        </row>
        <row r="3865">
          <cell r="D3865" t="str">
            <v>Int. Shipping</v>
          </cell>
          <cell r="H3865" t="e">
            <v>#N/A</v>
          </cell>
          <cell r="J3865">
            <v>697490.44179457601</v>
          </cell>
        </row>
        <row r="3866">
          <cell r="D3866" t="str">
            <v>Int. Aviation</v>
          </cell>
          <cell r="H3866" t="e">
            <v>#N/A</v>
          </cell>
          <cell r="J3866">
            <v>564612.45172468596</v>
          </cell>
        </row>
      </sheetData>
      <sheetData sheetId="1">
        <row r="2">
          <cell r="C2" t="str">
            <v>Power</v>
          </cell>
          <cell r="D2" t="str">
            <v>Ground Transport</v>
          </cell>
          <cell r="E2" t="str">
            <v>Industry (incl. Cement Process)</v>
          </cell>
          <cell r="F2" t="str">
            <v>Residential</v>
          </cell>
          <cell r="G2" t="str">
            <v>Domestic Aviation</v>
          </cell>
        </row>
        <row r="7">
          <cell r="B7" t="str">
            <v>Russian Federation</v>
          </cell>
        </row>
        <row r="8">
          <cell r="B8" t="str">
            <v>Japan</v>
          </cell>
        </row>
        <row r="9">
          <cell r="B9" t="str">
            <v>Brazil</v>
          </cell>
        </row>
        <row r="12">
          <cell r="B12" t="str">
            <v>United Kingdom</v>
          </cell>
        </row>
        <row r="13">
          <cell r="B13" t="str">
            <v>France</v>
          </cell>
        </row>
        <row r="14">
          <cell r="B14" t="str">
            <v>Italy</v>
          </cell>
        </row>
        <row r="15">
          <cell r="B15" t="str">
            <v>Germany</v>
          </cell>
        </row>
        <row r="16">
          <cell r="B16" t="str">
            <v>Spain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icalData"/>
      <sheetName val="GDP"/>
      <sheetName val="Summary_By Countries"/>
      <sheetName val="Summary_By Sector"/>
      <sheetName val="Power"/>
      <sheetName val="Ground Transportation"/>
      <sheetName val="Industry"/>
      <sheetName val="Residential"/>
      <sheetName val="Aviation"/>
      <sheetName val="International Shipping"/>
      <sheetName val="Sheet2"/>
    </sheetNames>
    <sheetDataSet>
      <sheetData sheetId="0"/>
      <sheetData sheetId="1"/>
      <sheetData sheetId="2">
        <row r="3">
          <cell r="B3">
            <v>43466</v>
          </cell>
          <cell r="C3">
            <v>33.547049235077189</v>
          </cell>
          <cell r="D3">
            <v>8.2450473842026692</v>
          </cell>
          <cell r="E3">
            <v>12.426443012744704</v>
          </cell>
          <cell r="F3">
            <v>7.1458299336158797</v>
          </cell>
          <cell r="G3">
            <v>4.4243693459468698</v>
          </cell>
          <cell r="H3">
            <v>3.0623701689449079</v>
          </cell>
          <cell r="I3">
            <v>0.72261666743679032</v>
          </cell>
          <cell r="J3">
            <v>27.755946504229065</v>
          </cell>
          <cell r="K3">
            <v>100.76106876377727</v>
          </cell>
          <cell r="N3">
            <v>33.431430176431569</v>
          </cell>
          <cell r="O3">
            <v>8.7112970702697545</v>
          </cell>
          <cell r="P3">
            <v>11.584036030833451</v>
          </cell>
          <cell r="Q3">
            <v>7.986233202357865</v>
          </cell>
          <cell r="R3">
            <v>4.3942319497839009</v>
          </cell>
          <cell r="S3">
            <v>2.8380463940638703</v>
          </cell>
          <cell r="T3">
            <v>1.0014272996809703</v>
          </cell>
          <cell r="U3">
            <v>27.374490453570779</v>
          </cell>
          <cell r="V3">
            <v>100.31913849128806</v>
          </cell>
          <cell r="AK3">
            <v>0.79150569599332976</v>
          </cell>
          <cell r="AL3">
            <v>0.65984089303184024</v>
          </cell>
          <cell r="AM3">
            <v>1.2724261441316345</v>
          </cell>
          <cell r="AN3">
            <v>0.86427326503861857</v>
          </cell>
          <cell r="AO3">
            <v>0.5968825147694895</v>
          </cell>
          <cell r="AR3">
            <v>0.83508172936766145</v>
          </cell>
          <cell r="AS3">
            <v>0.84851203102357109</v>
          </cell>
          <cell r="AT3">
            <v>1.8005741766883627</v>
          </cell>
          <cell r="AU3">
            <v>0.85222328533188296</v>
          </cell>
          <cell r="AV3">
            <v>0.55112520283452326</v>
          </cell>
        </row>
        <row r="4">
          <cell r="B4">
            <v>43467</v>
          </cell>
          <cell r="C4">
            <v>34.16271870951644</v>
          </cell>
          <cell r="D4">
            <v>8.0881361886559251</v>
          </cell>
          <cell r="E4">
            <v>13.417334293651795</v>
          </cell>
          <cell r="F4">
            <v>9.277060586285641</v>
          </cell>
          <cell r="G4">
            <v>4.3818612636616265</v>
          </cell>
          <cell r="H4">
            <v>3.0483849564618231</v>
          </cell>
          <cell r="I4">
            <v>0.94202295554462623</v>
          </cell>
          <cell r="J4">
            <v>29.206388636078696</v>
          </cell>
          <cell r="K4">
            <v>106.09742255274998</v>
          </cell>
          <cell r="N4">
            <v>33.284583665525254</v>
          </cell>
          <cell r="O4">
            <v>7.811939960914331</v>
          </cell>
          <cell r="P4">
            <v>13.072872412355665</v>
          </cell>
          <cell r="Q4">
            <v>9.2863928368941853</v>
          </cell>
          <cell r="R4">
            <v>4.5150940117020451</v>
          </cell>
          <cell r="S4">
            <v>2.8879366444011842</v>
          </cell>
          <cell r="T4">
            <v>1.2394635404893939</v>
          </cell>
          <cell r="U4">
            <v>29.882985889929522</v>
          </cell>
          <cell r="V4">
            <v>105.13351363706208</v>
          </cell>
          <cell r="AK4">
            <v>1.1031465554190123</v>
          </cell>
          <cell r="AL4">
            <v>0.83521910877716987</v>
          </cell>
          <cell r="AM4">
            <v>1.9254677913449372</v>
          </cell>
          <cell r="AN4">
            <v>0.94291630025633855</v>
          </cell>
          <cell r="AO4">
            <v>0.66385094069637496</v>
          </cell>
          <cell r="AR4">
            <v>0.89428072378843071</v>
          </cell>
          <cell r="AS4">
            <v>0.93999810853873933</v>
          </cell>
          <cell r="AT4">
            <v>2.0362394598476241</v>
          </cell>
          <cell r="AU4">
            <v>1.0147942258154252</v>
          </cell>
          <cell r="AV4">
            <v>0.72166890492177937</v>
          </cell>
        </row>
        <row r="5">
          <cell r="B5">
            <v>43468</v>
          </cell>
          <cell r="C5">
            <v>32.805223479184669</v>
          </cell>
          <cell r="D5">
            <v>8.2369271589055284</v>
          </cell>
          <cell r="E5">
            <v>14.584519655857486</v>
          </cell>
          <cell r="F5">
            <v>11.225941258871384</v>
          </cell>
          <cell r="G5">
            <v>4.4439969157475909</v>
          </cell>
          <cell r="H5">
            <v>3.1581380303587436</v>
          </cell>
          <cell r="I5">
            <v>1.0246577219176416</v>
          </cell>
          <cell r="J5">
            <v>30.10053659930734</v>
          </cell>
          <cell r="K5">
            <v>109.1932195064289</v>
          </cell>
          <cell r="N5">
            <v>32.404520751988706</v>
          </cell>
          <cell r="O5">
            <v>7.9685562836841184</v>
          </cell>
          <cell r="P5">
            <v>13.829541490745543</v>
          </cell>
          <cell r="Q5">
            <v>8.9509737362830784</v>
          </cell>
          <cell r="R5">
            <v>4.5393649149250743</v>
          </cell>
          <cell r="S5">
            <v>2.8802190760773141</v>
          </cell>
          <cell r="T5">
            <v>1.272318950751536</v>
          </cell>
          <cell r="U5">
            <v>29.774133608372047</v>
          </cell>
          <cell r="V5">
            <v>104.83063624504616</v>
          </cell>
          <cell r="AK5">
            <v>1.245365078596957</v>
          </cell>
          <cell r="AL5">
            <v>1.0385797884145695</v>
          </cell>
          <cell r="AM5">
            <v>2.5402530878992526</v>
          </cell>
          <cell r="AN5">
            <v>1.1205608417353559</v>
          </cell>
          <cell r="AO5">
            <v>0.85153883132615227</v>
          </cell>
          <cell r="AR5">
            <v>0.90271983969902259</v>
          </cell>
          <cell r="AS5">
            <v>0.86422948574199199</v>
          </cell>
          <cell r="AT5">
            <v>1.7590361557789604</v>
          </cell>
          <cell r="AU5">
            <v>1.0268502416733247</v>
          </cell>
          <cell r="AV5">
            <v>0.70677513523127433</v>
          </cell>
        </row>
        <row r="6">
          <cell r="B6">
            <v>43469</v>
          </cell>
          <cell r="C6">
            <v>33.689665698240333</v>
          </cell>
          <cell r="D6">
            <v>8.3066811545674426</v>
          </cell>
          <cell r="E6">
            <v>14.571931590332103</v>
          </cell>
          <cell r="F6">
            <v>11.320961247271788</v>
          </cell>
          <cell r="G6">
            <v>4.5220891384991306</v>
          </cell>
          <cell r="H6">
            <v>3.2920032997313537</v>
          </cell>
          <cell r="I6">
            <v>1.0191921104837316</v>
          </cell>
          <cell r="J6">
            <v>30.322870521305756</v>
          </cell>
          <cell r="K6">
            <v>110.67831336301238</v>
          </cell>
          <cell r="N6">
            <v>33.192277034868333</v>
          </cell>
          <cell r="O6">
            <v>8.2305657602864244</v>
          </cell>
          <cell r="P6">
            <v>12.881901007827857</v>
          </cell>
          <cell r="Q6">
            <v>8.298896676748635</v>
          </cell>
          <cell r="R6">
            <v>4.5541712655386295</v>
          </cell>
          <cell r="S6">
            <v>2.9967450500953587</v>
          </cell>
          <cell r="T6">
            <v>1.2081086262498024</v>
          </cell>
          <cell r="U6">
            <v>29.97734292490042</v>
          </cell>
          <cell r="V6">
            <v>104.62750142770018</v>
          </cell>
          <cell r="AK6">
            <v>1.2635100450483896</v>
          </cell>
          <cell r="AL6">
            <v>1.0558907046955095</v>
          </cell>
          <cell r="AM6">
            <v>2.3920763799852165</v>
          </cell>
          <cell r="AN6">
            <v>1.2407566855054553</v>
          </cell>
          <cell r="AO6">
            <v>0.89188833808235735</v>
          </cell>
          <cell r="AR6">
            <v>0.8855378565566755</v>
          </cell>
          <cell r="AS6">
            <v>0.85845930096036238</v>
          </cell>
          <cell r="AT6">
            <v>1.6897888087505972</v>
          </cell>
          <cell r="AU6">
            <v>0.91284266492653454</v>
          </cell>
          <cell r="AV6">
            <v>0.62876730714396289</v>
          </cell>
        </row>
        <row r="7">
          <cell r="B7">
            <v>43470</v>
          </cell>
          <cell r="C7">
            <v>33.680026032117176</v>
          </cell>
          <cell r="D7">
            <v>8.1284924582315643</v>
          </cell>
          <cell r="E7">
            <v>12.930566378040025</v>
          </cell>
          <cell r="F7">
            <v>9.7215635165578558</v>
          </cell>
          <cell r="G7">
            <v>4.6083847387632604</v>
          </cell>
          <cell r="H7">
            <v>3.2769799270457196</v>
          </cell>
          <cell r="I7">
            <v>0.95878996442072872</v>
          </cell>
          <cell r="J7">
            <v>29.239359230864142</v>
          </cell>
          <cell r="K7">
            <v>106.23134840091957</v>
          </cell>
          <cell r="N7">
            <v>32.826328550030723</v>
          </cell>
          <cell r="O7">
            <v>8.4553175532749734</v>
          </cell>
          <cell r="P7">
            <v>11.635284312607851</v>
          </cell>
          <cell r="Q7">
            <v>8.0871672931530565</v>
          </cell>
          <cell r="R7">
            <v>4.5052394700164458</v>
          </cell>
          <cell r="S7">
            <v>3.1340963914739781</v>
          </cell>
          <cell r="T7">
            <v>1.0824635818972419</v>
          </cell>
          <cell r="U7">
            <v>29.336775668131136</v>
          </cell>
          <cell r="V7">
            <v>102.34659799849351</v>
          </cell>
          <cell r="AK7">
            <v>1.1268891100121168</v>
          </cell>
          <cell r="AL7">
            <v>0.9508039340904807</v>
          </cell>
          <cell r="AM7">
            <v>2.0007633543057595</v>
          </cell>
          <cell r="AN7">
            <v>1.0766250111003837</v>
          </cell>
          <cell r="AO7">
            <v>0.69272395003188247</v>
          </cell>
          <cell r="AR7">
            <v>0.82300302411581538</v>
          </cell>
          <cell r="AS7">
            <v>0.8708218405397804</v>
          </cell>
          <cell r="AT7">
            <v>1.7004761346759056</v>
          </cell>
          <cell r="AU7">
            <v>0.84073210959596156</v>
          </cell>
          <cell r="AV7">
            <v>0.57887326618162904</v>
          </cell>
        </row>
        <row r="8">
          <cell r="B8">
            <v>43471</v>
          </cell>
          <cell r="C8">
            <v>33.100821665149013</v>
          </cell>
          <cell r="D8">
            <v>7.9935319236892015</v>
          </cell>
          <cell r="E8">
            <v>10.522553832325773</v>
          </cell>
          <cell r="F8">
            <v>9.1205423540834012</v>
          </cell>
          <cell r="G8">
            <v>4.52697240683022</v>
          </cell>
          <cell r="H8">
            <v>3.4285830548685796</v>
          </cell>
          <cell r="I8">
            <v>0.83683378103923334</v>
          </cell>
          <cell r="J8">
            <v>27.641860833332935</v>
          </cell>
          <cell r="K8">
            <v>100.88270421545273</v>
          </cell>
          <cell r="N8">
            <v>32.75028128728237</v>
          </cell>
          <cell r="O8">
            <v>8.0991754817200743</v>
          </cell>
          <cell r="P8">
            <v>14.179413128970731</v>
          </cell>
          <cell r="Q8">
            <v>9.2826089891664871</v>
          </cell>
          <cell r="R8">
            <v>4.5171604252684094</v>
          </cell>
          <cell r="S8">
            <v>3.5639305168553657</v>
          </cell>
          <cell r="T8">
            <v>1.2724747184703138</v>
          </cell>
          <cell r="U8">
            <v>30.207604730009827</v>
          </cell>
          <cell r="V8">
            <v>107.03477506905638</v>
          </cell>
          <cell r="AK8">
            <v>1.023990747643067</v>
          </cell>
          <cell r="AL8">
            <v>0.87520219660951004</v>
          </cell>
          <cell r="AM8">
            <v>2.0504340012211255</v>
          </cell>
          <cell r="AN8">
            <v>0.89462358142869236</v>
          </cell>
          <cell r="AO8">
            <v>0.60011051938488313</v>
          </cell>
          <cell r="AR8">
            <v>0.96506071329273235</v>
          </cell>
          <cell r="AS8">
            <v>1.0336684930130511</v>
          </cell>
          <cell r="AT8">
            <v>2.038668678914465</v>
          </cell>
          <cell r="AU8">
            <v>0.91486254159633673</v>
          </cell>
          <cell r="AV8">
            <v>0.57454708542012622</v>
          </cell>
        </row>
        <row r="9">
          <cell r="B9">
            <v>43472</v>
          </cell>
          <cell r="C9">
            <v>33.277963830440129</v>
          </cell>
          <cell r="D9">
            <v>7.9013182758599632</v>
          </cell>
          <cell r="E9">
            <v>12.79692831966087</v>
          </cell>
          <cell r="F9">
            <v>10.58239267088827</v>
          </cell>
          <cell r="G9">
            <v>4.5748955737397052</v>
          </cell>
          <cell r="H9">
            <v>3.7574005572496039</v>
          </cell>
          <cell r="I9">
            <v>1.0489653429647581</v>
          </cell>
          <cell r="J9">
            <v>29.818257850658711</v>
          </cell>
          <cell r="K9">
            <v>107.3481305448156</v>
          </cell>
          <cell r="N9">
            <v>31.970259856201068</v>
          </cell>
          <cell r="O9">
            <v>8.001448334217514</v>
          </cell>
          <cell r="P9">
            <v>14.895574202490257</v>
          </cell>
          <cell r="Q9">
            <v>10.327882059113753</v>
          </cell>
          <cell r="R9">
            <v>4.4544265405373347</v>
          </cell>
          <cell r="S9">
            <v>3.7893316869907077</v>
          </cell>
          <cell r="T9">
            <v>1.2987589241011452</v>
          </cell>
          <cell r="U9">
            <v>30.934349510814517</v>
          </cell>
          <cell r="V9">
            <v>108.73559818870669</v>
          </cell>
          <cell r="AK9">
            <v>0.99742744997230925</v>
          </cell>
          <cell r="AL9">
            <v>1.0188371653949835</v>
          </cell>
          <cell r="AM9">
            <v>2.493603805645102</v>
          </cell>
          <cell r="AN9">
            <v>1.1456635487465339</v>
          </cell>
          <cell r="AO9">
            <v>0.62961162952537253</v>
          </cell>
          <cell r="AR9">
            <v>0.94717455856124377</v>
          </cell>
          <cell r="AS9">
            <v>1.0046899769249082</v>
          </cell>
          <cell r="AT9">
            <v>2.3011943574576916</v>
          </cell>
          <cell r="AU9">
            <v>1.1810047118611247</v>
          </cell>
          <cell r="AV9">
            <v>0.75913490766541614</v>
          </cell>
        </row>
        <row r="10">
          <cell r="B10">
            <v>43473</v>
          </cell>
          <cell r="C10">
            <v>33.122438383975712</v>
          </cell>
          <cell r="D10">
            <v>8.0771250616281041</v>
          </cell>
          <cell r="E10">
            <v>13.284250003123095</v>
          </cell>
          <cell r="F10">
            <v>10.409252133973245</v>
          </cell>
          <cell r="G10">
            <v>4.6467995707312726</v>
          </cell>
          <cell r="H10">
            <v>3.8447514003258392</v>
          </cell>
          <cell r="I10">
            <v>1.0722927536208045</v>
          </cell>
          <cell r="J10">
            <v>30.370975030297149</v>
          </cell>
          <cell r="K10">
            <v>108.33331599443957</v>
          </cell>
          <cell r="N10">
            <v>32.273244203162278</v>
          </cell>
          <cell r="O10">
            <v>8.2859778382053744</v>
          </cell>
          <cell r="P10">
            <v>14.517607772735792</v>
          </cell>
          <cell r="Q10">
            <v>10.326737072470618</v>
          </cell>
          <cell r="R10">
            <v>4.5910962840198914</v>
          </cell>
          <cell r="S10">
            <v>3.587977626606337</v>
          </cell>
          <cell r="T10">
            <v>1.2849841624762952</v>
          </cell>
          <cell r="U10">
            <v>30.768369497078623</v>
          </cell>
          <cell r="V10">
            <v>108.63426620674144</v>
          </cell>
          <cell r="AK10">
            <v>1.0378417311797326</v>
          </cell>
          <cell r="AL10">
            <v>0.91689728460016906</v>
          </cell>
          <cell r="AM10">
            <v>2.0489727933476622</v>
          </cell>
          <cell r="AN10">
            <v>1.2656174854450017</v>
          </cell>
          <cell r="AO10">
            <v>0.79131585461796683</v>
          </cell>
          <cell r="AR10">
            <v>1.0340196055829698</v>
          </cell>
          <cell r="AS10">
            <v>0.9531217073763476</v>
          </cell>
          <cell r="AT10">
            <v>2.2521124496769174</v>
          </cell>
          <cell r="AU10">
            <v>1.1949266453469043</v>
          </cell>
          <cell r="AV10">
            <v>0.82315485610759553</v>
          </cell>
        </row>
        <row r="11">
          <cell r="B11">
            <v>43474</v>
          </cell>
          <cell r="C11">
            <v>33.372200319166218</v>
          </cell>
          <cell r="D11">
            <v>8.4697950143183096</v>
          </cell>
          <cell r="E11">
            <v>14.46762714754095</v>
          </cell>
          <cell r="F11">
            <v>11.142574286567564</v>
          </cell>
          <cell r="G11">
            <v>4.770082491563735</v>
          </cell>
          <cell r="H11">
            <v>4.0013969063089316</v>
          </cell>
          <cell r="I11">
            <v>1.0712179912215378</v>
          </cell>
          <cell r="J11">
            <v>31.321565307097888</v>
          </cell>
          <cell r="K11">
            <v>112.11968821035181</v>
          </cell>
          <cell r="N11">
            <v>32.724451458888424</v>
          </cell>
          <cell r="O11">
            <v>8.7244172422238755</v>
          </cell>
          <cell r="P11">
            <v>14.675731730890657</v>
          </cell>
          <cell r="Q11">
            <v>10.194363513002962</v>
          </cell>
          <cell r="R11">
            <v>4.6747061822469353</v>
          </cell>
          <cell r="S11">
            <v>3.4484959835642286</v>
          </cell>
          <cell r="T11">
            <v>1.3011435379642158</v>
          </cell>
          <cell r="U11">
            <v>31.556855135543358</v>
          </cell>
          <cell r="V11">
            <v>110.3702159422533</v>
          </cell>
          <cell r="AK11">
            <v>1.2264671365615698</v>
          </cell>
          <cell r="AL11">
            <v>0.99918837966399232</v>
          </cell>
          <cell r="AM11">
            <v>2.3583227491544561</v>
          </cell>
          <cell r="AN11">
            <v>1.2128907730303522</v>
          </cell>
          <cell r="AO11">
            <v>0.81369352123366478</v>
          </cell>
          <cell r="AR11">
            <v>1.0412640534649333</v>
          </cell>
          <cell r="AS11">
            <v>0.89784479697725073</v>
          </cell>
          <cell r="AT11">
            <v>2.08736080660245</v>
          </cell>
          <cell r="AU11">
            <v>1.1918291622497168</v>
          </cell>
          <cell r="AV11">
            <v>0.80990807540219789</v>
          </cell>
        </row>
        <row r="12">
          <cell r="B12">
            <v>43475</v>
          </cell>
          <cell r="C12">
            <v>33.125276326141282</v>
          </cell>
          <cell r="D12">
            <v>8.4559415871837746</v>
          </cell>
          <cell r="E12">
            <v>15.648942448412534</v>
          </cell>
          <cell r="F12">
            <v>12.127537683219183</v>
          </cell>
          <cell r="G12">
            <v>4.8015636465612062</v>
          </cell>
          <cell r="H12">
            <v>4.0742188404382365</v>
          </cell>
          <cell r="I12">
            <v>1.0863919341584143</v>
          </cell>
          <cell r="J12">
            <v>32.183928662238593</v>
          </cell>
          <cell r="K12">
            <v>115.13125816854546</v>
          </cell>
          <cell r="N12">
            <v>32.776028883995806</v>
          </cell>
          <cell r="O12">
            <v>8.9890749509185497</v>
          </cell>
          <cell r="P12">
            <v>14.034724028226419</v>
          </cell>
          <cell r="Q12">
            <v>10.199442835574313</v>
          </cell>
          <cell r="R12">
            <v>4.6833506471282664</v>
          </cell>
          <cell r="S12">
            <v>3.5532398555982021</v>
          </cell>
          <cell r="T12">
            <v>1.3296022816628397</v>
          </cell>
          <cell r="U12">
            <v>31.688179171088454</v>
          </cell>
          <cell r="V12">
            <v>110.40245126484338</v>
          </cell>
          <cell r="AK12">
            <v>1.2818043465616527</v>
          </cell>
          <cell r="AL12">
            <v>1.1394158406654626</v>
          </cell>
          <cell r="AM12">
            <v>2.8682462481117965</v>
          </cell>
          <cell r="AN12">
            <v>1.2430878618077099</v>
          </cell>
          <cell r="AO12">
            <v>0.8521288910546978</v>
          </cell>
          <cell r="AR12">
            <v>1.060295318104991</v>
          </cell>
          <cell r="AS12">
            <v>0.95761704797382341</v>
          </cell>
          <cell r="AT12">
            <v>2.1147888125651044</v>
          </cell>
          <cell r="AU12">
            <v>1.1744566235056524</v>
          </cell>
          <cell r="AV12">
            <v>0.78741694588175948</v>
          </cell>
        </row>
        <row r="13">
          <cell r="B13">
            <v>43476</v>
          </cell>
          <cell r="C13">
            <v>33.305397994952664</v>
          </cell>
          <cell r="D13">
            <v>8.2362188568075982</v>
          </cell>
          <cell r="E13">
            <v>15.884813348537818</v>
          </cell>
          <cell r="F13">
            <v>11.78491501819132</v>
          </cell>
          <cell r="G13">
            <v>4.7486042515477154</v>
          </cell>
          <cell r="H13">
            <v>3.9165088803047992</v>
          </cell>
          <cell r="I13">
            <v>1.0994466299150505</v>
          </cell>
          <cell r="J13">
            <v>31.723961106202804</v>
          </cell>
          <cell r="K13">
            <v>114.15744084147053</v>
          </cell>
          <cell r="N13">
            <v>33.281792888240332</v>
          </cell>
          <cell r="O13">
            <v>8.8115924479965777</v>
          </cell>
          <cell r="P13">
            <v>12.766912162761535</v>
          </cell>
          <cell r="Q13">
            <v>8.9792449281539906</v>
          </cell>
          <cell r="R13">
            <v>4.6358672065046767</v>
          </cell>
          <cell r="S13">
            <v>3.374977018509266</v>
          </cell>
          <cell r="T13">
            <v>1.1603393444530927</v>
          </cell>
          <cell r="U13">
            <v>31.585713430422782</v>
          </cell>
          <cell r="V13">
            <v>107.76913144112353</v>
          </cell>
          <cell r="AK13">
            <v>1.1994416580060039</v>
          </cell>
          <cell r="AL13">
            <v>1.1104840282490682</v>
          </cell>
          <cell r="AM13">
            <v>2.7103680176552714</v>
          </cell>
          <cell r="AN13">
            <v>1.3181765365184206</v>
          </cell>
          <cell r="AO13">
            <v>0.87277614964505545</v>
          </cell>
          <cell r="AR13">
            <v>0.79722453829791939</v>
          </cell>
          <cell r="AS13">
            <v>0.93067081893056125</v>
          </cell>
          <cell r="AT13">
            <v>1.9994021355026372</v>
          </cell>
          <cell r="AU13">
            <v>1.0396027760965443</v>
          </cell>
          <cell r="AV13">
            <v>0.63793841421356567</v>
          </cell>
        </row>
        <row r="14">
          <cell r="B14">
            <v>43477</v>
          </cell>
          <cell r="C14">
            <v>33.009446892469761</v>
          </cell>
          <cell r="D14">
            <v>8.1835044671893193</v>
          </cell>
          <cell r="E14">
            <v>14.244371029865281</v>
          </cell>
          <cell r="F14">
            <v>9.1822094212720504</v>
          </cell>
          <cell r="G14">
            <v>4.752904732432067</v>
          </cell>
          <cell r="H14">
            <v>3.7668441782997291</v>
          </cell>
          <cell r="I14">
            <v>1.0487030257406615</v>
          </cell>
          <cell r="J14">
            <v>29.977656629920105</v>
          </cell>
          <cell r="K14">
            <v>107.77958302888567</v>
          </cell>
          <cell r="N14">
            <v>32.536300428077524</v>
          </cell>
          <cell r="O14">
            <v>8.4567486927917788</v>
          </cell>
          <cell r="P14">
            <v>11.999065403100206</v>
          </cell>
          <cell r="Q14">
            <v>7.9802828748366688</v>
          </cell>
          <cell r="R14">
            <v>4.568696253096495</v>
          </cell>
          <cell r="S14">
            <v>3.3092028781052356</v>
          </cell>
          <cell r="T14">
            <v>1.0344974518278673</v>
          </cell>
          <cell r="U14">
            <v>30.68817199866027</v>
          </cell>
          <cell r="V14">
            <v>103.75461530910013</v>
          </cell>
          <cell r="AK14">
            <v>0.86962355362205879</v>
          </cell>
          <cell r="AL14">
            <v>0.89460334697099331</v>
          </cell>
          <cell r="AM14">
            <v>1.9591003696119662</v>
          </cell>
          <cell r="AN14">
            <v>1.095867535924935</v>
          </cell>
          <cell r="AO14">
            <v>0.59759505035222882</v>
          </cell>
          <cell r="AR14">
            <v>0.77722910792069222</v>
          </cell>
          <cell r="AS14">
            <v>0.77684974354063507</v>
          </cell>
          <cell r="AT14">
            <v>1.6550880510633847</v>
          </cell>
          <cell r="AU14">
            <v>0.96343933268657334</v>
          </cell>
          <cell r="AV14">
            <v>0.58003803203195647</v>
          </cell>
        </row>
        <row r="15">
          <cell r="B15">
            <v>43478</v>
          </cell>
          <cell r="C15">
            <v>32.609225080014866</v>
          </cell>
          <cell r="D15">
            <v>8.0061485082615746</v>
          </cell>
          <cell r="E15">
            <v>12.694085170641337</v>
          </cell>
          <cell r="F15">
            <v>7.6042018045216935</v>
          </cell>
          <cell r="G15">
            <v>4.5452831757224166</v>
          </cell>
          <cell r="H15">
            <v>3.4088663616442534</v>
          </cell>
          <cell r="I15">
            <v>0.83435106758991973</v>
          </cell>
          <cell r="J15">
            <v>28.233461902318012</v>
          </cell>
          <cell r="K15">
            <v>101.55569593390427</v>
          </cell>
          <cell r="N15">
            <v>32.038795398691065</v>
          </cell>
          <cell r="O15">
            <v>8.2964733634347372</v>
          </cell>
          <cell r="P15">
            <v>14.057408789544985</v>
          </cell>
          <cell r="Q15">
            <v>10.332897535306527</v>
          </cell>
          <cell r="R15">
            <v>4.5942077315833458</v>
          </cell>
          <cell r="S15">
            <v>3.3591402253310703</v>
          </cell>
          <cell r="T15">
            <v>1.2169668768359199</v>
          </cell>
          <cell r="U15">
            <v>31.421873486512261</v>
          </cell>
          <cell r="V15">
            <v>108.40310618948392</v>
          </cell>
          <cell r="AK15">
            <v>0.70860496920871241</v>
          </cell>
          <cell r="AL15">
            <v>0.6463033237706064</v>
          </cell>
          <cell r="AM15">
            <v>1.465706406529927</v>
          </cell>
          <cell r="AN15">
            <v>0.94672639382234935</v>
          </cell>
          <cell r="AO15">
            <v>0.51479150146003072</v>
          </cell>
          <cell r="AR15">
            <v>0.97131203834919644</v>
          </cell>
          <cell r="AS15">
            <v>0.98188927227363187</v>
          </cell>
          <cell r="AT15">
            <v>2.2692955408519122</v>
          </cell>
          <cell r="AU15">
            <v>1.2232476464255611</v>
          </cell>
          <cell r="AV15">
            <v>0.7797605010145916</v>
          </cell>
        </row>
        <row r="16">
          <cell r="B16">
            <v>43479</v>
          </cell>
          <cell r="C16">
            <v>32.291397336860669</v>
          </cell>
          <cell r="D16">
            <v>8.0369599167056869</v>
          </cell>
          <cell r="E16">
            <v>15.618960943730961</v>
          </cell>
          <cell r="F16">
            <v>10.270584678720654</v>
          </cell>
          <cell r="G16">
            <v>4.7580370443980273</v>
          </cell>
          <cell r="H16">
            <v>3.5660571953668296</v>
          </cell>
          <cell r="I16">
            <v>1.1621154747760098</v>
          </cell>
          <cell r="J16">
            <v>30.311303859375226</v>
          </cell>
          <cell r="K16">
            <v>109.55126245944267</v>
          </cell>
          <cell r="N16">
            <v>31.403182011673369</v>
          </cell>
          <cell r="O16">
            <v>8.4039856068087282</v>
          </cell>
          <cell r="P16">
            <v>14.457967635806211</v>
          </cell>
          <cell r="Q16">
            <v>9.6233273796498313</v>
          </cell>
          <cell r="R16">
            <v>4.632108824588955</v>
          </cell>
          <cell r="S16">
            <v>3.7389269766178437</v>
          </cell>
          <cell r="T16">
            <v>1.2276895819533593</v>
          </cell>
          <cell r="U16">
            <v>32.228250774786332</v>
          </cell>
          <cell r="V16">
            <v>108.69807632834134</v>
          </cell>
          <cell r="AK16">
            <v>1.102627487376487</v>
          </cell>
          <cell r="AL16">
            <v>0.88894297784769105</v>
          </cell>
          <cell r="AM16">
            <v>2.09836769534826</v>
          </cell>
          <cell r="AN16">
            <v>1.1371314650550912</v>
          </cell>
          <cell r="AO16">
            <v>0.82530039907504327</v>
          </cell>
          <cell r="AR16">
            <v>0.91921027539965627</v>
          </cell>
          <cell r="AS16">
            <v>0.84698332255050746</v>
          </cell>
          <cell r="AT16">
            <v>1.9375028790533677</v>
          </cell>
          <cell r="AU16">
            <v>1.2001563935243844</v>
          </cell>
          <cell r="AV16">
            <v>0.7111076231355633</v>
          </cell>
        </row>
        <row r="17">
          <cell r="B17">
            <v>43480</v>
          </cell>
          <cell r="C17">
            <v>32.454088232045052</v>
          </cell>
          <cell r="D17">
            <v>8.3243422874156021</v>
          </cell>
          <cell r="E17">
            <v>16.307158020125371</v>
          </cell>
          <cell r="F17">
            <v>10.724976095902237</v>
          </cell>
          <cell r="G17">
            <v>4.7380480644330838</v>
          </cell>
          <cell r="H17">
            <v>3.9258312958392541</v>
          </cell>
          <cell r="I17">
            <v>1.1784680448304541</v>
          </cell>
          <cell r="J17">
            <v>30.884357495755467</v>
          </cell>
          <cell r="K17">
            <v>111.98920023941417</v>
          </cell>
          <cell r="N17">
            <v>32.028668873308533</v>
          </cell>
          <cell r="O17">
            <v>8.0431557482212508</v>
          </cell>
          <cell r="P17">
            <v>13.839109641072611</v>
          </cell>
          <cell r="Q17">
            <v>9.5076883383170081</v>
          </cell>
          <cell r="R17">
            <v>4.6435911001658603</v>
          </cell>
          <cell r="S17">
            <v>3.8526084835917058</v>
          </cell>
          <cell r="T17">
            <v>1.2162863351189765</v>
          </cell>
          <cell r="U17">
            <v>32.252038077903514</v>
          </cell>
          <cell r="V17">
            <v>108.39952050274454</v>
          </cell>
          <cell r="AK17">
            <v>1.064162579789983</v>
          </cell>
          <cell r="AL17">
            <v>0.99270654403124725</v>
          </cell>
          <cell r="AM17">
            <v>2.2654652580325347</v>
          </cell>
          <cell r="AN17">
            <v>1.2458961424326243</v>
          </cell>
          <cell r="AO17">
            <v>0.86486253649960143</v>
          </cell>
          <cell r="AR17">
            <v>0.93227195491911796</v>
          </cell>
          <cell r="AS17">
            <v>0.85695156104689019</v>
          </cell>
          <cell r="AT17">
            <v>1.8736654653773634</v>
          </cell>
          <cell r="AU17">
            <v>1.1975198382887633</v>
          </cell>
          <cell r="AV17">
            <v>0.69998432203882199</v>
          </cell>
        </row>
        <row r="18">
          <cell r="B18">
            <v>43481</v>
          </cell>
          <cell r="C18">
            <v>32.610796710994279</v>
          </cell>
          <cell r="D18">
            <v>8.2380346587532625</v>
          </cell>
          <cell r="E18">
            <v>16.03763280839793</v>
          </cell>
          <cell r="F18">
            <v>10.916330179933214</v>
          </cell>
          <cell r="G18">
            <v>4.7757754083539314</v>
          </cell>
          <cell r="H18">
            <v>3.9063710011391706</v>
          </cell>
          <cell r="I18">
            <v>1.2441582754643727</v>
          </cell>
          <cell r="J18">
            <v>31.402438842761981</v>
          </cell>
          <cell r="K18">
            <v>112.40069778199241</v>
          </cell>
          <cell r="N18">
            <v>31.825765157837132</v>
          </cell>
          <cell r="O18">
            <v>7.7128043867413334</v>
          </cell>
          <cell r="P18">
            <v>14.936032867106336</v>
          </cell>
          <cell r="Q18">
            <v>9.9948356745989368</v>
          </cell>
          <cell r="R18">
            <v>4.6287290430601598</v>
          </cell>
          <cell r="S18">
            <v>3.8858575950733254</v>
          </cell>
          <cell r="T18">
            <v>1.226775291590003</v>
          </cell>
          <cell r="U18">
            <v>32.052774876633478</v>
          </cell>
          <cell r="V18">
            <v>109.33138629280617</v>
          </cell>
          <cell r="AK18">
            <v>1.1147476773241185</v>
          </cell>
          <cell r="AL18">
            <v>1.0197961155644968</v>
          </cell>
          <cell r="AM18">
            <v>2.3100865336583989</v>
          </cell>
          <cell r="AN18">
            <v>1.2833057051439556</v>
          </cell>
          <cell r="AO18">
            <v>0.88723499419935514</v>
          </cell>
          <cell r="AR18">
            <v>0.93169431257574464</v>
          </cell>
          <cell r="AS18">
            <v>0.94725730488554627</v>
          </cell>
          <cell r="AT18">
            <v>2.1946483397296777</v>
          </cell>
          <cell r="AU18">
            <v>1.1600166903280738</v>
          </cell>
          <cell r="AV18">
            <v>0.69333006030096567</v>
          </cell>
        </row>
        <row r="19">
          <cell r="B19">
            <v>43482</v>
          </cell>
          <cell r="C19">
            <v>32.135353607215173</v>
          </cell>
          <cell r="D19">
            <v>8.1713925392522988</v>
          </cell>
          <cell r="E19">
            <v>15.734835509235936</v>
          </cell>
          <cell r="F19">
            <v>11.091125140914912</v>
          </cell>
          <cell r="G19">
            <v>4.8120350362469138</v>
          </cell>
          <cell r="H19">
            <v>3.8741695208006561</v>
          </cell>
          <cell r="I19">
            <v>1.2506801135153649</v>
          </cell>
          <cell r="J19">
            <v>31.259870076582366</v>
          </cell>
          <cell r="K19">
            <v>111.83702935575668</v>
          </cell>
          <cell r="N19">
            <v>31.297817596616344</v>
          </cell>
          <cell r="O19">
            <v>7.7114735310714657</v>
          </cell>
          <cell r="P19">
            <v>15.71515439612989</v>
          </cell>
          <cell r="Q19">
            <v>10.188441553596824</v>
          </cell>
          <cell r="R19">
            <v>4.6346607099171839</v>
          </cell>
          <cell r="S19">
            <v>3.816364124061832</v>
          </cell>
          <cell r="T19">
            <v>1.2422236289870614</v>
          </cell>
          <cell r="U19">
            <v>31.457168634857258</v>
          </cell>
          <cell r="V19">
            <v>109.197698408414</v>
          </cell>
          <cell r="AK19">
            <v>1.2165205844424227</v>
          </cell>
          <cell r="AL19">
            <v>1.0127335191169484</v>
          </cell>
          <cell r="AM19">
            <v>2.3874796294486722</v>
          </cell>
          <cell r="AN19">
            <v>1.238123666608417</v>
          </cell>
          <cell r="AO19">
            <v>0.87546033922912769</v>
          </cell>
          <cell r="AR19">
            <v>1.0138601023236424</v>
          </cell>
          <cell r="AS19">
            <v>0.96637986765260575</v>
          </cell>
          <cell r="AT19">
            <v>2.2079364413403431</v>
          </cell>
          <cell r="AU19">
            <v>1.1617647400316793</v>
          </cell>
          <cell r="AV19">
            <v>0.73276986173130276</v>
          </cell>
        </row>
        <row r="20">
          <cell r="B20">
            <v>43483</v>
          </cell>
          <cell r="C20">
            <v>32.189289344181098</v>
          </cell>
          <cell r="D20">
            <v>8.0663164217881675</v>
          </cell>
          <cell r="E20">
            <v>14.641124131284416</v>
          </cell>
          <cell r="F20">
            <v>12.145628032239808</v>
          </cell>
          <cell r="G20">
            <v>4.7523519790877025</v>
          </cell>
          <cell r="H20">
            <v>3.9025247765863864</v>
          </cell>
          <cell r="I20">
            <v>1.2590820491037995</v>
          </cell>
          <cell r="J20">
            <v>31.044402522628392</v>
          </cell>
          <cell r="K20">
            <v>111.57688109557566</v>
          </cell>
          <cell r="N20">
            <v>29.919383700230625</v>
          </cell>
          <cell r="O20">
            <v>7.9817768167805845</v>
          </cell>
          <cell r="P20">
            <v>14.539376212974174</v>
          </cell>
          <cell r="Q20">
            <v>9.4791363271733839</v>
          </cell>
          <cell r="R20">
            <v>4.6062592880704303</v>
          </cell>
          <cell r="S20">
            <v>3.6864030301995072</v>
          </cell>
          <cell r="T20">
            <v>1.2549038645075479</v>
          </cell>
          <cell r="U20">
            <v>30.770452839433641</v>
          </cell>
          <cell r="V20">
            <v>105.4030433406503</v>
          </cell>
          <cell r="AK20">
            <v>1.2899439878449832</v>
          </cell>
          <cell r="AL20">
            <v>1.1728195236973675</v>
          </cell>
          <cell r="AM20">
            <v>2.9135070337785178</v>
          </cell>
          <cell r="AN20">
            <v>1.2495473014722807</v>
          </cell>
          <cell r="AO20">
            <v>0.93291926615726717</v>
          </cell>
          <cell r="AR20">
            <v>1.0459729074184339</v>
          </cell>
          <cell r="AS20">
            <v>0.9960782579062879</v>
          </cell>
          <cell r="AT20">
            <v>2.0146228679213358</v>
          </cell>
          <cell r="AU20">
            <v>0.99237412315133211</v>
          </cell>
          <cell r="AV20">
            <v>0.63086565285133167</v>
          </cell>
        </row>
        <row r="21">
          <cell r="B21">
            <v>43484</v>
          </cell>
          <cell r="C21">
            <v>31.468349022755714</v>
          </cell>
          <cell r="D21">
            <v>7.8928827972191424</v>
          </cell>
          <cell r="E21">
            <v>13.719155083551598</v>
          </cell>
          <cell r="F21">
            <v>11.348609647589999</v>
          </cell>
          <cell r="G21">
            <v>4.6196453023621906</v>
          </cell>
          <cell r="H21">
            <v>3.5433005004827098</v>
          </cell>
          <cell r="I21">
            <v>0.98193238913329361</v>
          </cell>
          <cell r="J21">
            <v>30.025492617911862</v>
          </cell>
          <cell r="K21">
            <v>107.20140099058645</v>
          </cell>
          <cell r="N21">
            <v>28.579387708540533</v>
          </cell>
          <cell r="O21">
            <v>8.3240754483040611</v>
          </cell>
          <cell r="P21">
            <v>13.849763189779456</v>
          </cell>
          <cell r="Q21">
            <v>9.0533642715405573</v>
          </cell>
          <cell r="R21">
            <v>4.5196317834378652</v>
          </cell>
          <cell r="S21">
            <v>3.3317472720311585</v>
          </cell>
          <cell r="T21">
            <v>1.1106015736144303</v>
          </cell>
          <cell r="U21">
            <v>29.586665777645283</v>
          </cell>
          <cell r="V21">
            <v>101.51643552941358</v>
          </cell>
          <cell r="AK21">
            <v>1.1917655237602263</v>
          </cell>
          <cell r="AL21">
            <v>1.1057117165598713</v>
          </cell>
          <cell r="AM21">
            <v>2.8109602950412422</v>
          </cell>
          <cell r="AN21">
            <v>1.1444088631198113</v>
          </cell>
          <cell r="AO21">
            <v>0.75330276471869728</v>
          </cell>
          <cell r="AR21">
            <v>1.0532866994074372</v>
          </cell>
          <cell r="AS21">
            <v>0.95042005842694299</v>
          </cell>
          <cell r="AT21">
            <v>2.0104082113255983</v>
          </cell>
          <cell r="AU21">
            <v>0.89475234748874988</v>
          </cell>
          <cell r="AV21">
            <v>0.56905189974609161</v>
          </cell>
        </row>
        <row r="22">
          <cell r="B22">
            <v>43485</v>
          </cell>
          <cell r="C22">
            <v>30.771712781202236</v>
          </cell>
          <cell r="D22">
            <v>7.5377058940872974</v>
          </cell>
          <cell r="E22">
            <v>13.822295620807914</v>
          </cell>
          <cell r="F22">
            <v>10.614549139503239</v>
          </cell>
          <cell r="G22">
            <v>4.5520919558352393</v>
          </cell>
          <cell r="H22">
            <v>3.3929836030272251</v>
          </cell>
          <cell r="I22">
            <v>0.87821128797356574</v>
          </cell>
          <cell r="J22">
            <v>29.811315563067826</v>
          </cell>
          <cell r="K22">
            <v>104.97480280839623</v>
          </cell>
          <cell r="N22">
            <v>27.737046838798133</v>
          </cell>
          <cell r="O22">
            <v>8.1661734036636986</v>
          </cell>
          <cell r="P22">
            <v>15.922861318952849</v>
          </cell>
          <cell r="Q22">
            <v>11.384558560085342</v>
          </cell>
          <cell r="R22">
            <v>4.5864162734976119</v>
          </cell>
          <cell r="S22">
            <v>3.6090378553242974</v>
          </cell>
          <cell r="T22">
            <v>1.2984898340776792</v>
          </cell>
          <cell r="U22">
            <v>30.675864807555207</v>
          </cell>
          <cell r="V22">
            <v>106.4854751983582</v>
          </cell>
          <cell r="AK22">
            <v>1.1618029355037394</v>
          </cell>
          <cell r="AL22">
            <v>1.0093807910723556</v>
          </cell>
          <cell r="AM22">
            <v>2.7012009671963515</v>
          </cell>
          <cell r="AN22">
            <v>1.0384205839610936</v>
          </cell>
          <cell r="AO22">
            <v>0.64535804866848867</v>
          </cell>
          <cell r="AR22">
            <v>1.2506384501118142</v>
          </cell>
          <cell r="AS22">
            <v>1.1687873938046152</v>
          </cell>
          <cell r="AT22">
            <v>2.7066311362474891</v>
          </cell>
          <cell r="AU22">
            <v>1.1256996084816977</v>
          </cell>
          <cell r="AV22">
            <v>0.83785485398855186</v>
          </cell>
        </row>
        <row r="23">
          <cell r="B23">
            <v>43486</v>
          </cell>
          <cell r="C23">
            <v>30.208985802760843</v>
          </cell>
          <cell r="D23">
            <v>7.2825079228358547</v>
          </cell>
          <cell r="E23">
            <v>14.984764419902515</v>
          </cell>
          <cell r="F23">
            <v>12.733195943742492</v>
          </cell>
          <cell r="G23">
            <v>4.8416462789167616</v>
          </cell>
          <cell r="H23">
            <v>3.804521751485884</v>
          </cell>
          <cell r="I23">
            <v>1.1350933842171582</v>
          </cell>
          <cell r="J23">
            <v>31.202401598473188</v>
          </cell>
          <cell r="K23">
            <v>109.73098710459568</v>
          </cell>
          <cell r="N23">
            <v>26.356684707381262</v>
          </cell>
          <cell r="O23">
            <v>8.3665551775929305</v>
          </cell>
          <cell r="P23">
            <v>16.796603918938054</v>
          </cell>
          <cell r="Q23">
            <v>11.856996602174124</v>
          </cell>
          <cell r="R23">
            <v>4.6725894517250497</v>
          </cell>
          <cell r="S23">
            <v>3.7455099197223767</v>
          </cell>
          <cell r="T23">
            <v>1.3296983022481905</v>
          </cell>
          <cell r="U23">
            <v>31.601760032007068</v>
          </cell>
          <cell r="V23">
            <v>107.73859219662306</v>
          </cell>
          <cell r="AK23">
            <v>1.2985684651716825</v>
          </cell>
          <cell r="AL23">
            <v>1.2024952841046725</v>
          </cell>
          <cell r="AM23">
            <v>3.1923752726422725</v>
          </cell>
          <cell r="AN23">
            <v>1.3031627207405085</v>
          </cell>
          <cell r="AO23">
            <v>0.89272295242254374</v>
          </cell>
          <cell r="AR23">
            <v>1.3004114467335539</v>
          </cell>
          <cell r="AS23">
            <v>1.1950168567047319</v>
          </cell>
          <cell r="AT23">
            <v>2.8345158375212938</v>
          </cell>
          <cell r="AU23">
            <v>1.2043653210641152</v>
          </cell>
          <cell r="AV23">
            <v>0.89855601729164214</v>
          </cell>
        </row>
        <row r="24">
          <cell r="B24">
            <v>43487</v>
          </cell>
          <cell r="C24">
            <v>29.435594697159839</v>
          </cell>
          <cell r="D24">
            <v>7.4212660860573427</v>
          </cell>
          <cell r="E24">
            <v>16.157879305206894</v>
          </cell>
          <cell r="F24">
            <v>12.793288684181155</v>
          </cell>
          <cell r="G24">
            <v>4.9831411428787744</v>
          </cell>
          <cell r="H24">
            <v>3.9016805075196159</v>
          </cell>
          <cell r="I24">
            <v>1.1793830663162344</v>
          </cell>
          <cell r="J24">
            <v>31.370985249033154</v>
          </cell>
          <cell r="K24">
            <v>110.70170784094854</v>
          </cell>
          <cell r="N24">
            <v>24.858152354730425</v>
          </cell>
          <cell r="O24">
            <v>8.387074814369333</v>
          </cell>
          <cell r="P24">
            <v>16.178782439542527</v>
          </cell>
          <cell r="Q24">
            <v>12.0743673518365</v>
          </cell>
          <cell r="R24">
            <v>4.6326369189863312</v>
          </cell>
          <cell r="S24">
            <v>3.88842499171975</v>
          </cell>
          <cell r="T24">
            <v>1.3202072748205178</v>
          </cell>
          <cell r="U24">
            <v>31.181131536008483</v>
          </cell>
          <cell r="V24">
            <v>105.53477915596045</v>
          </cell>
          <cell r="AK24">
            <v>1.3195385795087862</v>
          </cell>
          <cell r="AL24">
            <v>1.1992932459034968</v>
          </cell>
          <cell r="AM24">
            <v>3.1644513775699799</v>
          </cell>
          <cell r="AN24">
            <v>1.3151813944608135</v>
          </cell>
          <cell r="AO24">
            <v>0.88915409247633448</v>
          </cell>
          <cell r="AR24">
            <v>1.2571969106723364</v>
          </cell>
          <cell r="AS24">
            <v>1.2149751009945915</v>
          </cell>
          <cell r="AT24">
            <v>2.9614232259898738</v>
          </cell>
          <cell r="AU24">
            <v>1.2384350263813</v>
          </cell>
          <cell r="AV24">
            <v>0.91579784965095412</v>
          </cell>
        </row>
        <row r="25">
          <cell r="B25">
            <v>43488</v>
          </cell>
          <cell r="C25">
            <v>29.260650035798985</v>
          </cell>
          <cell r="D25">
            <v>7.534864857140616</v>
          </cell>
          <cell r="E25">
            <v>15.825930395431127</v>
          </cell>
          <cell r="F25">
            <v>12.723114923163736</v>
          </cell>
          <cell r="G25">
            <v>5.0958327987878214</v>
          </cell>
          <cell r="H25">
            <v>3.8014828063453892</v>
          </cell>
          <cell r="I25">
            <v>1.2752203590988684</v>
          </cell>
          <cell r="J25">
            <v>30.758581197581094</v>
          </cell>
          <cell r="K25">
            <v>109.75612428457232</v>
          </cell>
          <cell r="N25">
            <v>23.208754351844021</v>
          </cell>
          <cell r="O25">
            <v>8.219470204966866</v>
          </cell>
          <cell r="P25">
            <v>16.03797992065909</v>
          </cell>
          <cell r="Q25">
            <v>12.257776683337683</v>
          </cell>
          <cell r="R25">
            <v>4.6849782168080862</v>
          </cell>
          <cell r="S25">
            <v>3.7654299124979467</v>
          </cell>
          <cell r="T25">
            <v>1.3069926308475273</v>
          </cell>
          <cell r="U25">
            <v>30.817465839854883</v>
          </cell>
          <cell r="V25">
            <v>103.35649374996727</v>
          </cell>
          <cell r="AK25">
            <v>1.4044955678661435</v>
          </cell>
          <cell r="AL25">
            <v>1.1932904640698105</v>
          </cell>
          <cell r="AM25">
            <v>3.2293709402140225</v>
          </cell>
          <cell r="AN25">
            <v>1.2849182633214016</v>
          </cell>
          <cell r="AO25">
            <v>0.79934732756315063</v>
          </cell>
          <cell r="AR25">
            <v>1.2548265364133515</v>
          </cell>
          <cell r="AS25">
            <v>1.2116132709256653</v>
          </cell>
          <cell r="AT25">
            <v>3.0211954631994216</v>
          </cell>
          <cell r="AU25">
            <v>1.2951993793528045</v>
          </cell>
          <cell r="AV25">
            <v>0.96287073815829038</v>
          </cell>
        </row>
        <row r="26">
          <cell r="B26">
            <v>43489</v>
          </cell>
          <cell r="C26">
            <v>28.629896696755978</v>
          </cell>
          <cell r="D26">
            <v>7.8230661110845672</v>
          </cell>
          <cell r="E26">
            <v>15.476267798719192</v>
          </cell>
          <cell r="F26">
            <v>12.950889068106912</v>
          </cell>
          <cell r="G26">
            <v>5.0715772336960097</v>
          </cell>
          <cell r="H26">
            <v>3.9191065434040704</v>
          </cell>
          <cell r="I26">
            <v>1.2732598549804184</v>
          </cell>
          <cell r="J26">
            <v>30.429578169404188</v>
          </cell>
          <cell r="K26">
            <v>109.0870497445656</v>
          </cell>
          <cell r="N26">
            <v>22.603634240886642</v>
          </cell>
          <cell r="O26">
            <v>8.473899059297997</v>
          </cell>
          <cell r="P26">
            <v>15.356948703527863</v>
          </cell>
          <cell r="Q26">
            <v>12.257359160148052</v>
          </cell>
          <cell r="R26">
            <v>4.7211990221744333</v>
          </cell>
          <cell r="S26">
            <v>3.5375762413518643</v>
          </cell>
          <cell r="T26">
            <v>1.318156462305963</v>
          </cell>
          <cell r="U26">
            <v>30.075015552749523</v>
          </cell>
          <cell r="V26">
            <v>101.47033770926826</v>
          </cell>
          <cell r="AK26">
            <v>1.4002125637213625</v>
          </cell>
          <cell r="AL26">
            <v>1.2190392958975436</v>
          </cell>
          <cell r="AM26">
            <v>3.2536346955303141</v>
          </cell>
          <cell r="AN26">
            <v>1.3011426436812972</v>
          </cell>
          <cell r="AO26">
            <v>0.84533152043608395</v>
          </cell>
          <cell r="AR26">
            <v>1.2370487439181956</v>
          </cell>
          <cell r="AS26">
            <v>1.1956031916956644</v>
          </cell>
          <cell r="AT26">
            <v>3.0036344732081393</v>
          </cell>
          <cell r="AU26">
            <v>1.2850784358525771</v>
          </cell>
          <cell r="AV26">
            <v>0.9629917095862387</v>
          </cell>
        </row>
        <row r="27">
          <cell r="B27">
            <v>43490</v>
          </cell>
          <cell r="C27">
            <v>28.17056981285652</v>
          </cell>
          <cell r="D27">
            <v>8.0228563236557964</v>
          </cell>
          <cell r="E27">
            <v>16.655940846959201</v>
          </cell>
          <cell r="F27">
            <v>12.140688897850413</v>
          </cell>
          <cell r="G27">
            <v>5.0913617894819456</v>
          </cell>
          <cell r="H27">
            <v>3.9456681726511573</v>
          </cell>
          <cell r="I27">
            <v>1.191816191818841</v>
          </cell>
          <cell r="J27">
            <v>29.418129027367634</v>
          </cell>
          <cell r="K27">
            <v>108.21734368787268</v>
          </cell>
          <cell r="N27">
            <v>21.785328363737598</v>
          </cell>
          <cell r="O27">
            <v>8.5431662582718246</v>
          </cell>
          <cell r="P27">
            <v>13.870318852501093</v>
          </cell>
          <cell r="Q27">
            <v>10.590214959632821</v>
          </cell>
          <cell r="R27">
            <v>4.6502098937921303</v>
          </cell>
          <cell r="S27">
            <v>3.4104690350381928</v>
          </cell>
          <cell r="T27">
            <v>1.2324737838877657</v>
          </cell>
          <cell r="U27">
            <v>29.616952093139773</v>
          </cell>
          <cell r="V27">
            <v>96.826457605551312</v>
          </cell>
          <cell r="AK27">
            <v>1.1307003588818805</v>
          </cell>
          <cell r="AL27">
            <v>1.1593794670170268</v>
          </cell>
          <cell r="AM27">
            <v>3.0507231704409716</v>
          </cell>
          <cell r="AN27">
            <v>1.2620558322053377</v>
          </cell>
          <cell r="AO27">
            <v>0.78975841021656334</v>
          </cell>
          <cell r="AR27">
            <v>1.0397295134824682</v>
          </cell>
          <cell r="AS27">
            <v>1.0779019445078606</v>
          </cell>
          <cell r="AT27">
            <v>2.5818813639368696</v>
          </cell>
          <cell r="AU27">
            <v>1.0611122552423184</v>
          </cell>
          <cell r="AV27">
            <v>0.72150463457651548</v>
          </cell>
        </row>
        <row r="28">
          <cell r="B28">
            <v>43491</v>
          </cell>
          <cell r="C28">
            <v>27.081121077478521</v>
          </cell>
          <cell r="D28">
            <v>8.0036260463132063</v>
          </cell>
          <cell r="E28">
            <v>15.351247455650286</v>
          </cell>
          <cell r="F28">
            <v>9.8369948285934541</v>
          </cell>
          <cell r="G28">
            <v>4.9417067010937421</v>
          </cell>
          <cell r="H28">
            <v>3.8782482570167938</v>
          </cell>
          <cell r="I28">
            <v>1.1814241132855179</v>
          </cell>
          <cell r="J28">
            <v>27.550515364364699</v>
          </cell>
          <cell r="K28">
            <v>101.41901056272616</v>
          </cell>
          <cell r="N28">
            <v>21.29571204389012</v>
          </cell>
          <cell r="O28">
            <v>8.1751550105430812</v>
          </cell>
          <cell r="P28">
            <v>12.988012211045129</v>
          </cell>
          <cell r="Q28">
            <v>9.1441100789251095</v>
          </cell>
          <cell r="R28">
            <v>4.5785354522885511</v>
          </cell>
          <cell r="S28">
            <v>3.3283000411599533</v>
          </cell>
          <cell r="T28">
            <v>1.1236738907711765</v>
          </cell>
          <cell r="U28">
            <v>28.204677328849257</v>
          </cell>
          <cell r="V28">
            <v>91.975111052269796</v>
          </cell>
          <cell r="AK28">
            <v>0.9176288490425325</v>
          </cell>
          <cell r="AL28">
            <v>0.9396494730182261</v>
          </cell>
          <cell r="AM28">
            <v>2.2807522795387638</v>
          </cell>
          <cell r="AN28">
            <v>1.0789068527478958</v>
          </cell>
          <cell r="AO28">
            <v>0.59722150862409695</v>
          </cell>
          <cell r="AR28">
            <v>0.92609792429276394</v>
          </cell>
          <cell r="AS28">
            <v>0.91551538146274025</v>
          </cell>
          <cell r="AT28">
            <v>2.0993790600409339</v>
          </cell>
          <cell r="AU28">
            <v>0.9287487410638483</v>
          </cell>
          <cell r="AV28">
            <v>0.55805517035304164</v>
          </cell>
        </row>
        <row r="29">
          <cell r="B29">
            <v>43492</v>
          </cell>
          <cell r="C29">
            <v>25.872102043315834</v>
          </cell>
          <cell r="D29">
            <v>7.7640116946543021</v>
          </cell>
          <cell r="E29">
            <v>13.345705910240866</v>
          </cell>
          <cell r="F29">
            <v>8.3112709010906674</v>
          </cell>
          <cell r="G29">
            <v>4.7850300328301518</v>
          </cell>
          <cell r="H29">
            <v>3.6073873625142028</v>
          </cell>
          <cell r="I29">
            <v>1.0668503721008209</v>
          </cell>
          <cell r="J29">
            <v>25.893694213130519</v>
          </cell>
          <cell r="K29">
            <v>94.292516258727716</v>
          </cell>
          <cell r="N29">
            <v>21.433390535639948</v>
          </cell>
          <cell r="O29">
            <v>7.7417399516227832</v>
          </cell>
          <cell r="P29">
            <v>14.644814204971906</v>
          </cell>
          <cell r="Q29">
            <v>10.374420633124446</v>
          </cell>
          <cell r="R29">
            <v>4.6773515581259444</v>
          </cell>
          <cell r="S29">
            <v>3.8654170473353417</v>
          </cell>
          <cell r="T29">
            <v>1.2832998227715016</v>
          </cell>
          <cell r="U29">
            <v>28.218681654951911</v>
          </cell>
          <cell r="V29">
            <v>95.296241575527318</v>
          </cell>
          <cell r="AK29">
            <v>0.8371528940025853</v>
          </cell>
          <cell r="AL29">
            <v>0.77717825877765523</v>
          </cell>
          <cell r="AM29">
            <v>1.8437672341963616</v>
          </cell>
          <cell r="AN29">
            <v>0.91195506361228096</v>
          </cell>
          <cell r="AO29">
            <v>0.44611748390167782</v>
          </cell>
          <cell r="AR29">
            <v>1.0541443313371019</v>
          </cell>
          <cell r="AS29">
            <v>0.9714057385791327</v>
          </cell>
          <cell r="AT29">
            <v>2.2346599128319045</v>
          </cell>
          <cell r="AU29">
            <v>1.1084897529032658</v>
          </cell>
          <cell r="AV29">
            <v>0.75400394965341389</v>
          </cell>
        </row>
        <row r="30">
          <cell r="B30">
            <v>43493</v>
          </cell>
          <cell r="C30">
            <v>25.423705112709147</v>
          </cell>
          <cell r="D30">
            <v>7.9292545940336643</v>
          </cell>
          <cell r="E30">
            <v>14.639467587952234</v>
          </cell>
          <cell r="F30">
            <v>10.951134975824392</v>
          </cell>
          <cell r="G30">
            <v>4.9787489015592428</v>
          </cell>
          <cell r="H30">
            <v>3.9496224171622023</v>
          </cell>
          <cell r="I30">
            <v>1.2327031859585482</v>
          </cell>
          <cell r="J30">
            <v>27.592851770062605</v>
          </cell>
          <cell r="K30">
            <v>100.07704237775232</v>
          </cell>
          <cell r="N30">
            <v>21.054051802039744</v>
          </cell>
          <cell r="O30">
            <v>7.7650031787101028</v>
          </cell>
          <cell r="P30">
            <v>15.179482808441355</v>
          </cell>
          <cell r="Q30">
            <v>9.8848094120367982</v>
          </cell>
          <cell r="R30">
            <v>4.8279761097137648</v>
          </cell>
          <cell r="S30">
            <v>3.7373276597788334</v>
          </cell>
          <cell r="T30">
            <v>1.3276149448376044</v>
          </cell>
          <cell r="U30">
            <v>28.919373312608464</v>
          </cell>
          <cell r="V30">
            <v>95.644628352783783</v>
          </cell>
          <cell r="AK30">
            <v>1.1942037177815064</v>
          </cell>
          <cell r="AL30">
            <v>1.0568196395191485</v>
          </cell>
          <cell r="AM30">
            <v>2.5851237788782377</v>
          </cell>
          <cell r="AN30">
            <v>1.0908852687939876</v>
          </cell>
          <cell r="AO30">
            <v>0.70652439180429039</v>
          </cell>
          <cell r="AR30">
            <v>1.0646280281858367</v>
          </cell>
          <cell r="AS30">
            <v>0.94618386506443508</v>
          </cell>
          <cell r="AT30">
            <v>1.9903284480249555</v>
          </cell>
          <cell r="AU30">
            <v>1.052971343002352</v>
          </cell>
          <cell r="AV30">
            <v>0.70904765559246574</v>
          </cell>
        </row>
        <row r="31">
          <cell r="B31">
            <v>43494</v>
          </cell>
          <cell r="C31">
            <v>23.929474436211038</v>
          </cell>
          <cell r="D31">
            <v>8.339824543203461</v>
          </cell>
          <cell r="E31">
            <v>16.780300667107287</v>
          </cell>
          <cell r="F31">
            <v>11.824285985825014</v>
          </cell>
          <cell r="G31">
            <v>4.9062790328044619</v>
          </cell>
          <cell r="H31">
            <v>3.9662970461038838</v>
          </cell>
          <cell r="I31">
            <v>1.315941970913779</v>
          </cell>
          <cell r="J31">
            <v>28.210367877045272</v>
          </cell>
          <cell r="K31">
            <v>102.71864621445413</v>
          </cell>
          <cell r="N31">
            <v>21.280482555532583</v>
          </cell>
          <cell r="O31">
            <v>7.9087719492984085</v>
          </cell>
          <cell r="P31">
            <v>16.065301148861163</v>
          </cell>
          <cell r="Q31">
            <v>9.6510249238567756</v>
          </cell>
          <cell r="R31">
            <v>4.7876605330353721</v>
          </cell>
          <cell r="S31">
            <v>3.3875461746841786</v>
          </cell>
          <cell r="T31">
            <v>1.3452315605656575</v>
          </cell>
          <cell r="U31">
            <v>28.809407360193383</v>
          </cell>
          <cell r="V31">
            <v>96.209910718532413</v>
          </cell>
          <cell r="AK31">
            <v>1.3032867613215315</v>
          </cell>
          <cell r="AL31">
            <v>1.1439152061701356</v>
          </cell>
          <cell r="AM31">
            <v>2.8717700154002999</v>
          </cell>
          <cell r="AN31">
            <v>1.2167878730041279</v>
          </cell>
          <cell r="AO31">
            <v>0.78019192838193308</v>
          </cell>
          <cell r="AR31">
            <v>0.98136954589921188</v>
          </cell>
          <cell r="AS31">
            <v>0.92464772385690608</v>
          </cell>
          <cell r="AT31">
            <v>2.0385143023830548</v>
          </cell>
          <cell r="AU31">
            <v>1.0596900767109534</v>
          </cell>
          <cell r="AV31">
            <v>0.68981072182946468</v>
          </cell>
        </row>
        <row r="32">
          <cell r="B32">
            <v>43495</v>
          </cell>
          <cell r="C32">
            <v>23.834943152475649</v>
          </cell>
          <cell r="D32">
            <v>8.140373014510601</v>
          </cell>
          <cell r="E32">
            <v>18.050562410317855</v>
          </cell>
          <cell r="F32">
            <v>12.01216384343725</v>
          </cell>
          <cell r="G32">
            <v>4.8377775411467807</v>
          </cell>
          <cell r="H32">
            <v>3.8740751294454121</v>
          </cell>
          <cell r="I32">
            <v>1.3330387180411407</v>
          </cell>
          <cell r="J32">
            <v>28.747898546998428</v>
          </cell>
          <cell r="K32">
            <v>104.29176898634191</v>
          </cell>
          <cell r="N32">
            <v>21.054658307879244</v>
          </cell>
          <cell r="O32">
            <v>8.2210828657021295</v>
          </cell>
          <cell r="P32">
            <v>16.21922466306977</v>
          </cell>
          <cell r="Q32">
            <v>9.4653915415397254</v>
          </cell>
          <cell r="R32">
            <v>4.7462109421514338</v>
          </cell>
          <cell r="S32">
            <v>3.3894758897216852</v>
          </cell>
          <cell r="T32">
            <v>1.3349041967048556</v>
          </cell>
          <cell r="U32">
            <v>28.963537836524836</v>
          </cell>
          <cell r="V32">
            <v>96.413342537577321</v>
          </cell>
          <cell r="AK32">
            <v>1.3493222117930832</v>
          </cell>
          <cell r="AL32">
            <v>1.1348039003793382</v>
          </cell>
          <cell r="AM32">
            <v>2.872823798293775</v>
          </cell>
          <cell r="AN32">
            <v>1.2394038528034073</v>
          </cell>
          <cell r="AO32">
            <v>0.79433843812277449</v>
          </cell>
          <cell r="AR32">
            <v>0.9318629373430668</v>
          </cell>
          <cell r="AS32">
            <v>0.90436233489977436</v>
          </cell>
          <cell r="AT32">
            <v>1.9411756276079237</v>
          </cell>
          <cell r="AU32">
            <v>1.1134583070050892</v>
          </cell>
          <cell r="AV32">
            <v>0.67092883195504693</v>
          </cell>
        </row>
        <row r="33">
          <cell r="B33">
            <v>43496</v>
          </cell>
          <cell r="C33">
            <v>23.688318005428588</v>
          </cell>
          <cell r="D33">
            <v>7.7995093172725456</v>
          </cell>
          <cell r="E33">
            <v>18.095157175834132</v>
          </cell>
          <cell r="F33">
            <v>11.93934513840485</v>
          </cell>
          <cell r="G33">
            <v>4.8593238019570597</v>
          </cell>
          <cell r="H33">
            <v>4.0669857194380574</v>
          </cell>
          <cell r="I33">
            <v>1.3707387801099844</v>
          </cell>
          <cell r="J33">
            <v>28.67861016452639</v>
          </cell>
          <cell r="K33">
            <v>104.01667720092088</v>
          </cell>
          <cell r="N33">
            <v>19.852058960550607</v>
          </cell>
          <cell r="O33">
            <v>8.5580300924295294</v>
          </cell>
          <cell r="P33">
            <v>15.709315367176227</v>
          </cell>
          <cell r="Q33">
            <v>8.658386832859513</v>
          </cell>
          <cell r="R33">
            <v>4.7392777859991524</v>
          </cell>
          <cell r="S33">
            <v>3.5913804257287505</v>
          </cell>
          <cell r="T33">
            <v>1.3260472272425328</v>
          </cell>
          <cell r="U33">
            <v>28.147898274596606</v>
          </cell>
          <cell r="V33">
            <v>93.665751625771662</v>
          </cell>
          <cell r="AK33">
            <v>1.3824493533351956</v>
          </cell>
          <cell r="AL33">
            <v>1.162924428598221</v>
          </cell>
          <cell r="AM33">
            <v>2.9384918777157476</v>
          </cell>
          <cell r="AN33">
            <v>1.1445419157812333</v>
          </cell>
          <cell r="AO33">
            <v>0.72401933349605074</v>
          </cell>
          <cell r="AR33">
            <v>0.86016745485581003</v>
          </cell>
          <cell r="AS33">
            <v>0.80407290691815658</v>
          </cell>
          <cell r="AT33">
            <v>1.6368143249726395</v>
          </cell>
          <cell r="AU33">
            <v>1.0594784886911572</v>
          </cell>
          <cell r="AV33">
            <v>0.64976113414998304</v>
          </cell>
        </row>
        <row r="34">
          <cell r="B34">
            <v>43497</v>
          </cell>
          <cell r="C34">
            <v>22.681921937964606</v>
          </cell>
          <cell r="D34">
            <v>7.8130125473039094</v>
          </cell>
          <cell r="E34">
            <v>17.318455900237559</v>
          </cell>
          <cell r="F34">
            <v>11.770049210304048</v>
          </cell>
          <cell r="G34">
            <v>4.9880808666604635</v>
          </cell>
          <cell r="H34">
            <v>4.1688976456096656</v>
          </cell>
          <cell r="I34">
            <v>1.2477337776933035</v>
          </cell>
          <cell r="J34">
            <v>27.66474104498597</v>
          </cell>
          <cell r="K34">
            <v>101.23712090237706</v>
          </cell>
          <cell r="N34">
            <v>19.410459135855731</v>
          </cell>
          <cell r="O34">
            <v>8.4558937192369594</v>
          </cell>
          <cell r="P34">
            <v>14.183156359507535</v>
          </cell>
          <cell r="Q34">
            <v>7.651877038392267</v>
          </cell>
          <cell r="R34">
            <v>4.8062263501020102</v>
          </cell>
          <cell r="S34">
            <v>3.4258304881830663</v>
          </cell>
          <cell r="T34">
            <v>1.2776015599764499</v>
          </cell>
          <cell r="U34">
            <v>27.134235905934254</v>
          </cell>
          <cell r="V34">
            <v>89.429005292284984</v>
          </cell>
          <cell r="AK34">
            <v>1.3482957935760889</v>
          </cell>
          <cell r="AL34">
            <v>1.1145678046983691</v>
          </cell>
          <cell r="AM34">
            <v>2.8689178272478428</v>
          </cell>
          <cell r="AN34">
            <v>1.0698008556344329</v>
          </cell>
          <cell r="AO34">
            <v>0.79649289325693995</v>
          </cell>
          <cell r="AR34">
            <v>0.79762429612258923</v>
          </cell>
          <cell r="AS34">
            <v>0.71688707562775511</v>
          </cell>
          <cell r="AT34">
            <v>1.4780521505169733</v>
          </cell>
          <cell r="AU34">
            <v>0.94726942434272032</v>
          </cell>
          <cell r="AV34">
            <v>0.53594703998766346</v>
          </cell>
        </row>
        <row r="35">
          <cell r="B35">
            <v>43498</v>
          </cell>
          <cell r="C35">
            <v>21.358095312898019</v>
          </cell>
          <cell r="D35">
            <v>7.7512131098251231</v>
          </cell>
          <cell r="E35">
            <v>14.218506824428625</v>
          </cell>
          <cell r="F35">
            <v>10.280921841789695</v>
          </cell>
          <cell r="G35">
            <v>4.8842735831978334</v>
          </cell>
          <cell r="H35">
            <v>3.6761359877728861</v>
          </cell>
          <cell r="I35">
            <v>1.1793742394557545</v>
          </cell>
          <cell r="J35">
            <v>25.47240727830053</v>
          </cell>
          <cell r="K35">
            <v>92.433198634547068</v>
          </cell>
          <cell r="N35">
            <v>19.366069333071515</v>
          </cell>
          <cell r="O35">
            <v>8.3991435050620602</v>
          </cell>
          <cell r="P35">
            <v>11.938137306147098</v>
          </cell>
          <cell r="Q35">
            <v>7.1438250434195236</v>
          </cell>
          <cell r="R35">
            <v>4.6281648826530786</v>
          </cell>
          <cell r="S35">
            <v>3.2062016665880106</v>
          </cell>
          <cell r="T35">
            <v>1.1777711071062911</v>
          </cell>
          <cell r="U35">
            <v>25.357343761503515</v>
          </cell>
          <cell r="V35">
            <v>84.284505381930089</v>
          </cell>
          <cell r="AK35">
            <v>1.2073153534683996</v>
          </cell>
          <cell r="AL35">
            <v>1.0581641413156637</v>
          </cell>
          <cell r="AM35">
            <v>2.5521478218579947</v>
          </cell>
          <cell r="AN35">
            <v>0.8914378251764179</v>
          </cell>
          <cell r="AO35">
            <v>0.65185288603604363</v>
          </cell>
          <cell r="AR35">
            <v>0.81826664061196663</v>
          </cell>
          <cell r="AS35">
            <v>0.66188938216504711</v>
          </cell>
          <cell r="AT35">
            <v>1.407370016241525</v>
          </cell>
          <cell r="AU35">
            <v>0.79530064633713227</v>
          </cell>
          <cell r="AV35">
            <v>0.50769020921967178</v>
          </cell>
        </row>
        <row r="36">
          <cell r="B36">
            <v>43499</v>
          </cell>
          <cell r="C36">
            <v>20.790505530131423</v>
          </cell>
          <cell r="D36">
            <v>7.7410997045390433</v>
          </cell>
          <cell r="E36">
            <v>11.564711067471523</v>
          </cell>
          <cell r="F36">
            <v>9.4720816082971933</v>
          </cell>
          <cell r="G36">
            <v>4.8998541996525597</v>
          </cell>
          <cell r="H36">
            <v>3.3147184888526739</v>
          </cell>
          <cell r="I36">
            <v>1.0993511325417551</v>
          </cell>
          <cell r="J36">
            <v>24.343175920640913</v>
          </cell>
          <cell r="K36">
            <v>86.824634377509781</v>
          </cell>
          <cell r="N36">
            <v>19.508921259073524</v>
          </cell>
          <cell r="O36">
            <v>8.1178395298480979</v>
          </cell>
          <cell r="P36">
            <v>13.139280565276172</v>
          </cell>
          <cell r="Q36">
            <v>9.1355191111777572</v>
          </cell>
          <cell r="R36">
            <v>4.6487392991076</v>
          </cell>
          <cell r="S36">
            <v>3.6243489670031872</v>
          </cell>
          <cell r="T36">
            <v>1.3195423581208854</v>
          </cell>
          <cell r="U36">
            <v>25.675392671378066</v>
          </cell>
          <cell r="V36">
            <v>88.150258769327351</v>
          </cell>
          <cell r="AK36">
            <v>1.1042814358259461</v>
          </cell>
          <cell r="AL36">
            <v>0.95964751034075946</v>
          </cell>
          <cell r="AM36">
            <v>2.295964840937275</v>
          </cell>
          <cell r="AN36">
            <v>0.83747030014136026</v>
          </cell>
          <cell r="AO36">
            <v>0.60967348747010575</v>
          </cell>
          <cell r="AR36">
            <v>0.9294537291187438</v>
          </cell>
          <cell r="AS36">
            <v>0.83127161011131967</v>
          </cell>
          <cell r="AT36">
            <v>1.8323220712631811</v>
          </cell>
          <cell r="AU36">
            <v>1.0163390970449326</v>
          </cell>
          <cell r="AV36">
            <v>0.68257846863339156</v>
          </cell>
        </row>
        <row r="37">
          <cell r="B37">
            <v>43500</v>
          </cell>
          <cell r="C37">
            <v>20.21935501134644</v>
          </cell>
          <cell r="D37">
            <v>7.5164372375967705</v>
          </cell>
          <cell r="E37">
            <v>13.585909728973247</v>
          </cell>
          <cell r="F37">
            <v>11.582165539301654</v>
          </cell>
          <cell r="G37">
            <v>5.0633234048039775</v>
          </cell>
          <cell r="H37">
            <v>3.5026225450611497</v>
          </cell>
          <cell r="I37">
            <v>1.2708146730763965</v>
          </cell>
          <cell r="J37">
            <v>25.970256745285262</v>
          </cell>
          <cell r="K37">
            <v>92.23473786379347</v>
          </cell>
          <cell r="N37">
            <v>19.448256989048925</v>
          </cell>
          <cell r="O37">
            <v>8.1126584325642757</v>
          </cell>
          <cell r="P37">
            <v>14.208101320320875</v>
          </cell>
          <cell r="Q37">
            <v>9.8204904224127745</v>
          </cell>
          <cell r="R37">
            <v>4.755852421436483</v>
          </cell>
          <cell r="S37">
            <v>3.7009887467860123</v>
          </cell>
          <cell r="T37">
            <v>1.3352343463942571</v>
          </cell>
          <cell r="U37">
            <v>26.046979670438205</v>
          </cell>
          <cell r="V37">
            <v>90.311278344488329</v>
          </cell>
          <cell r="AK37">
            <v>1.2023307696836878</v>
          </cell>
          <cell r="AL37">
            <v>1.1451286590506777</v>
          </cell>
          <cell r="AM37">
            <v>2.7068600985285096</v>
          </cell>
          <cell r="AN37">
            <v>1.1840619921718631</v>
          </cell>
          <cell r="AO37">
            <v>0.88613477139770513</v>
          </cell>
          <cell r="AR37">
            <v>1.0235592657290562</v>
          </cell>
          <cell r="AS37">
            <v>0.97204178276178443</v>
          </cell>
          <cell r="AT37">
            <v>2.0275547060264385</v>
          </cell>
          <cell r="AU37">
            <v>0.98222363842418847</v>
          </cell>
          <cell r="AV37">
            <v>0.72151140789661605</v>
          </cell>
        </row>
        <row r="38">
          <cell r="B38">
            <v>43501</v>
          </cell>
          <cell r="C38">
            <v>19.815044694896432</v>
          </cell>
          <cell r="D38">
            <v>7.3374981580061984</v>
          </cell>
          <cell r="E38">
            <v>15.008967828488739</v>
          </cell>
          <cell r="F38">
            <v>11.928600770424241</v>
          </cell>
          <cell r="G38">
            <v>5.1129139600697506</v>
          </cell>
          <cell r="H38">
            <v>3.7576245756719486</v>
          </cell>
          <cell r="I38">
            <v>1.3077914071018935</v>
          </cell>
          <cell r="J38">
            <v>26.548763220509294</v>
          </cell>
          <cell r="K38">
            <v>94.261196741764195</v>
          </cell>
          <cell r="N38">
            <v>19.862164830654127</v>
          </cell>
          <cell r="O38">
            <v>8.2386755907367615</v>
          </cell>
          <cell r="P38">
            <v>15.553533707765885</v>
          </cell>
          <cell r="Q38">
            <v>11.051979390377074</v>
          </cell>
          <cell r="R38">
            <v>4.7792275726723643</v>
          </cell>
          <cell r="S38">
            <v>3.8661647848626015</v>
          </cell>
          <cell r="T38">
            <v>1.32425311589108</v>
          </cell>
          <cell r="U38">
            <v>26.306264658883325</v>
          </cell>
          <cell r="V38">
            <v>93.868681304825017</v>
          </cell>
          <cell r="AK38">
            <v>1.2966419520672108</v>
          </cell>
          <cell r="AL38">
            <v>1.1492753810122256</v>
          </cell>
          <cell r="AM38">
            <v>2.8357276447322599</v>
          </cell>
          <cell r="AN38">
            <v>1.196812727997776</v>
          </cell>
          <cell r="AO38">
            <v>0.91825026563034906</v>
          </cell>
          <cell r="AR38">
            <v>1.2509528071823754</v>
          </cell>
          <cell r="AS38">
            <v>1.1402248575770217</v>
          </cell>
          <cell r="AT38">
            <v>2.4030503775117191</v>
          </cell>
          <cell r="AU38">
            <v>1.0650924401809307</v>
          </cell>
          <cell r="AV38">
            <v>0.87344248601303998</v>
          </cell>
        </row>
        <row r="39">
          <cell r="B39">
            <v>43502</v>
          </cell>
          <cell r="C39">
            <v>19.980588333205937</v>
          </cell>
          <cell r="D39">
            <v>7.4378716518543619</v>
          </cell>
          <cell r="E39">
            <v>15.216124247548938</v>
          </cell>
          <cell r="F39">
            <v>11.601546878744168</v>
          </cell>
          <cell r="G39">
            <v>5.0924681076908804</v>
          </cell>
          <cell r="H39">
            <v>3.9879342393195922</v>
          </cell>
          <cell r="I39">
            <v>1.2929903483046059</v>
          </cell>
          <cell r="J39">
            <v>27.203306967442742</v>
          </cell>
          <cell r="K39">
            <v>95.26376058676226</v>
          </cell>
          <cell r="N39">
            <v>20.022348340354466</v>
          </cell>
          <cell r="O39">
            <v>8.3761531694426381</v>
          </cell>
          <cell r="P39">
            <v>16.266271039456043</v>
          </cell>
          <cell r="Q39">
            <v>11.636312040943183</v>
          </cell>
          <cell r="R39">
            <v>4.7925289941823177</v>
          </cell>
          <cell r="S39">
            <v>4.1881803656590968</v>
          </cell>
          <cell r="T39">
            <v>1.2995922427314799</v>
          </cell>
          <cell r="U39">
            <v>26.3115561877561</v>
          </cell>
          <cell r="V39">
            <v>95.816475785369676</v>
          </cell>
          <cell r="AK39">
            <v>1.1646035617079156</v>
          </cell>
          <cell r="AL39">
            <v>1.088611105933238</v>
          </cell>
          <cell r="AM39">
            <v>2.787524315368799</v>
          </cell>
          <cell r="AN39">
            <v>1.1726967804175306</v>
          </cell>
          <cell r="AO39">
            <v>0.86691105285296199</v>
          </cell>
          <cell r="AR39">
            <v>1.2900815551970906</v>
          </cell>
          <cell r="AS39">
            <v>1.235665264312545</v>
          </cell>
          <cell r="AT39">
            <v>2.5939339524641918</v>
          </cell>
          <cell r="AU39">
            <v>1.1320827352926639</v>
          </cell>
          <cell r="AV39">
            <v>0.91911068145290176</v>
          </cell>
        </row>
        <row r="40">
          <cell r="B40">
            <v>43503</v>
          </cell>
          <cell r="C40">
            <v>20.626102763601018</v>
          </cell>
          <cell r="D40">
            <v>7.7225183300361406</v>
          </cell>
          <cell r="E40">
            <v>15.241669310623903</v>
          </cell>
          <cell r="F40">
            <v>10.903203951836995</v>
          </cell>
          <cell r="G40">
            <v>5.0567102226667489</v>
          </cell>
          <cell r="H40">
            <v>3.723320789792536</v>
          </cell>
          <cell r="I40">
            <v>1.2535742336238265</v>
          </cell>
          <cell r="J40">
            <v>26.898998330905926</v>
          </cell>
          <cell r="K40">
            <v>94.909190357836977</v>
          </cell>
          <cell r="N40">
            <v>19.750798597225611</v>
          </cell>
          <cell r="O40">
            <v>8.4314194211872184</v>
          </cell>
          <cell r="P40">
            <v>15.974975014005029</v>
          </cell>
          <cell r="Q40">
            <v>11.384173466691619</v>
          </cell>
          <cell r="R40">
            <v>4.8470689813351724</v>
          </cell>
          <cell r="S40">
            <v>4.1403349303178443</v>
          </cell>
          <cell r="T40">
            <v>1.3131184859993532</v>
          </cell>
          <cell r="U40">
            <v>25.32912505571235</v>
          </cell>
          <cell r="V40">
            <v>94.155697455123132</v>
          </cell>
          <cell r="AK40">
            <v>1.1107777602859978</v>
          </cell>
          <cell r="AL40">
            <v>0.99103680405386996</v>
          </cell>
          <cell r="AM40">
            <v>2.48323474237348</v>
          </cell>
          <cell r="AN40">
            <v>1.2053590955528775</v>
          </cell>
          <cell r="AO40">
            <v>0.83131631295331465</v>
          </cell>
          <cell r="AR40">
            <v>1.1637102302069615</v>
          </cell>
          <cell r="AS40">
            <v>1.206227959804435</v>
          </cell>
          <cell r="AT40">
            <v>2.57869820982387</v>
          </cell>
          <cell r="AU40">
            <v>1.1904453336566416</v>
          </cell>
          <cell r="AV40">
            <v>0.80634041429138004</v>
          </cell>
        </row>
        <row r="41">
          <cell r="B41">
            <v>43504</v>
          </cell>
          <cell r="C41">
            <v>21.140667070510602</v>
          </cell>
          <cell r="D41">
            <v>7.7650412457563718</v>
          </cell>
          <cell r="E41">
            <v>16.473718458160214</v>
          </cell>
          <cell r="F41">
            <v>10.026239372932528</v>
          </cell>
          <cell r="G41">
            <v>4.9554890414115604</v>
          </cell>
          <cell r="H41">
            <v>4.0690721830445336</v>
          </cell>
          <cell r="I41">
            <v>1.2206684890420891</v>
          </cell>
          <cell r="J41">
            <v>26.061033920334086</v>
          </cell>
          <cell r="K41">
            <v>95.257512703923865</v>
          </cell>
          <cell r="N41">
            <v>19.322248961499653</v>
          </cell>
          <cell r="O41">
            <v>8.3791211257144607</v>
          </cell>
          <cell r="P41">
            <v>14.728382859986143</v>
          </cell>
          <cell r="Q41">
            <v>9.2360762925652971</v>
          </cell>
          <cell r="R41">
            <v>4.8342612758170906</v>
          </cell>
          <cell r="S41">
            <v>3.665415610653509</v>
          </cell>
          <cell r="T41">
            <v>1.2563013159193122</v>
          </cell>
          <cell r="U41">
            <v>25.170611340292258</v>
          </cell>
          <cell r="V41">
            <v>89.628871494151952</v>
          </cell>
          <cell r="AK41">
            <v>0.94261150102877389</v>
          </cell>
          <cell r="AL41">
            <v>0.90848247477246014</v>
          </cell>
          <cell r="AM41">
            <v>2.1671696175078927</v>
          </cell>
          <cell r="AN41">
            <v>1.1796700494004553</v>
          </cell>
          <cell r="AO41">
            <v>0.75543080420542841</v>
          </cell>
          <cell r="AR41">
            <v>0.8770434718465665</v>
          </cell>
          <cell r="AS41">
            <v>0.92280574822651906</v>
          </cell>
          <cell r="AT41">
            <v>1.9662684644712036</v>
          </cell>
          <cell r="AU41">
            <v>1.0682309728179977</v>
          </cell>
          <cell r="AV41">
            <v>0.6083640323613061</v>
          </cell>
        </row>
        <row r="42">
          <cell r="B42">
            <v>43505</v>
          </cell>
          <cell r="C42">
            <v>22.068426509086844</v>
          </cell>
          <cell r="D42">
            <v>8.1607828287985527</v>
          </cell>
          <cell r="E42">
            <v>15.870789075354608</v>
          </cell>
          <cell r="F42">
            <v>8.1584896944122711</v>
          </cell>
          <cell r="G42">
            <v>4.79645198868013</v>
          </cell>
          <cell r="H42">
            <v>4.121361458554424</v>
          </cell>
          <cell r="I42">
            <v>1.1557159747871388</v>
          </cell>
          <cell r="J42">
            <v>25.506930646307115</v>
          </cell>
          <cell r="K42">
            <v>93.424135328537716</v>
          </cell>
          <cell r="N42">
            <v>18.750677458837536</v>
          </cell>
          <cell r="O42">
            <v>8.1921335196820504</v>
          </cell>
          <cell r="P42">
            <v>12.437413654965303</v>
          </cell>
          <cell r="Q42">
            <v>7.2694397980630878</v>
          </cell>
          <cell r="R42">
            <v>4.6587430819875175</v>
          </cell>
          <cell r="S42">
            <v>3.6240491116733105</v>
          </cell>
          <cell r="T42">
            <v>1.1205803161590948</v>
          </cell>
          <cell r="U42">
            <v>25.318276441105166</v>
          </cell>
          <cell r="V42">
            <v>84.332481960093588</v>
          </cell>
          <cell r="AK42">
            <v>0.81631998136346606</v>
          </cell>
          <cell r="AL42">
            <v>0.73251007480932406</v>
          </cell>
          <cell r="AM42">
            <v>1.5811683249621158</v>
          </cell>
          <cell r="AN42">
            <v>0.97391797943232317</v>
          </cell>
          <cell r="AO42">
            <v>0.55423697862989385</v>
          </cell>
          <cell r="AR42">
            <v>0.74224604844298236</v>
          </cell>
          <cell r="AS42">
            <v>0.66880994449063513</v>
          </cell>
          <cell r="AT42">
            <v>1.3360897496101058</v>
          </cell>
          <cell r="AU42">
            <v>0.89227068736985027</v>
          </cell>
          <cell r="AV42">
            <v>0.51989128729767919</v>
          </cell>
        </row>
        <row r="43">
          <cell r="B43">
            <v>43506</v>
          </cell>
          <cell r="C43">
            <v>22.565294888297675</v>
          </cell>
          <cell r="D43">
            <v>7.9631120960153945</v>
          </cell>
          <cell r="E43">
            <v>14.484096868364819</v>
          </cell>
          <cell r="F43">
            <v>7.5579835149050627</v>
          </cell>
          <cell r="G43">
            <v>4.775973394721051</v>
          </cell>
          <cell r="H43">
            <v>3.6767853012111105</v>
          </cell>
          <cell r="I43">
            <v>1.0618429079837175</v>
          </cell>
          <cell r="J43">
            <v>25.148013875947239</v>
          </cell>
          <cell r="K43">
            <v>90.823072191726908</v>
          </cell>
          <cell r="N43">
            <v>18.599539424950223</v>
          </cell>
          <cell r="O43">
            <v>7.8582225695103256</v>
          </cell>
          <cell r="P43">
            <v>14.830230288390464</v>
          </cell>
          <cell r="Q43">
            <v>8.7003069097387495</v>
          </cell>
          <cell r="R43">
            <v>4.6678268021625478</v>
          </cell>
          <cell r="S43">
            <v>3.9621029790614766</v>
          </cell>
          <cell r="T43">
            <v>1.2762167060704657</v>
          </cell>
          <cell r="U43">
            <v>26.749707651699506</v>
          </cell>
          <cell r="V43">
            <v>89.54848432836836</v>
          </cell>
          <cell r="AK43">
            <v>0.92775029277684162</v>
          </cell>
          <cell r="AL43">
            <v>0.68978523892686905</v>
          </cell>
          <cell r="AM43">
            <v>1.4094721679461313</v>
          </cell>
          <cell r="AN43">
            <v>0.77595461927388298</v>
          </cell>
          <cell r="AO43">
            <v>0.52114950953075201</v>
          </cell>
          <cell r="AR43">
            <v>0.92523934765268512</v>
          </cell>
          <cell r="AS43">
            <v>0.78258297739412808</v>
          </cell>
          <cell r="AT43">
            <v>1.6913573359472656</v>
          </cell>
          <cell r="AU43">
            <v>0.99304389045835928</v>
          </cell>
          <cell r="AV43">
            <v>0.66819192816475803</v>
          </cell>
        </row>
        <row r="44">
          <cell r="B44">
            <v>43507</v>
          </cell>
          <cell r="C44">
            <v>23.656542124164744</v>
          </cell>
          <cell r="D44">
            <v>7.530960828798988</v>
          </cell>
          <cell r="E44">
            <v>15.501000253149705</v>
          </cell>
          <cell r="F44">
            <v>10.290921688608565</v>
          </cell>
          <cell r="G44">
            <v>4.9177309985432309</v>
          </cell>
          <cell r="H44">
            <v>4.0203204411947784</v>
          </cell>
          <cell r="I44">
            <v>1.2389442908967465</v>
          </cell>
          <cell r="J44">
            <v>27.446917577326218</v>
          </cell>
          <cell r="K44">
            <v>98.115818659357132</v>
          </cell>
          <cell r="N44">
            <v>18.36336072863266</v>
          </cell>
          <cell r="O44">
            <v>7.8574316519596623</v>
          </cell>
          <cell r="P44">
            <v>15.304282142093925</v>
          </cell>
          <cell r="Q44">
            <v>9.2242010215960164</v>
          </cell>
          <cell r="R44">
            <v>4.657861386786613</v>
          </cell>
          <cell r="S44">
            <v>3.6550502132325882</v>
          </cell>
          <cell r="T44">
            <v>1.2963158078280244</v>
          </cell>
          <cell r="U44">
            <v>28.027384570595895</v>
          </cell>
          <cell r="V44">
            <v>91.22025093746069</v>
          </cell>
          <cell r="AK44">
            <v>1.2205493558228477</v>
          </cell>
          <cell r="AL44">
            <v>0.96793216825162431</v>
          </cell>
          <cell r="AM44">
            <v>2.1058626882105136</v>
          </cell>
          <cell r="AN44">
            <v>1.0527161197042543</v>
          </cell>
          <cell r="AO44">
            <v>0.84383296897568993</v>
          </cell>
          <cell r="AR44">
            <v>0.96907276402041875</v>
          </cell>
          <cell r="AS44">
            <v>0.86703336203318393</v>
          </cell>
          <cell r="AT44">
            <v>1.8401171800191862</v>
          </cell>
          <cell r="AU44">
            <v>0.98736724631238149</v>
          </cell>
          <cell r="AV44">
            <v>0.71150144826995376</v>
          </cell>
        </row>
        <row r="45">
          <cell r="B45">
            <v>43508</v>
          </cell>
          <cell r="C45">
            <v>24.020021271616173</v>
          </cell>
          <cell r="D45">
            <v>7.2997035906420091</v>
          </cell>
          <cell r="E45">
            <v>15.717538973105558</v>
          </cell>
          <cell r="F45">
            <v>11.121627571280007</v>
          </cell>
          <cell r="G45">
            <v>4.8805546705139253</v>
          </cell>
          <cell r="H45">
            <v>3.9935907944943971</v>
          </cell>
          <cell r="I45">
            <v>1.2503953557817702</v>
          </cell>
          <cell r="J45">
            <v>28.131196915818524</v>
          </cell>
          <cell r="K45">
            <v>99.84961311479104</v>
          </cell>
          <cell r="N45">
            <v>18.123731683309284</v>
          </cell>
          <cell r="O45">
            <v>7.6231148718524411</v>
          </cell>
          <cell r="P45">
            <v>15.508182502093369</v>
          </cell>
          <cell r="Q45">
            <v>9.9751157182868546</v>
          </cell>
          <cell r="R45">
            <v>4.7369040607851414</v>
          </cell>
          <cell r="S45">
            <v>3.618543742127986</v>
          </cell>
          <cell r="T45">
            <v>1.2647688249928166</v>
          </cell>
          <cell r="U45">
            <v>28.355907168065624</v>
          </cell>
          <cell r="V45">
            <v>92.068706535824319</v>
          </cell>
          <cell r="AK45">
            <v>1.1668302136395758</v>
          </cell>
          <cell r="AL45">
            <v>1.1260424538270399</v>
          </cell>
          <cell r="AM45">
            <v>2.5931118711651093</v>
          </cell>
          <cell r="AN45">
            <v>1.1241370714547767</v>
          </cell>
          <cell r="AO45">
            <v>0.83322211182932326</v>
          </cell>
          <cell r="AR45">
            <v>1.1179603939148197</v>
          </cell>
          <cell r="AS45">
            <v>0.97732973193985273</v>
          </cell>
          <cell r="AT45">
            <v>1.9761070840650605</v>
          </cell>
          <cell r="AU45">
            <v>1.0998955591005632</v>
          </cell>
          <cell r="AV45">
            <v>0.78017955022142582</v>
          </cell>
        </row>
        <row r="46">
          <cell r="B46">
            <v>43509</v>
          </cell>
          <cell r="C46">
            <v>24.043478127995368</v>
          </cell>
          <cell r="D46">
            <v>7.1886014578228359</v>
          </cell>
          <cell r="E46">
            <v>15.322102885013699</v>
          </cell>
          <cell r="F46">
            <v>10.873346619224538</v>
          </cell>
          <cell r="G46">
            <v>4.851803803549398</v>
          </cell>
          <cell r="H46">
            <v>4.0359489874181751</v>
          </cell>
          <cell r="I46">
            <v>1.3254164889509994</v>
          </cell>
          <cell r="J46">
            <v>28.056971595214755</v>
          </cell>
          <cell r="K46">
            <v>99.12751246938646</v>
          </cell>
          <cell r="N46">
            <v>18.217670485004991</v>
          </cell>
          <cell r="O46">
            <v>7.4042834803587176</v>
          </cell>
          <cell r="P46">
            <v>16.298449201373469</v>
          </cell>
          <cell r="Q46">
            <v>10.613332276219282</v>
          </cell>
          <cell r="R46">
            <v>4.7364479426289208</v>
          </cell>
          <cell r="S46">
            <v>3.2880499473073819</v>
          </cell>
          <cell r="T46">
            <v>1.2787675923845327</v>
          </cell>
          <cell r="U46">
            <v>27.886519358831229</v>
          </cell>
          <cell r="V46">
            <v>92.634875372878255</v>
          </cell>
          <cell r="AK46">
            <v>1.0711231686468983</v>
          </cell>
          <cell r="AL46">
            <v>1.1098668147583033</v>
          </cell>
          <cell r="AM46">
            <v>2.5652824637380309</v>
          </cell>
          <cell r="AN46">
            <v>1.1559888115090426</v>
          </cell>
          <cell r="AO46">
            <v>0.80844449721544154</v>
          </cell>
          <cell r="AR46">
            <v>1.1702373481195938</v>
          </cell>
          <cell r="AS46">
            <v>1.0461387924859071</v>
          </cell>
          <cell r="AT46">
            <v>2.2360454766237248</v>
          </cell>
          <cell r="AU46">
            <v>1.1322750005576168</v>
          </cell>
          <cell r="AV46">
            <v>0.78821402954809561</v>
          </cell>
        </row>
        <row r="47">
          <cell r="B47">
            <v>43510</v>
          </cell>
          <cell r="C47">
            <v>24.503888259458751</v>
          </cell>
          <cell r="D47">
            <v>7.4057317068990836</v>
          </cell>
          <cell r="E47">
            <v>15.072936861756281</v>
          </cell>
          <cell r="F47">
            <v>11.007608694570877</v>
          </cell>
          <cell r="G47">
            <v>4.826475858936055</v>
          </cell>
          <cell r="H47">
            <v>4.1936072451846966</v>
          </cell>
          <cell r="I47">
            <v>1.3786030464618131</v>
          </cell>
          <cell r="J47">
            <v>28.261212459860801</v>
          </cell>
          <cell r="K47">
            <v>100.17651038975696</v>
          </cell>
          <cell r="N47">
            <v>19.072296815190619</v>
          </cell>
          <cell r="O47">
            <v>7.6373721828582779</v>
          </cell>
          <cell r="P47">
            <v>16.894435207094823</v>
          </cell>
          <cell r="Q47">
            <v>10.660054798770002</v>
          </cell>
          <cell r="R47">
            <v>4.7406223409180228</v>
          </cell>
          <cell r="S47">
            <v>3.3555073199916987</v>
          </cell>
          <cell r="T47">
            <v>1.2732955154897305</v>
          </cell>
          <cell r="U47">
            <v>27.432306735242964</v>
          </cell>
          <cell r="V47">
            <v>94.058459959090811</v>
          </cell>
          <cell r="AK47">
            <v>1.1514336062805119</v>
          </cell>
          <cell r="AL47">
            <v>1.0968828371471668</v>
          </cell>
          <cell r="AM47">
            <v>2.6455194054473115</v>
          </cell>
          <cell r="AN47">
            <v>1.1059602082218813</v>
          </cell>
          <cell r="AO47">
            <v>0.79503722891800488</v>
          </cell>
          <cell r="AR47">
            <v>1.1447190456708158</v>
          </cell>
          <cell r="AS47">
            <v>1.070471073144049</v>
          </cell>
          <cell r="AT47">
            <v>2.223192924691785</v>
          </cell>
          <cell r="AU47">
            <v>1.0554489145815651</v>
          </cell>
          <cell r="AV47">
            <v>0.81733973488293232</v>
          </cell>
        </row>
        <row r="48">
          <cell r="B48">
            <v>43511</v>
          </cell>
          <cell r="C48">
            <v>24.568068433580578</v>
          </cell>
          <cell r="D48">
            <v>7.4579841614194509</v>
          </cell>
          <cell r="E48">
            <v>14.86908672879207</v>
          </cell>
          <cell r="F48">
            <v>10.718311503984635</v>
          </cell>
          <cell r="G48">
            <v>4.7080489792511937</v>
          </cell>
          <cell r="H48">
            <v>4.2238465716616194</v>
          </cell>
          <cell r="I48">
            <v>1.4086864493731188</v>
          </cell>
          <cell r="J48">
            <v>27.501573255346674</v>
          </cell>
          <cell r="K48">
            <v>99.052353042523208</v>
          </cell>
          <cell r="N48">
            <v>19.564223960509924</v>
          </cell>
          <cell r="O48">
            <v>7.6932362205170461</v>
          </cell>
          <cell r="P48">
            <v>15.18951500800574</v>
          </cell>
          <cell r="Q48">
            <v>7.8510619326202029</v>
          </cell>
          <cell r="R48">
            <v>4.5843323908422047</v>
          </cell>
          <cell r="S48">
            <v>3.1047880483803012</v>
          </cell>
          <cell r="T48">
            <v>1.1719908155684646</v>
          </cell>
          <cell r="U48">
            <v>26.761516449980718</v>
          </cell>
          <cell r="V48">
            <v>88.938654284157835</v>
          </cell>
          <cell r="AK48">
            <v>1.1020800256416881</v>
          </cell>
          <cell r="AL48">
            <v>1.0529480415788919</v>
          </cell>
          <cell r="AM48">
            <v>2.5339186384568109</v>
          </cell>
          <cell r="AN48">
            <v>1.1058887842585354</v>
          </cell>
          <cell r="AO48">
            <v>0.79055844606427994</v>
          </cell>
          <cell r="AR48">
            <v>0.77932459409407839</v>
          </cell>
          <cell r="AS48">
            <v>0.76561911212646039</v>
          </cell>
          <cell r="AT48">
            <v>1.5665844321103937</v>
          </cell>
          <cell r="AU48">
            <v>0.91438287208303992</v>
          </cell>
          <cell r="AV48">
            <v>0.58316257420273065</v>
          </cell>
        </row>
        <row r="49">
          <cell r="B49">
            <v>43512</v>
          </cell>
          <cell r="C49">
            <v>24.765684833644126</v>
          </cell>
          <cell r="D49">
            <v>7.4845966333132399</v>
          </cell>
          <cell r="E49">
            <v>14.592034746998955</v>
          </cell>
          <cell r="F49">
            <v>8.7590780112966939</v>
          </cell>
          <cell r="G49">
            <v>4.5209198138893667</v>
          </cell>
          <cell r="H49">
            <v>3.7074663766969143</v>
          </cell>
          <cell r="I49">
            <v>1.3456774985227673</v>
          </cell>
          <cell r="J49">
            <v>26.331766445039605</v>
          </cell>
          <cell r="K49">
            <v>95.140776302908179</v>
          </cell>
          <cell r="N49">
            <v>19.59713916063021</v>
          </cell>
          <cell r="O49">
            <v>7.6539935621473258</v>
          </cell>
          <cell r="P49">
            <v>13.123260159470114</v>
          </cell>
          <cell r="Q49">
            <v>6.5687793256102411</v>
          </cell>
          <cell r="R49">
            <v>4.3953418798510473</v>
          </cell>
          <cell r="S49">
            <v>3.1009272808434543</v>
          </cell>
          <cell r="T49">
            <v>1.0382137091480896</v>
          </cell>
          <cell r="U49">
            <v>25.662834453970341</v>
          </cell>
          <cell r="V49">
            <v>84.145727778964826</v>
          </cell>
          <cell r="AK49">
            <v>0.86188480481539698</v>
          </cell>
          <cell r="AL49">
            <v>0.88005738914106268</v>
          </cell>
          <cell r="AM49">
            <v>2.0367639622029183</v>
          </cell>
          <cell r="AN49">
            <v>0.93441772625443531</v>
          </cell>
          <cell r="AO49">
            <v>0.57301306035452204</v>
          </cell>
          <cell r="AR49">
            <v>0.75823392475212081</v>
          </cell>
          <cell r="AS49">
            <v>0.61460008142697553</v>
          </cell>
          <cell r="AT49">
            <v>1.1892149037462163</v>
          </cell>
          <cell r="AU49">
            <v>0.83596362458501672</v>
          </cell>
          <cell r="AV49">
            <v>0.46940043993226477</v>
          </cell>
        </row>
        <row r="50">
          <cell r="B50">
            <v>43513</v>
          </cell>
          <cell r="C50">
            <v>25.110997296577242</v>
          </cell>
          <cell r="D50">
            <v>7.4044873748517697</v>
          </cell>
          <cell r="E50">
            <v>13.46046676278789</v>
          </cell>
          <cell r="F50">
            <v>7.8061983870022198</v>
          </cell>
          <cell r="G50">
            <v>4.4981199724118142</v>
          </cell>
          <cell r="H50">
            <v>3.4605244329581102</v>
          </cell>
          <cell r="I50">
            <v>1.2355988828867477</v>
          </cell>
          <cell r="J50">
            <v>26.049045520773596</v>
          </cell>
          <cell r="K50">
            <v>92.65563857119605</v>
          </cell>
          <cell r="N50">
            <v>19.971497049595818</v>
          </cell>
          <cell r="O50">
            <v>7.4195597771466772</v>
          </cell>
          <cell r="P50">
            <v>13.448819555263134</v>
          </cell>
          <cell r="Q50">
            <v>8.7427243518829023</v>
          </cell>
          <cell r="R50">
            <v>4.5762539344219579</v>
          </cell>
          <cell r="S50">
            <v>3.5183296824381469</v>
          </cell>
          <cell r="T50">
            <v>1.2086699935291394</v>
          </cell>
          <cell r="U50">
            <v>26.485372809496397</v>
          </cell>
          <cell r="V50">
            <v>88.301868729390364</v>
          </cell>
          <cell r="AK50">
            <v>0.71542542378396379</v>
          </cell>
          <cell r="AL50">
            <v>0.77053019017005531</v>
          </cell>
          <cell r="AM50">
            <v>1.9120331256165457</v>
          </cell>
          <cell r="AN50">
            <v>0.82917138675473034</v>
          </cell>
          <cell r="AO50">
            <v>0.46076571258042143</v>
          </cell>
          <cell r="AR50">
            <v>0.92192607448525909</v>
          </cell>
          <cell r="AS50">
            <v>0.84695838516921251</v>
          </cell>
          <cell r="AT50">
            <v>1.7636463395952553</v>
          </cell>
          <cell r="AU50">
            <v>1.0511997490697795</v>
          </cell>
          <cell r="AV50">
            <v>0.67139586311120025</v>
          </cell>
        </row>
        <row r="51">
          <cell r="B51">
            <v>43514</v>
          </cell>
          <cell r="C51">
            <v>25.934400722540712</v>
          </cell>
          <cell r="D51">
            <v>7.2090896692616182</v>
          </cell>
          <cell r="E51">
            <v>14.631130475844888</v>
          </cell>
          <cell r="F51">
            <v>10.224587724146755</v>
          </cell>
          <cell r="G51">
            <v>4.7194842962692976</v>
          </cell>
          <cell r="H51">
            <v>3.6513826367464755</v>
          </cell>
          <cell r="I51">
            <v>1.3534962844058476</v>
          </cell>
          <cell r="J51">
            <v>28.231080145132236</v>
          </cell>
          <cell r="K51">
            <v>99.505753473767683</v>
          </cell>
          <cell r="N51">
            <v>19.652087351939485</v>
          </cell>
          <cell r="O51">
            <v>7.5563473260325376</v>
          </cell>
          <cell r="P51">
            <v>14.703169744814993</v>
          </cell>
          <cell r="Q51">
            <v>9.2251883754147563</v>
          </cell>
          <cell r="R51">
            <v>4.5426424768008067</v>
          </cell>
          <cell r="S51">
            <v>3.7526043949925456</v>
          </cell>
          <cell r="T51">
            <v>1.211971542548067</v>
          </cell>
          <cell r="U51">
            <v>28.23751723892503</v>
          </cell>
          <cell r="V51">
            <v>91.72947792136965</v>
          </cell>
          <cell r="AK51">
            <v>0.99316679270574826</v>
          </cell>
          <cell r="AL51">
            <v>0.97493536265100211</v>
          </cell>
          <cell r="AM51">
            <v>2.418324291761353</v>
          </cell>
          <cell r="AN51">
            <v>1.1176323949127642</v>
          </cell>
          <cell r="AO51">
            <v>0.74874504462886438</v>
          </cell>
          <cell r="AR51">
            <v>0.96096197099625302</v>
          </cell>
          <cell r="AS51">
            <v>0.88994002735279421</v>
          </cell>
          <cell r="AT51">
            <v>1.8492054786339072</v>
          </cell>
          <cell r="AU51">
            <v>1.0854251338849277</v>
          </cell>
          <cell r="AV51">
            <v>0.7230663892490371</v>
          </cell>
        </row>
        <row r="52">
          <cell r="B52">
            <v>43515</v>
          </cell>
          <cell r="C52">
            <v>26.210309836611167</v>
          </cell>
          <cell r="D52">
            <v>7.2022398803801018</v>
          </cell>
          <cell r="E52">
            <v>17.318275891117768</v>
          </cell>
          <cell r="F52">
            <v>10.475085542488877</v>
          </cell>
          <cell r="G52">
            <v>4.7858284214793496</v>
          </cell>
          <cell r="H52">
            <v>3.8123362912285743</v>
          </cell>
          <cell r="I52">
            <v>1.3769871000867266</v>
          </cell>
          <cell r="J52">
            <v>29.330219697870259</v>
          </cell>
          <cell r="K52">
            <v>103.99042664080849</v>
          </cell>
          <cell r="N52">
            <v>19.806083788718993</v>
          </cell>
          <cell r="O52">
            <v>7.669576522482549</v>
          </cell>
          <cell r="P52">
            <v>15.977129784521772</v>
          </cell>
          <cell r="Q52">
            <v>9.8659563670375903</v>
          </cell>
          <cell r="R52">
            <v>4.5218035733344957</v>
          </cell>
          <cell r="S52">
            <v>3.5867550063496627</v>
          </cell>
          <cell r="T52">
            <v>1.238565095386829</v>
          </cell>
          <cell r="U52">
            <v>28.5885735583139</v>
          </cell>
          <cell r="V52">
            <v>94.11024325416335</v>
          </cell>
          <cell r="AK52">
            <v>1.0845565855856176</v>
          </cell>
          <cell r="AL52">
            <v>1.0086517217954902</v>
          </cell>
          <cell r="AM52">
            <v>2.4007087116695751</v>
          </cell>
          <cell r="AN52">
            <v>1.2011668681068177</v>
          </cell>
          <cell r="AO52">
            <v>0.82611476375067716</v>
          </cell>
          <cell r="AR52">
            <v>1.0516481999849334</v>
          </cell>
          <cell r="AS52">
            <v>0.94628217797946146</v>
          </cell>
          <cell r="AT52">
            <v>1.9844696786122908</v>
          </cell>
          <cell r="AU52">
            <v>1.1128209442954715</v>
          </cell>
          <cell r="AV52">
            <v>0.77552915559513946</v>
          </cell>
        </row>
        <row r="53">
          <cell r="B53">
            <v>43516</v>
          </cell>
          <cell r="C53">
            <v>27.357184873438076</v>
          </cell>
          <cell r="D53">
            <v>7.4426895307770078</v>
          </cell>
          <cell r="E53">
            <v>16.760053027275074</v>
          </cell>
          <cell r="F53">
            <v>10.595402872663087</v>
          </cell>
          <cell r="G53">
            <v>4.7327583420149573</v>
          </cell>
          <cell r="H53">
            <v>3.4388996778834433</v>
          </cell>
          <cell r="I53">
            <v>1.3863300676539028</v>
          </cell>
          <cell r="J53">
            <v>29.825312913292294</v>
          </cell>
          <cell r="K53">
            <v>105.01615228610174</v>
          </cell>
          <cell r="N53">
            <v>20.025104634278744</v>
          </cell>
          <cell r="O53">
            <v>7.6412481926140927</v>
          </cell>
          <cell r="P53">
            <v>16.70402621008963</v>
          </cell>
          <cell r="Q53">
            <v>9.672682557894996</v>
          </cell>
          <cell r="R53">
            <v>4.5173661937508793</v>
          </cell>
          <cell r="S53">
            <v>3.5486326891302942</v>
          </cell>
          <cell r="T53">
            <v>1.2609761695477051</v>
          </cell>
          <cell r="U53">
            <v>28.827560648861827</v>
          </cell>
          <cell r="V53">
            <v>95.097666731129507</v>
          </cell>
          <cell r="AK53">
            <v>1.0233497802944833</v>
          </cell>
          <cell r="AL53">
            <v>1.0454419238517505</v>
          </cell>
          <cell r="AM53">
            <v>2.5432597187501811</v>
          </cell>
          <cell r="AN53">
            <v>1.2116832108973929</v>
          </cell>
          <cell r="AO53">
            <v>0.7982190320055641</v>
          </cell>
          <cell r="AR53">
            <v>1.0185369877632477</v>
          </cell>
          <cell r="AS53">
            <v>0.95033103452886458</v>
          </cell>
          <cell r="AT53">
            <v>1.8919402997145887</v>
          </cell>
          <cell r="AU53">
            <v>1.0840481707974907</v>
          </cell>
          <cell r="AV53">
            <v>0.7356067304614422</v>
          </cell>
        </row>
        <row r="54">
          <cell r="B54">
            <v>43517</v>
          </cell>
          <cell r="C54">
            <v>27.886946925818805</v>
          </cell>
          <cell r="D54">
            <v>7.3555934838792911</v>
          </cell>
          <cell r="E54">
            <v>15.855913185947934</v>
          </cell>
          <cell r="F54">
            <v>10.462729938739722</v>
          </cell>
          <cell r="G54">
            <v>4.7378651304152388</v>
          </cell>
          <cell r="H54">
            <v>3.5556377146670832</v>
          </cell>
          <cell r="I54">
            <v>1.3439213972732202</v>
          </cell>
          <cell r="J54">
            <v>29.57411197622336</v>
          </cell>
          <cell r="K54">
            <v>104.2989889122253</v>
          </cell>
          <cell r="N54">
            <v>20.064546621450184</v>
          </cell>
          <cell r="O54">
            <v>7.536632631985821</v>
          </cell>
          <cell r="P54">
            <v>16.675618846122511</v>
          </cell>
          <cell r="Q54">
            <v>9.3769909791928665</v>
          </cell>
          <cell r="R54">
            <v>4.5454909965576684</v>
          </cell>
          <cell r="S54">
            <v>3.3274190518672642</v>
          </cell>
          <cell r="T54">
            <v>1.2319540964320779</v>
          </cell>
          <cell r="U54">
            <v>28.011286429766145</v>
          </cell>
          <cell r="V54">
            <v>93.745053016331923</v>
          </cell>
          <cell r="AK54">
            <v>1.0100449930804101</v>
          </cell>
          <cell r="AL54">
            <v>1.0126786828856924</v>
          </cell>
          <cell r="AM54">
            <v>2.4822742359027417</v>
          </cell>
          <cell r="AN54">
            <v>1.1628587069676724</v>
          </cell>
          <cell r="AO54">
            <v>0.77777139822151575</v>
          </cell>
          <cell r="AR54">
            <v>0.97858277171509878</v>
          </cell>
          <cell r="AS54">
            <v>0.93956526372563198</v>
          </cell>
          <cell r="AT54">
            <v>1.8439858158340225</v>
          </cell>
          <cell r="AU54">
            <v>1.1174007510763517</v>
          </cell>
          <cell r="AV54">
            <v>0.71699911650629278</v>
          </cell>
        </row>
        <row r="55">
          <cell r="B55">
            <v>43518</v>
          </cell>
          <cell r="C55">
            <v>28.392501824784244</v>
          </cell>
          <cell r="D55">
            <v>7.4089000160252869</v>
          </cell>
          <cell r="E55">
            <v>15.944490868142722</v>
          </cell>
          <cell r="F55">
            <v>10.470365534739672</v>
          </cell>
          <cell r="G55">
            <v>4.7375840203937516</v>
          </cell>
          <cell r="H55">
            <v>3.541658447590224</v>
          </cell>
          <cell r="I55">
            <v>1.3224995421436931</v>
          </cell>
          <cell r="J55">
            <v>29.083106874957966</v>
          </cell>
          <cell r="K55">
            <v>104.49669416611523</v>
          </cell>
          <cell r="N55">
            <v>19.764917910394626</v>
          </cell>
          <cell r="O55">
            <v>7.2003831811971581</v>
          </cell>
          <cell r="P55">
            <v>14.413489688171561</v>
          </cell>
          <cell r="Q55">
            <v>7.7494936349993218</v>
          </cell>
          <cell r="R55">
            <v>4.4228651689550107</v>
          </cell>
          <cell r="S55">
            <v>3.0878573773108107</v>
          </cell>
          <cell r="T55">
            <v>1.1376412053409775</v>
          </cell>
          <cell r="U55">
            <v>27.557037374823405</v>
          </cell>
          <cell r="V55">
            <v>88.343069559794472</v>
          </cell>
          <cell r="AK55">
            <v>1.0376366839194451</v>
          </cell>
          <cell r="AL55">
            <v>0.99987941306859518</v>
          </cell>
          <cell r="AM55">
            <v>2.4766896168680921</v>
          </cell>
          <cell r="AN55">
            <v>1.0530927404620483</v>
          </cell>
          <cell r="AO55">
            <v>0.75125003040541283</v>
          </cell>
          <cell r="AR55">
            <v>0.79158889051715808</v>
          </cell>
          <cell r="AS55">
            <v>0.75615992338062032</v>
          </cell>
          <cell r="AT55">
            <v>1.4573432234070962</v>
          </cell>
          <cell r="AU55">
            <v>0.93824764680956008</v>
          </cell>
          <cell r="AV55">
            <v>0.58091305393157111</v>
          </cell>
        </row>
        <row r="56">
          <cell r="B56">
            <v>43519</v>
          </cell>
          <cell r="C56">
            <v>28.966561325837272</v>
          </cell>
          <cell r="D56">
            <v>7.4883915421784044</v>
          </cell>
          <cell r="E56">
            <v>14.013744854908902</v>
          </cell>
          <cell r="F56">
            <v>9.1099272521370835</v>
          </cell>
          <cell r="G56">
            <v>4.6471271053503926</v>
          </cell>
          <cell r="H56">
            <v>3.281509740284593</v>
          </cell>
          <cell r="I56">
            <v>1.1534312233863009</v>
          </cell>
          <cell r="J56">
            <v>27.599406216061691</v>
          </cell>
          <cell r="K56">
            <v>99.896712282675409</v>
          </cell>
          <cell r="N56">
            <v>19.002608135698022</v>
          </cell>
          <cell r="O56">
            <v>7.1318897510778454</v>
          </cell>
          <cell r="P56">
            <v>12.423349113507582</v>
          </cell>
          <cell r="Q56">
            <v>6.9970313223874108</v>
          </cell>
          <cell r="R56">
            <v>4.1834759131213914</v>
          </cell>
          <cell r="S56">
            <v>2.9396893838216909</v>
          </cell>
          <cell r="T56">
            <v>0.96889757417479649</v>
          </cell>
          <cell r="U56">
            <v>26.136410672356146</v>
          </cell>
          <cell r="V56">
            <v>82.777563965045928</v>
          </cell>
          <cell r="AK56">
            <v>0.82749500964840805</v>
          </cell>
          <cell r="AL56">
            <v>0.82663743069708273</v>
          </cell>
          <cell r="AM56">
            <v>2.1516688666474932</v>
          </cell>
          <cell r="AN56">
            <v>0.93940153003568938</v>
          </cell>
          <cell r="AO56">
            <v>0.57628290610268285</v>
          </cell>
          <cell r="AR56">
            <v>0.82315538588744763</v>
          </cell>
          <cell r="AS56">
            <v>0.6497873900046407</v>
          </cell>
          <cell r="AT56">
            <v>1.2810547232202794</v>
          </cell>
          <cell r="AU56">
            <v>0.78583137364567612</v>
          </cell>
          <cell r="AV56">
            <v>0.55662983030667679</v>
          </cell>
        </row>
        <row r="57">
          <cell r="B57">
            <v>43520</v>
          </cell>
          <cell r="C57">
            <v>28.568405134765896</v>
          </cell>
          <cell r="D57">
            <v>7.4383279477507429</v>
          </cell>
          <cell r="E57">
            <v>12.62384474658249</v>
          </cell>
          <cell r="F57">
            <v>8.6072705321924037</v>
          </cell>
          <cell r="G57">
            <v>4.6044361793043107</v>
          </cell>
          <cell r="H57">
            <v>3.0817776326755077</v>
          </cell>
          <cell r="I57">
            <v>1.0957630908848071</v>
          </cell>
          <cell r="J57">
            <v>26.80937074515133</v>
          </cell>
          <cell r="K57">
            <v>96.48182753287972</v>
          </cell>
          <cell r="N57">
            <v>20.181463195331691</v>
          </cell>
          <cell r="O57">
            <v>7.0697394580160529</v>
          </cell>
          <cell r="P57">
            <v>14.042928335661154</v>
          </cell>
          <cell r="Q57">
            <v>9.2053261331268512</v>
          </cell>
          <cell r="R57">
            <v>4.2596201365799313</v>
          </cell>
          <cell r="S57">
            <v>3.0421563511261334</v>
          </cell>
          <cell r="T57">
            <v>1.0698598963016379</v>
          </cell>
          <cell r="U57">
            <v>27.149010687252439</v>
          </cell>
          <cell r="V57">
            <v>88.94332408090186</v>
          </cell>
          <cell r="AK57">
            <v>0.89399090486744193</v>
          </cell>
          <cell r="AL57">
            <v>0.80330506041514438</v>
          </cell>
          <cell r="AM57">
            <v>1.973110009297784</v>
          </cell>
          <cell r="AN57">
            <v>0.87390706873116497</v>
          </cell>
          <cell r="AO57">
            <v>0.55991548964194437</v>
          </cell>
          <cell r="AR57">
            <v>1.0095802699385357</v>
          </cell>
          <cell r="AS57">
            <v>0.8375592530233873</v>
          </cell>
          <cell r="AT57">
            <v>1.8045770739713316</v>
          </cell>
          <cell r="AU57">
            <v>0.96983796789108545</v>
          </cell>
          <cell r="AV57">
            <v>0.74805998162984966</v>
          </cell>
        </row>
        <row r="58">
          <cell r="B58">
            <v>43521</v>
          </cell>
          <cell r="C58">
            <v>28.673882344016917</v>
          </cell>
          <cell r="D58">
            <v>7.3025730027147331</v>
          </cell>
          <cell r="E58">
            <v>15.08461359321474</v>
          </cell>
          <cell r="F58">
            <v>10.463866385572056</v>
          </cell>
          <cell r="G58">
            <v>4.5834654558024628</v>
          </cell>
          <cell r="H58">
            <v>3.3150983556207017</v>
          </cell>
          <cell r="I58">
            <v>1.301389582835325</v>
          </cell>
          <cell r="J58">
            <v>28.95660932510615</v>
          </cell>
          <cell r="K58">
            <v>103.2378497230328</v>
          </cell>
          <cell r="N58">
            <v>20.130173973389262</v>
          </cell>
          <cell r="O58">
            <v>7.3957113399227872</v>
          </cell>
          <cell r="P58">
            <v>14.344900096076421</v>
          </cell>
          <cell r="Q58">
            <v>9.1644517469144446</v>
          </cell>
          <cell r="R58">
            <v>4.5116683206739703</v>
          </cell>
          <cell r="S58">
            <v>3.4385811540354485</v>
          </cell>
          <cell r="T58">
            <v>0.97416630073004729</v>
          </cell>
          <cell r="U58">
            <v>28.07097532282609</v>
          </cell>
          <cell r="V58">
            <v>90.873882392114908</v>
          </cell>
          <cell r="AK58">
            <v>1.1091399992520217</v>
          </cell>
          <cell r="AL58">
            <v>0.97121839875814719</v>
          </cell>
          <cell r="AM58">
            <v>2.4011687422602974</v>
          </cell>
          <cell r="AN58">
            <v>1.0829417432170074</v>
          </cell>
          <cell r="AO58">
            <v>0.8000841413811689</v>
          </cell>
          <cell r="AR58">
            <v>1.068784150817528</v>
          </cell>
          <cell r="AS58">
            <v>0.90421147600509</v>
          </cell>
          <cell r="AT58">
            <v>1.8359558169103185</v>
          </cell>
          <cell r="AU58">
            <v>0.93226836702285076</v>
          </cell>
          <cell r="AV58">
            <v>0.70637185980419659</v>
          </cell>
        </row>
        <row r="59">
          <cell r="B59">
            <v>43522</v>
          </cell>
          <cell r="C59">
            <v>27.917867911309955</v>
          </cell>
          <cell r="D59">
            <v>7.5254780522571085</v>
          </cell>
          <cell r="E59">
            <v>16.05565761083292</v>
          </cell>
          <cell r="F59">
            <v>10.32447865444769</v>
          </cell>
          <cell r="G59">
            <v>4.6898418276472631</v>
          </cell>
          <cell r="H59">
            <v>3.4429684972582564</v>
          </cell>
          <cell r="I59">
            <v>1.3125912662858805</v>
          </cell>
          <cell r="J59">
            <v>29.16012786466986</v>
          </cell>
          <cell r="K59">
            <v>103.91733736047526</v>
          </cell>
          <cell r="N59">
            <v>20.812414976284714</v>
          </cell>
          <cell r="O59">
            <v>7.4513015737603459</v>
          </cell>
          <cell r="P59">
            <v>15.373152666528028</v>
          </cell>
          <cell r="Q59">
            <v>10.164563875796331</v>
          </cell>
          <cell r="R59">
            <v>4.5120789569093311</v>
          </cell>
          <cell r="S59">
            <v>3.5476843008876231</v>
          </cell>
          <cell r="T59">
            <v>1.0903740674774742</v>
          </cell>
          <cell r="U59">
            <v>28.400639880130516</v>
          </cell>
          <cell r="V59">
            <v>94.21190143020533</v>
          </cell>
          <cell r="AK59">
            <v>1.1395780600928873</v>
          </cell>
          <cell r="AL59">
            <v>0.97984375785024957</v>
          </cell>
          <cell r="AM59">
            <v>2.3998452076870764</v>
          </cell>
          <cell r="AN59">
            <v>1.0308751537199037</v>
          </cell>
          <cell r="AO59">
            <v>0.78725537518110034</v>
          </cell>
          <cell r="AR59">
            <v>1.1526476726261239</v>
          </cell>
          <cell r="AS59">
            <v>1.0763443481643684</v>
          </cell>
          <cell r="AT59">
            <v>2.1851379316802984</v>
          </cell>
          <cell r="AU59">
            <v>0.9433986756215238</v>
          </cell>
          <cell r="AV59">
            <v>0.72138754761509138</v>
          </cell>
        </row>
        <row r="60">
          <cell r="B60">
            <v>43523</v>
          </cell>
          <cell r="C60">
            <v>29.198693614480277</v>
          </cell>
          <cell r="D60">
            <v>7.8863243835314183</v>
          </cell>
          <cell r="E60">
            <v>15.983359669164949</v>
          </cell>
          <cell r="F60">
            <v>10.058943831353131</v>
          </cell>
          <cell r="G60">
            <v>4.6862878696678694</v>
          </cell>
          <cell r="H60">
            <v>3.6328771257917292</v>
          </cell>
          <cell r="I60">
            <v>1.2622480731424994</v>
          </cell>
          <cell r="J60">
            <v>29.556569209550126</v>
          </cell>
          <cell r="K60">
            <v>105.75696551117116</v>
          </cell>
          <cell r="N60">
            <v>20.909104977833898</v>
          </cell>
          <cell r="O60">
            <v>7.4399571125630954</v>
          </cell>
          <cell r="P60">
            <v>16.291945232513708</v>
          </cell>
          <cell r="Q60">
            <v>10.882168694159018</v>
          </cell>
          <cell r="R60">
            <v>4.4431443502320818</v>
          </cell>
          <cell r="S60">
            <v>3.6292549524527487</v>
          </cell>
          <cell r="T60">
            <v>1.202885991005366</v>
          </cell>
          <cell r="U60">
            <v>29.133134650111465</v>
          </cell>
          <cell r="V60">
            <v>96.815514647364495</v>
          </cell>
          <cell r="AK60">
            <v>1.137753103266449</v>
          </cell>
          <cell r="AL60">
            <v>0.93635772752278446</v>
          </cell>
          <cell r="AM60">
            <v>2.2767424748413534</v>
          </cell>
          <cell r="AN60">
            <v>0.97036750722807863</v>
          </cell>
          <cell r="AO60">
            <v>0.79136056557698475</v>
          </cell>
          <cell r="AR60">
            <v>1.2395955139654493</v>
          </cell>
          <cell r="AS60">
            <v>1.1313916936660489</v>
          </cell>
          <cell r="AT60">
            <v>2.3652349198429095</v>
          </cell>
          <cell r="AU60">
            <v>1.0053432736092938</v>
          </cell>
          <cell r="AV60">
            <v>0.78057091906789533</v>
          </cell>
        </row>
        <row r="61">
          <cell r="B61">
            <v>43524</v>
          </cell>
          <cell r="C61">
            <v>29.037341855139918</v>
          </cell>
          <cell r="D61">
            <v>7.8002354316302638</v>
          </cell>
          <cell r="E61">
            <v>15.69914623511414</v>
          </cell>
          <cell r="F61">
            <v>9.7874491054461625</v>
          </cell>
          <cell r="G61">
            <v>4.64493332766589</v>
          </cell>
          <cell r="H61">
            <v>3.7549487959058703</v>
          </cell>
          <cell r="I61">
            <v>1.2378148145473671</v>
          </cell>
          <cell r="J61">
            <v>29.230239649012013</v>
          </cell>
          <cell r="K61">
            <v>104.72996189701266</v>
          </cell>
          <cell r="N61">
            <v>21.364778700845832</v>
          </cell>
          <cell r="O61">
            <v>7.3142024956272351</v>
          </cell>
          <cell r="P61">
            <v>16.339663305688909</v>
          </cell>
          <cell r="Q61">
            <v>10.215459065794025</v>
          </cell>
          <cell r="R61">
            <v>4.438728719351607</v>
          </cell>
          <cell r="S61">
            <v>3.6325498537269727</v>
          </cell>
          <cell r="T61">
            <v>1.2385688949556759</v>
          </cell>
          <cell r="U61">
            <v>28.213796575329059</v>
          </cell>
          <cell r="V61">
            <v>95.710863476766889</v>
          </cell>
          <cell r="AK61">
            <v>1.0926954181408499</v>
          </cell>
          <cell r="AL61">
            <v>0.85517839122299555</v>
          </cell>
          <cell r="AM61">
            <v>2.1787866995850718</v>
          </cell>
          <cell r="AN61">
            <v>1.0288227542291293</v>
          </cell>
          <cell r="AO61">
            <v>0.81235655795023709</v>
          </cell>
          <cell r="AR61">
            <v>1.1606951187121708</v>
          </cell>
          <cell r="AS61">
            <v>1.046577604552535</v>
          </cell>
          <cell r="AT61">
            <v>2.1160624422102634</v>
          </cell>
          <cell r="AU61">
            <v>0.95867537502567046</v>
          </cell>
          <cell r="AV61">
            <v>0.74011328291972922</v>
          </cell>
        </row>
        <row r="62">
          <cell r="N62">
            <v>20.91084577450216</v>
          </cell>
          <cell r="O62">
            <v>7.353147664301626</v>
          </cell>
          <cell r="P62">
            <v>14.273597047205692</v>
          </cell>
          <cell r="Q62">
            <v>7.6344412026304953</v>
          </cell>
          <cell r="R62">
            <v>4.3451911005663169</v>
          </cell>
          <cell r="S62">
            <v>3.2966372486789099</v>
          </cell>
          <cell r="T62">
            <v>1.0777427361491239</v>
          </cell>
          <cell r="U62">
            <v>28.769260525863903</v>
          </cell>
          <cell r="V62">
            <v>90.661677709373379</v>
          </cell>
          <cell r="AR62">
            <v>0.83625705823297436</v>
          </cell>
          <cell r="AS62">
            <v>0.74538771948850202</v>
          </cell>
          <cell r="AT62">
            <v>1.5132923356362709</v>
          </cell>
          <cell r="AU62">
            <v>0.85191535057176482</v>
          </cell>
          <cell r="AV62">
            <v>0.50614442591335973</v>
          </cell>
        </row>
        <row r="63">
          <cell r="B63">
            <v>43525</v>
          </cell>
          <cell r="C63">
            <v>30.597260906014423</v>
          </cell>
          <cell r="D63">
            <v>7.4133721821554959</v>
          </cell>
          <cell r="E63">
            <v>16.253532095678306</v>
          </cell>
          <cell r="F63">
            <v>10.550568735660844</v>
          </cell>
          <cell r="G63">
            <v>4.6411392310914934</v>
          </cell>
          <cell r="H63">
            <v>3.5686318370604693</v>
          </cell>
          <cell r="I63">
            <v>1.3215238912340923</v>
          </cell>
          <cell r="J63">
            <v>30.079195114883515</v>
          </cell>
          <cell r="K63">
            <v>108.01780927218252</v>
          </cell>
          <cell r="N63">
            <v>22.519837848338437</v>
          </cell>
          <cell r="O63">
            <v>6.8877005923467225</v>
          </cell>
          <cell r="P63">
            <v>12.40643313816047</v>
          </cell>
          <cell r="Q63">
            <v>6.7086992843041253</v>
          </cell>
          <cell r="R63">
            <v>4.3178116730648721</v>
          </cell>
          <cell r="S63">
            <v>2.9375523054408026</v>
          </cell>
          <cell r="T63">
            <v>0.9604822834444614</v>
          </cell>
          <cell r="U63">
            <v>27.304129365264856</v>
          </cell>
          <cell r="V63">
            <v>87.032707351610767</v>
          </cell>
          <cell r="AK63">
            <v>1.1774928875357593</v>
          </cell>
          <cell r="AL63">
            <v>0.98256925920894445</v>
          </cell>
          <cell r="AM63">
            <v>2.3581592067200576</v>
          </cell>
          <cell r="AN63">
            <v>1.0353608781786552</v>
          </cell>
          <cell r="AO63">
            <v>0.81175994005725427</v>
          </cell>
          <cell r="AR63">
            <v>0.79544621671125415</v>
          </cell>
          <cell r="AS63">
            <v>0.684551046442745</v>
          </cell>
          <cell r="AT63">
            <v>1.4024212754285743</v>
          </cell>
          <cell r="AU63">
            <v>0.67554346455311609</v>
          </cell>
          <cell r="AV63">
            <v>0.40461930197922708</v>
          </cell>
        </row>
        <row r="64">
          <cell r="B64">
            <v>43526</v>
          </cell>
          <cell r="C64">
            <v>30.663526320757832</v>
          </cell>
          <cell r="D64">
            <v>7.5714716569796137</v>
          </cell>
          <cell r="E64">
            <v>14.623533227682806</v>
          </cell>
          <cell r="F64">
            <v>8.6603060529939384</v>
          </cell>
          <cell r="G64">
            <v>4.6983404769388422</v>
          </cell>
          <cell r="H64">
            <v>3.2680421220533189</v>
          </cell>
          <cell r="I64">
            <v>1.2333382291421588</v>
          </cell>
          <cell r="J64">
            <v>28.858357544229094</v>
          </cell>
          <cell r="K64">
            <v>103.21094315870265</v>
          </cell>
          <cell r="N64">
            <v>24.429588648383241</v>
          </cell>
          <cell r="O64">
            <v>6.6023454160063286</v>
          </cell>
          <cell r="P64">
            <v>13.916391050315466</v>
          </cell>
          <cell r="Q64">
            <v>9.6653293704997463</v>
          </cell>
          <cell r="R64">
            <v>4.540798905057728</v>
          </cell>
          <cell r="S64">
            <v>3.5062843957207006</v>
          </cell>
          <cell r="T64">
            <v>1.1384242746331039</v>
          </cell>
          <cell r="U64">
            <v>28.018510739122004</v>
          </cell>
          <cell r="V64">
            <v>94.711811045547805</v>
          </cell>
          <cell r="AK64">
            <v>0.85537039911481549</v>
          </cell>
          <cell r="AL64">
            <v>0.82293104716890153</v>
          </cell>
          <cell r="AM64">
            <v>1.9959035770599105</v>
          </cell>
          <cell r="AN64">
            <v>0.85413223857787968</v>
          </cell>
          <cell r="AO64">
            <v>0.52565584929575238</v>
          </cell>
          <cell r="AR64">
            <v>1.1485037029532119</v>
          </cell>
          <cell r="AS64">
            <v>0.98969725605749759</v>
          </cell>
          <cell r="AT64">
            <v>2.2207373118545077</v>
          </cell>
          <cell r="AU64">
            <v>0.90444974701189329</v>
          </cell>
          <cell r="AV64">
            <v>0.64040050509858903</v>
          </cell>
        </row>
        <row r="65">
          <cell r="B65">
            <v>43527</v>
          </cell>
          <cell r="C65">
            <v>29.939798087118668</v>
          </cell>
          <cell r="D65">
            <v>7.1849261131053126</v>
          </cell>
          <cell r="E65">
            <v>13.381971423165284</v>
          </cell>
          <cell r="F65">
            <v>6.8693224759402796</v>
          </cell>
          <cell r="G65">
            <v>4.6051569763761444</v>
          </cell>
          <cell r="H65">
            <v>3.3614219124501874</v>
          </cell>
          <cell r="I65">
            <v>1.084348079255681</v>
          </cell>
          <cell r="J65">
            <v>27.353331656403459</v>
          </cell>
          <cell r="K65">
            <v>97.422672921297803</v>
          </cell>
          <cell r="N65">
            <v>24.550157788491273</v>
          </cell>
          <cell r="O65">
            <v>7.0150055452744873</v>
          </cell>
          <cell r="P65">
            <v>14.011023910617295</v>
          </cell>
          <cell r="Q65">
            <v>10.257744565312318</v>
          </cell>
          <cell r="R65">
            <v>4.491022549467961</v>
          </cell>
          <cell r="S65">
            <v>3.3649486029091014</v>
          </cell>
          <cell r="T65">
            <v>1.1098013982303292</v>
          </cell>
          <cell r="U65">
            <v>28.836307903660629</v>
          </cell>
          <cell r="V65">
            <v>96.436300826587527</v>
          </cell>
          <cell r="AK65">
            <v>0.79429106206861766</v>
          </cell>
          <cell r="AL65">
            <v>0.59775414466077492</v>
          </cell>
          <cell r="AM65">
            <v>1.2930285244520547</v>
          </cell>
          <cell r="AN65">
            <v>0.78779397892648939</v>
          </cell>
          <cell r="AO65">
            <v>0.44744862153894049</v>
          </cell>
          <cell r="AR65">
            <v>1.223657957061894</v>
          </cell>
          <cell r="AS65">
            <v>1.0937945822834008</v>
          </cell>
          <cell r="AT65">
            <v>2.4392187696158998</v>
          </cell>
          <cell r="AU65">
            <v>0.90923126437344814</v>
          </cell>
          <cell r="AV65">
            <v>0.67776472720226211</v>
          </cell>
        </row>
        <row r="66">
          <cell r="B66">
            <v>43528</v>
          </cell>
          <cell r="C66">
            <v>29.120593029676847</v>
          </cell>
          <cell r="D66">
            <v>6.9697105986193586</v>
          </cell>
          <cell r="E66">
            <v>16.807819720690258</v>
          </cell>
          <cell r="F66">
            <v>8.4564922959106799</v>
          </cell>
          <cell r="G66">
            <v>4.7083878749967862</v>
          </cell>
          <cell r="H66">
            <v>3.7605385393072033</v>
          </cell>
          <cell r="I66">
            <v>1.1482239053101262</v>
          </cell>
          <cell r="J66">
            <v>29.072837495120009</v>
          </cell>
          <cell r="K66">
            <v>103.58905478995688</v>
          </cell>
          <cell r="N66">
            <v>25.136777229228603</v>
          </cell>
          <cell r="O66">
            <v>7.0981358226790165</v>
          </cell>
          <cell r="P66">
            <v>14.191536237510931</v>
          </cell>
          <cell r="Q66">
            <v>10.777883215030871</v>
          </cell>
          <cell r="R66">
            <v>4.4619341416888272</v>
          </cell>
          <cell r="S66">
            <v>3.7604131130588185</v>
          </cell>
          <cell r="T66">
            <v>1.0548017456368046</v>
          </cell>
          <cell r="U66">
            <v>29.10926181359018</v>
          </cell>
          <cell r="V66">
            <v>98.402091847845568</v>
          </cell>
          <cell r="AK66">
            <v>0.9553227207952506</v>
          </cell>
          <cell r="AL66">
            <v>0.77474114747920919</v>
          </cell>
          <cell r="AM66">
            <v>1.6562875190091932</v>
          </cell>
          <cell r="AN66">
            <v>0.94763575979604697</v>
          </cell>
          <cell r="AO66">
            <v>0.62225395455193233</v>
          </cell>
          <cell r="AR66">
            <v>1.3233693200759586</v>
          </cell>
          <cell r="AS66">
            <v>1.062871897469897</v>
          </cell>
          <cell r="AT66">
            <v>2.5451141873205243</v>
          </cell>
          <cell r="AU66">
            <v>0.98443591354696092</v>
          </cell>
          <cell r="AV66">
            <v>0.73934852536417695</v>
          </cell>
        </row>
        <row r="67">
          <cell r="B67">
            <v>43529</v>
          </cell>
          <cell r="C67">
            <v>29.205616698041165</v>
          </cell>
          <cell r="D67">
            <v>7.2037762253804347</v>
          </cell>
          <cell r="E67">
            <v>17.764164538413382</v>
          </cell>
          <cell r="F67">
            <v>9.3466783321510114</v>
          </cell>
          <cell r="G67">
            <v>4.6203549470717968</v>
          </cell>
          <cell r="H67">
            <v>3.4212561112902224</v>
          </cell>
          <cell r="I67">
            <v>1.0856934098858859</v>
          </cell>
          <cell r="J67">
            <v>29.585750093199984</v>
          </cell>
          <cell r="K67">
            <v>105.7307627814933</v>
          </cell>
          <cell r="N67">
            <v>24.825504125603896</v>
          </cell>
          <cell r="O67">
            <v>6.97862948887893</v>
          </cell>
          <cell r="P67">
            <v>14.24758386901153</v>
          </cell>
          <cell r="Q67">
            <v>10.51501490581161</v>
          </cell>
          <cell r="R67">
            <v>4.4829592030568977</v>
          </cell>
          <cell r="S67">
            <v>3.6557338222942062</v>
          </cell>
          <cell r="T67">
            <v>1.0568678113816357</v>
          </cell>
          <cell r="U67">
            <v>28.982291560230802</v>
          </cell>
          <cell r="V67">
            <v>97.586368214054033</v>
          </cell>
          <cell r="AK67">
            <v>1.0450425362229174</v>
          </cell>
          <cell r="AL67">
            <v>0.85062743057994616</v>
          </cell>
          <cell r="AM67">
            <v>1.9987089080990168</v>
          </cell>
          <cell r="AN67">
            <v>0.98508666926377719</v>
          </cell>
          <cell r="AO67">
            <v>0.69546024235568737</v>
          </cell>
          <cell r="AR67">
            <v>1.3126343248106358</v>
          </cell>
          <cell r="AS67">
            <v>0.99479846377802517</v>
          </cell>
          <cell r="AT67">
            <v>2.3710104723095355</v>
          </cell>
          <cell r="AU67">
            <v>0.96664636502423906</v>
          </cell>
          <cell r="AV67">
            <v>0.72826618071651772</v>
          </cell>
        </row>
        <row r="68">
          <cell r="B68">
            <v>43530</v>
          </cell>
          <cell r="C68">
            <v>29.300509811728727</v>
          </cell>
          <cell r="D68">
            <v>7.3310358151599475</v>
          </cell>
          <cell r="E68">
            <v>17.420414649808162</v>
          </cell>
          <cell r="F68">
            <v>9.100963860493394</v>
          </cell>
          <cell r="G68">
            <v>4.5204251168025609</v>
          </cell>
          <cell r="H68">
            <v>3.5906204673859619</v>
          </cell>
          <cell r="I68">
            <v>1.1825504152871467</v>
          </cell>
          <cell r="J68">
            <v>29.442750236161309</v>
          </cell>
          <cell r="K68">
            <v>105.39709960186279</v>
          </cell>
          <cell r="N68">
            <v>25.504048098558496</v>
          </cell>
          <cell r="O68">
            <v>7.0881602829885839</v>
          </cell>
          <cell r="P68">
            <v>14.642626481633723</v>
          </cell>
          <cell r="Q68">
            <v>9.9071928786314132</v>
          </cell>
          <cell r="R68">
            <v>4.5285914422635276</v>
          </cell>
          <cell r="S68">
            <v>3.5446034076967603</v>
          </cell>
          <cell r="T68">
            <v>1.0525535333208957</v>
          </cell>
          <cell r="U68">
            <v>27.924953111168762</v>
          </cell>
          <cell r="V68">
            <v>97.088881117408278</v>
          </cell>
          <cell r="AK68">
            <v>0.92530410313065348</v>
          </cell>
          <cell r="AL68">
            <v>0.82005785309824664</v>
          </cell>
          <cell r="AM68">
            <v>2.017694726187766</v>
          </cell>
          <cell r="AN68">
            <v>0.97898645740695345</v>
          </cell>
          <cell r="AO68">
            <v>0.63071030806148498</v>
          </cell>
          <cell r="AR68">
            <v>1.251811336993726</v>
          </cell>
          <cell r="AS68">
            <v>0.98142383456937388</v>
          </cell>
          <cell r="AT68">
            <v>2.1165322143057641</v>
          </cell>
          <cell r="AU68">
            <v>0.89959688045215247</v>
          </cell>
          <cell r="AV68">
            <v>0.73176744116667769</v>
          </cell>
        </row>
        <row r="69">
          <cell r="B69">
            <v>43531</v>
          </cell>
          <cell r="C69">
            <v>29.176886464498384</v>
          </cell>
          <cell r="D69">
            <v>7.3244083972421326</v>
          </cell>
          <cell r="E69">
            <v>16.486706455855504</v>
          </cell>
          <cell r="F69">
            <v>8.7506684627731559</v>
          </cell>
          <cell r="G69">
            <v>4.5663987612097801</v>
          </cell>
          <cell r="H69">
            <v>3.7376825463251868</v>
          </cell>
          <cell r="I69">
            <v>1.1902357642716164</v>
          </cell>
          <cell r="J69">
            <v>28.990239873973106</v>
          </cell>
          <cell r="K69">
            <v>103.76057113600372</v>
          </cell>
          <cell r="N69">
            <v>24.272969558028919</v>
          </cell>
          <cell r="O69">
            <v>6.786336536945913</v>
          </cell>
          <cell r="P69">
            <v>13.14605788778972</v>
          </cell>
          <cell r="Q69">
            <v>8.333662102665377</v>
          </cell>
          <cell r="R69">
            <v>4.3852161667033407</v>
          </cell>
          <cell r="S69">
            <v>3.2858538059090905</v>
          </cell>
          <cell r="T69">
            <v>1.0808325195409156</v>
          </cell>
          <cell r="U69">
            <v>27.333326494136237</v>
          </cell>
          <cell r="V69">
            <v>91.551045895503975</v>
          </cell>
          <cell r="AK69">
            <v>0.91574525315752076</v>
          </cell>
          <cell r="AL69">
            <v>0.80712754763545291</v>
          </cell>
          <cell r="AM69">
            <v>1.8090714721739383</v>
          </cell>
          <cell r="AN69">
            <v>0.96286807271728547</v>
          </cell>
          <cell r="AO69">
            <v>0.67243058292306712</v>
          </cell>
          <cell r="AR69">
            <v>0.95599168312114013</v>
          </cell>
          <cell r="AS69">
            <v>0.87276979661963117</v>
          </cell>
          <cell r="AT69">
            <v>1.8854526615326135</v>
          </cell>
          <cell r="AU69">
            <v>0.81838183941403331</v>
          </cell>
          <cell r="AV69">
            <v>0.54314240287442861</v>
          </cell>
        </row>
        <row r="70">
          <cell r="B70">
            <v>43532</v>
          </cell>
          <cell r="C70">
            <v>28.958861474346229</v>
          </cell>
          <cell r="D70">
            <v>7.5107605877625341</v>
          </cell>
          <cell r="E70">
            <v>15.772525459866522</v>
          </cell>
          <cell r="F70">
            <v>9.1526419356526336</v>
          </cell>
          <cell r="G70">
            <v>4.4812765678067725</v>
          </cell>
          <cell r="H70">
            <v>3.626122741827134</v>
          </cell>
          <cell r="I70">
            <v>1.1538408327187242</v>
          </cell>
          <cell r="J70">
            <v>28.346807943688734</v>
          </cell>
          <cell r="K70">
            <v>102.60836205632661</v>
          </cell>
          <cell r="N70">
            <v>24.305466582401252</v>
          </cell>
          <cell r="O70">
            <v>6.7617060099934587</v>
          </cell>
          <cell r="P70">
            <v>11.335388415022855</v>
          </cell>
          <cell r="Q70">
            <v>6.8179261426441302</v>
          </cell>
          <cell r="R70">
            <v>4.1790509253527244</v>
          </cell>
          <cell r="S70">
            <v>3.1477562845449474</v>
          </cell>
          <cell r="T70">
            <v>0.97349538022724957</v>
          </cell>
          <cell r="U70">
            <v>25.580237839888895</v>
          </cell>
          <cell r="V70">
            <v>86.03244393836458</v>
          </cell>
          <cell r="AK70">
            <v>1.0171778488199841</v>
          </cell>
          <cell r="AL70">
            <v>0.83689950864626295</v>
          </cell>
          <cell r="AM70">
            <v>1.9141468191440023</v>
          </cell>
          <cell r="AN70">
            <v>1.024993454016782</v>
          </cell>
          <cell r="AO70">
            <v>0.75004857210866394</v>
          </cell>
          <cell r="AR70">
            <v>0.7665505123363674</v>
          </cell>
          <cell r="AS70">
            <v>0.66493816540254491</v>
          </cell>
          <cell r="AT70">
            <v>1.4308663712037046</v>
          </cell>
          <cell r="AU70">
            <v>0.70407871403427968</v>
          </cell>
          <cell r="AV70">
            <v>0.44755976530601466</v>
          </cell>
        </row>
        <row r="71">
          <cell r="B71">
            <v>43533</v>
          </cell>
          <cell r="C71">
            <v>28.649010132664586</v>
          </cell>
          <cell r="D71">
            <v>7.4077666356415275</v>
          </cell>
          <cell r="E71">
            <v>13.4455310417673</v>
          </cell>
          <cell r="F71">
            <v>7.4202092541295039</v>
          </cell>
          <cell r="G71">
            <v>4.4244682748123596</v>
          </cell>
          <cell r="H71">
            <v>3.1285814298384449</v>
          </cell>
          <cell r="I71">
            <v>1.1401397916373905</v>
          </cell>
          <cell r="J71">
            <v>26.631009050044334</v>
          </cell>
          <cell r="K71">
            <v>95.891294854340146</v>
          </cell>
          <cell r="N71">
            <v>26.333658269427147</v>
          </cell>
          <cell r="O71">
            <v>6.6121347811672928</v>
          </cell>
          <cell r="P71">
            <v>13.105097231725857</v>
          </cell>
          <cell r="Q71">
            <v>9.4624390543472625</v>
          </cell>
          <cell r="R71">
            <v>4.3157943020268288</v>
          </cell>
          <cell r="S71">
            <v>3.1184932453056735</v>
          </cell>
          <cell r="T71">
            <v>1.1517391354125888</v>
          </cell>
          <cell r="U71">
            <v>26.136541359220001</v>
          </cell>
          <cell r="V71">
            <v>93.036386636197761</v>
          </cell>
          <cell r="AK71">
            <v>0.82643516181044818</v>
          </cell>
          <cell r="AL71">
            <v>0.68024020827529907</v>
          </cell>
          <cell r="AM71">
            <v>1.4907924851473353</v>
          </cell>
          <cell r="AN71">
            <v>0.84297526766436637</v>
          </cell>
          <cell r="AO71">
            <v>0.52374906392551746</v>
          </cell>
          <cell r="AR71">
            <v>1.0271802579253599</v>
          </cell>
          <cell r="AS71">
            <v>0.93606782728667171</v>
          </cell>
          <cell r="AT71">
            <v>2.1173195624347971</v>
          </cell>
          <cell r="AU71">
            <v>0.96105603793089367</v>
          </cell>
          <cell r="AV71">
            <v>0.63357719229538212</v>
          </cell>
        </row>
        <row r="72">
          <cell r="B72">
            <v>43534</v>
          </cell>
          <cell r="C72">
            <v>27.870330319352732</v>
          </cell>
          <cell r="D72">
            <v>7.2853609266064314</v>
          </cell>
          <cell r="E72">
            <v>12.046481789060485</v>
          </cell>
          <cell r="F72">
            <v>6.9724806085063298</v>
          </cell>
          <cell r="G72">
            <v>4.3310277726616402</v>
          </cell>
          <cell r="H72">
            <v>2.9994742026321921</v>
          </cell>
          <cell r="I72">
            <v>1.0338952639261636</v>
          </cell>
          <cell r="J72">
            <v>25.73579072311075</v>
          </cell>
          <cell r="K72">
            <v>91.938626613258066</v>
          </cell>
          <cell r="N72">
            <v>25.800444307848156</v>
          </cell>
          <cell r="O72">
            <v>5.9840926098656997</v>
          </cell>
          <cell r="P72">
            <v>14.032144839841223</v>
          </cell>
          <cell r="Q72">
            <v>8.5754507214515918</v>
          </cell>
          <cell r="R72">
            <v>4.468211825622193</v>
          </cell>
          <cell r="S72">
            <v>3.3022715717958624</v>
          </cell>
          <cell r="T72">
            <v>1.1518111089455518</v>
          </cell>
          <cell r="U72">
            <v>27.191967831638252</v>
          </cell>
          <cell r="V72">
            <v>93.217229182618908</v>
          </cell>
          <cell r="AK72">
            <v>0.85904577809218319</v>
          </cell>
          <cell r="AL72">
            <v>0.61589826211071075</v>
          </cell>
          <cell r="AM72">
            <v>1.4420714024507566</v>
          </cell>
          <cell r="AN72">
            <v>0.72450473078299171</v>
          </cell>
          <cell r="AO72">
            <v>0.45939272222568062</v>
          </cell>
          <cell r="AR72">
            <v>0.86884295376976839</v>
          </cell>
          <cell r="AS72">
            <v>0.80950447824549432</v>
          </cell>
          <cell r="AT72">
            <v>1.8462673830772995</v>
          </cell>
          <cell r="AU72">
            <v>0.91741330895132955</v>
          </cell>
          <cell r="AV72">
            <v>0.59572561344026054</v>
          </cell>
        </row>
        <row r="73">
          <cell r="B73">
            <v>43535</v>
          </cell>
          <cell r="C73">
            <v>27.781715232140492</v>
          </cell>
          <cell r="D73">
            <v>7.3028106364200047</v>
          </cell>
          <cell r="E73">
            <v>14.348192859243989</v>
          </cell>
          <cell r="F73">
            <v>9.140799449359637</v>
          </cell>
          <cell r="G73">
            <v>4.3758574811705957</v>
          </cell>
          <cell r="H73">
            <v>3.3137441741915974</v>
          </cell>
          <cell r="I73">
            <v>1.1848330288565199</v>
          </cell>
          <cell r="J73">
            <v>27.390482944138341</v>
          </cell>
          <cell r="K73">
            <v>98.412446231372769</v>
          </cell>
          <cell r="N73">
            <v>25.592128895936028</v>
          </cell>
          <cell r="O73">
            <v>5.9279244606545971</v>
          </cell>
          <cell r="P73">
            <v>14.009649452472738</v>
          </cell>
          <cell r="Q73">
            <v>8.2456786840918213</v>
          </cell>
          <cell r="R73">
            <v>4.4352264311660221</v>
          </cell>
          <cell r="S73">
            <v>3.0277741682463408</v>
          </cell>
          <cell r="T73">
            <v>1.2069289847945894</v>
          </cell>
          <cell r="U73">
            <v>26.754085846743209</v>
          </cell>
          <cell r="V73">
            <v>91.90660097512945</v>
          </cell>
          <cell r="AK73">
            <v>0.97572602061084279</v>
          </cell>
          <cell r="AL73">
            <v>0.87850425514396335</v>
          </cell>
          <cell r="AM73">
            <v>2.0077495791469055</v>
          </cell>
          <cell r="AN73">
            <v>0.95150031265172086</v>
          </cell>
          <cell r="AO73">
            <v>0.65923553003775348</v>
          </cell>
          <cell r="AR73">
            <v>0.93113883937787278</v>
          </cell>
          <cell r="AS73">
            <v>0.75448512145432567</v>
          </cell>
          <cell r="AT73">
            <v>1.6563110033553345</v>
          </cell>
          <cell r="AU73">
            <v>0.88646798427174867</v>
          </cell>
          <cell r="AV73">
            <v>0.59553567862613555</v>
          </cell>
        </row>
        <row r="74">
          <cell r="B74">
            <v>43536</v>
          </cell>
          <cell r="C74">
            <v>27.297508712160976</v>
          </cell>
          <cell r="D74">
            <v>7.446614679598766</v>
          </cell>
          <cell r="E74">
            <v>14.403150087663708</v>
          </cell>
          <cell r="F74">
            <v>9.4243542568209442</v>
          </cell>
          <cell r="G74">
            <v>4.5413693813514371</v>
          </cell>
          <cell r="H74">
            <v>3.3015038994968511</v>
          </cell>
          <cell r="I74">
            <v>1.2151939809502952</v>
          </cell>
          <cell r="J74">
            <v>27.403998713899544</v>
          </cell>
          <cell r="K74">
            <v>98.532137807325654</v>
          </cell>
          <cell r="N74">
            <v>25.167701295723163</v>
          </cell>
          <cell r="O74">
            <v>6.179978386119064</v>
          </cell>
          <cell r="P74">
            <v>13.579498339246806</v>
          </cell>
          <cell r="Q74">
            <v>7.8190064608267713</v>
          </cell>
          <cell r="R74">
            <v>4.3346315043705443</v>
          </cell>
          <cell r="S74">
            <v>3.108146595764655</v>
          </cell>
          <cell r="T74">
            <v>1.2342157603659929</v>
          </cell>
          <cell r="U74">
            <v>26.245634537213618</v>
          </cell>
          <cell r="V74">
            <v>90.39956560271456</v>
          </cell>
          <cell r="AK74">
            <v>0.98478230369174558</v>
          </cell>
          <cell r="AL74">
            <v>0.87790410483682346</v>
          </cell>
          <cell r="AM74">
            <v>1.9567822855870858</v>
          </cell>
          <cell r="AN74">
            <v>1.0220427539820074</v>
          </cell>
          <cell r="AO74">
            <v>0.66407712694038057</v>
          </cell>
          <cell r="AR74">
            <v>0.94241766627224954</v>
          </cell>
          <cell r="AS74">
            <v>0.77762160763168475</v>
          </cell>
          <cell r="AT74">
            <v>1.5700848670829577</v>
          </cell>
          <cell r="AU74">
            <v>0.80841246277821011</v>
          </cell>
          <cell r="AV74">
            <v>0.56446671549740501</v>
          </cell>
        </row>
        <row r="75">
          <cell r="B75">
            <v>43537</v>
          </cell>
          <cell r="C75">
            <v>27.462221211281978</v>
          </cell>
          <cell r="D75">
            <v>7.5341784452143292</v>
          </cell>
          <cell r="E75">
            <v>13.959218275126307</v>
          </cell>
          <cell r="F75">
            <v>9.0289537900099308</v>
          </cell>
          <cell r="G75">
            <v>4.5750480503172062</v>
          </cell>
          <cell r="H75">
            <v>3.4313582534336993</v>
          </cell>
          <cell r="I75">
            <v>1.2135948039450353</v>
          </cell>
          <cell r="J75">
            <v>27.080289380205084</v>
          </cell>
          <cell r="K75">
            <v>97.784458843120987</v>
          </cell>
          <cell r="N75">
            <v>26.298093022932093</v>
          </cell>
          <cell r="O75">
            <v>6.5536951862284498</v>
          </cell>
          <cell r="P75">
            <v>13.35205877835798</v>
          </cell>
          <cell r="Q75">
            <v>8.5238749954193764</v>
          </cell>
          <cell r="R75">
            <v>4.242270891362713</v>
          </cell>
          <cell r="S75">
            <v>3.1326264884949455</v>
          </cell>
          <cell r="T75">
            <v>1.3139850452423409</v>
          </cell>
          <cell r="U75">
            <v>25.809615257765788</v>
          </cell>
          <cell r="V75">
            <v>92.0256057261482</v>
          </cell>
          <cell r="AK75">
            <v>0.90357044265534581</v>
          </cell>
          <cell r="AL75">
            <v>0.82768838181760596</v>
          </cell>
          <cell r="AM75">
            <v>1.9081675808445759</v>
          </cell>
          <cell r="AN75">
            <v>1.0454335477516121</v>
          </cell>
          <cell r="AO75">
            <v>0.62422929506377645</v>
          </cell>
          <cell r="AR75">
            <v>1.0731743053589766</v>
          </cell>
          <cell r="AS75">
            <v>0.84747805000468446</v>
          </cell>
          <cell r="AT75">
            <v>1.7325627660392324</v>
          </cell>
          <cell r="AU75">
            <v>0.7512254350882569</v>
          </cell>
          <cell r="AV75">
            <v>0.62269527244544209</v>
          </cell>
        </row>
        <row r="76">
          <cell r="B76">
            <v>43538</v>
          </cell>
          <cell r="C76">
            <v>27.378932009714305</v>
          </cell>
          <cell r="D76">
            <v>7.5613787898392761</v>
          </cell>
          <cell r="E76">
            <v>13.518472556504804</v>
          </cell>
          <cell r="F76">
            <v>9.1655122411277397</v>
          </cell>
          <cell r="G76">
            <v>4.5441128149510233</v>
          </cell>
          <cell r="H76">
            <v>3.6309993614816474</v>
          </cell>
          <cell r="I76">
            <v>1.2244434707080625</v>
          </cell>
          <cell r="J76">
            <v>27.223564744461694</v>
          </cell>
          <cell r="K76">
            <v>97.792481445648292</v>
          </cell>
          <cell r="N76">
            <v>25.45074168558763</v>
          </cell>
          <cell r="O76">
            <v>6.7742298330498594</v>
          </cell>
          <cell r="P76">
            <v>12.446643046535609</v>
          </cell>
          <cell r="Q76">
            <v>7.6681172382349949</v>
          </cell>
          <cell r="R76">
            <v>4.143051523060012</v>
          </cell>
          <cell r="S76">
            <v>3.3876932625916387</v>
          </cell>
          <cell r="T76">
            <v>1.2035090291166506</v>
          </cell>
          <cell r="U76">
            <v>24.764123879751679</v>
          </cell>
          <cell r="V76">
            <v>88.641499015938891</v>
          </cell>
          <cell r="AK76">
            <v>0.90038713807646142</v>
          </cell>
          <cell r="AL76">
            <v>0.82932786320189222</v>
          </cell>
          <cell r="AM76">
            <v>1.9394459796614489</v>
          </cell>
          <cell r="AN76">
            <v>1.054523108484122</v>
          </cell>
          <cell r="AO76">
            <v>0.67526159844773048</v>
          </cell>
          <cell r="AR76">
            <v>0.90016987391225189</v>
          </cell>
          <cell r="AS76">
            <v>0.78452071442689342</v>
          </cell>
          <cell r="AT76">
            <v>1.7144677315684063</v>
          </cell>
          <cell r="AU76">
            <v>0.7279453551239019</v>
          </cell>
          <cell r="AV76">
            <v>0.40823962337275027</v>
          </cell>
        </row>
        <row r="77">
          <cell r="B77">
            <v>43539</v>
          </cell>
          <cell r="C77">
            <v>27.65966519109703</v>
          </cell>
          <cell r="D77">
            <v>7.4374917246647554</v>
          </cell>
          <cell r="E77">
            <v>13.809158594108242</v>
          </cell>
          <cell r="F77">
            <v>8.7552718223048558</v>
          </cell>
          <cell r="G77">
            <v>4.4779829089305077</v>
          </cell>
          <cell r="H77">
            <v>3.5227510285161778</v>
          </cell>
          <cell r="I77">
            <v>1.2052785242201287</v>
          </cell>
          <cell r="J77">
            <v>26.855242378830891</v>
          </cell>
          <cell r="K77">
            <v>97.334308358707801</v>
          </cell>
          <cell r="N77">
            <v>24.885188302060456</v>
          </cell>
          <cell r="O77">
            <v>6.551382836901789</v>
          </cell>
          <cell r="P77">
            <v>11.890800941234014</v>
          </cell>
          <cell r="Q77">
            <v>6.2859232939379428</v>
          </cell>
          <cell r="R77">
            <v>4.1684318046496758</v>
          </cell>
          <cell r="S77">
            <v>3.0093073954287557</v>
          </cell>
          <cell r="T77">
            <v>1.0942215096507375</v>
          </cell>
          <cell r="U77">
            <v>23.824506535427286</v>
          </cell>
          <cell r="V77">
            <v>84.477884730266794</v>
          </cell>
          <cell r="AK77">
            <v>0.85165515754960286</v>
          </cell>
          <cell r="AL77">
            <v>0.76283630519714329</v>
          </cell>
          <cell r="AM77">
            <v>1.8132439598226393</v>
          </cell>
          <cell r="AN77">
            <v>1.0138193505405173</v>
          </cell>
          <cell r="AO77">
            <v>0.66484658992779899</v>
          </cell>
          <cell r="AR77">
            <v>0.76633185060312847</v>
          </cell>
          <cell r="AS77">
            <v>0.59732415220987845</v>
          </cell>
          <cell r="AT77">
            <v>1.3129461352498573</v>
          </cell>
          <cell r="AU77">
            <v>0.63817553388905002</v>
          </cell>
          <cell r="AV77">
            <v>0.38005358531285116</v>
          </cell>
        </row>
        <row r="78">
          <cell r="B78">
            <v>43540</v>
          </cell>
          <cell r="C78">
            <v>27.871090129831352</v>
          </cell>
          <cell r="D78">
            <v>7.2996255824183018</v>
          </cell>
          <cell r="E78">
            <v>13.249251145328195</v>
          </cell>
          <cell r="F78">
            <v>7.4085367670056508</v>
          </cell>
          <cell r="G78">
            <v>4.463308705481924</v>
          </cell>
          <cell r="H78">
            <v>3.3406854133790409</v>
          </cell>
          <cell r="I78">
            <v>1.1079597747758809</v>
          </cell>
          <cell r="J78">
            <v>26.03235944177381</v>
          </cell>
          <cell r="K78">
            <v>94.429530051517702</v>
          </cell>
          <cell r="N78">
            <v>26.412088541926781</v>
          </cell>
          <cell r="O78">
            <v>6.3635396651732501</v>
          </cell>
          <cell r="P78">
            <v>13.415465783793488</v>
          </cell>
          <cell r="Q78">
            <v>8.5279958641520572</v>
          </cell>
          <cell r="R78">
            <v>4.3178422241065899</v>
          </cell>
          <cell r="S78">
            <v>3.6279004361059428</v>
          </cell>
          <cell r="T78">
            <v>1.265980654183757</v>
          </cell>
          <cell r="U78">
            <v>24.851425696860961</v>
          </cell>
          <cell r="V78">
            <v>91.409011568218972</v>
          </cell>
          <cell r="AK78">
            <v>0.83434139653195116</v>
          </cell>
          <cell r="AL78">
            <v>0.67055916757332468</v>
          </cell>
          <cell r="AM78">
            <v>1.455627633523334</v>
          </cell>
          <cell r="AN78">
            <v>0.81400478471455251</v>
          </cell>
          <cell r="AO78">
            <v>0.52470458475386705</v>
          </cell>
          <cell r="AR78">
            <v>1.0761378085550848</v>
          </cell>
          <cell r="AS78">
            <v>0.86231284865539981</v>
          </cell>
          <cell r="AT78">
            <v>1.8673119339329745</v>
          </cell>
          <cell r="AU78">
            <v>0.74952863153164739</v>
          </cell>
          <cell r="AV78">
            <v>0.53001577693095148</v>
          </cell>
        </row>
        <row r="79">
          <cell r="B79">
            <v>43541</v>
          </cell>
          <cell r="C79">
            <v>27.247278864048539</v>
          </cell>
          <cell r="D79">
            <v>7.2437968813636449</v>
          </cell>
          <cell r="E79">
            <v>12.753733917160726</v>
          </cell>
          <cell r="F79">
            <v>6.7767798350374031</v>
          </cell>
          <cell r="G79">
            <v>4.3303617439346072</v>
          </cell>
          <cell r="H79">
            <v>3.2276665920734677</v>
          </cell>
          <cell r="I79">
            <v>1.0478904816629215</v>
          </cell>
          <cell r="J79">
            <v>25.384597501550832</v>
          </cell>
          <cell r="K79">
            <v>91.660497379070691</v>
          </cell>
          <cell r="N79">
            <v>25.465076720413439</v>
          </cell>
          <cell r="O79">
            <v>6.5730487632830314</v>
          </cell>
          <cell r="P79">
            <v>13.116642145107066</v>
          </cell>
          <cell r="Q79">
            <v>8.3049097762630062</v>
          </cell>
          <cell r="R79">
            <v>4.2582339893898169</v>
          </cell>
          <cell r="S79">
            <v>3.4817439997193906</v>
          </cell>
          <cell r="T79">
            <v>1.2768321112739673</v>
          </cell>
          <cell r="U79">
            <v>26.028992575033932</v>
          </cell>
          <cell r="V79">
            <v>90.987068552929344</v>
          </cell>
          <cell r="AK79">
            <v>0.80449548456898112</v>
          </cell>
          <cell r="AL79">
            <v>0.67311221707389246</v>
          </cell>
          <cell r="AM79">
            <v>1.3819622390574184</v>
          </cell>
          <cell r="AN79">
            <v>0.777566348885808</v>
          </cell>
          <cell r="AO79">
            <v>0.43565262553238798</v>
          </cell>
          <cell r="AR79">
            <v>0.96315066718817821</v>
          </cell>
          <cell r="AS79">
            <v>0.83038258754139449</v>
          </cell>
          <cell r="AT79">
            <v>1.9117667215490937</v>
          </cell>
          <cell r="AU79">
            <v>0.75216783017508915</v>
          </cell>
          <cell r="AV79">
            <v>0.4532686440598287</v>
          </cell>
        </row>
        <row r="80">
          <cell r="B80">
            <v>43542</v>
          </cell>
          <cell r="C80">
            <v>27.56987928465055</v>
          </cell>
          <cell r="D80">
            <v>7.1648363691817529</v>
          </cell>
          <cell r="E80">
            <v>14.525662627464463</v>
          </cell>
          <cell r="F80">
            <v>9.5869007775659938</v>
          </cell>
          <cell r="G80">
            <v>4.4576142627788169</v>
          </cell>
          <cell r="H80">
            <v>3.3736138558420623</v>
          </cell>
          <cell r="I80">
            <v>1.2305620865427211</v>
          </cell>
          <cell r="J80">
            <v>27.691290478583657</v>
          </cell>
          <cell r="K80">
            <v>99.166247298465862</v>
          </cell>
          <cell r="N80">
            <v>25.449430727969247</v>
          </cell>
          <cell r="O80">
            <v>6.7846957999601702</v>
          </cell>
          <cell r="P80">
            <v>12.231027076021057</v>
          </cell>
          <cell r="Q80">
            <v>7.8381739123472665</v>
          </cell>
          <cell r="R80">
            <v>4.2016039650324926</v>
          </cell>
          <cell r="S80">
            <v>3.1404805382195566</v>
          </cell>
          <cell r="T80">
            <v>1.1641746152329446</v>
          </cell>
          <cell r="U80">
            <v>25.604206851504234</v>
          </cell>
          <cell r="V80">
            <v>88.84514776331622</v>
          </cell>
          <cell r="AK80">
            <v>1.1632902478049145</v>
          </cell>
          <cell r="AL80">
            <v>0.92477779611038891</v>
          </cell>
          <cell r="AM80">
            <v>2.0409793425521805</v>
          </cell>
          <cell r="AN80">
            <v>0.97460983896063336</v>
          </cell>
          <cell r="AO80">
            <v>0.74434146975387472</v>
          </cell>
          <cell r="AR80">
            <v>0.98747485683219549</v>
          </cell>
          <cell r="AS80">
            <v>0.67388079214047414</v>
          </cell>
          <cell r="AT80">
            <v>1.7304525381849594</v>
          </cell>
          <cell r="AU80">
            <v>0.72165549255364581</v>
          </cell>
          <cell r="AV80">
            <v>0.46790260961967461</v>
          </cell>
        </row>
        <row r="81">
          <cell r="B81">
            <v>43543</v>
          </cell>
          <cell r="C81">
            <v>26.552155281231968</v>
          </cell>
          <cell r="D81">
            <v>7.4234832145755512</v>
          </cell>
          <cell r="E81">
            <v>14.562709352020951</v>
          </cell>
          <cell r="F81">
            <v>10.665048194165788</v>
          </cell>
          <cell r="G81">
            <v>4.470004335311117</v>
          </cell>
          <cell r="H81">
            <v>3.4002683649464949</v>
          </cell>
          <cell r="I81">
            <v>1.2200481242269563</v>
          </cell>
          <cell r="J81">
            <v>28.050431659291384</v>
          </cell>
          <cell r="K81">
            <v>99.838090728265882</v>
          </cell>
          <cell r="N81">
            <v>26.079643974967183</v>
          </cell>
          <cell r="O81">
            <v>6.9037055294475991</v>
          </cell>
          <cell r="P81">
            <v>11.846329714109844</v>
          </cell>
          <cell r="Q81">
            <v>8.3999481481324061</v>
          </cell>
          <cell r="R81">
            <v>4.1429194988583804</v>
          </cell>
          <cell r="S81">
            <v>2.9222953174911175</v>
          </cell>
          <cell r="T81">
            <v>1.1436816250917383</v>
          </cell>
          <cell r="U81">
            <v>25.555730813490211</v>
          </cell>
          <cell r="V81">
            <v>89.374501525292672</v>
          </cell>
          <cell r="AK81">
            <v>1.2029164298926838</v>
          </cell>
          <cell r="AL81">
            <v>1.0705640947293042</v>
          </cell>
          <cell r="AM81">
            <v>2.551893649559255</v>
          </cell>
          <cell r="AN81">
            <v>1.062774356068396</v>
          </cell>
          <cell r="AO81">
            <v>0.72631171189167032</v>
          </cell>
          <cell r="AR81">
            <v>1.1098349850687539</v>
          </cell>
          <cell r="AS81">
            <v>0.68387971248575752</v>
          </cell>
          <cell r="AT81">
            <v>1.8913626951587925</v>
          </cell>
          <cell r="AU81">
            <v>0.70202164691601188</v>
          </cell>
          <cell r="AV81">
            <v>0.52512099594404371</v>
          </cell>
        </row>
        <row r="82">
          <cell r="B82">
            <v>43544</v>
          </cell>
          <cell r="C82">
            <v>27.570108433534077</v>
          </cell>
          <cell r="D82">
            <v>7.523060352174026</v>
          </cell>
          <cell r="E82">
            <v>14.387319967018975</v>
          </cell>
          <cell r="F82">
            <v>10.169966138551002</v>
          </cell>
          <cell r="G82">
            <v>4.4467392876142098</v>
          </cell>
          <cell r="H82">
            <v>3.0437479439999753</v>
          </cell>
          <cell r="I82">
            <v>1.2331586027983796</v>
          </cell>
          <cell r="J82">
            <v>28.109665731122742</v>
          </cell>
          <cell r="K82">
            <v>99.999337940791605</v>
          </cell>
          <cell r="N82">
            <v>25.871632738808316</v>
          </cell>
          <cell r="O82">
            <v>6.9456117604852023</v>
          </cell>
          <cell r="P82">
            <v>11.446240086477591</v>
          </cell>
          <cell r="Q82">
            <v>7.8863021359231338</v>
          </cell>
          <cell r="R82">
            <v>4.1653116747456709</v>
          </cell>
          <cell r="S82">
            <v>2.8871283187442369</v>
          </cell>
          <cell r="T82">
            <v>1.1428713431830626</v>
          </cell>
          <cell r="U82">
            <v>25.419681784059343</v>
          </cell>
          <cell r="V82">
            <v>88.115769088239475</v>
          </cell>
          <cell r="AK82">
            <v>1.1378487923392764</v>
          </cell>
          <cell r="AL82">
            <v>1.0382235400941442</v>
          </cell>
          <cell r="AM82">
            <v>2.3874553310961204</v>
          </cell>
          <cell r="AN82">
            <v>1.0450176552334831</v>
          </cell>
          <cell r="AO82">
            <v>0.71543542110717129</v>
          </cell>
          <cell r="AR82">
            <v>0.93510159918868963</v>
          </cell>
          <cell r="AS82">
            <v>0.61003572515164728</v>
          </cell>
          <cell r="AT82">
            <v>1.8027226303656667</v>
          </cell>
          <cell r="AU82">
            <v>0.71221243943724333</v>
          </cell>
          <cell r="AV82">
            <v>0.48015163433894964</v>
          </cell>
        </row>
        <row r="83">
          <cell r="B83">
            <v>43545</v>
          </cell>
          <cell r="C83">
            <v>27.907430427200886</v>
          </cell>
          <cell r="D83">
            <v>6.9326569634814437</v>
          </cell>
          <cell r="E83">
            <v>14.657316643370608</v>
          </cell>
          <cell r="F83">
            <v>9.9259374787964276</v>
          </cell>
          <cell r="G83">
            <v>4.406647802293242</v>
          </cell>
          <cell r="H83">
            <v>2.9668879102453283</v>
          </cell>
          <cell r="I83">
            <v>1.237339104067315</v>
          </cell>
          <cell r="J83">
            <v>27.99622417125078</v>
          </cell>
          <cell r="K83">
            <v>99.590097385088555</v>
          </cell>
          <cell r="N83">
            <v>25.725031286334278</v>
          </cell>
          <cell r="O83">
            <v>6.5962409819866945</v>
          </cell>
          <cell r="P83">
            <v>10.903641745228549</v>
          </cell>
          <cell r="Q83">
            <v>6.5121475536711291</v>
          </cell>
          <cell r="R83">
            <v>4.0786878215071605</v>
          </cell>
          <cell r="S83">
            <v>2.6143866590895017</v>
          </cell>
          <cell r="T83">
            <v>0.92399613912549905</v>
          </cell>
          <cell r="U83">
            <v>23.988424941544405</v>
          </cell>
          <cell r="V83">
            <v>83.633932989699716</v>
          </cell>
          <cell r="AK83">
            <v>1.1248264168666091</v>
          </cell>
          <cell r="AL83">
            <v>1.0104623542637605</v>
          </cell>
          <cell r="AM83">
            <v>2.242561402770642</v>
          </cell>
          <cell r="AN83">
            <v>1.0144198395223065</v>
          </cell>
          <cell r="AO83">
            <v>0.76038646004088473</v>
          </cell>
          <cell r="AR83">
            <v>0.74200891547911985</v>
          </cell>
          <cell r="AS83">
            <v>0.53366069298265484</v>
          </cell>
          <cell r="AT83">
            <v>1.446905794568019</v>
          </cell>
          <cell r="AU83">
            <v>0.63781841559841668</v>
          </cell>
          <cell r="AV83">
            <v>0.38897714914846171</v>
          </cell>
        </row>
        <row r="84">
          <cell r="B84">
            <v>43546</v>
          </cell>
          <cell r="C84">
            <v>28.777956047067665</v>
          </cell>
          <cell r="D84">
            <v>6.7239627727538211</v>
          </cell>
          <cell r="E84">
            <v>13.998816565132309</v>
          </cell>
          <cell r="F84">
            <v>9.6813424066352081</v>
          </cell>
          <cell r="G84">
            <v>4.3759283038261501</v>
          </cell>
          <cell r="H84">
            <v>3.1313520514986894</v>
          </cell>
          <cell r="I84">
            <v>1.2536142038148346</v>
          </cell>
          <cell r="J84">
            <v>27.327911489723306</v>
          </cell>
          <cell r="K84">
            <v>98.883690623836316</v>
          </cell>
          <cell r="N84">
            <v>25.250803588661562</v>
          </cell>
          <cell r="O84">
            <v>5.984332499132357</v>
          </cell>
          <cell r="P84">
            <v>10.090936414961966</v>
          </cell>
          <cell r="Q84">
            <v>6.2803326431072817</v>
          </cell>
          <cell r="R84">
            <v>4.0479508671405284</v>
          </cell>
          <cell r="S84">
            <v>2.544193438739228</v>
          </cell>
          <cell r="T84">
            <v>0.69311086333967509</v>
          </cell>
          <cell r="U84">
            <v>22.402546239487272</v>
          </cell>
          <cell r="V84">
            <v>79.46362156088216</v>
          </cell>
          <cell r="AK84">
            <v>1.0834803375131206</v>
          </cell>
          <cell r="AL84">
            <v>0.99936862460935938</v>
          </cell>
          <cell r="AM84">
            <v>2.1969461814016662</v>
          </cell>
          <cell r="AN84">
            <v>0.97952055778014913</v>
          </cell>
          <cell r="AO84">
            <v>0.70732404302526708</v>
          </cell>
          <cell r="AR84">
            <v>0.70800074849432537</v>
          </cell>
          <cell r="AS84">
            <v>0.49811810300399084</v>
          </cell>
          <cell r="AT84">
            <v>1.3835197798098566</v>
          </cell>
          <cell r="AU84">
            <v>0.5818322476524852</v>
          </cell>
          <cell r="AV84">
            <v>0.39678396632411683</v>
          </cell>
        </row>
        <row r="85">
          <cell r="B85">
            <v>43547</v>
          </cell>
          <cell r="C85">
            <v>28.493878048778321</v>
          </cell>
          <cell r="D85">
            <v>7.0230420620001226</v>
          </cell>
          <cell r="E85">
            <v>12.616989969981697</v>
          </cell>
          <cell r="F85">
            <v>8.207410674872829</v>
          </cell>
          <cell r="G85">
            <v>4.3565841748509175</v>
          </cell>
          <cell r="H85">
            <v>3.3889911330976741</v>
          </cell>
          <cell r="I85">
            <v>1.2216558582528663</v>
          </cell>
          <cell r="J85">
            <v>26.067783024914373</v>
          </cell>
          <cell r="K85">
            <v>95.022768185963145</v>
          </cell>
          <cell r="N85">
            <v>26.630637985217852</v>
          </cell>
          <cell r="O85">
            <v>5.4722605669496618</v>
          </cell>
          <cell r="P85">
            <v>11.703534966579229</v>
          </cell>
          <cell r="Q85">
            <v>7.7303216461491493</v>
          </cell>
          <cell r="R85">
            <v>4.3061925761746656</v>
          </cell>
          <cell r="S85">
            <v>3.0394577622104371</v>
          </cell>
          <cell r="T85">
            <v>1.0184266939506164</v>
          </cell>
          <cell r="U85">
            <v>23.500551091457943</v>
          </cell>
          <cell r="V85">
            <v>85.419084837848487</v>
          </cell>
          <cell r="AK85">
            <v>0.93428235419346506</v>
          </cell>
          <cell r="AL85">
            <v>0.81365040254491705</v>
          </cell>
          <cell r="AM85">
            <v>1.8540777582444872</v>
          </cell>
          <cell r="AN85">
            <v>0.81129768546771408</v>
          </cell>
          <cell r="AO85">
            <v>0.5901955331111769</v>
          </cell>
          <cell r="AR85">
            <v>0.80188635705416855</v>
          </cell>
          <cell r="AS85">
            <v>0.61124760536929501</v>
          </cell>
          <cell r="AT85">
            <v>1.7342562743236138</v>
          </cell>
          <cell r="AU85">
            <v>0.80372125603464517</v>
          </cell>
          <cell r="AV85">
            <v>0.43806503029255744</v>
          </cell>
        </row>
        <row r="86">
          <cell r="B86">
            <v>43548</v>
          </cell>
          <cell r="C86">
            <v>27.988291036262726</v>
          </cell>
          <cell r="D86">
            <v>7.2322025407911426</v>
          </cell>
          <cell r="E86">
            <v>11.373506689737706</v>
          </cell>
          <cell r="F86">
            <v>7.2795647002519743</v>
          </cell>
          <cell r="G86">
            <v>4.2753635507001331</v>
          </cell>
          <cell r="H86">
            <v>3.1186035230074265</v>
          </cell>
          <cell r="I86">
            <v>1.0950077707585495</v>
          </cell>
          <cell r="J86">
            <v>25.249340501880805</v>
          </cell>
          <cell r="K86">
            <v>91.268315499177405</v>
          </cell>
          <cell r="N86">
            <v>26.712423384962126</v>
          </cell>
          <cell r="O86">
            <v>5.6016480891857077</v>
          </cell>
          <cell r="P86">
            <v>11.445573294246573</v>
          </cell>
          <cell r="Q86">
            <v>7.8132690175583264</v>
          </cell>
          <cell r="R86">
            <v>4.3016802541164258</v>
          </cell>
          <cell r="S86">
            <v>3.2911918154127555</v>
          </cell>
          <cell r="T86">
            <v>0.97992917963838877</v>
          </cell>
          <cell r="U86">
            <v>24.015743520240527</v>
          </cell>
          <cell r="V86">
            <v>86.101883446630382</v>
          </cell>
          <cell r="AK86">
            <v>0.79539355917490739</v>
          </cell>
          <cell r="AL86">
            <v>0.72873463202028788</v>
          </cell>
          <cell r="AM86">
            <v>1.7138351850919105</v>
          </cell>
          <cell r="AN86">
            <v>0.72670122627966749</v>
          </cell>
          <cell r="AO86">
            <v>0.45326357202321893</v>
          </cell>
          <cell r="AR86">
            <v>0.72087016043847951</v>
          </cell>
          <cell r="AS86">
            <v>0.67091977001165948</v>
          </cell>
          <cell r="AT86">
            <v>1.791940067166339</v>
          </cell>
          <cell r="AU86">
            <v>0.84814886853383198</v>
          </cell>
          <cell r="AV86">
            <v>0.42437272998849729</v>
          </cell>
        </row>
        <row r="87">
          <cell r="B87">
            <v>43549</v>
          </cell>
          <cell r="C87">
            <v>27.835484207221164</v>
          </cell>
          <cell r="D87">
            <v>7.3000788711913822</v>
          </cell>
          <cell r="E87">
            <v>13.679318006265573</v>
          </cell>
          <cell r="F87">
            <v>8.8859371648916046</v>
          </cell>
          <cell r="G87">
            <v>4.4144065142131543</v>
          </cell>
          <cell r="H87">
            <v>3.3507925809979784</v>
          </cell>
          <cell r="I87">
            <v>1.2477836859152196</v>
          </cell>
          <cell r="J87">
            <v>27.341675905062321</v>
          </cell>
          <cell r="K87">
            <v>97.66430806448119</v>
          </cell>
          <cell r="N87">
            <v>27.293001454064804</v>
          </cell>
          <cell r="O87">
            <v>5.3177758131158139</v>
          </cell>
          <cell r="P87">
            <v>11.215525397977727</v>
          </cell>
          <cell r="Q87">
            <v>8.0827223550857745</v>
          </cell>
          <cell r="R87">
            <v>4.1973768457500311</v>
          </cell>
          <cell r="S87">
            <v>3.1371037553039121</v>
          </cell>
          <cell r="T87">
            <v>1.0139771767763637</v>
          </cell>
          <cell r="U87">
            <v>24.063300934960058</v>
          </cell>
          <cell r="V87">
            <v>86.218740967373535</v>
          </cell>
          <cell r="AK87">
            <v>0.9672498552103358</v>
          </cell>
          <cell r="AL87">
            <v>0.87134552983196223</v>
          </cell>
          <cell r="AM87">
            <v>2.0306579795971973</v>
          </cell>
          <cell r="AN87">
            <v>0.86888965854051559</v>
          </cell>
          <cell r="AO87">
            <v>0.63457976938963168</v>
          </cell>
          <cell r="AR87">
            <v>0.81445926664608848</v>
          </cell>
          <cell r="AS87">
            <v>0.6975562284272695</v>
          </cell>
          <cell r="AT87">
            <v>1.8381346952690787</v>
          </cell>
          <cell r="AU87">
            <v>0.88908336130501375</v>
          </cell>
          <cell r="AV87">
            <v>0.4904328421450071</v>
          </cell>
        </row>
        <row r="88">
          <cell r="B88">
            <v>43550</v>
          </cell>
          <cell r="C88">
            <v>27.282474528787176</v>
          </cell>
          <cell r="D88">
            <v>7.4954405574012064</v>
          </cell>
          <cell r="E88">
            <v>14.385389555335244</v>
          </cell>
          <cell r="F88">
            <v>9.676754935008459</v>
          </cell>
          <cell r="G88">
            <v>4.4218294105605516</v>
          </cell>
          <cell r="H88">
            <v>3.2315063265890034</v>
          </cell>
          <cell r="I88">
            <v>1.2658060521237344</v>
          </cell>
          <cell r="J88">
            <v>27.715417113708945</v>
          </cell>
          <cell r="K88">
            <v>98.914852714175638</v>
          </cell>
          <cell r="N88">
            <v>27.679756388211349</v>
          </cell>
          <cell r="O88">
            <v>4.9477154354991102</v>
          </cell>
          <cell r="P88">
            <v>10.827491007488607</v>
          </cell>
          <cell r="Q88">
            <v>7.9582589249073106</v>
          </cell>
          <cell r="R88">
            <v>4.1166819066851694</v>
          </cell>
          <cell r="S88">
            <v>2.991305308537124</v>
          </cell>
          <cell r="T88">
            <v>1.050173239930057</v>
          </cell>
          <cell r="U88">
            <v>23.570433686311002</v>
          </cell>
          <cell r="V88">
            <v>85.00886973408376</v>
          </cell>
          <cell r="AK88">
            <v>1.0903343475963629</v>
          </cell>
          <cell r="AL88">
            <v>0.95291787902041503</v>
          </cell>
          <cell r="AM88">
            <v>2.2301995226586073</v>
          </cell>
          <cell r="AN88">
            <v>0.9351808530694744</v>
          </cell>
          <cell r="AO88">
            <v>0.67314351519952687</v>
          </cell>
          <cell r="AR88">
            <v>0.8673374610624478</v>
          </cell>
          <cell r="AS88">
            <v>0.69707446780697679</v>
          </cell>
          <cell r="AT88">
            <v>1.7654487993643886</v>
          </cell>
          <cell r="AU88">
            <v>0.83666368149015791</v>
          </cell>
          <cell r="AV88">
            <v>0.49920047477990298</v>
          </cell>
        </row>
        <row r="89">
          <cell r="B89">
            <v>43551</v>
          </cell>
          <cell r="C89">
            <v>27.913649885615243</v>
          </cell>
          <cell r="D89">
            <v>7.4798726613782556</v>
          </cell>
          <cell r="E89">
            <v>13.796322832150047</v>
          </cell>
          <cell r="F89">
            <v>10.084837891018932</v>
          </cell>
          <cell r="G89">
            <v>4.4243258110405135</v>
          </cell>
          <cell r="H89">
            <v>3.02262781880578</v>
          </cell>
          <cell r="I89">
            <v>1.1925073756145856</v>
          </cell>
          <cell r="J89">
            <v>27.837297720080056</v>
          </cell>
          <cell r="K89">
            <v>99.271090780080101</v>
          </cell>
          <cell r="N89">
            <v>28.249855294313196</v>
          </cell>
          <cell r="O89">
            <v>4.5357882788765354</v>
          </cell>
          <cell r="P89">
            <v>10.556188051059525</v>
          </cell>
          <cell r="Q89">
            <v>7.4517406185853003</v>
          </cell>
          <cell r="R89">
            <v>4.0867474182182386</v>
          </cell>
          <cell r="S89">
            <v>3.0221338688055921</v>
          </cell>
          <cell r="T89">
            <v>1.002396345608775</v>
          </cell>
          <cell r="U89">
            <v>23.346329000761603</v>
          </cell>
          <cell r="V89">
            <v>84.099352508651336</v>
          </cell>
          <cell r="AK89">
            <v>1.1500734088906044</v>
          </cell>
          <cell r="AL89">
            <v>1.0010850136606519</v>
          </cell>
          <cell r="AM89">
            <v>2.3022173823179521</v>
          </cell>
          <cell r="AN89">
            <v>0.99348476789784113</v>
          </cell>
          <cell r="AO89">
            <v>0.71673110422001751</v>
          </cell>
          <cell r="AR89">
            <v>0.80325661850568852</v>
          </cell>
          <cell r="AS89">
            <v>0.65310163788926578</v>
          </cell>
          <cell r="AT89">
            <v>1.6096733656242437</v>
          </cell>
          <cell r="AU89">
            <v>0.77991580367668878</v>
          </cell>
          <cell r="AV89">
            <v>0.48364894091594002</v>
          </cell>
        </row>
        <row r="90">
          <cell r="B90">
            <v>43552</v>
          </cell>
          <cell r="C90">
            <v>28.519615902054017</v>
          </cell>
          <cell r="D90">
            <v>7.5694698309710855</v>
          </cell>
          <cell r="E90">
            <v>13.468464962734368</v>
          </cell>
          <cell r="F90">
            <v>10.024844955908341</v>
          </cell>
          <cell r="G90">
            <v>4.3564056783370084</v>
          </cell>
          <cell r="H90">
            <v>3.2496622285047221</v>
          </cell>
          <cell r="I90">
            <v>1.2002522753107141</v>
          </cell>
          <cell r="J90">
            <v>27.970570016452335</v>
          </cell>
          <cell r="K90">
            <v>99.93777355804221</v>
          </cell>
          <cell r="N90">
            <v>27.04284261148462</v>
          </cell>
          <cell r="O90">
            <v>4.3763418522580828</v>
          </cell>
          <cell r="P90">
            <v>9.073360041834178</v>
          </cell>
          <cell r="Q90">
            <v>6.2088841643295325</v>
          </cell>
          <cell r="R90">
            <v>3.8000853389300411</v>
          </cell>
          <cell r="S90">
            <v>2.8040362106494885</v>
          </cell>
          <cell r="T90">
            <v>0.75726135039497333</v>
          </cell>
          <cell r="U90">
            <v>22.085518799719793</v>
          </cell>
          <cell r="V90">
            <v>77.978593792370759</v>
          </cell>
          <cell r="AK90">
            <v>1.1735895634511591</v>
          </cell>
          <cell r="AL90">
            <v>1.0102488938930394</v>
          </cell>
          <cell r="AM90">
            <v>2.2067468233347016</v>
          </cell>
          <cell r="AN90">
            <v>0.97982324839388313</v>
          </cell>
          <cell r="AO90">
            <v>0.74450947958246483</v>
          </cell>
          <cell r="AR90">
            <v>0.65697044403731819</v>
          </cell>
          <cell r="AS90">
            <v>0.52836607244802547</v>
          </cell>
          <cell r="AT90">
            <v>1.3632140827076191</v>
          </cell>
          <cell r="AU90">
            <v>0.68406219021461601</v>
          </cell>
          <cell r="AV90">
            <v>0.37611610224719816</v>
          </cell>
        </row>
        <row r="91">
          <cell r="B91">
            <v>43553</v>
          </cell>
          <cell r="C91">
            <v>28.049549561995995</v>
          </cell>
          <cell r="D91">
            <v>7.6311442744986628</v>
          </cell>
          <cell r="E91">
            <v>13.462729209994931</v>
          </cell>
          <cell r="F91">
            <v>9.460687106204686</v>
          </cell>
          <cell r="G91">
            <v>4.2799326776452062</v>
          </cell>
          <cell r="H91">
            <v>3.3009832994497343</v>
          </cell>
          <cell r="I91">
            <v>1.208185719175602</v>
          </cell>
          <cell r="J91">
            <v>27.247537802801578</v>
          </cell>
          <cell r="K91">
            <v>98.260906025653156</v>
          </cell>
          <cell r="N91">
            <v>26.781744198760865</v>
          </cell>
          <cell r="O91">
            <v>4.309213707334818</v>
          </cell>
          <cell r="P91">
            <v>8.3544817804961351</v>
          </cell>
          <cell r="Q91">
            <v>5.8969383382133032</v>
          </cell>
          <cell r="R91">
            <v>3.6989903253982597</v>
          </cell>
          <cell r="S91">
            <v>2.9099435160677984</v>
          </cell>
          <cell r="T91">
            <v>0.61582494088934059</v>
          </cell>
          <cell r="U91">
            <v>20.87034930148323</v>
          </cell>
          <cell r="V91">
            <v>75.218865688934386</v>
          </cell>
          <cell r="AK91">
            <v>1.0961792703168023</v>
          </cell>
          <cell r="AL91">
            <v>0.93797538333722452</v>
          </cell>
          <cell r="AM91">
            <v>2.0284994603287734</v>
          </cell>
          <cell r="AN91">
            <v>0.96916487469006463</v>
          </cell>
          <cell r="AO91">
            <v>0.73326126266649572</v>
          </cell>
          <cell r="AR91">
            <v>0.63786710166925809</v>
          </cell>
          <cell r="AS91">
            <v>0.52696053646142904</v>
          </cell>
          <cell r="AT91">
            <v>1.3820362605639682</v>
          </cell>
          <cell r="AU91">
            <v>0.60870512123355736</v>
          </cell>
          <cell r="AV91">
            <v>0.34853335947885267</v>
          </cell>
        </row>
        <row r="92">
          <cell r="B92">
            <v>43554</v>
          </cell>
          <cell r="C92">
            <v>28.492052235924103</v>
          </cell>
          <cell r="D92">
            <v>7.7057864512289589</v>
          </cell>
          <cell r="E92">
            <v>11.826033543403152</v>
          </cell>
          <cell r="F92">
            <v>7.9198519375707184</v>
          </cell>
          <cell r="G92">
            <v>4.2227221573163503</v>
          </cell>
          <cell r="H92">
            <v>3.2220739655096384</v>
          </cell>
          <cell r="I92">
            <v>1.1859426862477898</v>
          </cell>
          <cell r="J92">
            <v>26.19566416439859</v>
          </cell>
          <cell r="K92">
            <v>94.418438415746749</v>
          </cell>
          <cell r="N92">
            <v>27.610120584775313</v>
          </cell>
          <cell r="O92">
            <v>4.4187512312861461</v>
          </cell>
          <cell r="P92">
            <v>9.4951230056771827</v>
          </cell>
          <cell r="Q92">
            <v>8.0297719967629337</v>
          </cell>
          <cell r="R92">
            <v>3.9492905504889815</v>
          </cell>
          <cell r="S92">
            <v>3.3163641634151952</v>
          </cell>
          <cell r="T92">
            <v>0.9036606867984166</v>
          </cell>
          <cell r="U92">
            <v>22.16284441755495</v>
          </cell>
          <cell r="V92">
            <v>81.619899594239101</v>
          </cell>
          <cell r="AK92">
            <v>0.92735666460118715</v>
          </cell>
          <cell r="AL92">
            <v>0.76068624438939747</v>
          </cell>
          <cell r="AM92">
            <v>1.6555888537834536</v>
          </cell>
          <cell r="AN92">
            <v>0.86097284122867568</v>
          </cell>
          <cell r="AO92">
            <v>0.61419434905371306</v>
          </cell>
          <cell r="AR92">
            <v>0.78966560759942017</v>
          </cell>
          <cell r="AS92">
            <v>0.69442470539372447</v>
          </cell>
          <cell r="AT92">
            <v>1.9389475626842234</v>
          </cell>
          <cell r="AU92">
            <v>0.75961367750180397</v>
          </cell>
          <cell r="AV92">
            <v>0.47718207812509567</v>
          </cell>
        </row>
        <row r="93">
          <cell r="B93">
            <v>43555</v>
          </cell>
          <cell r="C93">
            <v>28.249999564243957</v>
          </cell>
          <cell r="D93">
            <v>7.760331995939862</v>
          </cell>
          <cell r="E93">
            <v>11.649797868789804</v>
          </cell>
          <cell r="F93">
            <v>7.1894535247765026</v>
          </cell>
          <cell r="G93">
            <v>4.0907956453422072</v>
          </cell>
          <cell r="H93">
            <v>2.954791462641551</v>
          </cell>
          <cell r="I93">
            <v>1.0270403616142114</v>
          </cell>
          <cell r="J93">
            <v>25.77643816100937</v>
          </cell>
          <cell r="K93">
            <v>92.382182722536996</v>
          </cell>
          <cell r="N93">
            <v>27.511957331209867</v>
          </cell>
          <cell r="O93">
            <v>4.4536321135696877</v>
          </cell>
          <cell r="P93">
            <v>10.584531515195792</v>
          </cell>
          <cell r="Q93">
            <v>8.5765559547339461</v>
          </cell>
          <cell r="R93">
            <v>4.0130940601833496</v>
          </cell>
          <cell r="S93">
            <v>3.1046628813098645</v>
          </cell>
          <cell r="T93">
            <v>0.90005543609394723</v>
          </cell>
          <cell r="U93">
            <v>23.734561767079178</v>
          </cell>
          <cell r="V93">
            <v>84.620786052117438</v>
          </cell>
          <cell r="AK93">
            <v>0.84201720065212016</v>
          </cell>
          <cell r="AL93">
            <v>0.67700435399497094</v>
          </cell>
          <cell r="AM93">
            <v>1.5555347801794963</v>
          </cell>
          <cell r="AN93">
            <v>0.80980403433448045</v>
          </cell>
          <cell r="AO93">
            <v>0.53978713745166595</v>
          </cell>
          <cell r="AR93">
            <v>0.87826815366109945</v>
          </cell>
          <cell r="AS93">
            <v>0.71901932883369268</v>
          </cell>
          <cell r="AT93">
            <v>2.0104549415556328</v>
          </cell>
          <cell r="AU93">
            <v>0.81977062626074593</v>
          </cell>
          <cell r="AV93">
            <v>0.52591768982666065</v>
          </cell>
        </row>
        <row r="94">
          <cell r="B94">
            <v>43556</v>
          </cell>
          <cell r="C94">
            <v>29.532661618613151</v>
          </cell>
          <cell r="D94">
            <v>6.9198227321580852</v>
          </cell>
          <cell r="E94">
            <v>14.643240568732105</v>
          </cell>
          <cell r="F94">
            <v>9.3573901235115198</v>
          </cell>
          <cell r="G94">
            <v>4.3731337252983078</v>
          </cell>
          <cell r="H94">
            <v>3.4850905862858088</v>
          </cell>
          <cell r="I94">
            <v>1.1996322912159814</v>
          </cell>
          <cell r="J94">
            <v>28.425030463689563</v>
          </cell>
          <cell r="K94">
            <v>101.55478023922466</v>
          </cell>
          <cell r="N94">
            <v>29.668653958085955</v>
          </cell>
          <cell r="O94">
            <v>3.7530193255901994</v>
          </cell>
          <cell r="P94">
            <v>9.9562557480759004</v>
          </cell>
          <cell r="Q94">
            <v>8.3737915268255048</v>
          </cell>
          <cell r="R94">
            <v>4.0289696477916186</v>
          </cell>
          <cell r="S94">
            <v>3.1925675727123264</v>
          </cell>
          <cell r="T94">
            <v>0.95461502354042693</v>
          </cell>
          <cell r="U94">
            <v>23.721776324053511</v>
          </cell>
          <cell r="V94">
            <v>85.393047477457287</v>
          </cell>
          <cell r="AK94">
            <v>1.028798283945255</v>
          </cell>
          <cell r="AL94">
            <v>0.79200688547441767</v>
          </cell>
          <cell r="AM94">
            <v>2.0909112992124137</v>
          </cell>
          <cell r="AN94">
            <v>1.0059766283193912</v>
          </cell>
          <cell r="AO94">
            <v>0.76981913094708621</v>
          </cell>
          <cell r="AR94">
            <v>1.1486628602093016</v>
          </cell>
          <cell r="AS94">
            <v>0.68757926054054974</v>
          </cell>
          <cell r="AT94">
            <v>1.8634381184982924</v>
          </cell>
          <cell r="AU94">
            <v>0.81002758587564438</v>
          </cell>
          <cell r="AV94">
            <v>0.52343309110736225</v>
          </cell>
        </row>
        <row r="95">
          <cell r="B95">
            <v>43557</v>
          </cell>
          <cell r="C95">
            <v>29.603020518178397</v>
          </cell>
          <cell r="D95">
            <v>7.0401147287986561</v>
          </cell>
          <cell r="E95">
            <v>14.741866235839129</v>
          </cell>
          <cell r="F95">
            <v>9.5076825856418541</v>
          </cell>
          <cell r="G95">
            <v>4.3874912958965275</v>
          </cell>
          <cell r="H95">
            <v>3.7040522976325474</v>
          </cell>
          <cell r="I95">
            <v>1.2957619589631619</v>
          </cell>
          <cell r="J95">
            <v>28.425349210032717</v>
          </cell>
          <cell r="K95">
            <v>102.28240138954709</v>
          </cell>
          <cell r="N95">
            <v>30.05894056453991</v>
          </cell>
          <cell r="O95">
            <v>3.7926150377315264</v>
          </cell>
          <cell r="P95">
            <v>9.8310820449235692</v>
          </cell>
          <cell r="Q95">
            <v>7.6185033011453678</v>
          </cell>
          <cell r="R95">
            <v>3.9698615603433525</v>
          </cell>
          <cell r="S95">
            <v>2.9314101789392026</v>
          </cell>
          <cell r="T95">
            <v>0.9642814904944158</v>
          </cell>
          <cell r="U95">
            <v>23.427995631782082</v>
          </cell>
          <cell r="V95">
            <v>84.333843649567356</v>
          </cell>
          <cell r="AK95">
            <v>1.1236826390691685</v>
          </cell>
          <cell r="AL95">
            <v>0.83041155281856538</v>
          </cell>
          <cell r="AM95">
            <v>2.0744491932397566</v>
          </cell>
          <cell r="AN95">
            <v>1.0325077009149053</v>
          </cell>
          <cell r="AO95">
            <v>0.80896124085184784</v>
          </cell>
          <cell r="AR95">
            <v>0.86097395891162332</v>
          </cell>
          <cell r="AS95">
            <v>0.64369323901042497</v>
          </cell>
          <cell r="AT95">
            <v>1.6961334277103843</v>
          </cell>
          <cell r="AU95">
            <v>0.8043634325157778</v>
          </cell>
          <cell r="AV95">
            <v>0.45666356943738007</v>
          </cell>
        </row>
        <row r="96">
          <cell r="B96">
            <v>43558</v>
          </cell>
          <cell r="C96">
            <v>29.028214068569383</v>
          </cell>
          <cell r="D96">
            <v>7.2914292396903582</v>
          </cell>
          <cell r="E96">
            <v>14.089284304165428</v>
          </cell>
          <cell r="F96">
            <v>9.9648370967802808</v>
          </cell>
          <cell r="G96">
            <v>4.3311797869768505</v>
          </cell>
          <cell r="H96">
            <v>3.6529097966553512</v>
          </cell>
          <cell r="I96">
            <v>1.2590001103357034</v>
          </cell>
          <cell r="J96">
            <v>28.058786965268691</v>
          </cell>
          <cell r="K96">
            <v>101.27362204159371</v>
          </cell>
          <cell r="N96">
            <v>29.367803164242538</v>
          </cell>
          <cell r="O96">
            <v>3.9369871385788531</v>
          </cell>
          <cell r="P96">
            <v>10.238756692368169</v>
          </cell>
          <cell r="Q96">
            <v>7.5871791112254074</v>
          </cell>
          <cell r="R96">
            <v>3.9073456491277487</v>
          </cell>
          <cell r="S96">
            <v>2.8680081279960352</v>
          </cell>
          <cell r="T96">
            <v>0.9812879310519047</v>
          </cell>
          <cell r="U96">
            <v>23.300807227856247</v>
          </cell>
          <cell r="V96">
            <v>83.937317081282032</v>
          </cell>
          <cell r="AK96">
            <v>1.2556533633329474</v>
          </cell>
          <cell r="AL96">
            <v>1.0236675622492353</v>
          </cell>
          <cell r="AM96">
            <v>2.3287163926036731</v>
          </cell>
          <cell r="AN96">
            <v>1.0001157392119331</v>
          </cell>
          <cell r="AO96">
            <v>0.74178505274467255</v>
          </cell>
          <cell r="AR96">
            <v>0.90050926303987844</v>
          </cell>
          <cell r="AS96">
            <v>0.6025985683506192</v>
          </cell>
          <cell r="AT96">
            <v>1.6140178662587064</v>
          </cell>
          <cell r="AU96">
            <v>0.75257885367659572</v>
          </cell>
          <cell r="AV96">
            <v>0.51345704303954198</v>
          </cell>
        </row>
        <row r="97">
          <cell r="B97">
            <v>43559</v>
          </cell>
          <cell r="C97">
            <v>28.439278808630995</v>
          </cell>
          <cell r="D97">
            <v>7.3824626761596459</v>
          </cell>
          <cell r="E97">
            <v>14.351391639431716</v>
          </cell>
          <cell r="F97">
            <v>10.211408398075745</v>
          </cell>
          <cell r="G97">
            <v>4.2690192231540163</v>
          </cell>
          <cell r="H97">
            <v>3.3357074131684108</v>
          </cell>
          <cell r="I97">
            <v>1.3023785585927554</v>
          </cell>
          <cell r="J97">
            <v>28.029564183745606</v>
          </cell>
          <cell r="K97">
            <v>100.9491545196498</v>
          </cell>
          <cell r="N97">
            <v>27.000231386666655</v>
          </cell>
          <cell r="O97">
            <v>3.8477211583253101</v>
          </cell>
          <cell r="P97">
            <v>9.7795137595465018</v>
          </cell>
          <cell r="Q97">
            <v>6.4059638083440991</v>
          </cell>
          <cell r="R97">
            <v>3.6241933100082426</v>
          </cell>
          <cell r="S97">
            <v>2.4270583822145126</v>
          </cell>
          <cell r="T97">
            <v>0.8291029756789875</v>
          </cell>
          <cell r="U97">
            <v>21.825524982300912</v>
          </cell>
          <cell r="V97">
            <v>77.46309404718437</v>
          </cell>
          <cell r="AK97">
            <v>1.2300202578601294</v>
          </cell>
          <cell r="AL97">
            <v>1.0517752613806548</v>
          </cell>
          <cell r="AM97">
            <v>2.4585396952169321</v>
          </cell>
          <cell r="AN97">
            <v>1.0378492912969313</v>
          </cell>
          <cell r="AO97">
            <v>0.77469981570748403</v>
          </cell>
          <cell r="AR97">
            <v>0.68894173297639405</v>
          </cell>
          <cell r="AS97">
            <v>0.51396784552940289</v>
          </cell>
          <cell r="AT97">
            <v>1.4496396877197133</v>
          </cell>
          <cell r="AU97">
            <v>0.63889705775515615</v>
          </cell>
          <cell r="AV97">
            <v>0.39374184693715697</v>
          </cell>
        </row>
        <row r="98">
          <cell r="B98">
            <v>43560</v>
          </cell>
          <cell r="C98">
            <v>27.434212591231255</v>
          </cell>
          <cell r="D98">
            <v>7.4648208270278484</v>
          </cell>
          <cell r="E98">
            <v>14.446569740739267</v>
          </cell>
          <cell r="F98">
            <v>9.8862530565398892</v>
          </cell>
          <cell r="G98">
            <v>4.3456465748191508</v>
          </cell>
          <cell r="H98">
            <v>3.075567015040984</v>
          </cell>
          <cell r="I98">
            <v>1.3505429812404133</v>
          </cell>
          <cell r="J98">
            <v>27.186617963382762</v>
          </cell>
          <cell r="K98">
            <v>98.84995085477729</v>
          </cell>
          <cell r="N98">
            <v>27.314166516591186</v>
          </cell>
          <cell r="O98">
            <v>3.8400915190422547</v>
          </cell>
          <cell r="P98">
            <v>8.5688894533455748</v>
          </cell>
          <cell r="Q98">
            <v>4.9509851964073519</v>
          </cell>
          <cell r="R98">
            <v>3.6851657612182502</v>
          </cell>
          <cell r="S98">
            <v>2.5582403551135542</v>
          </cell>
          <cell r="T98">
            <v>0.64576289943920717</v>
          </cell>
          <cell r="U98">
            <v>20.425936419817845</v>
          </cell>
          <cell r="V98">
            <v>73.712481582273355</v>
          </cell>
          <cell r="AK98">
            <v>1.1260973141367101</v>
          </cell>
          <cell r="AL98">
            <v>1.0071979520106191</v>
          </cell>
          <cell r="AM98">
            <v>2.3926085189722426</v>
          </cell>
          <cell r="AN98">
            <v>1.0208200314175229</v>
          </cell>
          <cell r="AO98">
            <v>0.7364564425622333</v>
          </cell>
          <cell r="AR98">
            <v>0.48200739458701108</v>
          </cell>
          <cell r="AS98">
            <v>0.36442199766884009</v>
          </cell>
          <cell r="AT98">
            <v>1.0588452820565788</v>
          </cell>
          <cell r="AU98">
            <v>0.54635865147253693</v>
          </cell>
          <cell r="AV98">
            <v>0.3242632690049127</v>
          </cell>
        </row>
        <row r="99">
          <cell r="B99">
            <v>43561</v>
          </cell>
          <cell r="C99">
            <v>27.72570363003463</v>
          </cell>
          <cell r="D99">
            <v>7.295035682214591</v>
          </cell>
          <cell r="E99">
            <v>12.681981964297282</v>
          </cell>
          <cell r="F99">
            <v>8.2703185426034889</v>
          </cell>
          <cell r="G99">
            <v>4.2060632013487051</v>
          </cell>
          <cell r="H99">
            <v>2.7336848050399909</v>
          </cell>
          <cell r="I99">
            <v>1.2254796784274273</v>
          </cell>
          <cell r="J99">
            <v>25.822339680352201</v>
          </cell>
          <cell r="K99">
            <v>93.637297609790522</v>
          </cell>
          <cell r="N99">
            <v>27.270985717645036</v>
          </cell>
          <cell r="O99">
            <v>3.8372685437554876</v>
          </cell>
          <cell r="P99">
            <v>9.3089214893518584</v>
          </cell>
          <cell r="Q99">
            <v>6.0512238930595608</v>
          </cell>
          <cell r="R99">
            <v>3.9797172194399506</v>
          </cell>
          <cell r="S99">
            <v>2.8981315643612975</v>
          </cell>
          <cell r="T99">
            <v>0.85729106874664485</v>
          </cell>
          <cell r="U99">
            <v>20.983146894450325</v>
          </cell>
          <cell r="V99">
            <v>76.891273583161208</v>
          </cell>
          <cell r="AK99">
            <v>0.9766220674112327</v>
          </cell>
          <cell r="AL99">
            <v>0.82886210955347583</v>
          </cell>
          <cell r="AM99">
            <v>1.8657017468401014</v>
          </cell>
          <cell r="AN99">
            <v>0.85042729865922073</v>
          </cell>
          <cell r="AO99">
            <v>0.61086898261473455</v>
          </cell>
          <cell r="AR99">
            <v>0.61790264806169304</v>
          </cell>
          <cell r="AS99">
            <v>0.45825441347085805</v>
          </cell>
          <cell r="AT99">
            <v>1.2337388217030165</v>
          </cell>
          <cell r="AU99">
            <v>0.65128576412416539</v>
          </cell>
          <cell r="AV99">
            <v>0.40710678537779393</v>
          </cell>
        </row>
        <row r="100">
          <cell r="B100">
            <v>43562</v>
          </cell>
          <cell r="C100">
            <v>27.385515024170896</v>
          </cell>
          <cell r="D100">
            <v>7.1186250430946645</v>
          </cell>
          <cell r="E100">
            <v>11.018672492876881</v>
          </cell>
          <cell r="F100">
            <v>7.3540168013328699</v>
          </cell>
          <cell r="G100">
            <v>4.088282960832065</v>
          </cell>
          <cell r="H100">
            <v>2.5766674068401527</v>
          </cell>
          <cell r="I100">
            <v>1.0776499920694538</v>
          </cell>
          <cell r="J100">
            <v>24.649043916605123</v>
          </cell>
          <cell r="K100">
            <v>88.966164805875906</v>
          </cell>
          <cell r="N100">
            <v>28.129144852298996</v>
          </cell>
          <cell r="O100">
            <v>4.0270742417959591</v>
          </cell>
          <cell r="P100">
            <v>9.950556639552925</v>
          </cell>
          <cell r="Q100">
            <v>6.6481673230593774</v>
          </cell>
          <cell r="R100">
            <v>3.9583296763692579</v>
          </cell>
          <cell r="S100">
            <v>2.9022598085306233</v>
          </cell>
          <cell r="T100">
            <v>0.85236437539828158</v>
          </cell>
          <cell r="U100">
            <v>22.538454142564646</v>
          </cell>
          <cell r="V100">
            <v>80.723178287966633</v>
          </cell>
          <cell r="AK100">
            <v>0.80724221912529281</v>
          </cell>
          <cell r="AL100">
            <v>0.71278111540425815</v>
          </cell>
          <cell r="AM100">
            <v>1.6335376037162719</v>
          </cell>
          <cell r="AN100">
            <v>0.79292936569518213</v>
          </cell>
          <cell r="AO100">
            <v>0.53649804294255321</v>
          </cell>
          <cell r="AR100">
            <v>0.71669686845582004</v>
          </cell>
          <cell r="AS100">
            <v>0.48794171895785976</v>
          </cell>
          <cell r="AT100">
            <v>1.3989012542018706</v>
          </cell>
          <cell r="AU100">
            <v>0.65256954913650311</v>
          </cell>
          <cell r="AV100">
            <v>0.45214969477571032</v>
          </cell>
        </row>
        <row r="101">
          <cell r="B101">
            <v>43563</v>
          </cell>
          <cell r="C101">
            <v>27.810574966933878</v>
          </cell>
          <cell r="D101">
            <v>6.7379904919649549</v>
          </cell>
          <cell r="E101">
            <v>13.321688122693597</v>
          </cell>
          <cell r="F101">
            <v>9.4847981263286005</v>
          </cell>
          <cell r="G101">
            <v>4.2092622237536794</v>
          </cell>
          <cell r="H101">
            <v>3.1230472116488532</v>
          </cell>
          <cell r="I101">
            <v>1.1874971790796411</v>
          </cell>
          <cell r="J101">
            <v>26.707795701633319</v>
          </cell>
          <cell r="K101">
            <v>96.196587390007082</v>
          </cell>
          <cell r="N101">
            <v>28.528922056593345</v>
          </cell>
          <cell r="O101">
            <v>3.8985973350032754</v>
          </cell>
          <cell r="P101">
            <v>10.349837151693285</v>
          </cell>
          <cell r="Q101">
            <v>6.6543416885295068</v>
          </cell>
          <cell r="R101">
            <v>3.9046092466865168</v>
          </cell>
          <cell r="S101">
            <v>2.7761101393542735</v>
          </cell>
          <cell r="T101">
            <v>0.90120684360527403</v>
          </cell>
          <cell r="U101">
            <v>23.464241998491538</v>
          </cell>
          <cell r="V101">
            <v>82.211593235032908</v>
          </cell>
          <cell r="AK101">
            <v>1.0906057533729898</v>
          </cell>
          <cell r="AL101">
            <v>0.91155591165479122</v>
          </cell>
          <cell r="AM101">
            <v>2.15760664485392</v>
          </cell>
          <cell r="AN101">
            <v>0.99634329757945128</v>
          </cell>
          <cell r="AO101">
            <v>0.74411161248892466</v>
          </cell>
          <cell r="AR101">
            <v>0.69912210716083856</v>
          </cell>
          <cell r="AS101">
            <v>0.46855250369490692</v>
          </cell>
          <cell r="AT101">
            <v>1.3818438840074876</v>
          </cell>
          <cell r="AU101">
            <v>0.65986191712014164</v>
          </cell>
          <cell r="AV101">
            <v>0.47425218392635698</v>
          </cell>
        </row>
        <row r="102">
          <cell r="B102">
            <v>43564</v>
          </cell>
          <cell r="C102">
            <v>29.612189638736403</v>
          </cell>
          <cell r="D102">
            <v>7.2272530544984015</v>
          </cell>
          <cell r="E102">
            <v>13.661376845828004</v>
          </cell>
          <cell r="F102">
            <v>9.5772408715507211</v>
          </cell>
          <cell r="G102">
            <v>4.1693221017378566</v>
          </cell>
          <cell r="H102">
            <v>3.2401789116257547</v>
          </cell>
          <cell r="I102">
            <v>1.2174809416237702</v>
          </cell>
          <cell r="J102">
            <v>27.763991322182111</v>
          </cell>
          <cell r="K102">
            <v>100.05540973858821</v>
          </cell>
          <cell r="N102">
            <v>28.376040950501537</v>
          </cell>
          <cell r="O102">
            <v>3.8934807632436792</v>
          </cell>
          <cell r="P102">
            <v>10.327260573828978</v>
          </cell>
          <cell r="Q102">
            <v>6.5794068110724702</v>
          </cell>
          <cell r="R102">
            <v>3.8648840283163555</v>
          </cell>
          <cell r="S102">
            <v>2.8320316383517654</v>
          </cell>
          <cell r="T102">
            <v>0.93544939277362971</v>
          </cell>
          <cell r="U102">
            <v>23.704387385494293</v>
          </cell>
          <cell r="V102">
            <v>82.250692116214154</v>
          </cell>
          <cell r="AK102">
            <v>1.0863214547279296</v>
          </cell>
          <cell r="AL102">
            <v>0.90857447539662073</v>
          </cell>
          <cell r="AM102">
            <v>2.2582278969458089</v>
          </cell>
          <cell r="AN102">
            <v>0.9613404450548696</v>
          </cell>
          <cell r="AO102">
            <v>0.72149874580914308</v>
          </cell>
          <cell r="AR102">
            <v>0.69490485480202036</v>
          </cell>
          <cell r="AS102">
            <v>0.46379288443198435</v>
          </cell>
          <cell r="AT102">
            <v>1.4324432533900389</v>
          </cell>
          <cell r="AU102">
            <v>0.65288215232976521</v>
          </cell>
          <cell r="AV102">
            <v>0.46267921531938044</v>
          </cell>
        </row>
        <row r="103">
          <cell r="B103">
            <v>43565</v>
          </cell>
          <cell r="C103">
            <v>30.42863915531996</v>
          </cell>
          <cell r="D103">
            <v>7.1626819699938631</v>
          </cell>
          <cell r="E103">
            <v>13.433394324956662</v>
          </cell>
          <cell r="F103">
            <v>9.9208867651210824</v>
          </cell>
          <cell r="G103">
            <v>4.1395946791451719</v>
          </cell>
          <cell r="H103">
            <v>3.7477362604527085</v>
          </cell>
          <cell r="I103">
            <v>1.310777519715296</v>
          </cell>
          <cell r="J103">
            <v>28.070912272467176</v>
          </cell>
          <cell r="K103">
            <v>102.06492824066507</v>
          </cell>
          <cell r="N103">
            <v>29.092171492900054</v>
          </cell>
          <cell r="O103">
            <v>3.8653698869143134</v>
          </cell>
          <cell r="P103">
            <v>10.17241568056401</v>
          </cell>
          <cell r="Q103">
            <v>5.8350594594427729</v>
          </cell>
          <cell r="R103">
            <v>3.8033154532002897</v>
          </cell>
          <cell r="S103">
            <v>2.9376713249501032</v>
          </cell>
          <cell r="T103">
            <v>0.66434061862632499</v>
          </cell>
          <cell r="U103">
            <v>22.645344368631307</v>
          </cell>
          <cell r="V103">
            <v>80.754907783259483</v>
          </cell>
          <cell r="AK103">
            <v>1.1338163924542286</v>
          </cell>
          <cell r="AL103">
            <v>0.90400657676259832</v>
          </cell>
          <cell r="AM103">
            <v>2.3105372482589468</v>
          </cell>
          <cell r="AN103">
            <v>0.96963084305620728</v>
          </cell>
          <cell r="AO103">
            <v>0.76285319802021023</v>
          </cell>
          <cell r="AR103">
            <v>0.56393561704349549</v>
          </cell>
          <cell r="AS103">
            <v>0.4206668377491678</v>
          </cell>
          <cell r="AT103">
            <v>1.1345376546013739</v>
          </cell>
          <cell r="AU103">
            <v>0.63823305835376021</v>
          </cell>
          <cell r="AV103">
            <v>0.4041368604597832</v>
          </cell>
        </row>
        <row r="104">
          <cell r="B104">
            <v>43566</v>
          </cell>
          <cell r="C104">
            <v>30.059663066595402</v>
          </cell>
          <cell r="D104">
            <v>7.2073776997464991</v>
          </cell>
          <cell r="E104">
            <v>13.570486945907126</v>
          </cell>
          <cell r="F104">
            <v>10.365211830820568</v>
          </cell>
          <cell r="G104">
            <v>4.1220005758810236</v>
          </cell>
          <cell r="H104">
            <v>3.4676755775470607</v>
          </cell>
          <cell r="I104">
            <v>1.3169361614793293</v>
          </cell>
          <cell r="J104">
            <v>28.02708998888842</v>
          </cell>
          <cell r="K104">
            <v>101.30102160326658</v>
          </cell>
          <cell r="N104">
            <v>28.226312301182546</v>
          </cell>
          <cell r="O104">
            <v>3.8252644253321884</v>
          </cell>
          <cell r="P104">
            <v>9.2920441398613569</v>
          </cell>
          <cell r="Q104">
            <v>5.5643074388174201</v>
          </cell>
          <cell r="R104">
            <v>3.6950388895938908</v>
          </cell>
          <cell r="S104">
            <v>2.6680823492542909</v>
          </cell>
          <cell r="T104">
            <v>0.66229458069579816</v>
          </cell>
          <cell r="U104">
            <v>22.130537322460789</v>
          </cell>
          <cell r="V104">
            <v>77.794496093338893</v>
          </cell>
          <cell r="AK104">
            <v>1.1626316898077769</v>
          </cell>
          <cell r="AL104">
            <v>0.92441609046739592</v>
          </cell>
          <cell r="AM104">
            <v>2.4739679382344884</v>
          </cell>
          <cell r="AN104">
            <v>1.050354816043749</v>
          </cell>
          <cell r="AO104">
            <v>0.76741232993577746</v>
          </cell>
          <cell r="AR104">
            <v>0.53410163116195741</v>
          </cell>
          <cell r="AS104">
            <v>0.39011508406822676</v>
          </cell>
          <cell r="AT104">
            <v>1.2168460565397372</v>
          </cell>
          <cell r="AU104">
            <v>0.59004913305885165</v>
          </cell>
          <cell r="AV104">
            <v>0.35901926446591931</v>
          </cell>
        </row>
        <row r="105">
          <cell r="B105">
            <v>43567</v>
          </cell>
          <cell r="C105">
            <v>29.449727795475646</v>
          </cell>
          <cell r="D105">
            <v>7.1411669126996244</v>
          </cell>
          <cell r="E105">
            <v>13.647126217420576</v>
          </cell>
          <cell r="F105">
            <v>10.363898692910265</v>
          </cell>
          <cell r="G105">
            <v>4.2221033846485811</v>
          </cell>
          <cell r="H105">
            <v>3.5009265371601801</v>
          </cell>
          <cell r="I105">
            <v>1.2907869120594775</v>
          </cell>
          <cell r="J105">
            <v>27.301275537058448</v>
          </cell>
          <cell r="K105">
            <v>100.60039795966148</v>
          </cell>
          <cell r="N105">
            <v>27.521876353580726</v>
          </cell>
          <cell r="O105">
            <v>3.8142417210737531</v>
          </cell>
          <cell r="P105">
            <v>7.9414887959746716</v>
          </cell>
          <cell r="Q105">
            <v>4.6433751927357223</v>
          </cell>
          <cell r="R105">
            <v>3.5844631530386128</v>
          </cell>
          <cell r="S105">
            <v>2.6639976680260142</v>
          </cell>
          <cell r="T105">
            <v>0.58466233165213255</v>
          </cell>
          <cell r="U105">
            <v>21.05891930519148</v>
          </cell>
          <cell r="V105">
            <v>73.532097958293406</v>
          </cell>
          <cell r="AK105">
            <v>1.2149152226051505</v>
          </cell>
          <cell r="AL105">
            <v>0.99873648594275066</v>
          </cell>
          <cell r="AM105">
            <v>2.5001887673117489</v>
          </cell>
          <cell r="AN105">
            <v>1.0340185719966968</v>
          </cell>
          <cell r="AO105">
            <v>0.67500245553246097</v>
          </cell>
          <cell r="AR105">
            <v>0.52447832838958663</v>
          </cell>
          <cell r="AS105">
            <v>0.33828936548135957</v>
          </cell>
          <cell r="AT105">
            <v>0.95246960511657586</v>
          </cell>
          <cell r="AU105">
            <v>0.49327434362851458</v>
          </cell>
          <cell r="AV105">
            <v>0.35770265945132967</v>
          </cell>
        </row>
        <row r="106">
          <cell r="B106">
            <v>43568</v>
          </cell>
          <cell r="C106">
            <v>29.299231243126378</v>
          </cell>
          <cell r="D106">
            <v>7.3119566143380075</v>
          </cell>
          <cell r="E106">
            <v>12.697073566976462</v>
          </cell>
          <cell r="F106">
            <v>9.1663987061138759</v>
          </cell>
          <cell r="G106">
            <v>4.1475685616230384</v>
          </cell>
          <cell r="H106">
            <v>2.8937105016625808</v>
          </cell>
          <cell r="I106">
            <v>1.1751016748141963</v>
          </cell>
          <cell r="J106">
            <v>26.270498471172385</v>
          </cell>
          <cell r="K106">
            <v>96.705154534786345</v>
          </cell>
          <cell r="N106">
            <v>28.251825859935963</v>
          </cell>
          <cell r="O106">
            <v>3.9342520127534208</v>
          </cell>
          <cell r="P106">
            <v>9.4102924395600382</v>
          </cell>
          <cell r="Q106">
            <v>5.0794538079298981</v>
          </cell>
          <cell r="R106">
            <v>3.8048433727966127</v>
          </cell>
          <cell r="S106">
            <v>3.3384202170208366</v>
          </cell>
          <cell r="T106">
            <v>0.84336903701221833</v>
          </cell>
          <cell r="U106">
            <v>21.597507180669467</v>
          </cell>
          <cell r="V106">
            <v>77.956690748371614</v>
          </cell>
          <cell r="AK106">
            <v>0.96070775602994407</v>
          </cell>
          <cell r="AL106">
            <v>0.89956014508130921</v>
          </cell>
          <cell r="AM106">
            <v>2.2256153092913653</v>
          </cell>
          <cell r="AN106">
            <v>0.93520776831003438</v>
          </cell>
          <cell r="AO106">
            <v>0.56537982917958707</v>
          </cell>
          <cell r="AR106">
            <v>0.60630969101341814</v>
          </cell>
          <cell r="AS106">
            <v>0.3645843889666267</v>
          </cell>
          <cell r="AT106">
            <v>1.0777853072549541</v>
          </cell>
          <cell r="AU106">
            <v>0.48290555925474338</v>
          </cell>
          <cell r="AV106">
            <v>0.38579200183289813</v>
          </cell>
        </row>
        <row r="107">
          <cell r="B107">
            <v>43569</v>
          </cell>
          <cell r="C107">
            <v>28.030716710957861</v>
          </cell>
          <cell r="D107">
            <v>7.211854271066291</v>
          </cell>
          <cell r="E107">
            <v>11.329840600658144</v>
          </cell>
          <cell r="F107">
            <v>8.0290702744631766</v>
          </cell>
          <cell r="G107">
            <v>4.1103810906694935</v>
          </cell>
          <cell r="H107">
            <v>2.7773395022442706</v>
          </cell>
          <cell r="I107">
            <v>1.0495585511663683</v>
          </cell>
          <cell r="J107">
            <v>24.774610613597766</v>
          </cell>
          <cell r="K107">
            <v>91.035353160787778</v>
          </cell>
          <cell r="N107">
            <v>27.601621693415154</v>
          </cell>
          <cell r="O107">
            <v>3.9791021035602911</v>
          </cell>
          <cell r="P107">
            <v>10.738704454902361</v>
          </cell>
          <cell r="Q107">
            <v>6.9434833202868385</v>
          </cell>
          <cell r="R107">
            <v>3.7986152768961334</v>
          </cell>
          <cell r="S107">
            <v>2.9128415642749439</v>
          </cell>
          <cell r="T107">
            <v>0.87099591644529595</v>
          </cell>
          <cell r="U107">
            <v>22.35907704820394</v>
          </cell>
          <cell r="V107">
            <v>80.91062723232838</v>
          </cell>
          <cell r="AK107">
            <v>0.87521830371688258</v>
          </cell>
          <cell r="AL107">
            <v>0.82423616871207084</v>
          </cell>
          <cell r="AM107">
            <v>1.9551943942215122</v>
          </cell>
          <cell r="AN107">
            <v>0.8555125293710738</v>
          </cell>
          <cell r="AO107">
            <v>0.46735769492635687</v>
          </cell>
          <cell r="AR107">
            <v>0.78159276128379374</v>
          </cell>
          <cell r="AS107">
            <v>0.53670928609921198</v>
          </cell>
          <cell r="AT107">
            <v>1.5641112088565623</v>
          </cell>
          <cell r="AU107">
            <v>0.63056506523479583</v>
          </cell>
          <cell r="AV107">
            <v>0.41760848840753945</v>
          </cell>
        </row>
        <row r="108">
          <cell r="B108">
            <v>43570</v>
          </cell>
          <cell r="C108">
            <v>28.495475926886851</v>
          </cell>
          <cell r="D108">
            <v>7.0661925812179991</v>
          </cell>
          <cell r="E108">
            <v>12.701242150384882</v>
          </cell>
          <cell r="F108">
            <v>8.8076552843285807</v>
          </cell>
          <cell r="G108">
            <v>4.2697156901610906</v>
          </cell>
          <cell r="H108">
            <v>2.9377955903369908</v>
          </cell>
          <cell r="I108">
            <v>1.1857922168453001</v>
          </cell>
          <cell r="J108">
            <v>26.248440648687133</v>
          </cell>
          <cell r="K108">
            <v>95.348321470278748</v>
          </cell>
          <cell r="N108">
            <v>27.78205674923646</v>
          </cell>
          <cell r="O108">
            <v>4.1568422797442279</v>
          </cell>
          <cell r="P108">
            <v>11.070829715615647</v>
          </cell>
          <cell r="Q108">
            <v>6.6918365350581244</v>
          </cell>
          <cell r="R108">
            <v>3.6798689584521691</v>
          </cell>
          <cell r="S108">
            <v>2.7825736784021822</v>
          </cell>
          <cell r="T108">
            <v>0.84565965650482167</v>
          </cell>
          <cell r="U108">
            <v>22.359244537972899</v>
          </cell>
          <cell r="V108">
            <v>81.105360775145272</v>
          </cell>
          <cell r="AK108">
            <v>0.99024446576117586</v>
          </cell>
          <cell r="AL108">
            <v>0.85038036070307044</v>
          </cell>
          <cell r="AM108">
            <v>2.0146999452047956</v>
          </cell>
          <cell r="AN108">
            <v>0.88126685111427949</v>
          </cell>
          <cell r="AO108">
            <v>0.60015872240486146</v>
          </cell>
          <cell r="AR108">
            <v>0.71076302933462343</v>
          </cell>
          <cell r="AS108">
            <v>0.49065067352068403</v>
          </cell>
          <cell r="AT108">
            <v>1.4152760489557845</v>
          </cell>
          <cell r="AU108">
            <v>0.66462769725930904</v>
          </cell>
          <cell r="AV108">
            <v>0.41337270228853179</v>
          </cell>
        </row>
        <row r="109">
          <cell r="B109">
            <v>43571</v>
          </cell>
          <cell r="C109">
            <v>27.07080901219145</v>
          </cell>
          <cell r="D109">
            <v>7.1884429995172141</v>
          </cell>
          <cell r="E109">
            <v>13.419294545032535</v>
          </cell>
          <cell r="F109">
            <v>9.437048502032896</v>
          </cell>
          <cell r="G109">
            <v>4.2640235814044134</v>
          </cell>
          <cell r="H109">
            <v>2.8998080426327708</v>
          </cell>
          <cell r="I109">
            <v>1.2066241597934755</v>
          </cell>
          <cell r="J109">
            <v>26.386389639403898</v>
          </cell>
          <cell r="K109">
            <v>95.47401600405837</v>
          </cell>
          <cell r="N109">
            <v>28.272998406918415</v>
          </cell>
          <cell r="O109">
            <v>4.120920371782101</v>
          </cell>
          <cell r="P109">
            <v>10.552089778991284</v>
          </cell>
          <cell r="Q109">
            <v>6.4571652763156884</v>
          </cell>
          <cell r="R109">
            <v>3.654081156239108</v>
          </cell>
          <cell r="S109">
            <v>2.8019106353241932</v>
          </cell>
          <cell r="T109">
            <v>0.86684197786008776</v>
          </cell>
          <cell r="U109">
            <v>21.844110792137531</v>
          </cell>
          <cell r="V109">
            <v>80.294371331740109</v>
          </cell>
          <cell r="AK109">
            <v>1.1474798556288892</v>
          </cell>
          <cell r="AL109">
            <v>0.87790564746603228</v>
          </cell>
          <cell r="AM109">
            <v>2.0110035479764319</v>
          </cell>
          <cell r="AN109">
            <v>1.0034726071594064</v>
          </cell>
          <cell r="AO109">
            <v>0.7198346575598652</v>
          </cell>
          <cell r="AR109">
            <v>0.68187097343360437</v>
          </cell>
          <cell r="AS109">
            <v>0.45619775001882579</v>
          </cell>
          <cell r="AT109">
            <v>1.4121400311260979</v>
          </cell>
          <cell r="AU109">
            <v>0.6647927050385517</v>
          </cell>
          <cell r="AV109">
            <v>0.38920342178569478</v>
          </cell>
        </row>
        <row r="110">
          <cell r="B110">
            <v>43572</v>
          </cell>
          <cell r="C110">
            <v>26.034732332970847</v>
          </cell>
          <cell r="D110">
            <v>6.8324683142461629</v>
          </cell>
          <cell r="E110">
            <v>13.223245520769334</v>
          </cell>
          <cell r="F110">
            <v>9.1074593183784902</v>
          </cell>
          <cell r="G110">
            <v>4.2798515356747799</v>
          </cell>
          <cell r="H110">
            <v>3.0016857819307345</v>
          </cell>
          <cell r="I110">
            <v>1.2393406439458639</v>
          </cell>
          <cell r="J110">
            <v>25.582834564170554</v>
          </cell>
          <cell r="K110">
            <v>92.925116085048217</v>
          </cell>
          <cell r="N110">
            <v>28.57391780600183</v>
          </cell>
          <cell r="O110">
            <v>4.1776733659192109</v>
          </cell>
          <cell r="P110">
            <v>10.774417038115985</v>
          </cell>
          <cell r="Q110">
            <v>6.3073801364709157</v>
          </cell>
          <cell r="R110">
            <v>3.6173840168033764</v>
          </cell>
          <cell r="S110">
            <v>2.7283158931525149</v>
          </cell>
          <cell r="T110">
            <v>0.88617161288956781</v>
          </cell>
          <cell r="U110">
            <v>21.471448024134094</v>
          </cell>
          <cell r="V110">
            <v>80.256049135026387</v>
          </cell>
          <cell r="AK110">
            <v>1.1238053765725358</v>
          </cell>
          <cell r="AL110">
            <v>0.85258289400673526</v>
          </cell>
          <cell r="AM110">
            <v>1.9839387041615824</v>
          </cell>
          <cell r="AN110">
            <v>0.91293211004278185</v>
          </cell>
          <cell r="AO110">
            <v>0.65505988419940431</v>
          </cell>
          <cell r="AR110">
            <v>0.66500972059716867</v>
          </cell>
          <cell r="AS110">
            <v>0.46469447579915929</v>
          </cell>
          <cell r="AT110">
            <v>1.4235663708743831</v>
          </cell>
          <cell r="AU110">
            <v>0.62493343161040138</v>
          </cell>
          <cell r="AV110">
            <v>0.35638450565655944</v>
          </cell>
        </row>
        <row r="111">
          <cell r="B111">
            <v>43573</v>
          </cell>
          <cell r="C111">
            <v>27.250999754592531</v>
          </cell>
          <cell r="D111">
            <v>6.511632461525747</v>
          </cell>
          <cell r="E111">
            <v>13.204239485766278</v>
          </cell>
          <cell r="F111">
            <v>8.3142314042754517</v>
          </cell>
          <cell r="G111">
            <v>4.1927056974071695</v>
          </cell>
          <cell r="H111">
            <v>2.7732605031513162</v>
          </cell>
          <cell r="I111">
            <v>1.2785413443177973</v>
          </cell>
          <cell r="J111">
            <v>25.94178163545476</v>
          </cell>
          <cell r="K111">
            <v>93.132709274699266</v>
          </cell>
          <cell r="N111">
            <v>28.09068250343158</v>
          </cell>
          <cell r="O111">
            <v>4.1087160504365201</v>
          </cell>
          <cell r="P111">
            <v>9.3231403092079983</v>
          </cell>
          <cell r="Q111">
            <v>5.5804548280608737</v>
          </cell>
          <cell r="R111">
            <v>3.4273678133105827</v>
          </cell>
          <cell r="S111">
            <v>2.506876930361277</v>
          </cell>
          <cell r="T111">
            <v>0.75289329856810971</v>
          </cell>
          <cell r="U111">
            <v>20.392418220700204</v>
          </cell>
          <cell r="V111">
            <v>75.895552580895611</v>
          </cell>
          <cell r="AK111">
            <v>0.93984921458238091</v>
          </cell>
          <cell r="AL111">
            <v>0.71629120740858854</v>
          </cell>
          <cell r="AM111">
            <v>1.676870939501298</v>
          </cell>
          <cell r="AN111">
            <v>0.8916903295548354</v>
          </cell>
          <cell r="AO111">
            <v>0.65625700275255783</v>
          </cell>
          <cell r="AR111">
            <v>0.68691995495775293</v>
          </cell>
          <cell r="AS111">
            <v>0.39930857436220163</v>
          </cell>
          <cell r="AT111">
            <v>1.1744105582718689</v>
          </cell>
          <cell r="AU111">
            <v>0.55557882199179154</v>
          </cell>
          <cell r="AV111">
            <v>0.36360168283587102</v>
          </cell>
        </row>
        <row r="112">
          <cell r="B112">
            <v>43574</v>
          </cell>
          <cell r="C112">
            <v>27.438192371691056</v>
          </cell>
          <cell r="D112">
            <v>6.6005584446328003</v>
          </cell>
          <cell r="E112">
            <v>13.302725596923837</v>
          </cell>
          <cell r="F112">
            <v>7.2558608465454153</v>
          </cell>
          <cell r="G112">
            <v>4.228471259048435</v>
          </cell>
          <cell r="H112">
            <v>2.9021510834743922</v>
          </cell>
          <cell r="I112">
            <v>1.1786153596172841</v>
          </cell>
          <cell r="J112">
            <v>25.251105859305571</v>
          </cell>
          <cell r="K112">
            <v>91.82369463478652</v>
          </cell>
          <cell r="N112">
            <v>27.118006106632361</v>
          </cell>
          <cell r="O112">
            <v>3.9050822565770211</v>
          </cell>
          <cell r="P112">
            <v>8.432924285271687</v>
          </cell>
          <cell r="Q112">
            <v>4.8550160101617372</v>
          </cell>
          <cell r="R112">
            <v>3.2898558021242406</v>
          </cell>
          <cell r="S112">
            <v>2.1264212893136838</v>
          </cell>
          <cell r="T112">
            <v>0.55646826406692895</v>
          </cell>
          <cell r="U112">
            <v>18.948272374020572</v>
          </cell>
          <cell r="V112">
            <v>70.935179337911293</v>
          </cell>
          <cell r="AK112">
            <v>0.77068261502169688</v>
          </cell>
          <cell r="AL112">
            <v>0.61579024524978743</v>
          </cell>
          <cell r="AM112">
            <v>1.3060154694784933</v>
          </cell>
          <cell r="AN112">
            <v>0.80746170820175189</v>
          </cell>
          <cell r="AO112">
            <v>0.58488715799419333</v>
          </cell>
          <cell r="AR112">
            <v>0.56258034179650529</v>
          </cell>
          <cell r="AS112">
            <v>0.36887229740160504</v>
          </cell>
          <cell r="AT112">
            <v>1.0710202602934764</v>
          </cell>
          <cell r="AU112">
            <v>0.45394776294825112</v>
          </cell>
          <cell r="AV112">
            <v>0.32292511909855903</v>
          </cell>
        </row>
        <row r="113">
          <cell r="B113">
            <v>43575</v>
          </cell>
          <cell r="C113">
            <v>26.986143098279101</v>
          </cell>
          <cell r="D113">
            <v>6.7353690054664916</v>
          </cell>
          <cell r="E113">
            <v>11.705286614394463</v>
          </cell>
          <cell r="F113">
            <v>6.5390885139230015</v>
          </cell>
          <cell r="G113">
            <v>4.0692617604533687</v>
          </cell>
          <cell r="H113">
            <v>2.5691947542586737</v>
          </cell>
          <cell r="I113">
            <v>1.1326977797357904</v>
          </cell>
          <cell r="J113">
            <v>24.453122080994287</v>
          </cell>
          <cell r="K113">
            <v>87.900072602845867</v>
          </cell>
          <cell r="N113">
            <v>28.650375845764245</v>
          </cell>
          <cell r="O113">
            <v>4.1485046226444275</v>
          </cell>
          <cell r="P113">
            <v>9.6416129123279397</v>
          </cell>
          <cell r="Q113">
            <v>5.8447812610974683</v>
          </cell>
          <cell r="R113">
            <v>3.5646670877231501</v>
          </cell>
          <cell r="S113">
            <v>2.7903564394728888</v>
          </cell>
          <cell r="T113">
            <v>0.83164400076518452</v>
          </cell>
          <cell r="U113">
            <v>20.099827455333653</v>
          </cell>
          <cell r="V113">
            <v>77.289909831414448</v>
          </cell>
          <cell r="AK113">
            <v>0.73961885474045352</v>
          </cell>
          <cell r="AL113">
            <v>0.57336414771326716</v>
          </cell>
          <cell r="AM113">
            <v>1.291800966651671</v>
          </cell>
          <cell r="AN113">
            <v>0.67835261015113968</v>
          </cell>
          <cell r="AO113">
            <v>0.50430616460035615</v>
          </cell>
          <cell r="AR113">
            <v>0.6271163193832725</v>
          </cell>
          <cell r="AS113">
            <v>0.41524387821267872</v>
          </cell>
          <cell r="AT113">
            <v>1.3068158126219445</v>
          </cell>
          <cell r="AU113">
            <v>0.62989120913324914</v>
          </cell>
          <cell r="AV113">
            <v>0.34898752826093271</v>
          </cell>
        </row>
        <row r="114">
          <cell r="B114">
            <v>43576</v>
          </cell>
          <cell r="C114">
            <v>26.725749213662198</v>
          </cell>
          <cell r="D114">
            <v>6.7561579937744201</v>
          </cell>
          <cell r="E114">
            <v>9.8402477665318031</v>
          </cell>
          <cell r="F114">
            <v>5.7518406093277186</v>
          </cell>
          <cell r="G114">
            <v>3.9079854735942972</v>
          </cell>
          <cell r="H114">
            <v>2.3876807860887532</v>
          </cell>
          <cell r="I114">
            <v>0.99165297742117131</v>
          </cell>
          <cell r="J114">
            <v>23.499025730944016</v>
          </cell>
          <cell r="K114">
            <v>83.590486512004702</v>
          </cell>
          <cell r="N114">
            <v>29.058394416245765</v>
          </cell>
          <cell r="O114">
            <v>4.0753161215712836</v>
          </cell>
          <cell r="P114">
            <v>10.102976955088719</v>
          </cell>
          <cell r="Q114">
            <v>5.8973032504491574</v>
          </cell>
          <cell r="R114">
            <v>3.5593530427129707</v>
          </cell>
          <cell r="S114">
            <v>2.6044598074977485</v>
          </cell>
          <cell r="T114">
            <v>0.65922841363816975</v>
          </cell>
          <cell r="U114">
            <v>20.940832615024629</v>
          </cell>
          <cell r="V114">
            <v>78.639146637700833</v>
          </cell>
          <cell r="AK114">
            <v>0.62980738284514204</v>
          </cell>
          <cell r="AL114">
            <v>0.51894635339578388</v>
          </cell>
          <cell r="AM114">
            <v>1.1149763694123704</v>
          </cell>
          <cell r="AN114">
            <v>0.61013584716944547</v>
          </cell>
          <cell r="AO114">
            <v>0.45003336780660452</v>
          </cell>
          <cell r="AR114">
            <v>0.61823121951547078</v>
          </cell>
          <cell r="AS114">
            <v>0.43259361199189955</v>
          </cell>
          <cell r="AT114">
            <v>1.2413703650208716</v>
          </cell>
          <cell r="AU114">
            <v>0.6665865319119032</v>
          </cell>
          <cell r="AV114">
            <v>0.37215567626889201</v>
          </cell>
        </row>
        <row r="115">
          <cell r="B115">
            <v>43577</v>
          </cell>
          <cell r="C115">
            <v>26.576723120696112</v>
          </cell>
          <cell r="D115">
            <v>6.6855965328139799</v>
          </cell>
          <cell r="E115">
            <v>12.129045603038751</v>
          </cell>
          <cell r="F115">
            <v>5.8409911083032515</v>
          </cell>
          <cell r="G115">
            <v>4.0135780088250295</v>
          </cell>
          <cell r="H115">
            <v>2.6666019487974277</v>
          </cell>
          <cell r="I115">
            <v>1.1716247767151609</v>
          </cell>
          <cell r="J115">
            <v>24.876349708294519</v>
          </cell>
          <cell r="K115">
            <v>87.608865961653365</v>
          </cell>
          <cell r="N115">
            <v>29.212601279511613</v>
          </cell>
          <cell r="O115">
            <v>4.0376567147007929</v>
          </cell>
          <cell r="P115">
            <v>9.9933748689412081</v>
          </cell>
          <cell r="Q115">
            <v>5.9625162590154552</v>
          </cell>
          <cell r="R115">
            <v>3.5837924421619922</v>
          </cell>
          <cell r="S115">
            <v>2.6964190880483048</v>
          </cell>
          <cell r="T115">
            <v>0.91704459312816444</v>
          </cell>
          <cell r="U115">
            <v>21.8596492204545</v>
          </cell>
          <cell r="V115">
            <v>80.032612756224495</v>
          </cell>
          <cell r="AK115">
            <v>0.62252615553164947</v>
          </cell>
          <cell r="AL115">
            <v>0.46162558430247369</v>
          </cell>
          <cell r="AM115">
            <v>1.0072840288405507</v>
          </cell>
          <cell r="AN115">
            <v>0.68125270423076278</v>
          </cell>
          <cell r="AO115">
            <v>0.60114959789948796</v>
          </cell>
          <cell r="AR115">
            <v>0.63384669986755349</v>
          </cell>
          <cell r="AS115">
            <v>0.42425825743114898</v>
          </cell>
          <cell r="AT115">
            <v>1.2168533257768857</v>
          </cell>
          <cell r="AU115">
            <v>0.64524660198166439</v>
          </cell>
          <cell r="AV115">
            <v>0.37656775035023993</v>
          </cell>
        </row>
        <row r="116">
          <cell r="B116">
            <v>43578</v>
          </cell>
          <cell r="C116">
            <v>26.972108103004935</v>
          </cell>
          <cell r="D116">
            <v>6.9802753399588804</v>
          </cell>
          <cell r="E116">
            <v>13.497067987561586</v>
          </cell>
          <cell r="F116">
            <v>7.2506707034860494</v>
          </cell>
          <cell r="G116">
            <v>3.9702385273432128</v>
          </cell>
          <cell r="H116">
            <v>2.788406565691222</v>
          </cell>
          <cell r="I116">
            <v>1.1592587084976389</v>
          </cell>
          <cell r="J116">
            <v>26.289124357187283</v>
          </cell>
          <cell r="K116">
            <v>92.525127439926337</v>
          </cell>
          <cell r="N116">
            <v>28.772345460251675</v>
          </cell>
          <cell r="O116">
            <v>4.1210063510522881</v>
          </cell>
          <cell r="P116">
            <v>10.436248326366133</v>
          </cell>
          <cell r="Q116">
            <v>6.4619999770633081</v>
          </cell>
          <cell r="R116">
            <v>3.5277024990134667</v>
          </cell>
          <cell r="S116">
            <v>2.7772379396234945</v>
          </cell>
          <cell r="T116">
            <v>0.8815156559223386</v>
          </cell>
          <cell r="U116">
            <v>22.312154082278244</v>
          </cell>
          <cell r="V116">
            <v>81.087241042915664</v>
          </cell>
          <cell r="AK116">
            <v>0.77083667043310156</v>
          </cell>
          <cell r="AL116">
            <v>0.60295523083156011</v>
          </cell>
          <cell r="AM116">
            <v>1.3487646437350602</v>
          </cell>
          <cell r="AN116">
            <v>0.85484233122825026</v>
          </cell>
          <cell r="AO116">
            <v>0.6543651668366276</v>
          </cell>
          <cell r="AR116">
            <v>0.67445427942784331</v>
          </cell>
          <cell r="AS116">
            <v>0.45742764386577839</v>
          </cell>
          <cell r="AT116">
            <v>1.3749028182412582</v>
          </cell>
          <cell r="AU116">
            <v>0.62825310173304072</v>
          </cell>
          <cell r="AV116">
            <v>0.39517287533670603</v>
          </cell>
        </row>
        <row r="117">
          <cell r="B117">
            <v>43579</v>
          </cell>
          <cell r="C117">
            <v>27.756523626295504</v>
          </cell>
          <cell r="D117">
            <v>7.0448835785023016</v>
          </cell>
          <cell r="E117">
            <v>14.057115318155601</v>
          </cell>
          <cell r="F117">
            <v>7.3473217680762737</v>
          </cell>
          <cell r="G117">
            <v>3.8867661188132341</v>
          </cell>
          <cell r="H117">
            <v>2.9274360258059446</v>
          </cell>
          <cell r="I117">
            <v>1.1953617964948509</v>
          </cell>
          <cell r="J117">
            <v>26.785448036542252</v>
          </cell>
          <cell r="K117">
            <v>94.615235921511058</v>
          </cell>
          <cell r="N117">
            <v>28.300776008386688</v>
          </cell>
          <cell r="O117">
            <v>4.0703199300996697</v>
          </cell>
          <cell r="P117">
            <v>10.264627997000515</v>
          </cell>
          <cell r="Q117">
            <v>6.2868367926618669</v>
          </cell>
          <cell r="R117">
            <v>3.5290566129255168</v>
          </cell>
          <cell r="S117">
            <v>2.7783550739682501</v>
          </cell>
          <cell r="T117">
            <v>0.95295642121917778</v>
          </cell>
          <cell r="U117">
            <v>22.039628528952559</v>
          </cell>
          <cell r="V117">
            <v>80.018203253418719</v>
          </cell>
          <cell r="AK117">
            <v>0.82859837057002894</v>
          </cell>
          <cell r="AL117">
            <v>0.66607660819007042</v>
          </cell>
          <cell r="AM117">
            <v>1.4053923893314821</v>
          </cell>
          <cell r="AN117">
            <v>0.78594390204616216</v>
          </cell>
          <cell r="AO117">
            <v>0.64303084234281871</v>
          </cell>
          <cell r="AR117">
            <v>0.69172023726418685</v>
          </cell>
          <cell r="AS117">
            <v>0.44128326965268083</v>
          </cell>
          <cell r="AT117">
            <v>1.3007312966097171</v>
          </cell>
          <cell r="AU117">
            <v>0.62442722701608988</v>
          </cell>
          <cell r="AV117">
            <v>0.41447343264090392</v>
          </cell>
        </row>
        <row r="118">
          <cell r="B118">
            <v>43580</v>
          </cell>
          <cell r="C118">
            <v>27.975610759769641</v>
          </cell>
          <cell r="D118">
            <v>7.1715859926020888</v>
          </cell>
          <cell r="E118">
            <v>13.871438538415692</v>
          </cell>
          <cell r="F118">
            <v>7.4545124784996304</v>
          </cell>
          <cell r="G118">
            <v>3.7762465504337923</v>
          </cell>
          <cell r="H118">
            <v>2.8437438717237575</v>
          </cell>
          <cell r="I118">
            <v>1.1999730117860146</v>
          </cell>
          <cell r="J118">
            <v>26.615017122807931</v>
          </cell>
          <cell r="K118">
            <v>94.568975902655311</v>
          </cell>
          <cell r="N118">
            <v>27.588588545837009</v>
          </cell>
          <cell r="O118">
            <v>3.932123453882034</v>
          </cell>
          <cell r="P118">
            <v>9.457454579637611</v>
          </cell>
          <cell r="Q118">
            <v>5.5634614471381241</v>
          </cell>
          <cell r="R118">
            <v>3.2897537732011788</v>
          </cell>
          <cell r="S118">
            <v>2.2310373679412483</v>
          </cell>
          <cell r="T118">
            <v>0.83379211594012514</v>
          </cell>
          <cell r="U118">
            <v>21.10585062912935</v>
          </cell>
          <cell r="V118">
            <v>75.784739336473734</v>
          </cell>
          <cell r="AK118">
            <v>0.82475483931293669</v>
          </cell>
          <cell r="AL118">
            <v>0.72617296169023804</v>
          </cell>
          <cell r="AM118">
            <v>1.4684810196820872</v>
          </cell>
          <cell r="AN118">
            <v>0.68103862678173033</v>
          </cell>
          <cell r="AO118">
            <v>0.61728680527607105</v>
          </cell>
          <cell r="AR118">
            <v>0.64052162950673264</v>
          </cell>
          <cell r="AS118">
            <v>0.4003319692462437</v>
          </cell>
          <cell r="AT118">
            <v>1.2468220543296715</v>
          </cell>
          <cell r="AU118">
            <v>0.4868944916726155</v>
          </cell>
          <cell r="AV118">
            <v>0.36273478729962061</v>
          </cell>
        </row>
        <row r="119">
          <cell r="B119">
            <v>43581</v>
          </cell>
          <cell r="C119">
            <v>27.988104909071328</v>
          </cell>
          <cell r="D119">
            <v>7.4010475595606851</v>
          </cell>
          <cell r="E119">
            <v>13.489630266067136</v>
          </cell>
          <cell r="F119">
            <v>7.933995411114334</v>
          </cell>
          <cell r="G119">
            <v>3.9113982184473239</v>
          </cell>
          <cell r="H119">
            <v>2.9962482277058302</v>
          </cell>
          <cell r="I119">
            <v>1.2152215991335953</v>
          </cell>
          <cell r="J119">
            <v>26.257309614151353</v>
          </cell>
          <cell r="K119">
            <v>94.866288537045662</v>
          </cell>
          <cell r="N119">
            <v>28.272584946477068</v>
          </cell>
          <cell r="O119">
            <v>3.7232330820563471</v>
          </cell>
          <cell r="P119">
            <v>8.1960237121793824</v>
          </cell>
          <cell r="Q119">
            <v>5.3135853048748114</v>
          </cell>
          <cell r="R119">
            <v>3.2136980068725531</v>
          </cell>
          <cell r="S119">
            <v>2.0320362884857945</v>
          </cell>
          <cell r="T119">
            <v>0.62380072834093703</v>
          </cell>
          <cell r="U119">
            <v>19.69218141845672</v>
          </cell>
          <cell r="V119">
            <v>72.846427496448626</v>
          </cell>
          <cell r="AK119">
            <v>0.8760330755109087</v>
          </cell>
          <cell r="AL119">
            <v>0.78689295302165241</v>
          </cell>
          <cell r="AM119">
            <v>1.7275119338320686</v>
          </cell>
          <cell r="AN119">
            <v>0.7736608264534196</v>
          </cell>
          <cell r="AO119">
            <v>0.6444714546376088</v>
          </cell>
          <cell r="AR119">
            <v>0.56266523566009785</v>
          </cell>
          <cell r="AS119">
            <v>0.37979181994329658</v>
          </cell>
          <cell r="AT119">
            <v>1.2030774508277511</v>
          </cell>
          <cell r="AU119">
            <v>0.49341974821839613</v>
          </cell>
          <cell r="AV119">
            <v>0.34660707256623574</v>
          </cell>
        </row>
        <row r="120">
          <cell r="B120">
            <v>43582</v>
          </cell>
          <cell r="C120">
            <v>27.742168408623932</v>
          </cell>
          <cell r="D120">
            <v>7.3812613249450605</v>
          </cell>
          <cell r="E120">
            <v>12.060220468315325</v>
          </cell>
          <cell r="F120">
            <v>6.8471591993418981</v>
          </cell>
          <cell r="G120">
            <v>3.7850267023667472</v>
          </cell>
          <cell r="H120">
            <v>2.7698544661686584</v>
          </cell>
          <cell r="I120">
            <v>1.1872852175283042</v>
          </cell>
          <cell r="J120">
            <v>24.686894485157225</v>
          </cell>
          <cell r="K120">
            <v>90.1992095133145</v>
          </cell>
          <cell r="N120">
            <v>28.421433909175278</v>
          </cell>
          <cell r="O120">
            <v>3.9179976263188365</v>
          </cell>
          <cell r="P120">
            <v>9.2703065782340452</v>
          </cell>
          <cell r="Q120">
            <v>6.7104635105296699</v>
          </cell>
          <cell r="R120">
            <v>3.5446293883821691</v>
          </cell>
          <cell r="S120">
            <v>2.5176623251877595</v>
          </cell>
          <cell r="T120">
            <v>0.91373133360738779</v>
          </cell>
          <cell r="U120">
            <v>21.308279600689684</v>
          </cell>
          <cell r="V120">
            <v>78.371692721563406</v>
          </cell>
          <cell r="AK120">
            <v>0.74849264148224515</v>
          </cell>
          <cell r="AL120">
            <v>0.69667910171715297</v>
          </cell>
          <cell r="AM120">
            <v>1.5251514296424167</v>
          </cell>
          <cell r="AN120">
            <v>0.70533300737551896</v>
          </cell>
          <cell r="AO120">
            <v>0.50121105185559445</v>
          </cell>
          <cell r="AR120">
            <v>0.76253409090509805</v>
          </cell>
          <cell r="AS120">
            <v>0.50037445897689548</v>
          </cell>
          <cell r="AT120">
            <v>1.4952351871125447</v>
          </cell>
          <cell r="AU120">
            <v>0.60557631566136094</v>
          </cell>
          <cell r="AV120">
            <v>0.42559051646484397</v>
          </cell>
        </row>
        <row r="121">
          <cell r="B121">
            <v>43583</v>
          </cell>
          <cell r="C121">
            <v>27.880721025553942</v>
          </cell>
          <cell r="D121">
            <v>7.2837780358489903</v>
          </cell>
          <cell r="E121">
            <v>11.08964604412534</v>
          </cell>
          <cell r="F121">
            <v>6.7883165871254763</v>
          </cell>
          <cell r="G121">
            <v>3.6859941917717429</v>
          </cell>
          <cell r="H121">
            <v>2.4027710624399923</v>
          </cell>
          <cell r="I121">
            <v>1.0864246680604768</v>
          </cell>
          <cell r="J121">
            <v>24.224249324409925</v>
          </cell>
          <cell r="K121">
            <v>88.196497859099537</v>
          </cell>
          <cell r="N121">
            <v>27.080999006756503</v>
          </cell>
          <cell r="O121">
            <v>3.8470590882351186</v>
          </cell>
          <cell r="P121">
            <v>9.8523042055923256</v>
          </cell>
          <cell r="Q121">
            <v>7.0387389780132628</v>
          </cell>
          <cell r="R121">
            <v>3.5818860115224278</v>
          </cell>
          <cell r="S121">
            <v>2.4820987276083617</v>
          </cell>
          <cell r="T121">
            <v>0.94611768531423546</v>
          </cell>
          <cell r="U121">
            <v>22.490569925469202</v>
          </cell>
          <cell r="V121">
            <v>79.102255736501874</v>
          </cell>
          <cell r="AK121">
            <v>0.77665862700029598</v>
          </cell>
          <cell r="AL121">
            <v>0.67376259608319522</v>
          </cell>
          <cell r="AM121">
            <v>1.568871671708201</v>
          </cell>
          <cell r="AN121">
            <v>0.68948952440883715</v>
          </cell>
          <cell r="AO121">
            <v>0.47039247574106841</v>
          </cell>
          <cell r="AR121">
            <v>0.86297005864207443</v>
          </cell>
          <cell r="AS121">
            <v>0.56581980505316121</v>
          </cell>
          <cell r="AT121">
            <v>1.5713229160979796</v>
          </cell>
          <cell r="AU121">
            <v>0.60244132161653341</v>
          </cell>
          <cell r="AV121">
            <v>0.4453862808560024</v>
          </cell>
        </row>
        <row r="122">
          <cell r="B122">
            <v>43584</v>
          </cell>
          <cell r="C122">
            <v>27.235857096784628</v>
          </cell>
          <cell r="D122">
            <v>7.0947767447661416</v>
          </cell>
          <cell r="E122">
            <v>13.233190681842977</v>
          </cell>
          <cell r="F122">
            <v>8.6319787726590409</v>
          </cell>
          <cell r="G122">
            <v>3.9764974879683006</v>
          </cell>
          <cell r="H122">
            <v>2.5012649209354496</v>
          </cell>
          <cell r="I122">
            <v>1.2939534287335355</v>
          </cell>
          <cell r="J122">
            <v>25.744376873033598</v>
          </cell>
          <cell r="K122">
            <v>93.360718497125305</v>
          </cell>
          <cell r="N122">
            <v>27.898363124182818</v>
          </cell>
          <cell r="O122">
            <v>3.9776853508966776</v>
          </cell>
          <cell r="P122">
            <v>9.7914830816361533</v>
          </cell>
          <cell r="Q122">
            <v>6.7348773602571645</v>
          </cell>
          <cell r="R122">
            <v>3.5887930889591764</v>
          </cell>
          <cell r="S122">
            <v>2.1197500837453749</v>
          </cell>
          <cell r="T122">
            <v>0.96550645121409628</v>
          </cell>
          <cell r="U122">
            <v>22.607215674685158</v>
          </cell>
          <cell r="V122">
            <v>79.498785512023716</v>
          </cell>
          <cell r="AK122">
            <v>1.0297626066037426</v>
          </cell>
          <cell r="AL122">
            <v>0.80236826488476976</v>
          </cell>
          <cell r="AM122">
            <v>2.0037704866462396</v>
          </cell>
          <cell r="AN122">
            <v>0.90590634622145727</v>
          </cell>
          <cell r="AO122">
            <v>0.73368932288824207</v>
          </cell>
          <cell r="AR122">
            <v>0.73872294449682385</v>
          </cell>
          <cell r="AS122">
            <v>0.56081435766182797</v>
          </cell>
          <cell r="AT122">
            <v>1.5539332088259761</v>
          </cell>
          <cell r="AU122">
            <v>0.56522310155942979</v>
          </cell>
          <cell r="AV122">
            <v>0.392387165926319</v>
          </cell>
        </row>
        <row r="123">
          <cell r="B123">
            <v>43585</v>
          </cell>
          <cell r="C123">
            <v>26.509483993232855</v>
          </cell>
          <cell r="D123">
            <v>7.3040361911835907</v>
          </cell>
          <cell r="E123">
            <v>14.407138188769618</v>
          </cell>
          <cell r="F123">
            <v>8.8488464563512856</v>
          </cell>
          <cell r="G123">
            <v>3.9492280966928588</v>
          </cell>
          <cell r="H123">
            <v>2.5389885207978535</v>
          </cell>
          <cell r="I123">
            <v>1.3295303589524103</v>
          </cell>
          <cell r="J123">
            <v>26.192538683161672</v>
          </cell>
          <cell r="K123">
            <v>94.693653306363203</v>
          </cell>
          <cell r="N123">
            <v>27.900755618142814</v>
          </cell>
          <cell r="O123">
            <v>4.0534880681107062</v>
          </cell>
          <cell r="P123">
            <v>10.074434734135307</v>
          </cell>
          <cell r="Q123">
            <v>6.2112258337880411</v>
          </cell>
          <cell r="R123">
            <v>3.5944347921300963</v>
          </cell>
          <cell r="S123">
            <v>2.1440943425356385</v>
          </cell>
          <cell r="T123">
            <v>0.9691616624778544</v>
          </cell>
          <cell r="U123">
            <v>22.240340150502472</v>
          </cell>
          <cell r="V123">
            <v>79.011895553724344</v>
          </cell>
          <cell r="AK123">
            <v>1.0806192549583673</v>
          </cell>
          <cell r="AL123">
            <v>0.8365430597990291</v>
          </cell>
          <cell r="AM123">
            <v>1.9535020084365819</v>
          </cell>
          <cell r="AN123">
            <v>0.931119154735635</v>
          </cell>
          <cell r="AO123">
            <v>0.72808240474011365</v>
          </cell>
          <cell r="AR123">
            <v>0.7001326500549323</v>
          </cell>
          <cell r="AS123">
            <v>0.53270186560648425</v>
          </cell>
          <cell r="AT123">
            <v>1.3826465635723324</v>
          </cell>
          <cell r="AU123">
            <v>0.5734511781635605</v>
          </cell>
          <cell r="AV123">
            <v>0.35597464651363547</v>
          </cell>
        </row>
        <row r="124">
          <cell r="B124">
            <v>43586</v>
          </cell>
          <cell r="C124">
            <v>25.783981056080858</v>
          </cell>
          <cell r="D124">
            <v>7.1476391792605671</v>
          </cell>
          <cell r="E124">
            <v>14.212113778675874</v>
          </cell>
          <cell r="F124">
            <v>7.2347017311266404</v>
          </cell>
          <cell r="G124">
            <v>3.8553811606539052</v>
          </cell>
          <cell r="H124">
            <v>2.4017773791840478</v>
          </cell>
          <cell r="I124">
            <v>1.1866671832563889</v>
          </cell>
          <cell r="J124">
            <v>24.918485046773483</v>
          </cell>
          <cell r="K124">
            <v>90.365582028809357</v>
          </cell>
          <cell r="N124">
            <v>24.518181595208173</v>
          </cell>
          <cell r="O124">
            <v>4.7059884801673446</v>
          </cell>
          <cell r="P124">
            <v>9.7438090708947005</v>
          </cell>
          <cell r="Q124">
            <v>5.1181595587900546</v>
          </cell>
          <cell r="R124">
            <v>3.2394279091617659</v>
          </cell>
          <cell r="S124">
            <v>2.0062215976448745</v>
          </cell>
          <cell r="T124">
            <v>0.74240233562657776</v>
          </cell>
          <cell r="U124">
            <v>20.865120356319149</v>
          </cell>
          <cell r="V124">
            <v>72.762327450379871</v>
          </cell>
          <cell r="AK124">
            <v>0.93025484255836211</v>
          </cell>
          <cell r="AL124">
            <v>0.59816753380407361</v>
          </cell>
          <cell r="AM124">
            <v>1.4275190552874497</v>
          </cell>
          <cell r="AN124">
            <v>0.72044045832660031</v>
          </cell>
          <cell r="AO124">
            <v>0.64780181465009679</v>
          </cell>
          <cell r="AR124">
            <v>0.68044055858845731</v>
          </cell>
          <cell r="AS124">
            <v>0.3977850600457209</v>
          </cell>
          <cell r="AT124">
            <v>1.1284914358933167</v>
          </cell>
          <cell r="AU124">
            <v>0.43789273586904071</v>
          </cell>
          <cell r="AV124">
            <v>0.32563682829103108</v>
          </cell>
        </row>
        <row r="125">
          <cell r="B125">
            <v>43587</v>
          </cell>
          <cell r="C125">
            <v>25.175243160206108</v>
          </cell>
          <cell r="D125">
            <v>6.7573684332983142</v>
          </cell>
          <cell r="E125">
            <v>14.069251059581124</v>
          </cell>
          <cell r="F125">
            <v>8.0969615962361221</v>
          </cell>
          <cell r="G125">
            <v>3.8386507156108092</v>
          </cell>
          <cell r="H125">
            <v>2.1753915889253554</v>
          </cell>
          <cell r="I125">
            <v>1.2466731327565044</v>
          </cell>
          <cell r="J125">
            <v>24.832847322027973</v>
          </cell>
          <cell r="K125">
            <v>89.829323179099447</v>
          </cell>
          <cell r="N125">
            <v>24.342647792636445</v>
          </cell>
          <cell r="O125">
            <v>4.4773271505266861</v>
          </cell>
          <cell r="P125">
            <v>8.9274116077488337</v>
          </cell>
          <cell r="Q125">
            <v>5.45522838728305</v>
          </cell>
          <cell r="R125">
            <v>3.2943638529250907</v>
          </cell>
          <cell r="S125">
            <v>1.771451813200118</v>
          </cell>
          <cell r="T125">
            <v>0.84305526056276281</v>
          </cell>
          <cell r="U125">
            <v>21.120721356071584</v>
          </cell>
          <cell r="V125">
            <v>72.028935860163926</v>
          </cell>
          <cell r="AK125">
            <v>0.99979093911781769</v>
          </cell>
          <cell r="AL125">
            <v>0.76691816538587521</v>
          </cell>
          <cell r="AM125">
            <v>1.8087797257969234</v>
          </cell>
          <cell r="AN125">
            <v>0.83405543377509839</v>
          </cell>
          <cell r="AO125">
            <v>0.64881821981750054</v>
          </cell>
          <cell r="AR125">
            <v>0.61143480458912236</v>
          </cell>
          <cell r="AS125">
            <v>0.4503764269146685</v>
          </cell>
          <cell r="AT125">
            <v>1.2912651618567466</v>
          </cell>
          <cell r="AU125">
            <v>0.51451701621005641</v>
          </cell>
          <cell r="AV125">
            <v>0.35722279154214781</v>
          </cell>
        </row>
        <row r="126">
          <cell r="B126">
            <v>43588</v>
          </cell>
          <cell r="C126">
            <v>25.682423650421576</v>
          </cell>
          <cell r="D126">
            <v>6.7846300338711387</v>
          </cell>
          <cell r="E126">
            <v>14.120857254904713</v>
          </cell>
          <cell r="F126">
            <v>8.6414396291797413</v>
          </cell>
          <cell r="G126">
            <v>3.7784600311775374</v>
          </cell>
          <cell r="H126">
            <v>2.1043717651230018</v>
          </cell>
          <cell r="I126">
            <v>1.2405456884736128</v>
          </cell>
          <cell r="J126">
            <v>24.841076495410547</v>
          </cell>
          <cell r="K126">
            <v>90.877560102165972</v>
          </cell>
          <cell r="N126">
            <v>24.605982858831826</v>
          </cell>
          <cell r="O126">
            <v>4.3261462350193671</v>
          </cell>
          <cell r="P126">
            <v>8.2261005320901841</v>
          </cell>
          <cell r="Q126">
            <v>5.1768714459881275</v>
          </cell>
          <cell r="R126">
            <v>3.1896754369484044</v>
          </cell>
          <cell r="S126">
            <v>1.7316778454430293</v>
          </cell>
          <cell r="T126">
            <v>0.66352270026227911</v>
          </cell>
          <cell r="U126">
            <v>19.941374392129344</v>
          </cell>
          <cell r="V126">
            <v>69.643277562046904</v>
          </cell>
          <cell r="AK126">
            <v>1.0881897909748681</v>
          </cell>
          <cell r="AL126">
            <v>0.82334833990415168</v>
          </cell>
          <cell r="AM126">
            <v>2.005491630031643</v>
          </cell>
          <cell r="AN126">
            <v>0.87305882574921956</v>
          </cell>
          <cell r="AO126">
            <v>0.69173540399114797</v>
          </cell>
          <cell r="AR126">
            <v>0.61309349881563746</v>
          </cell>
          <cell r="AS126">
            <v>0.3717693624960981</v>
          </cell>
          <cell r="AT126">
            <v>1.1692761492807648</v>
          </cell>
          <cell r="AU126">
            <v>0.459082209837957</v>
          </cell>
          <cell r="AV126">
            <v>0.39149983795539361</v>
          </cell>
        </row>
        <row r="127">
          <cell r="B127">
            <v>43589</v>
          </cell>
          <cell r="C127">
            <v>25.998834411642608</v>
          </cell>
          <cell r="D127">
            <v>6.6019405248216332</v>
          </cell>
          <cell r="E127">
            <v>12.834393224431263</v>
          </cell>
          <cell r="F127">
            <v>7.6652449756569601</v>
          </cell>
          <cell r="G127">
            <v>3.6711327407785244</v>
          </cell>
          <cell r="H127">
            <v>2.1070125148355849</v>
          </cell>
          <cell r="I127">
            <v>1.1181313138683293</v>
          </cell>
          <cell r="J127">
            <v>24.010672214456687</v>
          </cell>
          <cell r="K127">
            <v>87.730447267087143</v>
          </cell>
          <cell r="N127">
            <v>26.007760886245016</v>
          </cell>
          <cell r="O127">
            <v>4.6611947509144587</v>
          </cell>
          <cell r="P127">
            <v>9.6395735502211295</v>
          </cell>
          <cell r="Q127">
            <v>6.7234842795686047</v>
          </cell>
          <cell r="R127">
            <v>3.3567576098116514</v>
          </cell>
          <cell r="S127">
            <v>1.7303144703949824</v>
          </cell>
          <cell r="T127">
            <v>0.94827811132054873</v>
          </cell>
          <cell r="U127">
            <v>21.14960472870294</v>
          </cell>
          <cell r="V127">
            <v>75.991391464484366</v>
          </cell>
          <cell r="AK127">
            <v>0.78356718286953542</v>
          </cell>
          <cell r="AL127">
            <v>0.77445692416227707</v>
          </cell>
          <cell r="AM127">
            <v>1.9320037253645883</v>
          </cell>
          <cell r="AN127">
            <v>0.78464836551448214</v>
          </cell>
          <cell r="AO127">
            <v>0.47620994872820893</v>
          </cell>
          <cell r="AR127">
            <v>0.69321052080992607</v>
          </cell>
          <cell r="AS127">
            <v>0.51024767895738243</v>
          </cell>
          <cell r="AT127">
            <v>1.6201810545626869</v>
          </cell>
          <cell r="AU127">
            <v>0.61702393430293601</v>
          </cell>
          <cell r="AV127">
            <v>0.40002383264810731</v>
          </cell>
        </row>
        <row r="128">
          <cell r="B128">
            <v>43590</v>
          </cell>
          <cell r="C128">
            <v>26.51072973705228</v>
          </cell>
          <cell r="D128">
            <v>6.5882893524065871</v>
          </cell>
          <cell r="E128">
            <v>10.936159505682637</v>
          </cell>
          <cell r="F128">
            <v>7.1115856380812055</v>
          </cell>
          <cell r="G128">
            <v>3.4318643885326825</v>
          </cell>
          <cell r="H128">
            <v>2.0422288039119745</v>
          </cell>
          <cell r="I128">
            <v>1.0241909322314229</v>
          </cell>
          <cell r="J128">
            <v>22.873198601434417</v>
          </cell>
          <cell r="K128">
            <v>84.247603958095567</v>
          </cell>
          <cell r="N128">
            <v>26.869423609856348</v>
          </cell>
          <cell r="O128">
            <v>4.7435603806486561</v>
          </cell>
          <cell r="P128">
            <v>10.318469653522122</v>
          </cell>
          <cell r="Q128">
            <v>6.7843942632689043</v>
          </cell>
          <cell r="R128">
            <v>3.3579458349767974</v>
          </cell>
          <cell r="S128">
            <v>1.7273479267579388</v>
          </cell>
          <cell r="T128">
            <v>0.96921607665688936</v>
          </cell>
          <cell r="U128">
            <v>22.338698289959943</v>
          </cell>
          <cell r="V128">
            <v>78.893802793302569</v>
          </cell>
          <cell r="AK128">
            <v>0.78042049237356659</v>
          </cell>
          <cell r="AL128">
            <v>0.71329501724919475</v>
          </cell>
          <cell r="AM128">
            <v>1.6741475196002025</v>
          </cell>
          <cell r="AN128">
            <v>0.71265606321542863</v>
          </cell>
          <cell r="AO128">
            <v>0.45624806564146875</v>
          </cell>
          <cell r="AR128">
            <v>0.71300276476708635</v>
          </cell>
          <cell r="AS128">
            <v>0.56023675083098989</v>
          </cell>
          <cell r="AT128">
            <v>1.6696425527615648</v>
          </cell>
          <cell r="AU128">
            <v>0.6205431785186849</v>
          </cell>
          <cell r="AV128">
            <v>0.37536174649798437</v>
          </cell>
        </row>
        <row r="129">
          <cell r="B129">
            <v>43591</v>
          </cell>
          <cell r="C129">
            <v>26.885806049740552</v>
          </cell>
          <cell r="D129">
            <v>6.7517432665960584</v>
          </cell>
          <cell r="E129">
            <v>12.639496789588774</v>
          </cell>
          <cell r="F129">
            <v>8.970652325617003</v>
          </cell>
          <cell r="G129">
            <v>3.6057713350766489</v>
          </cell>
          <cell r="H129">
            <v>2.3946488852695436</v>
          </cell>
          <cell r="I129">
            <v>1.2301407993624747</v>
          </cell>
          <cell r="J129">
            <v>24.689042748718762</v>
          </cell>
          <cell r="K129">
            <v>90.814654348804567</v>
          </cell>
          <cell r="N129">
            <v>27.925301510564488</v>
          </cell>
          <cell r="O129">
            <v>4.9344636900151366</v>
          </cell>
          <cell r="P129">
            <v>10.420862372028934</v>
          </cell>
          <cell r="Q129">
            <v>6.9165617402824777</v>
          </cell>
          <cell r="R129">
            <v>3.4750262632334454</v>
          </cell>
          <cell r="S129">
            <v>1.9729603450748199</v>
          </cell>
          <cell r="T129">
            <v>0.97538093068403742</v>
          </cell>
          <cell r="U129">
            <v>23.229267757031256</v>
          </cell>
          <cell r="V129">
            <v>81.653549156864329</v>
          </cell>
          <cell r="AK129">
            <v>1.0126136083229407</v>
          </cell>
          <cell r="AL129">
            <v>0.86149034009367165</v>
          </cell>
          <cell r="AM129">
            <v>2.0889041952947025</v>
          </cell>
          <cell r="AN129">
            <v>0.87427808709024468</v>
          </cell>
          <cell r="AO129">
            <v>0.72541053739016459</v>
          </cell>
          <cell r="AR129">
            <v>0.76331216205618313</v>
          </cell>
          <cell r="AS129">
            <v>0.53823841735399081</v>
          </cell>
          <cell r="AT129">
            <v>1.6117392196748548</v>
          </cell>
          <cell r="AU129">
            <v>0.62519314294834927</v>
          </cell>
          <cell r="AV129">
            <v>0.42151342386252938</v>
          </cell>
        </row>
        <row r="130">
          <cell r="B130">
            <v>43592</v>
          </cell>
          <cell r="C130">
            <v>27.380764507459944</v>
          </cell>
          <cell r="D130">
            <v>7.0976037544650472</v>
          </cell>
          <cell r="E130">
            <v>13.525688952773988</v>
          </cell>
          <cell r="F130">
            <v>9.6471417358566871</v>
          </cell>
          <cell r="G130">
            <v>3.6116702396854894</v>
          </cell>
          <cell r="H130">
            <v>2.7123888875853326</v>
          </cell>
          <cell r="I130">
            <v>1.2686818338685701</v>
          </cell>
          <cell r="J130">
            <v>25.902771721796597</v>
          </cell>
          <cell r="K130">
            <v>94.74033459038813</v>
          </cell>
          <cell r="N130">
            <v>28.62426018140788</v>
          </cell>
          <cell r="O130">
            <v>4.8274269973331725</v>
          </cell>
          <cell r="P130">
            <v>9.801907757129154</v>
          </cell>
          <cell r="Q130">
            <v>6.8688841339860192</v>
          </cell>
          <cell r="R130">
            <v>3.4131045066786374</v>
          </cell>
          <cell r="S130">
            <v>2.0703358788886073</v>
          </cell>
          <cell r="T130">
            <v>0.95082744590707513</v>
          </cell>
          <cell r="U130">
            <v>22.952669940832031</v>
          </cell>
          <cell r="V130">
            <v>81.332644643349923</v>
          </cell>
          <cell r="AK130">
            <v>1.1735717378046573</v>
          </cell>
          <cell r="AL130">
            <v>0.89764405179431628</v>
          </cell>
          <cell r="AM130">
            <v>2.2568882080801833</v>
          </cell>
          <cell r="AN130">
            <v>0.92649568222264533</v>
          </cell>
          <cell r="AO130">
            <v>0.75579808480940291</v>
          </cell>
          <cell r="AR130">
            <v>0.74025292745762428</v>
          </cell>
          <cell r="AS130">
            <v>0.534388258929265</v>
          </cell>
          <cell r="AT130">
            <v>1.556267917693904</v>
          </cell>
          <cell r="AU130">
            <v>0.60726031599952868</v>
          </cell>
          <cell r="AV130">
            <v>0.43542683357733292</v>
          </cell>
        </row>
        <row r="131">
          <cell r="B131">
            <v>43593</v>
          </cell>
          <cell r="C131">
            <v>27.14596008620358</v>
          </cell>
          <cell r="D131">
            <v>7.0943219738154131</v>
          </cell>
          <cell r="E131">
            <v>13.477498968049975</v>
          </cell>
          <cell r="F131">
            <v>8.6300421401313034</v>
          </cell>
          <cell r="G131">
            <v>3.6185917229528957</v>
          </cell>
          <cell r="H131">
            <v>2.6608704673154975</v>
          </cell>
          <cell r="I131">
            <v>1.3064899587961072</v>
          </cell>
          <cell r="J131">
            <v>25.680982063130042</v>
          </cell>
          <cell r="K131">
            <v>93.209256748775445</v>
          </cell>
          <cell r="N131">
            <v>29.41845927502024</v>
          </cell>
          <cell r="O131">
            <v>4.9404302493169165</v>
          </cell>
          <cell r="P131">
            <v>9.9256470866540472</v>
          </cell>
          <cell r="Q131">
            <v>6.4066497596111249</v>
          </cell>
          <cell r="R131">
            <v>3.444785593589434</v>
          </cell>
          <cell r="S131">
            <v>2.0778000571148771</v>
          </cell>
          <cell r="T131">
            <v>0.97003620780890609</v>
          </cell>
          <cell r="U131">
            <v>23.187390078685372</v>
          </cell>
          <cell r="V131">
            <v>82.196504932680227</v>
          </cell>
          <cell r="AK131">
            <v>0.93461454843960168</v>
          </cell>
          <cell r="AL131">
            <v>0.74812871119124003</v>
          </cell>
          <cell r="AM131">
            <v>2.1503875982922871</v>
          </cell>
          <cell r="AN131">
            <v>0.88938691513186297</v>
          </cell>
          <cell r="AO131">
            <v>0.61137819978961461</v>
          </cell>
          <cell r="AR131">
            <v>0.57026381031464846</v>
          </cell>
          <cell r="AS131">
            <v>0.39371788598139468</v>
          </cell>
          <cell r="AT131">
            <v>1.4685206508765929</v>
          </cell>
          <cell r="AU131">
            <v>0.62082376081349799</v>
          </cell>
          <cell r="AV131">
            <v>0.44905029637386956</v>
          </cell>
        </row>
        <row r="132">
          <cell r="B132">
            <v>43594</v>
          </cell>
          <cell r="C132">
            <v>27.287904004064078</v>
          </cell>
          <cell r="D132">
            <v>7.0094648550507683</v>
          </cell>
          <cell r="E132">
            <v>13.522273487369139</v>
          </cell>
          <cell r="F132">
            <v>8.9267524911551845</v>
          </cell>
          <cell r="G132">
            <v>3.675188272910658</v>
          </cell>
          <cell r="H132">
            <v>2.7924620484464402</v>
          </cell>
          <cell r="I132">
            <v>1.2765888842486117</v>
          </cell>
          <cell r="J132">
            <v>25.964554100408236</v>
          </cell>
          <cell r="K132">
            <v>94.056259157644078</v>
          </cell>
          <cell r="N132">
            <v>29.644541972239754</v>
          </cell>
          <cell r="O132">
            <v>5.10145926872001</v>
          </cell>
          <cell r="P132">
            <v>9.6399745444188358</v>
          </cell>
          <cell r="Q132">
            <v>5.5405736336954678</v>
          </cell>
          <cell r="R132">
            <v>3.1973270651738086</v>
          </cell>
          <cell r="S132">
            <v>2.1034713624361703</v>
          </cell>
          <cell r="T132">
            <v>0.8808299539255724</v>
          </cell>
          <cell r="U132">
            <v>22.730686457251124</v>
          </cell>
          <cell r="V132">
            <v>80.663083426376815</v>
          </cell>
          <cell r="AK132">
            <v>1.1087999158280388</v>
          </cell>
          <cell r="AL132">
            <v>0.83553347853581084</v>
          </cell>
          <cell r="AM132">
            <v>2.0192526557412549</v>
          </cell>
          <cell r="AN132">
            <v>0.84899644225219328</v>
          </cell>
          <cell r="AO132">
            <v>0.69884173017786444</v>
          </cell>
          <cell r="AR132">
            <v>0.543212989923886</v>
          </cell>
          <cell r="AS132">
            <v>0.41056627801384338</v>
          </cell>
          <cell r="AT132">
            <v>1.2439115120335611</v>
          </cell>
          <cell r="AU132">
            <v>0.56874769074772069</v>
          </cell>
          <cell r="AV132">
            <v>0.39905095733536761</v>
          </cell>
        </row>
        <row r="133">
          <cell r="B133">
            <v>43595</v>
          </cell>
          <cell r="C133">
            <v>27.639297917860119</v>
          </cell>
          <cell r="D133">
            <v>7.2157696435192697</v>
          </cell>
          <cell r="E133">
            <v>13.888888695483182</v>
          </cell>
          <cell r="F133">
            <v>9.1420421802926004</v>
          </cell>
          <cell r="G133">
            <v>3.6876517886840556</v>
          </cell>
          <cell r="H133">
            <v>2.6619955734241612</v>
          </cell>
          <cell r="I133">
            <v>1.2589327265644052</v>
          </cell>
          <cell r="J133">
            <v>25.911201848920527</v>
          </cell>
          <cell r="K133">
            <v>95.084273755600236</v>
          </cell>
          <cell r="N133">
            <v>28.612424889992724</v>
          </cell>
          <cell r="O133">
            <v>5.0473209913644617</v>
          </cell>
          <cell r="P133">
            <v>8.0354910695653849</v>
          </cell>
          <cell r="Q133">
            <v>4.5130793112431675</v>
          </cell>
          <cell r="R133">
            <v>3.1018529732913791</v>
          </cell>
          <cell r="S133">
            <v>1.9429587621538278</v>
          </cell>
          <cell r="T133">
            <v>0.63405116130468175</v>
          </cell>
          <cell r="U133">
            <v>20.802829070659712</v>
          </cell>
          <cell r="V133">
            <v>74.507830593877458</v>
          </cell>
          <cell r="AK133">
            <v>1.1783225782011708</v>
          </cell>
          <cell r="AL133">
            <v>0.84992207888570459</v>
          </cell>
          <cell r="AM133">
            <v>2.0901815727460114</v>
          </cell>
          <cell r="AN133">
            <v>0.82804032932720462</v>
          </cell>
          <cell r="AO133">
            <v>0.71725778515514282</v>
          </cell>
          <cell r="AR133">
            <v>0.50605571617352441</v>
          </cell>
          <cell r="AS133">
            <v>0.33615462633208415</v>
          </cell>
          <cell r="AT133">
            <v>1.0231008209868293</v>
          </cell>
          <cell r="AU133">
            <v>0.46890341805521329</v>
          </cell>
          <cell r="AV133">
            <v>0.31853642083534423</v>
          </cell>
        </row>
        <row r="134">
          <cell r="B134">
            <v>43596</v>
          </cell>
          <cell r="C134">
            <v>27.004221970681886</v>
          </cell>
          <cell r="D134">
            <v>7.3211099298388316</v>
          </cell>
          <cell r="E134">
            <v>12.427544013441851</v>
          </cell>
          <cell r="F134">
            <v>7.6305473235950068</v>
          </cell>
          <cell r="G134">
            <v>3.6149115581484921</v>
          </cell>
          <cell r="H134">
            <v>2.4871249593666249</v>
          </cell>
          <cell r="I134">
            <v>1.1440165274913197</v>
          </cell>
          <cell r="J134">
            <v>24.380110125747983</v>
          </cell>
          <cell r="K134">
            <v>89.723133137411239</v>
          </cell>
          <cell r="N134">
            <v>28.742717267329667</v>
          </cell>
          <cell r="O134">
            <v>5.0248658902084893</v>
          </cell>
          <cell r="P134">
            <v>9.3080948314861072</v>
          </cell>
          <cell r="Q134">
            <v>6.4229716750362229</v>
          </cell>
          <cell r="R134">
            <v>3.1836610144384014</v>
          </cell>
          <cell r="S134">
            <v>2.1434411071884627</v>
          </cell>
          <cell r="T134">
            <v>0.88943901153220717</v>
          </cell>
          <cell r="U134">
            <v>21.742044813436749</v>
          </cell>
          <cell r="V134">
            <v>79.269831396697668</v>
          </cell>
          <cell r="AK134">
            <v>0.83511119434940262</v>
          </cell>
          <cell r="AL134">
            <v>0.70063796542786405</v>
          </cell>
          <cell r="AM134">
            <v>1.7705785476930644</v>
          </cell>
          <cell r="AN134">
            <v>0.73964337377483325</v>
          </cell>
          <cell r="AO134">
            <v>0.56426981266040677</v>
          </cell>
          <cell r="AR134">
            <v>0.68854650697181252</v>
          </cell>
          <cell r="AS134">
            <v>0.63244204322223962</v>
          </cell>
          <cell r="AT134">
            <v>1.5004167821674588</v>
          </cell>
          <cell r="AU134">
            <v>0.61015488121506822</v>
          </cell>
          <cell r="AV134">
            <v>0.41426826523433491</v>
          </cell>
        </row>
        <row r="135">
          <cell r="B135">
            <v>43597</v>
          </cell>
          <cell r="C135">
            <v>26.850672076606799</v>
          </cell>
          <cell r="D135">
            <v>6.9785928593790389</v>
          </cell>
          <cell r="E135">
            <v>11.071165673665059</v>
          </cell>
          <cell r="F135">
            <v>6.5425725481641424</v>
          </cell>
          <cell r="G135">
            <v>3.5383371121653342</v>
          </cell>
          <cell r="H135">
            <v>2.3526002494477924</v>
          </cell>
          <cell r="I135">
            <v>1.0396114035905295</v>
          </cell>
          <cell r="J135">
            <v>23.107535435295812</v>
          </cell>
          <cell r="K135">
            <v>85.182336516540445</v>
          </cell>
          <cell r="N135">
            <v>28.675075342060175</v>
          </cell>
          <cell r="O135">
            <v>4.9671632386985767</v>
          </cell>
          <cell r="P135">
            <v>10.262486944796736</v>
          </cell>
          <cell r="Q135">
            <v>7.5376021033820253</v>
          </cell>
          <cell r="R135">
            <v>3.4110139339385883</v>
          </cell>
          <cell r="S135">
            <v>2.3033199549268439</v>
          </cell>
          <cell r="T135">
            <v>0.94178783112885545</v>
          </cell>
          <cell r="U135">
            <v>23.570331418991277</v>
          </cell>
          <cell r="V135">
            <v>83.491929961830536</v>
          </cell>
          <cell r="AK135">
            <v>0.76177322094403166</v>
          </cell>
          <cell r="AL135">
            <v>0.60567629105137022</v>
          </cell>
          <cell r="AM135">
            <v>1.4509785134534086</v>
          </cell>
          <cell r="AN135">
            <v>0.65878029454427034</v>
          </cell>
          <cell r="AO135">
            <v>0.45685564842814685</v>
          </cell>
          <cell r="AR135">
            <v>0.85061555125979205</v>
          </cell>
          <cell r="AS135">
            <v>0.733917220848602</v>
          </cell>
          <cell r="AT135">
            <v>1.706942106480398</v>
          </cell>
          <cell r="AU135">
            <v>0.63388780033875958</v>
          </cell>
          <cell r="AV135">
            <v>0.48258516051682959</v>
          </cell>
        </row>
        <row r="136">
          <cell r="B136">
            <v>43598</v>
          </cell>
          <cell r="C136">
            <v>27.968072166059123</v>
          </cell>
          <cell r="D136">
            <v>7.083547238019599</v>
          </cell>
          <cell r="E136">
            <v>12.898266518041169</v>
          </cell>
          <cell r="F136">
            <v>8.3153426255090181</v>
          </cell>
          <cell r="G136">
            <v>3.7420701069973341</v>
          </cell>
          <cell r="H136">
            <v>2.687273646965378</v>
          </cell>
          <cell r="I136">
            <v>1.1897090915862814</v>
          </cell>
          <cell r="J136">
            <v>25.488897085693569</v>
          </cell>
          <cell r="K136">
            <v>92.993704687895459</v>
          </cell>
          <cell r="N136">
            <v>29.317170825228008</v>
          </cell>
          <cell r="O136">
            <v>5.3220940731045161</v>
          </cell>
          <cell r="P136">
            <v>9.8102055362314236</v>
          </cell>
          <cell r="Q136">
            <v>7.8406854130319452</v>
          </cell>
          <cell r="R136">
            <v>3.4293844299862268</v>
          </cell>
          <cell r="S136">
            <v>2.2564735866410732</v>
          </cell>
          <cell r="T136">
            <v>0.97727039880980848</v>
          </cell>
          <cell r="U136">
            <v>24.037486608891705</v>
          </cell>
          <cell r="V136">
            <v>84.832404530574209</v>
          </cell>
          <cell r="AK136">
            <v>0.92024066733694254</v>
          </cell>
          <cell r="AL136">
            <v>0.7356218541348476</v>
          </cell>
          <cell r="AM136">
            <v>1.9384785762420427</v>
          </cell>
          <cell r="AN136">
            <v>0.82329757668113868</v>
          </cell>
          <cell r="AO136">
            <v>0.66694765682280599</v>
          </cell>
          <cell r="AR136">
            <v>0.95554279401121356</v>
          </cell>
          <cell r="AS136">
            <v>0.77702996112775846</v>
          </cell>
          <cell r="AT136">
            <v>1.8358885701628491</v>
          </cell>
          <cell r="AU136">
            <v>0.65909124483554615</v>
          </cell>
          <cell r="AV136">
            <v>0.47829768338986378</v>
          </cell>
        </row>
        <row r="137">
          <cell r="B137">
            <v>43599</v>
          </cell>
          <cell r="C137">
            <v>28.128103474090267</v>
          </cell>
          <cell r="D137">
            <v>7.1468069123099687</v>
          </cell>
          <cell r="E137">
            <v>13.652069834452211</v>
          </cell>
          <cell r="F137">
            <v>8.9526723619187614</v>
          </cell>
          <cell r="G137">
            <v>3.7171009207752159</v>
          </cell>
          <cell r="H137">
            <v>2.9493608755282277</v>
          </cell>
          <cell r="I137">
            <v>1.2637749652683592</v>
          </cell>
          <cell r="J137">
            <v>26.169347767142796</v>
          </cell>
          <cell r="K137">
            <v>95.565751794716064</v>
          </cell>
          <cell r="N137">
            <v>29.355678946287437</v>
          </cell>
          <cell r="O137">
            <v>5.4639870420599825</v>
          </cell>
          <cell r="P137">
            <v>10.085884323714946</v>
          </cell>
          <cell r="Q137">
            <v>7.5094778014007195</v>
          </cell>
          <cell r="R137">
            <v>3.4429052188178444</v>
          </cell>
          <cell r="S137">
            <v>2.2263139487950796</v>
          </cell>
          <cell r="T137">
            <v>0.97879695730674587</v>
          </cell>
          <cell r="U137">
            <v>24.100981718696357</v>
          </cell>
          <cell r="V137">
            <v>85.031363747490033</v>
          </cell>
          <cell r="AK137">
            <v>1.0147081822666799</v>
          </cell>
          <cell r="AL137">
            <v>0.79687366668510451</v>
          </cell>
          <cell r="AM137">
            <v>2.0053410186742355</v>
          </cell>
          <cell r="AN137">
            <v>0.9120590841419518</v>
          </cell>
          <cell r="AO137">
            <v>0.70878172858624477</v>
          </cell>
          <cell r="AR137">
            <v>0.8170485177854101</v>
          </cell>
          <cell r="AS137">
            <v>0.72098521346043132</v>
          </cell>
          <cell r="AT137">
            <v>1.7336609107972876</v>
          </cell>
          <cell r="AU137">
            <v>0.59306618153603263</v>
          </cell>
          <cell r="AV137">
            <v>0.48960815263585639</v>
          </cell>
        </row>
        <row r="138">
          <cell r="B138">
            <v>43600</v>
          </cell>
          <cell r="C138">
            <v>28.094651180684476</v>
          </cell>
          <cell r="D138">
            <v>7.0229908926360896</v>
          </cell>
          <cell r="E138">
            <v>13.683502163151593</v>
          </cell>
          <cell r="F138">
            <v>9.116855745789227</v>
          </cell>
          <cell r="G138">
            <v>3.6789676771665487</v>
          </cell>
          <cell r="H138">
            <v>2.7844320696002756</v>
          </cell>
          <cell r="I138">
            <v>1.3014877956019897</v>
          </cell>
          <cell r="J138">
            <v>26.163130621917691</v>
          </cell>
          <cell r="K138">
            <v>95.441893066062335</v>
          </cell>
          <cell r="N138">
            <v>29.860801081797447</v>
          </cell>
          <cell r="O138">
            <v>5.4933250998208782</v>
          </cell>
          <cell r="P138">
            <v>10.259474269138824</v>
          </cell>
          <cell r="Q138">
            <v>7.246231512132443</v>
          </cell>
          <cell r="R138">
            <v>3.5857356805455054</v>
          </cell>
          <cell r="S138">
            <v>2.3571239067730949</v>
          </cell>
          <cell r="T138">
            <v>1.0221901079128903</v>
          </cell>
          <cell r="U138">
            <v>24.12134135729255</v>
          </cell>
          <cell r="V138">
            <v>85.80858350053748</v>
          </cell>
          <cell r="AK138">
            <v>0.98746499930654863</v>
          </cell>
          <cell r="AL138">
            <v>0.81389541763724371</v>
          </cell>
          <cell r="AM138">
            <v>2.1004320788081183</v>
          </cell>
          <cell r="AN138">
            <v>0.98810910835167665</v>
          </cell>
          <cell r="AO138">
            <v>0.69145324670556596</v>
          </cell>
          <cell r="AR138">
            <v>0.75968463227348171</v>
          </cell>
          <cell r="AS138">
            <v>0.67816707899073703</v>
          </cell>
          <cell r="AT138">
            <v>1.6185138996444395</v>
          </cell>
          <cell r="AU138">
            <v>0.61698655741790442</v>
          </cell>
          <cell r="AV138">
            <v>0.46104849632425021</v>
          </cell>
        </row>
        <row r="139">
          <cell r="B139">
            <v>43601</v>
          </cell>
          <cell r="C139">
            <v>28.471052018304974</v>
          </cell>
          <cell r="D139">
            <v>7.1613382995184418</v>
          </cell>
          <cell r="E139">
            <v>13.365500786780665</v>
          </cell>
          <cell r="F139">
            <v>8.9789350534373611</v>
          </cell>
          <cell r="G139">
            <v>3.7664826809308711</v>
          </cell>
          <cell r="H139">
            <v>2.7623191761410704</v>
          </cell>
          <cell r="I139">
            <v>1.341139622888027</v>
          </cell>
          <cell r="J139">
            <v>26.231853699605047</v>
          </cell>
          <cell r="K139">
            <v>95.720372420703697</v>
          </cell>
          <cell r="N139">
            <v>29.611101818802243</v>
          </cell>
          <cell r="O139">
            <v>5.5010401364896362</v>
          </cell>
          <cell r="P139">
            <v>9.7350161894344023</v>
          </cell>
          <cell r="Q139">
            <v>5.8337724035901433</v>
          </cell>
          <cell r="R139">
            <v>3.3411026603592249</v>
          </cell>
          <cell r="S139">
            <v>2.2544538533947387</v>
          </cell>
          <cell r="T139">
            <v>0.89308685180658043</v>
          </cell>
          <cell r="U139">
            <v>23.136582977475427</v>
          </cell>
          <cell r="V139">
            <v>82.156048891179296</v>
          </cell>
          <cell r="AK139">
            <v>0.97493294687794341</v>
          </cell>
          <cell r="AL139">
            <v>0.83551715775489022</v>
          </cell>
          <cell r="AM139">
            <v>2.1140496310880317</v>
          </cell>
          <cell r="AN139">
            <v>0.91215648084776857</v>
          </cell>
          <cell r="AO139">
            <v>0.66244259027892549</v>
          </cell>
          <cell r="AR139">
            <v>0.59147177460442946</v>
          </cell>
          <cell r="AS139">
            <v>0.54126895450257395</v>
          </cell>
          <cell r="AT139">
            <v>1.3102421350490718</v>
          </cell>
          <cell r="AU139">
            <v>0.54908048269461651</v>
          </cell>
          <cell r="AV139">
            <v>0.36442360365653464</v>
          </cell>
        </row>
        <row r="140">
          <cell r="B140">
            <v>43602</v>
          </cell>
          <cell r="C140">
            <v>28.723161748825692</v>
          </cell>
          <cell r="D140">
            <v>7.2956242880740874</v>
          </cell>
          <cell r="E140">
            <v>13.368915521860618</v>
          </cell>
          <cell r="F140">
            <v>8.6876609678988359</v>
          </cell>
          <cell r="G140">
            <v>3.791279164117821</v>
          </cell>
          <cell r="H140">
            <v>2.7623474343128684</v>
          </cell>
          <cell r="I140">
            <v>1.2768057850155992</v>
          </cell>
          <cell r="J140">
            <v>25.888746840150155</v>
          </cell>
          <cell r="K140">
            <v>95.472292112100519</v>
          </cell>
          <cell r="N140">
            <v>29.153296228243466</v>
          </cell>
          <cell r="O140">
            <v>5.2501215957898157</v>
          </cell>
          <cell r="P140">
            <v>8.3807214502950149</v>
          </cell>
          <cell r="Q140">
            <v>4.8670326243345041</v>
          </cell>
          <cell r="R140">
            <v>3.2204577131998069</v>
          </cell>
          <cell r="S140">
            <v>1.8892678911727758</v>
          </cell>
          <cell r="T140">
            <v>0.66870002020909403</v>
          </cell>
          <cell r="U140">
            <v>21.594575493514963</v>
          </cell>
          <cell r="V140">
            <v>76.865786368366656</v>
          </cell>
          <cell r="AK140">
            <v>1.0088918998026406</v>
          </cell>
          <cell r="AL140">
            <v>0.83002077187944234</v>
          </cell>
          <cell r="AM140">
            <v>1.9777871658165713</v>
          </cell>
          <cell r="AN140">
            <v>0.84301277620777304</v>
          </cell>
          <cell r="AO140">
            <v>0.6606458770869934</v>
          </cell>
          <cell r="AR140">
            <v>0.51011313465683605</v>
          </cell>
          <cell r="AS140">
            <v>0.43415533890263125</v>
          </cell>
          <cell r="AT140">
            <v>1.09437841343674</v>
          </cell>
          <cell r="AU140">
            <v>0.45326914325059914</v>
          </cell>
          <cell r="AV140">
            <v>0.33794216017021433</v>
          </cell>
        </row>
        <row r="141">
          <cell r="B141">
            <v>43603</v>
          </cell>
          <cell r="C141">
            <v>28.679758583529857</v>
          </cell>
          <cell r="D141">
            <v>7.1527774235078976</v>
          </cell>
          <cell r="E141">
            <v>12.457190256113005</v>
          </cell>
          <cell r="F141">
            <v>7.1287387627878971</v>
          </cell>
          <cell r="G141">
            <v>3.6828518265422434</v>
          </cell>
          <cell r="H141">
            <v>2.5770898392037696</v>
          </cell>
          <cell r="I141">
            <v>1.2338638767519998</v>
          </cell>
          <cell r="J141">
            <v>24.782616055599259</v>
          </cell>
          <cell r="K141">
            <v>91.424473205410109</v>
          </cell>
          <cell r="N141">
            <v>29.539571272593935</v>
          </cell>
          <cell r="O141">
            <v>5.4031335581292836</v>
          </cell>
          <cell r="P141">
            <v>9.616994775901281</v>
          </cell>
          <cell r="Q141">
            <v>6.4475095612805742</v>
          </cell>
          <cell r="R141">
            <v>3.5463817727771398</v>
          </cell>
          <cell r="S141">
            <v>2.4496046955062831</v>
          </cell>
          <cell r="T141">
            <v>0.98888037694369868</v>
          </cell>
          <cell r="U141">
            <v>22.702447127365634</v>
          </cell>
          <cell r="V141">
            <v>82.505978343374238</v>
          </cell>
          <cell r="AK141">
            <v>0.8133749172274688</v>
          </cell>
          <cell r="AL141">
            <v>0.70438221461098138</v>
          </cell>
          <cell r="AM141">
            <v>1.5972328575766157</v>
          </cell>
          <cell r="AN141">
            <v>0.77076147744399259</v>
          </cell>
          <cell r="AO141">
            <v>0.58433620898377714</v>
          </cell>
          <cell r="AR141">
            <v>0.62261437480741078</v>
          </cell>
          <cell r="AS141">
            <v>0.57815735721635142</v>
          </cell>
          <cell r="AT141">
            <v>1.3684320436852944</v>
          </cell>
          <cell r="AU141">
            <v>0.63984025759576002</v>
          </cell>
          <cell r="AV141">
            <v>0.43185932621961232</v>
          </cell>
        </row>
        <row r="142">
          <cell r="B142">
            <v>43604</v>
          </cell>
          <cell r="C142">
            <v>27.936861612151986</v>
          </cell>
          <cell r="D142">
            <v>6.9098874354934159</v>
          </cell>
          <cell r="E142">
            <v>11.438917863190968</v>
          </cell>
          <cell r="F142">
            <v>6.4844532153186805</v>
          </cell>
          <cell r="G142">
            <v>3.6048939720532527</v>
          </cell>
          <cell r="H142">
            <v>2.3538985109733837</v>
          </cell>
          <cell r="I142">
            <v>1.1313959606238408</v>
          </cell>
          <cell r="J142">
            <v>23.621529031777211</v>
          </cell>
          <cell r="K142">
            <v>87.203857319548604</v>
          </cell>
          <cell r="N142">
            <v>30.524095975774667</v>
          </cell>
          <cell r="O142">
            <v>5.5077520834747498</v>
          </cell>
          <cell r="P142">
            <v>9.9594715820462572</v>
          </cell>
          <cell r="Q142">
            <v>6.8602405607314809</v>
          </cell>
          <cell r="R142">
            <v>3.54068548517589</v>
          </cell>
          <cell r="S142">
            <v>2.4109966853981302</v>
          </cell>
          <cell r="T142">
            <v>1.010955327979854</v>
          </cell>
          <cell r="U142">
            <v>23.72734772379966</v>
          </cell>
          <cell r="V142">
            <v>85.375528919962406</v>
          </cell>
          <cell r="AK142">
            <v>0.72760340848535832</v>
          </cell>
          <cell r="AL142">
            <v>0.62827990796509414</v>
          </cell>
          <cell r="AM142">
            <v>1.381880607976925</v>
          </cell>
          <cell r="AN142">
            <v>0.69883303711871081</v>
          </cell>
          <cell r="AO142">
            <v>0.52874588618355212</v>
          </cell>
          <cell r="AR142">
            <v>0.72837041234753974</v>
          </cell>
          <cell r="AS142">
            <v>0.62407253748576064</v>
          </cell>
          <cell r="AT142">
            <v>1.4480441809332265</v>
          </cell>
          <cell r="AU142">
            <v>0.67356341142230891</v>
          </cell>
          <cell r="AV142">
            <v>0.4489041592102434</v>
          </cell>
        </row>
        <row r="143">
          <cell r="B143">
            <v>43605</v>
          </cell>
          <cell r="C143">
            <v>28.048031851724403</v>
          </cell>
          <cell r="D143">
            <v>7.0381724915984796</v>
          </cell>
          <cell r="E143">
            <v>13.201468483893434</v>
          </cell>
          <cell r="F143">
            <v>8.2452074473399666</v>
          </cell>
          <cell r="G143">
            <v>3.7725503921017838</v>
          </cell>
          <cell r="H143">
            <v>2.775321263411394</v>
          </cell>
          <cell r="I143">
            <v>1.2679510354942167</v>
          </cell>
          <cell r="J143">
            <v>25.521659354447717</v>
          </cell>
          <cell r="K143">
            <v>93.521180954100132</v>
          </cell>
          <cell r="N143">
            <v>30.14158605657466</v>
          </cell>
          <cell r="O143">
            <v>5.4037135236275891</v>
          </cell>
          <cell r="P143">
            <v>9.6351114077959448</v>
          </cell>
          <cell r="Q143">
            <v>7.0832749115427864</v>
          </cell>
          <cell r="R143">
            <v>3.4449386091187351</v>
          </cell>
          <cell r="S143">
            <v>2.4352434641371192</v>
          </cell>
          <cell r="T143">
            <v>0.95653148626247309</v>
          </cell>
          <cell r="U143">
            <v>23.746587435337108</v>
          </cell>
          <cell r="V143">
            <v>84.70212203764855</v>
          </cell>
          <cell r="AK143">
            <v>0.95062460006469063</v>
          </cell>
          <cell r="AL143">
            <v>0.76116076877877203</v>
          </cell>
          <cell r="AM143">
            <v>1.8308252100914439</v>
          </cell>
          <cell r="AN143">
            <v>0.81440108791404553</v>
          </cell>
          <cell r="AO143">
            <v>0.75578838916424151</v>
          </cell>
          <cell r="AR143">
            <v>0.78676689366007346</v>
          </cell>
          <cell r="AS143">
            <v>0.65125538839734898</v>
          </cell>
          <cell r="AT143">
            <v>1.5617155398345486</v>
          </cell>
          <cell r="AU143">
            <v>0.66031855003707984</v>
          </cell>
          <cell r="AV143">
            <v>0.44894909736623467</v>
          </cell>
        </row>
        <row r="144">
          <cell r="B144">
            <v>43606</v>
          </cell>
          <cell r="C144">
            <v>28.024929717405701</v>
          </cell>
          <cell r="D144">
            <v>7.3753459100202488</v>
          </cell>
          <cell r="E144">
            <v>13.594946572551994</v>
          </cell>
          <cell r="F144">
            <v>8.5336920733126949</v>
          </cell>
          <cell r="G144">
            <v>3.7021963317468098</v>
          </cell>
          <cell r="H144">
            <v>2.8240767483519349</v>
          </cell>
          <cell r="I144">
            <v>1.2704430919303402</v>
          </cell>
          <cell r="J144">
            <v>26.054099948717457</v>
          </cell>
          <cell r="K144">
            <v>94.969146060397264</v>
          </cell>
          <cell r="N144">
            <v>29.863045420358095</v>
          </cell>
          <cell r="O144">
            <v>5.2553537377659287</v>
          </cell>
          <cell r="P144">
            <v>9.8325637084363535</v>
          </cell>
          <cell r="Q144">
            <v>5.8752565513523249</v>
          </cell>
          <cell r="R144">
            <v>3.4295054032658814</v>
          </cell>
          <cell r="S144">
            <v>2.5135938127430077</v>
          </cell>
          <cell r="T144">
            <v>0.95206675815642716</v>
          </cell>
          <cell r="U144">
            <v>23.353786066900284</v>
          </cell>
          <cell r="V144">
            <v>82.942503353620936</v>
          </cell>
          <cell r="AK144">
            <v>1.00304258393899</v>
          </cell>
          <cell r="AL144">
            <v>0.77648148638966663</v>
          </cell>
          <cell r="AM144">
            <v>1.8225977165118086</v>
          </cell>
          <cell r="AN144">
            <v>0.82071897575719954</v>
          </cell>
          <cell r="AO144">
            <v>0.74351574837244438</v>
          </cell>
          <cell r="AR144">
            <v>0.66489345075265482</v>
          </cell>
          <cell r="AS144">
            <v>0.41315503004144405</v>
          </cell>
          <cell r="AT144">
            <v>1.0372965984780518</v>
          </cell>
          <cell r="AU144">
            <v>0.60168844262192411</v>
          </cell>
          <cell r="AV144">
            <v>0.44893574257405594</v>
          </cell>
        </row>
        <row r="145">
          <cell r="B145">
            <v>43607</v>
          </cell>
          <cell r="C145">
            <v>27.729300096283882</v>
          </cell>
          <cell r="D145">
            <v>7.5652776117130296</v>
          </cell>
          <cell r="E145">
            <v>13.891887651103843</v>
          </cell>
          <cell r="F145">
            <v>8.3694475936972399</v>
          </cell>
          <cell r="G145">
            <v>3.6355566126950931</v>
          </cell>
          <cell r="H145">
            <v>2.6067389933664615</v>
          </cell>
          <cell r="I145">
            <v>1.2513171835574455</v>
          </cell>
          <cell r="J145">
            <v>26.096657771733927</v>
          </cell>
          <cell r="K145">
            <v>94.761354626190482</v>
          </cell>
          <cell r="N145">
            <v>30.068838998803209</v>
          </cell>
          <cell r="O145">
            <v>5.2398242534424275</v>
          </cell>
          <cell r="P145">
            <v>10.396664292561075</v>
          </cell>
          <cell r="Q145">
            <v>5.7937975631363337</v>
          </cell>
          <cell r="R145">
            <v>3.5514594436131208</v>
          </cell>
          <cell r="S145">
            <v>2.343188822881086</v>
          </cell>
          <cell r="T145">
            <v>0.9444157935904679</v>
          </cell>
          <cell r="U145">
            <v>24.002683782596659</v>
          </cell>
          <cell r="V145">
            <v>84.204117044394224</v>
          </cell>
          <cell r="AK145">
            <v>0.93517378414860186</v>
          </cell>
          <cell r="AL145">
            <v>0.751216113826224</v>
          </cell>
          <cell r="AM145">
            <v>1.8358708173484415</v>
          </cell>
          <cell r="AN145">
            <v>0.82491531635546334</v>
          </cell>
          <cell r="AO145">
            <v>0.70309638480051606</v>
          </cell>
          <cell r="AR145">
            <v>0.54741518747240547</v>
          </cell>
          <cell r="AS145">
            <v>0.49375871792572507</v>
          </cell>
          <cell r="AT145">
            <v>1.0843753201133675</v>
          </cell>
          <cell r="AU145">
            <v>0.59627950696490684</v>
          </cell>
          <cell r="AV145">
            <v>0.41019880453962693</v>
          </cell>
        </row>
        <row r="146">
          <cell r="B146">
            <v>43608</v>
          </cell>
          <cell r="C146">
            <v>28.079313090346613</v>
          </cell>
          <cell r="D146">
            <v>7.5469624816819776</v>
          </cell>
          <cell r="E146">
            <v>14.256486538486715</v>
          </cell>
          <cell r="F146">
            <v>8.3502132529450392</v>
          </cell>
          <cell r="G146">
            <v>3.7218662540768457</v>
          </cell>
          <cell r="H146">
            <v>2.6286433869894239</v>
          </cell>
          <cell r="I146">
            <v>1.2581602994455037</v>
          </cell>
          <cell r="J146">
            <v>26.436427263731851</v>
          </cell>
          <cell r="K146">
            <v>95.954865231219287</v>
          </cell>
          <cell r="N146">
            <v>29.492150495732087</v>
          </cell>
          <cell r="O146">
            <v>5.3407937342007603</v>
          </cell>
          <cell r="P146">
            <v>9.1855872893644026</v>
          </cell>
          <cell r="Q146">
            <v>5.1723472609807954</v>
          </cell>
          <cell r="R146">
            <v>3.3058241487509625</v>
          </cell>
          <cell r="S146">
            <v>2.0471663928954507</v>
          </cell>
          <cell r="T146">
            <v>0.8334941201084779</v>
          </cell>
          <cell r="U146">
            <v>22.914139362486893</v>
          </cell>
          <cell r="V146">
            <v>80.137279295097002</v>
          </cell>
          <cell r="AK146">
            <v>0.92846605430632068</v>
          </cell>
          <cell r="AL146">
            <v>0.73463843634951731</v>
          </cell>
          <cell r="AM146">
            <v>1.7833413807436544</v>
          </cell>
          <cell r="AN146">
            <v>0.82254660644332434</v>
          </cell>
          <cell r="AO146">
            <v>0.70835329854891582</v>
          </cell>
          <cell r="AR146">
            <v>0.49237928055620733</v>
          </cell>
          <cell r="AS146">
            <v>0.47779350788488639</v>
          </cell>
          <cell r="AT146">
            <v>1.1210800087105623</v>
          </cell>
          <cell r="AU146">
            <v>0.53339521185495753</v>
          </cell>
          <cell r="AV146">
            <v>0.34260209479034526</v>
          </cell>
        </row>
        <row r="147">
          <cell r="B147">
            <v>43609</v>
          </cell>
          <cell r="C147">
            <v>28.043714207698194</v>
          </cell>
          <cell r="D147">
            <v>7.5219811677232826</v>
          </cell>
          <cell r="E147">
            <v>14.379404675032141</v>
          </cell>
          <cell r="F147">
            <v>7.9152844837641876</v>
          </cell>
          <cell r="G147">
            <v>3.7830408583845183</v>
          </cell>
          <cell r="H147">
            <v>2.6872131803544628</v>
          </cell>
          <cell r="I147">
            <v>1.269240022212873</v>
          </cell>
          <cell r="J147">
            <v>25.927368985595486</v>
          </cell>
          <cell r="K147">
            <v>95.253274750941316</v>
          </cell>
          <cell r="N147">
            <v>29.232073906525173</v>
          </cell>
          <cell r="O147">
            <v>5.27624465881446</v>
          </cell>
          <cell r="P147">
            <v>8.3207232056782665</v>
          </cell>
          <cell r="Q147">
            <v>4.7032799099356373</v>
          </cell>
          <cell r="R147">
            <v>3.1897146449694413</v>
          </cell>
          <cell r="S147">
            <v>1.9059777304824377</v>
          </cell>
          <cell r="T147">
            <v>0.63543253345875916</v>
          </cell>
          <cell r="U147">
            <v>21.603855334919441</v>
          </cell>
          <cell r="V147">
            <v>76.705486768123421</v>
          </cell>
          <cell r="AK147">
            <v>0.92293328110272854</v>
          </cell>
          <cell r="AL147">
            <v>0.72331720611944605</v>
          </cell>
          <cell r="AM147">
            <v>1.6286700955240496</v>
          </cell>
          <cell r="AN147">
            <v>0.7733229008869732</v>
          </cell>
          <cell r="AO147">
            <v>0.67632410000142762</v>
          </cell>
          <cell r="AR147">
            <v>0.43698379775470975</v>
          </cell>
          <cell r="AS147">
            <v>0.42965248765379777</v>
          </cell>
          <cell r="AT147">
            <v>1.0658741276786037</v>
          </cell>
          <cell r="AU147">
            <v>0.46795387922870096</v>
          </cell>
          <cell r="AV147">
            <v>0.28955338702439382</v>
          </cell>
        </row>
        <row r="148">
          <cell r="B148">
            <v>43610</v>
          </cell>
          <cell r="C148">
            <v>28.194350039913274</v>
          </cell>
          <cell r="D148">
            <v>7.2429503614804087</v>
          </cell>
          <cell r="E148">
            <v>12.810428973358652</v>
          </cell>
          <cell r="F148">
            <v>6.6663983899927821</v>
          </cell>
          <cell r="G148">
            <v>3.6483109974033576</v>
          </cell>
          <cell r="H148">
            <v>2.4909265008633441</v>
          </cell>
          <cell r="I148">
            <v>1.1917332654799699</v>
          </cell>
          <cell r="J148">
            <v>24.685364210239751</v>
          </cell>
          <cell r="K148">
            <v>90.685148297646833</v>
          </cell>
          <cell r="N148">
            <v>30.214055983565476</v>
          </cell>
          <cell r="O148">
            <v>5.4761406616816526</v>
          </cell>
          <cell r="P148">
            <v>8.6095461179969082</v>
          </cell>
          <cell r="Q148">
            <v>6.5049132592498218</v>
          </cell>
          <cell r="R148">
            <v>3.5204482258481025</v>
          </cell>
          <cell r="S148">
            <v>2.3718240935229815</v>
          </cell>
          <cell r="T148">
            <v>0.87573919204740724</v>
          </cell>
          <cell r="U148">
            <v>22.065333628526247</v>
          </cell>
          <cell r="V148">
            <v>81.441352398292395</v>
          </cell>
          <cell r="AK148">
            <v>0.78562326890494616</v>
          </cell>
          <cell r="AL148">
            <v>0.63302731135998691</v>
          </cell>
          <cell r="AM148">
            <v>1.4325159302407429</v>
          </cell>
          <cell r="AN148">
            <v>0.65286944615090192</v>
          </cell>
          <cell r="AO148">
            <v>0.51301690811442635</v>
          </cell>
          <cell r="AR148">
            <v>0.59559039588890161</v>
          </cell>
          <cell r="AS148">
            <v>0.58446621886781014</v>
          </cell>
          <cell r="AT148">
            <v>1.4040372935164429</v>
          </cell>
          <cell r="AU148">
            <v>0.63531039721290061</v>
          </cell>
          <cell r="AV148">
            <v>0.44582928455899895</v>
          </cell>
        </row>
        <row r="149">
          <cell r="B149">
            <v>43611</v>
          </cell>
          <cell r="C149">
            <v>28.019958976536291</v>
          </cell>
          <cell r="D149">
            <v>7.1563283096894219</v>
          </cell>
          <cell r="E149">
            <v>11.531812455282545</v>
          </cell>
          <cell r="F149">
            <v>5.2853340019353983</v>
          </cell>
          <cell r="G149">
            <v>3.5116810380918455</v>
          </cell>
          <cell r="H149">
            <v>2.4242583474780131</v>
          </cell>
          <cell r="I149">
            <v>1.0719779919800769</v>
          </cell>
          <cell r="J149">
            <v>23.599368545671165</v>
          </cell>
          <cell r="K149">
            <v>86.347535004447479</v>
          </cell>
          <cell r="N149">
            <v>29.644857035933683</v>
          </cell>
          <cell r="O149">
            <v>5.7909413047232183</v>
          </cell>
          <cell r="P149">
            <v>10.692203435314084</v>
          </cell>
          <cell r="Q149">
            <v>7.1652970356374066</v>
          </cell>
          <cell r="R149">
            <v>3.4136787002611522</v>
          </cell>
          <cell r="S149">
            <v>2.5641329261992412</v>
          </cell>
          <cell r="T149">
            <v>0.99250728227051654</v>
          </cell>
          <cell r="U149">
            <v>22.792380974691529</v>
          </cell>
          <cell r="V149">
            <v>84.877880488068939</v>
          </cell>
          <cell r="AK149">
            <v>0.55066650905925507</v>
          </cell>
          <cell r="AL149">
            <v>0.52466245912052978</v>
          </cell>
          <cell r="AM149">
            <v>1.0900850021299542</v>
          </cell>
          <cell r="AN149">
            <v>0.59009057401672749</v>
          </cell>
          <cell r="AO149">
            <v>0.37774166579933094</v>
          </cell>
          <cell r="AR149">
            <v>0.7266469941404663</v>
          </cell>
          <cell r="AS149">
            <v>0.64716461991504659</v>
          </cell>
          <cell r="AT149">
            <v>1.6170756145524212</v>
          </cell>
          <cell r="AU149">
            <v>0.64275094173299185</v>
          </cell>
          <cell r="AV149">
            <v>0.46670300229617118</v>
          </cell>
        </row>
        <row r="150">
          <cell r="B150">
            <v>43612</v>
          </cell>
          <cell r="C150">
            <v>27.533577750736502</v>
          </cell>
          <cell r="D150">
            <v>7.028917987619077</v>
          </cell>
          <cell r="E150">
            <v>12.071901340298474</v>
          </cell>
          <cell r="F150">
            <v>7.1378323732107871</v>
          </cell>
          <cell r="G150">
            <v>3.5932421843548976</v>
          </cell>
          <cell r="H150">
            <v>2.9037554608123068</v>
          </cell>
          <cell r="I150">
            <v>1.2329239641856584</v>
          </cell>
          <cell r="J150">
            <v>24.827549076113147</v>
          </cell>
          <cell r="K150">
            <v>89.989266111808362</v>
          </cell>
          <cell r="N150">
            <v>30.419086451164645</v>
          </cell>
          <cell r="O150">
            <v>5.8135121621563632</v>
          </cell>
          <cell r="P150">
            <v>11.726484493674349</v>
          </cell>
          <cell r="Q150">
            <v>7.02990671943747</v>
          </cell>
          <cell r="R150">
            <v>3.3820148500208176</v>
          </cell>
          <cell r="S150">
            <v>2.3857164024467754</v>
          </cell>
          <cell r="T150">
            <v>0.99539910667659415</v>
          </cell>
          <cell r="U150">
            <v>23.939960684296864</v>
          </cell>
          <cell r="V150">
            <v>87.539831608495476</v>
          </cell>
          <cell r="AK150">
            <v>0.71110039038528772</v>
          </cell>
          <cell r="AL150">
            <v>0.6296325225057231</v>
          </cell>
          <cell r="AM150">
            <v>1.507805574503901</v>
          </cell>
          <cell r="AN150">
            <v>0.7325066514777987</v>
          </cell>
          <cell r="AO150">
            <v>0.62010787097834452</v>
          </cell>
          <cell r="AR150">
            <v>0.79681686612157721</v>
          </cell>
          <cell r="AS150">
            <v>0.62389593632712792</v>
          </cell>
          <cell r="AT150">
            <v>1.4190847525090786</v>
          </cell>
          <cell r="AU150">
            <v>0.65291348899139701</v>
          </cell>
          <cell r="AV150">
            <v>0.51173665695078852</v>
          </cell>
        </row>
        <row r="151">
          <cell r="B151">
            <v>43613</v>
          </cell>
          <cell r="C151">
            <v>27.598060734892002</v>
          </cell>
          <cell r="D151">
            <v>7.3896542120145989</v>
          </cell>
          <cell r="E151">
            <v>14.309975305479634</v>
          </cell>
          <cell r="F151">
            <v>8.194970853066728</v>
          </cell>
          <cell r="G151">
            <v>3.5394810304267148</v>
          </cell>
          <cell r="H151">
            <v>3.0492586077716117</v>
          </cell>
          <cell r="I151">
            <v>1.2418859747998001</v>
          </cell>
          <cell r="J151">
            <v>26.172147283312103</v>
          </cell>
          <cell r="K151">
            <v>95.131795491491943</v>
          </cell>
          <cell r="N151">
            <v>29.204033512439075</v>
          </cell>
          <cell r="O151">
            <v>5.5281396293759713</v>
          </cell>
          <cell r="P151">
            <v>11.702571297806593</v>
          </cell>
          <cell r="Q151">
            <v>6.7449861786183352</v>
          </cell>
          <cell r="R151">
            <v>3.3293991851167544</v>
          </cell>
          <cell r="S151">
            <v>2.2323128830825625</v>
          </cell>
          <cell r="T151">
            <v>1.0897173593982921</v>
          </cell>
          <cell r="U151">
            <v>23.825927702212006</v>
          </cell>
          <cell r="V151">
            <v>85.507705126577491</v>
          </cell>
          <cell r="AK151">
            <v>0.96398748638185949</v>
          </cell>
          <cell r="AL151">
            <v>0.77464770633556268</v>
          </cell>
          <cell r="AM151">
            <v>1.7667935744640588</v>
          </cell>
          <cell r="AN151">
            <v>0.76536016701252751</v>
          </cell>
          <cell r="AO151">
            <v>0.67304315855006913</v>
          </cell>
          <cell r="AR151">
            <v>0.67309408872983545</v>
          </cell>
          <cell r="AS151">
            <v>0.59502310618680287</v>
          </cell>
          <cell r="AT151">
            <v>1.395773428237544</v>
          </cell>
          <cell r="AU151">
            <v>0.67234407225937487</v>
          </cell>
          <cell r="AV151">
            <v>0.45253352064958163</v>
          </cell>
        </row>
        <row r="152">
          <cell r="B152">
            <v>43614</v>
          </cell>
          <cell r="C152">
            <v>27.403949899186443</v>
          </cell>
          <cell r="D152">
            <v>7.5515458153885451</v>
          </cell>
          <cell r="E152">
            <v>14.951502073476533</v>
          </cell>
          <cell r="F152">
            <v>8.1926882654618307</v>
          </cell>
          <cell r="G152">
            <v>3.6177582512298052</v>
          </cell>
          <cell r="H152">
            <v>2.7994936648914188</v>
          </cell>
          <cell r="I152">
            <v>1.2385426553606709</v>
          </cell>
          <cell r="J152">
            <v>26.338258247511529</v>
          </cell>
          <cell r="K152">
            <v>95.736519332609703</v>
          </cell>
          <cell r="N152">
            <v>28.197353469046384</v>
          </cell>
          <cell r="O152">
            <v>5.3383659672204677</v>
          </cell>
          <cell r="P152">
            <v>11.943808342524921</v>
          </cell>
          <cell r="Q152">
            <v>6.9022662809576438</v>
          </cell>
          <cell r="R152">
            <v>3.4346398995991194</v>
          </cell>
          <cell r="S152">
            <v>2.246422112124637</v>
          </cell>
          <cell r="T152">
            <v>1.1119314846763617</v>
          </cell>
          <cell r="U152">
            <v>23.757007391038371</v>
          </cell>
          <cell r="V152">
            <v>84.781466029128936</v>
          </cell>
          <cell r="AK152">
            <v>0.9829928369753731</v>
          </cell>
          <cell r="AL152">
            <v>0.76493411255201549</v>
          </cell>
          <cell r="AM152">
            <v>1.7591382999291589</v>
          </cell>
          <cell r="AN152">
            <v>0.77553649113415135</v>
          </cell>
          <cell r="AO152">
            <v>0.68192515895190819</v>
          </cell>
          <cell r="AR152">
            <v>0.68741810286750837</v>
          </cell>
          <cell r="AS152">
            <v>0.60651148174842806</v>
          </cell>
          <cell r="AT152">
            <v>1.4528094601702004</v>
          </cell>
          <cell r="AU152">
            <v>0.74784324897540988</v>
          </cell>
          <cell r="AV152">
            <v>0.48189891641440269</v>
          </cell>
        </row>
        <row r="153">
          <cell r="B153">
            <v>43615</v>
          </cell>
          <cell r="C153">
            <v>27.066515809690287</v>
          </cell>
          <cell r="D153">
            <v>7.6598377182876982</v>
          </cell>
          <cell r="E153">
            <v>15.048984793350996</v>
          </cell>
          <cell r="F153">
            <v>6.8811186441303622</v>
          </cell>
          <cell r="G153">
            <v>3.6125531945163183</v>
          </cell>
          <cell r="H153">
            <v>2.6891650066727846</v>
          </cell>
          <cell r="I153">
            <v>1.240099342060371</v>
          </cell>
          <cell r="J153">
            <v>25.821281581524214</v>
          </cell>
          <cell r="K153">
            <v>93.713247839281877</v>
          </cell>
          <cell r="N153">
            <v>27.733759549375229</v>
          </cell>
          <cell r="O153">
            <v>5.249572166859287</v>
          </cell>
          <cell r="P153">
            <v>10.537237442665377</v>
          </cell>
          <cell r="Q153">
            <v>5.6329060582916046</v>
          </cell>
          <cell r="R153">
            <v>3.2142203081598892</v>
          </cell>
          <cell r="S153">
            <v>2.1326919217068472</v>
          </cell>
          <cell r="T153">
            <v>0.98488108242583772</v>
          </cell>
          <cell r="U153">
            <v>23.123871062718035</v>
          </cell>
          <cell r="V153">
            <v>80.440707647021824</v>
          </cell>
          <cell r="AK153">
            <v>0.65640767818702328</v>
          </cell>
          <cell r="AL153">
            <v>0.53890499581655837</v>
          </cell>
          <cell r="AM153">
            <v>1.2628879409142677</v>
          </cell>
          <cell r="AN153">
            <v>0.81815979116687731</v>
          </cell>
          <cell r="AO153">
            <v>0.63974918155434191</v>
          </cell>
          <cell r="AR153">
            <v>0.54381761099786419</v>
          </cell>
          <cell r="AS153">
            <v>0.48893758899808237</v>
          </cell>
          <cell r="AT153">
            <v>1.1915538755521116</v>
          </cell>
          <cell r="AU153">
            <v>0.67565139261219964</v>
          </cell>
          <cell r="AV153">
            <v>0.37604992947966021</v>
          </cell>
        </row>
        <row r="154">
          <cell r="B154">
            <v>43616</v>
          </cell>
          <cell r="C154">
            <v>26.795460776498242</v>
          </cell>
          <cell r="D154">
            <v>7.6813096849728941</v>
          </cell>
          <cell r="E154">
            <v>15.105174116768925</v>
          </cell>
          <cell r="F154">
            <v>7.16183373999315</v>
          </cell>
          <cell r="G154">
            <v>3.6367833383855537</v>
          </cell>
          <cell r="H154">
            <v>2.9028859044346635</v>
          </cell>
          <cell r="I154">
            <v>1.267624909836909</v>
          </cell>
          <cell r="J154">
            <v>25.67176966653718</v>
          </cell>
          <cell r="K154">
            <v>93.969951001378973</v>
          </cell>
          <cell r="N154">
            <v>27.645423601426597</v>
          </cell>
          <cell r="O154">
            <v>5.1372914910028564</v>
          </cell>
          <cell r="P154">
            <v>8.9817680350015809</v>
          </cell>
          <cell r="Q154">
            <v>4.8743922136525395</v>
          </cell>
          <cell r="R154">
            <v>3.1805196688597088</v>
          </cell>
          <cell r="S154">
            <v>2.0666446949635069</v>
          </cell>
          <cell r="T154">
            <v>0.69373165004208115</v>
          </cell>
          <cell r="U154">
            <v>21.224264097059653</v>
          </cell>
          <cell r="V154">
            <v>75.621696331288049</v>
          </cell>
          <cell r="AK154">
            <v>0.74404498900601801</v>
          </cell>
          <cell r="AL154">
            <v>0.59408223758107848</v>
          </cell>
          <cell r="AM154">
            <v>1.3243439281940905</v>
          </cell>
          <cell r="AN154">
            <v>0.77809268622639804</v>
          </cell>
          <cell r="AO154">
            <v>0.66348637604858529</v>
          </cell>
          <cell r="AR154">
            <v>0.48342178824812332</v>
          </cell>
          <cell r="AS154">
            <v>0.40626797252513447</v>
          </cell>
          <cell r="AT154">
            <v>1.0421583394463192</v>
          </cell>
          <cell r="AU154">
            <v>0.58642694146569019</v>
          </cell>
          <cell r="AV154">
            <v>0.35327909601361723</v>
          </cell>
        </row>
        <row r="155">
          <cell r="B155">
            <v>43617</v>
          </cell>
          <cell r="C155">
            <v>25.82261082899139</v>
          </cell>
          <cell r="D155">
            <v>7.5048126425323112</v>
          </cell>
          <cell r="E155">
            <v>13.222329780226735</v>
          </cell>
          <cell r="F155">
            <v>6.1456911535533427</v>
          </cell>
          <cell r="G155">
            <v>3.6497516247192245</v>
          </cell>
          <cell r="H155">
            <v>2.4718657378296678</v>
          </cell>
          <cell r="I155">
            <v>1.1531077932990765</v>
          </cell>
          <cell r="J155">
            <v>23.881978181998857</v>
          </cell>
          <cell r="K155">
            <v>87.657286315299075</v>
          </cell>
          <cell r="N155">
            <v>27.938857239236704</v>
          </cell>
          <cell r="O155">
            <v>5.7303248899259618</v>
          </cell>
          <cell r="P155">
            <v>10.177255727044898</v>
          </cell>
          <cell r="Q155">
            <v>5.5453503474790198</v>
          </cell>
          <cell r="R155">
            <v>3.6307501323744553</v>
          </cell>
          <cell r="S155">
            <v>2.5147638450112355</v>
          </cell>
          <cell r="T155">
            <v>1.035263312145615</v>
          </cell>
          <cell r="U155">
            <v>22.030362116671466</v>
          </cell>
          <cell r="V155">
            <v>80.401099557729538</v>
          </cell>
          <cell r="AK155">
            <v>0.66149826610200235</v>
          </cell>
          <cell r="AL155">
            <v>0.5264151024023197</v>
          </cell>
          <cell r="AM155">
            <v>1.0704883195611452</v>
          </cell>
          <cell r="AN155">
            <v>0.6363884215340152</v>
          </cell>
          <cell r="AO155">
            <v>0.56297720535840545</v>
          </cell>
          <cell r="AR155">
            <v>0.57890243657991869</v>
          </cell>
          <cell r="AS155">
            <v>0.39288990714428823</v>
          </cell>
          <cell r="AT155">
            <v>0.9510537944619909</v>
          </cell>
          <cell r="AU155">
            <v>0.65402117870186249</v>
          </cell>
          <cell r="AV155">
            <v>0.49850675914094372</v>
          </cell>
        </row>
        <row r="156">
          <cell r="B156">
            <v>43618</v>
          </cell>
          <cell r="C156">
            <v>25.342297007670687</v>
          </cell>
          <cell r="D156">
            <v>7.188391278063861</v>
          </cell>
          <cell r="E156">
            <v>11.998468307423627</v>
          </cell>
          <cell r="F156">
            <v>5.2724040969038946</v>
          </cell>
          <cell r="G156">
            <v>3.5517947794052032</v>
          </cell>
          <cell r="H156">
            <v>2.4306339812221052</v>
          </cell>
          <cell r="I156">
            <v>1.039139865734692</v>
          </cell>
          <cell r="J156">
            <v>22.548987882610824</v>
          </cell>
          <cell r="K156">
            <v>83.189539976382235</v>
          </cell>
          <cell r="N156">
            <v>27.236640865621418</v>
          </cell>
          <cell r="O156">
            <v>5.8657666204857479</v>
          </cell>
          <cell r="P156">
            <v>11.59854188783935</v>
          </cell>
          <cell r="Q156">
            <v>6.7938794012785211</v>
          </cell>
          <cell r="R156">
            <v>3.6188278681458907</v>
          </cell>
          <cell r="S156">
            <v>2.477265121593907</v>
          </cell>
          <cell r="T156">
            <v>1.0832785849582605</v>
          </cell>
          <cell r="U156">
            <v>23.847328558572983</v>
          </cell>
          <cell r="V156">
            <v>84.336543906095045</v>
          </cell>
          <cell r="AK156">
            <v>0.54024066784455627</v>
          </cell>
          <cell r="AL156">
            <v>0.48441943565587964</v>
          </cell>
          <cell r="AM156">
            <v>0.95649968071176938</v>
          </cell>
          <cell r="AN156">
            <v>0.579764472957635</v>
          </cell>
          <cell r="AO156">
            <v>0.45366196435629741</v>
          </cell>
          <cell r="AR156">
            <v>0.72395431577309832</v>
          </cell>
          <cell r="AS156">
            <v>0.6189695553832204</v>
          </cell>
          <cell r="AT156">
            <v>1.2830762885000295</v>
          </cell>
          <cell r="AU156">
            <v>0.58214175403541002</v>
          </cell>
          <cell r="AV156">
            <v>0.5613511032373717</v>
          </cell>
        </row>
        <row r="157">
          <cell r="B157">
            <v>43619</v>
          </cell>
          <cell r="C157">
            <v>26.691991402731862</v>
          </cell>
          <cell r="D157">
            <v>7.0930763209723207</v>
          </cell>
          <cell r="E157">
            <v>13.487232625816183</v>
          </cell>
          <cell r="F157">
            <v>7.239588692062652</v>
          </cell>
          <cell r="G157">
            <v>3.6624615286570137</v>
          </cell>
          <cell r="H157">
            <v>2.7276636073427243</v>
          </cell>
          <cell r="I157">
            <v>1.1676118403458091</v>
          </cell>
          <cell r="J157">
            <v>24.660038536161814</v>
          </cell>
          <cell r="K157">
            <v>90.457798020427646</v>
          </cell>
          <cell r="N157">
            <v>27.983277142794702</v>
          </cell>
          <cell r="O157">
            <v>5.8657086449482412</v>
          </cell>
          <cell r="P157">
            <v>12.731730456578399</v>
          </cell>
          <cell r="Q157">
            <v>7.1409767064978134</v>
          </cell>
          <cell r="R157">
            <v>3.5139328319066352</v>
          </cell>
          <cell r="S157">
            <v>2.5937408501287456</v>
          </cell>
          <cell r="T157">
            <v>1.0655433460631323</v>
          </cell>
          <cell r="U157">
            <v>24.273621723132113</v>
          </cell>
          <cell r="V157">
            <v>87.006547861233273</v>
          </cell>
          <cell r="AK157">
            <v>0.8428256928815806</v>
          </cell>
          <cell r="AL157">
            <v>0.65877744835023422</v>
          </cell>
          <cell r="AM157">
            <v>1.4213555260966413</v>
          </cell>
          <cell r="AN157">
            <v>0.68948589366148061</v>
          </cell>
          <cell r="AO157">
            <v>0.69028150963255075</v>
          </cell>
          <cell r="AR157">
            <v>0.76833157393586438</v>
          </cell>
          <cell r="AS157">
            <v>0.65881212491307928</v>
          </cell>
          <cell r="AT157">
            <v>1.4002153858678661</v>
          </cell>
          <cell r="AU157">
            <v>0.73541050654265583</v>
          </cell>
          <cell r="AV157">
            <v>0.53702723319037271</v>
          </cell>
        </row>
        <row r="158">
          <cell r="B158">
            <v>43620</v>
          </cell>
          <cell r="C158">
            <v>27.140029995615635</v>
          </cell>
          <cell r="D158">
            <v>6.9403794374422505</v>
          </cell>
          <cell r="E158">
            <v>14.251888026508372</v>
          </cell>
          <cell r="F158">
            <v>8.0749755266261278</v>
          </cell>
          <cell r="G158">
            <v>3.6477016501179103</v>
          </cell>
          <cell r="H158">
            <v>2.8894360137499939</v>
          </cell>
          <cell r="I158">
            <v>1.1657187447749751</v>
          </cell>
          <cell r="J158">
            <v>25.102029771200705</v>
          </cell>
          <cell r="K158">
            <v>92.912669379139714</v>
          </cell>
          <cell r="N158">
            <v>29.164833028766161</v>
          </cell>
          <cell r="O158">
            <v>5.766729193365201</v>
          </cell>
          <cell r="P158">
            <v>12.954968230990483</v>
          </cell>
          <cell r="Q158">
            <v>7.2214601365434818</v>
          </cell>
          <cell r="R158">
            <v>3.4597144273319533</v>
          </cell>
          <cell r="S158">
            <v>2.6007543959696284</v>
          </cell>
          <cell r="T158">
            <v>1.048781622826843</v>
          </cell>
          <cell r="U158">
            <v>24.942971811747928</v>
          </cell>
          <cell r="V158">
            <v>89.016841305867558</v>
          </cell>
          <cell r="AK158">
            <v>1.0637927636723061</v>
          </cell>
          <cell r="AL158">
            <v>0.73909627954134771</v>
          </cell>
          <cell r="AM158">
            <v>1.5834036682053283</v>
          </cell>
          <cell r="AN158">
            <v>0.76273439923279407</v>
          </cell>
          <cell r="AO158">
            <v>0.74897209975190471</v>
          </cell>
          <cell r="AR158">
            <v>0.79817140317659963</v>
          </cell>
          <cell r="AS158">
            <v>0.72438468441820725</v>
          </cell>
          <cell r="AT158">
            <v>1.5230146606632089</v>
          </cell>
          <cell r="AU158">
            <v>0.69637612033776319</v>
          </cell>
          <cell r="AV158">
            <v>0.51163699968524501</v>
          </cell>
        </row>
        <row r="159">
          <cell r="B159">
            <v>43621</v>
          </cell>
          <cell r="C159">
            <v>27.870906967265107</v>
          </cell>
          <cell r="D159">
            <v>7.0809754393830131</v>
          </cell>
          <cell r="E159">
            <v>15.000435282880506</v>
          </cell>
          <cell r="F159">
            <v>7.9274799768478639</v>
          </cell>
          <cell r="G159">
            <v>3.7341113539276121</v>
          </cell>
          <cell r="H159">
            <v>2.9510309238371133</v>
          </cell>
          <cell r="I159">
            <v>1.1662876964742339</v>
          </cell>
          <cell r="J159">
            <v>25.957224970720816</v>
          </cell>
          <cell r="K159">
            <v>95.399918215777063</v>
          </cell>
          <cell r="N159">
            <v>28.738344238158582</v>
          </cell>
          <cell r="O159">
            <v>5.6293406495481317</v>
          </cell>
          <cell r="P159">
            <v>13.01184727127842</v>
          </cell>
          <cell r="Q159">
            <v>6.7026170498576638</v>
          </cell>
          <cell r="R159">
            <v>3.5685959516425658</v>
          </cell>
          <cell r="S159">
            <v>2.583417405886868</v>
          </cell>
          <cell r="T159">
            <v>1.0644292948319896</v>
          </cell>
          <cell r="U159">
            <v>24.991898681340931</v>
          </cell>
          <cell r="V159">
            <v>88.154721654060893</v>
          </cell>
          <cell r="AK159">
            <v>1.0199590278916013</v>
          </cell>
          <cell r="AL159">
            <v>0.77171601778878851</v>
          </cell>
          <cell r="AM159">
            <v>1.5151884853292876</v>
          </cell>
          <cell r="AN159">
            <v>0.7494525296457506</v>
          </cell>
          <cell r="AO159">
            <v>0.73245206515094075</v>
          </cell>
          <cell r="AR159">
            <v>0.63213348899671773</v>
          </cell>
          <cell r="AS159">
            <v>0.64048083876901585</v>
          </cell>
          <cell r="AT159">
            <v>1.4453106555547282</v>
          </cell>
          <cell r="AU159">
            <v>0.66919549505843856</v>
          </cell>
          <cell r="AV159">
            <v>0.47335595819884901</v>
          </cell>
        </row>
        <row r="160">
          <cell r="B160">
            <v>43622</v>
          </cell>
          <cell r="C160">
            <v>27.873863359181545</v>
          </cell>
          <cell r="D160">
            <v>7.4825884584055835</v>
          </cell>
          <cell r="E160">
            <v>15.214308482433918</v>
          </cell>
          <cell r="F160">
            <v>7.7531755974747947</v>
          </cell>
          <cell r="G160">
            <v>3.7301386494556561</v>
          </cell>
          <cell r="H160">
            <v>2.9493965869878238</v>
          </cell>
          <cell r="I160">
            <v>1.1839940817321593</v>
          </cell>
          <cell r="J160">
            <v>26.009207269496976</v>
          </cell>
          <cell r="K160">
            <v>95.954242187139229</v>
          </cell>
          <cell r="N160">
            <v>29.411368400531988</v>
          </cell>
          <cell r="O160">
            <v>5.4109047798732695</v>
          </cell>
          <cell r="P160">
            <v>11.510387023532653</v>
          </cell>
          <cell r="Q160">
            <v>5.4359427987244633</v>
          </cell>
          <cell r="R160">
            <v>3.3148546484122901</v>
          </cell>
          <cell r="S160">
            <v>2.3772057678100111</v>
          </cell>
          <cell r="T160">
            <v>0.97950821461228377</v>
          </cell>
          <cell r="U160">
            <v>23.590847577976959</v>
          </cell>
          <cell r="V160">
            <v>83.879348427455071</v>
          </cell>
          <cell r="AK160">
            <v>0.91969824458904015</v>
          </cell>
          <cell r="AL160">
            <v>0.73956766072951252</v>
          </cell>
          <cell r="AM160">
            <v>1.5381516102625372</v>
          </cell>
          <cell r="AN160">
            <v>0.73652019035603178</v>
          </cell>
          <cell r="AO160">
            <v>0.69396617911784342</v>
          </cell>
          <cell r="AR160">
            <v>0.57836064743824722</v>
          </cell>
          <cell r="AS160">
            <v>0.54834042235287073</v>
          </cell>
          <cell r="AT160">
            <v>1.1448248660434426</v>
          </cell>
          <cell r="AU160">
            <v>0.58834323888534534</v>
          </cell>
          <cell r="AV160">
            <v>0.39964438395591184</v>
          </cell>
        </row>
        <row r="161">
          <cell r="B161">
            <v>43623</v>
          </cell>
          <cell r="C161">
            <v>27.270980509168364</v>
          </cell>
          <cell r="D161">
            <v>7.3668298759866406</v>
          </cell>
          <cell r="E161">
            <v>14.638253358571026</v>
          </cell>
          <cell r="F161">
            <v>7.5180976563177824</v>
          </cell>
          <cell r="G161">
            <v>3.6660834662155661</v>
          </cell>
          <cell r="H161">
            <v>3.0849288502474135</v>
          </cell>
          <cell r="I161">
            <v>1.1432991019563992</v>
          </cell>
          <cell r="J161">
            <v>25.015405327842071</v>
          </cell>
          <cell r="K161">
            <v>93.505360467926337</v>
          </cell>
          <cell r="N161">
            <v>29.441493197085698</v>
          </cell>
          <cell r="O161">
            <v>5.2822158855904391</v>
          </cell>
          <cell r="P161">
            <v>9.8401823972085296</v>
          </cell>
          <cell r="Q161">
            <v>5.0485657278880911</v>
          </cell>
          <cell r="R161">
            <v>3.1517071568786963</v>
          </cell>
          <cell r="S161">
            <v>2.0615422917104569</v>
          </cell>
          <cell r="T161">
            <v>0.75388307340575944</v>
          </cell>
          <cell r="U161">
            <v>21.594579269483873</v>
          </cell>
          <cell r="V161">
            <v>79.025314030367582</v>
          </cell>
          <cell r="AK161">
            <v>0.82654219644161608</v>
          </cell>
          <cell r="AL161">
            <v>0.69961924929679165</v>
          </cell>
          <cell r="AM161">
            <v>1.4512945781926563</v>
          </cell>
          <cell r="AN161">
            <v>0.72333646078655989</v>
          </cell>
          <cell r="AO161">
            <v>0.68854645939257886</v>
          </cell>
          <cell r="AR161">
            <v>0.55804271478110223</v>
          </cell>
          <cell r="AS161">
            <v>0.51875877811047566</v>
          </cell>
          <cell r="AT161">
            <v>1.0861532091389103</v>
          </cell>
          <cell r="AU161">
            <v>0.52164596923389184</v>
          </cell>
          <cell r="AV161">
            <v>0.35116285714558665</v>
          </cell>
        </row>
        <row r="162">
          <cell r="B162">
            <v>43624</v>
          </cell>
          <cell r="C162">
            <v>27.205773020487463</v>
          </cell>
          <cell r="D162">
            <v>7.246967303756831</v>
          </cell>
          <cell r="E162">
            <v>12.933204646375286</v>
          </cell>
          <cell r="F162">
            <v>6.0328034426747799</v>
          </cell>
          <cell r="G162">
            <v>3.6258350818463887</v>
          </cell>
          <cell r="H162">
            <v>2.6269414275271634</v>
          </cell>
          <cell r="I162">
            <v>1.1656110152849823</v>
          </cell>
          <cell r="J162">
            <v>24.026339670138981</v>
          </cell>
          <cell r="K162">
            <v>88.71335262661016</v>
          </cell>
          <cell r="N162">
            <v>28.7724404234887</v>
          </cell>
          <cell r="O162">
            <v>5.5039584460968767</v>
          </cell>
          <cell r="P162">
            <v>11.492209521578745</v>
          </cell>
          <cell r="Q162">
            <v>7.4102070948949503</v>
          </cell>
          <cell r="R162">
            <v>3.4889843012146322</v>
          </cell>
          <cell r="S162">
            <v>2.499277730752826</v>
          </cell>
          <cell r="T162">
            <v>1.0604863449082929</v>
          </cell>
          <cell r="U162">
            <v>23.276903907594981</v>
          </cell>
          <cell r="V162">
            <v>85.318582233051004</v>
          </cell>
          <cell r="AK162">
            <v>0.69756772890509144</v>
          </cell>
          <cell r="AL162">
            <v>0.53578078800854412</v>
          </cell>
          <cell r="AM162">
            <v>1.048720457820244</v>
          </cell>
          <cell r="AN162">
            <v>0.64092073148792794</v>
          </cell>
          <cell r="AO162">
            <v>0.54604669232579839</v>
          </cell>
          <cell r="AR162">
            <v>0.84088612239481841</v>
          </cell>
          <cell r="AS162">
            <v>0.73037118526876443</v>
          </cell>
          <cell r="AT162">
            <v>1.592909963853929</v>
          </cell>
          <cell r="AU162">
            <v>0.70849070166157257</v>
          </cell>
          <cell r="AV162">
            <v>0.56946525043497931</v>
          </cell>
        </row>
        <row r="163">
          <cell r="B163">
            <v>43625</v>
          </cell>
          <cell r="C163">
            <v>27.951630268290021</v>
          </cell>
          <cell r="D163">
            <v>7.237902677271487</v>
          </cell>
          <cell r="E163">
            <v>11.398514643928078</v>
          </cell>
          <cell r="F163">
            <v>5.7131090121952477</v>
          </cell>
          <cell r="G163">
            <v>3.5067289247363878</v>
          </cell>
          <cell r="H163">
            <v>2.4347256433747129</v>
          </cell>
          <cell r="I163">
            <v>1.0648602409073682</v>
          </cell>
          <cell r="J163">
            <v>23.373072197417059</v>
          </cell>
          <cell r="K163">
            <v>86.511420050120933</v>
          </cell>
          <cell r="N163">
            <v>27.809147318841955</v>
          </cell>
          <cell r="O163">
            <v>5.8286906366781714</v>
          </cell>
          <cell r="P163">
            <v>12.55790253456505</v>
          </cell>
          <cell r="Q163">
            <v>8.0177355450283585</v>
          </cell>
          <cell r="R163">
            <v>3.4364003386989284</v>
          </cell>
          <cell r="S163">
            <v>2.7041611138756951</v>
          </cell>
          <cell r="T163">
            <v>1.1362638586726996</v>
          </cell>
          <cell r="U163">
            <v>24.888993800514797</v>
          </cell>
          <cell r="V163">
            <v>88.199879977083256</v>
          </cell>
          <cell r="AK163">
            <v>0.70987442509466425</v>
          </cell>
          <cell r="AL163">
            <v>0.53119978844524851</v>
          </cell>
          <cell r="AM163">
            <v>1.0179354365288855</v>
          </cell>
          <cell r="AN163">
            <v>0.58181393965196315</v>
          </cell>
          <cell r="AO163">
            <v>0.50837201473554705</v>
          </cell>
          <cell r="AR163">
            <v>0.91040626984573814</v>
          </cell>
          <cell r="AS163">
            <v>0.79229786363286026</v>
          </cell>
          <cell r="AT163">
            <v>1.7707357322640915</v>
          </cell>
          <cell r="AU163">
            <v>0.74592562358325765</v>
          </cell>
          <cell r="AV163">
            <v>0.63384262485476262</v>
          </cell>
        </row>
        <row r="164">
          <cell r="B164">
            <v>43626</v>
          </cell>
          <cell r="C164">
            <v>29.093230272633651</v>
          </cell>
          <cell r="D164">
            <v>7.2134354145501165</v>
          </cell>
          <cell r="E164">
            <v>13.541281595502571</v>
          </cell>
          <cell r="F164">
            <v>7.0641123993009547</v>
          </cell>
          <cell r="G164">
            <v>3.6358242884891698</v>
          </cell>
          <cell r="H164">
            <v>2.8675142473110014</v>
          </cell>
          <cell r="I164">
            <v>1.2179377411650967</v>
          </cell>
          <cell r="J164">
            <v>25.526080920064796</v>
          </cell>
          <cell r="K164">
            <v>93.920368933471664</v>
          </cell>
          <cell r="N164">
            <v>29.251905640868678</v>
          </cell>
          <cell r="O164">
            <v>6.1410917904345057</v>
          </cell>
          <cell r="P164">
            <v>12.773513818310089</v>
          </cell>
          <cell r="Q164">
            <v>7.9459260111586092</v>
          </cell>
          <cell r="R164">
            <v>3.4204396643117501</v>
          </cell>
          <cell r="S164">
            <v>2.7651932001045725</v>
          </cell>
          <cell r="T164">
            <v>1.163958257393628</v>
          </cell>
          <cell r="U164">
            <v>25.576820922942069</v>
          </cell>
          <cell r="V164">
            <v>90.884934278615077</v>
          </cell>
          <cell r="AK164">
            <v>0.86845741475166249</v>
          </cell>
          <cell r="AL164">
            <v>0.61454227316660093</v>
          </cell>
          <cell r="AM164">
            <v>1.2976092803308648</v>
          </cell>
          <cell r="AN164">
            <v>0.70246874416363769</v>
          </cell>
          <cell r="AO164">
            <v>0.71060947255534779</v>
          </cell>
          <cell r="AR164">
            <v>0.90927746590328384</v>
          </cell>
          <cell r="AS164">
            <v>0.77892342457137931</v>
          </cell>
          <cell r="AT164">
            <v>1.737538440375022</v>
          </cell>
          <cell r="AU164">
            <v>0.77543746350753928</v>
          </cell>
          <cell r="AV164">
            <v>0.64772912580634601</v>
          </cell>
        </row>
        <row r="165">
          <cell r="B165">
            <v>43627</v>
          </cell>
          <cell r="C165">
            <v>29.843441709897039</v>
          </cell>
          <cell r="D165">
            <v>7.3479173871860368</v>
          </cell>
          <cell r="E165">
            <v>14.347773973353817</v>
          </cell>
          <cell r="F165">
            <v>8.1218157947958023</v>
          </cell>
          <cell r="G165">
            <v>3.581702370630655</v>
          </cell>
          <cell r="H165">
            <v>2.7820616291108853</v>
          </cell>
          <cell r="I165">
            <v>1.2009112298741784</v>
          </cell>
          <cell r="J165">
            <v>26.151561403551653</v>
          </cell>
          <cell r="K165">
            <v>97.107738085194754</v>
          </cell>
          <cell r="N165">
            <v>30.188640290374121</v>
          </cell>
          <cell r="O165">
            <v>6.2699185242439173</v>
          </cell>
          <cell r="P165">
            <v>12.204914560844758</v>
          </cell>
          <cell r="Q165">
            <v>6.7190265928123694</v>
          </cell>
          <cell r="R165">
            <v>3.5087310703014554</v>
          </cell>
          <cell r="S165">
            <v>2.8946909628180313</v>
          </cell>
          <cell r="T165">
            <v>1.1484027192071036</v>
          </cell>
          <cell r="U165">
            <v>25.420911775595521</v>
          </cell>
          <cell r="V165">
            <v>90.224851179806279</v>
          </cell>
          <cell r="AK165">
            <v>1.0406454533091438</v>
          </cell>
          <cell r="AL165">
            <v>0.83653752476743226</v>
          </cell>
          <cell r="AM165">
            <v>1.6899676098966283</v>
          </cell>
          <cell r="AN165">
            <v>0.78757404553770272</v>
          </cell>
          <cell r="AO165">
            <v>0.67420305025218574</v>
          </cell>
          <cell r="AR165">
            <v>0.72446105719440812</v>
          </cell>
          <cell r="AS165">
            <v>0.69935329877835217</v>
          </cell>
          <cell r="AT165">
            <v>1.446211535650511</v>
          </cell>
          <cell r="AU165">
            <v>0.72584237479663249</v>
          </cell>
          <cell r="AV165">
            <v>0.45626785275465709</v>
          </cell>
        </row>
        <row r="166">
          <cell r="B166">
            <v>43628</v>
          </cell>
          <cell r="C166">
            <v>30.053212626786809</v>
          </cell>
          <cell r="D166">
            <v>7.2489795025030226</v>
          </cell>
          <cell r="E166">
            <v>14.025781324530559</v>
          </cell>
          <cell r="F166">
            <v>8.4832636355671482</v>
          </cell>
          <cell r="G166">
            <v>3.7191680323696872</v>
          </cell>
          <cell r="H166">
            <v>2.7791493248908075</v>
          </cell>
          <cell r="I166">
            <v>1.2069578031014985</v>
          </cell>
          <cell r="J166">
            <v>26.497899106133062</v>
          </cell>
          <cell r="K166">
            <v>97.759081418225406</v>
          </cell>
          <cell r="N166">
            <v>30.69242975839742</v>
          </cell>
          <cell r="O166">
            <v>6.2445125228863523</v>
          </cell>
          <cell r="P166">
            <v>12.238151691532089</v>
          </cell>
          <cell r="Q166">
            <v>6.3535123547881973</v>
          </cell>
          <cell r="R166">
            <v>3.524937740209269</v>
          </cell>
          <cell r="S166">
            <v>2.7964251641063291</v>
          </cell>
          <cell r="T166">
            <v>1.1637074095556168</v>
          </cell>
          <cell r="U166">
            <v>25.130263094780673</v>
          </cell>
          <cell r="V166">
            <v>90.014607009543198</v>
          </cell>
          <cell r="AK166">
            <v>1.050843158453969</v>
          </cell>
          <cell r="AL166">
            <v>0.84884297780210893</v>
          </cell>
          <cell r="AM166">
            <v>1.8363885963331383</v>
          </cell>
          <cell r="AN166">
            <v>0.80834229428122817</v>
          </cell>
          <cell r="AO166">
            <v>0.71474420955223594</v>
          </cell>
          <cell r="AR166">
            <v>0.73279692443602229</v>
          </cell>
          <cell r="AS166">
            <v>0.66197030362751808</v>
          </cell>
          <cell r="AT166">
            <v>1.2068775346293639</v>
          </cell>
          <cell r="AU166">
            <v>0.65160109749005346</v>
          </cell>
          <cell r="AV166">
            <v>0.47425288725877496</v>
          </cell>
        </row>
        <row r="167">
          <cell r="B167">
            <v>43629</v>
          </cell>
          <cell r="C167">
            <v>29.765482662640952</v>
          </cell>
          <cell r="D167">
            <v>7.0116211309763319</v>
          </cell>
          <cell r="E167">
            <v>13.875036425521003</v>
          </cell>
          <cell r="F167">
            <v>8.1592132488946447</v>
          </cell>
          <cell r="G167">
            <v>3.8106771649035056</v>
          </cell>
          <cell r="H167">
            <v>2.7478945813270137</v>
          </cell>
          <cell r="I167">
            <v>1.2035556412544546</v>
          </cell>
          <cell r="J167">
            <v>26.111615437448517</v>
          </cell>
          <cell r="K167">
            <v>96.46703143375187</v>
          </cell>
          <cell r="N167">
            <v>30.926804905469407</v>
          </cell>
          <cell r="O167">
            <v>6.1508613718445018</v>
          </cell>
          <cell r="P167">
            <v>10.522598263216469</v>
          </cell>
          <cell r="Q167">
            <v>5.6514830630371273</v>
          </cell>
          <cell r="R167">
            <v>3.2195489108964432</v>
          </cell>
          <cell r="S167">
            <v>2.5472085873233472</v>
          </cell>
          <cell r="T167">
            <v>1.0666340482427914</v>
          </cell>
          <cell r="U167">
            <v>24.327730809894664</v>
          </cell>
          <cell r="V167">
            <v>86.260613657276721</v>
          </cell>
          <cell r="AK167">
            <v>0.99485448943326638</v>
          </cell>
          <cell r="AL167">
            <v>0.75306763263735044</v>
          </cell>
          <cell r="AM167">
            <v>1.6350240444743831</v>
          </cell>
          <cell r="AN167">
            <v>0.79301936569913445</v>
          </cell>
          <cell r="AO167">
            <v>0.70782138916518111</v>
          </cell>
          <cell r="AR167">
            <v>0.64832265645708531</v>
          </cell>
          <cell r="AS167">
            <v>0.57058562572858185</v>
          </cell>
          <cell r="AT167">
            <v>1.0393058104549826</v>
          </cell>
          <cell r="AU167">
            <v>0.60034704489303947</v>
          </cell>
          <cell r="AV167">
            <v>0.46868110603979019</v>
          </cell>
        </row>
        <row r="168">
          <cell r="B168">
            <v>43630</v>
          </cell>
          <cell r="C168">
            <v>29.656411750515556</v>
          </cell>
          <cell r="D168">
            <v>6.8268202464107492</v>
          </cell>
          <cell r="E168">
            <v>13.04814988166985</v>
          </cell>
          <cell r="F168">
            <v>8.1218173131056233</v>
          </cell>
          <cell r="G168">
            <v>3.8158951617822887</v>
          </cell>
          <cell r="H168">
            <v>2.8785664831720479</v>
          </cell>
          <cell r="I168">
            <v>1.1206585028520646</v>
          </cell>
          <cell r="J168">
            <v>25.420678820466168</v>
          </cell>
          <cell r="K168">
            <v>94.708092879489442</v>
          </cell>
          <cell r="N168">
            <v>30.718679609702875</v>
          </cell>
          <cell r="O168">
            <v>5.8253193905487759</v>
          </cell>
          <cell r="P168">
            <v>9.0598144300651082</v>
          </cell>
          <cell r="Q168">
            <v>5.2520959825361597</v>
          </cell>
          <cell r="R168">
            <v>3.2610624238936916</v>
          </cell>
          <cell r="S168">
            <v>2.3365981136749934</v>
          </cell>
          <cell r="T168">
            <v>0.81826828687890263</v>
          </cell>
          <cell r="U168">
            <v>23.106380784088948</v>
          </cell>
          <cell r="V168">
            <v>82.235204844810809</v>
          </cell>
          <cell r="AK168">
            <v>0.98730503663457825</v>
          </cell>
          <cell r="AL168">
            <v>0.748187873040292</v>
          </cell>
          <cell r="AM168">
            <v>1.6084736762450396</v>
          </cell>
          <cell r="AN168">
            <v>0.76757070621712209</v>
          </cell>
          <cell r="AO168">
            <v>0.72133406342245177</v>
          </cell>
          <cell r="AR168">
            <v>0.5869531098834988</v>
          </cell>
          <cell r="AS168">
            <v>0.49163828369626283</v>
          </cell>
          <cell r="AT168">
            <v>1.024620434098485</v>
          </cell>
          <cell r="AU168">
            <v>0.531162222996863</v>
          </cell>
          <cell r="AV168">
            <v>0.45563366985916137</v>
          </cell>
        </row>
        <row r="169">
          <cell r="B169">
            <v>43631</v>
          </cell>
          <cell r="C169">
            <v>29.596436767696737</v>
          </cell>
          <cell r="D169">
            <v>7.190985390211603</v>
          </cell>
          <cell r="E169">
            <v>12.638055267931673</v>
          </cell>
          <cell r="F169">
            <v>6.4874419028726393</v>
          </cell>
          <cell r="G169">
            <v>3.7508047911581914</v>
          </cell>
          <cell r="H169">
            <v>2.6432471042635024</v>
          </cell>
          <cell r="I169">
            <v>1.1767759522193362</v>
          </cell>
          <cell r="J169">
            <v>25.138544701793073</v>
          </cell>
          <cell r="K169">
            <v>92.476745246660215</v>
          </cell>
          <cell r="N169">
            <v>31.009439732540653</v>
          </cell>
          <cell r="O169">
            <v>5.8735658700640592</v>
          </cell>
          <cell r="P169">
            <v>10.843599517519515</v>
          </cell>
          <cell r="Q169">
            <v>7.4214125289033035</v>
          </cell>
          <cell r="R169">
            <v>3.5592013216091907</v>
          </cell>
          <cell r="S169">
            <v>2.7094693604111173</v>
          </cell>
          <cell r="T169">
            <v>1.0983534518924092</v>
          </cell>
          <cell r="U169">
            <v>24.077925973762984</v>
          </cell>
          <cell r="V169">
            <v>88.445715661380518</v>
          </cell>
          <cell r="AK169">
            <v>0.73665390738945902</v>
          </cell>
          <cell r="AL169">
            <v>0.56833674531918144</v>
          </cell>
          <cell r="AM169">
            <v>1.213159964779116</v>
          </cell>
          <cell r="AN169">
            <v>0.67326706875069275</v>
          </cell>
          <cell r="AO169">
            <v>0.5667848254190595</v>
          </cell>
          <cell r="AR169">
            <v>0.8151935900691154</v>
          </cell>
          <cell r="AS169">
            <v>0.70693435249491365</v>
          </cell>
          <cell r="AT169">
            <v>1.5882319249648262</v>
          </cell>
          <cell r="AU169">
            <v>0.72295762231491101</v>
          </cell>
          <cell r="AV169">
            <v>0.64597965052011785</v>
          </cell>
        </row>
        <row r="170">
          <cell r="B170">
            <v>43632</v>
          </cell>
          <cell r="C170">
            <v>28.413027205155075</v>
          </cell>
          <cell r="D170">
            <v>6.9024176448038119</v>
          </cell>
          <cell r="E170">
            <v>11.908293362844802</v>
          </cell>
          <cell r="F170">
            <v>5.9041360892557506</v>
          </cell>
          <cell r="G170">
            <v>3.6253583441638462</v>
          </cell>
          <cell r="H170">
            <v>2.2746815797315159</v>
          </cell>
          <cell r="I170">
            <v>1.1205761099819316</v>
          </cell>
          <cell r="J170">
            <v>23.752811200046249</v>
          </cell>
          <cell r="K170">
            <v>87.766224617902253</v>
          </cell>
          <cell r="N170">
            <v>30.808351724420902</v>
          </cell>
          <cell r="O170">
            <v>6.085689697303895</v>
          </cell>
          <cell r="P170">
            <v>11.474506616177365</v>
          </cell>
          <cell r="Q170">
            <v>7.9801620142936303</v>
          </cell>
          <cell r="R170">
            <v>3.5065159293435668</v>
          </cell>
          <cell r="S170">
            <v>2.6467459248364897</v>
          </cell>
          <cell r="T170">
            <v>1.1201661470895778</v>
          </cell>
          <cell r="U170">
            <v>25.237039261161652</v>
          </cell>
          <cell r="V170">
            <v>90.711648177959276</v>
          </cell>
          <cell r="AK170">
            <v>0.65166310492138124</v>
          </cell>
          <cell r="AL170">
            <v>0.53602689929503344</v>
          </cell>
          <cell r="AM170">
            <v>1.1622855242444452</v>
          </cell>
          <cell r="AN170">
            <v>0.58922475991721646</v>
          </cell>
          <cell r="AO170">
            <v>0.48917742819624843</v>
          </cell>
          <cell r="AR170">
            <v>0.90408653581965548</v>
          </cell>
          <cell r="AS170">
            <v>0.75371104442500414</v>
          </cell>
          <cell r="AT170">
            <v>1.7376148155117579</v>
          </cell>
          <cell r="AU170">
            <v>0.78744299515748695</v>
          </cell>
          <cell r="AV170">
            <v>0.71594939327039142</v>
          </cell>
        </row>
        <row r="171">
          <cell r="B171">
            <v>43633</v>
          </cell>
          <cell r="C171">
            <v>28.822085505818102</v>
          </cell>
          <cell r="D171">
            <v>6.5589419229692334</v>
          </cell>
          <cell r="E171">
            <v>14.315721655192528</v>
          </cell>
          <cell r="F171">
            <v>7.6964842425450604</v>
          </cell>
          <cell r="G171">
            <v>3.6954809792876318</v>
          </cell>
          <cell r="H171">
            <v>2.5695063844093449</v>
          </cell>
          <cell r="I171">
            <v>1.2511285652983759</v>
          </cell>
          <cell r="J171">
            <v>25.698193547341752</v>
          </cell>
          <cell r="K171">
            <v>94.392583858780213</v>
          </cell>
          <cell r="N171">
            <v>31.209319938367809</v>
          </cell>
          <cell r="O171">
            <v>6.150353173589366</v>
          </cell>
          <cell r="P171">
            <v>11.609952180684504</v>
          </cell>
          <cell r="Q171">
            <v>8.01758937579595</v>
          </cell>
          <cell r="R171">
            <v>3.4625748235393785</v>
          </cell>
          <cell r="S171">
            <v>2.5389444171800881</v>
          </cell>
          <cell r="T171">
            <v>1.1403907376772013</v>
          </cell>
          <cell r="U171">
            <v>25.7628714030668</v>
          </cell>
          <cell r="V171">
            <v>91.763362829372198</v>
          </cell>
          <cell r="AK171">
            <v>0.80900636996556718</v>
          </cell>
          <cell r="AL171">
            <v>0.68367689055752923</v>
          </cell>
          <cell r="AM171">
            <v>1.7110369139831705</v>
          </cell>
          <cell r="AN171">
            <v>0.77305873266714442</v>
          </cell>
          <cell r="AO171">
            <v>0.70006800459805241</v>
          </cell>
          <cell r="AR171">
            <v>0.89525441444381515</v>
          </cell>
          <cell r="AS171">
            <v>0.76953974649695722</v>
          </cell>
          <cell r="AT171">
            <v>1.7638818276935362</v>
          </cell>
          <cell r="AU171">
            <v>0.79928235450577156</v>
          </cell>
          <cell r="AV171">
            <v>0.71399777261424668</v>
          </cell>
        </row>
        <row r="172">
          <cell r="B172">
            <v>43634</v>
          </cell>
          <cell r="C172">
            <v>29.163879511604751</v>
          </cell>
          <cell r="D172">
            <v>6.6517744785816042</v>
          </cell>
          <cell r="E172">
            <v>15.172639971298254</v>
          </cell>
          <cell r="F172">
            <v>8.2815500873363437</v>
          </cell>
          <cell r="G172">
            <v>3.6530650449315276</v>
          </cell>
          <cell r="H172">
            <v>2.7904073776032354</v>
          </cell>
          <cell r="I172">
            <v>1.2691689003420548</v>
          </cell>
          <cell r="J172">
            <v>26.222372238324507</v>
          </cell>
          <cell r="K172">
            <v>96.970874740605552</v>
          </cell>
          <cell r="N172">
            <v>30.338102061370947</v>
          </cell>
          <cell r="O172">
            <v>6.1196364684516098</v>
          </cell>
          <cell r="P172">
            <v>12.370183585430459</v>
          </cell>
          <cell r="Q172">
            <v>7.8444586495103845</v>
          </cell>
          <cell r="R172">
            <v>3.6083791405882524</v>
          </cell>
          <cell r="S172">
            <v>2.6974042830083076</v>
          </cell>
          <cell r="T172">
            <v>1.1361535637698323</v>
          </cell>
          <cell r="U172">
            <v>26.472619769462366</v>
          </cell>
          <cell r="V172">
            <v>92.475401762934112</v>
          </cell>
          <cell r="AK172">
            <v>0.96900584511610532</v>
          </cell>
          <cell r="AL172">
            <v>0.74226729182960827</v>
          </cell>
          <cell r="AM172">
            <v>1.8183439126877075</v>
          </cell>
          <cell r="AN172">
            <v>0.82520899372825562</v>
          </cell>
          <cell r="AO172">
            <v>0.70162608587720932</v>
          </cell>
          <cell r="AR172">
            <v>0.89114589150727319</v>
          </cell>
          <cell r="AS172">
            <v>0.7621126670022953</v>
          </cell>
          <cell r="AT172">
            <v>1.7207689081565556</v>
          </cell>
          <cell r="AU172">
            <v>0.76968031465809106</v>
          </cell>
          <cell r="AV172">
            <v>0.68324347997268198</v>
          </cell>
        </row>
        <row r="173">
          <cell r="B173">
            <v>43635</v>
          </cell>
          <cell r="C173">
            <v>30.328264840558504</v>
          </cell>
          <cell r="D173">
            <v>6.6154181278889448</v>
          </cell>
          <cell r="E173">
            <v>15.417161387341565</v>
          </cell>
          <cell r="F173">
            <v>8.5094112712290677</v>
          </cell>
          <cell r="G173">
            <v>3.7520148975961654</v>
          </cell>
          <cell r="H173">
            <v>2.8330980600193576</v>
          </cell>
          <cell r="I173">
            <v>1.2175034596895384</v>
          </cell>
          <cell r="J173">
            <v>27.210047954039901</v>
          </cell>
          <cell r="K173">
            <v>99.651785724205354</v>
          </cell>
          <cell r="N173">
            <v>30.908601181241103</v>
          </cell>
          <cell r="O173">
            <v>6.1346784859064911</v>
          </cell>
          <cell r="P173">
            <v>13.083280582331549</v>
          </cell>
          <cell r="Q173">
            <v>7.4919460465621359</v>
          </cell>
          <cell r="R173">
            <v>3.6538905320362094</v>
          </cell>
          <cell r="S173">
            <v>2.5692247026787016</v>
          </cell>
          <cell r="T173">
            <v>1.1286816224036178</v>
          </cell>
          <cell r="U173">
            <v>26.093057481570835</v>
          </cell>
          <cell r="V173">
            <v>92.967196787053339</v>
          </cell>
          <cell r="AK173">
            <v>1.0063356076224985</v>
          </cell>
          <cell r="AL173">
            <v>0.74332889891395648</v>
          </cell>
          <cell r="AM173">
            <v>1.8215865812465055</v>
          </cell>
          <cell r="AN173">
            <v>0.86385899990177384</v>
          </cell>
          <cell r="AO173">
            <v>0.78238562364311182</v>
          </cell>
          <cell r="AR173">
            <v>0.81209916073329025</v>
          </cell>
          <cell r="AS173">
            <v>0.7428137442665611</v>
          </cell>
          <cell r="AT173">
            <v>1.6461590731095781</v>
          </cell>
          <cell r="AU173">
            <v>0.76956425950148422</v>
          </cell>
          <cell r="AV173">
            <v>0.61055130490068688</v>
          </cell>
        </row>
        <row r="174">
          <cell r="B174">
            <v>43636</v>
          </cell>
          <cell r="C174">
            <v>30.190852088842551</v>
          </cell>
          <cell r="D174">
            <v>6.8622743365973742</v>
          </cell>
          <cell r="E174">
            <v>15.164699830946018</v>
          </cell>
          <cell r="F174">
            <v>7.9924374151772639</v>
          </cell>
          <cell r="G174">
            <v>3.742975040712603</v>
          </cell>
          <cell r="H174">
            <v>2.9129057982937279</v>
          </cell>
          <cell r="I174">
            <v>1.2072306533611874</v>
          </cell>
          <cell r="J174">
            <v>26.930694354161421</v>
          </cell>
          <cell r="K174">
            <v>98.8110536553787</v>
          </cell>
          <cell r="N174">
            <v>30.307182034545008</v>
          </cell>
          <cell r="O174">
            <v>6.0972986169388506</v>
          </cell>
          <cell r="P174">
            <v>12.138341765879638</v>
          </cell>
          <cell r="Q174">
            <v>6.0367253768569009</v>
          </cell>
          <cell r="R174">
            <v>3.4892337948966867</v>
          </cell>
          <cell r="S174">
            <v>2.1370246825878736</v>
          </cell>
          <cell r="T174">
            <v>1.0089145201544789</v>
          </cell>
          <cell r="U174">
            <v>25.24377837561968</v>
          </cell>
          <cell r="V174">
            <v>88.343690739085957</v>
          </cell>
          <cell r="AK174">
            <v>0.98661422118724862</v>
          </cell>
          <cell r="AL174">
            <v>0.736906859902975</v>
          </cell>
          <cell r="AM174">
            <v>1.6866581965320742</v>
          </cell>
          <cell r="AN174">
            <v>0.84805017024929796</v>
          </cell>
          <cell r="AO174">
            <v>0.73292839225727846</v>
          </cell>
          <cell r="AR174">
            <v>0.69058615852299987</v>
          </cell>
          <cell r="AS174">
            <v>0.59982556636660089</v>
          </cell>
          <cell r="AT174">
            <v>1.1767862460859726</v>
          </cell>
          <cell r="AU174">
            <v>0.61935149499246989</v>
          </cell>
          <cell r="AV174">
            <v>0.49746535080198745</v>
          </cell>
        </row>
        <row r="175">
          <cell r="B175">
            <v>43637</v>
          </cell>
          <cell r="C175">
            <v>30.371849430834381</v>
          </cell>
          <cell r="D175">
            <v>6.9850802662750482</v>
          </cell>
          <cell r="E175">
            <v>14.483347244937573</v>
          </cell>
          <cell r="F175">
            <v>8.0994958481400339</v>
          </cell>
          <cell r="G175">
            <v>3.7367889282678437</v>
          </cell>
          <cell r="H175">
            <v>3.0045215364283964</v>
          </cell>
          <cell r="I175">
            <v>1.1899649491570838</v>
          </cell>
          <cell r="J175">
            <v>26.365157578729583</v>
          </cell>
          <cell r="K175">
            <v>98.075833850140086</v>
          </cell>
          <cell r="N175">
            <v>30.244005764632497</v>
          </cell>
          <cell r="O175">
            <v>5.7474842183406967</v>
          </cell>
          <cell r="P175">
            <v>10.528049071564903</v>
          </cell>
          <cell r="Q175">
            <v>5.0340912495178527</v>
          </cell>
          <cell r="R175">
            <v>3.3207336908838934</v>
          </cell>
          <cell r="S175">
            <v>2.1027910418210194</v>
          </cell>
          <cell r="T175">
            <v>0.76382544926529339</v>
          </cell>
          <cell r="U175">
            <v>23.328341164118367</v>
          </cell>
          <cell r="V175">
            <v>82.950563281159361</v>
          </cell>
          <cell r="AK175">
            <v>1.0036642428563727</v>
          </cell>
          <cell r="AL175">
            <v>0.73995495698009428</v>
          </cell>
          <cell r="AM175">
            <v>1.6932671802158048</v>
          </cell>
          <cell r="AN175">
            <v>0.86496610410028696</v>
          </cell>
          <cell r="AO175">
            <v>0.74348256911720034</v>
          </cell>
          <cell r="AR175">
            <v>0.53025918779544357</v>
          </cell>
          <cell r="AS175">
            <v>0.50824613466329527</v>
          </cell>
          <cell r="AT175">
            <v>1.0149827435348031</v>
          </cell>
          <cell r="AU175">
            <v>0.53874944652610335</v>
          </cell>
          <cell r="AV175">
            <v>0.38623994255870781</v>
          </cell>
        </row>
        <row r="176">
          <cell r="B176">
            <v>43638</v>
          </cell>
          <cell r="C176">
            <v>29.746897464165965</v>
          </cell>
          <cell r="D176">
            <v>7.1472070904209062</v>
          </cell>
          <cell r="E176">
            <v>13.329323943308172</v>
          </cell>
          <cell r="F176">
            <v>6.5764612253222161</v>
          </cell>
          <cell r="G176">
            <v>3.631172479854035</v>
          </cell>
          <cell r="H176">
            <v>2.6989064527884339</v>
          </cell>
          <cell r="I176">
            <v>1.2404564506060898</v>
          </cell>
          <cell r="J176">
            <v>25.472154535082669</v>
          </cell>
          <cell r="K176">
            <v>93.715917435824181</v>
          </cell>
          <cell r="N176">
            <v>29.592062335060323</v>
          </cell>
          <cell r="O176">
            <v>5.8856338927262364</v>
          </cell>
          <cell r="P176">
            <v>12.762835774689867</v>
          </cell>
          <cell r="Q176">
            <v>6.8336582704829203</v>
          </cell>
          <cell r="R176">
            <v>3.5894401663005713</v>
          </cell>
          <cell r="S176">
            <v>2.5650913959971868</v>
          </cell>
          <cell r="T176">
            <v>1.1087168218338044</v>
          </cell>
          <cell r="U176">
            <v>24.204312744456104</v>
          </cell>
          <cell r="V176">
            <v>88.40281873156593</v>
          </cell>
          <cell r="AK176">
            <v>0.72972190447205088</v>
          </cell>
          <cell r="AL176">
            <v>0.55584865593440402</v>
          </cell>
          <cell r="AM176">
            <v>1.3195128628924464</v>
          </cell>
          <cell r="AN176">
            <v>0.72447964719562485</v>
          </cell>
          <cell r="AO176">
            <v>0.59422662537491611</v>
          </cell>
          <cell r="AR176">
            <v>0.71429340129938601</v>
          </cell>
          <cell r="AS176">
            <v>0.67678182284123889</v>
          </cell>
          <cell r="AT176">
            <v>1.4429656229982737</v>
          </cell>
          <cell r="AU176">
            <v>0.69779273716998957</v>
          </cell>
          <cell r="AV176">
            <v>0.55006070276308816</v>
          </cell>
        </row>
        <row r="177">
          <cell r="B177">
            <v>43639</v>
          </cell>
          <cell r="C177">
            <v>28.54564502657794</v>
          </cell>
          <cell r="D177">
            <v>7.0278952367904832</v>
          </cell>
          <cell r="E177">
            <v>12.139804346789385</v>
          </cell>
          <cell r="F177">
            <v>5.5616815094119483</v>
          </cell>
          <cell r="G177">
            <v>3.5172276892505714</v>
          </cell>
          <cell r="H177">
            <v>2.4621822380454659</v>
          </cell>
          <cell r="I177">
            <v>1.1394366490577901</v>
          </cell>
          <cell r="J177">
            <v>23.849114943901146</v>
          </cell>
          <cell r="K177">
            <v>88.111931271827345</v>
          </cell>
          <cell r="N177">
            <v>29.378175534580858</v>
          </cell>
          <cell r="O177">
            <v>6.0312619650327806</v>
          </cell>
          <cell r="P177">
            <v>13.280772273763683</v>
          </cell>
          <cell r="Q177">
            <v>7.4017953530746619</v>
          </cell>
          <cell r="R177">
            <v>3.498181537931365</v>
          </cell>
          <cell r="S177">
            <v>2.6242399054491652</v>
          </cell>
          <cell r="T177">
            <v>1.1444783904520057</v>
          </cell>
          <cell r="U177">
            <v>25.418977435782111</v>
          </cell>
          <cell r="V177">
            <v>90.636959359113803</v>
          </cell>
          <cell r="AK177">
            <v>0.64151724804516741</v>
          </cell>
          <cell r="AL177">
            <v>0.48616151569991678</v>
          </cell>
          <cell r="AM177">
            <v>1.0423355784047657</v>
          </cell>
          <cell r="AN177">
            <v>0.57897969458520082</v>
          </cell>
          <cell r="AO177">
            <v>0.49010812491824651</v>
          </cell>
          <cell r="AR177">
            <v>0.77776102149676996</v>
          </cell>
          <cell r="AS177">
            <v>0.70291733844094817</v>
          </cell>
          <cell r="AT177">
            <v>1.5700385166373729</v>
          </cell>
          <cell r="AU177">
            <v>0.75097378573815698</v>
          </cell>
          <cell r="AV177">
            <v>0.63430860128526301</v>
          </cell>
        </row>
        <row r="178">
          <cell r="B178">
            <v>43640</v>
          </cell>
          <cell r="C178">
            <v>28.69985198382793</v>
          </cell>
          <cell r="D178">
            <v>6.8579465869130374</v>
          </cell>
          <cell r="E178">
            <v>14.288264397371794</v>
          </cell>
          <cell r="F178">
            <v>7.6099609762009264</v>
          </cell>
          <cell r="G178">
            <v>3.6238623049913352</v>
          </cell>
          <cell r="H178">
            <v>2.8315174023486547</v>
          </cell>
          <cell r="I178">
            <v>1.3215733225369157</v>
          </cell>
          <cell r="J178">
            <v>25.85731388110786</v>
          </cell>
          <cell r="K178">
            <v>94.884114562399333</v>
          </cell>
          <cell r="N178">
            <v>29.888024487709817</v>
          </cell>
          <cell r="O178">
            <v>6.3193663474760875</v>
          </cell>
          <cell r="P178">
            <v>13.219933736906235</v>
          </cell>
          <cell r="Q178">
            <v>7.646578225278831</v>
          </cell>
          <cell r="R178">
            <v>3.3756092504054012</v>
          </cell>
          <cell r="S178">
            <v>2.7042767967760342</v>
          </cell>
          <cell r="T178">
            <v>1.145091532887327</v>
          </cell>
          <cell r="U178">
            <v>25.447140961234862</v>
          </cell>
          <cell r="V178">
            <v>91.638910271467239</v>
          </cell>
          <cell r="AK178">
            <v>0.92344617943908702</v>
          </cell>
          <cell r="AL178">
            <v>0.61852682877681908</v>
          </cell>
          <cell r="AM178">
            <v>1.4736526335581412</v>
          </cell>
          <cell r="AN178">
            <v>0.74966537354962048</v>
          </cell>
          <cell r="AO178">
            <v>0.78680682552612335</v>
          </cell>
          <cell r="AR178">
            <v>0.8161441805170585</v>
          </cell>
          <cell r="AS178">
            <v>0.70672564441483077</v>
          </cell>
          <cell r="AT178">
            <v>1.6704088828110097</v>
          </cell>
          <cell r="AU178">
            <v>0.79182522529442234</v>
          </cell>
          <cell r="AV178">
            <v>0.6468000286906509</v>
          </cell>
        </row>
        <row r="179">
          <cell r="B179">
            <v>43641</v>
          </cell>
          <cell r="C179">
            <v>27.736293180635219</v>
          </cell>
          <cell r="D179">
            <v>7.034740126625203</v>
          </cell>
          <cell r="E179">
            <v>15.219933179703682</v>
          </cell>
          <cell r="F179">
            <v>8.2974741955829057</v>
          </cell>
          <cell r="G179">
            <v>3.6177721792939534</v>
          </cell>
          <cell r="H179">
            <v>2.8452959736741481</v>
          </cell>
          <cell r="I179">
            <v>1.3533578604334104</v>
          </cell>
          <cell r="J179">
            <v>25.918501428935986</v>
          </cell>
          <cell r="K179">
            <v>95.797275456641472</v>
          </cell>
          <cell r="N179">
            <v>29.868344707982935</v>
          </cell>
          <cell r="O179">
            <v>6.4584858022923672</v>
          </cell>
          <cell r="P179">
            <v>13.103265498997184</v>
          </cell>
          <cell r="Q179">
            <v>7.6988406866826598</v>
          </cell>
          <cell r="R179">
            <v>3.6072085683544088</v>
          </cell>
          <cell r="S179">
            <v>2.8193759036335595</v>
          </cell>
          <cell r="T179">
            <v>1.1510350502372007</v>
          </cell>
          <cell r="U179">
            <v>25.795772779878423</v>
          </cell>
          <cell r="V179">
            <v>92.412786775786429</v>
          </cell>
          <cell r="AK179">
            <v>1.0096090761003267</v>
          </cell>
          <cell r="AL179">
            <v>0.72567821184536163</v>
          </cell>
          <cell r="AM179">
            <v>1.6947309105316746</v>
          </cell>
          <cell r="AN179">
            <v>0.85377674072380072</v>
          </cell>
          <cell r="AO179">
            <v>0.78041006537827817</v>
          </cell>
          <cell r="AR179">
            <v>0.79420935842377005</v>
          </cell>
          <cell r="AS179">
            <v>0.71030073090431023</v>
          </cell>
          <cell r="AT179">
            <v>1.6639561236311773</v>
          </cell>
          <cell r="AU179">
            <v>0.8101433588135647</v>
          </cell>
          <cell r="AV179">
            <v>0.67601473049914373</v>
          </cell>
        </row>
        <row r="180">
          <cell r="B180">
            <v>43642</v>
          </cell>
          <cell r="C180">
            <v>28.089346601582417</v>
          </cell>
          <cell r="D180">
            <v>7.0995955296355673</v>
          </cell>
          <cell r="E180">
            <v>15.670251797967815</v>
          </cell>
          <cell r="F180">
            <v>8.3073744667054203</v>
          </cell>
          <cell r="G180">
            <v>3.6538264242361929</v>
          </cell>
          <cell r="H180">
            <v>2.9961940810695116</v>
          </cell>
          <cell r="I180">
            <v>1.3260585960796112</v>
          </cell>
          <cell r="J180">
            <v>26.631690320617349</v>
          </cell>
          <cell r="K180">
            <v>97.561806598936641</v>
          </cell>
          <cell r="N180">
            <v>28.843972504294378</v>
          </cell>
          <cell r="O180">
            <v>6.4263352596390027</v>
          </cell>
          <cell r="P180">
            <v>13.163305908687159</v>
          </cell>
          <cell r="Q180">
            <v>7.5675868029059794</v>
          </cell>
          <cell r="R180">
            <v>3.5976096391663335</v>
          </cell>
          <cell r="S180">
            <v>2.7823401737665914</v>
          </cell>
          <cell r="T180">
            <v>1.1544947810440229</v>
          </cell>
          <cell r="U180">
            <v>25.939207750843089</v>
          </cell>
          <cell r="V180">
            <v>91.394011531180112</v>
          </cell>
          <cell r="AK180">
            <v>0.99359150763591353</v>
          </cell>
          <cell r="AL180">
            <v>0.71435960638104801</v>
          </cell>
          <cell r="AM180">
            <v>1.7203116033019115</v>
          </cell>
          <cell r="AN180">
            <v>0.86639658026532251</v>
          </cell>
          <cell r="AO180">
            <v>0.7484226598478132</v>
          </cell>
          <cell r="AR180">
            <v>0.79862757583028565</v>
          </cell>
          <cell r="AS180">
            <v>0.70811443385929707</v>
          </cell>
          <cell r="AT180">
            <v>1.6133990667276628</v>
          </cell>
          <cell r="AU180">
            <v>0.78651679695281107</v>
          </cell>
          <cell r="AV180">
            <v>0.68178821237728782</v>
          </cell>
        </row>
        <row r="181">
          <cell r="B181">
            <v>43643</v>
          </cell>
          <cell r="C181">
            <v>28.61510367737991</v>
          </cell>
          <cell r="D181">
            <v>7.1116108988043116</v>
          </cell>
          <cell r="E181">
            <v>15.875226463186403</v>
          </cell>
          <cell r="F181">
            <v>8.0504713745085681</v>
          </cell>
          <cell r="G181">
            <v>3.6967352016513031</v>
          </cell>
          <cell r="H181">
            <v>3.1725737779220879</v>
          </cell>
          <cell r="I181">
            <v>1.3137291395778847</v>
          </cell>
          <cell r="J181">
            <v>26.789179212211209</v>
          </cell>
          <cell r="K181">
            <v>98.455718399463848</v>
          </cell>
          <cell r="N181">
            <v>28.107874890037372</v>
          </cell>
          <cell r="O181">
            <v>6.2816960180721528</v>
          </cell>
          <cell r="P181">
            <v>11.993523249627726</v>
          </cell>
          <cell r="Q181">
            <v>6.1745897335106115</v>
          </cell>
          <cell r="R181">
            <v>3.3901508599047796</v>
          </cell>
          <cell r="S181">
            <v>2.4917420090469644</v>
          </cell>
          <cell r="T181">
            <v>0.96524182250421875</v>
          </cell>
          <cell r="U181">
            <v>25.367327460403271</v>
          </cell>
          <cell r="V181">
            <v>86.668304731659305</v>
          </cell>
          <cell r="AK181">
            <v>0.92307579105801285</v>
          </cell>
          <cell r="AL181">
            <v>0.68309472819125139</v>
          </cell>
          <cell r="AM181">
            <v>1.6899216214952768</v>
          </cell>
          <cell r="AN181">
            <v>0.91154725868517272</v>
          </cell>
          <cell r="AO181">
            <v>0.72685990945976686</v>
          </cell>
          <cell r="AR181">
            <v>0.65162791871292602</v>
          </cell>
          <cell r="AS181">
            <v>0.61128096616760941</v>
          </cell>
          <cell r="AT181">
            <v>1.2948312911686757</v>
          </cell>
          <cell r="AU181">
            <v>0.67422975002078878</v>
          </cell>
          <cell r="AV181">
            <v>0.46897255908212304</v>
          </cell>
        </row>
        <row r="182">
          <cell r="B182">
            <v>43644</v>
          </cell>
          <cell r="C182">
            <v>29.013471526576836</v>
          </cell>
          <cell r="D182">
            <v>6.947315793288257</v>
          </cell>
          <cell r="E182">
            <v>15.972217454241958</v>
          </cell>
          <cell r="F182">
            <v>8.056615264293109</v>
          </cell>
          <cell r="G182">
            <v>3.7016121062917531</v>
          </cell>
          <cell r="H182">
            <v>3.1249276792890539</v>
          </cell>
          <cell r="I182">
            <v>1.2321270596339526</v>
          </cell>
          <cell r="J182">
            <v>26.420019878871372</v>
          </cell>
          <cell r="K182">
            <v>98.324015498057932</v>
          </cell>
          <cell r="N182">
            <v>28.996862511077623</v>
          </cell>
          <cell r="O182">
            <v>6.0464875755913647</v>
          </cell>
          <cell r="P182">
            <v>10.727155730974973</v>
          </cell>
          <cell r="Q182">
            <v>5.2339001975900477</v>
          </cell>
          <cell r="R182">
            <v>3.3026296919278568</v>
          </cell>
          <cell r="S182">
            <v>2.3012274353184026</v>
          </cell>
          <cell r="T182">
            <v>0.68801849793335712</v>
          </cell>
          <cell r="U182">
            <v>24.090414045738139</v>
          </cell>
          <cell r="V182">
            <v>83.274080405004469</v>
          </cell>
          <cell r="AK182">
            <v>0.88881733387634587</v>
          </cell>
          <cell r="AL182">
            <v>0.70540071920129876</v>
          </cell>
          <cell r="AM182">
            <v>1.7247393126352255</v>
          </cell>
          <cell r="AN182">
            <v>0.93208805348822299</v>
          </cell>
          <cell r="AO182">
            <v>0.73854387654253062</v>
          </cell>
          <cell r="AR182">
            <v>0.54427048488888574</v>
          </cell>
          <cell r="AS182">
            <v>0.49234133603727243</v>
          </cell>
          <cell r="AT182">
            <v>1.0694109073137248</v>
          </cell>
          <cell r="AU182">
            <v>0.57992508859163683</v>
          </cell>
          <cell r="AV182">
            <v>0.41561716400908161</v>
          </cell>
        </row>
        <row r="183">
          <cell r="B183">
            <v>43645</v>
          </cell>
          <cell r="C183">
            <v>29.228776167046068</v>
          </cell>
          <cell r="D183">
            <v>6.8638248918033629</v>
          </cell>
          <cell r="E183">
            <v>15.134445628660451</v>
          </cell>
          <cell r="F183">
            <v>6.6196149072481223</v>
          </cell>
          <cell r="G183">
            <v>3.6339764238853678</v>
          </cell>
          <cell r="H183">
            <v>2.7789320365300618</v>
          </cell>
          <cell r="I183">
            <v>1.2544029021857301</v>
          </cell>
          <cell r="J183">
            <v>25.929928445989315</v>
          </cell>
          <cell r="K183">
            <v>95.333340613565412</v>
          </cell>
          <cell r="N183">
            <v>29.799991871971311</v>
          </cell>
          <cell r="O183">
            <v>6.1480877599620003</v>
          </cell>
          <cell r="P183">
            <v>12.583400010874614</v>
          </cell>
          <cell r="Q183">
            <v>7.0861307401620017</v>
          </cell>
          <cell r="R183">
            <v>3.6033799897791878</v>
          </cell>
          <cell r="S183">
            <v>2.5895454200080144</v>
          </cell>
          <cell r="T183">
            <v>1.0200421662451851</v>
          </cell>
          <cell r="U183">
            <v>24.812420515843097</v>
          </cell>
          <cell r="V183">
            <v>89.505947712733743</v>
          </cell>
          <cell r="AK183">
            <v>0.73871420565661172</v>
          </cell>
          <cell r="AL183">
            <v>0.57205043291107793</v>
          </cell>
          <cell r="AM183">
            <v>1.3033697179352985</v>
          </cell>
          <cell r="AN183">
            <v>0.7556904902318724</v>
          </cell>
          <cell r="AO183">
            <v>0.60963922755200162</v>
          </cell>
          <cell r="AR183">
            <v>0.70849519382008641</v>
          </cell>
          <cell r="AS183">
            <v>0.65562777423954011</v>
          </cell>
          <cell r="AT183">
            <v>1.476735624876522</v>
          </cell>
          <cell r="AU183">
            <v>0.76628114509572909</v>
          </cell>
          <cell r="AV183">
            <v>0.56319904758040196</v>
          </cell>
        </row>
        <row r="184">
          <cell r="B184">
            <v>43646</v>
          </cell>
          <cell r="C184">
            <v>28.889308453503407</v>
          </cell>
          <cell r="D184">
            <v>6.7740735093677173</v>
          </cell>
          <cell r="E184">
            <v>13.478325091330703</v>
          </cell>
          <cell r="F184">
            <v>5.4145507044479411</v>
          </cell>
          <cell r="G184">
            <v>3.427837419208037</v>
          </cell>
          <cell r="H184">
            <v>2.5935132897112823</v>
          </cell>
          <cell r="I184">
            <v>1.1415735009405938</v>
          </cell>
          <cell r="J184">
            <v>24.418966613803864</v>
          </cell>
          <cell r="K184">
            <v>90.026385578775134</v>
          </cell>
          <cell r="N184">
            <v>29.864522178882655</v>
          </cell>
          <cell r="O184">
            <v>6.3538816525495632</v>
          </cell>
          <cell r="P184">
            <v>13.225609179907547</v>
          </cell>
          <cell r="Q184">
            <v>7.3093020965143527</v>
          </cell>
          <cell r="R184">
            <v>3.5310237319832782</v>
          </cell>
          <cell r="S184">
            <v>2.8389801603803351</v>
          </cell>
          <cell r="T184">
            <v>1.0653136195433075</v>
          </cell>
          <cell r="U184">
            <v>25.182540050273158</v>
          </cell>
          <cell r="V184">
            <v>91.245005618174133</v>
          </cell>
          <cell r="AK184">
            <v>0.54076020545627868</v>
          </cell>
          <cell r="AL184">
            <v>0.48471121678517365</v>
          </cell>
          <cell r="AM184">
            <v>1.0658595571983185</v>
          </cell>
          <cell r="AN184">
            <v>0.65659767110147838</v>
          </cell>
          <cell r="AO184">
            <v>0.44764704463951022</v>
          </cell>
          <cell r="AR184">
            <v>0.81025746215552341</v>
          </cell>
          <cell r="AS184">
            <v>0.63903950557304201</v>
          </cell>
          <cell r="AT184">
            <v>1.4014909705320389</v>
          </cell>
          <cell r="AU184">
            <v>0.79782516243790835</v>
          </cell>
          <cell r="AV184">
            <v>0.65284784608527435</v>
          </cell>
        </row>
        <row r="185">
          <cell r="B185">
            <v>43647</v>
          </cell>
          <cell r="C185">
            <v>27.847441325939929</v>
          </cell>
          <cell r="D185">
            <v>6.8248768423229835</v>
          </cell>
          <cell r="E185">
            <v>14.592891212953182</v>
          </cell>
          <cell r="F185">
            <v>7.0731898471804504</v>
          </cell>
          <cell r="G185">
            <v>3.5209358769545229</v>
          </cell>
          <cell r="H185">
            <v>2.8738518018890593</v>
          </cell>
          <cell r="I185">
            <v>1.2590601443606459</v>
          </cell>
          <cell r="J185">
            <v>25.423064726690519</v>
          </cell>
          <cell r="K185">
            <v>93.231688620731916</v>
          </cell>
          <cell r="AK185">
            <v>0.70670627168015343</v>
          </cell>
          <cell r="AL185">
            <v>0.59679411887552469</v>
          </cell>
          <cell r="AM185">
            <v>1.4500846550205635</v>
          </cell>
          <cell r="AN185">
            <v>0.80521453967639833</v>
          </cell>
          <cell r="AO185">
            <v>0.66642670673826665</v>
          </cell>
        </row>
        <row r="186">
          <cell r="B186">
            <v>43648</v>
          </cell>
          <cell r="C186">
            <v>28.049125174107505</v>
          </cell>
          <cell r="D186">
            <v>7.0492172285354826</v>
          </cell>
          <cell r="E186">
            <v>15.694597203389174</v>
          </cell>
          <cell r="F186">
            <v>7.8188403423399517</v>
          </cell>
          <cell r="G186">
            <v>3.6462491183257</v>
          </cell>
          <cell r="H186">
            <v>2.9196010407483981</v>
          </cell>
          <cell r="I186">
            <v>1.3055855881862022</v>
          </cell>
          <cell r="J186">
            <v>26.058625383036517</v>
          </cell>
          <cell r="K186">
            <v>96.344920825606096</v>
          </cell>
          <cell r="AK186">
            <v>0.89417776697205364</v>
          </cell>
          <cell r="AL186">
            <v>0.6593171232890741</v>
          </cell>
          <cell r="AM186">
            <v>1.5320811027793444</v>
          </cell>
          <cell r="AN186">
            <v>0.87873666209543599</v>
          </cell>
          <cell r="AO186">
            <v>0.73425567889697119</v>
          </cell>
        </row>
        <row r="187">
          <cell r="B187">
            <v>43649</v>
          </cell>
          <cell r="C187">
            <v>28.688097832192476</v>
          </cell>
          <cell r="D187">
            <v>6.9526281066394624</v>
          </cell>
          <cell r="E187">
            <v>15.535730123233071</v>
          </cell>
          <cell r="F187">
            <v>8.0557322874940205</v>
          </cell>
          <cell r="G187">
            <v>3.6538576620825212</v>
          </cell>
          <cell r="H187">
            <v>2.9511557607591885</v>
          </cell>
          <cell r="I187">
            <v>1.3196757132288663</v>
          </cell>
          <cell r="J187">
            <v>26.566169112494215</v>
          </cell>
          <cell r="K187">
            <v>97.543421456080679</v>
          </cell>
          <cell r="AK187">
            <v>0.869343256539719</v>
          </cell>
          <cell r="AL187">
            <v>0.64479196383994286</v>
          </cell>
          <cell r="AM187">
            <v>1.6395124434220096</v>
          </cell>
          <cell r="AN187">
            <v>0.91188748833236521</v>
          </cell>
          <cell r="AO187">
            <v>0.77029787973548514</v>
          </cell>
        </row>
        <row r="188">
          <cell r="B188">
            <v>43650</v>
          </cell>
          <cell r="C188">
            <v>28.165234876996927</v>
          </cell>
          <cell r="D188">
            <v>7.1118389417102756</v>
          </cell>
          <cell r="E188">
            <v>14.673869711121275</v>
          </cell>
          <cell r="F188">
            <v>7.9423839695194411</v>
          </cell>
          <cell r="G188">
            <v>3.6639530050425919</v>
          </cell>
          <cell r="H188">
            <v>2.9360961551167071</v>
          </cell>
          <cell r="I188">
            <v>1.314052716806954</v>
          </cell>
          <cell r="J188">
            <v>26.073738720515241</v>
          </cell>
          <cell r="K188">
            <v>95.723067002144361</v>
          </cell>
          <cell r="AK188">
            <v>0.81321380568210755</v>
          </cell>
          <cell r="AL188">
            <v>0.64307894560786505</v>
          </cell>
          <cell r="AM188">
            <v>1.5732918181733946</v>
          </cell>
          <cell r="AN188">
            <v>0.89089913907420792</v>
          </cell>
          <cell r="AO188">
            <v>0.75029073920478451</v>
          </cell>
        </row>
        <row r="189">
          <cell r="B189">
            <v>43651</v>
          </cell>
          <cell r="C189">
            <v>27.517070481337253</v>
          </cell>
          <cell r="D189">
            <v>6.9005649599933738</v>
          </cell>
          <cell r="E189">
            <v>15.027091650606236</v>
          </cell>
          <cell r="F189">
            <v>7.8286112860027215</v>
          </cell>
          <cell r="G189">
            <v>3.6692238279239846</v>
          </cell>
          <cell r="H189">
            <v>2.8794956571650987</v>
          </cell>
          <cell r="I189">
            <v>1.2254317812662898</v>
          </cell>
          <cell r="J189">
            <v>25.401430477929765</v>
          </cell>
          <cell r="K189">
            <v>94.313366658902339</v>
          </cell>
          <cell r="AK189">
            <v>0.81006402344934814</v>
          </cell>
          <cell r="AL189">
            <v>0.65042802485795281</v>
          </cell>
          <cell r="AM189">
            <v>1.532606690551986</v>
          </cell>
          <cell r="AN189">
            <v>0.89754815638267238</v>
          </cell>
          <cell r="AO189">
            <v>0.75666595199339026</v>
          </cell>
        </row>
        <row r="190">
          <cell r="B190">
            <v>43652</v>
          </cell>
          <cell r="C190">
            <v>26.708537966318616</v>
          </cell>
          <cell r="D190">
            <v>6.687765757936643</v>
          </cell>
          <cell r="E190">
            <v>14.398270824882511</v>
          </cell>
          <cell r="F190">
            <v>6.5919851152361524</v>
          </cell>
          <cell r="G190">
            <v>3.6020991650073744</v>
          </cell>
          <cell r="H190">
            <v>2.5326786207503891</v>
          </cell>
          <cell r="I190">
            <v>1.1526101742557595</v>
          </cell>
          <cell r="J190">
            <v>24.501288279495434</v>
          </cell>
          <cell r="K190">
            <v>90.071960840439985</v>
          </cell>
          <cell r="AK190">
            <v>0.70831012077246214</v>
          </cell>
          <cell r="AL190">
            <v>0.51365177626317282</v>
          </cell>
          <cell r="AM190">
            <v>1.2056627934099726</v>
          </cell>
          <cell r="AN190">
            <v>0.75327915922703781</v>
          </cell>
          <cell r="AO190">
            <v>0.61956158362277192</v>
          </cell>
        </row>
        <row r="191">
          <cell r="B191">
            <v>43653</v>
          </cell>
          <cell r="C191">
            <v>26.272914829241635</v>
          </cell>
          <cell r="D191">
            <v>6.3987520003433627</v>
          </cell>
          <cell r="E191">
            <v>12.992193409630641</v>
          </cell>
          <cell r="F191">
            <v>5.8241364818971082</v>
          </cell>
          <cell r="G191">
            <v>3.425770167563599</v>
          </cell>
          <cell r="H191">
            <v>2.3578321755525522</v>
          </cell>
          <cell r="I191">
            <v>1.0584490237157342</v>
          </cell>
          <cell r="J191">
            <v>23.004075047572119</v>
          </cell>
          <cell r="K191">
            <v>85.24482492164465</v>
          </cell>
          <cell r="AK191">
            <v>0.66327684780892693</v>
          </cell>
          <cell r="AL191">
            <v>0.46347410729755095</v>
          </cell>
          <cell r="AM191">
            <v>1.0763519309985441</v>
          </cell>
          <cell r="AN191">
            <v>0.62246944968948081</v>
          </cell>
          <cell r="AO191">
            <v>0.54282899547023167</v>
          </cell>
        </row>
        <row r="192">
          <cell r="B192">
            <v>43654</v>
          </cell>
          <cell r="C192">
            <v>26.925001375090456</v>
          </cell>
          <cell r="D192">
            <v>6.1050668135930595</v>
          </cell>
          <cell r="E192">
            <v>14.488041372372317</v>
          </cell>
          <cell r="F192">
            <v>7.838526325587079</v>
          </cell>
          <cell r="G192">
            <v>3.5536147902475435</v>
          </cell>
          <cell r="H192">
            <v>2.7942372646131588</v>
          </cell>
          <cell r="I192">
            <v>1.2433191223417774</v>
          </cell>
          <cell r="J192">
            <v>24.849948514267542</v>
          </cell>
          <cell r="K192">
            <v>91.652606969428902</v>
          </cell>
          <cell r="AK192">
            <v>0.86262474789082622</v>
          </cell>
          <cell r="AL192">
            <v>0.61154501343556777</v>
          </cell>
          <cell r="AM192">
            <v>1.6361568674966052</v>
          </cell>
          <cell r="AN192">
            <v>0.79981732875515432</v>
          </cell>
          <cell r="AO192">
            <v>0.76032883835827736</v>
          </cell>
        </row>
        <row r="193">
          <cell r="B193">
            <v>43655</v>
          </cell>
          <cell r="C193">
            <v>26.790780793507722</v>
          </cell>
          <cell r="D193">
            <v>6.4126102898830215</v>
          </cell>
          <cell r="E193">
            <v>15.544039979556043</v>
          </cell>
          <cell r="F193">
            <v>8.3256659944870641</v>
          </cell>
          <cell r="G193">
            <v>3.6338363418637112</v>
          </cell>
          <cell r="H193">
            <v>2.8957211896121189</v>
          </cell>
          <cell r="I193">
            <v>1.3159346521396942</v>
          </cell>
          <cell r="J193">
            <v>25.287065462168915</v>
          </cell>
          <cell r="K193">
            <v>94.038623064952318</v>
          </cell>
          <cell r="AK193">
            <v>0.91372525303228302</v>
          </cell>
          <cell r="AL193">
            <v>0.68005096793149988</v>
          </cell>
          <cell r="AM193">
            <v>1.7287852468988569</v>
          </cell>
          <cell r="AN193">
            <v>0.88231569179337388</v>
          </cell>
          <cell r="AO193">
            <v>0.76230620384557657</v>
          </cell>
        </row>
        <row r="194">
          <cell r="B194">
            <v>43656</v>
          </cell>
          <cell r="C194">
            <v>27.330091936734341</v>
          </cell>
          <cell r="D194">
            <v>6.2541634255397307</v>
          </cell>
          <cell r="E194">
            <v>16.171922538000732</v>
          </cell>
          <cell r="F194">
            <v>8.3778895509896998</v>
          </cell>
          <cell r="G194">
            <v>3.6474175279277619</v>
          </cell>
          <cell r="H194">
            <v>2.8485821768342028</v>
          </cell>
          <cell r="I194">
            <v>1.2878319290160349</v>
          </cell>
          <cell r="J194">
            <v>25.954753777295327</v>
          </cell>
          <cell r="K194">
            <v>95.71571370179619</v>
          </cell>
          <cell r="AK194">
            <v>0.90122908437815086</v>
          </cell>
          <cell r="AL194">
            <v>0.70790384825677088</v>
          </cell>
          <cell r="AM194">
            <v>1.7632765864962801</v>
          </cell>
          <cell r="AN194">
            <v>0.85920559679042596</v>
          </cell>
          <cell r="AO194">
            <v>0.78101417087863945</v>
          </cell>
        </row>
        <row r="195">
          <cell r="B195">
            <v>43657</v>
          </cell>
          <cell r="C195">
            <v>27.418866716289187</v>
          </cell>
          <cell r="D195">
            <v>6.3851351654934989</v>
          </cell>
          <cell r="E195">
            <v>16.211101081468534</v>
          </cell>
          <cell r="F195">
            <v>8.5373305132689623</v>
          </cell>
          <cell r="G195">
            <v>3.6778397727487437</v>
          </cell>
          <cell r="H195">
            <v>2.8967086811153804</v>
          </cell>
          <cell r="I195">
            <v>1.3041005105389167</v>
          </cell>
          <cell r="J195">
            <v>26.11684223678359</v>
          </cell>
          <cell r="K195">
            <v>96.408029167472137</v>
          </cell>
          <cell r="AK195">
            <v>0.9252437991575605</v>
          </cell>
          <cell r="AL195">
            <v>0.73805967832592678</v>
          </cell>
          <cell r="AM195">
            <v>1.822155591440195</v>
          </cell>
          <cell r="AN195">
            <v>0.84844718541807596</v>
          </cell>
          <cell r="AO195">
            <v>0.81001369490218145</v>
          </cell>
        </row>
        <row r="196">
          <cell r="B196">
            <v>43658</v>
          </cell>
          <cell r="C196">
            <v>27.053178995634212</v>
          </cell>
          <cell r="D196">
            <v>6.3240096616248511</v>
          </cell>
          <cell r="E196">
            <v>16.005479392659538</v>
          </cell>
          <cell r="F196">
            <v>8.2762723254213917</v>
          </cell>
          <cell r="G196">
            <v>3.6956372782052398</v>
          </cell>
          <cell r="H196">
            <v>2.8690607027841031</v>
          </cell>
          <cell r="I196">
            <v>1.2723488640247427</v>
          </cell>
          <cell r="J196">
            <v>25.348268565606585</v>
          </cell>
          <cell r="K196">
            <v>94.713308746666286</v>
          </cell>
          <cell r="AK196">
            <v>0.81810016256475082</v>
          </cell>
          <cell r="AL196">
            <v>0.72271692223480277</v>
          </cell>
          <cell r="AM196">
            <v>1.7792659916616065</v>
          </cell>
          <cell r="AN196">
            <v>0.87064332895270313</v>
          </cell>
          <cell r="AO196">
            <v>0.76395524879347121</v>
          </cell>
        </row>
        <row r="197">
          <cell r="B197">
            <v>43659</v>
          </cell>
          <cell r="C197">
            <v>26.706462120905737</v>
          </cell>
          <cell r="D197">
            <v>6.6632267795698183</v>
          </cell>
          <cell r="E197">
            <v>14.907280302998682</v>
          </cell>
          <cell r="F197">
            <v>6.6876332119379374</v>
          </cell>
          <cell r="G197">
            <v>3.6088787623619285</v>
          </cell>
          <cell r="H197">
            <v>2.6224119619616779</v>
          </cell>
          <cell r="I197">
            <v>1.261230863888525</v>
          </cell>
          <cell r="J197">
            <v>24.702748796748111</v>
          </cell>
          <cell r="K197">
            <v>91.079558964863281</v>
          </cell>
          <cell r="AK197">
            <v>0.7085166935708278</v>
          </cell>
          <cell r="AL197">
            <v>0.55940022956033952</v>
          </cell>
          <cell r="AM197">
            <v>1.3246168624154333</v>
          </cell>
          <cell r="AN197">
            <v>0.69924991037500173</v>
          </cell>
          <cell r="AO197">
            <v>0.59237673674992619</v>
          </cell>
        </row>
        <row r="198">
          <cell r="B198">
            <v>43660</v>
          </cell>
          <cell r="C198">
            <v>26.77276548424949</v>
          </cell>
          <cell r="D198">
            <v>6.5614455955407802</v>
          </cell>
          <cell r="E198">
            <v>13.584415908876082</v>
          </cell>
          <cell r="F198">
            <v>5.9128664253770227</v>
          </cell>
          <cell r="G198">
            <v>3.4334332039656528</v>
          </cell>
          <cell r="H198">
            <v>2.4699327206629511</v>
          </cell>
          <cell r="I198">
            <v>1.1510332348402992</v>
          </cell>
          <cell r="J198">
            <v>23.612909953051275</v>
          </cell>
          <cell r="K198">
            <v>87.411705481769857</v>
          </cell>
          <cell r="AK198">
            <v>0.6506874290123188</v>
          </cell>
          <cell r="AL198">
            <v>0.52276370319151177</v>
          </cell>
          <cell r="AM198">
            <v>1.2172275080755577</v>
          </cell>
          <cell r="AN198">
            <v>0.57009836672320091</v>
          </cell>
          <cell r="AO198">
            <v>0.5034154822714686</v>
          </cell>
        </row>
        <row r="199">
          <cell r="B199">
            <v>43661</v>
          </cell>
          <cell r="C199">
            <v>27.252711220705653</v>
          </cell>
          <cell r="D199">
            <v>6.2833728887332914</v>
          </cell>
          <cell r="E199">
            <v>15.321747519092025</v>
          </cell>
          <cell r="F199">
            <v>7.8213948272031777</v>
          </cell>
          <cell r="G199">
            <v>3.5781275334963252</v>
          </cell>
          <cell r="H199">
            <v>2.6050807644467824</v>
          </cell>
          <cell r="I199">
            <v>1.35252667751994</v>
          </cell>
          <cell r="J199">
            <v>25.366067395051989</v>
          </cell>
          <cell r="K199">
            <v>93.417350603695326</v>
          </cell>
          <cell r="AK199">
            <v>0.84306376426689089</v>
          </cell>
          <cell r="AL199">
            <v>0.65350720273015739</v>
          </cell>
          <cell r="AM199">
            <v>1.6762630659907132</v>
          </cell>
          <cell r="AN199">
            <v>0.76068084188999063</v>
          </cell>
          <cell r="AO199">
            <v>0.74578883048023981</v>
          </cell>
        </row>
        <row r="200">
          <cell r="B200">
            <v>43662</v>
          </cell>
          <cell r="C200">
            <v>27.07534386195551</v>
          </cell>
          <cell r="D200">
            <v>6.4291916264516544</v>
          </cell>
          <cell r="E200">
            <v>16.272286159487756</v>
          </cell>
          <cell r="F200">
            <v>8.1518658026293203</v>
          </cell>
          <cell r="G200">
            <v>3.6573689927767368</v>
          </cell>
          <cell r="H200">
            <v>2.9236481298486803</v>
          </cell>
          <cell r="I200">
            <v>1.383846501621409</v>
          </cell>
          <cell r="J200">
            <v>25.749482161888452</v>
          </cell>
          <cell r="K200">
            <v>95.474615397584984</v>
          </cell>
          <cell r="AK200">
            <v>0.91025803999926702</v>
          </cell>
          <cell r="AL200">
            <v>0.72756240868329425</v>
          </cell>
          <cell r="AM200">
            <v>1.7213925646040453</v>
          </cell>
          <cell r="AN200">
            <v>0.78803920056925802</v>
          </cell>
          <cell r="AO200">
            <v>0.74609519466776841</v>
          </cell>
        </row>
        <row r="201">
          <cell r="B201">
            <v>43663</v>
          </cell>
          <cell r="C201">
            <v>27.764293130478393</v>
          </cell>
          <cell r="D201">
            <v>6.3650932089973375</v>
          </cell>
          <cell r="E201">
            <v>16.38941118631335</v>
          </cell>
          <cell r="F201">
            <v>8.201983886489284</v>
          </cell>
          <cell r="G201">
            <v>3.6641573249126513</v>
          </cell>
          <cell r="H201">
            <v>3.0248416895198282</v>
          </cell>
          <cell r="I201">
            <v>1.386594576656059</v>
          </cell>
          <cell r="J201">
            <v>26.396984531913795</v>
          </cell>
          <cell r="K201">
            <v>97.026693001193678</v>
          </cell>
          <cell r="AK201">
            <v>0.910858533907276</v>
          </cell>
          <cell r="AL201">
            <v>0.74294814198931991</v>
          </cell>
          <cell r="AM201">
            <v>1.7457683126524211</v>
          </cell>
          <cell r="AN201">
            <v>0.82155146399646484</v>
          </cell>
          <cell r="AO201">
            <v>0.73973178619809998</v>
          </cell>
        </row>
        <row r="202">
          <cell r="B202">
            <v>43664</v>
          </cell>
          <cell r="C202">
            <v>28.65162773591867</v>
          </cell>
          <cell r="D202">
            <v>6.756618693931947</v>
          </cell>
          <cell r="E202">
            <v>16.045513934307575</v>
          </cell>
          <cell r="F202">
            <v>8.3107047136846468</v>
          </cell>
          <cell r="G202">
            <v>3.6670649817414165</v>
          </cell>
          <cell r="H202">
            <v>3.1763258768291549</v>
          </cell>
          <cell r="I202">
            <v>1.3522758452793717</v>
          </cell>
          <cell r="J202">
            <v>26.792843325609859</v>
          </cell>
          <cell r="K202">
            <v>98.608160894934613</v>
          </cell>
          <cell r="AK202">
            <v>0.90881106276137702</v>
          </cell>
          <cell r="AL202">
            <v>0.75112047845571728</v>
          </cell>
          <cell r="AM202">
            <v>1.7595758193017943</v>
          </cell>
          <cell r="AN202">
            <v>0.86971797102441684</v>
          </cell>
          <cell r="AO202">
            <v>0.75028119019108841</v>
          </cell>
        </row>
        <row r="203">
          <cell r="B203">
            <v>43665</v>
          </cell>
          <cell r="C203">
            <v>29.268237533780333</v>
          </cell>
          <cell r="D203">
            <v>7.0350785592926579</v>
          </cell>
          <cell r="E203">
            <v>16.207015473276833</v>
          </cell>
          <cell r="F203">
            <v>8.2239149540117396</v>
          </cell>
          <cell r="G203">
            <v>3.6797059664945388</v>
          </cell>
          <cell r="H203">
            <v>3.1495569179773648</v>
          </cell>
          <cell r="I203">
            <v>1.3014427727357445</v>
          </cell>
          <cell r="J203">
            <v>26.700485891676703</v>
          </cell>
          <cell r="K203">
            <v>99.449244723999627</v>
          </cell>
          <cell r="AK203">
            <v>0.9055885035243737</v>
          </cell>
          <cell r="AL203">
            <v>0.74545284815283419</v>
          </cell>
          <cell r="AM203">
            <v>1.7333832122439801</v>
          </cell>
          <cell r="AN203">
            <v>0.83759548054841482</v>
          </cell>
          <cell r="AO203">
            <v>0.76068638693192137</v>
          </cell>
        </row>
        <row r="204">
          <cell r="B204">
            <v>43666</v>
          </cell>
          <cell r="C204">
            <v>29.119777756705862</v>
          </cell>
          <cell r="D204">
            <v>7.2150318959558932</v>
          </cell>
          <cell r="E204">
            <v>15.199901582506683</v>
          </cell>
          <cell r="F204">
            <v>6.5160668315581054</v>
          </cell>
          <cell r="G204">
            <v>3.5905938323414399</v>
          </cell>
          <cell r="H204">
            <v>2.8579051812376823</v>
          </cell>
          <cell r="I204">
            <v>1.1744415877286094</v>
          </cell>
          <cell r="J204">
            <v>25.940803076599295</v>
          </cell>
          <cell r="K204">
            <v>95.535595032056136</v>
          </cell>
          <cell r="AK204">
            <v>0.66324934762436472</v>
          </cell>
          <cell r="AL204">
            <v>0.58832526058937173</v>
          </cell>
          <cell r="AM204">
            <v>1.3349764216384854</v>
          </cell>
          <cell r="AN204">
            <v>0.72534211527347003</v>
          </cell>
          <cell r="AO204">
            <v>0.56577432022390806</v>
          </cell>
        </row>
        <row r="205">
          <cell r="B205">
            <v>43667</v>
          </cell>
          <cell r="C205">
            <v>28.772795800123216</v>
          </cell>
          <cell r="D205">
            <v>7.068859142684369</v>
          </cell>
          <cell r="E205">
            <v>13.966080133900251</v>
          </cell>
          <cell r="F205">
            <v>5.7447167887329851</v>
          </cell>
          <cell r="G205">
            <v>3.4058384517634477</v>
          </cell>
          <cell r="H205">
            <v>2.6814824582823999</v>
          </cell>
          <cell r="I205">
            <v>1.0561146794337166</v>
          </cell>
          <cell r="J205">
            <v>24.704027607919713</v>
          </cell>
          <cell r="K205">
            <v>91.320395246173263</v>
          </cell>
          <cell r="AK205">
            <v>0.60326567281297439</v>
          </cell>
          <cell r="AL205">
            <v>0.53233135047504665</v>
          </cell>
          <cell r="AM205">
            <v>1.1555765225924943</v>
          </cell>
          <cell r="AN205">
            <v>0.62897355740447014</v>
          </cell>
          <cell r="AO205">
            <v>0.48340499290739358</v>
          </cell>
        </row>
        <row r="206">
          <cell r="B206">
            <v>43668</v>
          </cell>
          <cell r="C206">
            <v>29.593675987963415</v>
          </cell>
          <cell r="D206">
            <v>6.9260851807645532</v>
          </cell>
          <cell r="E206">
            <v>15.005461292523984</v>
          </cell>
          <cell r="F206">
            <v>7.6411204231129419</v>
          </cell>
          <cell r="G206">
            <v>3.5618274245991564</v>
          </cell>
          <cell r="H206">
            <v>3.0830273896875959</v>
          </cell>
          <cell r="I206">
            <v>1.3048679477503737</v>
          </cell>
          <cell r="J206">
            <v>26.570369699869484</v>
          </cell>
          <cell r="K206">
            <v>97.52983796750992</v>
          </cell>
          <cell r="AK206">
            <v>0.7371111866053407</v>
          </cell>
          <cell r="AL206">
            <v>0.67112484108258252</v>
          </cell>
          <cell r="AM206">
            <v>1.6605980376360026</v>
          </cell>
          <cell r="AN206">
            <v>0.79866818047671106</v>
          </cell>
          <cell r="AO206">
            <v>0.69592707035294354</v>
          </cell>
        </row>
        <row r="207">
          <cell r="B207">
            <v>43669</v>
          </cell>
          <cell r="C207">
            <v>29.713737021641329</v>
          </cell>
          <cell r="D207">
            <v>7.2262558983868672</v>
          </cell>
          <cell r="E207">
            <v>15.172312287366276</v>
          </cell>
          <cell r="F207">
            <v>8.5379730888727785</v>
          </cell>
          <cell r="G207">
            <v>3.6554310491110678</v>
          </cell>
          <cell r="H207">
            <v>3.1325434246693908</v>
          </cell>
          <cell r="I207">
            <v>1.3995558117933877</v>
          </cell>
          <cell r="J207">
            <v>26.944221640864225</v>
          </cell>
          <cell r="K207">
            <v>99.600938648673434</v>
          </cell>
          <cell r="AK207">
            <v>0.88899240018801784</v>
          </cell>
          <cell r="AL207">
            <v>0.75795218201145464</v>
          </cell>
          <cell r="AM207">
            <v>1.8554232270182742</v>
          </cell>
          <cell r="AN207">
            <v>0.89406105415994608</v>
          </cell>
          <cell r="AO207">
            <v>0.76936792567738743</v>
          </cell>
        </row>
        <row r="208">
          <cell r="B208">
            <v>43670</v>
          </cell>
          <cell r="C208">
            <v>31.653727732757375</v>
          </cell>
          <cell r="D208">
            <v>7.3159877740989163</v>
          </cell>
          <cell r="E208">
            <v>15.12339997673199</v>
          </cell>
          <cell r="F208">
            <v>8.7523261483362411</v>
          </cell>
          <cell r="G208">
            <v>3.6976777585486289</v>
          </cell>
          <cell r="H208">
            <v>3.2025865429793554</v>
          </cell>
          <cell r="I208">
            <v>1.4122379632677111</v>
          </cell>
          <cell r="J208">
            <v>28.156413710443587</v>
          </cell>
          <cell r="K208">
            <v>103.15027954029536</v>
          </cell>
          <cell r="AK208">
            <v>0.92569987401016163</v>
          </cell>
          <cell r="AL208">
            <v>0.7630726557445161</v>
          </cell>
          <cell r="AM208">
            <v>1.8852563705630363</v>
          </cell>
          <cell r="AN208">
            <v>0.9275994482893497</v>
          </cell>
          <cell r="AO208">
            <v>0.82320458050124046</v>
          </cell>
        </row>
        <row r="209">
          <cell r="B209">
            <v>43671</v>
          </cell>
          <cell r="C209">
            <v>32.464433033421017</v>
          </cell>
          <cell r="D209">
            <v>7.1501830932511714</v>
          </cell>
          <cell r="E209">
            <v>14.941188154265248</v>
          </cell>
          <cell r="F209">
            <v>8.7771761805936457</v>
          </cell>
          <cell r="G209">
            <v>3.6484745816749631</v>
          </cell>
          <cell r="H209">
            <v>3.2967527238840257</v>
          </cell>
          <cell r="I209">
            <v>1.3813629886333931</v>
          </cell>
          <cell r="J209">
            <v>28.262559083075015</v>
          </cell>
          <cell r="K209">
            <v>103.7848275764625</v>
          </cell>
          <cell r="AK209">
            <v>0.94277523600312685</v>
          </cell>
          <cell r="AL209">
            <v>0.77402230427318575</v>
          </cell>
          <cell r="AM209">
            <v>1.9447129421476701</v>
          </cell>
          <cell r="AN209">
            <v>0.94402999163710599</v>
          </cell>
          <cell r="AO209">
            <v>0.80819842044717338</v>
          </cell>
        </row>
        <row r="210">
          <cell r="B210">
            <v>43672</v>
          </cell>
          <cell r="C210">
            <v>33.263593226052066</v>
          </cell>
          <cell r="D210">
            <v>6.6431211816386719</v>
          </cell>
          <cell r="E210">
            <v>14.961813506377148</v>
          </cell>
          <cell r="F210">
            <v>8.3752920670646969</v>
          </cell>
          <cell r="G210">
            <v>3.6459860988820627</v>
          </cell>
          <cell r="H210">
            <v>3.3177641499247463</v>
          </cell>
          <cell r="I210">
            <v>1.2938722401588914</v>
          </cell>
          <cell r="J210">
            <v>27.748879672373931</v>
          </cell>
          <cell r="K210">
            <v>103.13371955620573</v>
          </cell>
          <cell r="AK210">
            <v>0.90078499359068964</v>
          </cell>
          <cell r="AL210">
            <v>0.72804739623753068</v>
          </cell>
          <cell r="AM210">
            <v>1.7651777870655065</v>
          </cell>
          <cell r="AN210">
            <v>0.9363250041611898</v>
          </cell>
          <cell r="AO210">
            <v>0.79874584532188109</v>
          </cell>
        </row>
        <row r="211">
          <cell r="B211">
            <v>43673</v>
          </cell>
          <cell r="C211">
            <v>33.157039748840049</v>
          </cell>
          <cell r="D211">
            <v>6.3589984481633515</v>
          </cell>
          <cell r="E211">
            <v>14.264231198097574</v>
          </cell>
          <cell r="F211">
            <v>6.750707008994099</v>
          </cell>
          <cell r="G211">
            <v>3.5199634533954631</v>
          </cell>
          <cell r="H211">
            <v>2.9808781009791714</v>
          </cell>
          <cell r="I211">
            <v>1.2976605284041176</v>
          </cell>
          <cell r="J211">
            <v>26.96497710627629</v>
          </cell>
          <cell r="K211">
            <v>99.218972135616738</v>
          </cell>
          <cell r="AK211">
            <v>0.83655856675817653</v>
          </cell>
          <cell r="AL211">
            <v>0.59946331891628724</v>
          </cell>
          <cell r="AM211">
            <v>1.2687105817594651</v>
          </cell>
          <cell r="AN211">
            <v>0.72951163732136171</v>
          </cell>
          <cell r="AO211">
            <v>0.58949757438581651</v>
          </cell>
        </row>
        <row r="212">
          <cell r="B212">
            <v>43674</v>
          </cell>
          <cell r="C212">
            <v>32.686904435090469</v>
          </cell>
          <cell r="D212">
            <v>5.9795015586258904</v>
          </cell>
          <cell r="E212">
            <v>13.171973913483553</v>
          </cell>
          <cell r="F212">
            <v>5.8161597920106232</v>
          </cell>
          <cell r="G212">
            <v>3.3971682128505907</v>
          </cell>
          <cell r="H212">
            <v>2.7597289954088469</v>
          </cell>
          <cell r="I212">
            <v>1.1787876048234611</v>
          </cell>
          <cell r="J212">
            <v>25.569694965426439</v>
          </cell>
          <cell r="K212">
            <v>94.496247927118262</v>
          </cell>
          <cell r="AK212">
            <v>0.65299798415928767</v>
          </cell>
          <cell r="AL212">
            <v>0.52647247127798158</v>
          </cell>
          <cell r="AM212">
            <v>1.0863722407483507</v>
          </cell>
          <cell r="AN212">
            <v>0.57812824175656929</v>
          </cell>
          <cell r="AO212">
            <v>0.50301294862233803</v>
          </cell>
        </row>
        <row r="213">
          <cell r="B213">
            <v>43675</v>
          </cell>
          <cell r="C213">
            <v>32.469835301150631</v>
          </cell>
          <cell r="D213">
            <v>5.8101599833659341</v>
          </cell>
          <cell r="E213">
            <v>15.363819965793118</v>
          </cell>
          <cell r="F213">
            <v>7.6824326432635734</v>
          </cell>
          <cell r="G213">
            <v>3.7334119060714426</v>
          </cell>
          <cell r="H213">
            <v>3.3797743621584875</v>
          </cell>
          <cell r="I213">
            <v>1.3721494590700212</v>
          </cell>
          <cell r="J213">
            <v>27.463860767765169</v>
          </cell>
          <cell r="K213">
            <v>101.12875569172473</v>
          </cell>
          <cell r="AK213">
            <v>0.85020034147564494</v>
          </cell>
          <cell r="AL213">
            <v>0.67304373012194429</v>
          </cell>
          <cell r="AM213">
            <v>1.615643708938552</v>
          </cell>
          <cell r="AN213">
            <v>0.75345014752893935</v>
          </cell>
          <cell r="AO213">
            <v>0.73617059819756692</v>
          </cell>
        </row>
        <row r="214">
          <cell r="B214">
            <v>43676</v>
          </cell>
          <cell r="C214">
            <v>32.309099888424768</v>
          </cell>
          <cell r="D214">
            <v>6.0930387974462787</v>
          </cell>
          <cell r="E214">
            <v>16.15880237191497</v>
          </cell>
          <cell r="F214">
            <v>7.9334384708074284</v>
          </cell>
          <cell r="G214">
            <v>3.7548574503400376</v>
          </cell>
          <cell r="H214">
            <v>3.5144469564626144</v>
          </cell>
          <cell r="I214">
            <v>1.4497020402397354</v>
          </cell>
          <cell r="J214">
            <v>27.688058858670793</v>
          </cell>
          <cell r="K214">
            <v>102.72686956769331</v>
          </cell>
          <cell r="AK214">
            <v>0.79742795227918239</v>
          </cell>
          <cell r="AL214">
            <v>0.69563142837630165</v>
          </cell>
          <cell r="AM214">
            <v>1.7145199359187218</v>
          </cell>
          <cell r="AN214">
            <v>0.82828664998514878</v>
          </cell>
          <cell r="AO214">
            <v>0.70840072072619487</v>
          </cell>
        </row>
        <row r="215">
          <cell r="B215">
            <v>43677</v>
          </cell>
          <cell r="C215">
            <v>33.407644236888672</v>
          </cell>
          <cell r="D215">
            <v>6.2842025542006059</v>
          </cell>
          <cell r="E215">
            <v>15.8328413839349</v>
          </cell>
          <cell r="F215">
            <v>7.9895630985797137</v>
          </cell>
          <cell r="G215">
            <v>3.746188470557799</v>
          </cell>
          <cell r="H215">
            <v>3.5854938975274147</v>
          </cell>
          <cell r="I215">
            <v>1.4429793379245701</v>
          </cell>
          <cell r="J215">
            <v>28.36298882390426</v>
          </cell>
          <cell r="K215">
            <v>104.48481364920731</v>
          </cell>
          <cell r="AK215">
            <v>0.77216555785504026</v>
          </cell>
          <cell r="AL215">
            <v>0.69990808567044616</v>
          </cell>
          <cell r="AM215">
            <v>1.726269314490013</v>
          </cell>
          <cell r="AN215">
            <v>0.85688937922411212</v>
          </cell>
          <cell r="AO215">
            <v>0.69802607254638005</v>
          </cell>
        </row>
        <row r="216">
          <cell r="B216">
            <v>43678</v>
          </cell>
          <cell r="C216">
            <v>31.223049789882484</v>
          </cell>
          <cell r="D216">
            <v>6.4717207455215107</v>
          </cell>
          <cell r="E216">
            <v>15.773191065687787</v>
          </cell>
          <cell r="F216">
            <v>8.5142043336085784</v>
          </cell>
          <cell r="G216">
            <v>3.7594739719442249</v>
          </cell>
          <cell r="H216">
            <v>3.4445240592354227</v>
          </cell>
          <cell r="I216">
            <v>1.3738421986314151</v>
          </cell>
          <cell r="J216">
            <v>27.682404727790612</v>
          </cell>
          <cell r="K216">
            <v>102.11382844601071</v>
          </cell>
          <cell r="AK216">
            <v>0.93519407056592208</v>
          </cell>
          <cell r="AL216">
            <v>0.73614270991223119</v>
          </cell>
          <cell r="AM216">
            <v>1.8223844983513673</v>
          </cell>
          <cell r="AN216">
            <v>0.8885413717570656</v>
          </cell>
          <cell r="AO216">
            <v>0.83405617055550596</v>
          </cell>
        </row>
        <row r="217">
          <cell r="B217">
            <v>43679</v>
          </cell>
          <cell r="C217">
            <v>30.384309090166539</v>
          </cell>
          <cell r="D217">
            <v>6.4228678880778967</v>
          </cell>
          <cell r="E217">
            <v>15.52451234318095</v>
          </cell>
          <cell r="F217">
            <v>8.3183683146117087</v>
          </cell>
          <cell r="G217">
            <v>3.7728294158270179</v>
          </cell>
          <cell r="H217">
            <v>3.4998913140341887</v>
          </cell>
          <cell r="I217">
            <v>1.3270638642717865</v>
          </cell>
          <cell r="J217">
            <v>26.794860497809957</v>
          </cell>
          <cell r="K217">
            <v>99.934969601662118</v>
          </cell>
          <cell r="AK217">
            <v>0.89034339155587605</v>
          </cell>
          <cell r="AL217">
            <v>0.71965244305999265</v>
          </cell>
          <cell r="AM217">
            <v>1.7678975345464061</v>
          </cell>
          <cell r="AN217">
            <v>0.85498920027657099</v>
          </cell>
          <cell r="AO217">
            <v>0.84064079526008995</v>
          </cell>
        </row>
        <row r="218">
          <cell r="B218">
            <v>43680</v>
          </cell>
          <cell r="C218">
            <v>29.262918490401791</v>
          </cell>
          <cell r="D218">
            <v>6.2982063317376298</v>
          </cell>
          <cell r="E218">
            <v>14.823094125385321</v>
          </cell>
          <cell r="F218">
            <v>6.96123562483006</v>
          </cell>
          <cell r="G218">
            <v>3.6398333273753143</v>
          </cell>
          <cell r="H218">
            <v>3.1211269409543796</v>
          </cell>
          <cell r="I218">
            <v>1.3326701618427339</v>
          </cell>
          <cell r="J218">
            <v>25.804307925115427</v>
          </cell>
          <cell r="K218">
            <v>95.181422510731053</v>
          </cell>
          <cell r="AK218">
            <v>0.78655962274838354</v>
          </cell>
          <cell r="AL218">
            <v>0.59960502425867679</v>
          </cell>
          <cell r="AM218">
            <v>1.4041963938503781</v>
          </cell>
          <cell r="AN218">
            <v>0.70834389122903019</v>
          </cell>
          <cell r="AO218">
            <v>0.68927904325914258</v>
          </cell>
        </row>
        <row r="219">
          <cell r="B219">
            <v>43681</v>
          </cell>
          <cell r="C219">
            <v>28.524726364298097</v>
          </cell>
          <cell r="D219">
            <v>6.1424847999381322</v>
          </cell>
          <cell r="E219">
            <v>13.707340674737472</v>
          </cell>
          <cell r="F219">
            <v>6.0027428603044131</v>
          </cell>
          <cell r="G219">
            <v>3.5011633798508983</v>
          </cell>
          <cell r="H219">
            <v>2.8770211923738951</v>
          </cell>
          <cell r="I219">
            <v>1.1161024345239676</v>
          </cell>
          <cell r="J219">
            <v>24.327719303669046</v>
          </cell>
          <cell r="K219">
            <v>90.118363750157997</v>
          </cell>
          <cell r="AK219">
            <v>0.64245067631158925</v>
          </cell>
          <cell r="AL219">
            <v>0.52292892939172808</v>
          </cell>
          <cell r="AM219">
            <v>1.1898011891472391</v>
          </cell>
          <cell r="AN219">
            <v>0.61054775010746087</v>
          </cell>
          <cell r="AO219">
            <v>0.58247819574492066</v>
          </cell>
        </row>
        <row r="220">
          <cell r="B220">
            <v>43682</v>
          </cell>
          <cell r="C220">
            <v>28.383103580010523</v>
          </cell>
          <cell r="D220">
            <v>6.1072025080135477</v>
          </cell>
          <cell r="E220">
            <v>15.49409237644822</v>
          </cell>
          <cell r="F220">
            <v>7.6126300247689143</v>
          </cell>
          <cell r="G220">
            <v>3.7814580958420807</v>
          </cell>
          <cell r="H220">
            <v>3.3317094054667269</v>
          </cell>
          <cell r="I220">
            <v>1.2633256004948117</v>
          </cell>
          <cell r="J220">
            <v>25.993954489366335</v>
          </cell>
          <cell r="K220">
            <v>95.781480583644296</v>
          </cell>
          <cell r="AK220">
            <v>0.76696581090505433</v>
          </cell>
          <cell r="AL220">
            <v>0.65189507414844206</v>
          </cell>
          <cell r="AM220">
            <v>1.653991691807261</v>
          </cell>
          <cell r="AN220">
            <v>0.76395094738230274</v>
          </cell>
          <cell r="AO220">
            <v>0.75240150023627894</v>
          </cell>
        </row>
        <row r="221">
          <cell r="B221">
            <v>43683</v>
          </cell>
          <cell r="C221">
            <v>28.871482068441853</v>
          </cell>
          <cell r="D221">
            <v>6.3564613353736554</v>
          </cell>
          <cell r="E221">
            <v>16.4043840528008</v>
          </cell>
          <cell r="F221">
            <v>8.0552946501636598</v>
          </cell>
          <cell r="G221">
            <v>3.7817602889771651</v>
          </cell>
          <cell r="H221">
            <v>3.5011451321008233</v>
          </cell>
          <cell r="I221">
            <v>1.3196260885950959</v>
          </cell>
          <cell r="J221">
            <v>26.556533837828351</v>
          </cell>
          <cell r="K221">
            <v>98.638773347615739</v>
          </cell>
          <cell r="AK221">
            <v>0.80494340876342052</v>
          </cell>
          <cell r="AL221">
            <v>0.70623219367390166</v>
          </cell>
          <cell r="AM221">
            <v>1.7463001659937289</v>
          </cell>
          <cell r="AN221">
            <v>0.84586190304025011</v>
          </cell>
          <cell r="AO221">
            <v>0.74341179420393533</v>
          </cell>
        </row>
        <row r="222">
          <cell r="B222">
            <v>43684</v>
          </cell>
          <cell r="C222">
            <v>29.240387573840362</v>
          </cell>
          <cell r="D222">
            <v>6.094987580477909</v>
          </cell>
          <cell r="E222">
            <v>16.255064503618794</v>
          </cell>
          <cell r="F222">
            <v>8.0207869645717356</v>
          </cell>
          <cell r="G222">
            <v>3.7381031331678329</v>
          </cell>
          <cell r="H222">
            <v>3.456453531533024</v>
          </cell>
          <cell r="I222">
            <v>1.3666943895585706</v>
          </cell>
          <cell r="J222">
            <v>26.837523653728248</v>
          </cell>
          <cell r="K222">
            <v>98.822176403607699</v>
          </cell>
          <cell r="AK222">
            <v>0.80408744133522891</v>
          </cell>
          <cell r="AL222">
            <v>0.70985552698073007</v>
          </cell>
          <cell r="AM222">
            <v>1.7274874515494323</v>
          </cell>
          <cell r="AN222">
            <v>0.82726560613536049</v>
          </cell>
          <cell r="AO222">
            <v>0.74636757193326486</v>
          </cell>
        </row>
        <row r="223">
          <cell r="B223">
            <v>43685</v>
          </cell>
          <cell r="C223">
            <v>29.880705791366854</v>
          </cell>
          <cell r="D223">
            <v>5.9693067105636439</v>
          </cell>
          <cell r="E223">
            <v>16.007999263922347</v>
          </cell>
          <cell r="F223">
            <v>7.7310185676642451</v>
          </cell>
          <cell r="G223">
            <v>3.7288695289426004</v>
          </cell>
          <cell r="H223">
            <v>3.4472465704974184</v>
          </cell>
          <cell r="I223">
            <v>1.4048283876891767</v>
          </cell>
          <cell r="J223">
            <v>26.819156765698057</v>
          </cell>
          <cell r="K223">
            <v>98.824940829711934</v>
          </cell>
          <cell r="AK223">
            <v>0.86943604153703613</v>
          </cell>
          <cell r="AL223">
            <v>0.65719584777894491</v>
          </cell>
          <cell r="AM223">
            <v>1.5063330416601477</v>
          </cell>
          <cell r="AN223">
            <v>0.81857223980137461</v>
          </cell>
          <cell r="AO223">
            <v>0.78467459153658403</v>
          </cell>
        </row>
        <row r="224">
          <cell r="B224">
            <v>43686</v>
          </cell>
          <cell r="C224">
            <v>30.075061205428838</v>
          </cell>
          <cell r="D224">
            <v>6.1191233756767742</v>
          </cell>
          <cell r="E224">
            <v>15.833147534091054</v>
          </cell>
          <cell r="F224">
            <v>7.3371334378737068</v>
          </cell>
          <cell r="G224">
            <v>3.7332103781321639</v>
          </cell>
          <cell r="H224">
            <v>3.3841197850180573</v>
          </cell>
          <cell r="I224">
            <v>1.3082138189010075</v>
          </cell>
          <cell r="J224">
            <v>26.328552157683486</v>
          </cell>
          <cell r="K224">
            <v>97.962612884408955</v>
          </cell>
          <cell r="AK224">
            <v>0.63874007074338934</v>
          </cell>
          <cell r="AL224">
            <v>0.65199325708206379</v>
          </cell>
          <cell r="AM224">
            <v>1.6121560618629773</v>
          </cell>
          <cell r="AN224">
            <v>0.7798578253112245</v>
          </cell>
          <cell r="AO224">
            <v>0.65367693358293222</v>
          </cell>
        </row>
        <row r="225">
          <cell r="B225">
            <v>43687</v>
          </cell>
          <cell r="C225">
            <v>28.888608538834585</v>
          </cell>
          <cell r="D225">
            <v>6.000072534159079</v>
          </cell>
          <cell r="E225">
            <v>14.451136852839635</v>
          </cell>
          <cell r="F225">
            <v>5.7909921838508476</v>
          </cell>
          <cell r="G225">
            <v>3.6177512120326996</v>
          </cell>
          <cell r="H225">
            <v>2.9749416595367313</v>
          </cell>
          <cell r="I225">
            <v>1.3184664858191792</v>
          </cell>
          <cell r="J225">
            <v>24.95563023338271</v>
          </cell>
          <cell r="K225">
            <v>91.876925380194081</v>
          </cell>
          <cell r="AK225">
            <v>0.52402513293240505</v>
          </cell>
          <cell r="AL225">
            <v>0.47341470582652034</v>
          </cell>
          <cell r="AM225">
            <v>1.0864623843403391</v>
          </cell>
          <cell r="AN225">
            <v>0.73044759401119885</v>
          </cell>
          <cell r="AO225">
            <v>0.53137477988291115</v>
          </cell>
        </row>
        <row r="226">
          <cell r="B226">
            <v>43688</v>
          </cell>
          <cell r="C226">
            <v>27.775607215073066</v>
          </cell>
          <cell r="D226">
            <v>5.9234696332418846</v>
          </cell>
          <cell r="E226">
            <v>13.010028470714694</v>
          </cell>
          <cell r="F226">
            <v>5.3498017192329268</v>
          </cell>
          <cell r="G226">
            <v>3.473534299383072</v>
          </cell>
          <cell r="H226">
            <v>2.7422422443269316</v>
          </cell>
          <cell r="I226">
            <v>1.178579826843863</v>
          </cell>
          <cell r="J226">
            <v>23.374114787267779</v>
          </cell>
          <cell r="K226">
            <v>86.721944999140632</v>
          </cell>
          <cell r="AK226">
            <v>0.5431460308343502</v>
          </cell>
          <cell r="AL226">
            <v>0.47668227889593123</v>
          </cell>
          <cell r="AM226">
            <v>1.0410007829449277</v>
          </cell>
          <cell r="AN226">
            <v>0.63576146005463663</v>
          </cell>
          <cell r="AO226">
            <v>0.45604969798125922</v>
          </cell>
        </row>
        <row r="227">
          <cell r="B227">
            <v>43689</v>
          </cell>
          <cell r="C227">
            <v>27.756639474141732</v>
          </cell>
          <cell r="D227">
            <v>6.053725374144439</v>
          </cell>
          <cell r="E227">
            <v>15.454354841396025</v>
          </cell>
          <cell r="F227">
            <v>7.3981880731668568</v>
          </cell>
          <cell r="G227">
            <v>3.7616697700846995</v>
          </cell>
          <cell r="H227">
            <v>2.7990329901473037</v>
          </cell>
          <cell r="I227">
            <v>1.3374124640069485</v>
          </cell>
          <cell r="J227">
            <v>25.432108893785841</v>
          </cell>
          <cell r="K227">
            <v>93.790550561549949</v>
          </cell>
          <cell r="AK227">
            <v>0.79362384399906361</v>
          </cell>
          <cell r="AL227">
            <v>0.61993515533950827</v>
          </cell>
          <cell r="AM227">
            <v>1.5560150027145732</v>
          </cell>
          <cell r="AN227">
            <v>0.7132336708349194</v>
          </cell>
          <cell r="AO227">
            <v>0.73987513138902594</v>
          </cell>
        </row>
        <row r="228">
          <cell r="B228">
            <v>43690</v>
          </cell>
          <cell r="C228">
            <v>28.781148743534416</v>
          </cell>
          <cell r="D228">
            <v>6.4903500785607777</v>
          </cell>
          <cell r="E228">
            <v>16.553396295224193</v>
          </cell>
          <cell r="F228">
            <v>7.91351657988944</v>
          </cell>
          <cell r="G228">
            <v>3.7739673784875598</v>
          </cell>
          <cell r="H228">
            <v>2.8891399217517035</v>
          </cell>
          <cell r="I228">
            <v>1.3525218171603048</v>
          </cell>
          <cell r="J228">
            <v>26.387071343851265</v>
          </cell>
          <cell r="K228">
            <v>97.916334825892406</v>
          </cell>
          <cell r="AK228">
            <v>0.87423983291105478</v>
          </cell>
          <cell r="AL228">
            <v>0.69078567198664043</v>
          </cell>
          <cell r="AM228">
            <v>1.601613682199857</v>
          </cell>
          <cell r="AN228">
            <v>0.75571056106625689</v>
          </cell>
          <cell r="AO228">
            <v>0.7486491381681023</v>
          </cell>
        </row>
        <row r="229">
          <cell r="B229">
            <v>43691</v>
          </cell>
          <cell r="C229">
            <v>30.133748559444673</v>
          </cell>
          <cell r="D229">
            <v>6.3480286606923784</v>
          </cell>
          <cell r="E229">
            <v>16.41614349850747</v>
          </cell>
          <cell r="F229">
            <v>7.7266986897399184</v>
          </cell>
          <cell r="G229">
            <v>3.7609968191259329</v>
          </cell>
          <cell r="H229">
            <v>2.8747030134515525</v>
          </cell>
          <cell r="I229">
            <v>1.3605436980549517</v>
          </cell>
          <cell r="J229">
            <v>27.057937293334312</v>
          </cell>
          <cell r="K229">
            <v>99.482056739014538</v>
          </cell>
          <cell r="AK229">
            <v>0.80779566003023462</v>
          </cell>
          <cell r="AL229">
            <v>0.63165457580157092</v>
          </cell>
          <cell r="AM229">
            <v>1.4837427638440768</v>
          </cell>
          <cell r="AN229">
            <v>0.70219524594870841</v>
          </cell>
          <cell r="AO229">
            <v>0.78030989274866769</v>
          </cell>
        </row>
        <row r="230">
          <cell r="B230">
            <v>43692</v>
          </cell>
          <cell r="C230">
            <v>29.832904152968968</v>
          </cell>
          <cell r="D230">
            <v>6.2521781236715359</v>
          </cell>
          <cell r="E230">
            <v>16.155615131838257</v>
          </cell>
          <cell r="F230">
            <v>6.6511415904495497</v>
          </cell>
          <cell r="G230">
            <v>3.7525307286381961</v>
          </cell>
          <cell r="H230">
            <v>2.7753511608643335</v>
          </cell>
          <cell r="I230">
            <v>1.3615433655388434</v>
          </cell>
          <cell r="J230">
            <v>26.274157061179761</v>
          </cell>
          <cell r="K230">
            <v>96.8783927401916</v>
          </cell>
          <cell r="AK230">
            <v>0.64232989032018539</v>
          </cell>
          <cell r="AL230">
            <v>0.58487012517873749</v>
          </cell>
          <cell r="AM230">
            <v>1.3100122879151221</v>
          </cell>
          <cell r="AN230">
            <v>0.66242779284051467</v>
          </cell>
          <cell r="AO230">
            <v>0.6538181516700825</v>
          </cell>
        </row>
        <row r="231">
          <cell r="B231">
            <v>43693</v>
          </cell>
          <cell r="C231">
            <v>29.882581150882871</v>
          </cell>
          <cell r="D231">
            <v>5.608414122278905</v>
          </cell>
          <cell r="E231">
            <v>15.714518868952108</v>
          </cell>
          <cell r="F231">
            <v>6.8734815551230204</v>
          </cell>
          <cell r="G231">
            <v>3.7764705661587197</v>
          </cell>
          <cell r="H231">
            <v>2.8588571853769036</v>
          </cell>
          <cell r="I231">
            <v>1.3106853264276386</v>
          </cell>
          <cell r="J231">
            <v>25.498110729766498</v>
          </cell>
          <cell r="K231">
            <v>95.398164229433348</v>
          </cell>
          <cell r="AK231">
            <v>0.66366213594944967</v>
          </cell>
          <cell r="AL231">
            <v>0.60540500437956046</v>
          </cell>
          <cell r="AM231">
            <v>1.3257887890773454</v>
          </cell>
          <cell r="AN231">
            <v>0.69554560418943145</v>
          </cell>
          <cell r="AO231">
            <v>0.66668877218685951</v>
          </cell>
        </row>
        <row r="232">
          <cell r="B232">
            <v>43694</v>
          </cell>
          <cell r="C232">
            <v>29.167147414418757</v>
          </cell>
          <cell r="D232">
            <v>5.8576391752894805</v>
          </cell>
          <cell r="E232">
            <v>14.600418151746362</v>
          </cell>
          <cell r="F232">
            <v>5.7103513693643801</v>
          </cell>
          <cell r="G232">
            <v>3.6236735865770178</v>
          </cell>
          <cell r="H232">
            <v>2.7786411768827795</v>
          </cell>
          <cell r="I232">
            <v>1.3493454216616265</v>
          </cell>
          <cell r="J232">
            <v>24.850410354996423</v>
          </cell>
          <cell r="K232">
            <v>91.842851229695611</v>
          </cell>
          <cell r="AK232">
            <v>0.55355652847039116</v>
          </cell>
          <cell r="AL232">
            <v>0.49297308372103593</v>
          </cell>
          <cell r="AM232">
            <v>1.0726485742310761</v>
          </cell>
          <cell r="AN232">
            <v>0.65778751605246188</v>
          </cell>
          <cell r="AO232">
            <v>0.50755855643863879</v>
          </cell>
        </row>
        <row r="233">
          <cell r="B233">
            <v>43695</v>
          </cell>
          <cell r="C233">
            <v>29.004366477476861</v>
          </cell>
          <cell r="D233">
            <v>5.7934723934131975</v>
          </cell>
          <cell r="E233">
            <v>13.473982843906537</v>
          </cell>
          <cell r="F233">
            <v>5.2982405989426997</v>
          </cell>
          <cell r="G233">
            <v>3.4599642127260188</v>
          </cell>
          <cell r="H233">
            <v>2.7553228813803847</v>
          </cell>
          <cell r="I233">
            <v>1.2600558577999144</v>
          </cell>
          <cell r="J233">
            <v>24.01114610041617</v>
          </cell>
          <cell r="K233">
            <v>88.977401017711344</v>
          </cell>
          <cell r="AK233">
            <v>0.53312034068655567</v>
          </cell>
          <cell r="AL233">
            <v>0.4736766533066662</v>
          </cell>
          <cell r="AM233">
            <v>1.0395479108158856</v>
          </cell>
          <cell r="AN233">
            <v>0.59126051452657191</v>
          </cell>
          <cell r="AO233">
            <v>0.42243488585755062</v>
          </cell>
        </row>
        <row r="234">
          <cell r="B234">
            <v>43696</v>
          </cell>
          <cell r="C234">
            <v>29.270489347498714</v>
          </cell>
          <cell r="D234">
            <v>5.8507924547383547</v>
          </cell>
          <cell r="E234">
            <v>15.695799460406844</v>
          </cell>
          <cell r="F234">
            <v>7.0095379621790093</v>
          </cell>
          <cell r="G234">
            <v>3.7146901199797369</v>
          </cell>
          <cell r="H234">
            <v>3.2087100764781633</v>
          </cell>
          <cell r="I234">
            <v>1.411064786078984</v>
          </cell>
          <cell r="J234">
            <v>26.128965942895729</v>
          </cell>
          <cell r="K234">
            <v>96.128760793549944</v>
          </cell>
          <cell r="AK234">
            <v>0.72053617249503499</v>
          </cell>
          <cell r="AL234">
            <v>0.59959743914212582</v>
          </cell>
          <cell r="AM234">
            <v>1.4045230499362795</v>
          </cell>
          <cell r="AN234">
            <v>0.69652240964945333</v>
          </cell>
          <cell r="AO234">
            <v>0.65483398756501199</v>
          </cell>
        </row>
        <row r="235">
          <cell r="B235">
            <v>43697</v>
          </cell>
          <cell r="C235">
            <v>29.081227754953982</v>
          </cell>
          <cell r="D235">
            <v>6.2748825479692449</v>
          </cell>
          <cell r="E235">
            <v>16.327722114814435</v>
          </cell>
          <cell r="F235">
            <v>8.024414275663851</v>
          </cell>
          <cell r="G235">
            <v>3.7383851437271209</v>
          </cell>
          <cell r="H235">
            <v>3.237438111778117</v>
          </cell>
          <cell r="I235">
            <v>1.4447213467705688</v>
          </cell>
          <cell r="J235">
            <v>26.558124450783712</v>
          </cell>
          <cell r="K235">
            <v>98.523615647321705</v>
          </cell>
          <cell r="AK235">
            <v>0.90028481174818964</v>
          </cell>
          <cell r="AL235">
            <v>0.72054739569306459</v>
          </cell>
          <cell r="AM235">
            <v>1.6974225185690932</v>
          </cell>
          <cell r="AN235">
            <v>0.7805322798163935</v>
          </cell>
          <cell r="AO235">
            <v>0.71299554505897111</v>
          </cell>
        </row>
        <row r="236">
          <cell r="B236">
            <v>43698</v>
          </cell>
          <cell r="C236">
            <v>29.830537195168723</v>
          </cell>
          <cell r="D236">
            <v>6.3360198652055235</v>
          </cell>
          <cell r="E236">
            <v>16.306692006886461</v>
          </cell>
          <cell r="F236">
            <v>8.0155020275275479</v>
          </cell>
          <cell r="G236">
            <v>3.739240557723897</v>
          </cell>
          <cell r="H236">
            <v>3.2084584325849961</v>
          </cell>
          <cell r="I236">
            <v>1.4250198763890534</v>
          </cell>
          <cell r="J236">
            <v>27.11328319844554</v>
          </cell>
          <cell r="K236">
            <v>99.787366497709996</v>
          </cell>
          <cell r="AK236">
            <v>0.85984162292049815</v>
          </cell>
          <cell r="AL236">
            <v>0.71652854036582381</v>
          </cell>
          <cell r="AM236">
            <v>1.7079476414811019</v>
          </cell>
          <cell r="AN236">
            <v>0.8012478578888147</v>
          </cell>
          <cell r="AO236">
            <v>0.71925479356957989</v>
          </cell>
        </row>
        <row r="237">
          <cell r="B237">
            <v>43699</v>
          </cell>
          <cell r="C237">
            <v>30.248061742002875</v>
          </cell>
          <cell r="D237">
            <v>6.3325097522223466</v>
          </cell>
          <cell r="E237">
            <v>16.132420010243624</v>
          </cell>
          <cell r="F237">
            <v>7.6780488421782973</v>
          </cell>
          <cell r="G237">
            <v>3.7156366000885885</v>
          </cell>
          <cell r="H237">
            <v>3.2311987102353728</v>
          </cell>
          <cell r="I237">
            <v>1.4478945677147104</v>
          </cell>
          <cell r="J237">
            <v>27.054600502015568</v>
          </cell>
          <cell r="K237">
            <v>99.673236065446517</v>
          </cell>
          <cell r="AK237">
            <v>0.75406858852412062</v>
          </cell>
          <cell r="AL237">
            <v>0.67308463095871984</v>
          </cell>
          <cell r="AM237">
            <v>1.5991593318045394</v>
          </cell>
          <cell r="AN237">
            <v>0.80751535947637565</v>
          </cell>
          <cell r="AO237">
            <v>0.67988125106528596</v>
          </cell>
        </row>
        <row r="238">
          <cell r="B238">
            <v>43700</v>
          </cell>
          <cell r="C238">
            <v>31.063625547305193</v>
          </cell>
          <cell r="D238">
            <v>6.4175635664406263</v>
          </cell>
          <cell r="E238">
            <v>15.141173664979656</v>
          </cell>
          <cell r="F238">
            <v>7.6186841228164335</v>
          </cell>
          <cell r="G238">
            <v>3.6782046001834439</v>
          </cell>
          <cell r="H238">
            <v>3.143305712291224</v>
          </cell>
          <cell r="I238">
            <v>1.3953470602332243</v>
          </cell>
          <cell r="J238">
            <v>26.544044324757024</v>
          </cell>
          <cell r="K238">
            <v>98.863547214524374</v>
          </cell>
          <cell r="AK238">
            <v>0.72662613414302579</v>
          </cell>
          <cell r="AL238">
            <v>0.66750690818815306</v>
          </cell>
          <cell r="AM238">
            <v>1.5951260166094365</v>
          </cell>
          <cell r="AN238">
            <v>0.80577287954787558</v>
          </cell>
          <cell r="AO238">
            <v>0.70771917589591093</v>
          </cell>
        </row>
        <row r="239">
          <cell r="B239">
            <v>43701</v>
          </cell>
          <cell r="C239">
            <v>30.899888746443246</v>
          </cell>
          <cell r="D239">
            <v>6.481030954557343</v>
          </cell>
          <cell r="E239">
            <v>13.512516793256683</v>
          </cell>
          <cell r="F239">
            <v>6.6476676007706521</v>
          </cell>
          <cell r="G239">
            <v>3.5796978180139223</v>
          </cell>
          <cell r="H239">
            <v>2.679789258394083</v>
          </cell>
          <cell r="I239">
            <v>1.2605146308182078</v>
          </cell>
          <cell r="J239">
            <v>25.636238364658261</v>
          </cell>
          <cell r="K239">
            <v>94.583534062489051</v>
          </cell>
          <cell r="AK239">
            <v>0.68943901332175395</v>
          </cell>
          <cell r="AL239">
            <v>0.55168893379849804</v>
          </cell>
          <cell r="AM239">
            <v>1.29024187764908</v>
          </cell>
          <cell r="AN239">
            <v>0.72601620559947389</v>
          </cell>
          <cell r="AO239">
            <v>0.62813088050434052</v>
          </cell>
        </row>
        <row r="240">
          <cell r="B240">
            <v>43702</v>
          </cell>
          <cell r="C240">
            <v>30.077688711384756</v>
          </cell>
          <cell r="D240">
            <v>6.1667863941008694</v>
          </cell>
          <cell r="E240">
            <v>11.913215901208449</v>
          </cell>
          <cell r="F240">
            <v>6.0259624546235688</v>
          </cell>
          <cell r="G240">
            <v>3.5666855522490049</v>
          </cell>
          <cell r="H240">
            <v>2.4446117779669962</v>
          </cell>
          <cell r="I240">
            <v>1.12406499820525</v>
          </cell>
          <cell r="J240">
            <v>24.066574562775905</v>
          </cell>
          <cell r="K240">
            <v>89.274831200515223</v>
          </cell>
          <cell r="AK240">
            <v>0.65591686631041668</v>
          </cell>
          <cell r="AL240">
            <v>0.52068097905205357</v>
          </cell>
          <cell r="AM240">
            <v>1.222796191007361</v>
          </cell>
          <cell r="AN240">
            <v>0.64633502024044376</v>
          </cell>
          <cell r="AO240">
            <v>0.54716747362785845</v>
          </cell>
        </row>
        <row r="241">
          <cell r="B241">
            <v>43703</v>
          </cell>
          <cell r="C241">
            <v>30.427103425962795</v>
          </cell>
          <cell r="D241">
            <v>6.2327042763967384</v>
          </cell>
          <cell r="E241">
            <v>13.895302610053065</v>
          </cell>
          <cell r="F241">
            <v>8.0465989629170505</v>
          </cell>
          <cell r="G241">
            <v>3.7798107561646965</v>
          </cell>
          <cell r="H241">
            <v>2.8381637109927</v>
          </cell>
          <cell r="I241">
            <v>1.3585360967022599</v>
          </cell>
          <cell r="J241">
            <v>26.148305062499109</v>
          </cell>
          <cell r="K241">
            <v>96.547346343193368</v>
          </cell>
          <cell r="AK241">
            <v>0.85514609785012519</v>
          </cell>
          <cell r="AL241">
            <v>0.67900276338336685</v>
          </cell>
          <cell r="AM241">
            <v>1.7686547411799536</v>
          </cell>
          <cell r="AN241">
            <v>0.80673066018259887</v>
          </cell>
          <cell r="AO241">
            <v>0.78571976854598058</v>
          </cell>
        </row>
        <row r="242">
          <cell r="B242">
            <v>43704</v>
          </cell>
          <cell r="C242">
            <v>30.310868449638669</v>
          </cell>
          <cell r="D242">
            <v>6.4478004681870393</v>
          </cell>
          <cell r="E242">
            <v>14.751713254439851</v>
          </cell>
          <cell r="F242">
            <v>8.889742682269306</v>
          </cell>
          <cell r="G242">
            <v>3.7908504794374625</v>
          </cell>
          <cell r="H242">
            <v>2.9962031625093615</v>
          </cell>
          <cell r="I242">
            <v>1.3795409531602036</v>
          </cell>
          <cell r="J242">
            <v>26.621123749927342</v>
          </cell>
          <cell r="K242">
            <v>98.973712767911408</v>
          </cell>
          <cell r="AK242">
            <v>0.99131211958376453</v>
          </cell>
          <cell r="AL242">
            <v>0.76296310475972873</v>
          </cell>
          <cell r="AM242">
            <v>1.9311772978427084</v>
          </cell>
          <cell r="AN242">
            <v>0.91919609465274288</v>
          </cell>
          <cell r="AO242">
            <v>0.87648968926767501</v>
          </cell>
        </row>
        <row r="243">
          <cell r="B243">
            <v>43705</v>
          </cell>
          <cell r="C243">
            <v>30.32170286634889</v>
          </cell>
          <cell r="D243">
            <v>6.618025443754175</v>
          </cell>
          <cell r="E243">
            <v>15.189643776482326</v>
          </cell>
          <cell r="F243">
            <v>8.9727985586731549</v>
          </cell>
          <cell r="G243">
            <v>3.8468105470869336</v>
          </cell>
          <cell r="H243">
            <v>3.0322327425684001</v>
          </cell>
          <cell r="I243">
            <v>1.4002907082100562</v>
          </cell>
          <cell r="J243">
            <v>27.184370945387357</v>
          </cell>
          <cell r="K243">
            <v>100.3955805918621</v>
          </cell>
          <cell r="AK243">
            <v>0.99750670252150209</v>
          </cell>
          <cell r="AL243">
            <v>0.76382666292666368</v>
          </cell>
          <cell r="AM243">
            <v>1.9575661041341894</v>
          </cell>
          <cell r="AN243">
            <v>0.94435933220207935</v>
          </cell>
          <cell r="AO243">
            <v>0.87043584147064113</v>
          </cell>
        </row>
        <row r="244">
          <cell r="B244">
            <v>43706</v>
          </cell>
          <cell r="C244">
            <v>29.823642334981546</v>
          </cell>
          <cell r="D244">
            <v>6.9578819207708111</v>
          </cell>
          <cell r="E244">
            <v>14.906599188228714</v>
          </cell>
          <cell r="F244">
            <v>8.8138929603841589</v>
          </cell>
          <cell r="G244">
            <v>3.8309182719542152</v>
          </cell>
          <cell r="H244">
            <v>3.0818633973622984</v>
          </cell>
          <cell r="I244">
            <v>1.4202057327226385</v>
          </cell>
          <cell r="J244">
            <v>26.922053377414024</v>
          </cell>
          <cell r="K244">
            <v>99.586433110135545</v>
          </cell>
          <cell r="AK244">
            <v>0.89772812267266133</v>
          </cell>
          <cell r="AL244">
            <v>0.76734368818429444</v>
          </cell>
          <cell r="AM244">
            <v>2.0008416685840054</v>
          </cell>
          <cell r="AN244">
            <v>0.94026689467040281</v>
          </cell>
          <cell r="AO244">
            <v>0.78006856040684458</v>
          </cell>
        </row>
        <row r="245">
          <cell r="B245">
            <v>43707</v>
          </cell>
          <cell r="C245">
            <v>29.788455518922181</v>
          </cell>
          <cell r="D245">
            <v>7.0675953078356777</v>
          </cell>
          <cell r="E245">
            <v>14.826042274257468</v>
          </cell>
          <cell r="F245">
            <v>8.4709205429449668</v>
          </cell>
          <cell r="G245">
            <v>3.7773330245554178</v>
          </cell>
          <cell r="H245">
            <v>3.0268238372088652</v>
          </cell>
          <cell r="I245">
            <v>1.3714925668857587</v>
          </cell>
          <cell r="J245">
            <v>26.38671486118686</v>
          </cell>
          <cell r="K245">
            <v>98.579406786185984</v>
          </cell>
          <cell r="AK245">
            <v>0.79479493207268537</v>
          </cell>
          <cell r="AL245">
            <v>0.75326526067585664</v>
          </cell>
          <cell r="AM245">
            <v>1.9344161119587995</v>
          </cell>
          <cell r="AN245">
            <v>0.93349456207944459</v>
          </cell>
          <cell r="AO245">
            <v>0.72366752668250689</v>
          </cell>
        </row>
        <row r="246">
          <cell r="B246">
            <v>43708</v>
          </cell>
          <cell r="C246">
            <v>28.064850902309363</v>
          </cell>
          <cell r="D246">
            <v>7.0201536226462009</v>
          </cell>
          <cell r="E246">
            <v>13.665958742088581</v>
          </cell>
          <cell r="F246">
            <v>6.8713009296072505</v>
          </cell>
          <cell r="G246">
            <v>3.6592674773723517</v>
          </cell>
          <cell r="H246">
            <v>2.6029599038175277</v>
          </cell>
          <cell r="I246">
            <v>1.3306471548584606</v>
          </cell>
          <cell r="J246">
            <v>24.971409970276024</v>
          </cell>
          <cell r="K246">
            <v>92.068991956812894</v>
          </cell>
          <cell r="AK246">
            <v>0.73225741587649273</v>
          </cell>
          <cell r="AL246">
            <v>0.59769478049339442</v>
          </cell>
          <cell r="AM246">
            <v>1.4397260049769389</v>
          </cell>
          <cell r="AN246">
            <v>0.7913699126238698</v>
          </cell>
          <cell r="AO246">
            <v>0.55583908513790226</v>
          </cell>
        </row>
        <row r="247">
          <cell r="B247">
            <v>43709</v>
          </cell>
          <cell r="C247">
            <v>28.966897391740023</v>
          </cell>
          <cell r="D247">
            <v>6.8664983875569821</v>
          </cell>
          <cell r="E247">
            <v>12.663425273635891</v>
          </cell>
          <cell r="F247">
            <v>6.1085402756970995</v>
          </cell>
          <cell r="G247">
            <v>3.6030330141731319</v>
          </cell>
          <cell r="H247">
            <v>2.6159621916229399</v>
          </cell>
          <cell r="I247">
            <v>1.1845605222045279</v>
          </cell>
          <cell r="J247">
            <v>24.491513099753302</v>
          </cell>
          <cell r="K247">
            <v>90.346235375260775</v>
          </cell>
          <cell r="AK247">
            <v>0.66540607728174506</v>
          </cell>
          <cell r="AL247">
            <v>0.56072509916235524</v>
          </cell>
          <cell r="AM247">
            <v>1.2741208250152078</v>
          </cell>
          <cell r="AN247">
            <v>0.69739242966525217</v>
          </cell>
          <cell r="AO247">
            <v>0.46905616122186083</v>
          </cell>
        </row>
        <row r="248">
          <cell r="B248">
            <v>43710</v>
          </cell>
          <cell r="C248">
            <v>29.0256494077375</v>
          </cell>
          <cell r="D248">
            <v>6.4729016970014008</v>
          </cell>
          <cell r="E248">
            <v>14.162044407651868</v>
          </cell>
          <cell r="F248">
            <v>7.9373938201550756</v>
          </cell>
          <cell r="G248">
            <v>3.7777810390361029</v>
          </cell>
          <cell r="H248">
            <v>3.1432352315081333</v>
          </cell>
          <cell r="I248">
            <v>1.3001975903746872</v>
          </cell>
          <cell r="J248">
            <v>25.958657772527641</v>
          </cell>
          <cell r="K248">
            <v>95.573582084669368</v>
          </cell>
          <cell r="AK248">
            <v>0.78332026727152149</v>
          </cell>
          <cell r="AL248">
            <v>0.69709574135443941</v>
          </cell>
          <cell r="AM248">
            <v>1.7921899407442163</v>
          </cell>
          <cell r="AN248">
            <v>0.83444512367060752</v>
          </cell>
          <cell r="AO248">
            <v>0.65893334213075538</v>
          </cell>
        </row>
        <row r="249">
          <cell r="B249">
            <v>43711</v>
          </cell>
          <cell r="C249">
            <v>28.730518770559872</v>
          </cell>
          <cell r="D249">
            <v>6.4635860020026046</v>
          </cell>
          <cell r="E249">
            <v>15.531269361230137</v>
          </cell>
          <cell r="F249">
            <v>8.3372848470485827</v>
          </cell>
          <cell r="G249">
            <v>3.7961037831470255</v>
          </cell>
          <cell r="H249">
            <v>3.275376288356652</v>
          </cell>
          <cell r="I249">
            <v>1.3380328060506776</v>
          </cell>
          <cell r="J249">
            <v>26.344206975394652</v>
          </cell>
          <cell r="K249">
            <v>97.540994653044876</v>
          </cell>
          <cell r="AK249">
            <v>0.80439823341238881</v>
          </cell>
          <cell r="AL249">
            <v>0.73212711145126652</v>
          </cell>
          <cell r="AM249">
            <v>1.7698671786688991</v>
          </cell>
          <cell r="AN249">
            <v>0.91973789069562173</v>
          </cell>
          <cell r="AO249">
            <v>0.72087327496656506</v>
          </cell>
        </row>
        <row r="250">
          <cell r="B250">
            <v>43712</v>
          </cell>
          <cell r="C250">
            <v>28.981044811795584</v>
          </cell>
          <cell r="D250">
            <v>6.5139837906676981</v>
          </cell>
          <cell r="E250">
            <v>16.19352229943474</v>
          </cell>
          <cell r="F250">
            <v>8.0114474718212758</v>
          </cell>
          <cell r="G250">
            <v>3.8089829209692736</v>
          </cell>
          <cell r="H250">
            <v>3.2123419737738481</v>
          </cell>
          <cell r="I250">
            <v>1.3584763459084879</v>
          </cell>
          <cell r="J250">
            <v>26.852132486841448</v>
          </cell>
          <cell r="K250">
            <v>98.683536829161355</v>
          </cell>
          <cell r="AK250">
            <v>0.79496935074174957</v>
          </cell>
          <cell r="AL250">
            <v>0.72848065938868467</v>
          </cell>
          <cell r="AM250">
            <v>1.6379990168134058</v>
          </cell>
          <cell r="AN250">
            <v>0.8920351189349901</v>
          </cell>
          <cell r="AO250">
            <v>0.68335017431052625</v>
          </cell>
        </row>
        <row r="251">
          <cell r="B251">
            <v>43713</v>
          </cell>
          <cell r="C251">
            <v>29.232066878377282</v>
          </cell>
          <cell r="D251">
            <v>6.539882538590355</v>
          </cell>
          <cell r="E251">
            <v>15.862743068515908</v>
          </cell>
          <cell r="F251">
            <v>7.9872164050160563</v>
          </cell>
          <cell r="G251">
            <v>3.8316748857923031</v>
          </cell>
          <cell r="H251">
            <v>3.2220827524137237</v>
          </cell>
          <cell r="I251">
            <v>1.3806353760595327</v>
          </cell>
          <cell r="J251">
            <v>26.745252712504037</v>
          </cell>
          <cell r="K251">
            <v>98.589152159786835</v>
          </cell>
          <cell r="AK251">
            <v>0.84238860882439837</v>
          </cell>
          <cell r="AL251">
            <v>0.75025231058626396</v>
          </cell>
          <cell r="AM251">
            <v>1.7152506431578372</v>
          </cell>
          <cell r="AN251">
            <v>0.86531066635884579</v>
          </cell>
          <cell r="AO251">
            <v>0.61193697129156166</v>
          </cell>
        </row>
        <row r="252">
          <cell r="B252">
            <v>43714</v>
          </cell>
          <cell r="C252">
            <v>29.728964282114131</v>
          </cell>
          <cell r="D252">
            <v>6.4497919615327977</v>
          </cell>
          <cell r="E252">
            <v>15.517953726927797</v>
          </cell>
          <cell r="F252">
            <v>7.9433295619897724</v>
          </cell>
          <cell r="G252">
            <v>3.7713214169431932</v>
          </cell>
          <cell r="H252">
            <v>3.3322067035497769</v>
          </cell>
          <cell r="I252">
            <v>1.3527622816630411</v>
          </cell>
          <cell r="J252">
            <v>26.342358077827861</v>
          </cell>
          <cell r="K252">
            <v>98.233735995460648</v>
          </cell>
          <cell r="AK252">
            <v>0.80426502079353546</v>
          </cell>
          <cell r="AL252">
            <v>0.75577564335669256</v>
          </cell>
          <cell r="AM252">
            <v>1.7143800889369329</v>
          </cell>
          <cell r="AN252">
            <v>0.86415312439858305</v>
          </cell>
          <cell r="AO252">
            <v>0.6047983417390741</v>
          </cell>
        </row>
        <row r="253">
          <cell r="B253">
            <v>43715</v>
          </cell>
          <cell r="C253">
            <v>29.437860115836276</v>
          </cell>
          <cell r="D253">
            <v>6.4156838296966754</v>
          </cell>
          <cell r="E253">
            <v>14.207184401026636</v>
          </cell>
          <cell r="F253">
            <v>7.1710702446464651</v>
          </cell>
          <cell r="G253">
            <v>3.6795305264550455</v>
          </cell>
          <cell r="H253">
            <v>3.0657891263736565</v>
          </cell>
          <cell r="I253">
            <v>1.324013213682701</v>
          </cell>
          <cell r="J253">
            <v>25.712398187259492</v>
          </cell>
          <cell r="K253">
            <v>94.83723066404697</v>
          </cell>
          <cell r="AK253">
            <v>0.85197855381117793</v>
          </cell>
          <cell r="AL253">
            <v>0.68688744939327162</v>
          </cell>
          <cell r="AM253">
            <v>1.5413237082877249</v>
          </cell>
          <cell r="AN253">
            <v>0.71187136099751502</v>
          </cell>
          <cell r="AO253">
            <v>0.5220182133655118</v>
          </cell>
        </row>
        <row r="254">
          <cell r="B254">
            <v>43716</v>
          </cell>
          <cell r="C254">
            <v>29.753041688047379</v>
          </cell>
          <cell r="D254">
            <v>6.2233200851862147</v>
          </cell>
          <cell r="E254">
            <v>12.50015567027042</v>
          </cell>
          <cell r="F254">
            <v>6.7973538261532562</v>
          </cell>
          <cell r="G254">
            <v>3.6684064135676202</v>
          </cell>
          <cell r="H254">
            <v>2.9714728618957622</v>
          </cell>
          <cell r="I254">
            <v>1.1927951739691249</v>
          </cell>
          <cell r="J254">
            <v>24.80446599458682</v>
          </cell>
          <cell r="K254">
            <v>91.749815883196774</v>
          </cell>
          <cell r="AK254">
            <v>0.80437924532844429</v>
          </cell>
          <cell r="AL254">
            <v>0.68532444459355701</v>
          </cell>
          <cell r="AM254">
            <v>1.4958338264636635</v>
          </cell>
          <cell r="AN254">
            <v>0.64704418183676404</v>
          </cell>
          <cell r="AO254">
            <v>0.50869109178715799</v>
          </cell>
        </row>
        <row r="255">
          <cell r="B255">
            <v>43717</v>
          </cell>
          <cell r="C255">
            <v>30.309024287221987</v>
          </cell>
          <cell r="D255">
            <v>6.0779134466319524</v>
          </cell>
          <cell r="E255">
            <v>14.377589726108079</v>
          </cell>
          <cell r="F255">
            <v>8.6206250579945838</v>
          </cell>
          <cell r="G255">
            <v>3.856942919093707</v>
          </cell>
          <cell r="H255">
            <v>3.4660047179013187</v>
          </cell>
          <cell r="I255">
            <v>1.3610751801915133</v>
          </cell>
          <cell r="J255">
            <v>26.820699273532075</v>
          </cell>
          <cell r="K255">
            <v>98.621328854962172</v>
          </cell>
          <cell r="AK255">
            <v>0.96989716786113855</v>
          </cell>
          <cell r="AL255">
            <v>0.80066421493495277</v>
          </cell>
          <cell r="AM255">
            <v>1.9084099792936908</v>
          </cell>
          <cell r="AN255">
            <v>0.81348094974781959</v>
          </cell>
          <cell r="AO255">
            <v>0.81609834018375649</v>
          </cell>
        </row>
        <row r="256">
          <cell r="B256">
            <v>43718</v>
          </cell>
          <cell r="C256">
            <v>30.665083666719575</v>
          </cell>
          <cell r="D256">
            <v>6.3818038475100671</v>
          </cell>
          <cell r="E256">
            <v>15.454994205841787</v>
          </cell>
          <cell r="F256">
            <v>8.3160285455806697</v>
          </cell>
          <cell r="G256">
            <v>3.868966069042528</v>
          </cell>
          <cell r="H256">
            <v>3.6551138003670101</v>
          </cell>
          <cell r="I256">
            <v>1.3708944216552115</v>
          </cell>
          <cell r="J256">
            <v>27.10983801745277</v>
          </cell>
          <cell r="K256">
            <v>100.51299296846364</v>
          </cell>
          <cell r="AK256">
            <v>0.95307786110912973</v>
          </cell>
          <cell r="AL256">
            <v>0.77468972934836478</v>
          </cell>
          <cell r="AM256">
            <v>1.7973579351149307</v>
          </cell>
          <cell r="AN256">
            <v>0.82940634373921474</v>
          </cell>
          <cell r="AO256">
            <v>0.66927951775783634</v>
          </cell>
        </row>
        <row r="257">
          <cell r="B257">
            <v>43719</v>
          </cell>
          <cell r="C257">
            <v>30.472361205742747</v>
          </cell>
          <cell r="D257">
            <v>6.5291267569761224</v>
          </cell>
          <cell r="E257">
            <v>15.83608556002136</v>
          </cell>
          <cell r="F257">
            <v>7.765209930663481</v>
          </cell>
          <cell r="G257">
            <v>3.8854168949325061</v>
          </cell>
          <cell r="H257">
            <v>3.6491955885363594</v>
          </cell>
          <cell r="I257">
            <v>1.3543210465553361</v>
          </cell>
          <cell r="J257">
            <v>27.354151986968436</v>
          </cell>
          <cell r="K257">
            <v>100.57137615365593</v>
          </cell>
          <cell r="AK257">
            <v>0.76491698352387771</v>
          </cell>
          <cell r="AL257">
            <v>0.72136207779775108</v>
          </cell>
          <cell r="AM257">
            <v>1.7207118087715707</v>
          </cell>
          <cell r="AN257">
            <v>0.8168956886019455</v>
          </cell>
          <cell r="AO257">
            <v>0.58161731578218512</v>
          </cell>
        </row>
        <row r="258">
          <cell r="B258">
            <v>43720</v>
          </cell>
          <cell r="C258">
            <v>30.941064219943097</v>
          </cell>
          <cell r="D258">
            <v>6.6765948054690334</v>
          </cell>
          <cell r="E258">
            <v>15.941349027628656</v>
          </cell>
          <cell r="F258">
            <v>7.8186680741553278</v>
          </cell>
          <cell r="G258">
            <v>3.9192853770651856</v>
          </cell>
          <cell r="H258">
            <v>3.2138583860815424</v>
          </cell>
          <cell r="I258">
            <v>1.4002399638114336</v>
          </cell>
          <cell r="J258">
            <v>27.52591433731153</v>
          </cell>
          <cell r="K258">
            <v>101.2021193805098</v>
          </cell>
          <cell r="AK258">
            <v>0.81049420701813701</v>
          </cell>
          <cell r="AL258">
            <v>0.71916679720914856</v>
          </cell>
          <cell r="AM258">
            <v>1.6617143735080666</v>
          </cell>
          <cell r="AN258">
            <v>0.83897223657435027</v>
          </cell>
          <cell r="AO258">
            <v>0.66344155268592397</v>
          </cell>
        </row>
        <row r="259">
          <cell r="B259">
            <v>43721</v>
          </cell>
          <cell r="C259">
            <v>29.271983270230347</v>
          </cell>
          <cell r="D259">
            <v>6.4607096362522709</v>
          </cell>
          <cell r="E259">
            <v>15.421315648192865</v>
          </cell>
          <cell r="F259">
            <v>7.8032404646563887</v>
          </cell>
          <cell r="G259">
            <v>3.9129181064857574</v>
          </cell>
          <cell r="H259">
            <v>3.0812418105115071</v>
          </cell>
          <cell r="I259">
            <v>1.3454187437986884</v>
          </cell>
          <cell r="J259">
            <v>26.0566573473156</v>
          </cell>
          <cell r="K259">
            <v>97.142320088341847</v>
          </cell>
          <cell r="AK259">
            <v>0.86537555327879889</v>
          </cell>
          <cell r="AL259">
            <v>0.70481162738309133</v>
          </cell>
          <cell r="AM259">
            <v>1.6158527338664928</v>
          </cell>
          <cell r="AN259">
            <v>0.82834796476720252</v>
          </cell>
          <cell r="AO259">
            <v>0.69899257768267709</v>
          </cell>
        </row>
        <row r="260">
          <cell r="B260">
            <v>43722</v>
          </cell>
          <cell r="C260">
            <v>29.523014107145418</v>
          </cell>
          <cell r="D260">
            <v>6.4067726818140489</v>
          </cell>
          <cell r="E260">
            <v>13.962971586123738</v>
          </cell>
          <cell r="F260">
            <v>6.7075651285244984</v>
          </cell>
          <cell r="G260">
            <v>3.8759059802623388</v>
          </cell>
          <cell r="H260">
            <v>2.7349113921318913</v>
          </cell>
          <cell r="I260">
            <v>1.3572651157253861</v>
          </cell>
          <cell r="J260">
            <v>25.358023810990172</v>
          </cell>
          <cell r="K260">
            <v>93.752756957084429</v>
          </cell>
          <cell r="AK260">
            <v>0.7552589066194253</v>
          </cell>
          <cell r="AL260">
            <v>0.61926353233325893</v>
          </cell>
          <cell r="AM260">
            <v>1.478843606523206</v>
          </cell>
          <cell r="AN260">
            <v>0.6887278502961488</v>
          </cell>
          <cell r="AO260">
            <v>0.50838325574170662</v>
          </cell>
        </row>
        <row r="261">
          <cell r="B261">
            <v>43723</v>
          </cell>
          <cell r="C261">
            <v>28.879879783311335</v>
          </cell>
          <cell r="D261">
            <v>6.3918944203240597</v>
          </cell>
          <cell r="E261">
            <v>12.858372115292045</v>
          </cell>
          <cell r="F261">
            <v>5.7343156507529951</v>
          </cell>
          <cell r="G261">
            <v>3.933874591884734</v>
          </cell>
          <cell r="H261">
            <v>2.6452815362699362</v>
          </cell>
          <cell r="I261">
            <v>1.2213594508216277</v>
          </cell>
          <cell r="J261">
            <v>24.125810541604782</v>
          </cell>
          <cell r="K261">
            <v>89.619583676407501</v>
          </cell>
          <cell r="AK261">
            <v>0.63835942614971253</v>
          </cell>
          <cell r="AL261">
            <v>0.5043535535422291</v>
          </cell>
          <cell r="AM261">
            <v>1.1444026037027131</v>
          </cell>
          <cell r="AN261">
            <v>0.6261054576039593</v>
          </cell>
          <cell r="AO261">
            <v>0.49650567379125199</v>
          </cell>
        </row>
        <row r="262">
          <cell r="B262">
            <v>43724</v>
          </cell>
          <cell r="C262">
            <v>29.566195719611169</v>
          </cell>
          <cell r="D262">
            <v>6.3118007820980528</v>
          </cell>
          <cell r="E262">
            <v>14.838920197867022</v>
          </cell>
          <cell r="F262">
            <v>8.3277802559192846</v>
          </cell>
          <cell r="G262">
            <v>4.1362557845351402</v>
          </cell>
          <cell r="H262">
            <v>2.9260779342549927</v>
          </cell>
          <cell r="I262">
            <v>1.3801690238159177</v>
          </cell>
          <cell r="J262">
            <v>26.390492593703474</v>
          </cell>
          <cell r="K262">
            <v>97.620836627769108</v>
          </cell>
          <cell r="AK262">
            <v>0.91812615796013475</v>
          </cell>
          <cell r="AL262">
            <v>0.6990689566043804</v>
          </cell>
          <cell r="AM262">
            <v>1.8271795372921222</v>
          </cell>
          <cell r="AN262">
            <v>0.83917329342697744</v>
          </cell>
          <cell r="AO262">
            <v>0.8267552952827405</v>
          </cell>
        </row>
        <row r="263">
          <cell r="B263">
            <v>43725</v>
          </cell>
          <cell r="C263">
            <v>29.306806149746137</v>
          </cell>
          <cell r="D263">
            <v>6.4944462948913442</v>
          </cell>
          <cell r="E263">
            <v>15.199179483871111</v>
          </cell>
          <cell r="F263">
            <v>8.5502808191346169</v>
          </cell>
          <cell r="G263">
            <v>4.1574471651179659</v>
          </cell>
          <cell r="H263">
            <v>3.1221337272724066</v>
          </cell>
          <cell r="I263">
            <v>1.3897335653323157</v>
          </cell>
          <cell r="J263">
            <v>26.333775804226576</v>
          </cell>
          <cell r="K263">
            <v>98.266463962822343</v>
          </cell>
          <cell r="AK263">
            <v>0.96703389565014397</v>
          </cell>
          <cell r="AL263">
            <v>0.70854208072433889</v>
          </cell>
          <cell r="AM263">
            <v>1.7322076200205248</v>
          </cell>
          <cell r="AN263">
            <v>0.89940294337005489</v>
          </cell>
          <cell r="AO263">
            <v>0.78994748476178756</v>
          </cell>
        </row>
        <row r="264">
          <cell r="B264">
            <v>43726</v>
          </cell>
          <cell r="C264">
            <v>29.009470478319624</v>
          </cell>
          <cell r="D264">
            <v>6.5444641668273453</v>
          </cell>
          <cell r="E264">
            <v>15.052730995787067</v>
          </cell>
          <cell r="F264">
            <v>9.0204418276293108</v>
          </cell>
          <cell r="G264">
            <v>4.1690743720306971</v>
          </cell>
          <cell r="H264">
            <v>3.1008711297094771</v>
          </cell>
          <cell r="I264">
            <v>1.3877146099553195</v>
          </cell>
          <cell r="J264">
            <v>26.541484678998437</v>
          </cell>
          <cell r="K264">
            <v>98.533368593001512</v>
          </cell>
          <cell r="AK264">
            <v>0.99608096191831508</v>
          </cell>
          <cell r="AL264">
            <v>0.75127440439524196</v>
          </cell>
          <cell r="AM264">
            <v>1.9167521974079098</v>
          </cell>
          <cell r="AN264">
            <v>0.91964157049712425</v>
          </cell>
          <cell r="AO264">
            <v>0.84928283918908243</v>
          </cell>
        </row>
        <row r="265">
          <cell r="B265">
            <v>43727</v>
          </cell>
          <cell r="C265">
            <v>28.95103608119857</v>
          </cell>
          <cell r="D265">
            <v>6.5847897305539513</v>
          </cell>
          <cell r="E265">
            <v>14.779864743148623</v>
          </cell>
          <cell r="F265">
            <v>9.6334424901732412</v>
          </cell>
          <cell r="G265">
            <v>4.2095160456505418</v>
          </cell>
          <cell r="H265">
            <v>2.8540912470546576</v>
          </cell>
          <cell r="I265">
            <v>1.391586604484516</v>
          </cell>
          <cell r="J265">
            <v>26.474682478282624</v>
          </cell>
          <cell r="K265">
            <v>98.622573034496327</v>
          </cell>
          <cell r="AK265">
            <v>1.0092003403529708</v>
          </cell>
          <cell r="AL265">
            <v>0.82291197590412779</v>
          </cell>
          <cell r="AM265">
            <v>2.1532649043912095</v>
          </cell>
          <cell r="AN265">
            <v>0.93432129893059801</v>
          </cell>
          <cell r="AO265">
            <v>0.86455301704584087</v>
          </cell>
        </row>
        <row r="266">
          <cell r="B266">
            <v>43728</v>
          </cell>
          <cell r="C266">
            <v>28.373615565933971</v>
          </cell>
          <cell r="D266">
            <v>6.5754856464386089</v>
          </cell>
          <cell r="E266">
            <v>14.412367340837168</v>
          </cell>
          <cell r="F266">
            <v>9.050986816344567</v>
          </cell>
          <cell r="G266">
            <v>4.1399008974514793</v>
          </cell>
          <cell r="H266">
            <v>2.8943527509548428</v>
          </cell>
          <cell r="I266">
            <v>1.3023117960912682</v>
          </cell>
          <cell r="J266">
            <v>25.525436843528144</v>
          </cell>
          <cell r="K266">
            <v>96.036903498844566</v>
          </cell>
          <cell r="AK266">
            <v>0.89001323841612245</v>
          </cell>
          <cell r="AL266">
            <v>0.78859507831380415</v>
          </cell>
          <cell r="AM266">
            <v>2.0352524537212635</v>
          </cell>
          <cell r="AN266">
            <v>0.8810817014789657</v>
          </cell>
          <cell r="AO266">
            <v>0.79013294159538194</v>
          </cell>
        </row>
        <row r="267">
          <cell r="B267">
            <v>43729</v>
          </cell>
          <cell r="C267">
            <v>28.037907169813188</v>
          </cell>
          <cell r="D267">
            <v>6.6941948192223926</v>
          </cell>
          <cell r="E267">
            <v>13.229555046803862</v>
          </cell>
          <cell r="F267">
            <v>6.8984713243249738</v>
          </cell>
          <cell r="G267">
            <v>4.1759351982468758</v>
          </cell>
          <cell r="H267">
            <v>2.7202329305192765</v>
          </cell>
          <cell r="I267">
            <v>1.3261952566328994</v>
          </cell>
          <cell r="J267">
            <v>24.719298529832404</v>
          </cell>
          <cell r="K267">
            <v>91.616858568687192</v>
          </cell>
          <cell r="AK267">
            <v>0.63501053422002063</v>
          </cell>
          <cell r="AL267">
            <v>0.60518565102124222</v>
          </cell>
          <cell r="AM267">
            <v>1.5294222713261065</v>
          </cell>
          <cell r="AN267">
            <v>0.73592185048188552</v>
          </cell>
          <cell r="AO267">
            <v>0.49716947888488217</v>
          </cell>
        </row>
        <row r="268">
          <cell r="B268">
            <v>43730</v>
          </cell>
          <cell r="C268">
            <v>27.231278184140837</v>
          </cell>
          <cell r="D268">
            <v>6.6473239781587967</v>
          </cell>
          <cell r="E268">
            <v>12.538914538387056</v>
          </cell>
          <cell r="F268">
            <v>6.3620146639123076</v>
          </cell>
          <cell r="G268">
            <v>4.0250090621141661</v>
          </cell>
          <cell r="H268">
            <v>2.5440275821416103</v>
          </cell>
          <cell r="I268">
            <v>1.2336963177192362</v>
          </cell>
          <cell r="J268">
            <v>23.766347828881823</v>
          </cell>
          <cell r="K268">
            <v>88.158199820410715</v>
          </cell>
          <cell r="AK268">
            <v>0.63386705915213692</v>
          </cell>
          <cell r="AL268">
            <v>0.55559068965224723</v>
          </cell>
          <cell r="AM268">
            <v>1.3367905643730973</v>
          </cell>
          <cell r="AN268">
            <v>0.66609771037129062</v>
          </cell>
          <cell r="AO268">
            <v>0.50189433083736001</v>
          </cell>
        </row>
        <row r="269">
          <cell r="B269">
            <v>43731</v>
          </cell>
          <cell r="C269">
            <v>27.229558786931634</v>
          </cell>
          <cell r="D269">
            <v>6.2951996295240411</v>
          </cell>
          <cell r="E269">
            <v>14.613183516209974</v>
          </cell>
          <cell r="F269">
            <v>8.5408477181221496</v>
          </cell>
          <cell r="G269">
            <v>4.2479906070860105</v>
          </cell>
          <cell r="H269">
            <v>2.8440752391009698</v>
          </cell>
          <cell r="I269">
            <v>1.3681620356902886</v>
          </cell>
          <cell r="J269">
            <v>25.607908332137185</v>
          </cell>
          <cell r="K269">
            <v>94.47476127501038</v>
          </cell>
          <cell r="AK269">
            <v>0.86535513452473534</v>
          </cell>
          <cell r="AL269">
            <v>0.74127438454119576</v>
          </cell>
          <cell r="AM269">
            <v>1.8332076489257274</v>
          </cell>
          <cell r="AN269">
            <v>0.80032541150626468</v>
          </cell>
          <cell r="AO269">
            <v>0.77623887597909536</v>
          </cell>
        </row>
        <row r="270">
          <cell r="B270">
            <v>43732</v>
          </cell>
          <cell r="C270">
            <v>26.825160680755211</v>
          </cell>
          <cell r="D270">
            <v>6.6136220259772891</v>
          </cell>
          <cell r="E270">
            <v>14.786891128772972</v>
          </cell>
          <cell r="F270">
            <v>9.0639922460204758</v>
          </cell>
          <cell r="G270">
            <v>4.2550283867751544</v>
          </cell>
          <cell r="H270">
            <v>3.0008897513204369</v>
          </cell>
          <cell r="I270">
            <v>1.3691473187382897</v>
          </cell>
          <cell r="J270">
            <v>25.555752107497323</v>
          </cell>
          <cell r="K270">
            <v>95.147174114204645</v>
          </cell>
          <cell r="AK270">
            <v>0.89852160834488382</v>
          </cell>
          <cell r="AL270">
            <v>0.80924923788988656</v>
          </cell>
          <cell r="AM270">
            <v>1.967765032827101</v>
          </cell>
          <cell r="AN270">
            <v>0.85116685497074795</v>
          </cell>
          <cell r="AO270">
            <v>0.75168584069287336</v>
          </cell>
        </row>
        <row r="271">
          <cell r="B271">
            <v>43733</v>
          </cell>
          <cell r="C271">
            <v>27.133822259159032</v>
          </cell>
          <cell r="D271">
            <v>6.5037510308752875</v>
          </cell>
          <cell r="E271">
            <v>14.906454610226042</v>
          </cell>
          <cell r="F271">
            <v>9.1833152457878651</v>
          </cell>
          <cell r="G271">
            <v>4.2587951607935874</v>
          </cell>
          <cell r="H271">
            <v>2.8829999065247849</v>
          </cell>
          <cell r="I271">
            <v>1.3576556370011401</v>
          </cell>
          <cell r="J271">
            <v>25.958148857668906</v>
          </cell>
          <cell r="K271">
            <v>95.898048191238715</v>
          </cell>
          <cell r="AK271">
            <v>0.9210313145041088</v>
          </cell>
          <cell r="AL271">
            <v>0.80653066806922136</v>
          </cell>
          <cell r="AM271">
            <v>1.9946478832286678</v>
          </cell>
          <cell r="AN271">
            <v>0.87963261053977515</v>
          </cell>
          <cell r="AO271">
            <v>0.80982265215516736</v>
          </cell>
        </row>
        <row r="272">
          <cell r="B272">
            <v>43734</v>
          </cell>
          <cell r="C272">
            <v>27.384222898728147</v>
          </cell>
          <cell r="D272">
            <v>6.3588873969386546</v>
          </cell>
          <cell r="E272">
            <v>14.976992695303961</v>
          </cell>
          <cell r="F272">
            <v>8.7275277645714304</v>
          </cell>
          <cell r="G272">
            <v>4.198458354276192</v>
          </cell>
          <cell r="H272">
            <v>2.9278999725871313</v>
          </cell>
          <cell r="I272">
            <v>1.3501605936443974</v>
          </cell>
          <cell r="J272">
            <v>25.783899546765642</v>
          </cell>
          <cell r="K272">
            <v>95.442543421892708</v>
          </cell>
          <cell r="AK272">
            <v>0.8041285494118422</v>
          </cell>
          <cell r="AL272">
            <v>0.76754424592765191</v>
          </cell>
          <cell r="AM272">
            <v>1.9041841052374842</v>
          </cell>
          <cell r="AN272">
            <v>0.87859086947008413</v>
          </cell>
          <cell r="AO272">
            <v>0.71336383903321177</v>
          </cell>
        </row>
        <row r="273">
          <cell r="B273">
            <v>43735</v>
          </cell>
          <cell r="C273">
            <v>27.738108900971081</v>
          </cell>
          <cell r="D273">
            <v>6.1554463095140139</v>
          </cell>
          <cell r="E273">
            <v>14.430079202871786</v>
          </cell>
          <cell r="F273">
            <v>8.4005749148105817</v>
          </cell>
          <cell r="G273">
            <v>4.1582342368940015</v>
          </cell>
          <cell r="H273">
            <v>3.0226305652164931</v>
          </cell>
          <cell r="I273">
            <v>1.3004914530547707</v>
          </cell>
          <cell r="J273">
            <v>25.083048373948085</v>
          </cell>
          <cell r="K273">
            <v>94.039790712729399</v>
          </cell>
          <cell r="AK273">
            <v>0.78884297988285113</v>
          </cell>
          <cell r="AL273">
            <v>0.72563524773868293</v>
          </cell>
          <cell r="AM273">
            <v>1.726520841084316</v>
          </cell>
          <cell r="AN273">
            <v>0.87585343871847721</v>
          </cell>
          <cell r="AO273">
            <v>0.72584574467768914</v>
          </cell>
        </row>
        <row r="274">
          <cell r="B274">
            <v>43736</v>
          </cell>
          <cell r="C274">
            <v>26.875797146625803</v>
          </cell>
          <cell r="D274">
            <v>5.9815575455021897</v>
          </cell>
          <cell r="E274">
            <v>13.617411375859412</v>
          </cell>
          <cell r="F274">
            <v>6.5975890522378684</v>
          </cell>
          <cell r="G274">
            <v>4.1862903366526387</v>
          </cell>
          <cell r="H274">
            <v>2.8375437964778079</v>
          </cell>
          <cell r="I274">
            <v>1.3379181068932391</v>
          </cell>
          <cell r="J274">
            <v>24.069571632578192</v>
          </cell>
          <cell r="K274">
            <v>89.304072843089884</v>
          </cell>
          <cell r="AK274">
            <v>0.65511155210707073</v>
          </cell>
          <cell r="AL274">
            <v>0.53252630910599319</v>
          </cell>
          <cell r="AM274">
            <v>1.1791554192751121</v>
          </cell>
          <cell r="AN274">
            <v>0.74671920855335017</v>
          </cell>
          <cell r="AO274">
            <v>0.58223028858078563</v>
          </cell>
        </row>
        <row r="275">
          <cell r="B275">
            <v>43737</v>
          </cell>
          <cell r="C275">
            <v>27.084405981662634</v>
          </cell>
          <cell r="D275">
            <v>5.6974562621788509</v>
          </cell>
          <cell r="E275">
            <v>12.093771459872343</v>
          </cell>
          <cell r="F275">
            <v>5.8061011013954094</v>
          </cell>
          <cell r="G275">
            <v>4.0850806961597144</v>
          </cell>
          <cell r="H275">
            <v>2.6494421007808766</v>
          </cell>
          <cell r="I275">
            <v>1.2424836552992689</v>
          </cell>
          <cell r="J275">
            <v>22.964238072729877</v>
          </cell>
          <cell r="K275">
            <v>85.422495166950654</v>
          </cell>
          <cell r="AK275">
            <v>0.59849349962914833</v>
          </cell>
          <cell r="AL275">
            <v>0.47497677489332407</v>
          </cell>
          <cell r="AM275">
            <v>1.0356534503065651</v>
          </cell>
          <cell r="AN275">
            <v>0.63750249998324349</v>
          </cell>
          <cell r="AO275">
            <v>0.47484350265952502</v>
          </cell>
        </row>
        <row r="276">
          <cell r="B276">
            <v>43738</v>
          </cell>
          <cell r="C276">
            <v>26.165838237671579</v>
          </cell>
          <cell r="D276">
            <v>5.3617257123275648</v>
          </cell>
          <cell r="E276">
            <v>14.07967485829557</v>
          </cell>
          <cell r="F276">
            <v>7.7211205401473633</v>
          </cell>
          <cell r="G276">
            <v>4.2433947812599548</v>
          </cell>
          <cell r="H276">
            <v>3.0472256016518786</v>
          </cell>
          <cell r="I276">
            <v>1.3852863207204833</v>
          </cell>
          <cell r="J276">
            <v>24.404003676542466</v>
          </cell>
          <cell r="K276">
            <v>90.1148421791342</v>
          </cell>
          <cell r="AK276">
            <v>0.88358707754745747</v>
          </cell>
          <cell r="AL276">
            <v>0.60794167386213227</v>
          </cell>
          <cell r="AM276">
            <v>1.4066235222539218</v>
          </cell>
          <cell r="AN276">
            <v>0.77413648959003567</v>
          </cell>
          <cell r="AO276">
            <v>0.80103043111179295</v>
          </cell>
        </row>
        <row r="277">
          <cell r="B277">
            <v>43739</v>
          </cell>
          <cell r="C277">
            <v>25.419972152999648</v>
          </cell>
          <cell r="D277">
            <v>5.6333283935214489</v>
          </cell>
          <cell r="E277">
            <v>15.718097590280287</v>
          </cell>
          <cell r="F277">
            <v>8.28392290477559</v>
          </cell>
          <cell r="G277">
            <v>4.1910141821338955</v>
          </cell>
          <cell r="H277">
            <v>3.1924678467788605</v>
          </cell>
          <cell r="I277">
            <v>1.3556173498502373</v>
          </cell>
          <cell r="J277">
            <v>24.860541375315616</v>
          </cell>
          <cell r="K277">
            <v>92.300197341218748</v>
          </cell>
          <cell r="AK277">
            <v>0.89237459948927955</v>
          </cell>
          <cell r="AL277">
            <v>0.68782726654855753</v>
          </cell>
          <cell r="AM277">
            <v>1.7421945267311605</v>
          </cell>
          <cell r="AN277">
            <v>0.85064889293012802</v>
          </cell>
          <cell r="AO277">
            <v>0.69312744945495608</v>
          </cell>
        </row>
        <row r="278">
          <cell r="B278">
            <v>43740</v>
          </cell>
          <cell r="C278">
            <v>24.996753382604989</v>
          </cell>
          <cell r="D278">
            <v>5.7464481790980395</v>
          </cell>
          <cell r="E278">
            <v>16.338896636493647</v>
          </cell>
          <cell r="F278">
            <v>8.7150372968708698</v>
          </cell>
          <cell r="G278">
            <v>4.1804248618909323</v>
          </cell>
          <cell r="H278">
            <v>3.215802489093309</v>
          </cell>
          <cell r="I278">
            <v>1.3402928917156793</v>
          </cell>
          <cell r="J278">
            <v>25.273853986198844</v>
          </cell>
          <cell r="K278">
            <v>93.483046410350724</v>
          </cell>
          <cell r="AK278">
            <v>0.98375436371598213</v>
          </cell>
          <cell r="AL278">
            <v>0.75743605629244126</v>
          </cell>
          <cell r="AM278">
            <v>1.8620150620130806</v>
          </cell>
          <cell r="AN278">
            <v>0.82691420439706331</v>
          </cell>
          <cell r="AO278">
            <v>0.71083496440578142</v>
          </cell>
        </row>
        <row r="279">
          <cell r="B279">
            <v>43741</v>
          </cell>
          <cell r="C279">
            <v>25.824988632547413</v>
          </cell>
          <cell r="D279">
            <v>5.801664268099028</v>
          </cell>
          <cell r="E279">
            <v>15.809826249316574</v>
          </cell>
          <cell r="F279">
            <v>9.0881740443995724</v>
          </cell>
          <cell r="G279">
            <v>4.1129466652509619</v>
          </cell>
          <cell r="H279">
            <v>3.2133132904437351</v>
          </cell>
          <cell r="I279">
            <v>1.3626356135677773</v>
          </cell>
          <cell r="J279">
            <v>25.367933848961943</v>
          </cell>
          <cell r="K279">
            <v>94.287669735530329</v>
          </cell>
          <cell r="AK279">
            <v>1.029296930561745</v>
          </cell>
          <cell r="AL279">
            <v>0.81925037284007585</v>
          </cell>
          <cell r="AM279">
            <v>1.9236730343647133</v>
          </cell>
          <cell r="AN279">
            <v>0.89639743368134273</v>
          </cell>
          <cell r="AO279">
            <v>0.74380428855779068</v>
          </cell>
        </row>
        <row r="280">
          <cell r="B280">
            <v>43742</v>
          </cell>
          <cell r="C280">
            <v>26.526286337487022</v>
          </cell>
          <cell r="D280">
            <v>6.1816808415891629</v>
          </cell>
          <cell r="E280">
            <v>15.081893682697411</v>
          </cell>
          <cell r="F280">
            <v>8.8196155219687853</v>
          </cell>
          <cell r="G280">
            <v>4.0941619094116515</v>
          </cell>
          <cell r="H280">
            <v>3.1605792598650018</v>
          </cell>
          <cell r="I280">
            <v>1.3139894832207277</v>
          </cell>
          <cell r="J280">
            <v>24.907363973766916</v>
          </cell>
          <cell r="K280">
            <v>93.80247496307679</v>
          </cell>
          <cell r="AK280">
            <v>0.84449411331335222</v>
          </cell>
          <cell r="AL280">
            <v>0.75655813166629382</v>
          </cell>
          <cell r="AM280">
            <v>1.9145031389811045</v>
          </cell>
          <cell r="AN280">
            <v>0.88683763526054604</v>
          </cell>
          <cell r="AO280">
            <v>0.71120069351772086</v>
          </cell>
        </row>
        <row r="281">
          <cell r="B281">
            <v>43743</v>
          </cell>
          <cell r="C281">
            <v>27.529484414997249</v>
          </cell>
          <cell r="D281">
            <v>6.3537497669503598</v>
          </cell>
          <cell r="E281">
            <v>13.290451791842949</v>
          </cell>
          <cell r="F281">
            <v>7.826525058751562</v>
          </cell>
          <cell r="G281">
            <v>4.0945740789649001</v>
          </cell>
          <cell r="H281">
            <v>2.6926455536859901</v>
          </cell>
          <cell r="I281">
            <v>1.3545502096502366</v>
          </cell>
          <cell r="J281">
            <v>24.567821522419109</v>
          </cell>
          <cell r="K281">
            <v>91.464866962181759</v>
          </cell>
          <cell r="AK281">
            <v>0.83035438880489432</v>
          </cell>
          <cell r="AL281">
            <v>0.67512871900260274</v>
          </cell>
          <cell r="AM281">
            <v>1.7354358971376718</v>
          </cell>
          <cell r="AN281">
            <v>0.77404377928691237</v>
          </cell>
          <cell r="AO281">
            <v>0.58829248773149301</v>
          </cell>
        </row>
        <row r="282">
          <cell r="B282">
            <v>43744</v>
          </cell>
          <cell r="C282">
            <v>27.750073226878321</v>
          </cell>
          <cell r="D282">
            <v>6.3690006711804656</v>
          </cell>
          <cell r="E282">
            <v>11.960319422827627</v>
          </cell>
          <cell r="F282">
            <v>7.0581569962740627</v>
          </cell>
          <cell r="G282">
            <v>4.0531997104151962</v>
          </cell>
          <cell r="H282">
            <v>2.5256616943108439</v>
          </cell>
          <cell r="I282">
            <v>1.2528457236430881</v>
          </cell>
          <cell r="J282">
            <v>23.570853806909842</v>
          </cell>
          <cell r="K282">
            <v>88.293075503120107</v>
          </cell>
          <cell r="AK282">
            <v>0.65522490188367621</v>
          </cell>
          <cell r="AL282">
            <v>0.60963188159157145</v>
          </cell>
          <cell r="AM282">
            <v>1.6715022488347933</v>
          </cell>
          <cell r="AN282">
            <v>0.68647262036396839</v>
          </cell>
          <cell r="AO282">
            <v>0.45643219105395416</v>
          </cell>
        </row>
        <row r="283">
          <cell r="B283">
            <v>43745</v>
          </cell>
          <cell r="C283">
            <v>27.818010278907188</v>
          </cell>
          <cell r="D283">
            <v>6.2807684674683175</v>
          </cell>
          <cell r="E283">
            <v>13.756303143649788</v>
          </cell>
          <cell r="F283">
            <v>9.1720706815786777</v>
          </cell>
          <cell r="G283">
            <v>4.2854504488902592</v>
          </cell>
          <cell r="H283">
            <v>2.9096639699404858</v>
          </cell>
          <cell r="I283">
            <v>1.3939957701099757</v>
          </cell>
          <cell r="J283">
            <v>25.446031747822985</v>
          </cell>
          <cell r="K283">
            <v>94.735667495578767</v>
          </cell>
          <cell r="AK283">
            <v>0.86701016265695252</v>
          </cell>
          <cell r="AL283">
            <v>0.79009035144723039</v>
          </cell>
          <cell r="AM283">
            <v>2.1843900405644896</v>
          </cell>
          <cell r="AN283">
            <v>0.82032833017332241</v>
          </cell>
          <cell r="AO283">
            <v>0.71447904329574252</v>
          </cell>
        </row>
        <row r="284">
          <cell r="B284">
            <v>43746</v>
          </cell>
          <cell r="C284">
            <v>28.346961120171681</v>
          </cell>
          <cell r="D284">
            <v>6.3006622897002513</v>
          </cell>
          <cell r="E284">
            <v>13.838305325391637</v>
          </cell>
          <cell r="F284">
            <v>8.7755219420022428</v>
          </cell>
          <cell r="G284">
            <v>4.3267547105470099</v>
          </cell>
          <cell r="H284">
            <v>3.044956780521253</v>
          </cell>
          <cell r="I284">
            <v>1.4188461029881674</v>
          </cell>
          <cell r="J284">
            <v>25.475213472590394</v>
          </cell>
          <cell r="K284">
            <v>95.142313253425939</v>
          </cell>
          <cell r="AK284">
            <v>0.84771858007055545</v>
          </cell>
          <cell r="AL284">
            <v>0.76701256554195274</v>
          </cell>
          <cell r="AM284">
            <v>1.8952704552880348</v>
          </cell>
          <cell r="AN284">
            <v>0.86902804065560613</v>
          </cell>
          <cell r="AO284">
            <v>0.67694298507392758</v>
          </cell>
        </row>
        <row r="285">
          <cell r="B285">
            <v>43747</v>
          </cell>
          <cell r="C285">
            <v>28.097479957687568</v>
          </cell>
          <cell r="D285">
            <v>5.8439480595240338</v>
          </cell>
          <cell r="E285">
            <v>13.741664021418547</v>
          </cell>
          <cell r="F285">
            <v>8.7160634591210364</v>
          </cell>
          <cell r="G285">
            <v>4.3538787167958164</v>
          </cell>
          <cell r="H285">
            <v>2.78290155765362</v>
          </cell>
          <cell r="I285">
            <v>1.4395701800924194</v>
          </cell>
          <cell r="J285">
            <v>25.366573032935637</v>
          </cell>
          <cell r="K285">
            <v>93.966881425197968</v>
          </cell>
          <cell r="AK285">
            <v>0.85449764595686772</v>
          </cell>
          <cell r="AL285">
            <v>0.77520962443839259</v>
          </cell>
          <cell r="AM285">
            <v>1.9075519259190974</v>
          </cell>
          <cell r="AN285">
            <v>0.91727492034356073</v>
          </cell>
          <cell r="AO285">
            <v>0.6792485935363447</v>
          </cell>
        </row>
        <row r="286">
          <cell r="B286">
            <v>43748</v>
          </cell>
          <cell r="C286">
            <v>28.541440116928602</v>
          </cell>
          <cell r="D286">
            <v>6.2391187451616545</v>
          </cell>
          <cell r="E286">
            <v>14.081772108026133</v>
          </cell>
          <cell r="F286">
            <v>8.5074478243178149</v>
          </cell>
          <cell r="G286">
            <v>4.2824642752308186</v>
          </cell>
          <cell r="H286">
            <v>2.8167989640375306</v>
          </cell>
          <cell r="I286">
            <v>1.4309424992446329</v>
          </cell>
          <cell r="J286">
            <v>25.649815003262745</v>
          </cell>
          <cell r="K286">
            <v>95.226813347330705</v>
          </cell>
          <cell r="AK286">
            <v>0.82506876491260017</v>
          </cell>
          <cell r="AL286">
            <v>0.74226884511275126</v>
          </cell>
          <cell r="AM286">
            <v>1.795778467467968</v>
          </cell>
          <cell r="AN286">
            <v>0.91811162715314887</v>
          </cell>
          <cell r="AO286">
            <v>0.68477794981083828</v>
          </cell>
        </row>
        <row r="287">
          <cell r="B287">
            <v>43749</v>
          </cell>
          <cell r="C287">
            <v>28.974974292904875</v>
          </cell>
          <cell r="D287">
            <v>6.5194739986518764</v>
          </cell>
          <cell r="E287">
            <v>13.643859302414258</v>
          </cell>
          <cell r="F287">
            <v>7.8908135598121349</v>
          </cell>
          <cell r="G287">
            <v>4.2124349389778182</v>
          </cell>
          <cell r="H287">
            <v>2.9580844428382598</v>
          </cell>
          <cell r="I287">
            <v>1.3662021759514849</v>
          </cell>
          <cell r="J287">
            <v>25.126343798340713</v>
          </cell>
          <cell r="K287">
            <v>94.408069499537646</v>
          </cell>
          <cell r="AK287">
            <v>0.76314417606588081</v>
          </cell>
          <cell r="AL287">
            <v>0.67461671415064839</v>
          </cell>
          <cell r="AM287">
            <v>1.5482381794706099</v>
          </cell>
          <cell r="AN287">
            <v>0.91364881034205281</v>
          </cell>
          <cell r="AO287">
            <v>0.67351115345918511</v>
          </cell>
        </row>
        <row r="288">
          <cell r="B288">
            <v>43750</v>
          </cell>
          <cell r="C288">
            <v>28.822721649008994</v>
          </cell>
          <cell r="D288">
            <v>6.6313765739473816</v>
          </cell>
          <cell r="E288">
            <v>12.559835528140447</v>
          </cell>
          <cell r="F288">
            <v>6.7146176384125891</v>
          </cell>
          <cell r="G288">
            <v>4.2062941327295968</v>
          </cell>
          <cell r="H288">
            <v>2.5335336220856024</v>
          </cell>
          <cell r="I288">
            <v>1.3082133702249015</v>
          </cell>
          <cell r="J288">
            <v>24.463564402315164</v>
          </cell>
          <cell r="K288">
            <v>90.927007824174225</v>
          </cell>
          <cell r="AK288">
            <v>0.79304284662432745</v>
          </cell>
          <cell r="AL288">
            <v>0.55286070134297871</v>
          </cell>
          <cell r="AM288">
            <v>1.2939440600465033</v>
          </cell>
          <cell r="AN288">
            <v>0.76426940312906488</v>
          </cell>
          <cell r="AO288">
            <v>0.52356707716135242</v>
          </cell>
        </row>
        <row r="289">
          <cell r="B289">
            <v>43751</v>
          </cell>
          <cell r="C289">
            <v>28.570427571089905</v>
          </cell>
          <cell r="D289">
            <v>6.589799063528762</v>
          </cell>
          <cell r="E289">
            <v>11.363190529275652</v>
          </cell>
          <cell r="F289">
            <v>6.0065067178098088</v>
          </cell>
          <cell r="G289">
            <v>4.0710401657863198</v>
          </cell>
          <cell r="H289">
            <v>2.2597181193331131</v>
          </cell>
          <cell r="I289">
            <v>1.1489790822780377</v>
          </cell>
          <cell r="J289">
            <v>23.459281560156896</v>
          </cell>
          <cell r="K289">
            <v>87.206799954821221</v>
          </cell>
          <cell r="AK289">
            <v>0.73890242479963331</v>
          </cell>
          <cell r="AL289">
            <v>0.48053782193803923</v>
          </cell>
          <cell r="AM289">
            <v>1.1245829025185379</v>
          </cell>
          <cell r="AN289">
            <v>0.6611147804932157</v>
          </cell>
          <cell r="AO289">
            <v>0.47653219420594378</v>
          </cell>
        </row>
        <row r="290">
          <cell r="B290">
            <v>43752</v>
          </cell>
          <cell r="C290">
            <v>28.429838639083734</v>
          </cell>
          <cell r="D290">
            <v>6.5090009340279131</v>
          </cell>
          <cell r="E290">
            <v>13.384944668526121</v>
          </cell>
          <cell r="F290">
            <v>8.1190932048495892</v>
          </cell>
          <cell r="G290">
            <v>4.2276805707307954</v>
          </cell>
          <cell r="H290">
            <v>2.6579734990373654</v>
          </cell>
          <cell r="I290">
            <v>1.3505323524509032</v>
          </cell>
          <cell r="J290">
            <v>25.421627657531499</v>
          </cell>
          <cell r="K290">
            <v>93.783904856511683</v>
          </cell>
          <cell r="AK290">
            <v>0.98335118424825918</v>
          </cell>
          <cell r="AL290">
            <v>0.68125916125178199</v>
          </cell>
          <cell r="AM290">
            <v>1.7692375651955152</v>
          </cell>
          <cell r="AN290">
            <v>0.79531364796951243</v>
          </cell>
          <cell r="AO290">
            <v>0.72778707804732568</v>
          </cell>
        </row>
        <row r="291">
          <cell r="B291">
            <v>43753</v>
          </cell>
          <cell r="C291">
            <v>28.648918282803358</v>
          </cell>
          <cell r="D291">
            <v>6.7381715179190484</v>
          </cell>
          <cell r="E291">
            <v>13.944670091609547</v>
          </cell>
          <cell r="F291">
            <v>8.9242287326733845</v>
          </cell>
          <cell r="G291">
            <v>4.2762510443782853</v>
          </cell>
          <cell r="H291">
            <v>2.825667560113919</v>
          </cell>
          <cell r="I291">
            <v>1.4272620206501716</v>
          </cell>
          <cell r="J291">
            <v>25.882547060218268</v>
          </cell>
          <cell r="K291">
            <v>96.311182738930412</v>
          </cell>
          <cell r="AK291">
            <v>1.0381477963413497</v>
          </cell>
          <cell r="AL291">
            <v>0.84080476985112318</v>
          </cell>
          <cell r="AM291">
            <v>1.9768212959502551</v>
          </cell>
          <cell r="AN291">
            <v>0.88003694743629746</v>
          </cell>
          <cell r="AO291">
            <v>0.77938154758191514</v>
          </cell>
        </row>
        <row r="292">
          <cell r="B292">
            <v>43754</v>
          </cell>
          <cell r="C292">
            <v>28.541042084452929</v>
          </cell>
          <cell r="D292">
            <v>6.7994896815886623</v>
          </cell>
          <cell r="E292">
            <v>14.242796998772121</v>
          </cell>
          <cell r="F292">
            <v>8.9076956000632386</v>
          </cell>
          <cell r="G292">
            <v>4.3421783703097603</v>
          </cell>
          <cell r="H292">
            <v>2.8394080681250355</v>
          </cell>
          <cell r="I292">
            <v>1.4326550212041322</v>
          </cell>
          <cell r="J292">
            <v>26.122852955016665</v>
          </cell>
          <cell r="K292">
            <v>96.876008372141882</v>
          </cell>
          <cell r="AK292">
            <v>0.97066115611559201</v>
          </cell>
          <cell r="AL292">
            <v>0.81089914395189111</v>
          </cell>
          <cell r="AM292">
            <v>1.9433064770445498</v>
          </cell>
          <cell r="AN292">
            <v>0.86196323588836499</v>
          </cell>
          <cell r="AO292">
            <v>0.73411947753537843</v>
          </cell>
        </row>
        <row r="293">
          <cell r="B293">
            <v>43755</v>
          </cell>
          <cell r="C293">
            <v>28.12115734592761</v>
          </cell>
          <cell r="D293">
            <v>6.9316324994293144</v>
          </cell>
          <cell r="E293">
            <v>13.853127557195448</v>
          </cell>
          <cell r="F293">
            <v>9.3082282658412652</v>
          </cell>
          <cell r="G293">
            <v>4.2642009843929696</v>
          </cell>
          <cell r="H293">
            <v>2.9129095620456047</v>
          </cell>
          <cell r="I293">
            <v>1.3996876698138216</v>
          </cell>
          <cell r="J293">
            <v>25.941941128718366</v>
          </cell>
          <cell r="K293">
            <v>96.413482822948922</v>
          </cell>
          <cell r="AK293">
            <v>1.0527059478883201</v>
          </cell>
          <cell r="AL293">
            <v>0.81653424743473313</v>
          </cell>
          <cell r="AM293">
            <v>2.0312125910215522</v>
          </cell>
          <cell r="AN293">
            <v>0.92006601824642842</v>
          </cell>
          <cell r="AO293">
            <v>0.78043092677770665</v>
          </cell>
        </row>
        <row r="294">
          <cell r="B294">
            <v>43756</v>
          </cell>
          <cell r="C294">
            <v>28.233323337632001</v>
          </cell>
          <cell r="D294">
            <v>6.9151100184674563</v>
          </cell>
          <cell r="E294">
            <v>13.331685525125254</v>
          </cell>
          <cell r="F294">
            <v>8.8234337031005055</v>
          </cell>
          <cell r="G294">
            <v>4.2538185171670486</v>
          </cell>
          <cell r="H294">
            <v>3.0137518382503679</v>
          </cell>
          <cell r="I294">
            <v>1.3428510479945508</v>
          </cell>
          <cell r="J294">
            <v>25.191975907390777</v>
          </cell>
          <cell r="K294">
            <v>94.821484290039194</v>
          </cell>
          <cell r="AK294">
            <v>0.97517782268961406</v>
          </cell>
          <cell r="AL294">
            <v>0.77110377875484282</v>
          </cell>
          <cell r="AM294">
            <v>1.8373267205671007</v>
          </cell>
          <cell r="AN294">
            <v>0.89825679969527461</v>
          </cell>
          <cell r="AO294">
            <v>0.74050701082277892</v>
          </cell>
        </row>
        <row r="295">
          <cell r="B295">
            <v>43757</v>
          </cell>
          <cell r="C295">
            <v>27.943953544788958</v>
          </cell>
          <cell r="D295">
            <v>6.8268909437277259</v>
          </cell>
          <cell r="E295">
            <v>12.880365601878777</v>
          </cell>
          <cell r="F295">
            <v>7.5076979235298147</v>
          </cell>
          <cell r="G295">
            <v>4.3106382219751191</v>
          </cell>
          <cell r="H295">
            <v>2.7151598091055846</v>
          </cell>
          <cell r="I295">
            <v>1.3208939767525427</v>
          </cell>
          <cell r="J295">
            <v>24.765670537429944</v>
          </cell>
          <cell r="K295">
            <v>92.0323058147479</v>
          </cell>
          <cell r="AK295">
            <v>0.87706560368565423</v>
          </cell>
          <cell r="AL295">
            <v>0.69294480766196298</v>
          </cell>
          <cell r="AM295">
            <v>1.6140888106159463</v>
          </cell>
          <cell r="AN295">
            <v>0.75244733591044655</v>
          </cell>
          <cell r="AO295">
            <v>0.55023540422230321</v>
          </cell>
        </row>
        <row r="296">
          <cell r="B296">
            <v>43758</v>
          </cell>
          <cell r="C296">
            <v>27.42444499929972</v>
          </cell>
          <cell r="D296">
            <v>6.6009317922957695</v>
          </cell>
          <cell r="E296">
            <v>11.373926835746921</v>
          </cell>
          <cell r="F296">
            <v>7.1066139949747456</v>
          </cell>
          <cell r="G296">
            <v>4.2485036055551477</v>
          </cell>
          <cell r="H296">
            <v>2.3847108436981928</v>
          </cell>
          <cell r="I296">
            <v>1.2084247266453549</v>
          </cell>
          <cell r="J296">
            <v>23.601611527750485</v>
          </cell>
          <cell r="K296">
            <v>87.701511780027886</v>
          </cell>
          <cell r="AK296">
            <v>0.85947613288842073</v>
          </cell>
          <cell r="AL296">
            <v>0.69979342318969828</v>
          </cell>
          <cell r="AM296">
            <v>1.5544899191749197</v>
          </cell>
          <cell r="AN296">
            <v>0.62909489728876589</v>
          </cell>
          <cell r="AO296">
            <v>0.50941358928272318</v>
          </cell>
        </row>
        <row r="297">
          <cell r="B297">
            <v>43759</v>
          </cell>
          <cell r="C297">
            <v>27.979525816805172</v>
          </cell>
          <cell r="D297">
            <v>6.4062862784863226</v>
          </cell>
          <cell r="E297">
            <v>12.932135978400947</v>
          </cell>
          <cell r="F297">
            <v>9.1626756694426117</v>
          </cell>
          <cell r="G297">
            <v>4.4673494865709245</v>
          </cell>
          <cell r="H297">
            <v>2.7165937678112373</v>
          </cell>
          <cell r="I297">
            <v>1.3837416916868106</v>
          </cell>
          <cell r="J297">
            <v>25.652240380202457</v>
          </cell>
          <cell r="K297">
            <v>94.364206672228875</v>
          </cell>
          <cell r="AK297">
            <v>1.0262715983335042</v>
          </cell>
          <cell r="AL297">
            <v>0.83331781559793272</v>
          </cell>
          <cell r="AM297">
            <v>2.0561160220059849</v>
          </cell>
          <cell r="AN297">
            <v>0.81474200383932804</v>
          </cell>
          <cell r="AO297">
            <v>0.84148711384066643</v>
          </cell>
        </row>
        <row r="298">
          <cell r="B298">
            <v>43760</v>
          </cell>
          <cell r="C298">
            <v>27.641670224442418</v>
          </cell>
          <cell r="D298">
            <v>6.31981518654539</v>
          </cell>
          <cell r="E298">
            <v>14.036449137602981</v>
          </cell>
          <cell r="F298">
            <v>9.6886703442726461</v>
          </cell>
          <cell r="G298">
            <v>4.5250970406423336</v>
          </cell>
          <cell r="H298">
            <v>2.6516072890726323</v>
          </cell>
          <cell r="I298">
            <v>1.3636629083682261</v>
          </cell>
          <cell r="J298">
            <v>26.728069173457293</v>
          </cell>
          <cell r="K298">
            <v>96.584278319147458</v>
          </cell>
          <cell r="AK298">
            <v>1.0721427075101895</v>
          </cell>
          <cell r="AL298">
            <v>0.90680267151397054</v>
          </cell>
          <cell r="AM298">
            <v>2.2290747772319714</v>
          </cell>
          <cell r="AN298">
            <v>0.88244741120358294</v>
          </cell>
          <cell r="AO298">
            <v>0.84835973611755189</v>
          </cell>
        </row>
        <row r="299">
          <cell r="B299">
            <v>43761</v>
          </cell>
          <cell r="C299">
            <v>28.068143026617495</v>
          </cell>
          <cell r="D299">
            <v>6.4124955252420275</v>
          </cell>
          <cell r="E299">
            <v>13.869905272269984</v>
          </cell>
          <cell r="F299">
            <v>9.5046539689622183</v>
          </cell>
          <cell r="G299">
            <v>4.451694966428696</v>
          </cell>
          <cell r="H299">
            <v>2.7831951469203826</v>
          </cell>
          <cell r="I299">
            <v>1.3734143796484841</v>
          </cell>
          <cell r="J299">
            <v>26.865110220122038</v>
          </cell>
          <cell r="K299">
            <v>96.969426223811439</v>
          </cell>
          <cell r="AK299">
            <v>1.0527150448287852</v>
          </cell>
          <cell r="AL299">
            <v>0.85726661261479897</v>
          </cell>
          <cell r="AM299">
            <v>2.1832265821690298</v>
          </cell>
          <cell r="AN299">
            <v>0.85694201234562994</v>
          </cell>
          <cell r="AO299">
            <v>0.81851994276778406</v>
          </cell>
        </row>
        <row r="300">
          <cell r="B300">
            <v>43762</v>
          </cell>
          <cell r="C300">
            <v>28.428089603283166</v>
          </cell>
          <cell r="D300">
            <v>6.3578318389777708</v>
          </cell>
          <cell r="E300">
            <v>14.415739782236987</v>
          </cell>
          <cell r="F300">
            <v>9.0379540366480224</v>
          </cell>
          <cell r="G300">
            <v>4.4356433552227363</v>
          </cell>
          <cell r="H300">
            <v>2.9878298606846667</v>
          </cell>
          <cell r="I300">
            <v>1.3990147534205719</v>
          </cell>
          <cell r="J300">
            <v>27.055163741891171</v>
          </cell>
          <cell r="K300">
            <v>97.796102435947461</v>
          </cell>
          <cell r="AK300">
            <v>0.95936778722871341</v>
          </cell>
          <cell r="AL300">
            <v>0.81647640193348858</v>
          </cell>
          <cell r="AM300">
            <v>2.0133621684166019</v>
          </cell>
          <cell r="AN300">
            <v>0.88923360523140704</v>
          </cell>
          <cell r="AO300">
            <v>0.74627056459562202</v>
          </cell>
        </row>
        <row r="301">
          <cell r="B301">
            <v>43763</v>
          </cell>
          <cell r="C301">
            <v>28.932516874717447</v>
          </cell>
          <cell r="D301">
            <v>6.1776008428238232</v>
          </cell>
          <cell r="E301">
            <v>14.43250361983795</v>
          </cell>
          <cell r="F301">
            <v>8.7202031165811587</v>
          </cell>
          <cell r="G301">
            <v>4.443796252217993</v>
          </cell>
          <cell r="H301">
            <v>3.0008228433251127</v>
          </cell>
          <cell r="I301">
            <v>1.3973392151913071</v>
          </cell>
          <cell r="J301">
            <v>26.50158223646006</v>
          </cell>
          <cell r="K301">
            <v>97.326142089431144</v>
          </cell>
          <cell r="AK301">
            <v>0.97199006995924897</v>
          </cell>
          <cell r="AL301">
            <v>0.76448507134150134</v>
          </cell>
          <cell r="AM301">
            <v>1.7552820063302639</v>
          </cell>
          <cell r="AN301">
            <v>0.87364174558430041</v>
          </cell>
          <cell r="AO301">
            <v>0.76983326381209904</v>
          </cell>
        </row>
        <row r="302">
          <cell r="B302">
            <v>43764</v>
          </cell>
          <cell r="C302">
            <v>28.398547451480763</v>
          </cell>
          <cell r="D302">
            <v>6.0516589412274859</v>
          </cell>
          <cell r="E302">
            <v>13.04047402968256</v>
          </cell>
          <cell r="F302">
            <v>6.9019494070449507</v>
          </cell>
          <cell r="G302">
            <v>4.4350423564759982</v>
          </cell>
          <cell r="H302">
            <v>2.5686675788503712</v>
          </cell>
          <cell r="I302">
            <v>1.3798692892891666</v>
          </cell>
          <cell r="J302">
            <v>25.077142757782379</v>
          </cell>
          <cell r="K302">
            <v>91.618636441490878</v>
          </cell>
          <cell r="AK302">
            <v>0.81894058688487503</v>
          </cell>
          <cell r="AL302">
            <v>0.59196180379538765</v>
          </cell>
          <cell r="AM302">
            <v>1.2633402493765362</v>
          </cell>
          <cell r="AN302">
            <v>0.73969758394065643</v>
          </cell>
          <cell r="AO302">
            <v>0.62571941903298467</v>
          </cell>
        </row>
        <row r="303">
          <cell r="B303">
            <v>43765</v>
          </cell>
          <cell r="C303">
            <v>27.778840297047328</v>
          </cell>
          <cell r="D303">
            <v>5.5162018124532564</v>
          </cell>
          <cell r="E303">
            <v>11.601499441580458</v>
          </cell>
          <cell r="F303">
            <v>6.9748831796645092</v>
          </cell>
          <cell r="G303">
            <v>4.3288898400564424</v>
          </cell>
          <cell r="H303">
            <v>2.3835708418333983</v>
          </cell>
          <cell r="I303">
            <v>1.3020478713624861</v>
          </cell>
          <cell r="J303">
            <v>24.228134992580443</v>
          </cell>
          <cell r="K303">
            <v>87.801559336256759</v>
          </cell>
          <cell r="AK303">
            <v>0.85821065116346351</v>
          </cell>
          <cell r="AL303">
            <v>0.64491016895474174</v>
          </cell>
          <cell r="AM303">
            <v>1.3695950297218469</v>
          </cell>
          <cell r="AN303">
            <v>0.69962366763403394</v>
          </cell>
          <cell r="AO303">
            <v>0.55584728999072974</v>
          </cell>
        </row>
        <row r="304">
          <cell r="B304">
            <v>43766</v>
          </cell>
          <cell r="C304">
            <v>27.395086336328021</v>
          </cell>
          <cell r="D304">
            <v>5.3147102219697739</v>
          </cell>
          <cell r="E304">
            <v>14.133715412318546</v>
          </cell>
          <cell r="F304">
            <v>10.115921839532694</v>
          </cell>
          <cell r="G304">
            <v>4.4933854129396087</v>
          </cell>
          <cell r="H304">
            <v>2.684898292986694</v>
          </cell>
          <cell r="I304">
            <v>1.4125391630406277</v>
          </cell>
          <cell r="J304">
            <v>26.301897814877027</v>
          </cell>
          <cell r="K304">
            <v>95.442348132717498</v>
          </cell>
          <cell r="AK304">
            <v>1.2026392212787509</v>
          </cell>
          <cell r="AL304">
            <v>0.90224651851115034</v>
          </cell>
          <cell r="AM304">
            <v>2.3583386017534425</v>
          </cell>
          <cell r="AN304">
            <v>0.91229105542433786</v>
          </cell>
          <cell r="AO304">
            <v>0.82747526278034278</v>
          </cell>
        </row>
        <row r="305">
          <cell r="B305">
            <v>43767</v>
          </cell>
          <cell r="C305">
            <v>27.252847828015614</v>
          </cell>
          <cell r="D305">
            <v>5.2866817599532645</v>
          </cell>
          <cell r="E305">
            <v>14.907437897192988</v>
          </cell>
          <cell r="F305">
            <v>10.679842467032236</v>
          </cell>
          <cell r="G305">
            <v>4.6082453217075523</v>
          </cell>
          <cell r="H305">
            <v>3.0523046690615927</v>
          </cell>
          <cell r="I305">
            <v>1.4427894152330396</v>
          </cell>
          <cell r="J305">
            <v>26.865355201215035</v>
          </cell>
          <cell r="K305">
            <v>97.631590960489405</v>
          </cell>
          <cell r="AK305">
            <v>1.1750054161852257</v>
          </cell>
          <cell r="AL305">
            <v>0.94607112157402018</v>
          </cell>
          <cell r="AM305">
            <v>2.582989548246521</v>
          </cell>
          <cell r="AN305">
            <v>0.94250164712227158</v>
          </cell>
          <cell r="AO305">
            <v>0.82970571207904753</v>
          </cell>
        </row>
        <row r="306">
          <cell r="B306">
            <v>43768</v>
          </cell>
          <cell r="C306">
            <v>26.765059173765732</v>
          </cell>
          <cell r="D306">
            <v>5.5240404947450994</v>
          </cell>
          <cell r="E306">
            <v>15.007693822400029</v>
          </cell>
          <cell r="F306">
            <v>10.852877785816128</v>
          </cell>
          <cell r="G306">
            <v>4.6713040379904065</v>
          </cell>
          <cell r="H306">
            <v>2.7933539396068552</v>
          </cell>
          <cell r="I306">
            <v>1.3997825585575414</v>
          </cell>
          <cell r="J306">
            <v>26.8038732240034</v>
          </cell>
          <cell r="K306">
            <v>97.361876780904936</v>
          </cell>
          <cell r="AK306">
            <v>1.167659051891728</v>
          </cell>
          <cell r="AL306">
            <v>0.94649405640731676</v>
          </cell>
          <cell r="AM306">
            <v>2.6235309140082177</v>
          </cell>
          <cell r="AN306">
            <v>0.97296735510890542</v>
          </cell>
          <cell r="AO306">
            <v>0.82926811249691978</v>
          </cell>
        </row>
        <row r="307">
          <cell r="B307">
            <v>43769</v>
          </cell>
          <cell r="C307">
            <v>27.354484002809887</v>
          </cell>
          <cell r="D307">
            <v>5.6777877349544994</v>
          </cell>
          <cell r="E307">
            <v>15.340698828649062</v>
          </cell>
          <cell r="F307">
            <v>10.618156907673654</v>
          </cell>
          <cell r="G307">
            <v>4.7112964445209498</v>
          </cell>
          <cell r="H307">
            <v>2.8026867614519801</v>
          </cell>
          <cell r="I307">
            <v>1.3693988122147112</v>
          </cell>
          <cell r="J307">
            <v>27.123969914315872</v>
          </cell>
          <cell r="K307">
            <v>98.576720461689405</v>
          </cell>
          <cell r="AK307">
            <v>1.1487369937130607</v>
          </cell>
          <cell r="AL307">
            <v>0.91516810823754968</v>
          </cell>
          <cell r="AM307">
            <v>2.4940711940496221</v>
          </cell>
          <cell r="AN307">
            <v>0.96369066108372536</v>
          </cell>
          <cell r="AO307">
            <v>0.78507492077992291</v>
          </cell>
        </row>
        <row r="308">
          <cell r="B308">
            <v>43770</v>
          </cell>
          <cell r="C308">
            <v>28.372759180667924</v>
          </cell>
          <cell r="D308">
            <v>5.9124686040714893</v>
          </cell>
          <cell r="E308">
            <v>15.127001859186338</v>
          </cell>
          <cell r="F308">
            <v>8.307148227445099</v>
          </cell>
          <cell r="G308">
            <v>4.7183202476688164</v>
          </cell>
          <cell r="H308">
            <v>2.7320025867240219</v>
          </cell>
          <cell r="I308">
            <v>1.3700278286031236</v>
          </cell>
          <cell r="J308">
            <v>26.370209194871453</v>
          </cell>
          <cell r="K308">
            <v>96.517716815986546</v>
          </cell>
          <cell r="AK308">
            <v>0.92196310758067423</v>
          </cell>
          <cell r="AL308">
            <v>0.70481125669009059</v>
          </cell>
          <cell r="AM308">
            <v>1.8814654247992559</v>
          </cell>
          <cell r="AN308">
            <v>0.76600575409841942</v>
          </cell>
          <cell r="AO308">
            <v>0.49853667282884817</v>
          </cell>
        </row>
        <row r="309">
          <cell r="B309">
            <v>43771</v>
          </cell>
          <cell r="C309">
            <v>28.890613956708744</v>
          </cell>
          <cell r="D309">
            <v>6.0183161125923599</v>
          </cell>
          <cell r="E309">
            <v>13.90968936830471</v>
          </cell>
          <cell r="F309">
            <v>7.0228019714347738</v>
          </cell>
          <cell r="G309">
            <v>4.6492454448829577</v>
          </cell>
          <cell r="H309">
            <v>2.6021729112954683</v>
          </cell>
          <cell r="I309">
            <v>1.3154245402468447</v>
          </cell>
          <cell r="J309">
            <v>25.672463902192927</v>
          </cell>
          <cell r="K309">
            <v>93.728392634065699</v>
          </cell>
          <cell r="AK309">
            <v>0.78376922496174162</v>
          </cell>
          <cell r="AL309">
            <v>0.64643959629077596</v>
          </cell>
          <cell r="AM309">
            <v>1.3883326938444587</v>
          </cell>
          <cell r="AN309">
            <v>0.72785556264507034</v>
          </cell>
          <cell r="AO309">
            <v>0.47658706471997608</v>
          </cell>
        </row>
        <row r="310">
          <cell r="B310">
            <v>43772</v>
          </cell>
          <cell r="C310">
            <v>28.179527410610607</v>
          </cell>
          <cell r="D310">
            <v>6.1044076304309485</v>
          </cell>
          <cell r="E310">
            <v>12.464412991324879</v>
          </cell>
          <cell r="F310">
            <v>6.9344769440998713</v>
          </cell>
          <cell r="G310">
            <v>4.549943256203651</v>
          </cell>
          <cell r="H310">
            <v>2.533921943601988</v>
          </cell>
          <cell r="I310">
            <v>1.2030909853913696</v>
          </cell>
          <cell r="J310">
            <v>25.069434441200546</v>
          </cell>
          <cell r="K310">
            <v>90.694676298714441</v>
          </cell>
          <cell r="AK310">
            <v>0.83587237153712723</v>
          </cell>
          <cell r="AL310">
            <v>0.67282137473004888</v>
          </cell>
          <cell r="AM310">
            <v>1.4382827906555364</v>
          </cell>
          <cell r="AN310">
            <v>0.64371779637069193</v>
          </cell>
          <cell r="AO310">
            <v>0.45284485694700405</v>
          </cell>
        </row>
        <row r="311">
          <cell r="B311">
            <v>43773</v>
          </cell>
          <cell r="C311">
            <v>28.576705449003764</v>
          </cell>
          <cell r="D311">
            <v>6.0459266872521535</v>
          </cell>
          <cell r="E311">
            <v>14.318199872989057</v>
          </cell>
          <cell r="F311">
            <v>8.9119987895315589</v>
          </cell>
          <cell r="G311">
            <v>4.5031012681252962</v>
          </cell>
          <cell r="H311">
            <v>2.7010684617129841</v>
          </cell>
          <cell r="I311">
            <v>1.333429414722213</v>
          </cell>
          <cell r="J311">
            <v>27.034281878457826</v>
          </cell>
          <cell r="K311">
            <v>97.009253067799946</v>
          </cell>
          <cell r="AK311">
            <v>1.0128736526148265</v>
          </cell>
          <cell r="AL311">
            <v>0.85726201666859503</v>
          </cell>
          <cell r="AM311">
            <v>2.0146031336500778</v>
          </cell>
          <cell r="AN311">
            <v>0.79193060964209672</v>
          </cell>
          <cell r="AO311">
            <v>0.65524892864460127</v>
          </cell>
        </row>
        <row r="312">
          <cell r="B312">
            <v>43774</v>
          </cell>
          <cell r="C312">
            <v>28.570399001968482</v>
          </cell>
          <cell r="D312">
            <v>6.3855734772833532</v>
          </cell>
          <cell r="E312">
            <v>15.106787985921262</v>
          </cell>
          <cell r="F312">
            <v>9.6981180118285391</v>
          </cell>
          <cell r="G312">
            <v>4.5670548463958598</v>
          </cell>
          <cell r="H312">
            <v>2.9421600625972806</v>
          </cell>
          <cell r="I312">
            <v>1.3782254015823645</v>
          </cell>
          <cell r="J312">
            <v>27.870709902437195</v>
          </cell>
          <cell r="K312">
            <v>100.02515779629415</v>
          </cell>
          <cell r="AK312">
            <v>1.0461226960254519</v>
          </cell>
          <cell r="AL312">
            <v>0.9452643505687427</v>
          </cell>
          <cell r="AM312">
            <v>2.3063761305302957</v>
          </cell>
          <cell r="AN312">
            <v>0.84458321581232554</v>
          </cell>
          <cell r="AO312">
            <v>0.71520803373143382</v>
          </cell>
        </row>
        <row r="313">
          <cell r="B313">
            <v>43775</v>
          </cell>
          <cell r="C313">
            <v>29.075781542911894</v>
          </cell>
          <cell r="D313">
            <v>6.6149233291047311</v>
          </cell>
          <cell r="E313">
            <v>14.992607731697438</v>
          </cell>
          <cell r="F313">
            <v>10.531477196886879</v>
          </cell>
          <cell r="G313">
            <v>4.5053727689258256</v>
          </cell>
          <cell r="H313">
            <v>2.9788921389380851</v>
          </cell>
          <cell r="I313">
            <v>1.4010691433883751</v>
          </cell>
          <cell r="J313">
            <v>28.414124194806192</v>
          </cell>
          <cell r="K313">
            <v>102.01019228200182</v>
          </cell>
          <cell r="AK313">
            <v>1.181048036572222</v>
          </cell>
          <cell r="AL313">
            <v>0.97381829398199404</v>
          </cell>
          <cell r="AM313">
            <v>2.4950195241771658</v>
          </cell>
          <cell r="AN313">
            <v>1.0132536971874391</v>
          </cell>
          <cell r="AO313">
            <v>0.8319605976194836</v>
          </cell>
        </row>
        <row r="314">
          <cell r="B314">
            <v>43776</v>
          </cell>
          <cell r="C314">
            <v>29.668246427540996</v>
          </cell>
          <cell r="D314">
            <v>6.7758143107534297</v>
          </cell>
          <cell r="E314">
            <v>15.50707129862545</v>
          </cell>
          <cell r="F314">
            <v>10.245713359075877</v>
          </cell>
          <cell r="G314">
            <v>4.4939819047810508</v>
          </cell>
          <cell r="H314">
            <v>3.0223874856485575</v>
          </cell>
          <cell r="I314">
            <v>1.3910134753131373</v>
          </cell>
          <cell r="J314">
            <v>28.695056771013828</v>
          </cell>
          <cell r="K314">
            <v>103.32225639248</v>
          </cell>
          <cell r="AK314">
            <v>1.0637264459069316</v>
          </cell>
          <cell r="AL314">
            <v>1.0045212372500765</v>
          </cell>
          <cell r="AM314">
            <v>2.4405123134184792</v>
          </cell>
          <cell r="AN314">
            <v>0.99712879448926772</v>
          </cell>
          <cell r="AO314">
            <v>0.7369740595144384</v>
          </cell>
        </row>
        <row r="315">
          <cell r="B315">
            <v>43777</v>
          </cell>
          <cell r="C315">
            <v>29.996105103496426</v>
          </cell>
          <cell r="D315">
            <v>6.5718806981011539</v>
          </cell>
          <cell r="E315">
            <v>16.106784134526524</v>
          </cell>
          <cell r="F315">
            <v>10.498628036460776</v>
          </cell>
          <cell r="G315">
            <v>4.6596723121620531</v>
          </cell>
          <cell r="H315">
            <v>3.0091672399581362</v>
          </cell>
          <cell r="I315">
            <v>1.3955060892882161</v>
          </cell>
          <cell r="J315">
            <v>28.485143141361167</v>
          </cell>
          <cell r="K315">
            <v>104.29613645236992</v>
          </cell>
          <cell r="AK315">
            <v>1.1563095744458807</v>
          </cell>
          <cell r="AL315">
            <v>1.060126353902243</v>
          </cell>
          <cell r="AM315">
            <v>2.5034715834340617</v>
          </cell>
          <cell r="AN315">
            <v>0.94190843800462987</v>
          </cell>
          <cell r="AO315">
            <v>0.77549045970830399</v>
          </cell>
        </row>
        <row r="316">
          <cell r="B316">
            <v>43778</v>
          </cell>
          <cell r="C316">
            <v>29.557561307851021</v>
          </cell>
          <cell r="D316">
            <v>6.3540456685770046</v>
          </cell>
          <cell r="E316">
            <v>14.798893214449974</v>
          </cell>
          <cell r="F316">
            <v>9.369427966236568</v>
          </cell>
          <cell r="G316">
            <v>4.6891171780200551</v>
          </cell>
          <cell r="H316">
            <v>2.817213450784914</v>
          </cell>
          <cell r="I316">
            <v>1.3846319565302829</v>
          </cell>
          <cell r="J316">
            <v>27.144049181318955</v>
          </cell>
          <cell r="K316">
            <v>99.705412028664199</v>
          </cell>
          <cell r="AK316">
            <v>1.0839502880632537</v>
          </cell>
          <cell r="AL316">
            <v>0.98680050716247758</v>
          </cell>
          <cell r="AM316">
            <v>2.2369731994863127</v>
          </cell>
          <cell r="AN316">
            <v>0.84706254216052945</v>
          </cell>
          <cell r="AO316">
            <v>0.65723400017000388</v>
          </cell>
        </row>
        <row r="317">
          <cell r="B317">
            <v>43779</v>
          </cell>
          <cell r="C317">
            <v>28.941929090252035</v>
          </cell>
          <cell r="D317">
            <v>6.2304442792856376</v>
          </cell>
          <cell r="E317">
            <v>12.428605179622773</v>
          </cell>
          <cell r="F317">
            <v>8.752996199959691</v>
          </cell>
          <cell r="G317">
            <v>4.6074178503224514</v>
          </cell>
          <cell r="H317">
            <v>2.6473398925015559</v>
          </cell>
          <cell r="I317">
            <v>1.240584481908239</v>
          </cell>
          <cell r="J317">
            <v>26.079759449456265</v>
          </cell>
          <cell r="K317">
            <v>94.547953940343703</v>
          </cell>
          <cell r="AK317">
            <v>1.005990335063238</v>
          </cell>
          <cell r="AL317">
            <v>0.9018048399886055</v>
          </cell>
          <cell r="AM317">
            <v>2.1965392457137396</v>
          </cell>
          <cell r="AN317">
            <v>0.77603378729148254</v>
          </cell>
          <cell r="AO317">
            <v>0.55492615992599115</v>
          </cell>
        </row>
        <row r="318">
          <cell r="B318">
            <v>43780</v>
          </cell>
          <cell r="C318">
            <v>29.554628417558853</v>
          </cell>
          <cell r="D318">
            <v>6.1973346729542342</v>
          </cell>
          <cell r="E318">
            <v>13.927278882714573</v>
          </cell>
          <cell r="F318">
            <v>9.8356537151926027</v>
          </cell>
          <cell r="G318">
            <v>4.7988094001523347</v>
          </cell>
          <cell r="H318">
            <v>3.0643378422530492</v>
          </cell>
          <cell r="I318">
            <v>1.3502107674678976</v>
          </cell>
          <cell r="J318">
            <v>27.967269483439253</v>
          </cell>
          <cell r="K318">
            <v>100.25031932679947</v>
          </cell>
          <cell r="AK318">
            <v>1.0042913408229228</v>
          </cell>
          <cell r="AL318">
            <v>0.92190321863388192</v>
          </cell>
          <cell r="AM318">
            <v>2.4771100115934064</v>
          </cell>
          <cell r="AN318">
            <v>1.0072761390528115</v>
          </cell>
          <cell r="AO318">
            <v>0.73621317972288125</v>
          </cell>
        </row>
        <row r="319">
          <cell r="B319">
            <v>43781</v>
          </cell>
          <cell r="C319">
            <v>29.357377391465388</v>
          </cell>
          <cell r="D319">
            <v>6.5270819307506862</v>
          </cell>
          <cell r="E319">
            <v>17.173530366052258</v>
          </cell>
          <cell r="F319">
            <v>10.091984732766166</v>
          </cell>
          <cell r="G319">
            <v>4.8297246896009423</v>
          </cell>
          <cell r="H319">
            <v>2.9951859412221697</v>
          </cell>
          <cell r="I319">
            <v>1.3643845305058442</v>
          </cell>
          <cell r="J319">
            <v>29.283780925794726</v>
          </cell>
          <cell r="K319">
            <v>105.08527297767046</v>
          </cell>
          <cell r="AK319">
            <v>1.0671459668044994</v>
          </cell>
          <cell r="AL319">
            <v>1.0403341499372656</v>
          </cell>
          <cell r="AM319">
            <v>2.3643944493701654</v>
          </cell>
          <cell r="AN319">
            <v>0.99944101374459826</v>
          </cell>
          <cell r="AO319">
            <v>0.76427619387024714</v>
          </cell>
        </row>
        <row r="320">
          <cell r="B320">
            <v>43782</v>
          </cell>
          <cell r="C320">
            <v>30.530408790234155</v>
          </cell>
          <cell r="D320">
            <v>6.6624493279991972</v>
          </cell>
          <cell r="E320">
            <v>17.783561317880181</v>
          </cell>
          <cell r="F320">
            <v>10.812612856799532</v>
          </cell>
          <cell r="G320">
            <v>4.8211000333744183</v>
          </cell>
          <cell r="H320">
            <v>3.0479028195282205</v>
          </cell>
          <cell r="I320">
            <v>1.3817477771261157</v>
          </cell>
          <cell r="J320">
            <v>30.007888346754672</v>
          </cell>
          <cell r="K320">
            <v>108.52703175747631</v>
          </cell>
          <cell r="AK320">
            <v>1.2414503373365127</v>
          </cell>
          <cell r="AL320">
            <v>1.0851614535144305</v>
          </cell>
          <cell r="AM320">
            <v>2.5705110802477775</v>
          </cell>
          <cell r="AN320">
            <v>1.0392017236094435</v>
          </cell>
          <cell r="AO320">
            <v>0.82871635187847636</v>
          </cell>
        </row>
        <row r="321">
          <cell r="B321">
            <v>43783</v>
          </cell>
          <cell r="C321">
            <v>31.052499530503198</v>
          </cell>
          <cell r="D321">
            <v>6.7230958838201689</v>
          </cell>
          <cell r="E321">
            <v>17.303418352492116</v>
          </cell>
          <cell r="F321">
            <v>10.975628236683331</v>
          </cell>
          <cell r="G321">
            <v>4.8315912083448325</v>
          </cell>
          <cell r="H321">
            <v>3.1764907135815532</v>
          </cell>
          <cell r="I321">
            <v>1.3785294651304809</v>
          </cell>
          <cell r="J321">
            <v>30.151944967986072</v>
          </cell>
          <cell r="K321">
            <v>109.11837023250224</v>
          </cell>
          <cell r="AK321">
            <v>1.1980142723693195</v>
          </cell>
          <cell r="AL321">
            <v>1.1262786260315707</v>
          </cell>
          <cell r="AM321">
            <v>2.6550712130167895</v>
          </cell>
          <cell r="AN321">
            <v>1.0869846860489993</v>
          </cell>
          <cell r="AO321">
            <v>0.81963859974148345</v>
          </cell>
        </row>
        <row r="322">
          <cell r="B322">
            <v>43784</v>
          </cell>
          <cell r="C322">
            <v>31.359728114667611</v>
          </cell>
          <cell r="D322">
            <v>6.7270824143518482</v>
          </cell>
          <cell r="E322">
            <v>16.315447092596397</v>
          </cell>
          <cell r="F322">
            <v>10.552704318035666</v>
          </cell>
          <cell r="G322">
            <v>4.9524191775440327</v>
          </cell>
          <cell r="H322">
            <v>3.2185195404204108</v>
          </cell>
          <cell r="I322">
            <v>1.3118327979323432</v>
          </cell>
          <cell r="J322">
            <v>29.560893069560361</v>
          </cell>
          <cell r="K322">
            <v>107.5995378807016</v>
          </cell>
          <cell r="AK322">
            <v>1.1692498797190845</v>
          </cell>
          <cell r="AL322">
            <v>1.1171049156073776</v>
          </cell>
          <cell r="AM322">
            <v>2.4131019396395899</v>
          </cell>
          <cell r="AN322">
            <v>1.0343171133252134</v>
          </cell>
          <cell r="AO322">
            <v>0.86103681112300268</v>
          </cell>
        </row>
        <row r="323">
          <cell r="B323">
            <v>43785</v>
          </cell>
          <cell r="C323">
            <v>30.514326790680002</v>
          </cell>
          <cell r="D323">
            <v>6.7745801840697037</v>
          </cell>
          <cell r="E323">
            <v>14.522979839286453</v>
          </cell>
          <cell r="F323">
            <v>9.8090060155114358</v>
          </cell>
          <cell r="G323">
            <v>4.8773833241415776</v>
          </cell>
          <cell r="H323">
            <v>2.920261726487364</v>
          </cell>
          <cell r="I323">
            <v>1.2758749166062999</v>
          </cell>
          <cell r="J323">
            <v>28.707427315778805</v>
          </cell>
          <cell r="K323">
            <v>103.00193766527529</v>
          </cell>
          <cell r="AK323">
            <v>1.1663913312118523</v>
          </cell>
          <cell r="AL323">
            <v>1.0510678159569065</v>
          </cell>
          <cell r="AM323">
            <v>2.2578726779744458</v>
          </cell>
          <cell r="AN323">
            <v>0.91820390980419297</v>
          </cell>
          <cell r="AO323">
            <v>0.78040039434121222</v>
          </cell>
        </row>
        <row r="324">
          <cell r="B324">
            <v>43786</v>
          </cell>
          <cell r="C324">
            <v>30.468418970489786</v>
          </cell>
          <cell r="D324">
            <v>6.7365158182248317</v>
          </cell>
          <cell r="E324">
            <v>13.381356178482283</v>
          </cell>
          <cell r="F324">
            <v>8.9173871498400405</v>
          </cell>
          <cell r="G324">
            <v>4.7424855463639854</v>
          </cell>
          <cell r="H324">
            <v>2.7228776455627499</v>
          </cell>
          <cell r="I324">
            <v>1.2172001054541997</v>
          </cell>
          <cell r="J324">
            <v>27.920243852395075</v>
          </cell>
          <cell r="K324">
            <v>99.723008970088657</v>
          </cell>
          <cell r="AK324">
            <v>1.1329064300973031</v>
          </cell>
          <cell r="AL324">
            <v>0.97230699422782929</v>
          </cell>
          <cell r="AM324">
            <v>2.1256111809055325</v>
          </cell>
          <cell r="AN324">
            <v>0.80800464982958797</v>
          </cell>
          <cell r="AO324">
            <v>0.63747629183696741</v>
          </cell>
        </row>
        <row r="325">
          <cell r="B325">
            <v>43787</v>
          </cell>
          <cell r="C325">
            <v>31.529303594505098</v>
          </cell>
          <cell r="D325">
            <v>6.7889796003817526</v>
          </cell>
          <cell r="E325">
            <v>15.131135046811442</v>
          </cell>
          <cell r="F325">
            <v>10.768209086265937</v>
          </cell>
          <cell r="G325">
            <v>4.8521587156913215</v>
          </cell>
          <cell r="H325">
            <v>3.0569702084474639</v>
          </cell>
          <cell r="I325">
            <v>1.411002821236955</v>
          </cell>
          <cell r="J325">
            <v>30.024883209004692</v>
          </cell>
          <cell r="K325">
            <v>107.10692191630237</v>
          </cell>
          <cell r="AK325">
            <v>1.2685977735937175</v>
          </cell>
          <cell r="AL325">
            <v>1.1078410688484261</v>
          </cell>
          <cell r="AM325">
            <v>2.5202186855898172</v>
          </cell>
          <cell r="AN325">
            <v>1.0849919251449651</v>
          </cell>
          <cell r="AO325">
            <v>0.87990681183182429</v>
          </cell>
        </row>
        <row r="326">
          <cell r="B326">
            <v>43788</v>
          </cell>
          <cell r="C326">
            <v>31.92846038333321</v>
          </cell>
          <cell r="D326">
            <v>6.4982146449329221</v>
          </cell>
          <cell r="E326">
            <v>15.311493965425521</v>
          </cell>
          <cell r="F326">
            <v>11.360718293174367</v>
          </cell>
          <cell r="G326">
            <v>4.872109167332753</v>
          </cell>
          <cell r="H326">
            <v>3.1861025326807395</v>
          </cell>
          <cell r="I326">
            <v>1.4006135436256166</v>
          </cell>
          <cell r="J326">
            <v>30.376951360391629</v>
          </cell>
          <cell r="K326">
            <v>108.39777885570226</v>
          </cell>
          <cell r="AK326">
            <v>1.3415768155133512</v>
          </cell>
          <cell r="AL326">
            <v>1.1284905750259404</v>
          </cell>
          <cell r="AM326">
            <v>2.6717103270120237</v>
          </cell>
          <cell r="AN326">
            <v>1.1696789557336464</v>
          </cell>
          <cell r="AO326">
            <v>0.97012942723278717</v>
          </cell>
        </row>
        <row r="327">
          <cell r="B327">
            <v>43789</v>
          </cell>
          <cell r="C327">
            <v>32.76750842237778</v>
          </cell>
          <cell r="D327">
            <v>6.8170258329215887</v>
          </cell>
          <cell r="E327">
            <v>14.745330293317476</v>
          </cell>
          <cell r="F327">
            <v>11.609763626447101</v>
          </cell>
          <cell r="G327">
            <v>4.9216747729556189</v>
          </cell>
          <cell r="H327">
            <v>3.3832568267493097</v>
          </cell>
          <cell r="I327">
            <v>1.3385149838590897</v>
          </cell>
          <cell r="J327">
            <v>30.835251960187865</v>
          </cell>
          <cell r="K327">
            <v>109.90280278031844</v>
          </cell>
          <cell r="AK327">
            <v>1.2045137311866594</v>
          </cell>
          <cell r="AL327">
            <v>1.1854480548174537</v>
          </cell>
          <cell r="AM327">
            <v>2.8968925761400155</v>
          </cell>
          <cell r="AN327">
            <v>1.15385401650968</v>
          </cell>
          <cell r="AO327">
            <v>0.92669851802039926</v>
          </cell>
        </row>
        <row r="328">
          <cell r="B328">
            <v>43790</v>
          </cell>
          <cell r="C328">
            <v>32.760150296029153</v>
          </cell>
          <cell r="D328">
            <v>6.9006338567541494</v>
          </cell>
          <cell r="E328">
            <v>14.883243887126007</v>
          </cell>
          <cell r="F328">
            <v>11.302023136689153</v>
          </cell>
          <cell r="G328">
            <v>5.0778346812150881</v>
          </cell>
          <cell r="H328">
            <v>3.4134648475200926</v>
          </cell>
          <cell r="I328">
            <v>1.3902785362317216</v>
          </cell>
          <cell r="J328">
            <v>31.130331582000576</v>
          </cell>
          <cell r="K328">
            <v>110.38990726669306</v>
          </cell>
          <cell r="AK328">
            <v>1.1672186143764167</v>
          </cell>
          <cell r="AL328">
            <v>1.1299325115987764</v>
          </cell>
          <cell r="AM328">
            <v>2.8253723150969372</v>
          </cell>
          <cell r="AN328">
            <v>1.1665529853701255</v>
          </cell>
          <cell r="AO328">
            <v>0.88198819793241678</v>
          </cell>
        </row>
        <row r="329">
          <cell r="B329">
            <v>43791</v>
          </cell>
          <cell r="C329">
            <v>32.3871514639143</v>
          </cell>
          <cell r="D329">
            <v>6.944326101788314</v>
          </cell>
          <cell r="E329">
            <v>15.250730260241635</v>
          </cell>
          <cell r="F329">
            <v>10.433483635693904</v>
          </cell>
          <cell r="G329">
            <v>5.0805686963738266</v>
          </cell>
          <cell r="H329">
            <v>3.631283559685325</v>
          </cell>
          <cell r="I329">
            <v>1.4073571751396028</v>
          </cell>
          <cell r="J329">
            <v>30.490892712999567</v>
          </cell>
          <cell r="K329">
            <v>109.21479736629431</v>
          </cell>
          <cell r="AK329">
            <v>1.0934099871764535</v>
          </cell>
          <cell r="AL329">
            <v>1.0312708592237227</v>
          </cell>
          <cell r="AM329">
            <v>2.5986127494061213</v>
          </cell>
          <cell r="AN329">
            <v>1.0239966857020915</v>
          </cell>
          <cell r="AO329">
            <v>0.75662522680865452</v>
          </cell>
        </row>
        <row r="330">
          <cell r="B330">
            <v>43792</v>
          </cell>
          <cell r="C330">
            <v>32.381461334631908</v>
          </cell>
          <cell r="D330">
            <v>6.94462476454071</v>
          </cell>
          <cell r="E330">
            <v>14.255491931125817</v>
          </cell>
          <cell r="F330">
            <v>8.3350497649869695</v>
          </cell>
          <cell r="G330">
            <v>5.0171900832091252</v>
          </cell>
          <cell r="H330">
            <v>2.9794536865450381</v>
          </cell>
          <cell r="I330">
            <v>1.3647291274228091</v>
          </cell>
          <cell r="J330">
            <v>29.08597385045741</v>
          </cell>
          <cell r="K330">
            <v>103.96407348643125</v>
          </cell>
          <cell r="AK330">
            <v>0.90171939010977875</v>
          </cell>
          <cell r="AL330">
            <v>0.81781753156947123</v>
          </cell>
          <cell r="AM330">
            <v>1.8336846170085699</v>
          </cell>
          <cell r="AN330">
            <v>0.80239177728858868</v>
          </cell>
          <cell r="AO330">
            <v>0.5892143185677966</v>
          </cell>
        </row>
        <row r="331">
          <cell r="B331">
            <v>43793</v>
          </cell>
          <cell r="C331">
            <v>32.009608895772146</v>
          </cell>
          <cell r="D331">
            <v>6.8927335950419195</v>
          </cell>
          <cell r="E331">
            <v>12.721825651494694</v>
          </cell>
          <cell r="F331">
            <v>8.3273383099439453</v>
          </cell>
          <cell r="G331">
            <v>4.9194922893377138</v>
          </cell>
          <cell r="H331">
            <v>2.7523867220866007</v>
          </cell>
          <cell r="I331">
            <v>1.2018025014122977</v>
          </cell>
          <cell r="J331">
            <v>28.3371376090018</v>
          </cell>
          <cell r="K331">
            <v>100.78038225316271</v>
          </cell>
          <cell r="AK331">
            <v>0.92985144881549864</v>
          </cell>
          <cell r="AL331">
            <v>0.81027992010242611</v>
          </cell>
          <cell r="AM331">
            <v>1.9234408139182597</v>
          </cell>
          <cell r="AN331">
            <v>0.77268076699644683</v>
          </cell>
          <cell r="AO331">
            <v>0.56559158455918601</v>
          </cell>
        </row>
        <row r="332">
          <cell r="B332">
            <v>43794</v>
          </cell>
          <cell r="C332">
            <v>33.500992196955281</v>
          </cell>
          <cell r="D332">
            <v>6.617439636393244</v>
          </cell>
          <cell r="E332">
            <v>13.937156349536885</v>
          </cell>
          <cell r="F332">
            <v>10.60331653492109</v>
          </cell>
          <cell r="G332">
            <v>5.0200253111119544</v>
          </cell>
          <cell r="H332">
            <v>3.1618325318174869</v>
          </cell>
          <cell r="I332">
            <v>1.3412752372771386</v>
          </cell>
          <cell r="J332">
            <v>30.396474532096299</v>
          </cell>
          <cell r="K332">
            <v>108.10706233970103</v>
          </cell>
          <cell r="AK332">
            <v>1.0434884951467904</v>
          </cell>
          <cell r="AL332">
            <v>0.989766357688459</v>
          </cell>
          <cell r="AM332">
            <v>2.6888673117224537</v>
          </cell>
          <cell r="AN332">
            <v>0.98703363294256408</v>
          </cell>
          <cell r="AO332">
            <v>0.76972325091122273</v>
          </cell>
        </row>
        <row r="333">
          <cell r="B333">
            <v>43795</v>
          </cell>
          <cell r="C333">
            <v>34.145291155936413</v>
          </cell>
          <cell r="D333">
            <v>6.8666934089533296</v>
          </cell>
          <cell r="E333">
            <v>14.434422504635217</v>
          </cell>
          <cell r="F333">
            <v>10.288943854430897</v>
          </cell>
          <cell r="G333">
            <v>4.9435883269282508</v>
          </cell>
          <cell r="H333">
            <v>3.5067674835159623</v>
          </cell>
          <cell r="I333">
            <v>1.3383102950507124</v>
          </cell>
          <cell r="J333">
            <v>30.767673227634692</v>
          </cell>
          <cell r="K333">
            <v>109.74259473512946</v>
          </cell>
          <cell r="AK333">
            <v>0.98767028180165606</v>
          </cell>
          <cell r="AL333">
            <v>0.96627564477776295</v>
          </cell>
          <cell r="AM333">
            <v>2.5906467090971295</v>
          </cell>
          <cell r="AN333">
            <v>0.98888985465710211</v>
          </cell>
          <cell r="AO333">
            <v>0.70645796143110584</v>
          </cell>
        </row>
        <row r="334">
          <cell r="B334">
            <v>43796</v>
          </cell>
          <cell r="C334">
            <v>34.624786380994507</v>
          </cell>
          <cell r="D334">
            <v>6.8989944002341357</v>
          </cell>
          <cell r="E334">
            <v>14.436670340214336</v>
          </cell>
          <cell r="F334">
            <v>9.6523147408744663</v>
          </cell>
          <cell r="G334">
            <v>4.8486733577659651</v>
          </cell>
          <cell r="H334">
            <v>3.5597425916177512</v>
          </cell>
          <cell r="I334">
            <v>1.3199119841233233</v>
          </cell>
          <cell r="J334">
            <v>30.714674252444087</v>
          </cell>
          <cell r="K334">
            <v>109.53933359759101</v>
          </cell>
          <cell r="AK334">
            <v>1.0117801134930546</v>
          </cell>
          <cell r="AL334">
            <v>0.87158027100394386</v>
          </cell>
          <cell r="AM334">
            <v>2.245486779986444</v>
          </cell>
          <cell r="AN334">
            <v>0.93442976136826894</v>
          </cell>
          <cell r="AO334">
            <v>0.69288839281377013</v>
          </cell>
        </row>
        <row r="335">
          <cell r="B335">
            <v>43797</v>
          </cell>
          <cell r="C335">
            <v>35.327560523449243</v>
          </cell>
          <cell r="D335">
            <v>6.8714645557955443</v>
          </cell>
          <cell r="E335">
            <v>12.445784776190475</v>
          </cell>
          <cell r="F335">
            <v>9.0926437725882643</v>
          </cell>
          <cell r="G335">
            <v>4.8790979269486403</v>
          </cell>
          <cell r="H335">
            <v>3.8232861503413123</v>
          </cell>
          <cell r="I335">
            <v>1.3131279990513458</v>
          </cell>
          <cell r="J335">
            <v>30.238801267748585</v>
          </cell>
          <cell r="K335">
            <v>107.49849487536459</v>
          </cell>
          <cell r="AK335">
            <v>1.0139059205291721</v>
          </cell>
          <cell r="AL335">
            <v>0.85966565379856086</v>
          </cell>
          <cell r="AM335">
            <v>1.9135819489348442</v>
          </cell>
          <cell r="AN335">
            <v>0.91130670152158333</v>
          </cell>
          <cell r="AO335">
            <v>0.69311672006214331</v>
          </cell>
        </row>
        <row r="336">
          <cell r="B336">
            <v>43798</v>
          </cell>
          <cell r="C336">
            <v>35.822250038696282</v>
          </cell>
          <cell r="D336">
            <v>6.7667771499556695</v>
          </cell>
          <cell r="E336">
            <v>12.921102477415529</v>
          </cell>
          <cell r="F336">
            <v>10.056709011290458</v>
          </cell>
          <cell r="G336">
            <v>4.8467119128408891</v>
          </cell>
          <cell r="H336">
            <v>3.7679747815760143</v>
          </cell>
          <cell r="I336">
            <v>1.3403986426591608</v>
          </cell>
          <cell r="J336">
            <v>30.324797502421173</v>
          </cell>
          <cell r="K336">
            <v>109.38478787821857</v>
          </cell>
          <cell r="AK336">
            <v>1.1878807399406259</v>
          </cell>
          <cell r="AL336">
            <v>0.94021199898282592</v>
          </cell>
          <cell r="AM336">
            <v>2.2024175811906579</v>
          </cell>
          <cell r="AN336">
            <v>0.9989579411902384</v>
          </cell>
          <cell r="AO336">
            <v>0.81748247776842575</v>
          </cell>
        </row>
        <row r="337">
          <cell r="B337">
            <v>43799</v>
          </cell>
          <cell r="C337">
            <v>35.838606490007933</v>
          </cell>
          <cell r="D337">
            <v>6.8532995062483515</v>
          </cell>
          <cell r="E337">
            <v>12.455856326098555</v>
          </cell>
          <cell r="F337">
            <v>9.8145875970526042</v>
          </cell>
          <cell r="G337">
            <v>4.7841387532687527</v>
          </cell>
          <cell r="H337">
            <v>3.4851064128958913</v>
          </cell>
          <cell r="I337">
            <v>1.2354688630512549</v>
          </cell>
          <cell r="J337">
            <v>29.498163824301677</v>
          </cell>
          <cell r="K337">
            <v>107.55227919982663</v>
          </cell>
          <cell r="AK337">
            <v>1.1374222438043959</v>
          </cell>
          <cell r="AL337">
            <v>0.97994757709992553</v>
          </cell>
          <cell r="AM337">
            <v>2.3499606475992678</v>
          </cell>
          <cell r="AN337">
            <v>0.89190331316051252</v>
          </cell>
          <cell r="AO337">
            <v>0.67297270543869148</v>
          </cell>
        </row>
        <row r="338">
          <cell r="B338">
            <v>43800</v>
          </cell>
          <cell r="C338">
            <v>31.572761809620967</v>
          </cell>
          <cell r="D338">
            <v>6.7265918608779431</v>
          </cell>
          <cell r="E338">
            <v>12.675618418102102</v>
          </cell>
          <cell r="F338">
            <v>9.7144023954265073</v>
          </cell>
          <cell r="G338">
            <v>4.8829110917399516</v>
          </cell>
          <cell r="H338">
            <v>3.0297660816865002</v>
          </cell>
          <cell r="I338">
            <v>1.1031275207051707</v>
          </cell>
          <cell r="J338">
            <v>27.627775515490065</v>
          </cell>
          <cell r="K338">
            <v>100.98170250738238</v>
          </cell>
          <cell r="AK338">
            <v>1.132605644969414</v>
          </cell>
          <cell r="AL338">
            <v>0.99802048698822654</v>
          </cell>
          <cell r="AM338">
            <v>2.3265797475943177</v>
          </cell>
          <cell r="AN338">
            <v>0.86934177229135678</v>
          </cell>
          <cell r="AO338">
            <v>0.63673213911142035</v>
          </cell>
        </row>
        <row r="339">
          <cell r="B339">
            <v>43801</v>
          </cell>
          <cell r="C339">
            <v>32.04454819799205</v>
          </cell>
          <cell r="D339">
            <v>6.6777248760800081</v>
          </cell>
          <cell r="E339">
            <v>15.601869965182482</v>
          </cell>
          <cell r="F339">
            <v>11.436154286330609</v>
          </cell>
          <cell r="G339">
            <v>5.0809466625453066</v>
          </cell>
          <cell r="H339">
            <v>3.4086555658998265</v>
          </cell>
          <cell r="I339">
            <v>1.2683306284142382</v>
          </cell>
          <cell r="J339">
            <v>29.96036201466142</v>
          </cell>
          <cell r="K339">
            <v>109.05971368031788</v>
          </cell>
          <cell r="AK339">
            <v>1.3069609630030887</v>
          </cell>
          <cell r="AL339">
            <v>1.1804021352489138</v>
          </cell>
          <cell r="AM339">
            <v>2.71457642461213</v>
          </cell>
          <cell r="AN339">
            <v>1.035188796710335</v>
          </cell>
          <cell r="AO339">
            <v>0.82884867182612265</v>
          </cell>
        </row>
        <row r="340">
          <cell r="B340">
            <v>43802</v>
          </cell>
          <cell r="C340">
            <v>31.430320199976499</v>
          </cell>
          <cell r="D340">
            <v>6.9145068891697568</v>
          </cell>
          <cell r="E340">
            <v>15.991860629607908</v>
          </cell>
          <cell r="F340">
            <v>11.939678036509862</v>
          </cell>
          <cell r="G340">
            <v>5.0560445760197759</v>
          </cell>
          <cell r="H340">
            <v>3.4866439962355789</v>
          </cell>
          <cell r="I340">
            <v>1.26904314813724</v>
          </cell>
          <cell r="J340">
            <v>30.205133339988603</v>
          </cell>
          <cell r="K340">
            <v>109.77655388649808</v>
          </cell>
          <cell r="AK340">
            <v>1.3006601568766267</v>
          </cell>
          <cell r="AL340">
            <v>1.2642213359050321</v>
          </cell>
          <cell r="AM340">
            <v>2.8070680058980226</v>
          </cell>
          <cell r="AN340">
            <v>1.1520785630087207</v>
          </cell>
          <cell r="AO340">
            <v>0.88686125764829904</v>
          </cell>
        </row>
        <row r="341">
          <cell r="B341">
            <v>43803</v>
          </cell>
          <cell r="C341">
            <v>31.985118735912433</v>
          </cell>
          <cell r="D341">
            <v>7.0060059459326904</v>
          </cell>
          <cell r="E341">
            <v>15.897543484905176</v>
          </cell>
          <cell r="F341">
            <v>12.007581238481828</v>
          </cell>
          <cell r="G341">
            <v>4.9863893268362602</v>
          </cell>
          <cell r="H341">
            <v>3.5546248031805998</v>
          </cell>
          <cell r="I341">
            <v>1.2493447746958437</v>
          </cell>
          <cell r="J341">
            <v>30.694633953370563</v>
          </cell>
          <cell r="K341">
            <v>110.90776236315408</v>
          </cell>
          <cell r="AK341">
            <v>1.3055002201494097</v>
          </cell>
          <cell r="AL341">
            <v>1.2673738754334132</v>
          </cell>
          <cell r="AM341">
            <v>2.8036748256035184</v>
          </cell>
          <cell r="AN341">
            <v>1.2187685991962394</v>
          </cell>
          <cell r="AO341">
            <v>0.88970111746894454</v>
          </cell>
        </row>
        <row r="342">
          <cell r="B342">
            <v>43804</v>
          </cell>
          <cell r="C342">
            <v>32.715331674400296</v>
          </cell>
          <cell r="D342">
            <v>7.0343348109672261</v>
          </cell>
          <cell r="E342">
            <v>15.394351183203851</v>
          </cell>
          <cell r="F342">
            <v>11.743760437806356</v>
          </cell>
          <cell r="G342">
            <v>4.9427984004048007</v>
          </cell>
          <cell r="H342">
            <v>3.6839528227025493</v>
          </cell>
          <cell r="I342">
            <v>1.2453675610812405</v>
          </cell>
          <cell r="J342">
            <v>30.923742517463733</v>
          </cell>
          <cell r="K342">
            <v>111.22889640760974</v>
          </cell>
          <cell r="AK342">
            <v>1.2107730168698885</v>
          </cell>
          <cell r="AL342">
            <v>1.2211075804669882</v>
          </cell>
          <cell r="AM342">
            <v>2.8290534488362087</v>
          </cell>
          <cell r="AN342">
            <v>1.2299544971831264</v>
          </cell>
          <cell r="AO342">
            <v>0.83269739200142967</v>
          </cell>
        </row>
        <row r="343">
          <cell r="B343">
            <v>43805</v>
          </cell>
          <cell r="C343">
            <v>33.58717096603025</v>
          </cell>
          <cell r="D343">
            <v>6.9823826597111562</v>
          </cell>
          <cell r="E343">
            <v>15.474140649597642</v>
          </cell>
          <cell r="F343">
            <v>10.367939760047738</v>
          </cell>
          <cell r="G343">
            <v>4.9332630161632363</v>
          </cell>
          <cell r="H343">
            <v>3.8555918839499008</v>
          </cell>
          <cell r="I343">
            <v>1.249427719552024</v>
          </cell>
          <cell r="J343">
            <v>30.708959703060742</v>
          </cell>
          <cell r="K343">
            <v>110.76407038462573</v>
          </cell>
          <cell r="AK343">
            <v>1.049768933711501</v>
          </cell>
          <cell r="AL343">
            <v>1.0656421891563241</v>
          </cell>
          <cell r="AM343">
            <v>2.2575277262685094</v>
          </cell>
          <cell r="AN343">
            <v>1.206197969117184</v>
          </cell>
          <cell r="AO343">
            <v>0.66173409376528436</v>
          </cell>
        </row>
        <row r="344">
          <cell r="B344">
            <v>43806</v>
          </cell>
          <cell r="C344">
            <v>33.253924548857754</v>
          </cell>
          <cell r="D344">
            <v>6.9718449288392774</v>
          </cell>
          <cell r="E344">
            <v>14.258205912733965</v>
          </cell>
          <cell r="F344">
            <v>8.7097453168762904</v>
          </cell>
          <cell r="G344">
            <v>4.8729435942676833</v>
          </cell>
          <cell r="H344">
            <v>3.6922374878975996</v>
          </cell>
          <cell r="I344">
            <v>1.2004942092369073</v>
          </cell>
          <cell r="J344">
            <v>29.665375521821606</v>
          </cell>
          <cell r="K344">
            <v>106.23684522837789</v>
          </cell>
          <cell r="AK344">
            <v>0.92414820567299294</v>
          </cell>
          <cell r="AL344">
            <v>0.87007480336945531</v>
          </cell>
          <cell r="AM344">
            <v>1.6470763481255237</v>
          </cell>
          <cell r="AN344">
            <v>1.007056968345126</v>
          </cell>
          <cell r="AO344">
            <v>0.67910124708295538</v>
          </cell>
        </row>
        <row r="345">
          <cell r="B345">
            <v>43807</v>
          </cell>
          <cell r="C345">
            <v>31.998618382265686</v>
          </cell>
          <cell r="D345">
            <v>6.8956292016668979</v>
          </cell>
          <cell r="E345">
            <v>12.83235448540289</v>
          </cell>
          <cell r="F345">
            <v>7.3318858089830021</v>
          </cell>
          <cell r="G345">
            <v>4.7724899784172257</v>
          </cell>
          <cell r="H345">
            <v>3.296837889093688</v>
          </cell>
          <cell r="I345">
            <v>1.1149562499515233</v>
          </cell>
          <cell r="J345">
            <v>28.1052991031864</v>
          </cell>
          <cell r="K345">
            <v>99.991042880032452</v>
          </cell>
          <cell r="AK345">
            <v>0.7469219366940526</v>
          </cell>
          <cell r="AL345">
            <v>0.70148187505491166</v>
          </cell>
          <cell r="AM345">
            <v>1.372850047018797</v>
          </cell>
          <cell r="AN345">
            <v>0.89433283070945069</v>
          </cell>
          <cell r="AO345">
            <v>0.53912796722183742</v>
          </cell>
        </row>
        <row r="346">
          <cell r="B346">
            <v>43808</v>
          </cell>
          <cell r="C346">
            <v>32.570004180123867</v>
          </cell>
          <cell r="D346">
            <v>6.8528536641881237</v>
          </cell>
          <cell r="E346">
            <v>14.229909203108809</v>
          </cell>
          <cell r="F346">
            <v>9.6907600823342435</v>
          </cell>
          <cell r="G346">
            <v>4.8775497442566023</v>
          </cell>
          <cell r="H346">
            <v>3.6768958178757547</v>
          </cell>
          <cell r="I346">
            <v>1.2210935032989945</v>
          </cell>
          <cell r="J346">
            <v>30.032748191394766</v>
          </cell>
          <cell r="K346">
            <v>106.73399728289891</v>
          </cell>
          <cell r="AK346">
            <v>1.0296089060715954</v>
          </cell>
          <cell r="AL346">
            <v>0.92404028296752028</v>
          </cell>
          <cell r="AM346">
            <v>2.0208004925959302</v>
          </cell>
          <cell r="AN346">
            <v>1.0603031421863098</v>
          </cell>
          <cell r="AO346">
            <v>0.68643351771587757</v>
          </cell>
        </row>
        <row r="347">
          <cell r="B347">
            <v>43809</v>
          </cell>
          <cell r="C347">
            <v>32.553448612956025</v>
          </cell>
          <cell r="D347">
            <v>7.128021719877542</v>
          </cell>
          <cell r="E347">
            <v>15.625597098431111</v>
          </cell>
          <cell r="F347">
            <v>10.813192051007666</v>
          </cell>
          <cell r="G347">
            <v>4.8943585794147779</v>
          </cell>
          <cell r="H347">
            <v>3.5381673202374531</v>
          </cell>
          <cell r="I347">
            <v>1.225728837482662</v>
          </cell>
          <cell r="J347">
            <v>30.870315534195029</v>
          </cell>
          <cell r="K347">
            <v>110.14356303490206</v>
          </cell>
          <cell r="AK347">
            <v>1.0545120408125881</v>
          </cell>
          <cell r="AL347">
            <v>1.0940012128840653</v>
          </cell>
          <cell r="AM347">
            <v>2.46554691248229</v>
          </cell>
          <cell r="AN347">
            <v>1.1607828186989748</v>
          </cell>
          <cell r="AO347">
            <v>0.79214870836971452</v>
          </cell>
        </row>
        <row r="348">
          <cell r="B348">
            <v>43810</v>
          </cell>
          <cell r="C348">
            <v>32.478381725033799</v>
          </cell>
          <cell r="D348">
            <v>7.2832937956081905</v>
          </cell>
          <cell r="E348">
            <v>16.821169752323641</v>
          </cell>
          <cell r="F348">
            <v>11.12054471176792</v>
          </cell>
          <cell r="G348">
            <v>4.8959810418219512</v>
          </cell>
          <cell r="H348">
            <v>3.499645907271534</v>
          </cell>
          <cell r="I348">
            <v>1.2476000669879823</v>
          </cell>
          <cell r="J348">
            <v>31.370983860600976</v>
          </cell>
          <cell r="K348">
            <v>112.25769146891604</v>
          </cell>
          <cell r="AK348">
            <v>1.1640276782240144</v>
          </cell>
          <cell r="AL348">
            <v>1.1122910203637442</v>
          </cell>
          <cell r="AM348">
            <v>2.5687599275977497</v>
          </cell>
          <cell r="AN348">
            <v>1.1451854378697659</v>
          </cell>
          <cell r="AO348">
            <v>0.80190614663373938</v>
          </cell>
        </row>
        <row r="349">
          <cell r="B349">
            <v>43811</v>
          </cell>
          <cell r="C349">
            <v>32.590713484042524</v>
          </cell>
          <cell r="D349">
            <v>7.4319004554323769</v>
          </cell>
          <cell r="E349">
            <v>16.715042161332505</v>
          </cell>
          <cell r="F349">
            <v>11.32887282088252</v>
          </cell>
          <cell r="G349">
            <v>4.9901951526077148</v>
          </cell>
          <cell r="H349">
            <v>3.5338351258067902</v>
          </cell>
          <cell r="I349">
            <v>1.2201190973293112</v>
          </cell>
          <cell r="J349">
            <v>31.748400355035177</v>
          </cell>
          <cell r="K349">
            <v>113.13118624529132</v>
          </cell>
          <cell r="AK349">
            <v>1.1934511460362758</v>
          </cell>
          <cell r="AL349">
            <v>1.1102278971817565</v>
          </cell>
          <cell r="AM349">
            <v>2.6559102410331485</v>
          </cell>
          <cell r="AN349">
            <v>1.1693469992203158</v>
          </cell>
          <cell r="AO349">
            <v>0.77369304398409267</v>
          </cell>
        </row>
        <row r="350">
          <cell r="B350">
            <v>43812</v>
          </cell>
          <cell r="C350">
            <v>32.332645966009608</v>
          </cell>
          <cell r="D350">
            <v>7.5804251334713157</v>
          </cell>
          <cell r="E350">
            <v>16.244419740374855</v>
          </cell>
          <cell r="F350">
            <v>10.343955049313285</v>
          </cell>
          <cell r="G350">
            <v>5.0006283121636033</v>
          </cell>
          <cell r="H350">
            <v>3.7188391046964311</v>
          </cell>
          <cell r="I350">
            <v>1.2421934372279035</v>
          </cell>
          <cell r="J350">
            <v>30.480817611420655</v>
          </cell>
          <cell r="K350">
            <v>110.57982603652395</v>
          </cell>
          <cell r="AK350">
            <v>1.0808416245884052</v>
          </cell>
          <cell r="AL350">
            <v>0.9863654753184139</v>
          </cell>
          <cell r="AM350">
            <v>2.3974838985256848</v>
          </cell>
          <cell r="AN350">
            <v>1.0819597258384561</v>
          </cell>
          <cell r="AO350">
            <v>0.67723321111144397</v>
          </cell>
        </row>
        <row r="351">
          <cell r="B351">
            <v>43813</v>
          </cell>
          <cell r="C351">
            <v>32.060193281225089</v>
          </cell>
          <cell r="D351">
            <v>7.1308883583146212</v>
          </cell>
          <cell r="E351">
            <v>14.627885039570778</v>
          </cell>
          <cell r="F351">
            <v>8.2290924661699112</v>
          </cell>
          <cell r="G351">
            <v>4.9835386721836885</v>
          </cell>
          <cell r="H351">
            <v>3.3400394409452252</v>
          </cell>
          <cell r="I351">
            <v>1.2437646040606476</v>
          </cell>
          <cell r="J351">
            <v>28.808098844257156</v>
          </cell>
          <cell r="K351">
            <v>104.07143355820817</v>
          </cell>
          <cell r="AK351">
            <v>0.86651255011173611</v>
          </cell>
          <cell r="AL351">
            <v>0.74873342171407031</v>
          </cell>
          <cell r="AM351">
            <v>1.6716847683409444</v>
          </cell>
          <cell r="AN351">
            <v>0.9121814969431199</v>
          </cell>
          <cell r="AO351">
            <v>0.54766582597910773</v>
          </cell>
        </row>
        <row r="352">
          <cell r="B352">
            <v>43814</v>
          </cell>
          <cell r="C352">
            <v>31.25300383768165</v>
          </cell>
          <cell r="D352">
            <v>7.3082607896121248</v>
          </cell>
          <cell r="E352">
            <v>13.523076833417289</v>
          </cell>
          <cell r="F352">
            <v>7.5625620211114732</v>
          </cell>
          <cell r="G352">
            <v>4.9073863343778372</v>
          </cell>
          <cell r="H352">
            <v>3.2889678349742071</v>
          </cell>
          <cell r="I352">
            <v>1.1403201412616948</v>
          </cell>
          <cell r="J352">
            <v>28.260751534208882</v>
          </cell>
          <cell r="K352">
            <v>100.91716497415941</v>
          </cell>
          <cell r="AK352">
            <v>0.88639482038101725</v>
          </cell>
          <cell r="AL352">
            <v>0.70256412519155709</v>
          </cell>
          <cell r="AM352">
            <v>1.4257023426826694</v>
          </cell>
          <cell r="AN352">
            <v>0.82385822787473184</v>
          </cell>
          <cell r="AO352">
            <v>0.52742659474231068</v>
          </cell>
        </row>
        <row r="353">
          <cell r="B353">
            <v>43815</v>
          </cell>
          <cell r="C353">
            <v>30.676328944164993</v>
          </cell>
          <cell r="D353">
            <v>7.3366856197774233</v>
          </cell>
          <cell r="E353">
            <v>15.54998508307613</v>
          </cell>
          <cell r="F353">
            <v>10.274671814587954</v>
          </cell>
          <cell r="G353">
            <v>4.9941581121761409</v>
          </cell>
          <cell r="H353">
            <v>3.5720277669255913</v>
          </cell>
          <cell r="I353">
            <v>1.2598290980477465</v>
          </cell>
          <cell r="J353">
            <v>29.951196212504755</v>
          </cell>
          <cell r="K353">
            <v>107.22943443972304</v>
          </cell>
          <cell r="AK353">
            <v>1.1524037529904387</v>
          </cell>
          <cell r="AL353">
            <v>0.96791908066121901</v>
          </cell>
          <cell r="AM353">
            <v>2.2915053297423542</v>
          </cell>
          <cell r="AN353">
            <v>1.0065918824323292</v>
          </cell>
          <cell r="AO353">
            <v>0.77364332491234522</v>
          </cell>
        </row>
        <row r="354">
          <cell r="B354">
            <v>43816</v>
          </cell>
          <cell r="C354">
            <v>31.298548530835703</v>
          </cell>
          <cell r="D354">
            <v>7.927805480500103</v>
          </cell>
          <cell r="E354">
            <v>16.542646671156955</v>
          </cell>
          <cell r="F354">
            <v>10.434466080937451</v>
          </cell>
          <cell r="G354">
            <v>4.9326049049958307</v>
          </cell>
          <cell r="H354">
            <v>3.6126318658392087</v>
          </cell>
          <cell r="I354">
            <v>1.2668090318783876</v>
          </cell>
          <cell r="J354">
            <v>30.570522946284111</v>
          </cell>
          <cell r="K354">
            <v>110.13510162689674</v>
          </cell>
          <cell r="AK354">
            <v>1.2372967007363707</v>
          </cell>
          <cell r="AL354">
            <v>0.91769782506578279</v>
          </cell>
          <cell r="AM354">
            <v>2.2212503405889912</v>
          </cell>
          <cell r="AN354">
            <v>1.040072552747612</v>
          </cell>
          <cell r="AO354">
            <v>0.87226712447946608</v>
          </cell>
        </row>
        <row r="355">
          <cell r="B355">
            <v>43817</v>
          </cell>
          <cell r="C355">
            <v>32.696162344505105</v>
          </cell>
          <cell r="D355">
            <v>8.4018744606621034</v>
          </cell>
          <cell r="E355">
            <v>17.000546600780403</v>
          </cell>
          <cell r="F355">
            <v>10.031209597200995</v>
          </cell>
          <cell r="G355">
            <v>4.9128461805951549</v>
          </cell>
          <cell r="H355">
            <v>3.4514311889747828</v>
          </cell>
          <cell r="I355">
            <v>1.2861056219780433</v>
          </cell>
          <cell r="J355">
            <v>31.220665332123602</v>
          </cell>
          <cell r="K355">
            <v>112.59625671621693</v>
          </cell>
          <cell r="AK355">
            <v>1.1121121793609547</v>
          </cell>
          <cell r="AL355">
            <v>0.95915405165118106</v>
          </cell>
          <cell r="AM355">
            <v>2.2898164628389583</v>
          </cell>
          <cell r="AN355">
            <v>0.99356403514839853</v>
          </cell>
          <cell r="AO355">
            <v>0.76978275357520876</v>
          </cell>
        </row>
        <row r="356">
          <cell r="B356">
            <v>43818</v>
          </cell>
          <cell r="C356">
            <v>33.183505358088638</v>
          </cell>
          <cell r="D356">
            <v>8.6266714797188957</v>
          </cell>
          <cell r="E356">
            <v>17.30876057461262</v>
          </cell>
          <cell r="F356">
            <v>9.0778967439570444</v>
          </cell>
          <cell r="G356">
            <v>4.7791309852626167</v>
          </cell>
          <cell r="H356">
            <v>3.6778762075578877</v>
          </cell>
          <cell r="I356">
            <v>1.2841060221413332</v>
          </cell>
          <cell r="J356">
            <v>31.442112262564407</v>
          </cell>
          <cell r="K356">
            <v>113.04139194161129</v>
          </cell>
          <cell r="AK356">
            <v>0.89296363372623022</v>
          </cell>
          <cell r="AL356">
            <v>0.814255329707394</v>
          </cell>
          <cell r="AM356">
            <v>2.0449385655158072</v>
          </cell>
          <cell r="AN356">
            <v>0.9222574189004209</v>
          </cell>
          <cell r="AO356">
            <v>0.66431591054121486</v>
          </cell>
        </row>
        <row r="357">
          <cell r="B357">
            <v>43819</v>
          </cell>
          <cell r="C357">
            <v>33.848304259438336</v>
          </cell>
          <cell r="D357">
            <v>8.4586974697589294</v>
          </cell>
          <cell r="E357">
            <v>16.787103367847077</v>
          </cell>
          <cell r="F357">
            <v>8.5197952934037495</v>
          </cell>
          <cell r="G357">
            <v>4.6205356804252382</v>
          </cell>
          <cell r="H357">
            <v>3.5483013856172345</v>
          </cell>
          <cell r="I357">
            <v>1.2716344017590273</v>
          </cell>
          <cell r="J357">
            <v>30.663097987910874</v>
          </cell>
          <cell r="K357">
            <v>111.44118842780148</v>
          </cell>
          <cell r="AK357">
            <v>0.95955052696973175</v>
          </cell>
          <cell r="AL357">
            <v>0.79770708638349019</v>
          </cell>
          <cell r="AM357">
            <v>1.7589793624051564</v>
          </cell>
          <cell r="AN357">
            <v>0.85117821725564624</v>
          </cell>
          <cell r="AO357">
            <v>0.66871208521184411</v>
          </cell>
        </row>
        <row r="358">
          <cell r="B358">
            <v>43820</v>
          </cell>
          <cell r="C358">
            <v>33.756919917723593</v>
          </cell>
          <cell r="D358">
            <v>8.4185171962548981</v>
          </cell>
          <cell r="E358">
            <v>15.107039645769293</v>
          </cell>
          <cell r="F358">
            <v>7.895444246647334</v>
          </cell>
          <cell r="G358">
            <v>4.7166458988504862</v>
          </cell>
          <cell r="H358">
            <v>3.5026198555342112</v>
          </cell>
          <cell r="I358">
            <v>1.1910072082024301</v>
          </cell>
          <cell r="J358">
            <v>29.911932189231862</v>
          </cell>
          <cell r="K358">
            <v>108.2728941197597</v>
          </cell>
          <cell r="AK358">
            <v>0.89850152177724041</v>
          </cell>
          <cell r="AL358">
            <v>0.78815321040897635</v>
          </cell>
          <cell r="AM358">
            <v>1.6358794006071378</v>
          </cell>
          <cell r="AN358">
            <v>0.73480218236772132</v>
          </cell>
          <cell r="AO358">
            <v>0.57206803481332136</v>
          </cell>
        </row>
        <row r="359">
          <cell r="B359">
            <v>43821</v>
          </cell>
          <cell r="C359">
            <v>33.646313985429906</v>
          </cell>
          <cell r="D359">
            <v>8.1777391791008895</v>
          </cell>
          <cell r="E359">
            <v>13.639848917891829</v>
          </cell>
          <cell r="F359">
            <v>7.4097808967984635</v>
          </cell>
          <cell r="G359">
            <v>4.6949048471398074</v>
          </cell>
          <cell r="H359">
            <v>3.4822650687585739</v>
          </cell>
          <cell r="I359">
            <v>1.0941393478175332</v>
          </cell>
          <cell r="J359">
            <v>29.268430419201039</v>
          </cell>
          <cell r="K359">
            <v>105.17279467233966</v>
          </cell>
          <cell r="AK359">
            <v>0.88530887847737694</v>
          </cell>
          <cell r="AL359">
            <v>0.72804439975364454</v>
          </cell>
          <cell r="AM359">
            <v>1.4874763244058502</v>
          </cell>
          <cell r="AN359">
            <v>0.71474124281969897</v>
          </cell>
          <cell r="AO359">
            <v>0.52470611868706452</v>
          </cell>
        </row>
        <row r="360">
          <cell r="B360">
            <v>43822</v>
          </cell>
          <cell r="C360">
            <v>33.811832971941989</v>
          </cell>
          <cell r="D360">
            <v>8.2086382117672105</v>
          </cell>
          <cell r="E360">
            <v>14.61628386432387</v>
          </cell>
          <cell r="F360">
            <v>8.0337726832807501</v>
          </cell>
          <cell r="G360">
            <v>4.725352187682633</v>
          </cell>
          <cell r="H360">
            <v>3.6373349352015798</v>
          </cell>
          <cell r="I360">
            <v>1.2147192421128645</v>
          </cell>
          <cell r="J360">
            <v>29.989690793103541</v>
          </cell>
          <cell r="K360">
            <v>107.89929675096009</v>
          </cell>
          <cell r="AK360">
            <v>0.85551751797625042</v>
          </cell>
          <cell r="AL360">
            <v>0.7884924116200871</v>
          </cell>
          <cell r="AM360">
            <v>1.5860929112817419</v>
          </cell>
          <cell r="AN360">
            <v>0.82199184678198289</v>
          </cell>
          <cell r="AO360">
            <v>0.62938968068914281</v>
          </cell>
        </row>
        <row r="361">
          <cell r="B361">
            <v>43823</v>
          </cell>
          <cell r="C361">
            <v>33.607894206342145</v>
          </cell>
          <cell r="D361">
            <v>8.6787109673775777</v>
          </cell>
          <cell r="E361">
            <v>13.127718490268062</v>
          </cell>
          <cell r="F361">
            <v>7.4814975221202307</v>
          </cell>
          <cell r="G361">
            <v>4.7642055471162017</v>
          </cell>
          <cell r="H361">
            <v>3.7125303742099076</v>
          </cell>
          <cell r="I361">
            <v>1.1788476055808794</v>
          </cell>
          <cell r="J361">
            <v>29.365431556436398</v>
          </cell>
          <cell r="K361">
            <v>105.43392059524658</v>
          </cell>
          <cell r="AK361">
            <v>0.86521686441977685</v>
          </cell>
          <cell r="AL361">
            <v>0.72976615870175465</v>
          </cell>
          <cell r="AM361">
            <v>1.4792436856292588</v>
          </cell>
          <cell r="AN361">
            <v>0.78357513754740304</v>
          </cell>
          <cell r="AO361">
            <v>0.56458807296448699</v>
          </cell>
        </row>
        <row r="362">
          <cell r="B362">
            <v>43824</v>
          </cell>
          <cell r="C362">
            <v>33.67184526124403</v>
          </cell>
          <cell r="D362">
            <v>9.0289245654384125</v>
          </cell>
          <cell r="E362">
            <v>10.153266271301161</v>
          </cell>
          <cell r="F362">
            <v>6.7671700496816811</v>
          </cell>
          <cell r="G362">
            <v>4.8312168209798347</v>
          </cell>
          <cell r="H362">
            <v>3.715938964478279</v>
          </cell>
          <cell r="I362">
            <v>0.92929877005309147</v>
          </cell>
          <cell r="J362">
            <v>27.596481504363819</v>
          </cell>
          <cell r="K362">
            <v>100.06572339702863</v>
          </cell>
          <cell r="AK362">
            <v>0.74977342771922195</v>
          </cell>
          <cell r="AL362">
            <v>0.68858459186530308</v>
          </cell>
          <cell r="AM362">
            <v>1.4083446785870317</v>
          </cell>
          <cell r="AN362">
            <v>0.7191006636091406</v>
          </cell>
          <cell r="AO362">
            <v>0.47949309493632969</v>
          </cell>
        </row>
        <row r="363">
          <cell r="B363">
            <v>43825</v>
          </cell>
          <cell r="C363">
            <v>33.907391317939847</v>
          </cell>
          <cell r="D363">
            <v>9.4827696827231218</v>
          </cell>
          <cell r="E363">
            <v>12.339875223866546</v>
          </cell>
          <cell r="F363">
            <v>7.5324965136350883</v>
          </cell>
          <cell r="G363">
            <v>4.8834538877326468</v>
          </cell>
          <cell r="H363">
            <v>3.6856022537417572</v>
          </cell>
          <cell r="I363">
            <v>1.1721176769292965</v>
          </cell>
          <cell r="J363">
            <v>28.915129418952532</v>
          </cell>
          <cell r="K363">
            <v>105.50336299544094</v>
          </cell>
          <cell r="AK363">
            <v>0.75517243888726682</v>
          </cell>
          <cell r="AL363">
            <v>0.80965833441688839</v>
          </cell>
          <cell r="AM363">
            <v>1.5784961045415467</v>
          </cell>
          <cell r="AN363">
            <v>0.8021194588776781</v>
          </cell>
          <cell r="AO363">
            <v>0.59898366055957941</v>
          </cell>
        </row>
        <row r="364">
          <cell r="B364">
            <v>43826</v>
          </cell>
          <cell r="C364">
            <v>33.892957290187134</v>
          </cell>
          <cell r="D364">
            <v>10.001057639644104</v>
          </cell>
          <cell r="E364">
            <v>13.216837247011558</v>
          </cell>
          <cell r="F364">
            <v>8.9724581321106438</v>
          </cell>
          <cell r="G364">
            <v>4.983058033222675</v>
          </cell>
          <cell r="H364">
            <v>3.4415133262681028</v>
          </cell>
          <cell r="I364">
            <v>1.2045155882594258</v>
          </cell>
          <cell r="J364">
            <v>29.677512568994747</v>
          </cell>
          <cell r="K364">
            <v>109.08563673420487</v>
          </cell>
          <cell r="AK364">
            <v>0.91056877683179871</v>
          </cell>
          <cell r="AL364">
            <v>0.85401176988827676</v>
          </cell>
          <cell r="AM364">
            <v>1.9783988880008021</v>
          </cell>
          <cell r="AN364">
            <v>0.96134093264857134</v>
          </cell>
          <cell r="AO364">
            <v>0.66442819328937031</v>
          </cell>
        </row>
        <row r="365">
          <cell r="B365">
            <v>43827</v>
          </cell>
          <cell r="C365">
            <v>33.190820397532519</v>
          </cell>
          <cell r="D365">
            <v>10.104672761826016</v>
          </cell>
          <cell r="E365">
            <v>12.305264043168378</v>
          </cell>
          <cell r="F365">
            <v>8.5118968262961374</v>
          </cell>
          <cell r="G365">
            <v>5.0574472410401663</v>
          </cell>
          <cell r="H365">
            <v>3.2847557163478305</v>
          </cell>
          <cell r="I365">
            <v>1.2188910375344564</v>
          </cell>
          <cell r="J365">
            <v>29.107695108884894</v>
          </cell>
          <cell r="K365">
            <v>106.52472475277075</v>
          </cell>
          <cell r="AK365">
            <v>0.78455052046649565</v>
          </cell>
          <cell r="AL365">
            <v>0.8492131742393445</v>
          </cell>
          <cell r="AM365">
            <v>1.9707448093928162</v>
          </cell>
          <cell r="AN365">
            <v>0.8976224521687256</v>
          </cell>
          <cell r="AO365">
            <v>0.56495340131758831</v>
          </cell>
        </row>
        <row r="366">
          <cell r="B366">
            <v>43828</v>
          </cell>
          <cell r="C366">
            <v>32.473542805083653</v>
          </cell>
          <cell r="D366">
            <v>9.8750883100392084</v>
          </cell>
          <cell r="E366">
            <v>11.302787580475313</v>
          </cell>
          <cell r="F366">
            <v>7.9431645047295136</v>
          </cell>
          <cell r="G366">
            <v>5.0575364101924718</v>
          </cell>
          <cell r="H366">
            <v>3.0307829710435867</v>
          </cell>
          <cell r="I366">
            <v>1.1109604276453966</v>
          </cell>
          <cell r="J366">
            <v>28.087637839627781</v>
          </cell>
          <cell r="K366">
            <v>102.60833112547969</v>
          </cell>
          <cell r="AK366">
            <v>0.72777131729818301</v>
          </cell>
          <cell r="AL366">
            <v>0.83448780955559054</v>
          </cell>
          <cell r="AM366">
            <v>1.7752488414249252</v>
          </cell>
          <cell r="AN366">
            <v>0.89214237431306398</v>
          </cell>
          <cell r="AO366">
            <v>0.50315501480683111</v>
          </cell>
        </row>
        <row r="367">
          <cell r="B367">
            <v>43829</v>
          </cell>
          <cell r="C367">
            <v>33.064796336265466</v>
          </cell>
          <cell r="D367">
            <v>9.8429651917851562</v>
          </cell>
          <cell r="E367">
            <v>13.192818183936172</v>
          </cell>
          <cell r="F367">
            <v>8.9214897754977631</v>
          </cell>
          <cell r="G367">
            <v>5.0629308721844053</v>
          </cell>
          <cell r="H367">
            <v>3.0318006207497579</v>
          </cell>
          <cell r="I367">
            <v>1.2437842634215206</v>
          </cell>
          <cell r="J367">
            <v>29.474205358975833</v>
          </cell>
          <cell r="K367">
            <v>107.46976691056356</v>
          </cell>
          <cell r="AK367">
            <v>0.91570274057704582</v>
          </cell>
          <cell r="AL367">
            <v>0.93712188407288366</v>
          </cell>
          <cell r="AM367">
            <v>1.816349505317608</v>
          </cell>
          <cell r="AN367">
            <v>1.0098945190457709</v>
          </cell>
          <cell r="AO367">
            <v>0.69087035116565054</v>
          </cell>
        </row>
        <row r="368">
          <cell r="B368">
            <v>43830</v>
          </cell>
          <cell r="C368">
            <v>34.108529190338253</v>
          </cell>
          <cell r="D368">
            <v>9.5406748659884322</v>
          </cell>
          <cell r="E368">
            <v>13.898817811987835</v>
          </cell>
          <cell r="F368">
            <v>9.0016218226150659</v>
          </cell>
          <cell r="G368">
            <v>4.8510671832152932</v>
          </cell>
          <cell r="H368">
            <v>2.8574987018542708</v>
          </cell>
          <cell r="I368">
            <v>1.1903767862599814</v>
          </cell>
          <cell r="J368">
            <v>30.03429086260779</v>
          </cell>
          <cell r="K368">
            <v>108.98964158143725</v>
          </cell>
          <cell r="AK368">
            <v>1.0446562621106148</v>
          </cell>
          <cell r="AL368">
            <v>0.984866285042866</v>
          </cell>
          <cell r="AM368">
            <v>1.7803429923170093</v>
          </cell>
          <cell r="AN368">
            <v>0.97382794667239747</v>
          </cell>
          <cell r="AO368">
            <v>0.67893672728223942</v>
          </cell>
        </row>
      </sheetData>
      <sheetData sheetId="3">
        <row r="3">
          <cell r="C3">
            <v>41.657726656777378</v>
          </cell>
          <cell r="D3">
            <v>14.738068352419958</v>
          </cell>
          <cell r="E3">
            <v>22.438717491922247</v>
          </cell>
          <cell r="F3">
            <v>17.750019625732584</v>
          </cell>
          <cell r="G3">
            <v>2.2080211954041724</v>
          </cell>
          <cell r="L3">
            <v>42.431760318302324</v>
          </cell>
          <cell r="M3">
            <v>13.929444261628928</v>
          </cell>
          <cell r="N3">
            <v>22.931797061672402</v>
          </cell>
          <cell r="O3">
            <v>17.253177853359979</v>
          </cell>
          <cell r="P3">
            <v>2.3047806491111826</v>
          </cell>
        </row>
        <row r="4">
          <cell r="C4">
            <v>44.291444986569005</v>
          </cell>
          <cell r="D4">
            <v>14.581365446626972</v>
          </cell>
          <cell r="E4">
            <v>24.857887433397192</v>
          </cell>
          <cell r="F4">
            <v>17.927689133098358</v>
          </cell>
          <cell r="G4">
            <v>2.4708828340756908</v>
          </cell>
          <cell r="L4">
            <v>43.103790150984459</v>
          </cell>
          <cell r="M4">
            <v>17.235697174019602</v>
          </cell>
          <cell r="N4">
            <v>24.709484722051279</v>
          </cell>
          <cell r="O4">
            <v>16.028897705805008</v>
          </cell>
          <cell r="P4">
            <v>2.5874655369885051</v>
          </cell>
        </row>
        <row r="5">
          <cell r="C5">
            <v>44.08987629683768</v>
          </cell>
          <cell r="D5">
            <v>17.590907917036336</v>
          </cell>
          <cell r="E5">
            <v>25.268338918882932</v>
          </cell>
          <cell r="F5">
            <v>17.743592101884943</v>
          </cell>
          <cell r="G5">
            <v>2.5316288184123459</v>
          </cell>
          <cell r="L5">
            <v>42.229493943117149</v>
          </cell>
          <cell r="M5">
            <v>18.142434453637765</v>
          </cell>
          <cell r="N5">
            <v>24.842652330185594</v>
          </cell>
          <cell r="O5">
            <v>15.469212900848222</v>
          </cell>
          <cell r="P5">
            <v>2.6786642700442136</v>
          </cell>
        </row>
        <row r="6">
          <cell r="C6">
            <v>45.749196971785146</v>
          </cell>
          <cell r="D6">
            <v>17.761884885352622</v>
          </cell>
          <cell r="E6">
            <v>25.055539914604434</v>
          </cell>
          <cell r="F6">
            <v>17.612895854631294</v>
          </cell>
          <cell r="G6">
            <v>2.5358435373180326</v>
          </cell>
          <cell r="L6">
            <v>43.491384729742684</v>
          </cell>
          <cell r="M6">
            <v>16.708540577578187</v>
          </cell>
          <cell r="N6">
            <v>24.479021748346891</v>
          </cell>
          <cell r="O6">
            <v>15.775118096536238</v>
          </cell>
          <cell r="P6">
            <v>2.7052579282829576</v>
          </cell>
        </row>
        <row r="7">
          <cell r="C7">
            <v>44.290081995818163</v>
          </cell>
          <cell r="D7">
            <v>15.867020389674762</v>
          </cell>
          <cell r="E7">
            <v>24.627830090926189</v>
          </cell>
          <cell r="F7">
            <v>16.940826052915895</v>
          </cell>
          <cell r="G7">
            <v>2.5322222543239832</v>
          </cell>
          <cell r="L7">
            <v>43.289669432464279</v>
          </cell>
          <cell r="M7">
            <v>14.221884889563897</v>
          </cell>
          <cell r="N7">
            <v>24.021236582736186</v>
          </cell>
          <cell r="O7">
            <v>16.630294346893891</v>
          </cell>
          <cell r="P7">
            <v>2.7153343996219972</v>
          </cell>
        </row>
        <row r="8">
          <cell r="C8">
            <v>43.159586220265872</v>
          </cell>
          <cell r="D8">
            <v>12.725517956059397</v>
          </cell>
          <cell r="E8">
            <v>23.745244451881515</v>
          </cell>
          <cell r="F8">
            <v>16.723141953705468</v>
          </cell>
          <cell r="G8">
            <v>2.5570016303364183</v>
          </cell>
          <cell r="L8">
            <v>43.665394451281898</v>
          </cell>
          <cell r="M8">
            <v>18.100461699085599</v>
          </cell>
          <cell r="N8">
            <v>24.388873327078354</v>
          </cell>
          <cell r="O8">
            <v>16.80140525606059</v>
          </cell>
          <cell r="P8">
            <v>2.6104619883366764</v>
          </cell>
        </row>
        <row r="9">
          <cell r="C9">
            <v>44.312464887562797</v>
          </cell>
          <cell r="D9">
            <v>17.071646774368318</v>
          </cell>
          <cell r="E9">
            <v>24.641632035538191</v>
          </cell>
          <cell r="F9">
            <v>16.882314806559528</v>
          </cell>
          <cell r="G9">
            <v>2.4735301741345381</v>
          </cell>
          <cell r="L9">
            <v>43.798148664414001</v>
          </cell>
          <cell r="M9">
            <v>19.381215112343437</v>
          </cell>
          <cell r="N9">
            <v>24.895962159215863</v>
          </cell>
          <cell r="O9">
            <v>16.701446577781255</v>
          </cell>
          <cell r="P9">
            <v>2.4906473277388868</v>
          </cell>
        </row>
        <row r="10">
          <cell r="C10">
            <v>44.05084614918173</v>
          </cell>
          <cell r="D10">
            <v>18.551344821291451</v>
          </cell>
          <cell r="E10">
            <v>24.262481290489387</v>
          </cell>
          <cell r="F10">
            <v>17.130855722337493</v>
          </cell>
          <cell r="G10">
            <v>2.3827514130779992</v>
          </cell>
          <cell r="L10">
            <v>43.568479333381703</v>
          </cell>
          <cell r="M10">
            <v>19.719180820725526</v>
          </cell>
          <cell r="N10">
            <v>24.884594272777981</v>
          </cell>
          <cell r="O10">
            <v>16.711324351970386</v>
          </cell>
          <cell r="P10">
            <v>2.2825090806726021</v>
          </cell>
        </row>
        <row r="11">
          <cell r="C11">
            <v>45.703993109913284</v>
          </cell>
          <cell r="D11">
            <v>18.771078954369369</v>
          </cell>
          <cell r="E11">
            <v>25.34447066648778</v>
          </cell>
          <cell r="F11">
            <v>17.967623508318059</v>
          </cell>
          <cell r="G11">
            <v>2.3651460284066785</v>
          </cell>
          <cell r="L11">
            <v>44.111244351529969</v>
          </cell>
          <cell r="M11">
            <v>19.853863963522805</v>
          </cell>
          <cell r="N11">
            <v>25.563585843821858</v>
          </cell>
          <cell r="O11">
            <v>16.911287319806647</v>
          </cell>
          <cell r="P11">
            <v>2.4620561163587569</v>
          </cell>
        </row>
        <row r="12">
          <cell r="C12">
            <v>47.147999496239983</v>
          </cell>
          <cell r="D12">
            <v>18.957502123429393</v>
          </cell>
          <cell r="E12">
            <v>26.005165334047604</v>
          </cell>
          <cell r="F12">
            <v>18.480411034299756</v>
          </cell>
          <cell r="G12">
            <v>2.5699586759188482</v>
          </cell>
          <cell r="L12">
            <v>44.391784436079234</v>
          </cell>
          <cell r="M12">
            <v>19.541305327753786</v>
          </cell>
          <cell r="N12">
            <v>25.258280505489715</v>
          </cell>
          <cell r="O12">
            <v>17.141541111578988</v>
          </cell>
          <cell r="P12">
            <v>2.6013615367284135</v>
          </cell>
        </row>
        <row r="13">
          <cell r="C13">
            <v>47.197577063914487</v>
          </cell>
          <cell r="D13">
            <v>18.779422473488143</v>
          </cell>
          <cell r="E13">
            <v>25.980270455187551</v>
          </cell>
          <cell r="F13">
            <v>18.039283326702744</v>
          </cell>
          <cell r="G13">
            <v>2.2031086008648995</v>
          </cell>
          <cell r="L13">
            <v>43.823529398780323</v>
          </cell>
          <cell r="M13">
            <v>17.9859553966924</v>
          </cell>
          <cell r="N13">
            <v>24.49519844649938</v>
          </cell>
          <cell r="O13">
            <v>17.477360067319825</v>
          </cell>
          <cell r="P13">
            <v>2.5189097846183666</v>
          </cell>
        </row>
        <row r="14">
          <cell r="C14">
            <v>44.77186338206365</v>
          </cell>
          <cell r="D14">
            <v>16.779691340777081</v>
          </cell>
          <cell r="E14">
            <v>24.543523326634038</v>
          </cell>
          <cell r="F14">
            <v>17.299743758387425</v>
          </cell>
          <cell r="G14">
            <v>2.4106156539622665</v>
          </cell>
          <cell r="L14">
            <v>42.755059748164818</v>
          </cell>
          <cell r="M14">
            <v>15.268374261819137</v>
          </cell>
          <cell r="N14">
            <v>23.608231976234208</v>
          </cell>
          <cell r="O14">
            <v>18.12296625836694</v>
          </cell>
          <cell r="P14">
            <v>2.5318047173018026</v>
          </cell>
        </row>
        <row r="15">
          <cell r="C15">
            <v>43.885881985504533</v>
          </cell>
          <cell r="D15">
            <v>13.212950227635456</v>
          </cell>
          <cell r="E15">
            <v>23.667263700009986</v>
          </cell>
          <cell r="F15">
            <v>16.425210757778821</v>
          </cell>
          <cell r="G15">
            <v>2.3912915980162328</v>
          </cell>
          <cell r="L15">
            <v>42.960114319581777</v>
          </cell>
          <cell r="M15">
            <v>19.20764212252201</v>
          </cell>
          <cell r="N15">
            <v>24.356479297921144</v>
          </cell>
          <cell r="O15">
            <v>17.897162414512088</v>
          </cell>
          <cell r="P15">
            <v>2.5135296877336284</v>
          </cell>
        </row>
        <row r="16">
          <cell r="C16">
            <v>45.849294387310444</v>
          </cell>
          <cell r="D16">
            <v>17.934287752311441</v>
          </cell>
          <cell r="E16">
            <v>24.776863449239432</v>
          </cell>
          <cell r="F16">
            <v>16.626337744158302</v>
          </cell>
          <cell r="G16">
            <v>2.4006445259601308</v>
          </cell>
          <cell r="L16">
            <v>42.960240763207523</v>
          </cell>
          <cell r="M16">
            <v>19.973870339881138</v>
          </cell>
          <cell r="N16">
            <v>24.492700874508515</v>
          </cell>
          <cell r="O16">
            <v>17.392679849880768</v>
          </cell>
          <cell r="P16">
            <v>2.4104061536501651</v>
          </cell>
        </row>
        <row r="17">
          <cell r="C17">
            <v>46.006190200462775</v>
          </cell>
          <cell r="D17">
            <v>19.286512303484372</v>
          </cell>
          <cell r="E17">
            <v>24.775946641588543</v>
          </cell>
          <cell r="F17">
            <v>17.634740739029443</v>
          </cell>
          <cell r="G17">
            <v>2.3162963145256841</v>
          </cell>
          <cell r="L17">
            <v>42.978029617613259</v>
          </cell>
          <cell r="M17">
            <v>20.078420847885297</v>
          </cell>
          <cell r="N17">
            <v>24.502560436614555</v>
          </cell>
          <cell r="O17">
            <v>16.92198442122573</v>
          </cell>
          <cell r="P17">
            <v>2.4503468321924604</v>
          </cell>
        </row>
        <row r="18">
          <cell r="C18">
            <v>46.0432069400267</v>
          </cell>
          <cell r="D18">
            <v>19.586506063840488</v>
          </cell>
          <cell r="E18">
            <v>25.171566732541038</v>
          </cell>
          <cell r="F18">
            <v>17.598911084501459</v>
          </cell>
          <cell r="G18">
            <v>2.0275026168832575</v>
          </cell>
          <cell r="L18">
            <v>43.604910509085329</v>
          </cell>
          <cell r="M18">
            <v>20.143720725613921</v>
          </cell>
          <cell r="N18">
            <v>24.89261066971229</v>
          </cell>
          <cell r="O18">
            <v>16.699310888686799</v>
          </cell>
          <cell r="P18">
            <v>2.5226551524945879</v>
          </cell>
        </row>
        <row r="19">
          <cell r="C19">
            <v>45.799773710980425</v>
          </cell>
          <cell r="D19">
            <v>19.300914586737029</v>
          </cell>
          <cell r="E19">
            <v>25.162422288978377</v>
          </cell>
          <cell r="F19">
            <v>17.20866240200786</v>
          </cell>
          <cell r="G19">
            <v>2.3964825069934905</v>
          </cell>
          <cell r="L19">
            <v>43.582365057149353</v>
          </cell>
          <cell r="M19">
            <v>19.73183680252659</v>
          </cell>
          <cell r="N19">
            <v>24.577113634294125</v>
          </cell>
          <cell r="O19">
            <v>17.231991086756942</v>
          </cell>
          <cell r="P19">
            <v>2.6062134804737389</v>
          </cell>
        </row>
        <row r="20">
          <cell r="C20">
            <v>45.736021934813387</v>
          </cell>
          <cell r="D20">
            <v>19.143183683558391</v>
          </cell>
          <cell r="E20">
            <v>24.972577069128384</v>
          </cell>
          <cell r="F20">
            <v>17.281587856556055</v>
          </cell>
          <cell r="G20">
            <v>2.4885342701491999</v>
          </cell>
          <cell r="L20">
            <v>42.483028058260928</v>
          </cell>
          <cell r="M20">
            <v>18.237711623599484</v>
          </cell>
          <cell r="N20">
            <v>23.577791105145227</v>
          </cell>
          <cell r="O20">
            <v>17.119624911941809</v>
          </cell>
          <cell r="P20">
            <v>2.516709294489607</v>
          </cell>
        </row>
        <row r="21">
          <cell r="C21">
            <v>44.257535673585345</v>
          </cell>
          <cell r="D21">
            <v>17.426350508319601</v>
          </cell>
          <cell r="E21">
            <v>23.8261617037716</v>
          </cell>
          <cell r="F21">
            <v>17.316818177530763</v>
          </cell>
          <cell r="G21">
            <v>2.3999890401468118</v>
          </cell>
          <cell r="L21">
            <v>41.448216619809813</v>
          </cell>
          <cell r="M21">
            <v>15.636790466009694</v>
          </cell>
          <cell r="N21">
            <v>22.878609496195978</v>
          </cell>
          <cell r="O21">
            <v>17.590882455679676</v>
          </cell>
          <cell r="P21">
            <v>2.4937581445051773</v>
          </cell>
        </row>
        <row r="22">
          <cell r="C22">
            <v>44.488416518549421</v>
          </cell>
          <cell r="D22">
            <v>14.845308404303953</v>
          </cell>
          <cell r="E22">
            <v>23.416749961347595</v>
          </cell>
          <cell r="F22">
            <v>17.918445240736368</v>
          </cell>
          <cell r="G22">
            <v>2.3326908292177615</v>
          </cell>
          <cell r="L22">
            <v>42.796479825096696</v>
          </cell>
          <cell r="M22">
            <v>18.007649420455802</v>
          </cell>
          <cell r="N22">
            <v>23.540006285564175</v>
          </cell>
          <cell r="O22">
            <v>18.135857274057386</v>
          </cell>
          <cell r="P22">
            <v>2.5373040459708673</v>
          </cell>
        </row>
        <row r="23">
          <cell r="C23">
            <v>45.491768735094482</v>
          </cell>
          <cell r="D23">
            <v>16.946093770500443</v>
          </cell>
          <cell r="E23">
            <v>24.358084680498735</v>
          </cell>
          <cell r="F23">
            <v>18.583600413612064</v>
          </cell>
          <cell r="G23">
            <v>2.3861932495260545</v>
          </cell>
          <cell r="L23">
            <v>42.554372412913594</v>
          </cell>
          <cell r="M23">
            <v>19.574748629938167</v>
          </cell>
          <cell r="N23">
            <v>23.652382322438655</v>
          </cell>
          <cell r="O23">
            <v>18.026682926053493</v>
          </cell>
          <cell r="P23">
            <v>2.4622275580659228</v>
          </cell>
        </row>
        <row r="24">
          <cell r="C24">
            <v>44.364616951335087</v>
          </cell>
          <cell r="D24">
            <v>19.415480119886109</v>
          </cell>
          <cell r="E24">
            <v>24.320334759201465</v>
          </cell>
          <cell r="F24">
            <v>18.296248748743015</v>
          </cell>
          <cell r="G24">
            <v>2.3363153227159263</v>
          </cell>
          <cell r="L24">
            <v>41.07574833028152</v>
          </cell>
          <cell r="M24">
            <v>19.641388718180153</v>
          </cell>
          <cell r="N24">
            <v>23.5143283955389</v>
          </cell>
          <cell r="O24">
            <v>17.391145781388154</v>
          </cell>
          <cell r="P24">
            <v>2.4439895833584924</v>
          </cell>
        </row>
        <row r="25">
          <cell r="C25">
            <v>44.156640700233552</v>
          </cell>
          <cell r="D25">
            <v>19.831520746588421</v>
          </cell>
          <cell r="E25">
            <v>24.170456081235226</v>
          </cell>
          <cell r="F25">
            <v>17.287454436512714</v>
          </cell>
          <cell r="G25">
            <v>2.340745986315226</v>
          </cell>
          <cell r="L25">
            <v>40.202498984418028</v>
          </cell>
          <cell r="M25">
            <v>19.130030907502501</v>
          </cell>
          <cell r="N25">
            <v>23.184477640454094</v>
          </cell>
          <cell r="O25">
            <v>16.859131626862286</v>
          </cell>
          <cell r="P25">
            <v>2.5121762435171169</v>
          </cell>
        </row>
        <row r="26">
          <cell r="C26">
            <v>43.943056675859424</v>
          </cell>
          <cell r="D26">
            <v>19.848660357244309</v>
          </cell>
          <cell r="E26">
            <v>24.094267877732367</v>
          </cell>
          <cell r="F26">
            <v>16.823182347497362</v>
          </cell>
          <cell r="G26">
            <v>2.4090919030725946</v>
          </cell>
          <cell r="L26">
            <v>39.535882194939155</v>
          </cell>
          <cell r="M26">
            <v>17.739956720980945</v>
          </cell>
          <cell r="N26">
            <v>22.840260784409253</v>
          </cell>
          <cell r="O26">
            <v>17.317154878420919</v>
          </cell>
          <cell r="P26">
            <v>2.5689047833047569</v>
          </cell>
        </row>
        <row r="27">
          <cell r="C27">
            <v>43.305130071289945</v>
          </cell>
          <cell r="D27">
            <v>19.34449403340756</v>
          </cell>
          <cell r="E27">
            <v>23.767339110598527</v>
          </cell>
          <cell r="F27">
            <v>17.352181759881042</v>
          </cell>
          <cell r="G27">
            <v>2.493351583346163</v>
          </cell>
          <cell r="L27">
            <v>37.633747711455825</v>
          </cell>
          <cell r="M27">
            <v>15.918697363330326</v>
          </cell>
          <cell r="N27">
            <v>21.770677724638595</v>
          </cell>
          <cell r="O27">
            <v>17.573278034554551</v>
          </cell>
          <cell r="P27">
            <v>2.461878424358785</v>
          </cell>
        </row>
        <row r="28">
          <cell r="C28">
            <v>39.798560190618147</v>
          </cell>
          <cell r="D28">
            <v>17.389488718321541</v>
          </cell>
          <cell r="E28">
            <v>22.653506322641476</v>
          </cell>
          <cell r="F28">
            <v>17.188936163287821</v>
          </cell>
          <cell r="G28">
            <v>2.4140291298087924</v>
          </cell>
          <cell r="L28">
            <v>35.969308736477544</v>
          </cell>
          <cell r="M28">
            <v>13.542184425095268</v>
          </cell>
          <cell r="N28">
            <v>21.093384718814683</v>
          </cell>
          <cell r="O28">
            <v>17.432555042688474</v>
          </cell>
          <cell r="P28">
            <v>2.4694997819805851</v>
          </cell>
        </row>
        <row r="29">
          <cell r="C29">
            <v>37.183017769054416</v>
          </cell>
          <cell r="D29">
            <v>15.118749675028525</v>
          </cell>
          <cell r="E29">
            <v>20.900190717975285</v>
          </cell>
          <cell r="F29">
            <v>16.666367641353894</v>
          </cell>
          <cell r="G29">
            <v>2.4505953556201279</v>
          </cell>
          <cell r="L29">
            <v>35.900555223654642</v>
          </cell>
          <cell r="M29">
            <v>17.242582838249248</v>
          </cell>
          <cell r="N29">
            <v>21.085539389237017</v>
          </cell>
          <cell r="O29">
            <v>17.131811551092966</v>
          </cell>
          <cell r="P29">
            <v>2.4675742260802225</v>
          </cell>
        </row>
        <row r="30">
          <cell r="C30">
            <v>38.337027562627945</v>
          </cell>
          <cell r="D30">
            <v>18.739112578466319</v>
          </cell>
          <cell r="E30">
            <v>22.074146084293908</v>
          </cell>
          <cell r="F30">
            <v>16.81120406350982</v>
          </cell>
          <cell r="G30">
            <v>2.1425723942206432</v>
          </cell>
          <cell r="L30">
            <v>35.73162221400807</v>
          </cell>
          <cell r="M30">
            <v>18.066570546527334</v>
          </cell>
          <cell r="N30">
            <v>21.413100648979452</v>
          </cell>
          <cell r="O30">
            <v>16.620597173069584</v>
          </cell>
          <cell r="P30">
            <v>2.3445594229861149</v>
          </cell>
        </row>
        <row r="31">
          <cell r="C31">
            <v>39.160889444975432</v>
          </cell>
          <cell r="D31">
            <v>19.688890764500258</v>
          </cell>
          <cell r="E31">
            <v>22.444190861260516</v>
          </cell>
          <cell r="F31">
            <v>17.14813485331511</v>
          </cell>
          <cell r="G31">
            <v>2.3079379231758752</v>
          </cell>
          <cell r="L31">
            <v>36.694915286956117</v>
          </cell>
          <cell r="M31">
            <v>18.054245750310439</v>
          </cell>
          <cell r="N31">
            <v>21.306112548768951</v>
          </cell>
          <cell r="O31">
            <v>16.335989628653021</v>
          </cell>
          <cell r="P31">
            <v>2.3504691566306635</v>
          </cell>
        </row>
        <row r="32">
          <cell r="C32">
            <v>39.835041410176977</v>
          </cell>
          <cell r="D32">
            <v>19.692654938703036</v>
          </cell>
          <cell r="E32">
            <v>22.833145379157962</v>
          </cell>
          <cell r="F32">
            <v>17.644745703012457</v>
          </cell>
          <cell r="G32">
            <v>2.3161551640039439</v>
          </cell>
          <cell r="L32">
            <v>36.746845579852589</v>
          </cell>
          <cell r="M32">
            <v>18.078903650904202</v>
          </cell>
          <cell r="N32">
            <v>21.428909117807351</v>
          </cell>
          <cell r="O32">
            <v>16.275659844853923</v>
          </cell>
          <cell r="P32">
            <v>2.4148459969460099</v>
          </cell>
        </row>
        <row r="33">
          <cell r="C33">
            <v>39.522959148952395</v>
          </cell>
          <cell r="D33">
            <v>19.666836497357082</v>
          </cell>
          <cell r="E33">
            <v>22.700883656315739</v>
          </cell>
          <cell r="F33">
            <v>17.754511427870007</v>
          </cell>
          <cell r="G33">
            <v>2.4021853877203405</v>
          </cell>
          <cell r="L33">
            <v>35.465217742447066</v>
          </cell>
          <cell r="M33">
            <v>17.617228882360497</v>
          </cell>
          <cell r="N33">
            <v>20.88021855217643</v>
          </cell>
          <cell r="O33">
            <v>15.757889851761522</v>
          </cell>
          <cell r="P33">
            <v>2.4770182498129114</v>
          </cell>
        </row>
        <row r="34">
          <cell r="C34">
            <v>37.316345541152209</v>
          </cell>
          <cell r="D34">
            <v>19.529815545585418</v>
          </cell>
          <cell r="E34">
            <v>22.842980609326009</v>
          </cell>
          <cell r="F34">
            <v>17.095810980018964</v>
          </cell>
          <cell r="G34">
            <v>2.4961861437389841</v>
          </cell>
          <cell r="L34">
            <v>33.062000260717433</v>
          </cell>
          <cell r="M34">
            <v>16.138355290232312</v>
          </cell>
          <cell r="N34">
            <v>20.879996004222384</v>
          </cell>
          <cell r="O34">
            <v>15.521848880756279</v>
          </cell>
          <cell r="P34">
            <v>2.3586265091433489</v>
          </cell>
        </row>
        <row r="35">
          <cell r="C35">
            <v>33.373153341015403</v>
          </cell>
          <cell r="D35">
            <v>17.580640616726971</v>
          </cell>
          <cell r="E35">
            <v>21.085692013704634</v>
          </cell>
          <cell r="F35">
            <v>15.983183485691345</v>
          </cell>
          <cell r="G35">
            <v>2.4369605507682568</v>
          </cell>
          <cell r="L35">
            <v>30.821744349077161</v>
          </cell>
          <cell r="M35">
            <v>14.116897168610908</v>
          </cell>
          <cell r="N35">
            <v>19.877648462669047</v>
          </cell>
          <cell r="O35">
            <v>15.680787833176094</v>
          </cell>
          <cell r="P35">
            <v>2.3192492211836395</v>
          </cell>
        </row>
        <row r="36">
          <cell r="C36">
            <v>31.380371369718343</v>
          </cell>
          <cell r="D36">
            <v>15.162875619563653</v>
          </cell>
          <cell r="E36">
            <v>20.091474691944534</v>
          </cell>
          <cell r="F36">
            <v>15.833048601300099</v>
          </cell>
          <cell r="G36">
            <v>2.3822112854661901</v>
          </cell>
          <cell r="L36">
            <v>31.402858977939921</v>
          </cell>
          <cell r="M36">
            <v>17.166730084006911</v>
          </cell>
          <cell r="N36">
            <v>20.065919950589027</v>
          </cell>
          <cell r="O36">
            <v>15.746271005951215</v>
          </cell>
          <cell r="P36">
            <v>2.3003004036270429</v>
          </cell>
        </row>
        <row r="37">
          <cell r="C37">
            <v>32.594436241675865</v>
          </cell>
          <cell r="D37">
            <v>18.85258863360167</v>
          </cell>
          <cell r="E37">
            <v>20.686053336411938</v>
          </cell>
          <cell r="F37">
            <v>15.775425943628626</v>
          </cell>
          <cell r="G37">
            <v>2.3602850820003067</v>
          </cell>
          <cell r="L37">
            <v>32.267867718119817</v>
          </cell>
          <cell r="M37">
            <v>17.900020640246627</v>
          </cell>
          <cell r="N37">
            <v>20.666000976859856</v>
          </cell>
          <cell r="O37">
            <v>15.815134838169522</v>
          </cell>
          <cell r="P37">
            <v>2.1940758238792681</v>
          </cell>
        </row>
        <row r="38">
          <cell r="C38">
            <v>33.729424378067769</v>
          </cell>
          <cell r="D38">
            <v>19.649055003782681</v>
          </cell>
          <cell r="E38">
            <v>21.044279952087447</v>
          </cell>
          <cell r="F38">
            <v>15.556717588925927</v>
          </cell>
          <cell r="G38">
            <v>2.3126771369512391</v>
          </cell>
          <cell r="L38">
            <v>33.978444095649166</v>
          </cell>
          <cell r="M38">
            <v>18.234939639370168</v>
          </cell>
          <cell r="N38">
            <v>21.697854061735498</v>
          </cell>
          <cell r="O38">
            <v>16.307411199569316</v>
          </cell>
          <cell r="P38">
            <v>2.1818539612876426</v>
          </cell>
        </row>
        <row r="39">
          <cell r="C39">
            <v>34.21760474406743</v>
          </cell>
          <cell r="D39">
            <v>19.773368755571568</v>
          </cell>
          <cell r="E39">
            <v>21.22541729780723</v>
          </cell>
          <cell r="F39">
            <v>15.765207110831064</v>
          </cell>
          <cell r="G39">
            <v>2.3132010830506591</v>
          </cell>
          <cell r="L39">
            <v>34.617567206043134</v>
          </cell>
          <cell r="M39">
            <v>18.651365155446356</v>
          </cell>
          <cell r="N39">
            <v>22.303331840431287</v>
          </cell>
          <cell r="O39">
            <v>16.549677970146259</v>
          </cell>
          <cell r="P39">
            <v>2.2263552660894179</v>
          </cell>
        </row>
        <row r="40">
          <cell r="C40">
            <v>33.317760514158557</v>
          </cell>
          <cell r="D40">
            <v>19.895845373120782</v>
          </cell>
          <cell r="E40">
            <v>20.993443518111729</v>
          </cell>
          <cell r="F40">
            <v>16.361714585166297</v>
          </cell>
          <cell r="G40">
            <v>2.3726362044281699</v>
          </cell>
          <cell r="L40">
            <v>34.205193461633797</v>
          </cell>
          <cell r="M40">
            <v>17.928508054165412</v>
          </cell>
          <cell r="N40">
            <v>22.039660886835804</v>
          </cell>
          <cell r="O40">
            <v>16.19532671396103</v>
          </cell>
          <cell r="P40">
            <v>2.318829991313851</v>
          </cell>
        </row>
        <row r="41">
          <cell r="C41">
            <v>33.235405101697303</v>
          </cell>
          <cell r="D41">
            <v>19.413136040095299</v>
          </cell>
          <cell r="E41">
            <v>21.405337655636192</v>
          </cell>
          <cell r="F41">
            <v>16.787002841665739</v>
          </cell>
          <cell r="G41">
            <v>2.4607882750567369</v>
          </cell>
          <cell r="L41">
            <v>32.623818161118379</v>
          </cell>
          <cell r="M41">
            <v>15.949831815400181</v>
          </cell>
          <cell r="N41">
            <v>20.835153348669969</v>
          </cell>
          <cell r="O41">
            <v>16.45834650680009</v>
          </cell>
          <cell r="P41">
            <v>2.2935433149500746</v>
          </cell>
        </row>
        <row r="42">
          <cell r="C42">
            <v>32.605580320880378</v>
          </cell>
          <cell r="D42">
            <v>17.441748374675448</v>
          </cell>
          <cell r="E42">
            <v>21.494059435156675</v>
          </cell>
          <cell r="F42">
            <v>17.509535893419166</v>
          </cell>
          <cell r="G42">
            <v>2.4027950803943083</v>
          </cell>
          <cell r="L42">
            <v>31.044086401563291</v>
          </cell>
          <cell r="M42">
            <v>13.611130193843559</v>
          </cell>
          <cell r="N42">
            <v>19.676413324579922</v>
          </cell>
          <cell r="O42">
            <v>16.333077062842875</v>
          </cell>
          <cell r="P42">
            <v>2.199596630050709</v>
          </cell>
        </row>
        <row r="43">
          <cell r="C43">
            <v>32.291330688653623</v>
          </cell>
          <cell r="D43">
            <v>15.179783563004969</v>
          </cell>
          <cell r="E43">
            <v>21.786643278531415</v>
          </cell>
          <cell r="F43">
            <v>17.202491811877149</v>
          </cell>
          <cell r="G43">
            <v>2.3925966693119443</v>
          </cell>
          <cell r="L43">
            <v>31.994038660217928</v>
          </cell>
          <cell r="M43">
            <v>17.576007570464132</v>
          </cell>
          <cell r="N43">
            <v>20.612534551333603</v>
          </cell>
          <cell r="O43">
            <v>15.692016233662638</v>
          </cell>
          <cell r="P43">
            <v>2.2057089654768305</v>
          </cell>
        </row>
        <row r="44">
          <cell r="C44">
            <v>35.288739433198131</v>
          </cell>
          <cell r="D44">
            <v>19.02326602325169</v>
          </cell>
          <cell r="E44">
            <v>22.960922348653131</v>
          </cell>
          <cell r="F44">
            <v>16.480198387485519</v>
          </cell>
          <cell r="G44">
            <v>2.3983997434493016</v>
          </cell>
          <cell r="L44">
            <v>32.985532193291931</v>
          </cell>
          <cell r="M44">
            <v>18.194670897955202</v>
          </cell>
          <cell r="N44">
            <v>21.00637299626036</v>
          </cell>
          <cell r="O44">
            <v>15.447659137516863</v>
          </cell>
          <cell r="P44">
            <v>2.1178373652230915</v>
          </cell>
        </row>
        <row r="45">
          <cell r="C45">
            <v>35.932500057149689</v>
          </cell>
          <cell r="D45">
            <v>19.802369742515172</v>
          </cell>
          <cell r="E45">
            <v>23.749202658968201</v>
          </cell>
          <cell r="F45">
            <v>16.1094761043184</v>
          </cell>
          <cell r="G45">
            <v>2.2874593867879183</v>
          </cell>
          <cell r="L45">
            <v>33.77742490504248</v>
          </cell>
          <cell r="M45">
            <v>18.222385149767934</v>
          </cell>
          <cell r="N45">
            <v>21.521520875116682</v>
          </cell>
          <cell r="O45">
            <v>14.93356551908948</v>
          </cell>
          <cell r="P45">
            <v>2.1456317395945161</v>
          </cell>
        </row>
        <row r="46">
          <cell r="C46">
            <v>35.638527452003594</v>
          </cell>
          <cell r="D46">
            <v>19.548609964111773</v>
          </cell>
          <cell r="E46">
            <v>23.708818632814882</v>
          </cell>
          <cell r="F46">
            <v>15.960983050667783</v>
          </cell>
          <cell r="G46">
            <v>2.3014229822425638</v>
          </cell>
          <cell r="L46">
            <v>34.503603010597644</v>
          </cell>
          <cell r="M46">
            <v>18.598271039572673</v>
          </cell>
          <cell r="N46">
            <v>21.739190727475687</v>
          </cell>
          <cell r="O46">
            <v>14.11233598445806</v>
          </cell>
          <cell r="P46">
            <v>2.2132962635609719</v>
          </cell>
        </row>
        <row r="47">
          <cell r="C47">
            <v>36.235883330962196</v>
          </cell>
          <cell r="D47">
            <v>19.945623640301434</v>
          </cell>
          <cell r="E47">
            <v>24.00941761437095</v>
          </cell>
          <cell r="F47">
            <v>15.577947259744894</v>
          </cell>
          <cell r="G47">
            <v>2.438150874991841</v>
          </cell>
          <cell r="L47">
            <v>34.920400126147733</v>
          </cell>
          <cell r="M47">
            <v>18.431441463918187</v>
          </cell>
          <cell r="N47">
            <v>22.166349134937967</v>
          </cell>
          <cell r="O47">
            <v>14.709905705564841</v>
          </cell>
          <cell r="P47">
            <v>2.3621851813088366</v>
          </cell>
        </row>
        <row r="48">
          <cell r="C48">
            <v>35.837241711365849</v>
          </cell>
          <cell r="D48">
            <v>19.470105084466617</v>
          </cell>
          <cell r="E48">
            <v>24.085880340380587</v>
          </cell>
          <cell r="F48">
            <v>15.163212155690644</v>
          </cell>
          <cell r="G48">
            <v>2.5394431761463108</v>
          </cell>
          <cell r="L48">
            <v>32.629857872410128</v>
          </cell>
          <cell r="M48">
            <v>16.482207571796813</v>
          </cell>
          <cell r="N48">
            <v>20.778841642272109</v>
          </cell>
          <cell r="O48">
            <v>15.307579412669838</v>
          </cell>
          <cell r="P48">
            <v>2.2719894377957117</v>
          </cell>
        </row>
        <row r="49">
          <cell r="C49">
            <v>34.737332673170201</v>
          </cell>
          <cell r="D49">
            <v>17.405244281377723</v>
          </cell>
          <cell r="E49">
            <v>23.008049196409225</v>
          </cell>
          <cell r="F49">
            <v>15.541326598292704</v>
          </cell>
          <cell r="G49">
            <v>2.4761164461249958</v>
          </cell>
          <cell r="L49">
            <v>31.767780476650945</v>
          </cell>
          <cell r="M49">
            <v>14.024219942162796</v>
          </cell>
          <cell r="N49">
            <v>20.212291392135651</v>
          </cell>
          <cell r="O49">
            <v>14.453860592529903</v>
          </cell>
          <cell r="P49">
            <v>2.2193970282722826</v>
          </cell>
        </row>
        <row r="50">
          <cell r="C50">
            <v>34.466876316957929</v>
          </cell>
          <cell r="D50">
            <v>15.019728610249489</v>
          </cell>
          <cell r="E50">
            <v>22.899785925319698</v>
          </cell>
          <cell r="F50">
            <v>15.874521752937214</v>
          </cell>
          <cell r="G50">
            <v>2.4211385011205433</v>
          </cell>
          <cell r="L50">
            <v>32.639227300165189</v>
          </cell>
          <cell r="M50">
            <v>16.75420511223707</v>
          </cell>
          <cell r="N50">
            <v>20.860083494041099</v>
          </cell>
          <cell r="O50">
            <v>14.359083984715729</v>
          </cell>
          <cell r="P50">
            <v>2.2210904910180265</v>
          </cell>
        </row>
        <row r="51">
          <cell r="C51">
            <v>37.131869792963691</v>
          </cell>
          <cell r="D51">
            <v>17.198522554072191</v>
          </cell>
          <cell r="E51">
            <v>25.052127389821255</v>
          </cell>
          <cell r="F51">
            <v>15.718807101498282</v>
          </cell>
          <cell r="G51">
            <v>2.4379613332349184</v>
          </cell>
          <cell r="L51">
            <v>33.83237899933917</v>
          </cell>
          <cell r="M51">
            <v>18.26617360370247</v>
          </cell>
          <cell r="N51">
            <v>21.845374976088745</v>
          </cell>
          <cell r="O51">
            <v>14.158113124143242</v>
          </cell>
          <cell r="P51">
            <v>2.1592588708827645</v>
          </cell>
        </row>
        <row r="52">
          <cell r="C52">
            <v>39.108958843304102</v>
          </cell>
          <cell r="D52">
            <v>19.269369881098953</v>
          </cell>
          <cell r="E52">
            <v>25.545152221430406</v>
          </cell>
          <cell r="F52">
            <v>15.715327982077355</v>
          </cell>
          <cell r="G52">
            <v>2.382495938485528</v>
          </cell>
          <cell r="L52">
            <v>35.429084267803127</v>
          </cell>
          <cell r="M52">
            <v>18.309350142478703</v>
          </cell>
          <cell r="N52">
            <v>22.832292123760727</v>
          </cell>
          <cell r="O52">
            <v>13.896828193566535</v>
          </cell>
          <cell r="P52">
            <v>2.1745101793410018</v>
          </cell>
        </row>
        <row r="53">
          <cell r="C53">
            <v>40.108979815963011</v>
          </cell>
          <cell r="D53">
            <v>19.796732161296092</v>
          </cell>
          <cell r="E53">
            <v>25.335443322096207</v>
          </cell>
          <cell r="F53">
            <v>15.458758123022282</v>
          </cell>
          <cell r="G53">
            <v>2.3464567046750684</v>
          </cell>
          <cell r="L53">
            <v>36.471683057149662</v>
          </cell>
          <cell r="M53">
            <v>18.460837292439063</v>
          </cell>
          <cell r="N53">
            <v>22.553481685989155</v>
          </cell>
          <cell r="O53">
            <v>13.918172986228573</v>
          </cell>
          <cell r="P53">
            <v>2.2253133621098304</v>
          </cell>
        </row>
        <row r="54">
          <cell r="C54">
            <v>39.906785996424368</v>
          </cell>
          <cell r="D54">
            <v>19.76634163520804</v>
          </cell>
          <cell r="E54">
            <v>25.403223331265849</v>
          </cell>
          <cell r="F54">
            <v>14.818128285036771</v>
          </cell>
          <cell r="G54">
            <v>2.4346704267354089</v>
          </cell>
          <cell r="L54">
            <v>35.916478927403254</v>
          </cell>
          <cell r="M54">
            <v>17.878517756684012</v>
          </cell>
          <cell r="N54">
            <v>22.222976356634828</v>
          </cell>
          <cell r="O54">
            <v>13.935046612731156</v>
          </cell>
          <cell r="P54">
            <v>2.323855015665425</v>
          </cell>
        </row>
        <row r="55">
          <cell r="C55">
            <v>40.718320536283116</v>
          </cell>
          <cell r="D55">
            <v>19.306005398934278</v>
          </cell>
          <cell r="E55">
            <v>25.241511476120923</v>
          </cell>
          <cell r="F55">
            <v>14.753633764702045</v>
          </cell>
          <cell r="G55">
            <v>2.5204120036634028</v>
          </cell>
          <cell r="L55">
            <v>34.315845638842532</v>
          </cell>
          <cell r="M55">
            <v>15.981299431769164</v>
          </cell>
          <cell r="N55">
            <v>21.134637888675798</v>
          </cell>
          <cell r="O55">
            <v>13.175757373916575</v>
          </cell>
          <cell r="P55">
            <v>2.2673508793771582</v>
          </cell>
        </row>
        <row r="56">
          <cell r="C56">
            <v>39.645214845443846</v>
          </cell>
          <cell r="D56">
            <v>17.312830075004861</v>
          </cell>
          <cell r="E56">
            <v>23.3260316649171</v>
          </cell>
          <cell r="F56">
            <v>15.170482942797621</v>
          </cell>
          <cell r="G56">
            <v>2.4695877389927277</v>
          </cell>
          <cell r="L56">
            <v>33.201082877560466</v>
          </cell>
          <cell r="M56">
            <v>13.591752921618799</v>
          </cell>
          <cell r="N56">
            <v>19.952104677023765</v>
          </cell>
          <cell r="O56">
            <v>12.319953618960271</v>
          </cell>
          <cell r="P56">
            <v>2.2444915226693909</v>
          </cell>
        </row>
        <row r="57">
          <cell r="C57">
            <v>39.658834210867518</v>
          </cell>
          <cell r="D57">
            <v>14.848509548600793</v>
          </cell>
          <cell r="E57">
            <v>22.892188664013673</v>
          </cell>
          <cell r="F57">
            <v>14.63733219499469</v>
          </cell>
          <cell r="G57">
            <v>2.471128980964223</v>
          </cell>
          <cell r="L57">
            <v>34.634883328782493</v>
          </cell>
          <cell r="M57">
            <v>17.702861258181912</v>
          </cell>
          <cell r="N57">
            <v>20.994178484664193</v>
          </cell>
          <cell r="O57">
            <v>11.909752417727248</v>
          </cell>
          <cell r="P57">
            <v>2.2334702443327688</v>
          </cell>
        </row>
        <row r="58">
          <cell r="C58">
            <v>41.452107244239485</v>
          </cell>
          <cell r="D58">
            <v>18.548453744071583</v>
          </cell>
          <cell r="E58">
            <v>24.533346637367611</v>
          </cell>
          <cell r="F58">
            <v>14.297545087430585</v>
          </cell>
          <cell r="G58">
            <v>2.4412631511289522</v>
          </cell>
          <cell r="L58">
            <v>35.174372353957892</v>
          </cell>
          <cell r="M58">
            <v>18.234921895671267</v>
          </cell>
          <cell r="N58">
            <v>21.850551580673837</v>
          </cell>
          <cell r="O58">
            <v>11.993718133256298</v>
          </cell>
          <cell r="P58">
            <v>2.1521400813423797</v>
          </cell>
        </row>
        <row r="59">
          <cell r="C59">
            <v>40.483231887772099</v>
          </cell>
          <cell r="D59">
            <v>19.521712827527193</v>
          </cell>
          <cell r="E59">
            <v>25.247051971833098</v>
          </cell>
          <cell r="F59">
            <v>14.312954269305784</v>
          </cell>
          <cell r="G59">
            <v>2.3843649768821225</v>
          </cell>
          <cell r="L59">
            <v>36.117343041315934</v>
          </cell>
          <cell r="M59">
            <v>18.543244439826864</v>
          </cell>
          <cell r="N59">
            <v>22.719105487982084</v>
          </cell>
          <cell r="O59">
            <v>13.181307740432089</v>
          </cell>
          <cell r="P59">
            <v>2.182722373435114</v>
          </cell>
        </row>
        <row r="60">
          <cell r="C60">
            <v>42.224944427771796</v>
          </cell>
          <cell r="D60">
            <v>19.719026523708724</v>
          </cell>
          <cell r="E60">
            <v>25.049074554355098</v>
          </cell>
          <cell r="F60">
            <v>14.401910749099908</v>
          </cell>
          <cell r="G60">
            <v>2.3938130630409948</v>
          </cell>
          <cell r="L60">
            <v>37.264984380130528</v>
          </cell>
          <cell r="M60">
            <v>18.990821928150304</v>
          </cell>
          <cell r="N60">
            <v>23.054219524221793</v>
          </cell>
          <cell r="O60">
            <v>13.804734302499018</v>
          </cell>
          <cell r="P60">
            <v>2.2325761651496028</v>
          </cell>
        </row>
        <row r="61">
          <cell r="C61">
            <v>41.932862344183413</v>
          </cell>
          <cell r="D61">
            <v>19.450688042514042</v>
          </cell>
          <cell r="E61">
            <v>24.379474654562806</v>
          </cell>
          <cell r="F61">
            <v>14.536746010567757</v>
          </cell>
          <cell r="G61">
            <v>2.461865096068891</v>
          </cell>
          <cell r="L61">
            <v>36.986081373424</v>
          </cell>
          <cell r="M61">
            <v>18.642673976109233</v>
          </cell>
          <cell r="N61">
            <v>22.927185264162645</v>
          </cell>
          <cell r="O61">
            <v>13.360767878330964</v>
          </cell>
          <cell r="P61">
            <v>2.3259766375268205</v>
          </cell>
        </row>
        <row r="62">
          <cell r="L62">
            <v>34.334721535186986</v>
          </cell>
          <cell r="M62">
            <v>16.649206557208956</v>
          </cell>
          <cell r="N62">
            <v>23.091483720386904</v>
          </cell>
          <cell r="O62">
            <v>12.844043010208839</v>
          </cell>
          <cell r="P62">
            <v>2.2740445391684445</v>
          </cell>
        </row>
        <row r="63">
          <cell r="C63">
            <v>40.488999461175453</v>
          </cell>
          <cell r="D63">
            <v>19.394689596915985</v>
          </cell>
          <cell r="E63">
            <v>29.7343033854868</v>
          </cell>
          <cell r="F63">
            <v>13.910311292026485</v>
          </cell>
          <cell r="G63">
            <v>2.5211190968517787</v>
          </cell>
          <cell r="L63">
            <v>32.61927559496219</v>
          </cell>
          <cell r="M63">
            <v>14.162123188277652</v>
          </cell>
          <cell r="N63">
            <v>24.316123582241254</v>
          </cell>
          <cell r="O63">
            <v>12.184915336548865</v>
          </cell>
          <cell r="P63">
            <v>2.2820913023675673</v>
          </cell>
        </row>
        <row r="64">
          <cell r="C64">
            <v>39.047236055196954</v>
          </cell>
          <cell r="D64">
            <v>17.434604795943724</v>
          </cell>
          <cell r="E64">
            <v>28.37780788376018</v>
          </cell>
          <cell r="F64">
            <v>13.912786782041838</v>
          </cell>
          <cell r="G64">
            <v>2.4701212020339045</v>
          </cell>
          <cell r="L64">
            <v>34.509399286102521</v>
          </cell>
          <cell r="M64">
            <v>18.626277348491971</v>
          </cell>
          <cell r="N64">
            <v>25.579850260176833</v>
          </cell>
          <cell r="O64">
            <v>12.290709115656586</v>
          </cell>
          <cell r="P64">
            <v>2.2373966879066502</v>
          </cell>
        </row>
        <row r="65">
          <cell r="C65">
            <v>37.603568150219978</v>
          </cell>
          <cell r="D65">
            <v>14.85335401322846</v>
          </cell>
          <cell r="E65">
            <v>27.312647068999631</v>
          </cell>
          <cell r="F65">
            <v>13.224353020540537</v>
          </cell>
          <cell r="G65">
            <v>2.460364228583181</v>
          </cell>
          <cell r="L65">
            <v>35.432725116695593</v>
          </cell>
          <cell r="M65">
            <v>19.281785425825305</v>
          </cell>
          <cell r="N65">
            <v>26.028988585947367</v>
          </cell>
          <cell r="O65">
            <v>12.095667811986543</v>
          </cell>
          <cell r="P65">
            <v>2.1289555389194779</v>
          </cell>
        </row>
        <row r="66">
          <cell r="C66">
            <v>39.369466759944366</v>
          </cell>
          <cell r="D66">
            <v>18.522002365553025</v>
          </cell>
          <cell r="E66">
            <v>28.029357161117684</v>
          </cell>
          <cell r="F66">
            <v>13.282215861817496</v>
          </cell>
          <cell r="G66">
            <v>2.4176262017982659</v>
          </cell>
          <cell r="L66">
            <v>36.631017278268914</v>
          </cell>
          <cell r="M66">
            <v>19.260514393913038</v>
          </cell>
          <cell r="N66">
            <v>26.558088130706061</v>
          </cell>
          <cell r="O66">
            <v>12.339984839078088</v>
          </cell>
          <cell r="P66">
            <v>2.1443088586662182</v>
          </cell>
        </row>
        <row r="67">
          <cell r="C67">
            <v>39.902992793367474</v>
          </cell>
          <cell r="D67">
            <v>19.365108064774752</v>
          </cell>
          <cell r="E67">
            <v>28.620462147118229</v>
          </cell>
          <cell r="F67">
            <v>13.484481090700257</v>
          </cell>
          <cell r="G67">
            <v>2.3893322458065436</v>
          </cell>
          <cell r="L67">
            <v>36.550686890776021</v>
          </cell>
          <cell r="M67">
            <v>19.306068450320019</v>
          </cell>
          <cell r="N67">
            <v>25.797301531079611</v>
          </cell>
          <cell r="O67">
            <v>12.265008182565053</v>
          </cell>
          <cell r="P67">
            <v>2.1991248121000755</v>
          </cell>
        </row>
        <row r="68">
          <cell r="C68">
            <v>39.940284476194016</v>
          </cell>
          <cell r="D68">
            <v>19.659081264852851</v>
          </cell>
          <cell r="E68">
            <v>28.157449781101775</v>
          </cell>
          <cell r="F68">
            <v>13.255343064341529</v>
          </cell>
          <cell r="G68">
            <v>2.4165545756465914</v>
          </cell>
          <cell r="L68">
            <v>36.109301513964532</v>
          </cell>
          <cell r="M68">
            <v>18.903074938737635</v>
          </cell>
          <cell r="N68">
            <v>26.0166632473627</v>
          </cell>
          <cell r="O68">
            <v>12.318805006060897</v>
          </cell>
          <cell r="P68">
            <v>2.2728580640692879</v>
          </cell>
        </row>
        <row r="69">
          <cell r="C69">
            <v>38.655962574597254</v>
          </cell>
          <cell r="D69">
            <v>19.721928593789471</v>
          </cell>
          <cell r="E69">
            <v>27.674665656181059</v>
          </cell>
          <cell r="F69">
            <v>13.282339603584209</v>
          </cell>
          <cell r="G69">
            <v>2.457288268125672</v>
          </cell>
          <cell r="L69">
            <v>34.450590071464092</v>
          </cell>
          <cell r="M69">
            <v>16.428370315320151</v>
          </cell>
          <cell r="N69">
            <v>24.813305983506609</v>
          </cell>
          <cell r="O69">
            <v>12.184989742689961</v>
          </cell>
          <cell r="P69">
            <v>2.2056114353099123</v>
          </cell>
        </row>
        <row r="70">
          <cell r="C70">
            <v>37.843366889432374</v>
          </cell>
          <cell r="D70">
            <v>19.337453918261044</v>
          </cell>
          <cell r="E70">
            <v>28.02574319732863</v>
          </cell>
          <cell r="F70">
            <v>12.895617965337824</v>
          </cell>
          <cell r="G70">
            <v>2.5377936462407282</v>
          </cell>
          <cell r="L70">
            <v>33.209207893045019</v>
          </cell>
          <cell r="M70">
            <v>13.877454830559858</v>
          </cell>
          <cell r="N70">
            <v>23.730166710132554</v>
          </cell>
          <cell r="O70">
            <v>11.513094882600797</v>
          </cell>
          <cell r="P70">
            <v>2.2343412748131222</v>
          </cell>
        </row>
        <row r="71">
          <cell r="C71">
            <v>35.092278552422862</v>
          </cell>
          <cell r="D71">
            <v>17.379930470974973</v>
          </cell>
          <cell r="E71">
            <v>26.708484036489402</v>
          </cell>
          <cell r="F71">
            <v>12.252934076186486</v>
          </cell>
          <cell r="G71">
            <v>2.4892812785403757</v>
          </cell>
          <cell r="L71">
            <v>34.963367006156474</v>
          </cell>
          <cell r="M71">
            <v>18.223013336803209</v>
          </cell>
          <cell r="N71">
            <v>25.136193640604429</v>
          </cell>
          <cell r="O71">
            <v>11.111210423096006</v>
          </cell>
          <cell r="P71">
            <v>2.1344238823244046</v>
          </cell>
        </row>
        <row r="72">
          <cell r="C72">
            <v>34.806059049939826</v>
          </cell>
          <cell r="D72">
            <v>15.07227098466393</v>
          </cell>
          <cell r="E72">
            <v>25.673694166905477</v>
          </cell>
          <cell r="F72">
            <v>11.883379159273426</v>
          </cell>
          <cell r="G72">
            <v>2.534836812749373</v>
          </cell>
          <cell r="L72">
            <v>35.383921112599992</v>
          </cell>
          <cell r="M72">
            <v>18.168327569487712</v>
          </cell>
          <cell r="N72">
            <v>25.168852845783704</v>
          </cell>
          <cell r="O72">
            <v>10.98501352796036</v>
          </cell>
          <cell r="P72">
            <v>2.0429357795739129</v>
          </cell>
        </row>
        <row r="73">
          <cell r="C73">
            <v>36.987534224363181</v>
          </cell>
          <cell r="D73">
            <v>18.572077205463206</v>
          </cell>
          <cell r="E73">
            <v>26.497008441942185</v>
          </cell>
          <cell r="F73">
            <v>11.894163762535705</v>
          </cell>
          <cell r="G73">
            <v>2.4932761573424687</v>
          </cell>
          <cell r="L73">
            <v>34.725842376268773</v>
          </cell>
          <cell r="M73">
            <v>18.52753154617092</v>
          </cell>
          <cell r="N73">
            <v>24.730279814911359</v>
          </cell>
          <cell r="O73">
            <v>10.403844066632285</v>
          </cell>
          <cell r="P73">
            <v>2.0509248239328821</v>
          </cell>
        </row>
        <row r="74">
          <cell r="C74">
            <v>36.170985369027662</v>
          </cell>
          <cell r="D74">
            <v>19.619563979529403</v>
          </cell>
          <cell r="E74">
            <v>26.399644921905754</v>
          </cell>
          <cell r="F74">
            <v>11.967993924890672</v>
          </cell>
          <cell r="G74">
            <v>2.4055631722461204</v>
          </cell>
          <cell r="L74">
            <v>33.748015795688673</v>
          </cell>
          <cell r="M74">
            <v>18.269250970828605</v>
          </cell>
          <cell r="N74">
            <v>24.580577534764309</v>
          </cell>
          <cell r="O74">
            <v>10.240120240963144</v>
          </cell>
          <cell r="P74">
            <v>2.0934227132565768</v>
          </cell>
        </row>
        <row r="75">
          <cell r="C75">
            <v>35.328050787178874</v>
          </cell>
          <cell r="D75">
            <v>19.666698694517319</v>
          </cell>
          <cell r="E75">
            <v>26.747121097811778</v>
          </cell>
          <cell r="F75">
            <v>11.67666214653033</v>
          </cell>
          <cell r="G75">
            <v>2.3975396773566744</v>
          </cell>
          <cell r="L75">
            <v>34.764873350051651</v>
          </cell>
          <cell r="M75">
            <v>17.730288626861277</v>
          </cell>
          <cell r="N75">
            <v>25.184348184030831</v>
          </cell>
          <cell r="O75">
            <v>10.70440871935438</v>
          </cell>
          <cell r="P75">
            <v>2.1735084986368189</v>
          </cell>
        </row>
        <row r="76">
          <cell r="C76">
            <v>35.291237822469562</v>
          </cell>
          <cell r="D76">
            <v>19.850740528980996</v>
          </cell>
          <cell r="E76">
            <v>26.855722696734446</v>
          </cell>
          <cell r="F76">
            <v>11.376706190081801</v>
          </cell>
          <cell r="G76">
            <v>2.4496877676554587</v>
          </cell>
          <cell r="L76">
            <v>34.953961366214799</v>
          </cell>
          <cell r="M76">
            <v>13.796887527762639</v>
          </cell>
          <cell r="N76">
            <v>24.994727420338677</v>
          </cell>
          <cell r="O76">
            <v>11.328678294749649</v>
          </cell>
          <cell r="P76">
            <v>2.0990660596598807</v>
          </cell>
        </row>
        <row r="77">
          <cell r="C77">
            <v>35.713282752028917</v>
          </cell>
          <cell r="D77">
            <v>19.492392322089099</v>
          </cell>
          <cell r="E77">
            <v>26.583486224477575</v>
          </cell>
          <cell r="F77">
            <v>11.016681884289431</v>
          </cell>
          <cell r="G77">
            <v>2.5600787360967381</v>
          </cell>
          <cell r="L77">
            <v>33.977424516593331</v>
          </cell>
          <cell r="M77">
            <v>11.59129659109659</v>
          </cell>
          <cell r="N77">
            <v>24.140512896460052</v>
          </cell>
          <cell r="O77">
            <v>11.233581531801354</v>
          </cell>
          <cell r="P77">
            <v>2.0668908471022274</v>
          </cell>
        </row>
        <row r="78">
          <cell r="C78">
            <v>35.882152854023637</v>
          </cell>
          <cell r="D78">
            <v>17.215061810395149</v>
          </cell>
          <cell r="E78">
            <v>25.695457968393942</v>
          </cell>
          <cell r="F78">
            <v>11.14963101076393</v>
          </cell>
          <cell r="G78">
            <v>2.5188399682150249</v>
          </cell>
          <cell r="L78">
            <v>35.95479059396547</v>
          </cell>
          <cell r="M78">
            <v>15.45902724801188</v>
          </cell>
          <cell r="N78">
            <v>25.348667492095174</v>
          </cell>
          <cell r="O78">
            <v>11.24015204494204</v>
          </cell>
          <cell r="P78">
            <v>1.9381958419911578</v>
          </cell>
        </row>
        <row r="79">
          <cell r="C79">
            <v>35.419065607440764</v>
          </cell>
          <cell r="D79">
            <v>15.448699435667638</v>
          </cell>
          <cell r="E79">
            <v>25.087217807258167</v>
          </cell>
          <cell r="F79">
            <v>11.229088185049893</v>
          </cell>
          <cell r="G79">
            <v>2.5080399039282066</v>
          </cell>
          <cell r="L79">
            <v>35.82350867903579</v>
          </cell>
          <cell r="M79">
            <v>15.627517586003128</v>
          </cell>
          <cell r="N79">
            <v>25.693624017628519</v>
          </cell>
          <cell r="O79">
            <v>10.59090590904912</v>
          </cell>
          <cell r="P79">
            <v>1.7833340139995593</v>
          </cell>
        </row>
        <row r="80">
          <cell r="C80">
            <v>37.550613840518011</v>
          </cell>
          <cell r="D80">
            <v>18.924430309100032</v>
          </cell>
          <cell r="E80">
            <v>26.944075768055288</v>
          </cell>
          <cell r="F80">
            <v>11.302092728877803</v>
          </cell>
          <cell r="G80">
            <v>2.4766482121887048</v>
          </cell>
          <cell r="L80">
            <v>35.964182848335419</v>
          </cell>
          <cell r="M80">
            <v>14.730523507394489</v>
          </cell>
          <cell r="N80">
            <v>24.938926468721913</v>
          </cell>
          <cell r="O80">
            <v>10.053347281904397</v>
          </cell>
          <cell r="P80">
            <v>1.689989309746766</v>
          </cell>
        </row>
        <row r="81">
          <cell r="C81">
            <v>37.791171758720793</v>
          </cell>
          <cell r="D81">
            <v>19.534288163257941</v>
          </cell>
          <cell r="E81">
            <v>27.043172009717487</v>
          </cell>
          <cell r="F81">
            <v>11.1023125422007</v>
          </cell>
          <cell r="G81">
            <v>2.3987598146429185</v>
          </cell>
          <cell r="L81">
            <v>36.372380600423988</v>
          </cell>
          <cell r="M81">
            <v>14.508070221776659</v>
          </cell>
          <cell r="N81">
            <v>25.416967373410877</v>
          </cell>
          <cell r="O81">
            <v>10.005952338490172</v>
          </cell>
          <cell r="P81">
            <v>1.6029526439777384</v>
          </cell>
        </row>
        <row r="82">
          <cell r="C82">
            <v>38.388242349133037</v>
          </cell>
          <cell r="D82">
            <v>19.217349552762222</v>
          </cell>
          <cell r="E82">
            <v>27.027305754428081</v>
          </cell>
          <cell r="F82">
            <v>10.963679433473946</v>
          </cell>
          <cell r="G82">
            <v>2.4343744112682777</v>
          </cell>
          <cell r="L82">
            <v>35.404259580407199</v>
          </cell>
          <cell r="M82">
            <v>14.508070221776659</v>
          </cell>
          <cell r="N82">
            <v>25.160986760080434</v>
          </cell>
          <cell r="O82">
            <v>10.017940318680351</v>
          </cell>
          <cell r="P82">
            <v>1.5563338600816032</v>
          </cell>
        </row>
        <row r="83">
          <cell r="C83">
            <v>37.872401174444761</v>
          </cell>
          <cell r="D83">
            <v>19.108611015153848</v>
          </cell>
          <cell r="E83">
            <v>26.941991820103297</v>
          </cell>
          <cell r="F83">
            <v>11.210645780741983</v>
          </cell>
          <cell r="G83">
            <v>2.4880611549186455</v>
          </cell>
          <cell r="L83">
            <v>34.368583851467825</v>
          </cell>
          <cell r="M83">
            <v>10.775788083154898</v>
          </cell>
          <cell r="N83">
            <v>24.624086634204861</v>
          </cell>
          <cell r="O83">
            <v>10.973480554758702</v>
          </cell>
          <cell r="P83">
            <v>1.4238155189001893</v>
          </cell>
        </row>
        <row r="84">
          <cell r="C84">
            <v>36.879015996502552</v>
          </cell>
          <cell r="D84">
            <v>19.358493245094436</v>
          </cell>
          <cell r="E84">
            <v>26.806749931631927</v>
          </cell>
          <cell r="F84">
            <v>11.32026589497595</v>
          </cell>
          <cell r="G84">
            <v>2.5507791159054132</v>
          </cell>
          <cell r="L84">
            <v>33.92764071160363</v>
          </cell>
          <cell r="M84">
            <v>7.3170559932804533</v>
          </cell>
          <cell r="N84">
            <v>23.941718937449341</v>
          </cell>
          <cell r="O84">
            <v>11.554784714352987</v>
          </cell>
          <cell r="P84">
            <v>1.2542428569825159</v>
          </cell>
        </row>
        <row r="85">
          <cell r="C85">
            <v>36.025033751252522</v>
          </cell>
          <cell r="D85">
            <v>17.184545863092978</v>
          </cell>
          <cell r="E85">
            <v>25.81043369719794</v>
          </cell>
          <cell r="F85">
            <v>11.530771383877649</v>
          </cell>
          <cell r="G85">
            <v>2.503597050816043</v>
          </cell>
          <cell r="L85">
            <v>34.446514392575182</v>
          </cell>
          <cell r="M85">
            <v>12.316476500982521</v>
          </cell>
          <cell r="N85">
            <v>24.650786127396294</v>
          </cell>
          <cell r="O85">
            <v>11.465405966153639</v>
          </cell>
          <cell r="P85">
            <v>1.0717235035276089</v>
          </cell>
        </row>
        <row r="86">
          <cell r="C86">
            <v>35.90692214647914</v>
          </cell>
          <cell r="D86">
            <v>14.878178002514472</v>
          </cell>
          <cell r="E86">
            <v>24.989696792548841</v>
          </cell>
          <cell r="F86">
            <v>11.008274099856958</v>
          </cell>
          <cell r="G86">
            <v>2.5168580180519537</v>
          </cell>
          <cell r="L86">
            <v>35.3118032810549</v>
          </cell>
          <cell r="M86">
            <v>12.458458216964297</v>
          </cell>
          <cell r="N86">
            <v>24.742754055615052</v>
          </cell>
          <cell r="O86">
            <v>11.139825988818799</v>
          </cell>
          <cell r="P86">
            <v>0.98086355696408867</v>
          </cell>
        </row>
        <row r="87">
          <cell r="C87">
            <v>37.010647432804923</v>
          </cell>
          <cell r="D87">
            <v>18.967297163106561</v>
          </cell>
          <cell r="E87">
            <v>26.458789269521645</v>
          </cell>
          <cell r="F87">
            <v>10.752350698297271</v>
          </cell>
          <cell r="G87">
            <v>2.5068370610247719</v>
          </cell>
          <cell r="L87">
            <v>36.141467444430624</v>
          </cell>
          <cell r="M87">
            <v>12.468130554328267</v>
          </cell>
          <cell r="N87">
            <v>24.433658647591695</v>
          </cell>
          <cell r="O87">
            <v>10.806492206952253</v>
          </cell>
          <cell r="P87">
            <v>0.90081376685746295</v>
          </cell>
        </row>
        <row r="88">
          <cell r="C88">
            <v>37.320456911788177</v>
          </cell>
          <cell r="D88">
            <v>19.636044752611031</v>
          </cell>
          <cell r="E88">
            <v>26.847194724821357</v>
          </cell>
          <cell r="F88">
            <v>10.881616215704149</v>
          </cell>
          <cell r="G88">
            <v>2.2611536695248748</v>
          </cell>
          <cell r="L88">
            <v>34.750947275305947</v>
          </cell>
          <cell r="M88">
            <v>12.57016021489574</v>
          </cell>
          <cell r="N88">
            <v>24.647279896476803</v>
          </cell>
          <cell r="O88">
            <v>10.722257708516899</v>
          </cell>
          <cell r="P88">
            <v>0.8500462916751248</v>
          </cell>
        </row>
        <row r="89">
          <cell r="C89">
            <v>37.766072901760637</v>
          </cell>
          <cell r="D89">
            <v>19.78698833613635</v>
          </cell>
          <cell r="E89">
            <v>26.756579562806593</v>
          </cell>
          <cell r="F89">
            <v>10.551172308710983</v>
          </cell>
          <cell r="G89">
            <v>2.441891230939528</v>
          </cell>
          <cell r="L89">
            <v>34.76251137476622</v>
          </cell>
          <cell r="M89">
            <v>12.208930267387162</v>
          </cell>
          <cell r="N89">
            <v>24.346141809745454</v>
          </cell>
          <cell r="O89">
            <v>10.505232896664328</v>
          </cell>
          <cell r="P89">
            <v>0.80835781287495334</v>
          </cell>
        </row>
        <row r="90">
          <cell r="C90">
            <v>37.919234153350658</v>
          </cell>
          <cell r="D90">
            <v>19.873248505692903</v>
          </cell>
          <cell r="E90">
            <v>27.113317265148208</v>
          </cell>
          <cell r="F90">
            <v>10.544864991890034</v>
          </cell>
          <cell r="G90">
            <v>2.5187222022343709</v>
          </cell>
          <cell r="L90">
            <v>32.526446074406138</v>
          </cell>
          <cell r="M90">
            <v>9.0048947113349982</v>
          </cell>
          <cell r="N90">
            <v>23.57682700746421</v>
          </cell>
          <cell r="O90">
            <v>10.655145689909588</v>
          </cell>
          <cell r="P90">
            <v>0.74710196204259915</v>
          </cell>
        </row>
        <row r="91">
          <cell r="C91">
            <v>37.330623955739213</v>
          </cell>
          <cell r="D91">
            <v>19.534769722629012</v>
          </cell>
          <cell r="E91">
            <v>26.677328299491865</v>
          </cell>
          <cell r="F91">
            <v>10.186409904116593</v>
          </cell>
          <cell r="G91">
            <v>2.5633877039504358</v>
          </cell>
          <cell r="L91">
            <v>32.174835062350432</v>
          </cell>
          <cell r="M91">
            <v>6.6252425247170272</v>
          </cell>
          <cell r="N91">
            <v>23.264845481577098</v>
          </cell>
          <cell r="O91">
            <v>10.996206954266629</v>
          </cell>
          <cell r="P91">
            <v>0.68955731880995974</v>
          </cell>
        </row>
        <row r="92">
          <cell r="C92">
            <v>36.979088375608285</v>
          </cell>
          <cell r="D92">
            <v>17.64344797684284</v>
          </cell>
          <cell r="E92">
            <v>25.179218206023247</v>
          </cell>
          <cell r="F92">
            <v>10.147512305608126</v>
          </cell>
          <cell r="G92">
            <v>2.5007851119382334</v>
          </cell>
          <cell r="L92">
            <v>33.270707371322658</v>
          </cell>
          <cell r="M92">
            <v>11.183117762913362</v>
          </cell>
          <cell r="N92">
            <v>24.058060988965714</v>
          </cell>
          <cell r="O92">
            <v>11.012698444192548</v>
          </cell>
          <cell r="P92">
            <v>0.62713667963159392</v>
          </cell>
        </row>
        <row r="93">
          <cell r="C93">
            <v>36.765289101579917</v>
          </cell>
          <cell r="D93">
            <v>15.303525668927835</v>
          </cell>
          <cell r="E93">
            <v>24.954532548257514</v>
          </cell>
          <cell r="F93">
            <v>10.840582867232342</v>
          </cell>
          <cell r="G93">
            <v>2.5498660968133544</v>
          </cell>
          <cell r="L93">
            <v>34.1626601309218</v>
          </cell>
          <cell r="M93">
            <v>11.970359994211542</v>
          </cell>
          <cell r="N93">
            <v>25.431757811395059</v>
          </cell>
          <cell r="O93">
            <v>10.934007740083119</v>
          </cell>
          <cell r="P93">
            <v>0.6538220282926801</v>
          </cell>
        </row>
        <row r="94">
          <cell r="C94">
            <v>37.850847696848604</v>
          </cell>
          <cell r="D94">
            <v>18.823897490213533</v>
          </cell>
          <cell r="E94">
            <v>29.188200887017423</v>
          </cell>
          <cell r="F94">
            <v>11.186889201193601</v>
          </cell>
          <cell r="G94">
            <v>2.536558524225474</v>
          </cell>
          <cell r="L94">
            <v>33.805087668395977</v>
          </cell>
          <cell r="M94">
            <v>11.856861492875694</v>
          </cell>
          <cell r="N94">
            <v>26.466264512531126</v>
          </cell>
          <cell r="O94">
            <v>11.153183319296655</v>
          </cell>
          <cell r="P94">
            <v>0.64347213714456397</v>
          </cell>
        </row>
        <row r="95">
          <cell r="C95">
            <v>37.712838071771777</v>
          </cell>
          <cell r="D95">
            <v>19.597349619688877</v>
          </cell>
          <cell r="E95">
            <v>29.95132887053655</v>
          </cell>
          <cell r="F95">
            <v>10.555274172382248</v>
          </cell>
          <cell r="G95">
            <v>2.4972242154416113</v>
          </cell>
          <cell r="L95">
            <v>33.378620801837926</v>
          </cell>
          <cell r="M95">
            <v>11.924710655350692</v>
          </cell>
          <cell r="N95">
            <v>26.232583438192457</v>
          </cell>
          <cell r="O95">
            <v>10.718696413353996</v>
          </cell>
          <cell r="P95">
            <v>0.61105399361906243</v>
          </cell>
        </row>
        <row r="96">
          <cell r="C96">
            <v>36.925070079717024</v>
          </cell>
          <cell r="D96">
            <v>19.730220573490701</v>
          </cell>
          <cell r="E96">
            <v>29.961051954929445</v>
          </cell>
          <cell r="F96">
            <v>10.16557453875774</v>
          </cell>
          <cell r="G96">
            <v>2.5233184549727632</v>
          </cell>
          <cell r="L96">
            <v>33.394956652080708</v>
          </cell>
          <cell r="M96">
            <v>12.277781584253303</v>
          </cell>
          <cell r="N96">
            <v>25.877239589560887</v>
          </cell>
          <cell r="O96">
            <v>10.298282958408389</v>
          </cell>
          <cell r="P96">
            <v>0.62087794976550437</v>
          </cell>
        </row>
        <row r="97">
          <cell r="C97">
            <v>37.747378490025945</v>
          </cell>
          <cell r="D97">
            <v>19.882803965738514</v>
          </cell>
          <cell r="E97">
            <v>28.975723663980894</v>
          </cell>
          <cell r="F97">
            <v>9.809220088253408</v>
          </cell>
          <cell r="G97">
            <v>2.5656418719250089</v>
          </cell>
          <cell r="L97">
            <v>32.966824387892068</v>
          </cell>
          <cell r="M97">
            <v>8.8140592534229967</v>
          </cell>
          <cell r="N97">
            <v>23.515657425219224</v>
          </cell>
          <cell r="O97">
            <v>10.153287584405581</v>
          </cell>
          <cell r="P97">
            <v>0.54508704903126881</v>
          </cell>
        </row>
        <row r="98">
          <cell r="C98">
            <v>37.956432527264994</v>
          </cell>
          <cell r="D98">
            <v>19.575887520861571</v>
          </cell>
          <cell r="E98">
            <v>27.299024367386455</v>
          </cell>
          <cell r="F98">
            <v>9.4509430486447616</v>
          </cell>
          <cell r="G98">
            <v>2.599276950893501</v>
          </cell>
          <cell r="L98">
            <v>31.408088076273145</v>
          </cell>
          <cell r="M98">
            <v>6.5593376524467386</v>
          </cell>
          <cell r="N98">
            <v>23.969615983515386</v>
          </cell>
          <cell r="O98">
            <v>9.7678160508828071</v>
          </cell>
          <cell r="P98">
            <v>0.53944547194204895</v>
          </cell>
        </row>
        <row r="99">
          <cell r="C99">
            <v>35.503787347542598</v>
          </cell>
          <cell r="D99">
            <v>17.690143566124132</v>
          </cell>
          <cell r="E99">
            <v>26.945230519785305</v>
          </cell>
          <cell r="F99">
            <v>9.0183437676143381</v>
          </cell>
          <cell r="G99">
            <v>2.5114059689981119</v>
          </cell>
          <cell r="L99">
            <v>30.678678638036331</v>
          </cell>
          <cell r="M99">
            <v>10.425192062523339</v>
          </cell>
          <cell r="N99">
            <v>24.658925715903603</v>
          </cell>
          <cell r="O99">
            <v>9.117652214641943</v>
          </cell>
          <cell r="P99">
            <v>0.54264660484274618</v>
          </cell>
        </row>
        <row r="100">
          <cell r="C100">
            <v>33.650628570787696</v>
          </cell>
          <cell r="D100">
            <v>15.166620938567162</v>
          </cell>
          <cell r="E100">
            <v>27.137301413711857</v>
          </cell>
          <cell r="F100">
            <v>8.4979820050522559</v>
          </cell>
          <cell r="G100">
            <v>2.5452454380309129</v>
          </cell>
          <cell r="L100">
            <v>31.79052643343276</v>
          </cell>
          <cell r="M100">
            <v>12.233302707812317</v>
          </cell>
          <cell r="N100">
            <v>25.572030722669091</v>
          </cell>
          <cell r="O100">
            <v>9.0994064804049302</v>
          </cell>
          <cell r="P100">
            <v>0.55973359643430376</v>
          </cell>
        </row>
        <row r="101">
          <cell r="C101">
            <v>35.604742862751394</v>
          </cell>
          <cell r="D101">
            <v>18.809464350000365</v>
          </cell>
          <cell r="E101">
            <v>28.709952461903253</v>
          </cell>
          <cell r="F101">
            <v>8.5726061088557675</v>
          </cell>
          <cell r="G101">
            <v>2.5314351667702644</v>
          </cell>
          <cell r="L101">
            <v>32.768107603459782</v>
          </cell>
          <cell r="M101">
            <v>12.285939051644455</v>
          </cell>
          <cell r="N101">
            <v>25.965302320124174</v>
          </cell>
          <cell r="O101">
            <v>9.1480925198729288</v>
          </cell>
          <cell r="P101">
            <v>0.57597339271831793</v>
          </cell>
        </row>
        <row r="102">
          <cell r="C102">
            <v>36.896960781743019</v>
          </cell>
          <cell r="D102">
            <v>19.785053196877609</v>
          </cell>
          <cell r="E102">
            <v>29.656155064660418</v>
          </cell>
          <cell r="F102">
            <v>9.2405408819782995</v>
          </cell>
          <cell r="G102">
            <v>2.5083133736028418</v>
          </cell>
          <cell r="L102">
            <v>32.612728773461299</v>
          </cell>
          <cell r="M102">
            <v>12.386896492989795</v>
          </cell>
          <cell r="N102">
            <v>25.730684426329724</v>
          </cell>
          <cell r="O102">
            <v>9.4824711804312578</v>
          </cell>
          <cell r="P102">
            <v>0.56973289578885433</v>
          </cell>
        </row>
        <row r="103">
          <cell r="C103">
            <v>37.378223560473089</v>
          </cell>
          <cell r="D103">
            <v>19.835868838354259</v>
          </cell>
          <cell r="E103">
            <v>30.206917001793041</v>
          </cell>
          <cell r="F103">
            <v>9.8659145320715176</v>
          </cell>
          <cell r="G103">
            <v>2.80961786824711</v>
          </cell>
          <cell r="L103">
            <v>32.339435760212965</v>
          </cell>
          <cell r="M103">
            <v>10.993227488280249</v>
          </cell>
          <cell r="N103">
            <v>25.559522166487891</v>
          </cell>
          <cell r="O103">
            <v>9.8192524802884265</v>
          </cell>
          <cell r="P103">
            <v>0.57529154077671052</v>
          </cell>
        </row>
        <row r="104">
          <cell r="C104">
            <v>37.74469538725036</v>
          </cell>
          <cell r="D104">
            <v>19.867931170939976</v>
          </cell>
          <cell r="E104">
            <v>30.067956989523839</v>
          </cell>
          <cell r="F104">
            <v>9.8599394429839684</v>
          </cell>
          <cell r="G104">
            <v>1.7921121728424032</v>
          </cell>
          <cell r="L104">
            <v>32.07081791669362</v>
          </cell>
          <cell r="M104">
            <v>9.6716235266736827</v>
          </cell>
          <cell r="N104">
            <v>24.571793463642248</v>
          </cell>
          <cell r="O104">
            <v>9.486701289007371</v>
          </cell>
          <cell r="P104">
            <v>0.52538155010875209</v>
          </cell>
        </row>
        <row r="105">
          <cell r="C105">
            <v>38.104303899865485</v>
          </cell>
          <cell r="D105">
            <v>18.87436003122712</v>
          </cell>
          <cell r="E105">
            <v>29.405491915727076</v>
          </cell>
          <cell r="F105">
            <v>9.610496204746422</v>
          </cell>
          <cell r="G105">
            <v>2.6373594683693593</v>
          </cell>
          <cell r="L105">
            <v>31.613684159650234</v>
          </cell>
          <cell r="M105">
            <v>7.1465030391513622</v>
          </cell>
          <cell r="N105">
            <v>23.787747314138613</v>
          </cell>
          <cell r="O105">
            <v>9.0185517407145976</v>
          </cell>
          <cell r="P105">
            <v>0.49743335742534461</v>
          </cell>
        </row>
        <row r="106">
          <cell r="C106">
            <v>36.675607597614103</v>
          </cell>
          <cell r="D106">
            <v>18.007026768936701</v>
          </cell>
          <cell r="E106">
            <v>28.128023824696481</v>
          </cell>
          <cell r="F106">
            <v>9.3374812056513274</v>
          </cell>
          <cell r="G106">
            <v>2.5886286981616977</v>
          </cell>
          <cell r="L106">
            <v>31.389343701957397</v>
          </cell>
          <cell r="M106">
            <v>10.620074583698708</v>
          </cell>
          <cell r="N106">
            <v>24.556248785846154</v>
          </cell>
          <cell r="O106">
            <v>9.4333628597855768</v>
          </cell>
          <cell r="P106">
            <v>0.48948246987052801</v>
          </cell>
        </row>
        <row r="107">
          <cell r="C107">
            <v>35.207007648792462</v>
          </cell>
          <cell r="D107">
            <v>15.010872474484783</v>
          </cell>
          <cell r="E107">
            <v>26.859925099860952</v>
          </cell>
          <cell r="F107">
            <v>9.4408051894068645</v>
          </cell>
          <cell r="G107">
            <v>2.5483563085166816</v>
          </cell>
          <cell r="L107">
            <v>31.491552731545891</v>
          </cell>
          <cell r="M107">
            <v>12.306984781208605</v>
          </cell>
          <cell r="N107">
            <v>25.351566130183585</v>
          </cell>
          <cell r="O107">
            <v>9.7744895636023852</v>
          </cell>
          <cell r="P107">
            <v>0.51785567857467429</v>
          </cell>
        </row>
        <row r="108">
          <cell r="C108">
            <v>36.048665253952912</v>
          </cell>
          <cell r="D108">
            <v>18.092187332390363</v>
          </cell>
          <cell r="E108">
            <v>27.746518440357992</v>
          </cell>
          <cell r="F108">
            <v>8.9403682594799534</v>
          </cell>
          <cell r="G108">
            <v>2.5521957443714811</v>
          </cell>
          <cell r="L108">
            <v>32.185750444649528</v>
          </cell>
          <cell r="M108">
            <v>12.738485906702367</v>
          </cell>
          <cell r="N108">
            <v>24.833636045701052</v>
          </cell>
          <cell r="O108">
            <v>9.3277656927326742</v>
          </cell>
          <cell r="P108">
            <v>0.55154433814642334</v>
          </cell>
        </row>
        <row r="109">
          <cell r="C109">
            <v>35.060552938377249</v>
          </cell>
          <cell r="D109">
            <v>19.492695700620938</v>
          </cell>
          <cell r="E109">
            <v>27.955651239882716</v>
          </cell>
          <cell r="F109">
            <v>8.4658901268478761</v>
          </cell>
          <cell r="G109">
            <v>2.5308395586035415</v>
          </cell>
          <cell r="L109">
            <v>32.370601949021911</v>
          </cell>
          <cell r="M109">
            <v>12.85547501634788</v>
          </cell>
          <cell r="N109">
            <v>24.363732563004014</v>
          </cell>
          <cell r="O109">
            <v>8.7181872551523387</v>
          </cell>
          <cell r="P109">
            <v>0.5181962010007144</v>
          </cell>
        </row>
        <row r="110">
          <cell r="C110">
            <v>34.093175372427872</v>
          </cell>
          <cell r="D110">
            <v>19.405436611017208</v>
          </cell>
          <cell r="E110">
            <v>26.941183600173492</v>
          </cell>
          <cell r="F110">
            <v>7.9587584005755101</v>
          </cell>
          <cell r="G110">
            <v>2.5581756611281161</v>
          </cell>
          <cell r="L110">
            <v>32.043988088566493</v>
          </cell>
          <cell r="M110">
            <v>12.732649769987127</v>
          </cell>
          <cell r="N110">
            <v>24.951910228099187</v>
          </cell>
          <cell r="O110">
            <v>8.545298037995698</v>
          </cell>
          <cell r="P110">
            <v>0.51402466316463702</v>
          </cell>
        </row>
        <row r="111">
          <cell r="C111">
            <v>33.845537207898339</v>
          </cell>
          <cell r="D111">
            <v>19.771070953282223</v>
          </cell>
          <cell r="E111">
            <v>27.20088306186997</v>
          </cell>
          <cell r="F111">
            <v>7.7410779614804106</v>
          </cell>
          <cell r="G111">
            <v>2.6057536504423062</v>
          </cell>
          <cell r="L111">
            <v>31.007932327888849</v>
          </cell>
          <cell r="M111">
            <v>9.9214158386765217</v>
          </cell>
          <cell r="N111">
            <v>24.54538356009715</v>
          </cell>
          <cell r="O111">
            <v>8.4754052916640248</v>
          </cell>
          <cell r="P111">
            <v>0.47723721535583141</v>
          </cell>
        </row>
        <row r="112">
          <cell r="C112">
            <v>33.521738532361553</v>
          </cell>
          <cell r="D112">
            <v>18.65859427573578</v>
          </cell>
          <cell r="E112">
            <v>27.067864260219167</v>
          </cell>
          <cell r="F112">
            <v>8.0417793670617819</v>
          </cell>
          <cell r="G112">
            <v>2.5653317596822176</v>
          </cell>
          <cell r="L112">
            <v>30.408116023299037</v>
          </cell>
          <cell r="M112">
            <v>7.2203894930386481</v>
          </cell>
          <cell r="N112">
            <v>23.128274701304903</v>
          </cell>
          <cell r="O112">
            <v>8.2490473499096915</v>
          </cell>
          <cell r="P112">
            <v>0.46117342314577048</v>
          </cell>
        </row>
        <row r="113">
          <cell r="C113">
            <v>31.619402985303587</v>
          </cell>
          <cell r="D113">
            <v>17.117346033031872</v>
          </cell>
          <cell r="E113">
            <v>26.446644713912718</v>
          </cell>
          <cell r="F113">
            <v>8.2205122078909163</v>
          </cell>
          <cell r="G113">
            <v>2.5277802229807156</v>
          </cell>
          <cell r="L113">
            <v>31.048390171388096</v>
          </cell>
          <cell r="M113">
            <v>11.972611158677857</v>
          </cell>
          <cell r="N113">
            <v>23.851481184602225</v>
          </cell>
          <cell r="O113">
            <v>8.4573072693486875</v>
          </cell>
          <cell r="P113">
            <v>0.49194170018434547</v>
          </cell>
        </row>
        <row r="114">
          <cell r="C114">
            <v>31.035376637625333</v>
          </cell>
          <cell r="D114">
            <v>14.361603472296713</v>
          </cell>
          <cell r="E114">
            <v>25.553503703604203</v>
          </cell>
          <cell r="F114">
            <v>8.1268829597408221</v>
          </cell>
          <cell r="G114">
            <v>2.5447332990116101</v>
          </cell>
          <cell r="L114">
            <v>30.836440512067334</v>
          </cell>
          <cell r="M114">
            <v>12.678803727771763</v>
          </cell>
          <cell r="N114">
            <v>24.464433919083604</v>
          </cell>
          <cell r="O114">
            <v>8.6604769325784208</v>
          </cell>
          <cell r="P114">
            <v>0.5308131989864775</v>
          </cell>
        </row>
        <row r="115">
          <cell r="C115">
            <v>31.789947964222083</v>
          </cell>
          <cell r="D115">
            <v>17.293483405683379</v>
          </cell>
          <cell r="E115">
            <v>26.239609008193799</v>
          </cell>
          <cell r="F115">
            <v>7.7413765710785221</v>
          </cell>
          <cell r="G115">
            <v>2.5760625727495503</v>
          </cell>
          <cell r="L115">
            <v>31.528942694521692</v>
          </cell>
          <cell r="M115">
            <v>13.072824535292632</v>
          </cell>
          <cell r="N115">
            <v>24.54013906621422</v>
          </cell>
          <cell r="O115">
            <v>8.8523161473841068</v>
          </cell>
          <cell r="P115">
            <v>0.5702119655986031</v>
          </cell>
        </row>
        <row r="116">
          <cell r="C116">
            <v>33.172816988258042</v>
          </cell>
          <cell r="D116">
            <v>19.509993356859216</v>
          </cell>
          <cell r="E116">
            <v>27.747672768698934</v>
          </cell>
          <cell r="F116">
            <v>7.5800713650358897</v>
          </cell>
          <cell r="G116">
            <v>2.5461865213482211</v>
          </cell>
          <cell r="L116">
            <v>32.395161620507444</v>
          </cell>
          <cell r="M116">
            <v>12.966613829251893</v>
          </cell>
          <cell r="N116">
            <v>24.967679363767473</v>
          </cell>
          <cell r="O116">
            <v>8.693047161847419</v>
          </cell>
          <cell r="P116">
            <v>0.5965607203281853</v>
          </cell>
        </row>
        <row r="117">
          <cell r="C117">
            <v>34.539834078547344</v>
          </cell>
          <cell r="D117">
            <v>19.708789316966747</v>
          </cell>
          <cell r="E117">
            <v>28.184379889776206</v>
          </cell>
          <cell r="F117">
            <v>7.6768096721118821</v>
          </cell>
          <cell r="G117">
            <v>2.5370365243828381</v>
          </cell>
          <cell r="L117">
            <v>32.192985811057667</v>
          </cell>
          <cell r="M117">
            <v>13.040420049911868</v>
          </cell>
          <cell r="N117">
            <v>24.547645468457869</v>
          </cell>
          <cell r="O117">
            <v>8.1674332051187513</v>
          </cell>
          <cell r="P117">
            <v>0.60154037165931751</v>
          </cell>
        </row>
        <row r="118">
          <cell r="C118">
            <v>34.534950640506587</v>
          </cell>
          <cell r="D118">
            <v>19.773296948982836</v>
          </cell>
          <cell r="E118">
            <v>27.927259102218741</v>
          </cell>
          <cell r="F118">
            <v>7.7580253313781311</v>
          </cell>
          <cell r="G118">
            <v>2.607057439843004</v>
          </cell>
          <cell r="L118">
            <v>31.34666353791588</v>
          </cell>
          <cell r="M118">
            <v>10.201584329862527</v>
          </cell>
          <cell r="N118">
            <v>24.21387998912985</v>
          </cell>
          <cell r="O118">
            <v>7.9954279022811443</v>
          </cell>
          <cell r="P118">
            <v>0.55900523007110059</v>
          </cell>
        </row>
        <row r="119">
          <cell r="C119">
            <v>34.79196852025887</v>
          </cell>
          <cell r="D119">
            <v>19.574453406887674</v>
          </cell>
          <cell r="E119">
            <v>27.751252804232536</v>
          </cell>
          <cell r="F119">
            <v>8.1750380597807766</v>
          </cell>
          <cell r="G119">
            <v>2.6051893061597728</v>
          </cell>
          <cell r="L119">
            <v>30.639557940932672</v>
          </cell>
          <cell r="M119">
            <v>8.0153319253580442</v>
          </cell>
          <cell r="N119">
            <v>24.209946124717749</v>
          </cell>
          <cell r="O119">
            <v>7.9664121551053286</v>
          </cell>
          <cell r="P119">
            <v>0.54700100312159594</v>
          </cell>
        </row>
        <row r="120">
          <cell r="C120">
            <v>32.972369735637109</v>
          </cell>
          <cell r="D120">
            <v>17.683304261231687</v>
          </cell>
          <cell r="E120">
            <v>26.504358253355392</v>
          </cell>
          <cell r="F120">
            <v>8.4889517157203169</v>
          </cell>
          <cell r="G120">
            <v>2.5818391076439635</v>
          </cell>
          <cell r="L120">
            <v>31.228638112423834</v>
          </cell>
          <cell r="M120">
            <v>12.321701008353847</v>
          </cell>
          <cell r="N120">
            <v>25.007103541520536</v>
          </cell>
          <cell r="O120">
            <v>7.7998335521818944</v>
          </cell>
          <cell r="P120">
            <v>0.54623815987005786</v>
          </cell>
        </row>
        <row r="121">
          <cell r="C121">
            <v>33.074803777244476</v>
          </cell>
          <cell r="D121">
            <v>15.175758923956382</v>
          </cell>
          <cell r="E121">
            <v>26.863018944764722</v>
          </cell>
          <cell r="F121">
            <v>8.5025966890184463</v>
          </cell>
          <cell r="G121">
            <v>2.6119330843894928</v>
          </cell>
          <cell r="L121">
            <v>31.270292130581524</v>
          </cell>
          <cell r="M121">
            <v>13.406234479666761</v>
          </cell>
          <cell r="N121">
            <v>24.91319225719235</v>
          </cell>
          <cell r="O121">
            <v>7.4571374082812385</v>
          </cell>
          <cell r="P121">
            <v>0.58722111356676787</v>
          </cell>
        </row>
        <row r="122">
          <cell r="C122">
            <v>34.485294392968541</v>
          </cell>
          <cell r="D122">
            <v>18.295039553121537</v>
          </cell>
          <cell r="E122">
            <v>27.826328102332567</v>
          </cell>
          <cell r="F122">
            <v>8.2154800055139887</v>
          </cell>
          <cell r="G122">
            <v>2.5701900034626326</v>
          </cell>
          <cell r="L122">
            <v>31.405821161698036</v>
          </cell>
          <cell r="M122">
            <v>13.529139405947488</v>
          </cell>
          <cell r="N122">
            <v>25.191158973599752</v>
          </cell>
          <cell r="O122">
            <v>7.2681451679679405</v>
          </cell>
          <cell r="P122">
            <v>0.63634245559726732</v>
          </cell>
        </row>
        <row r="123">
          <cell r="C123">
            <v>34.958972390623536</v>
          </cell>
          <cell r="D123">
            <v>19.827532667352273</v>
          </cell>
          <cell r="E123">
            <v>27.658166366599414</v>
          </cell>
          <cell r="F123">
            <v>7.7522632825123434</v>
          </cell>
          <cell r="G123">
            <v>2.5283321595496049</v>
          </cell>
          <cell r="L123">
            <v>31.21280665255415</v>
          </cell>
          <cell r="M123">
            <v>14.097358210945393</v>
          </cell>
          <cell r="N123">
            <v>24.325481676213471</v>
          </cell>
          <cell r="O123">
            <v>7.2423060072584935</v>
          </cell>
          <cell r="P123">
            <v>0.66576465953959607</v>
          </cell>
        </row>
        <row r="124">
          <cell r="C124">
            <v>34.210889162774947</v>
          </cell>
          <cell r="D124">
            <v>19.062319655353022</v>
          </cell>
          <cell r="E124">
            <v>25.293214482799115</v>
          </cell>
          <cell r="F124">
            <v>7.2731103096040695</v>
          </cell>
          <cell r="G124">
            <v>2.5576619785521753</v>
          </cell>
          <cell r="L124">
            <v>29.071039146709929</v>
          </cell>
          <cell r="M124">
            <v>11.486145391645088</v>
          </cell>
          <cell r="N124">
            <v>23.15030949720051</v>
          </cell>
          <cell r="O124">
            <v>6.9201275797703046</v>
          </cell>
          <cell r="P124">
            <v>0.66652748784079563</v>
          </cell>
        </row>
        <row r="125">
          <cell r="C125">
            <v>32.691579279060171</v>
          </cell>
          <cell r="D125">
            <v>19.84091442225753</v>
          </cell>
          <cell r="E125">
            <v>25.702871411292811</v>
          </cell>
          <cell r="F125">
            <v>7.0612997434970159</v>
          </cell>
          <cell r="G125">
            <v>2.5642718832658788</v>
          </cell>
          <cell r="L125">
            <v>28.875341000998656</v>
          </cell>
          <cell r="M125">
            <v>10.795611882945945</v>
          </cell>
          <cell r="N125">
            <v>23.625489902559305</v>
          </cell>
          <cell r="O125">
            <v>6.6806509535055429</v>
          </cell>
          <cell r="P125">
            <v>0.58366377294124594</v>
          </cell>
        </row>
        <row r="126">
          <cell r="C126">
            <v>32.367554931964101</v>
          </cell>
          <cell r="D126">
            <v>19.690455664204389</v>
          </cell>
          <cell r="E126">
            <v>27.03848080735084</v>
          </cell>
          <cell r="F126">
            <v>7.1820730347539179</v>
          </cell>
          <cell r="G126">
            <v>2.6306092241666859</v>
          </cell>
          <cell r="L126">
            <v>28.278018407295196</v>
          </cell>
          <cell r="M126">
            <v>8.0292102485537704</v>
          </cell>
          <cell r="N126">
            <v>24.688995960067601</v>
          </cell>
          <cell r="O126">
            <v>6.6081305838278555</v>
          </cell>
          <cell r="P126">
            <v>0.57074401508924844</v>
          </cell>
        </row>
        <row r="127">
          <cell r="C127">
            <v>31.349637525571175</v>
          </cell>
          <cell r="D127">
            <v>17.953472987806542</v>
          </cell>
          <cell r="E127">
            <v>26.411933253570684</v>
          </cell>
          <cell r="F127">
            <v>7.4756626546174409</v>
          </cell>
          <cell r="G127">
            <v>2.5713544057952733</v>
          </cell>
          <cell r="L127">
            <v>29.256032455117996</v>
          </cell>
          <cell r="M127">
            <v>12.157684593742703</v>
          </cell>
          <cell r="N127">
            <v>25.758863880983643</v>
          </cell>
          <cell r="O127">
            <v>6.7696776008502102</v>
          </cell>
          <cell r="P127">
            <v>0.58095458657658539</v>
          </cell>
        </row>
        <row r="128">
          <cell r="C128">
            <v>31.2738910093348</v>
          </cell>
          <cell r="D128">
            <v>15.13856124709398</v>
          </cell>
          <cell r="E128">
            <v>25.756877043359967</v>
          </cell>
          <cell r="F128">
            <v>7.5245611647398274</v>
          </cell>
          <cell r="G128">
            <v>2.5853270538409832</v>
          </cell>
          <cell r="L128">
            <v>30.718650709777208</v>
          </cell>
          <cell r="M128">
            <v>12.674042979886883</v>
          </cell>
          <cell r="N128">
            <v>26.350447930503222</v>
          </cell>
          <cell r="O128">
            <v>7.0481248281272961</v>
          </cell>
          <cell r="P128">
            <v>0.63435799779473567</v>
          </cell>
        </row>
        <row r="129">
          <cell r="C129">
            <v>33.003603558708342</v>
          </cell>
          <cell r="D129">
            <v>18.005965381346826</v>
          </cell>
          <cell r="E129">
            <v>27.811190049639055</v>
          </cell>
          <cell r="F129">
            <v>7.4557649255095386</v>
          </cell>
          <cell r="G129">
            <v>2.5697439938747877</v>
          </cell>
          <cell r="L129">
            <v>32.011868380919644</v>
          </cell>
          <cell r="M129">
            <v>13.53797699797731</v>
          </cell>
          <cell r="N129">
            <v>26.897580265348644</v>
          </cell>
          <cell r="O129">
            <v>7.0920983590952957</v>
          </cell>
          <cell r="P129">
            <v>0.64584680631021441</v>
          </cell>
        </row>
        <row r="130">
          <cell r="C130">
            <v>34.213516258168482</v>
          </cell>
          <cell r="D130">
            <v>19.595264010150348</v>
          </cell>
          <cell r="E130">
            <v>29.080968971680761</v>
          </cell>
          <cell r="F130">
            <v>7.3669311710473941</v>
          </cell>
          <cell r="G130">
            <v>2.5152677396151044</v>
          </cell>
          <cell r="L130">
            <v>31.70514745593217</v>
          </cell>
          <cell r="M130">
            <v>13.723250272260179</v>
          </cell>
          <cell r="N130">
            <v>26.759398192458121</v>
          </cell>
          <cell r="O130">
            <v>7.0018365741003148</v>
          </cell>
          <cell r="P130">
            <v>0.67483380138589477</v>
          </cell>
        </row>
        <row r="131">
          <cell r="C131">
            <v>33.631053259751191</v>
          </cell>
          <cell r="D131">
            <v>19.628624600827997</v>
          </cell>
          <cell r="E131">
            <v>28.373834689962216</v>
          </cell>
          <cell r="F131">
            <v>7.0999143572753418</v>
          </cell>
          <cell r="G131">
            <v>2.5074434012326678</v>
          </cell>
          <cell r="L131">
            <v>32.504571201430423</v>
          </cell>
          <cell r="M131">
            <v>13.746185960424828</v>
          </cell>
          <cell r="N131">
            <v>27.001302169047115</v>
          </cell>
          <cell r="O131">
            <v>6.7939589323686</v>
          </cell>
          <cell r="P131">
            <v>0.68230832219602622</v>
          </cell>
        </row>
        <row r="132">
          <cell r="C132">
            <v>33.84073408262352</v>
          </cell>
          <cell r="D132">
            <v>19.760247714683619</v>
          </cell>
          <cell r="E132">
            <v>29.135355680415547</v>
          </cell>
          <cell r="F132">
            <v>6.8081916480772762</v>
          </cell>
          <cell r="G132">
            <v>2.5433435921180969</v>
          </cell>
          <cell r="L132">
            <v>32.855642090599666</v>
          </cell>
          <cell r="M132">
            <v>11.706158483225117</v>
          </cell>
          <cell r="N132">
            <v>27.22646277179053</v>
          </cell>
          <cell r="O132">
            <v>6.7654568421780921</v>
          </cell>
          <cell r="P132">
            <v>0.64118489137018275</v>
          </cell>
        </row>
        <row r="133">
          <cell r="C133">
            <v>35.287181051704799</v>
          </cell>
          <cell r="D133">
            <v>19.491477712399185</v>
          </cell>
          <cell r="E133">
            <v>29.018520343840606</v>
          </cell>
          <cell r="F133">
            <v>6.693305749145102</v>
          </cell>
          <cell r="G133">
            <v>2.6254024587845173</v>
          </cell>
          <cell r="L133">
            <v>32.194372495535852</v>
          </cell>
          <cell r="M133">
            <v>8.2841007025492033</v>
          </cell>
          <cell r="N133">
            <v>25.392473818582289</v>
          </cell>
          <cell r="O133">
            <v>6.5370592174347477</v>
          </cell>
          <cell r="P133">
            <v>0.63164601256211139</v>
          </cell>
        </row>
        <row r="134">
          <cell r="C134">
            <v>33.443007137694806</v>
          </cell>
          <cell r="D134">
            <v>17.610891412560314</v>
          </cell>
          <cell r="E134">
            <v>27.486784089612005</v>
          </cell>
          <cell r="F134">
            <v>6.6673678571172106</v>
          </cell>
          <cell r="G134">
            <v>2.5466962007008718</v>
          </cell>
          <cell r="L134">
            <v>32.486589429652724</v>
          </cell>
          <cell r="M134">
            <v>12.711110028583388</v>
          </cell>
          <cell r="N134">
            <v>24.792992799457402</v>
          </cell>
          <cell r="O134">
            <v>7.169573157081321</v>
          </cell>
          <cell r="P134">
            <v>0.64138763470958593</v>
          </cell>
        </row>
        <row r="135">
          <cell r="C135">
            <v>32.762589461789517</v>
          </cell>
          <cell r="D135">
            <v>14.914289526092849</v>
          </cell>
          <cell r="E135">
            <v>26.102660630735556</v>
          </cell>
          <cell r="F135">
            <v>6.9174431214511376</v>
          </cell>
          <cell r="G135">
            <v>2.5169673367453425</v>
          </cell>
          <cell r="L135">
            <v>33.49954339253064</v>
          </cell>
          <cell r="M135">
            <v>13.977246071051065</v>
          </cell>
          <cell r="N135">
            <v>26.29269252242257</v>
          </cell>
          <cell r="O135">
            <v>7.5942163452080482</v>
          </cell>
          <cell r="P135">
            <v>0.66005328340496483</v>
          </cell>
        </row>
        <row r="136">
          <cell r="C136">
            <v>34.948872745227256</v>
          </cell>
          <cell r="D136">
            <v>18.270691300654626</v>
          </cell>
          <cell r="E136">
            <v>28.396064846637614</v>
          </cell>
          <cell r="F136">
            <v>6.8790526258626876</v>
          </cell>
          <cell r="G136">
            <v>2.5306367297872403</v>
          </cell>
          <cell r="L136">
            <v>34.284888007974075</v>
          </cell>
          <cell r="M136">
            <v>14.045198642146978</v>
          </cell>
          <cell r="N136">
            <v>26.998017421686413</v>
          </cell>
          <cell r="O136">
            <v>7.3468951184203863</v>
          </cell>
          <cell r="P136">
            <v>0.68922699313312519</v>
          </cell>
        </row>
        <row r="137">
          <cell r="C137">
            <v>35.475765185654048</v>
          </cell>
          <cell r="D137">
            <v>19.657150582588489</v>
          </cell>
          <cell r="E137">
            <v>29.111031561522818</v>
          </cell>
          <cell r="F137">
            <v>6.8303797487972533</v>
          </cell>
          <cell r="G137">
            <v>2.523038276427426</v>
          </cell>
          <cell r="L137">
            <v>34.160700846079791</v>
          </cell>
          <cell r="M137">
            <v>14.29234306954846</v>
          </cell>
          <cell r="N137">
            <v>27.392972284070474</v>
          </cell>
          <cell r="O137">
            <v>6.992224606774756</v>
          </cell>
          <cell r="P137">
            <v>0.72494459380331544</v>
          </cell>
        </row>
        <row r="138">
          <cell r="C138">
            <v>35.365314024767336</v>
          </cell>
          <cell r="D138">
            <v>19.774977271283401</v>
          </cell>
          <cell r="E138">
            <v>29.219969921651835</v>
          </cell>
          <cell r="F138">
            <v>6.581527706006999</v>
          </cell>
          <cell r="G138">
            <v>2.5317177026267315</v>
          </cell>
          <cell r="L138">
            <v>34.652043851137272</v>
          </cell>
          <cell r="M138">
            <v>14.637163504585388</v>
          </cell>
          <cell r="N138">
            <v>27.703081755808483</v>
          </cell>
          <cell r="O138">
            <v>6.6140687953436039</v>
          </cell>
          <cell r="P138">
            <v>0.73404724644949826</v>
          </cell>
        </row>
        <row r="139">
          <cell r="C139">
            <v>35.777955000256149</v>
          </cell>
          <cell r="D139">
            <v>19.797440299408574</v>
          </cell>
          <cell r="E139">
            <v>29.202038715794014</v>
          </cell>
          <cell r="F139">
            <v>6.3674636153768613</v>
          </cell>
          <cell r="G139">
            <v>2.6070883501420776</v>
          </cell>
          <cell r="L139">
            <v>34.593554187438087</v>
          </cell>
          <cell r="M139">
            <v>11.936810086926585</v>
          </cell>
          <cell r="N139">
            <v>27.147188427473047</v>
          </cell>
          <cell r="O139">
            <v>6.3314806359107632</v>
          </cell>
          <cell r="P139">
            <v>0.67883720621756682</v>
          </cell>
        </row>
        <row r="140">
          <cell r="C140">
            <v>35.629597961660757</v>
          </cell>
          <cell r="D140">
            <v>19.556566364748768</v>
          </cell>
          <cell r="E140">
            <v>29.478221996231898</v>
          </cell>
          <cell r="F140">
            <v>6.1931353014836494</v>
          </cell>
          <cell r="G140">
            <v>2.6463840482494057</v>
          </cell>
          <cell r="L140">
            <v>34.083367196847611</v>
          </cell>
          <cell r="M140">
            <v>8.6150378285172788</v>
          </cell>
          <cell r="N140">
            <v>25.901621648252366</v>
          </cell>
          <cell r="O140">
            <v>6.1181564857423325</v>
          </cell>
          <cell r="P140">
            <v>0.679424861793826</v>
          </cell>
        </row>
        <row r="141">
          <cell r="C141">
            <v>34.775828168404381</v>
          </cell>
          <cell r="D141">
            <v>17.656445547138759</v>
          </cell>
          <cell r="E141">
            <v>28.426157317853118</v>
          </cell>
          <cell r="F141">
            <v>6.020146831922589</v>
          </cell>
          <cell r="G141">
            <v>2.5775089003652476</v>
          </cell>
          <cell r="L141">
            <v>34.674143540635647</v>
          </cell>
          <cell r="M141">
            <v>13.579456549275875</v>
          </cell>
          <cell r="N141">
            <v>26.206697898886695</v>
          </cell>
          <cell r="O141">
            <v>5.924970943016775</v>
          </cell>
          <cell r="P141">
            <v>0.6525310643460146</v>
          </cell>
        </row>
        <row r="142">
          <cell r="C142">
            <v>34.467851724881591</v>
          </cell>
          <cell r="D142">
            <v>14.990478319878159</v>
          </cell>
          <cell r="E142">
            <v>27.178864956995437</v>
          </cell>
          <cell r="F142">
            <v>6.0138052126538275</v>
          </cell>
          <cell r="G142">
            <v>2.5844706654135554</v>
          </cell>
          <cell r="L142">
            <v>35.542806472681228</v>
          </cell>
          <cell r="M142">
            <v>14.146555091363858</v>
          </cell>
          <cell r="N142">
            <v>27.656175604917458</v>
          </cell>
          <cell r="O142">
            <v>5.8781986875201824</v>
          </cell>
          <cell r="P142">
            <v>0.68361471626642967</v>
          </cell>
        </row>
        <row r="143">
          <cell r="C143">
            <v>36.395969541490821</v>
          </cell>
          <cell r="D143">
            <v>18.079991649767418</v>
          </cell>
          <cell r="E143">
            <v>28.324999471586484</v>
          </cell>
          <cell r="F143">
            <v>6.1654706793195579</v>
          </cell>
          <cell r="G143">
            <v>2.5863631722098193</v>
          </cell>
          <cell r="L143">
            <v>34.659068249979761</v>
          </cell>
          <cell r="M143">
            <v>13.898941438581225</v>
          </cell>
          <cell r="N143">
            <v>27.928367188483591</v>
          </cell>
          <cell r="O143">
            <v>6.0127449699546647</v>
          </cell>
          <cell r="P143">
            <v>0.7348218434360696</v>
          </cell>
        </row>
        <row r="144">
          <cell r="C144">
            <v>36.267327286433364</v>
          </cell>
          <cell r="D144">
            <v>19.546232108145187</v>
          </cell>
          <cell r="E144">
            <v>28.419304724158721</v>
          </cell>
          <cell r="F144">
            <v>6.2337741282829056</v>
          </cell>
          <cell r="G144">
            <v>2.5341213736510584</v>
          </cell>
          <cell r="L144">
            <v>34.555623203445748</v>
          </cell>
          <cell r="M144">
            <v>13.115084885071271</v>
          </cell>
          <cell r="N144">
            <v>27.129336766282872</v>
          </cell>
          <cell r="O144">
            <v>5.9171918025742762</v>
          </cell>
          <cell r="P144">
            <v>0.75708834903351552</v>
          </cell>
        </row>
        <row r="145">
          <cell r="C145">
            <v>35.565084969837685</v>
          </cell>
          <cell r="D145">
            <v>19.596152296824155</v>
          </cell>
          <cell r="E145">
            <v>28.942311864287365</v>
          </cell>
          <cell r="F145">
            <v>6.1160769684940171</v>
          </cell>
          <cell r="G145">
            <v>2.5733420870212393</v>
          </cell>
          <cell r="L145">
            <v>34.648922593837405</v>
          </cell>
          <cell r="M145">
            <v>14.073204782509077</v>
          </cell>
          <cell r="N145">
            <v>27.504934160471283</v>
          </cell>
          <cell r="O145">
            <v>5.743078165614028</v>
          </cell>
          <cell r="P145">
            <v>0.76579899474920232</v>
          </cell>
        </row>
        <row r="146">
          <cell r="C146">
            <v>35.980071020060066</v>
          </cell>
          <cell r="D146">
            <v>19.748114156381824</v>
          </cell>
          <cell r="E146">
            <v>29.815815173676611</v>
          </cell>
          <cell r="F146">
            <v>5.8055014669122382</v>
          </cell>
          <cell r="G146">
            <v>2.6369769744625335</v>
          </cell>
          <cell r="L146">
            <v>33.891954568556912</v>
          </cell>
          <cell r="M146">
            <v>11.080898477938478</v>
          </cell>
          <cell r="N146">
            <v>26.964843412693817</v>
          </cell>
          <cell r="O146">
            <v>6.0410779639198244</v>
          </cell>
          <cell r="P146">
            <v>0.69032652477472289</v>
          </cell>
        </row>
        <row r="147">
          <cell r="C147">
            <v>36.06230376362695</v>
          </cell>
          <cell r="D147">
            <v>19.54277313118201</v>
          </cell>
          <cell r="E147">
            <v>29.290045482496307</v>
          </cell>
          <cell r="F147">
            <v>5.675145582351024</v>
          </cell>
          <cell r="G147">
            <v>2.7146203515589926</v>
          </cell>
          <cell r="L147">
            <v>33.430151894245853</v>
          </cell>
          <cell r="M147">
            <v>8.6054409644718568</v>
          </cell>
          <cell r="N147">
            <v>26.408796394821156</v>
          </cell>
          <cell r="O147">
            <v>6.1161224906367098</v>
          </cell>
          <cell r="P147">
            <v>0.6767966767346022</v>
          </cell>
        </row>
        <row r="148">
          <cell r="C148">
            <v>34.494737105976903</v>
          </cell>
          <cell r="D148">
            <v>17.507732582422747</v>
          </cell>
          <cell r="E148">
            <v>28.422045426061828</v>
          </cell>
          <cell r="F148">
            <v>5.6725633600026741</v>
          </cell>
          <cell r="G148">
            <v>2.6196833834566529</v>
          </cell>
          <cell r="L148">
            <v>34.090448866594336</v>
          </cell>
          <cell r="M148">
            <v>11.77551311189116</v>
          </cell>
          <cell r="N148">
            <v>27.582369662481533</v>
          </cell>
          <cell r="O148">
            <v>5.865464622945745</v>
          </cell>
          <cell r="P148">
            <v>0.65937778716637663</v>
          </cell>
        </row>
        <row r="149">
          <cell r="C149">
            <v>33.822166385952613</v>
          </cell>
          <cell r="D149">
            <v>14.889343010379418</v>
          </cell>
          <cell r="E149">
            <v>27.544662704977132</v>
          </cell>
          <cell r="F149">
            <v>5.5836220665472052</v>
          </cell>
          <cell r="G149">
            <v>2.5393543968650771</v>
          </cell>
          <cell r="L149">
            <v>35.201911458324858</v>
          </cell>
          <cell r="M149">
            <v>13.539623974045098</v>
          </cell>
          <cell r="N149">
            <v>28.24548740771715</v>
          </cell>
          <cell r="O149">
            <v>5.7383345108592385</v>
          </cell>
          <cell r="P149">
            <v>0.6843447899093501</v>
          </cell>
        </row>
        <row r="150">
          <cell r="C150">
            <v>34.36130993921369</v>
          </cell>
          <cell r="D150">
            <v>17.313732867369325</v>
          </cell>
          <cell r="E150">
            <v>28.095725043842865</v>
          </cell>
          <cell r="F150">
            <v>5.707156194801744</v>
          </cell>
          <cell r="G150">
            <v>2.5429556268547109</v>
          </cell>
          <cell r="L150">
            <v>36.288599357115686</v>
          </cell>
          <cell r="M150">
            <v>14.484901620539871</v>
          </cell>
          <cell r="N150">
            <v>28.954628787335871</v>
          </cell>
          <cell r="O150">
            <v>5.6013635351155715</v>
          </cell>
          <cell r="P150">
            <v>0.7421599611752443</v>
          </cell>
        </row>
        <row r="151">
          <cell r="C151">
            <v>36.056305764763607</v>
          </cell>
          <cell r="D151">
            <v>19.40163969885328</v>
          </cell>
          <cell r="E151">
            <v>29.188396975797691</v>
          </cell>
          <cell r="F151">
            <v>5.9548803253989453</v>
          </cell>
          <cell r="G151">
            <v>2.5621862869523877</v>
          </cell>
          <cell r="L151">
            <v>35.125638688815968</v>
          </cell>
          <cell r="M151">
            <v>14.289882949118152</v>
          </cell>
          <cell r="N151">
            <v>28.327724118237278</v>
          </cell>
          <cell r="O151">
            <v>5.5415615788609465</v>
          </cell>
          <cell r="P151">
            <v>0.75471944433189453</v>
          </cell>
        </row>
        <row r="152">
          <cell r="C152">
            <v>36.131957407877543</v>
          </cell>
          <cell r="D152">
            <v>19.711394839967976</v>
          </cell>
          <cell r="E152">
            <v>29.327921779003045</v>
          </cell>
          <cell r="F152">
            <v>6.0254035218768189</v>
          </cell>
          <cell r="G152">
            <v>2.5714553441582968</v>
          </cell>
          <cell r="L152">
            <v>34.089920188246118</v>
          </cell>
          <cell r="M152">
            <v>15.295052736965001</v>
          </cell>
          <cell r="N152">
            <v>27.655146765025094</v>
          </cell>
          <cell r="O152">
            <v>5.5036708975527517</v>
          </cell>
          <cell r="P152">
            <v>0.76949709412671763</v>
          </cell>
        </row>
        <row r="153">
          <cell r="C153">
            <v>35.328999206559871</v>
          </cell>
          <cell r="D153">
            <v>19.348856445206849</v>
          </cell>
          <cell r="E153">
            <v>28.792785185606764</v>
          </cell>
          <cell r="F153">
            <v>5.620623605820442</v>
          </cell>
          <cell r="G153">
            <v>2.6535969563619268</v>
          </cell>
          <cell r="L153">
            <v>32.831778835722758</v>
          </cell>
          <cell r="M153">
            <v>12.922339384601933</v>
          </cell>
          <cell r="N153">
            <v>26.971604368258998</v>
          </cell>
          <cell r="O153">
            <v>5.5478982419347114</v>
          </cell>
          <cell r="P153">
            <v>0.69890846929019512</v>
          </cell>
        </row>
        <row r="154">
          <cell r="C154">
            <v>35.464454798902636</v>
          </cell>
          <cell r="D154">
            <v>19.34162884559651</v>
          </cell>
          <cell r="E154">
            <v>29.085163942512501</v>
          </cell>
          <cell r="F154">
            <v>5.3841762038762591</v>
          </cell>
          <cell r="G154">
            <v>2.7261407707650531</v>
          </cell>
          <cell r="L154">
            <v>31.880657846390125</v>
          </cell>
          <cell r="M154">
            <v>10.023347378189161</v>
          </cell>
          <cell r="N154">
            <v>25.862752440835845</v>
          </cell>
          <cell r="O154">
            <v>5.6992024995618999</v>
          </cell>
          <cell r="P154">
            <v>0.68755781909777247</v>
          </cell>
        </row>
        <row r="155">
          <cell r="C155">
            <v>33.898842924860588</v>
          </cell>
          <cell r="D155">
            <v>17.473236625865745</v>
          </cell>
          <cell r="E155">
            <v>26.313209588624463</v>
          </cell>
          <cell r="F155">
            <v>5.3205336333998066</v>
          </cell>
          <cell r="G155">
            <v>2.6830771028224332</v>
          </cell>
          <cell r="L155">
            <v>32.973282155593559</v>
          </cell>
          <cell r="M155">
            <v>13.914247482791525</v>
          </cell>
          <cell r="N155">
            <v>25.607827794545024</v>
          </cell>
          <cell r="O155">
            <v>5.7260435328822927</v>
          </cell>
          <cell r="P155">
            <v>0.71152024470391262</v>
          </cell>
        </row>
        <row r="156">
          <cell r="C156">
            <v>33.322225886735971</v>
          </cell>
          <cell r="D156">
            <v>14.724988446817452</v>
          </cell>
          <cell r="E156">
            <v>25.225430026455239</v>
          </cell>
          <cell r="F156">
            <v>5.2644811948751613</v>
          </cell>
          <cell r="G156">
            <v>2.6840279817723669</v>
          </cell>
          <cell r="L156">
            <v>34.18060710940162</v>
          </cell>
          <cell r="M156">
            <v>15.536668027720026</v>
          </cell>
          <cell r="N156">
            <v>26.822419665363242</v>
          </cell>
          <cell r="O156">
            <v>5.5928457670656151</v>
          </cell>
          <cell r="P156">
            <v>0.73582498933129536</v>
          </cell>
        </row>
        <row r="157">
          <cell r="C157">
            <v>34.664020722784038</v>
          </cell>
          <cell r="D157">
            <v>17.716251243075693</v>
          </cell>
          <cell r="E157">
            <v>28.031325700622318</v>
          </cell>
          <cell r="F157">
            <v>5.397958364727959</v>
          </cell>
          <cell r="G157">
            <v>2.6798555494916108</v>
          </cell>
          <cell r="L157">
            <v>35.691035907427889</v>
          </cell>
          <cell r="M157">
            <v>15.775694642643844</v>
          </cell>
          <cell r="N157">
            <v>27.725557032142518</v>
          </cell>
          <cell r="O157">
            <v>5.5793040662663529</v>
          </cell>
          <cell r="P157">
            <v>0.76677786553943328</v>
          </cell>
        </row>
        <row r="158">
          <cell r="C158">
            <v>35.221932435990212</v>
          </cell>
          <cell r="D158">
            <v>18.772779220162445</v>
          </cell>
          <cell r="E158">
            <v>28.911001047557626</v>
          </cell>
          <cell r="F158">
            <v>5.3819159471805778</v>
          </cell>
          <cell r="G158">
            <v>2.6566542885228159</v>
          </cell>
          <cell r="L158">
            <v>36.821857653449044</v>
          </cell>
          <cell r="M158">
            <v>15.946903669031991</v>
          </cell>
          <cell r="N158">
            <v>28.185801192513232</v>
          </cell>
          <cell r="O158">
            <v>5.7921995893423519</v>
          </cell>
          <cell r="P158">
            <v>0.80190085431768954</v>
          </cell>
        </row>
        <row r="159">
          <cell r="C159">
            <v>37.04488831725704</v>
          </cell>
          <cell r="D159">
            <v>19.130848738488041</v>
          </cell>
          <cell r="E159">
            <v>29.303669371436722</v>
          </cell>
          <cell r="F159">
            <v>5.295056886082314</v>
          </cell>
          <cell r="G159">
            <v>2.6570684627869174</v>
          </cell>
          <cell r="L159">
            <v>36.146457085503812</v>
          </cell>
          <cell r="M159">
            <v>16.330235027178361</v>
          </cell>
          <cell r="N159">
            <v>27.507449698280642</v>
          </cell>
          <cell r="O159">
            <v>5.8740389813812923</v>
          </cell>
          <cell r="P159">
            <v>0.82836251450354259</v>
          </cell>
        </row>
        <row r="160">
          <cell r="C160">
            <v>37.804930026832942</v>
          </cell>
          <cell r="D160">
            <v>19.191579229611211</v>
          </cell>
          <cell r="E160">
            <v>28.810012270212663</v>
          </cell>
          <cell r="F160">
            <v>5.4459545570286645</v>
          </cell>
          <cell r="G160">
            <v>2.7333796637277308</v>
          </cell>
          <cell r="L160">
            <v>35.390507810745135</v>
          </cell>
          <cell r="M160">
            <v>13.900385951801516</v>
          </cell>
          <cell r="N160">
            <v>26.631113596029842</v>
          </cell>
          <cell r="O160">
            <v>5.7309464065839908</v>
          </cell>
          <cell r="P160">
            <v>0.75821631508136644</v>
          </cell>
        </row>
        <row r="161">
          <cell r="C161">
            <v>37.950051476875586</v>
          </cell>
          <cell r="D161">
            <v>18.468220143002245</v>
          </cell>
          <cell r="E161">
            <v>26.914190050353067</v>
          </cell>
          <cell r="F161">
            <v>5.4198085408687247</v>
          </cell>
          <cell r="G161">
            <v>2.7847038171006795</v>
          </cell>
          <cell r="L161">
            <v>34.381030224201801</v>
          </cell>
          <cell r="M161">
            <v>10.412878299474487</v>
          </cell>
          <cell r="N161">
            <v>26.251081033979997</v>
          </cell>
          <cell r="O161">
            <v>5.7416516521944416</v>
          </cell>
          <cell r="P161">
            <v>0.77049447330360554</v>
          </cell>
        </row>
        <row r="162">
          <cell r="C162">
            <v>35.310889726149966</v>
          </cell>
          <cell r="D162">
            <v>17.473236625865745</v>
          </cell>
          <cell r="E162">
            <v>25.761234024716003</v>
          </cell>
          <cell r="F162">
            <v>5.4639205279998215</v>
          </cell>
          <cell r="G162">
            <v>2.7356852821525894</v>
          </cell>
          <cell r="L162">
            <v>35.110700414411781</v>
          </cell>
          <cell r="M162">
            <v>14.981591310052949</v>
          </cell>
          <cell r="N162">
            <v>27.248919402416966</v>
          </cell>
          <cell r="O162">
            <v>5.7525326081584467</v>
          </cell>
          <cell r="P162">
            <v>0.75666015079763072</v>
          </cell>
        </row>
        <row r="163">
          <cell r="C163">
            <v>34.210621334861926</v>
          </cell>
          <cell r="D163">
            <v>14.724988446817452</v>
          </cell>
          <cell r="E163">
            <v>27.521260901371271</v>
          </cell>
          <cell r="F163">
            <v>5.3701831175912123</v>
          </cell>
          <cell r="G163">
            <v>2.7159798097530383</v>
          </cell>
          <cell r="L163">
            <v>36.201658815377634</v>
          </cell>
          <cell r="M163">
            <v>16.033206664331683</v>
          </cell>
          <cell r="N163">
            <v>28.075390970486819</v>
          </cell>
          <cell r="O163">
            <v>5.6508963553741456</v>
          </cell>
          <cell r="P163">
            <v>0.77054882429973337</v>
          </cell>
        </row>
        <row r="164">
          <cell r="C164">
            <v>36.577796894038649</v>
          </cell>
          <cell r="D164">
            <v>17.716251243075693</v>
          </cell>
          <cell r="E164">
            <v>29.585892512738301</v>
          </cell>
          <cell r="F164">
            <v>5.3608909738292043</v>
          </cell>
          <cell r="G164">
            <v>2.7111508700637796</v>
          </cell>
          <cell r="L164">
            <v>37.894313821971544</v>
          </cell>
          <cell r="M164">
            <v>16.426537320503332</v>
          </cell>
          <cell r="N164">
            <v>28.75797790505051</v>
          </cell>
          <cell r="O164">
            <v>5.5238666774235181</v>
          </cell>
          <cell r="P164">
            <v>0.8140602064529221</v>
          </cell>
        </row>
        <row r="165">
          <cell r="C165">
            <v>38.630959962503091</v>
          </cell>
          <cell r="D165">
            <v>18.772779220162445</v>
          </cell>
          <cell r="E165">
            <v>29.587830842647403</v>
          </cell>
          <cell r="F165">
            <v>5.4341085518621721</v>
          </cell>
          <cell r="G165">
            <v>2.7136730682936046</v>
          </cell>
          <cell r="L165">
            <v>37.812650649672207</v>
          </cell>
          <cell r="M165">
            <v>15.946903669031991</v>
          </cell>
          <cell r="N165">
            <v>28.713750742214359</v>
          </cell>
          <cell r="O165">
            <v>5.4275027215528713</v>
          </cell>
          <cell r="P165">
            <v>0.85586505012161296</v>
          </cell>
        </row>
        <row r="166">
          <cell r="C166">
            <v>38.920608595322541</v>
          </cell>
          <cell r="D166">
            <v>19.130848738488041</v>
          </cell>
          <cell r="E166">
            <v>29.599096884813424</v>
          </cell>
          <cell r="F166">
            <v>5.4083599328820631</v>
          </cell>
          <cell r="G166">
            <v>2.7317808269932868</v>
          </cell>
          <cell r="L166">
            <v>37.570033684884983</v>
          </cell>
          <cell r="M166">
            <v>16.330235027178361</v>
          </cell>
          <cell r="N166">
            <v>28.448561558250347</v>
          </cell>
          <cell r="O166">
            <v>5.315395901109742</v>
          </cell>
          <cell r="P166">
            <v>0.88220249090652647</v>
          </cell>
        </row>
        <row r="167">
          <cell r="C167">
            <v>38.316747120269376</v>
          </cell>
          <cell r="D167">
            <v>19.191579229611211</v>
          </cell>
          <cell r="E167">
            <v>28.747491810481254</v>
          </cell>
          <cell r="F167">
            <v>5.4620536469567753</v>
          </cell>
          <cell r="G167">
            <v>2.780773186707219</v>
          </cell>
          <cell r="L167">
            <v>36.342726463174316</v>
          </cell>
          <cell r="M167">
            <v>14.174415433412038</v>
          </cell>
          <cell r="N167">
            <v>27.989171227569535</v>
          </cell>
          <cell r="O167">
            <v>5.4886677061176572</v>
          </cell>
          <cell r="P167">
            <v>0.79745447978993522</v>
          </cell>
        </row>
        <row r="168">
          <cell r="C168">
            <v>37.544069509051106</v>
          </cell>
          <cell r="D168">
            <v>18.468220143002245</v>
          </cell>
          <cell r="E168">
            <v>28.508966688256422</v>
          </cell>
          <cell r="F168">
            <v>5.3916850814669868</v>
          </cell>
          <cell r="G168">
            <v>2.826765017986653</v>
          </cell>
          <cell r="L168">
            <v>35.780254525579011</v>
          </cell>
          <cell r="M168">
            <v>10.937603345931032</v>
          </cell>
          <cell r="N168">
            <v>27.670108554603932</v>
          </cell>
          <cell r="O168">
            <v>5.5586184817664774</v>
          </cell>
          <cell r="P168">
            <v>0.82044158971710601</v>
          </cell>
        </row>
        <row r="169">
          <cell r="C169">
            <v>36.840749911135759</v>
          </cell>
          <cell r="D169">
            <v>17.473236625865745</v>
          </cell>
          <cell r="E169">
            <v>28.015496320915641</v>
          </cell>
          <cell r="F169">
            <v>5.416159581502118</v>
          </cell>
          <cell r="G169">
            <v>2.7627163675149191</v>
          </cell>
          <cell r="L169">
            <v>37.020047662676134</v>
          </cell>
          <cell r="M169">
            <v>15.64161998278942</v>
          </cell>
          <cell r="N169">
            <v>28.112480916133087</v>
          </cell>
          <cell r="O169">
            <v>5.3709552490990022</v>
          </cell>
          <cell r="P169">
            <v>0.83243350346962619</v>
          </cell>
        </row>
        <row r="170">
          <cell r="C170">
            <v>35.893306079733506</v>
          </cell>
          <cell r="D170">
            <v>14.724988446817452</v>
          </cell>
          <cell r="E170">
            <v>27.026173680433054</v>
          </cell>
          <cell r="F170">
            <v>5.3900226299506748</v>
          </cell>
          <cell r="G170">
            <v>2.7633473412415497</v>
          </cell>
          <cell r="L170">
            <v>37.857362717454194</v>
          </cell>
          <cell r="M170">
            <v>16.431150922838125</v>
          </cell>
          <cell r="N170">
            <v>28.866074484854856</v>
          </cell>
          <cell r="O170">
            <v>5.2578549107240411</v>
          </cell>
          <cell r="P170">
            <v>0.83102679487482334</v>
          </cell>
        </row>
        <row r="171">
          <cell r="C171">
            <v>37.83230797768978</v>
          </cell>
          <cell r="D171">
            <v>17.716251243075693</v>
          </cell>
          <cell r="E171">
            <v>28.892904165475535</v>
          </cell>
          <cell r="F171">
            <v>5.2228356134585701</v>
          </cell>
          <cell r="G171">
            <v>2.7598984193546321</v>
          </cell>
          <cell r="L171">
            <v>38.241085237945065</v>
          </cell>
          <cell r="M171">
            <v>16.54961923550859</v>
          </cell>
          <cell r="N171">
            <v>29.402343376174954</v>
          </cell>
          <cell r="O171">
            <v>5.2429330583573011</v>
          </cell>
          <cell r="P171">
            <v>0.85920357417304583</v>
          </cell>
        </row>
        <row r="172">
          <cell r="C172">
            <v>38.199418387847075</v>
          </cell>
          <cell r="D172">
            <v>18.772779220162445</v>
          </cell>
          <cell r="E172">
            <v>30.11387876476882</v>
          </cell>
          <cell r="F172">
            <v>5.1745428756126559</v>
          </cell>
          <cell r="G172">
            <v>2.7418690524885294</v>
          </cell>
          <cell r="L172">
            <v>38.590818971761593</v>
          </cell>
          <cell r="M172">
            <v>16.78618837317444</v>
          </cell>
          <cell r="N172">
            <v>29.424447487552523</v>
          </cell>
          <cell r="O172">
            <v>5.31132516272333</v>
          </cell>
          <cell r="P172">
            <v>0.89444342050896286</v>
          </cell>
        </row>
        <row r="173">
          <cell r="C173">
            <v>39.810800496764998</v>
          </cell>
          <cell r="D173">
            <v>19.130848738488041</v>
          </cell>
          <cell r="E173">
            <v>30.811913459983096</v>
          </cell>
          <cell r="F173">
            <v>5.1773801077792339</v>
          </cell>
          <cell r="G173">
            <v>2.7524564814639567</v>
          </cell>
          <cell r="L173">
            <v>38.889386737839423</v>
          </cell>
          <cell r="M173">
            <v>16.895085906636936</v>
          </cell>
          <cell r="N173">
            <v>29.46837930455106</v>
          </cell>
          <cell r="O173">
            <v>5.3206940525070197</v>
          </cell>
          <cell r="P173">
            <v>0.9254724383056675</v>
          </cell>
        </row>
        <row r="174">
          <cell r="C174">
            <v>39.217443154720229</v>
          </cell>
          <cell r="D174">
            <v>19.191579229611211</v>
          </cell>
          <cell r="E174">
            <v>30.333659067372302</v>
          </cell>
          <cell r="F174">
            <v>5.3011693035992096</v>
          </cell>
          <cell r="G174">
            <v>2.7988164603496997</v>
          </cell>
          <cell r="L174">
            <v>37.610253129245223</v>
          </cell>
          <cell r="M174">
            <v>14.339445921118383</v>
          </cell>
          <cell r="N174">
            <v>28.824374352014679</v>
          </cell>
          <cell r="O174">
            <v>5.2500645536380306</v>
          </cell>
          <cell r="P174">
            <v>0.85137443585640782</v>
          </cell>
        </row>
        <row r="175">
          <cell r="C175">
            <v>38.977580271501978</v>
          </cell>
          <cell r="D175">
            <v>18.468220143002245</v>
          </cell>
          <cell r="E175">
            <v>30.530124853863164</v>
          </cell>
          <cell r="F175">
            <v>5.2868357108969377</v>
          </cell>
          <cell r="G175">
            <v>2.8446864311497295</v>
          </cell>
          <cell r="L175">
            <v>36.523316099897727</v>
          </cell>
          <cell r="M175">
            <v>10.819371718105419</v>
          </cell>
          <cell r="N175">
            <v>28.074931269238338</v>
          </cell>
          <cell r="O175">
            <v>5.2097672053409338</v>
          </cell>
          <cell r="P175">
            <v>0.85499864136371651</v>
          </cell>
        </row>
        <row r="176">
          <cell r="C176">
            <v>37.241278748415191</v>
          </cell>
          <cell r="D176">
            <v>17.473236625865745</v>
          </cell>
          <cell r="E176">
            <v>29.099769931646467</v>
          </cell>
          <cell r="F176">
            <v>5.1533853789293804</v>
          </cell>
          <cell r="G176">
            <v>2.7798603112413587</v>
          </cell>
          <cell r="L176">
            <v>37.269417984545626</v>
          </cell>
          <cell r="M176">
            <v>15.657582471794608</v>
          </cell>
          <cell r="N176">
            <v>27.95973306885352</v>
          </cell>
          <cell r="O176">
            <v>5.1932440671424613</v>
          </cell>
          <cell r="P176">
            <v>0.85466279201648176</v>
          </cell>
        </row>
        <row r="177">
          <cell r="C177">
            <v>36.299814594253945</v>
          </cell>
          <cell r="D177">
            <v>14.724988446817452</v>
          </cell>
          <cell r="E177">
            <v>27.255874295794666</v>
          </cell>
          <cell r="F177">
            <v>5.0831157627444528</v>
          </cell>
          <cell r="G177">
            <v>2.7797517324908125</v>
          </cell>
          <cell r="L177">
            <v>38.081269477920493</v>
          </cell>
          <cell r="M177">
            <v>16.522331108512343</v>
          </cell>
          <cell r="N177">
            <v>28.662675840469792</v>
          </cell>
          <cell r="O177">
            <v>5.048169006799105</v>
          </cell>
          <cell r="P177">
            <v>0.85433557819882844</v>
          </cell>
        </row>
        <row r="178">
          <cell r="C178">
            <v>38.348131514134643</v>
          </cell>
          <cell r="D178">
            <v>17.716251243075693</v>
          </cell>
          <cell r="E178">
            <v>28.991299675671797</v>
          </cell>
          <cell r="F178">
            <v>5.0963018189461451</v>
          </cell>
          <cell r="G178">
            <v>2.7637438708450199</v>
          </cell>
          <cell r="L178">
            <v>38.576599035155724</v>
          </cell>
          <cell r="M178">
            <v>16.514677679671337</v>
          </cell>
          <cell r="N178">
            <v>29.096927742237828</v>
          </cell>
          <cell r="O178">
            <v>5.0714517943749042</v>
          </cell>
          <cell r="P178">
            <v>0.91107567281421176</v>
          </cell>
        </row>
        <row r="179">
          <cell r="C179">
            <v>38.005819389521079</v>
          </cell>
          <cell r="D179">
            <v>18.772779220162445</v>
          </cell>
          <cell r="E179">
            <v>29.201343739270808</v>
          </cell>
          <cell r="F179">
            <v>5.1019246210988882</v>
          </cell>
          <cell r="G179">
            <v>2.7470220468622397</v>
          </cell>
          <cell r="L179">
            <v>39.214493751567304</v>
          </cell>
          <cell r="M179">
            <v>16.101467626704011</v>
          </cell>
          <cell r="N179">
            <v>29.579675601053669</v>
          </cell>
          <cell r="O179">
            <v>5.1201179421454448</v>
          </cell>
          <cell r="P179">
            <v>0.92885350710277637</v>
          </cell>
        </row>
        <row r="180">
          <cell r="C180">
            <v>38.653344393676662</v>
          </cell>
          <cell r="D180">
            <v>19.130848738488041</v>
          </cell>
          <cell r="E180">
            <v>29.862996517133851</v>
          </cell>
          <cell r="F180">
            <v>5.18134622473164</v>
          </cell>
          <cell r="G180">
            <v>2.7648842851804205</v>
          </cell>
          <cell r="L180">
            <v>38.435382760677356</v>
          </cell>
          <cell r="M180">
            <v>16.11007077765402</v>
          </cell>
          <cell r="N180">
            <v>29.292426435332132</v>
          </cell>
          <cell r="O180">
            <v>5.1393835398450483</v>
          </cell>
          <cell r="P180">
            <v>0.94856967045832019</v>
          </cell>
        </row>
        <row r="181">
          <cell r="C181">
            <v>38.767378557245358</v>
          </cell>
          <cell r="D181">
            <v>19.191579229611211</v>
          </cell>
          <cell r="E181">
            <v>30.505914937573294</v>
          </cell>
          <cell r="F181">
            <v>5.1964978775704029</v>
          </cell>
          <cell r="G181">
            <v>2.8259613577375493</v>
          </cell>
          <cell r="L181">
            <v>36.885301965503352</v>
          </cell>
          <cell r="M181">
            <v>13.916292726544892</v>
          </cell>
          <cell r="N181">
            <v>28.344866898863792</v>
          </cell>
          <cell r="O181">
            <v>5.1655065895931642</v>
          </cell>
          <cell r="P181">
            <v>0.88815820394084777</v>
          </cell>
        </row>
        <row r="182">
          <cell r="C182">
            <v>39.265198959679111</v>
          </cell>
          <cell r="D182">
            <v>18.468220143002245</v>
          </cell>
          <cell r="E182">
            <v>30.657384892124554</v>
          </cell>
          <cell r="F182">
            <v>5.1139820124857573</v>
          </cell>
          <cell r="G182">
            <v>2.8508430510402256</v>
          </cell>
          <cell r="L182">
            <v>36.320878496796674</v>
          </cell>
          <cell r="M182">
            <v>11.51079814269424</v>
          </cell>
          <cell r="N182">
            <v>27.832878055934987</v>
          </cell>
          <cell r="O182">
            <v>5.2606172968822609</v>
          </cell>
          <cell r="P182">
            <v>0.88073006548307797</v>
          </cell>
        </row>
        <row r="183">
          <cell r="C183">
            <v>38.426347744393183</v>
          </cell>
          <cell r="D183">
            <v>17.473236625865745</v>
          </cell>
          <cell r="E183">
            <v>29.589852972650203</v>
          </cell>
          <cell r="F183">
            <v>5.0852582794639201</v>
          </cell>
          <cell r="G183">
            <v>2.7902585514663349</v>
          </cell>
          <cell r="L183">
            <v>37.761474802365242</v>
          </cell>
          <cell r="M183">
            <v>15.756916831887432</v>
          </cell>
          <cell r="N183">
            <v>28.315598557258799</v>
          </cell>
          <cell r="O183">
            <v>5.336355722469512</v>
          </cell>
          <cell r="P183">
            <v>0.86742345153952538</v>
          </cell>
        </row>
        <row r="184">
          <cell r="C184">
            <v>37.375406551816987</v>
          </cell>
          <cell r="D184">
            <v>14.724988446817452</v>
          </cell>
          <cell r="E184">
            <v>28.063250070143141</v>
          </cell>
          <cell r="F184">
            <v>5.1104307332273278</v>
          </cell>
          <cell r="G184">
            <v>2.7839233370441892</v>
          </cell>
          <cell r="L184">
            <v>38.804459165393141</v>
          </cell>
          <cell r="M184">
            <v>16.760645273679355</v>
          </cell>
          <cell r="N184">
            <v>28.073863673973232</v>
          </cell>
          <cell r="O184">
            <v>5.240181347612598</v>
          </cell>
          <cell r="P184">
            <v>0.89767781030257876</v>
          </cell>
        </row>
        <row r="185">
          <cell r="C185">
            <v>39.528815033701569</v>
          </cell>
          <cell r="D185">
            <v>17.716251243075693</v>
          </cell>
          <cell r="E185">
            <v>26.235480518120465</v>
          </cell>
          <cell r="F185">
            <v>5.029226820112572</v>
          </cell>
          <cell r="G185">
            <v>2.753528565995583</v>
          </cell>
        </row>
        <row r="186">
          <cell r="C186">
            <v>40.738438821761363</v>
          </cell>
          <cell r="D186">
            <v>18.784672307189521</v>
          </cell>
          <cell r="E186">
            <v>27.02429656601231</v>
          </cell>
          <cell r="F186">
            <v>5.0900333948069711</v>
          </cell>
          <cell r="G186">
            <v>2.7390932961099077</v>
          </cell>
        </row>
        <row r="187">
          <cell r="C187">
            <v>40.913332970012036</v>
          </cell>
          <cell r="D187">
            <v>19.130848738488041</v>
          </cell>
          <cell r="E187">
            <v>27.593156492686717</v>
          </cell>
          <cell r="F187">
            <v>5.1609728294864174</v>
          </cell>
          <cell r="G187">
            <v>2.7767239856814498</v>
          </cell>
        </row>
        <row r="188">
          <cell r="C188">
            <v>39.66554371833044</v>
          </cell>
          <cell r="D188">
            <v>19.191579229611211</v>
          </cell>
          <cell r="E188">
            <v>27.02045578366705</v>
          </cell>
          <cell r="F188">
            <v>5.1411890132283578</v>
          </cell>
          <cell r="G188">
            <v>2.7359128175812621</v>
          </cell>
        </row>
        <row r="189">
          <cell r="C189">
            <v>39.595565750199029</v>
          </cell>
          <cell r="D189">
            <v>18.468220143002245</v>
          </cell>
          <cell r="E189">
            <v>26.47741366493932</v>
          </cell>
          <cell r="F189">
            <v>5.0741566551620609</v>
          </cell>
          <cell r="G189">
            <v>2.7296240058736587</v>
          </cell>
        </row>
        <row r="190">
          <cell r="C190">
            <v>37.767741658065354</v>
          </cell>
          <cell r="D190">
            <v>17.473236625865745</v>
          </cell>
          <cell r="E190">
            <v>25.001721209643595</v>
          </cell>
          <cell r="F190">
            <v>5.090690571503103</v>
          </cell>
          <cell r="G190">
            <v>2.7701843356361522</v>
          </cell>
        </row>
        <row r="191">
          <cell r="C191">
            <v>36.334947638546723</v>
          </cell>
          <cell r="D191">
            <v>14.724988446817452</v>
          </cell>
          <cell r="E191">
            <v>24.21097571589198</v>
          </cell>
          <cell r="F191">
            <v>5.1652805437972065</v>
          </cell>
          <cell r="G191">
            <v>2.8402461368652596</v>
          </cell>
        </row>
        <row r="192">
          <cell r="C192">
            <v>37.769524179261907</v>
          </cell>
          <cell r="D192">
            <v>17.716251243075693</v>
          </cell>
          <cell r="E192">
            <v>26.108582856762066</v>
          </cell>
          <cell r="F192">
            <v>5.2511621626699032</v>
          </cell>
          <cell r="G192">
            <v>2.8387000879333013</v>
          </cell>
        </row>
        <row r="193">
          <cell r="C193">
            <v>38.925596108018375</v>
          </cell>
          <cell r="D193">
            <v>18.784672307189521</v>
          </cell>
          <cell r="E193">
            <v>26.329089915020894</v>
          </cell>
          <cell r="F193">
            <v>5.2013589588052458</v>
          </cell>
          <cell r="G193">
            <v>2.8295193361922495</v>
          </cell>
        </row>
        <row r="194">
          <cell r="C194">
            <v>40.520496977249934</v>
          </cell>
          <cell r="D194">
            <v>19.130848738488041</v>
          </cell>
          <cell r="E194">
            <v>26.212688999525305</v>
          </cell>
          <cell r="F194">
            <v>5.0471934052856486</v>
          </cell>
          <cell r="G194">
            <v>2.8360991415212342</v>
          </cell>
        </row>
        <row r="195">
          <cell r="C195">
            <v>40.581936426544026</v>
          </cell>
          <cell r="D195">
            <v>19.191579229611211</v>
          </cell>
          <cell r="E195">
            <v>26.818379551215074</v>
          </cell>
          <cell r="F195">
            <v>4.9976447119968359</v>
          </cell>
          <cell r="G195">
            <v>2.8501028083789581</v>
          </cell>
        </row>
        <row r="196">
          <cell r="C196">
            <v>39.832862227298833</v>
          </cell>
          <cell r="D196">
            <v>18.468220143002245</v>
          </cell>
          <cell r="E196">
            <v>26.618015245513618</v>
          </cell>
          <cell r="F196">
            <v>4.9501422450098538</v>
          </cell>
          <cell r="G196">
            <v>2.8756824461156905</v>
          </cell>
        </row>
        <row r="197">
          <cell r="C197">
            <v>38.089772336605563</v>
          </cell>
          <cell r="D197">
            <v>17.473236625865745</v>
          </cell>
          <cell r="E197">
            <v>25.640583570071907</v>
          </cell>
          <cell r="F197">
            <v>5.0581002649066464</v>
          </cell>
          <cell r="G197">
            <v>2.8494797276873958</v>
          </cell>
        </row>
        <row r="198">
          <cell r="C198">
            <v>37.694934482956221</v>
          </cell>
          <cell r="D198">
            <v>14.724988446817452</v>
          </cell>
          <cell r="E198">
            <v>25.035208888097834</v>
          </cell>
          <cell r="F198">
            <v>5.1469063588529984</v>
          </cell>
          <cell r="G198">
            <v>2.8412808653193071</v>
          </cell>
        </row>
        <row r="199">
          <cell r="C199">
            <v>38.785906195189035</v>
          </cell>
          <cell r="D199">
            <v>17.716251243075693</v>
          </cell>
          <cell r="E199">
            <v>27.000854792797412</v>
          </cell>
          <cell r="F199">
            <v>5.1287065885360734</v>
          </cell>
          <cell r="G199">
            <v>2.8172453443710688</v>
          </cell>
        </row>
        <row r="200">
          <cell r="C200">
            <v>39.221291649205469</v>
          </cell>
          <cell r="D200">
            <v>18.784672307189521</v>
          </cell>
          <cell r="E200">
            <v>27.615486412792844</v>
          </cell>
          <cell r="F200">
            <v>5.0553713795042903</v>
          </cell>
          <cell r="G200">
            <v>2.829407209166833</v>
          </cell>
        </row>
        <row r="201">
          <cell r="C201">
            <v>40.222494478912949</v>
          </cell>
          <cell r="D201">
            <v>19.130848738488041</v>
          </cell>
          <cell r="E201">
            <v>27.942187464948333</v>
          </cell>
          <cell r="F201">
            <v>4.9309757709429523</v>
          </cell>
          <cell r="G201">
            <v>2.831800108175369</v>
          </cell>
        </row>
        <row r="202">
          <cell r="C202">
            <v>40.924973636515233</v>
          </cell>
          <cell r="D202">
            <v>19.191579229611211</v>
          </cell>
          <cell r="E202">
            <v>28.800915300277889</v>
          </cell>
          <cell r="F202">
            <v>4.8619005596930212</v>
          </cell>
          <cell r="G202">
            <v>2.8604057291112328</v>
          </cell>
        </row>
        <row r="203">
          <cell r="C203">
            <v>42.117363120660883</v>
          </cell>
          <cell r="D203">
            <v>18.468220143002245</v>
          </cell>
          <cell r="E203">
            <v>29.110969306722975</v>
          </cell>
          <cell r="F203">
            <v>4.8784544411965207</v>
          </cell>
          <cell r="G203">
            <v>2.905851272690974</v>
          </cell>
        </row>
        <row r="204">
          <cell r="C204">
            <v>40.756527271275132</v>
          </cell>
          <cell r="D204">
            <v>17.473236625865745</v>
          </cell>
          <cell r="E204">
            <v>27.655570763720625</v>
          </cell>
          <cell r="F204">
            <v>4.8265598089040678</v>
          </cell>
          <cell r="G204">
            <v>2.85531412256453</v>
          </cell>
        </row>
        <row r="205">
          <cell r="C205">
            <v>40.1355902861754</v>
          </cell>
          <cell r="D205">
            <v>14.724988446817452</v>
          </cell>
          <cell r="E205">
            <v>26.80655560019251</v>
          </cell>
          <cell r="F205">
            <v>4.8312637216412435</v>
          </cell>
          <cell r="G205">
            <v>2.85361075162061</v>
          </cell>
        </row>
        <row r="206">
          <cell r="C206">
            <v>41.496190283299036</v>
          </cell>
          <cell r="D206">
            <v>17.716251243075693</v>
          </cell>
          <cell r="E206">
            <v>28.671432796951986</v>
          </cell>
          <cell r="F206">
            <v>4.8567365549387951</v>
          </cell>
          <cell r="G206">
            <v>2.8208406495183764</v>
          </cell>
        </row>
        <row r="207">
          <cell r="C207">
            <v>41.816945702251907</v>
          </cell>
          <cell r="D207">
            <v>18.784672307189521</v>
          </cell>
          <cell r="E207">
            <v>29.36456449550284</v>
          </cell>
          <cell r="F207">
            <v>4.8607000270453735</v>
          </cell>
          <cell r="G207">
            <v>2.8056696769577556</v>
          </cell>
        </row>
        <row r="208">
          <cell r="C208">
            <v>43.894064493141123</v>
          </cell>
          <cell r="D208">
            <v>19.130848738488041</v>
          </cell>
          <cell r="E208">
            <v>30.406633726185714</v>
          </cell>
          <cell r="F208">
            <v>4.9009520212271021</v>
          </cell>
          <cell r="G208">
            <v>2.8493941215273346</v>
          </cell>
        </row>
        <row r="209">
          <cell r="C209">
            <v>44.574589924869045</v>
          </cell>
          <cell r="D209">
            <v>19.191579229611211</v>
          </cell>
          <cell r="E209">
            <v>30.287414898344917</v>
          </cell>
          <cell r="F209">
            <v>4.8754711296685214</v>
          </cell>
          <cell r="G209">
            <v>2.8873859542427658</v>
          </cell>
        </row>
        <row r="210">
          <cell r="C210">
            <v>44.924815543611778</v>
          </cell>
          <cell r="D210">
            <v>18.468220143002245</v>
          </cell>
          <cell r="E210">
            <v>30.034022917627553</v>
          </cell>
          <cell r="F210">
            <v>4.8374264515343759</v>
          </cell>
          <cell r="G210">
            <v>2.9008480607037526</v>
          </cell>
        </row>
        <row r="211">
          <cell r="C211">
            <v>43.554409933811151</v>
          </cell>
          <cell r="D211">
            <v>17.473236625865745</v>
          </cell>
          <cell r="E211">
            <v>28.477296171438923</v>
          </cell>
          <cell r="F211">
            <v>4.8856530305729695</v>
          </cell>
          <cell r="G211">
            <v>2.8599899342019137</v>
          </cell>
        </row>
        <row r="212">
          <cell r="C212">
            <v>42.356943366728302</v>
          </cell>
          <cell r="D212">
            <v>14.724988446817452</v>
          </cell>
          <cell r="E212">
            <v>27.663078293069212</v>
          </cell>
          <cell r="F212">
            <v>4.9089944111912063</v>
          </cell>
          <cell r="G212">
            <v>2.8738569695860594</v>
          </cell>
        </row>
        <row r="213">
          <cell r="C213">
            <v>44.25541769172866</v>
          </cell>
          <cell r="D213">
            <v>17.716251243075693</v>
          </cell>
          <cell r="E213">
            <v>29.497493414315617</v>
          </cell>
          <cell r="F213">
            <v>4.8700010381582031</v>
          </cell>
          <cell r="G213">
            <v>2.8212058647205316</v>
          </cell>
        </row>
        <row r="214">
          <cell r="C214">
            <v>44.39065733102575</v>
          </cell>
          <cell r="D214">
            <v>18.784672307189521</v>
          </cell>
          <cell r="E214">
            <v>29.880516844227376</v>
          </cell>
          <cell r="F214">
            <v>4.8958265606983282</v>
          </cell>
          <cell r="G214">
            <v>2.806810084826298</v>
          </cell>
        </row>
        <row r="215">
          <cell r="C215">
            <v>45.826194661949899</v>
          </cell>
          <cell r="D215">
            <v>19.130848738488041</v>
          </cell>
          <cell r="E215">
            <v>29.83676780027281</v>
          </cell>
          <cell r="F215">
            <v>4.9007863191601118</v>
          </cell>
          <cell r="G215">
            <v>2.8218296896104222</v>
          </cell>
        </row>
        <row r="216">
          <cell r="C216">
            <v>44.092048675736905</v>
          </cell>
          <cell r="D216">
            <v>19.191579229611211</v>
          </cell>
          <cell r="E216">
            <v>29.102395957547095</v>
          </cell>
          <cell r="F216">
            <v>4.8964719819605165</v>
          </cell>
          <cell r="G216">
            <v>2.8629461614289387</v>
          </cell>
        </row>
        <row r="217">
          <cell r="C217">
            <v>43.673388527908592</v>
          </cell>
          <cell r="D217">
            <v>18.468220143002245</v>
          </cell>
          <cell r="E217">
            <v>28.02452582145569</v>
          </cell>
          <cell r="F217">
            <v>4.9234233824389602</v>
          </cell>
          <cell r="G217">
            <v>2.8770252871305808</v>
          </cell>
        </row>
        <row r="218">
          <cell r="C218">
            <v>41.127358344401685</v>
          </cell>
          <cell r="D218">
            <v>17.473236625865745</v>
          </cell>
          <cell r="E218">
            <v>26.815439690773495</v>
          </cell>
          <cell r="F218">
            <v>4.9355423721830327</v>
          </cell>
          <cell r="G218">
            <v>2.86145903778108</v>
          </cell>
        </row>
        <row r="219">
          <cell r="C219">
            <v>39.651229763325524</v>
          </cell>
          <cell r="D219">
            <v>14.724988446817452</v>
          </cell>
          <cell r="E219">
            <v>26.017954197956577</v>
          </cell>
          <cell r="F219">
            <v>4.9122535251935551</v>
          </cell>
          <cell r="G219">
            <v>2.8435513771388479</v>
          </cell>
        </row>
        <row r="220">
          <cell r="C220">
            <v>40.689021595423313</v>
          </cell>
          <cell r="D220">
            <v>17.716251243075693</v>
          </cell>
          <cell r="E220">
            <v>27.755137952758417</v>
          </cell>
          <cell r="F220">
            <v>4.8784179046583906</v>
          </cell>
          <cell r="G220">
            <v>2.7742654480024549</v>
          </cell>
        </row>
        <row r="221">
          <cell r="C221">
            <v>41.360693370500634</v>
          </cell>
          <cell r="D221">
            <v>18.78755381329184</v>
          </cell>
          <cell r="E221">
            <v>28.930491454901553</v>
          </cell>
          <cell r="F221">
            <v>4.831044833664329</v>
          </cell>
          <cell r="G221">
            <v>2.7606034355313471</v>
          </cell>
        </row>
        <row r="222">
          <cell r="C222">
            <v>41.519219441588596</v>
          </cell>
          <cell r="D222">
            <v>19.130848738488041</v>
          </cell>
          <cell r="E222">
            <v>28.605178991281587</v>
          </cell>
          <cell r="F222">
            <v>4.8182429891863379</v>
          </cell>
          <cell r="G222">
            <v>2.7802998033370847</v>
          </cell>
        </row>
        <row r="223">
          <cell r="C223">
            <v>41.607007853213609</v>
          </cell>
          <cell r="D223">
            <v>19.191579229611211</v>
          </cell>
          <cell r="E223">
            <v>28.406188909466792</v>
          </cell>
          <cell r="F223">
            <v>4.8220482874390669</v>
          </cell>
          <cell r="G223">
            <v>2.8297301102552339</v>
          </cell>
        </row>
        <row r="224">
          <cell r="C224">
            <v>41.694857763151525</v>
          </cell>
          <cell r="D224">
            <v>18.468220143002245</v>
          </cell>
          <cell r="E224">
            <v>28.11836694793902</v>
          </cell>
          <cell r="F224">
            <v>4.8851172350132206</v>
          </cell>
          <cell r="G224">
            <v>2.8276643555769168</v>
          </cell>
        </row>
        <row r="225">
          <cell r="C225">
            <v>39.124096981198086</v>
          </cell>
          <cell r="D225">
            <v>17.473236625865745</v>
          </cell>
          <cell r="E225">
            <v>25.643833469877105</v>
          </cell>
          <cell r="F225">
            <v>4.9068439726730819</v>
          </cell>
          <cell r="G225">
            <v>2.7605278908540378</v>
          </cell>
        </row>
        <row r="226">
          <cell r="C226">
            <v>38.3221593951938</v>
          </cell>
          <cell r="D226">
            <v>14.724988446817452</v>
          </cell>
          <cell r="E226">
            <v>23.999021269266493</v>
          </cell>
          <cell r="F226">
            <v>4.9132160717252038</v>
          </cell>
          <cell r="G226">
            <v>2.7941733764116532</v>
          </cell>
        </row>
        <row r="227">
          <cell r="C227">
            <v>39.945561348902437</v>
          </cell>
          <cell r="D227">
            <v>17.716251243075693</v>
          </cell>
          <cell r="E227">
            <v>26.321921165666449</v>
          </cell>
          <cell r="F227">
            <v>5.0651679056039729</v>
          </cell>
          <cell r="G227">
            <v>2.7732624585753678</v>
          </cell>
        </row>
        <row r="228">
          <cell r="C228">
            <v>41.350506243831241</v>
          </cell>
          <cell r="D228">
            <v>18.78755381329184</v>
          </cell>
          <cell r="E228">
            <v>27.884295419408254</v>
          </cell>
          <cell r="F228">
            <v>5.1781693788285583</v>
          </cell>
          <cell r="G228">
            <v>2.7474235308064818</v>
          </cell>
        </row>
        <row r="229">
          <cell r="C229">
            <v>42.096785415544211</v>
          </cell>
          <cell r="D229">
            <v>19.130848738488041</v>
          </cell>
          <cell r="E229">
            <v>28.373101473723022</v>
          </cell>
          <cell r="F229">
            <v>5.130046792862486</v>
          </cell>
          <cell r="G229">
            <v>2.7828878786707367</v>
          </cell>
        </row>
        <row r="230">
          <cell r="C230">
            <v>40.990547772784296</v>
          </cell>
          <cell r="D230">
            <v>19.191579229611211</v>
          </cell>
          <cell r="E230">
            <v>26.969820719868828</v>
          </cell>
          <cell r="F230">
            <v>4.9523431798041102</v>
          </cell>
          <cell r="G230">
            <v>2.8057153983971075</v>
          </cell>
        </row>
        <row r="231">
          <cell r="C231">
            <v>40.736910650873966</v>
          </cell>
          <cell r="D231">
            <v>18.468220143002245</v>
          </cell>
          <cell r="E231">
            <v>26.482973315895123</v>
          </cell>
          <cell r="F231">
            <v>4.8656155737011675</v>
          </cell>
          <cell r="G231">
            <v>2.8760581062348152</v>
          </cell>
        </row>
        <row r="232">
          <cell r="C232">
            <v>38.85343176214257</v>
          </cell>
          <cell r="D232">
            <v>17.473236625865745</v>
          </cell>
          <cell r="E232">
            <v>25.91866784142757</v>
          </cell>
          <cell r="F232">
            <v>4.8154576780008203</v>
          </cell>
          <cell r="G232">
            <v>2.8136708825328745</v>
          </cell>
        </row>
        <row r="233">
          <cell r="C233">
            <v>39.020303246432825</v>
          </cell>
          <cell r="D233">
            <v>14.724988446817452</v>
          </cell>
          <cell r="E233">
            <v>25.553053136050416</v>
          </cell>
          <cell r="F233">
            <v>4.8854389742243773</v>
          </cell>
          <cell r="G233">
            <v>2.8252307744602279</v>
          </cell>
        </row>
        <row r="234">
          <cell r="C234">
            <v>40.924386888018816</v>
          </cell>
          <cell r="D234">
            <v>17.716251243075693</v>
          </cell>
          <cell r="E234">
            <v>27.748854094411222</v>
          </cell>
          <cell r="F234">
            <v>4.9726369881160499</v>
          </cell>
          <cell r="G234">
            <v>2.7982451402021273</v>
          </cell>
        </row>
        <row r="235">
          <cell r="C235">
            <v>41.455212634995455</v>
          </cell>
          <cell r="D235">
            <v>18.78755381329184</v>
          </cell>
          <cell r="E235">
            <v>28.437704479418972</v>
          </cell>
          <cell r="F235">
            <v>5.0773644330629386</v>
          </cell>
          <cell r="G235">
            <v>2.7973938468264725</v>
          </cell>
        </row>
        <row r="236">
          <cell r="C236">
            <v>42.042020168773305</v>
          </cell>
          <cell r="D236">
            <v>19.130848738488041</v>
          </cell>
          <cell r="E236">
            <v>28.813946447175059</v>
          </cell>
          <cell r="F236">
            <v>5.0519055798437087</v>
          </cell>
          <cell r="G236">
            <v>2.780259123703829</v>
          </cell>
        </row>
        <row r="237">
          <cell r="C237">
            <v>42.040492719874159</v>
          </cell>
          <cell r="D237">
            <v>19.191579229611211</v>
          </cell>
          <cell r="E237">
            <v>28.727208246403162</v>
          </cell>
          <cell r="F237">
            <v>4.9190203456468113</v>
          </cell>
          <cell r="G237">
            <v>2.8265490841851362</v>
          </cell>
        </row>
        <row r="238">
          <cell r="C238">
            <v>41.838261468435952</v>
          </cell>
          <cell r="D238">
            <v>18.468220143002245</v>
          </cell>
          <cell r="E238">
            <v>28.884824679359546</v>
          </cell>
          <cell r="F238">
            <v>4.8551252399560685</v>
          </cell>
          <cell r="G238">
            <v>2.8487292440445295</v>
          </cell>
        </row>
        <row r="239">
          <cell r="C239">
            <v>40.015806617124767</v>
          </cell>
          <cell r="D239">
            <v>17.473236625865745</v>
          </cell>
          <cell r="E239">
            <v>27.5471635918848</v>
          </cell>
          <cell r="F239">
            <v>4.7912599348894087</v>
          </cell>
          <cell r="G239">
            <v>2.7876808529983075</v>
          </cell>
        </row>
        <row r="240">
          <cell r="C240">
            <v>39.130492135435084</v>
          </cell>
          <cell r="D240">
            <v>14.724988446817452</v>
          </cell>
          <cell r="E240">
            <v>25.891206156173673</v>
          </cell>
          <cell r="F240">
            <v>4.7782675877440433</v>
          </cell>
          <cell r="G240">
            <v>2.78149043461893</v>
          </cell>
        </row>
        <row r="241">
          <cell r="C241">
            <v>41.34476844831358</v>
          </cell>
          <cell r="D241">
            <v>17.716251243075693</v>
          </cell>
          <cell r="E241">
            <v>27.958959760178136</v>
          </cell>
          <cell r="F241">
            <v>4.786249727222188</v>
          </cell>
          <cell r="G241">
            <v>2.7727307246777397</v>
          </cell>
        </row>
        <row r="242">
          <cell r="C242">
            <v>41.649807357330843</v>
          </cell>
          <cell r="D242">
            <v>18.78755381329184</v>
          </cell>
          <cell r="E242">
            <v>29.065313571843653</v>
          </cell>
          <cell r="F242">
            <v>4.76261427105511</v>
          </cell>
          <cell r="G242">
            <v>2.7400373146639372</v>
          </cell>
        </row>
        <row r="243">
          <cell r="C243">
            <v>42.925099682373741</v>
          </cell>
          <cell r="D243">
            <v>19.130848738488041</v>
          </cell>
          <cell r="E243">
            <v>28.743984626158717</v>
          </cell>
          <cell r="F243">
            <v>4.8362742453023415</v>
          </cell>
          <cell r="G243">
            <v>2.7909868598132319</v>
          </cell>
        </row>
        <row r="244">
          <cell r="C244">
            <v>42.821285089119876</v>
          </cell>
          <cell r="D244">
            <v>19.191579229611211</v>
          </cell>
          <cell r="E244">
            <v>27.936777385919992</v>
          </cell>
          <cell r="F244">
            <v>4.8546329828644366</v>
          </cell>
          <cell r="G244">
            <v>2.8137719828940124</v>
          </cell>
        </row>
        <row r="245">
          <cell r="C245">
            <v>42.484210219261506</v>
          </cell>
          <cell r="D245">
            <v>18.468220143002245</v>
          </cell>
          <cell r="E245">
            <v>27.891306704111489</v>
          </cell>
          <cell r="F245">
            <v>4.902503016925599</v>
          </cell>
          <cell r="G245">
            <v>2.8647802631590999</v>
          </cell>
        </row>
        <row r="246">
          <cell r="C246">
            <v>38.812195263290462</v>
          </cell>
          <cell r="D246">
            <v>17.473236625865745</v>
          </cell>
          <cell r="E246">
            <v>26.035684512987366</v>
          </cell>
          <cell r="F246">
            <v>5.0002870288463139</v>
          </cell>
          <cell r="G246">
            <v>2.7792020860969719</v>
          </cell>
        </row>
        <row r="247">
          <cell r="C247">
            <v>38.298594747896857</v>
          </cell>
          <cell r="D247">
            <v>14.724988446817452</v>
          </cell>
          <cell r="E247">
            <v>27.434379461038223</v>
          </cell>
          <cell r="F247">
            <v>5.2771882984574319</v>
          </cell>
          <cell r="G247">
            <v>2.6426979813247762</v>
          </cell>
        </row>
        <row r="248">
          <cell r="C248">
            <v>39.018889354233657</v>
          </cell>
          <cell r="D248">
            <v>17.716251243075693</v>
          </cell>
          <cell r="E248">
            <v>28.849622967172223</v>
          </cell>
          <cell r="F248">
            <v>5.3338851379945602</v>
          </cell>
          <cell r="G248">
            <v>2.6865469424671891</v>
          </cell>
        </row>
        <row r="249">
          <cell r="C249">
            <v>39.354077779943637</v>
          </cell>
          <cell r="D249">
            <v>18.774503626278012</v>
          </cell>
          <cell r="E249">
            <v>29.500293715230018</v>
          </cell>
          <cell r="F249">
            <v>5.3365512778310391</v>
          </cell>
          <cell r="G249">
            <v>2.6071818140361445</v>
          </cell>
        </row>
        <row r="250">
          <cell r="C250">
            <v>40.120836306862934</v>
          </cell>
          <cell r="D250">
            <v>19.130848738488041</v>
          </cell>
          <cell r="E250">
            <v>29.544068657420532</v>
          </cell>
          <cell r="F250">
            <v>5.2596050061885649</v>
          </cell>
          <cell r="G250">
            <v>2.6597916804752746</v>
          </cell>
        </row>
        <row r="251">
          <cell r="C251">
            <v>39.453463001390986</v>
          </cell>
          <cell r="D251">
            <v>19.191579229611211</v>
          </cell>
          <cell r="E251">
            <v>29.729891873052868</v>
          </cell>
          <cell r="F251">
            <v>5.5116661043420638</v>
          </cell>
          <cell r="G251">
            <v>2.7341655116636789</v>
          </cell>
        </row>
        <row r="252">
          <cell r="C252">
            <v>39.321723072091956</v>
          </cell>
          <cell r="D252">
            <v>18.468220143002245</v>
          </cell>
          <cell r="E252">
            <v>30.103254497705688</v>
          </cell>
          <cell r="F252">
            <v>5.6306324075349687</v>
          </cell>
          <cell r="G252">
            <v>2.7415194353997636</v>
          </cell>
        </row>
        <row r="253">
          <cell r="C253">
            <v>37.89307197387572</v>
          </cell>
          <cell r="D253">
            <v>17.473236625865745</v>
          </cell>
          <cell r="E253">
            <v>29.174852955327172</v>
          </cell>
          <cell r="F253">
            <v>5.6462205321154055</v>
          </cell>
          <cell r="G253">
            <v>2.681462137136887</v>
          </cell>
        </row>
        <row r="254">
          <cell r="C254">
            <v>37.473197448100471</v>
          </cell>
          <cell r="D254">
            <v>14.724988446817452</v>
          </cell>
          <cell r="E254">
            <v>29.049598695179444</v>
          </cell>
          <cell r="F254">
            <v>5.8309805902665213</v>
          </cell>
          <cell r="G254">
            <v>2.7026642631068531</v>
          </cell>
        </row>
        <row r="255">
          <cell r="C255">
            <v>39.654435963126538</v>
          </cell>
          <cell r="D255">
            <v>17.716251243075693</v>
          </cell>
          <cell r="E255">
            <v>30.723374973192584</v>
          </cell>
          <cell r="F255">
            <v>5.8901362983029628</v>
          </cell>
          <cell r="G255">
            <v>2.6687439375383653</v>
          </cell>
        </row>
        <row r="256">
          <cell r="C256">
            <v>40.618268359386768</v>
          </cell>
          <cell r="D256">
            <v>18.774503626278012</v>
          </cell>
          <cell r="E256">
            <v>30.748335261275631</v>
          </cell>
          <cell r="F256">
            <v>5.774518148454022</v>
          </cell>
          <cell r="G256">
            <v>2.6289811333431934</v>
          </cell>
        </row>
        <row r="257">
          <cell r="C257">
            <v>41.135249327053074</v>
          </cell>
          <cell r="D257">
            <v>19.130848738488041</v>
          </cell>
          <cell r="E257">
            <v>30.144435776036833</v>
          </cell>
          <cell r="F257">
            <v>5.5271205372343903</v>
          </cell>
          <cell r="G257">
            <v>2.6653353351175486</v>
          </cell>
        </row>
        <row r="258">
          <cell r="C258">
            <v>41.567303441344947</v>
          </cell>
          <cell r="D258">
            <v>19.191579229611211</v>
          </cell>
          <cell r="E258">
            <v>30.42345655052074</v>
          </cell>
          <cell r="F258">
            <v>5.3154590713599088</v>
          </cell>
          <cell r="G258">
            <v>2.735934647946991</v>
          </cell>
        </row>
        <row r="259">
          <cell r="C259">
            <v>40.757910860552926</v>
          </cell>
          <cell r="D259">
            <v>18.468220143002245</v>
          </cell>
          <cell r="E259">
            <v>27.735911333920061</v>
          </cell>
          <cell r="F259">
            <v>5.4532264927753547</v>
          </cell>
          <cell r="G259">
            <v>2.7586648183652409</v>
          </cell>
        </row>
        <row r="260">
          <cell r="C260">
            <v>38.455533140509971</v>
          </cell>
          <cell r="D260">
            <v>17.473236625865745</v>
          </cell>
          <cell r="E260">
            <v>27.586266013793164</v>
          </cell>
          <cell r="F260">
            <v>5.5847103639484015</v>
          </cell>
          <cell r="G260">
            <v>2.684624373241117</v>
          </cell>
        </row>
        <row r="261">
          <cell r="C261">
            <v>37.280476905177871</v>
          </cell>
          <cell r="D261">
            <v>14.724988446817452</v>
          </cell>
          <cell r="E261">
            <v>27.522813110463765</v>
          </cell>
          <cell r="F261">
            <v>5.4220817716957104</v>
          </cell>
          <cell r="G261">
            <v>2.7008370025266699</v>
          </cell>
        </row>
        <row r="262">
          <cell r="C262">
            <v>40.579247522265021</v>
          </cell>
          <cell r="D262">
            <v>17.716251243075693</v>
          </cell>
          <cell r="E262">
            <v>29.126261836745062</v>
          </cell>
          <cell r="F262">
            <v>5.5408667800659206</v>
          </cell>
          <cell r="G262">
            <v>2.6898228058913718</v>
          </cell>
        </row>
        <row r="263">
          <cell r="C263">
            <v>40.254851769944104</v>
          </cell>
          <cell r="D263">
            <v>18.774503626278012</v>
          </cell>
          <cell r="E263">
            <v>28.793504261427696</v>
          </cell>
          <cell r="F263">
            <v>5.8201625080423138</v>
          </cell>
          <cell r="G263">
            <v>2.6550553574041871</v>
          </cell>
        </row>
        <row r="264">
          <cell r="C264">
            <v>40.234778291684563</v>
          </cell>
          <cell r="D264">
            <v>19.130848738488041</v>
          </cell>
          <cell r="E264">
            <v>28.442866352217898</v>
          </cell>
          <cell r="F264">
            <v>6.1018988074185714</v>
          </cell>
          <cell r="G264">
            <v>2.6545899634664041</v>
          </cell>
        </row>
        <row r="265">
          <cell r="C265">
            <v>39.741962006760012</v>
          </cell>
          <cell r="D265">
            <v>19.191579229611211</v>
          </cell>
          <cell r="E265">
            <v>28.802898519541284</v>
          </cell>
          <cell r="F265">
            <v>6.2156509298970208</v>
          </cell>
          <cell r="G265">
            <v>2.7020959089607519</v>
          </cell>
        </row>
        <row r="266">
          <cell r="C266">
            <v>38.159881961842231</v>
          </cell>
          <cell r="D266">
            <v>18.468220143002245</v>
          </cell>
          <cell r="E266">
            <v>28.503441831995673</v>
          </cell>
          <cell r="F266">
            <v>6.2035952637905201</v>
          </cell>
          <cell r="G266">
            <v>2.7333778584878807</v>
          </cell>
        </row>
        <row r="267">
          <cell r="C267">
            <v>36.627188037810932</v>
          </cell>
          <cell r="D267">
            <v>17.473236625865745</v>
          </cell>
          <cell r="E267">
            <v>26.900164199023653</v>
          </cell>
          <cell r="F267">
            <v>5.9593829146766328</v>
          </cell>
          <cell r="G267">
            <v>2.6885003515841932</v>
          </cell>
        </row>
        <row r="268">
          <cell r="C268">
            <v>36.593079746151055</v>
          </cell>
          <cell r="D268">
            <v>14.724988446817452</v>
          </cell>
          <cell r="E268">
            <v>26.34365455482148</v>
          </cell>
          <cell r="F268">
            <v>5.8422596516399619</v>
          </cell>
          <cell r="G268">
            <v>2.6858309812547505</v>
          </cell>
        </row>
        <row r="269">
          <cell r="C269">
            <v>37.875362473750513</v>
          </cell>
          <cell r="D269">
            <v>17.716251243075693</v>
          </cell>
          <cell r="E269">
            <v>28.270121528020251</v>
          </cell>
          <cell r="F269">
            <v>5.9730726187003018</v>
          </cell>
          <cell r="G269">
            <v>2.6715669717375956</v>
          </cell>
        </row>
        <row r="270">
          <cell r="C270">
            <v>37.078622413785943</v>
          </cell>
          <cell r="D270">
            <v>18.774503626278012</v>
          </cell>
          <cell r="E270">
            <v>28.727319401133226</v>
          </cell>
          <cell r="F270">
            <v>5.9760559775681363</v>
          </cell>
          <cell r="G270">
            <v>2.6222862557133051</v>
          </cell>
        </row>
        <row r="271">
          <cell r="C271">
            <v>37.710350337364048</v>
          </cell>
          <cell r="D271">
            <v>19.130848738488041</v>
          </cell>
          <cell r="E271">
            <v>28.492638867684263</v>
          </cell>
          <cell r="F271">
            <v>5.9316719697334843</v>
          </cell>
          <cell r="G271">
            <v>2.6641518382428426</v>
          </cell>
        </row>
        <row r="272">
          <cell r="C272">
            <v>37.792478158598762</v>
          </cell>
          <cell r="D272">
            <v>19.191579229611211</v>
          </cell>
          <cell r="E272">
            <v>28.016337567415867</v>
          </cell>
          <cell r="F272">
            <v>5.7688587765663071</v>
          </cell>
          <cell r="G272">
            <v>2.7049032499745218</v>
          </cell>
        </row>
        <row r="273">
          <cell r="C273">
            <v>37.329276037834433</v>
          </cell>
          <cell r="D273">
            <v>18.468220143002245</v>
          </cell>
          <cell r="E273">
            <v>27.758106842510205</v>
          </cell>
          <cell r="F273">
            <v>5.7890819000698208</v>
          </cell>
          <cell r="G273">
            <v>2.7267193495866442</v>
          </cell>
        </row>
        <row r="274">
          <cell r="C274">
            <v>35.099429178317394</v>
          </cell>
          <cell r="D274">
            <v>17.473236625865745</v>
          </cell>
          <cell r="E274">
            <v>26.271510360874245</v>
          </cell>
          <cell r="F274">
            <v>5.8219619453561009</v>
          </cell>
          <cell r="G274">
            <v>2.6695482929503722</v>
          </cell>
        </row>
        <row r="275">
          <cell r="C275">
            <v>34.488230961148389</v>
          </cell>
          <cell r="D275">
            <v>14.724988446817452</v>
          </cell>
          <cell r="E275">
            <v>25.666555333812514</v>
          </cell>
          <cell r="F275">
            <v>5.9023603265468338</v>
          </cell>
          <cell r="G275">
            <v>2.6719736588994336</v>
          </cell>
        </row>
        <row r="276">
          <cell r="C276">
            <v>36.344450991319945</v>
          </cell>
          <cell r="D276">
            <v>17.716251243075693</v>
          </cell>
          <cell r="E276">
            <v>25.45560470244865</v>
          </cell>
          <cell r="F276">
            <v>5.9791200836568148</v>
          </cell>
          <cell r="G276">
            <v>2.6510287189070749</v>
          </cell>
        </row>
        <row r="277">
          <cell r="C277">
            <v>37.780891320235234</v>
          </cell>
          <cell r="D277">
            <v>18.830723742915815</v>
          </cell>
          <cell r="E277">
            <v>25.258794328016307</v>
          </cell>
          <cell r="F277">
            <v>5.8946815623592519</v>
          </cell>
          <cell r="G277">
            <v>2.5667199479661225</v>
          </cell>
        </row>
        <row r="278">
          <cell r="C278">
            <v>37.27709320652616</v>
          </cell>
          <cell r="D278">
            <v>19.130848738488041</v>
          </cell>
          <cell r="E278">
            <v>26.243680059241626</v>
          </cell>
          <cell r="F278">
            <v>6.2478346561346578</v>
          </cell>
          <cell r="G278">
            <v>2.6152033102342176</v>
          </cell>
        </row>
        <row r="279">
          <cell r="C279">
            <v>36.819112756953565</v>
          </cell>
          <cell r="D279">
            <v>19.191579229611211</v>
          </cell>
          <cell r="E279">
            <v>26.87798319682031</v>
          </cell>
          <cell r="F279">
            <v>6.7582258785018725</v>
          </cell>
          <cell r="G279">
            <v>2.6723822339173493</v>
          </cell>
        </row>
        <row r="280">
          <cell r="C280">
            <v>36.082495061775198</v>
          </cell>
          <cell r="D280">
            <v>18.468220143002245</v>
          </cell>
          <cell r="E280">
            <v>27.578839457188288</v>
          </cell>
          <cell r="F280">
            <v>7.0105115091631935</v>
          </cell>
          <cell r="G280">
            <v>2.6940223522218121</v>
          </cell>
        </row>
        <row r="281">
          <cell r="C281">
            <v>35.045318599273926</v>
          </cell>
          <cell r="D281">
            <v>17.473236625865745</v>
          </cell>
          <cell r="E281">
            <v>27.158948578080711</v>
          </cell>
          <cell r="F281">
            <v>7.1865837424853929</v>
          </cell>
          <cell r="G281">
            <v>2.6323929767499412</v>
          </cell>
        </row>
        <row r="282">
          <cell r="C282">
            <v>34.726076131330046</v>
          </cell>
          <cell r="D282">
            <v>14.724988446817452</v>
          </cell>
          <cell r="E282">
            <v>27.011823967795166</v>
          </cell>
          <cell r="F282">
            <v>7.2268826675912976</v>
          </cell>
          <cell r="G282">
            <v>2.6349178498601074</v>
          </cell>
        </row>
        <row r="283">
          <cell r="C283">
            <v>37.346678202701852</v>
          </cell>
          <cell r="D283">
            <v>17.716251243075693</v>
          </cell>
          <cell r="E283">
            <v>27.995094659566405</v>
          </cell>
          <cell r="F283">
            <v>7.090925287183012</v>
          </cell>
          <cell r="G283">
            <v>2.6183316633257672</v>
          </cell>
        </row>
        <row r="284">
          <cell r="C284">
            <v>37.007900545641888</v>
          </cell>
          <cell r="D284">
            <v>18.830723742915815</v>
          </cell>
          <cell r="E284">
            <v>27.808248072277166</v>
          </cell>
          <cell r="F284">
            <v>6.9700121127684209</v>
          </cell>
          <cell r="G284">
            <v>2.5570423400966167</v>
          </cell>
        </row>
        <row r="285">
          <cell r="C285">
            <v>36.039469393637773</v>
          </cell>
          <cell r="D285">
            <v>19.130848738488041</v>
          </cell>
          <cell r="E285">
            <v>27.354359643796641</v>
          </cell>
          <cell r="F285">
            <v>6.9098598544225958</v>
          </cell>
          <cell r="G285">
            <v>2.5639573551268926</v>
          </cell>
        </row>
        <row r="286">
          <cell r="C286">
            <v>36.402324707116236</v>
          </cell>
          <cell r="D286">
            <v>19.191579229611211</v>
          </cell>
          <cell r="E286">
            <v>28.223677562375801</v>
          </cell>
          <cell r="F286">
            <v>6.8108408747388989</v>
          </cell>
          <cell r="G286">
            <v>2.6300045337625226</v>
          </cell>
        </row>
        <row r="287">
          <cell r="C287">
            <v>35.797569798338515</v>
          </cell>
          <cell r="D287">
            <v>18.468220143002245</v>
          </cell>
          <cell r="E287">
            <v>28.789330306749175</v>
          </cell>
          <cell r="F287">
            <v>6.7020397489871923</v>
          </cell>
          <cell r="G287">
            <v>2.6825230627344983</v>
          </cell>
        </row>
        <row r="288">
          <cell r="C288">
            <v>34.727877714158659</v>
          </cell>
          <cell r="D288">
            <v>17.473236625865745</v>
          </cell>
          <cell r="E288">
            <v>27.367619540543437</v>
          </cell>
          <cell r="F288">
            <v>6.8440765673210358</v>
          </cell>
          <cell r="G288">
            <v>2.5458109365593211</v>
          </cell>
        </row>
        <row r="289">
          <cell r="C289">
            <v>34.633229833691431</v>
          </cell>
          <cell r="D289">
            <v>14.724988446817452</v>
          </cell>
          <cell r="E289">
            <v>26.437693935251808</v>
          </cell>
          <cell r="F289">
            <v>6.8455808002340035</v>
          </cell>
          <cell r="G289">
            <v>2.5969204991004933</v>
          </cell>
        </row>
        <row r="290">
          <cell r="C290">
            <v>36.878387352959841</v>
          </cell>
          <cell r="D290">
            <v>17.716251243075693</v>
          </cell>
          <cell r="E290">
            <v>27.380128404245671</v>
          </cell>
          <cell r="F290">
            <v>7.2091678044689189</v>
          </cell>
          <cell r="G290">
            <v>2.6315836120355325</v>
          </cell>
        </row>
        <row r="291">
          <cell r="C291">
            <v>37.01095336887564</v>
          </cell>
          <cell r="D291">
            <v>18.830723742915815</v>
          </cell>
          <cell r="E291">
            <v>28.506777976538039</v>
          </cell>
          <cell r="F291">
            <v>7.4125731726149713</v>
          </cell>
          <cell r="G291">
            <v>2.5817680382599169</v>
          </cell>
        </row>
        <row r="292">
          <cell r="C292">
            <v>36.334627402738462</v>
          </cell>
          <cell r="D292">
            <v>19.130848738488041</v>
          </cell>
          <cell r="E292">
            <v>29.32228956190432</v>
          </cell>
          <cell r="F292">
            <v>7.5313518702466453</v>
          </cell>
          <cell r="G292">
            <v>2.5885043590383807</v>
          </cell>
        </row>
        <row r="293">
          <cell r="C293">
            <v>36.116134726156893</v>
          </cell>
          <cell r="D293">
            <v>19.191579229611211</v>
          </cell>
          <cell r="E293">
            <v>29.044072716131502</v>
          </cell>
          <cell r="F293">
            <v>7.4510279383695988</v>
          </cell>
          <cell r="G293">
            <v>2.6422817729536798</v>
          </cell>
        </row>
        <row r="294">
          <cell r="C294">
            <v>35.974406932844211</v>
          </cell>
          <cell r="D294">
            <v>18.468220143002245</v>
          </cell>
          <cell r="E294">
            <v>28.34770863453825</v>
          </cell>
          <cell r="F294">
            <v>7.3648501352115439</v>
          </cell>
          <cell r="G294">
            <v>2.6979120047169047</v>
          </cell>
        </row>
        <row r="295">
          <cell r="C295">
            <v>35.534704741519839</v>
          </cell>
          <cell r="D295">
            <v>17.473236625865745</v>
          </cell>
          <cell r="E295">
            <v>27.14140987429229</v>
          </cell>
          <cell r="F295">
            <v>7.2737412001918393</v>
          </cell>
          <cell r="G295">
            <v>2.6408269331521428</v>
          </cell>
        </row>
        <row r="296">
          <cell r="C296">
            <v>35.022525460480914</v>
          </cell>
          <cell r="D296">
            <v>14.724988446817452</v>
          </cell>
          <cell r="E296">
            <v>26.077190837998948</v>
          </cell>
          <cell r="F296">
            <v>7.2879392292036922</v>
          </cell>
          <cell r="G296">
            <v>2.620481365800849</v>
          </cell>
        </row>
        <row r="297">
          <cell r="C297">
            <v>36.479524816206251</v>
          </cell>
          <cell r="D297">
            <v>17.716251243075693</v>
          </cell>
          <cell r="E297">
            <v>28.273130588191499</v>
          </cell>
          <cell r="F297">
            <v>7.3206247510595768</v>
          </cell>
          <cell r="G297">
            <v>2.6062888339698356</v>
          </cell>
        </row>
        <row r="298">
          <cell r="C298">
            <v>35.791109038660082</v>
          </cell>
          <cell r="D298">
            <v>20.104517483118812</v>
          </cell>
          <cell r="E298">
            <v>28.520324548105435</v>
          </cell>
          <cell r="F298">
            <v>7.6250563048176918</v>
          </cell>
          <cell r="G298">
            <v>2.5748845047194058</v>
          </cell>
        </row>
        <row r="299">
          <cell r="C299">
            <v>36.068043415818153</v>
          </cell>
          <cell r="D299">
            <v>20.386781952554017</v>
          </cell>
          <cell r="E299">
            <v>28.407350634487692</v>
          </cell>
          <cell r="F299">
            <v>7.5428423846513644</v>
          </cell>
          <cell r="G299">
            <v>2.5960213965741756</v>
          </cell>
        </row>
        <row r="300">
          <cell r="C300">
            <v>36.736625506191906</v>
          </cell>
          <cell r="D300">
            <v>20.600429563302896</v>
          </cell>
          <cell r="E300">
            <v>28.131062384005229</v>
          </cell>
          <cell r="F300">
            <v>7.7092515083285544</v>
          </cell>
          <cell r="G300">
            <v>2.6503470343928379</v>
          </cell>
        </row>
        <row r="301">
          <cell r="C301">
            <v>36.109391083632204</v>
          </cell>
          <cell r="D301">
            <v>20.258552140646369</v>
          </cell>
          <cell r="E301">
            <v>28.013564457301111</v>
          </cell>
          <cell r="F301">
            <v>8.284291164716139</v>
          </cell>
          <cell r="G301">
            <v>2.6919568034092629</v>
          </cell>
        </row>
        <row r="302">
          <cell r="C302">
            <v>33.853135404542527</v>
          </cell>
          <cell r="D302">
            <v>18.722669567083262</v>
          </cell>
          <cell r="E302">
            <v>26.159428986942746</v>
          </cell>
          <cell r="F302">
            <v>8.279826352667266</v>
          </cell>
          <cell r="G302">
            <v>2.6351896905290393</v>
          </cell>
        </row>
        <row r="303">
          <cell r="C303">
            <v>33.453196508052834</v>
          </cell>
          <cell r="D303">
            <v>16.506703982378454</v>
          </cell>
          <cell r="E303">
            <v>25.004992858609242</v>
          </cell>
          <cell r="F303">
            <v>8.3233152237459347</v>
          </cell>
          <cell r="G303">
            <v>2.5449643237442796</v>
          </cell>
        </row>
        <row r="304">
          <cell r="C304">
            <v>35.77771440571987</v>
          </cell>
          <cell r="D304">
            <v>19.563635008812142</v>
          </cell>
          <cell r="E304">
            <v>26.690911819861558</v>
          </cell>
          <cell r="F304">
            <v>8.9290025186374589</v>
          </cell>
          <cell r="G304">
            <v>2.5126979399604439</v>
          </cell>
        </row>
        <row r="305">
          <cell r="C305">
            <v>35.898316754159055</v>
          </cell>
          <cell r="D305">
            <v>20.397943825010749</v>
          </cell>
          <cell r="E305">
            <v>27.748322771816518</v>
          </cell>
          <cell r="F305">
            <v>9.1733091669252893</v>
          </cell>
          <cell r="G305">
            <v>2.445312002851761</v>
          </cell>
        </row>
        <row r="306">
          <cell r="C306">
            <v>35.743001462376284</v>
          </cell>
          <cell r="D306">
            <v>20.632554834902894</v>
          </cell>
          <cell r="E306">
            <v>27.312751909619454</v>
          </cell>
          <cell r="F306">
            <v>9.2525294845504309</v>
          </cell>
          <cell r="G306">
            <v>2.4526526497298535</v>
          </cell>
        </row>
        <row r="307">
          <cell r="C307">
            <v>35.94969126611285</v>
          </cell>
          <cell r="D307">
            <v>20.63403604473568</v>
          </cell>
          <cell r="E307">
            <v>28.062095412241465</v>
          </cell>
          <cell r="F307">
            <v>9.4811670444776563</v>
          </cell>
          <cell r="G307">
            <v>2.4813442543957307</v>
          </cell>
        </row>
        <row r="308">
          <cell r="C308">
            <v>36.135112575077876</v>
          </cell>
          <cell r="D308">
            <v>19.681595784759843</v>
          </cell>
          <cell r="E308">
            <v>26.389421894778966</v>
          </cell>
          <cell r="F308">
            <v>9.8274490653468316</v>
          </cell>
          <cell r="G308">
            <v>2.5157510562969825</v>
          </cell>
        </row>
        <row r="309">
          <cell r="C309">
            <v>35.174555210347428</v>
          </cell>
          <cell r="D309">
            <v>18.327152997624658</v>
          </cell>
          <cell r="E309">
            <v>26.231635347388327</v>
          </cell>
          <cell r="F309">
            <v>9.5337426381592323</v>
          </cell>
          <cell r="G309">
            <v>2.4929200008200092</v>
          </cell>
        </row>
        <row r="310">
          <cell r="C310">
            <v>35.031955946086718</v>
          </cell>
          <cell r="D310">
            <v>16.179283614293226</v>
          </cell>
          <cell r="E310">
            <v>25.322739480100445</v>
          </cell>
          <cell r="F310">
            <v>9.7072301282839835</v>
          </cell>
          <cell r="G310">
            <v>2.4850806902240361</v>
          </cell>
        </row>
        <row r="311">
          <cell r="C311">
            <v>36.692493219576349</v>
          </cell>
          <cell r="D311">
            <v>19.53230257409631</v>
          </cell>
          <cell r="E311">
            <v>26.503388227838645</v>
          </cell>
          <cell r="F311">
            <v>9.7932832381821768</v>
          </cell>
          <cell r="G311">
            <v>2.5193993683804292</v>
          </cell>
        </row>
        <row r="312">
          <cell r="C312">
            <v>37.724789098897865</v>
          </cell>
          <cell r="D312">
            <v>20.429926360419312</v>
          </cell>
          <cell r="E312">
            <v>27.678803463663193</v>
          </cell>
          <cell r="F312">
            <v>9.7960551415747226</v>
          </cell>
          <cell r="G312">
            <v>2.4271972920130089</v>
          </cell>
        </row>
        <row r="313">
          <cell r="C313">
            <v>38.38774802129376</v>
          </cell>
          <cell r="D313">
            <v>20.545243901745803</v>
          </cell>
          <cell r="E313">
            <v>28.53561891406369</v>
          </cell>
          <cell r="F313">
            <v>10.146540344664803</v>
          </cell>
          <cell r="G313">
            <v>2.426654660507745</v>
          </cell>
        </row>
        <row r="314">
          <cell r="C314">
            <v>38.992077873928359</v>
          </cell>
          <cell r="D314">
            <v>20.691627307018805</v>
          </cell>
          <cell r="E314">
            <v>28.616165994613642</v>
          </cell>
          <cell r="F314">
            <v>10.580865394106317</v>
          </cell>
          <cell r="G314">
            <v>2.4731333830868634</v>
          </cell>
        </row>
        <row r="315">
          <cell r="C315">
            <v>39.389643539514957</v>
          </cell>
          <cell r="D315">
            <v>20.209604535562757</v>
          </cell>
          <cell r="E315">
            <v>28.913047002115992</v>
          </cell>
          <cell r="F315">
            <v>11.274063445570778</v>
          </cell>
          <cell r="G315">
            <v>2.541391489879401</v>
          </cell>
        </row>
        <row r="316">
          <cell r="C316">
            <v>37.965503734513725</v>
          </cell>
          <cell r="D316">
            <v>18.469802691133815</v>
          </cell>
          <cell r="E316">
            <v>27.610121524983452</v>
          </cell>
          <cell r="F316">
            <v>11.232518241501651</v>
          </cell>
          <cell r="G316">
            <v>2.459079396805508</v>
          </cell>
        </row>
        <row r="317">
          <cell r="C317">
            <v>36.511061645082535</v>
          </cell>
          <cell r="D317">
            <v>16.199895219902448</v>
          </cell>
          <cell r="E317">
            <v>26.390657107664659</v>
          </cell>
          <cell r="F317">
            <v>11.007096183486212</v>
          </cell>
          <cell r="G317">
            <v>2.4708573444818276</v>
          </cell>
        </row>
        <row r="318">
          <cell r="C318">
            <v>38.051111416805533</v>
          </cell>
          <cell r="D318">
            <v>18.950505084418968</v>
          </cell>
          <cell r="E318">
            <v>27.830262459316046</v>
          </cell>
          <cell r="F318">
            <v>10.984362332381764</v>
          </cell>
          <cell r="G318">
            <v>2.4656915941511026</v>
          </cell>
        </row>
        <row r="319">
          <cell r="C319">
            <v>39.804527447870861</v>
          </cell>
          <cell r="D319">
            <v>20.415539892229177</v>
          </cell>
          <cell r="E319">
            <v>29.069844380094679</v>
          </cell>
          <cell r="F319">
            <v>11.44297838951457</v>
          </cell>
          <cell r="G319">
            <v>2.383996428235128</v>
          </cell>
        </row>
        <row r="320">
          <cell r="C320">
            <v>41.8393415341259</v>
          </cell>
          <cell r="D320">
            <v>20.491625623057974</v>
          </cell>
          <cell r="E320">
            <v>29.456531236942315</v>
          </cell>
          <cell r="F320">
            <v>12.35406134388475</v>
          </cell>
          <cell r="G320">
            <v>2.4170855797393411</v>
          </cell>
        </row>
        <row r="321">
          <cell r="C321">
            <v>41.914187726887889</v>
          </cell>
          <cell r="D321">
            <v>20.623784894160394</v>
          </cell>
          <cell r="E321">
            <v>29.819166051818524</v>
          </cell>
          <cell r="F321">
            <v>12.311642583428398</v>
          </cell>
          <cell r="G321">
            <v>2.4812025364810051</v>
          </cell>
        </row>
        <row r="322">
          <cell r="C322">
            <v>40.7736161989585</v>
          </cell>
          <cell r="D322">
            <v>20.129101308930206</v>
          </cell>
          <cell r="E322">
            <v>30.154580593528991</v>
          </cell>
          <cell r="F322">
            <v>12.000688260729572</v>
          </cell>
          <cell r="G322">
            <v>2.573165078828306</v>
          </cell>
        </row>
        <row r="323">
          <cell r="C323">
            <v>39.018705345774485</v>
          </cell>
          <cell r="D323">
            <v>18.677618059083066</v>
          </cell>
          <cell r="E323">
            <v>28.831228629560378</v>
          </cell>
          <cell r="F323">
            <v>12.043895902152608</v>
          </cell>
          <cell r="G323">
            <v>2.4621032889787124</v>
          </cell>
        </row>
        <row r="324">
          <cell r="C324">
            <v>38.325038211162436</v>
          </cell>
          <cell r="D324">
            <v>16.288753600986304</v>
          </cell>
          <cell r="E324">
            <v>28.311565139412849</v>
          </cell>
          <cell r="F324">
            <v>12.366448187871102</v>
          </cell>
          <cell r="G324">
            <v>2.4628173909299536</v>
          </cell>
        </row>
        <row r="325">
          <cell r="C325">
            <v>40.138049143675822</v>
          </cell>
          <cell r="D325">
            <v>19.805107182289873</v>
          </cell>
          <cell r="E325">
            <v>29.981232057352635</v>
          </cell>
          <cell r="F325">
            <v>12.744488563282296</v>
          </cell>
          <cell r="G325">
            <v>2.4696585299757201</v>
          </cell>
        </row>
        <row r="326">
          <cell r="C326">
            <v>40.200239325869902</v>
          </cell>
          <cell r="D326">
            <v>20.565803630823076</v>
          </cell>
          <cell r="E326">
            <v>30.365185514147175</v>
          </cell>
          <cell r="F326">
            <v>12.896401337380231</v>
          </cell>
          <cell r="G326">
            <v>2.4017626077558467</v>
          </cell>
        </row>
        <row r="327">
          <cell r="C327">
            <v>40.620483458366749</v>
          </cell>
          <cell r="D327">
            <v>20.531194483220407</v>
          </cell>
          <cell r="E327">
            <v>31.384057104713651</v>
          </cell>
          <cell r="F327">
            <v>12.96932856135129</v>
          </cell>
          <cell r="G327">
            <v>2.4293527329403406</v>
          </cell>
        </row>
        <row r="328">
          <cell r="C328">
            <v>41.414384870052096</v>
          </cell>
          <cell r="D328">
            <v>20.61046766001995</v>
          </cell>
          <cell r="E328">
            <v>31.036426497056585</v>
          </cell>
          <cell r="F328">
            <v>12.867732901688321</v>
          </cell>
          <cell r="G328">
            <v>2.4925088981500712</v>
          </cell>
        </row>
        <row r="329">
          <cell r="C329">
            <v>41.746223672715843</v>
          </cell>
          <cell r="D329">
            <v>20.204264321002047</v>
          </cell>
          <cell r="E329">
            <v>30.35084352942453</v>
          </cell>
          <cell r="F329">
            <v>12.372776933747197</v>
          </cell>
          <cell r="G329">
            <v>2.5723024696786316</v>
          </cell>
        </row>
        <row r="330">
          <cell r="C330">
            <v>39.358053682641497</v>
          </cell>
          <cell r="D330">
            <v>18.626731313339363</v>
          </cell>
          <cell r="E330">
            <v>29.207960548756084</v>
          </cell>
          <cell r="F330">
            <v>12.299170806472535</v>
          </cell>
          <cell r="G330">
            <v>2.5037706954957319</v>
          </cell>
        </row>
        <row r="331">
          <cell r="C331">
            <v>38.97771778052163</v>
          </cell>
          <cell r="D331">
            <v>16.275316209990674</v>
          </cell>
          <cell r="E331">
            <v>28.06807517143967</v>
          </cell>
          <cell r="F331">
            <v>12.994925797649417</v>
          </cell>
          <cell r="G331">
            <v>2.4959608538352662</v>
          </cell>
        </row>
        <row r="332">
          <cell r="C332">
            <v>40.245535653446169</v>
          </cell>
          <cell r="D332">
            <v>19.575403139989536</v>
          </cell>
          <cell r="E332">
            <v>30.500807438835253</v>
          </cell>
          <cell r="F332">
            <v>13.370000186736849</v>
          </cell>
          <cell r="G332">
            <v>2.4469294809672038</v>
          </cell>
        </row>
        <row r="333">
          <cell r="C333">
            <v>40.814897144500335</v>
          </cell>
          <cell r="D333">
            <v>20.473568521361187</v>
          </cell>
          <cell r="E333">
            <v>31.285120449602623</v>
          </cell>
          <cell r="F333">
            <v>12.815996138137859</v>
          </cell>
          <cell r="G333">
            <v>2.3846260418014271</v>
          </cell>
        </row>
        <row r="334">
          <cell r="C334">
            <v>40.461040392614727</v>
          </cell>
          <cell r="D334">
            <v>20.643165449586263</v>
          </cell>
          <cell r="E334">
            <v>31.277258614962154</v>
          </cell>
          <cell r="F334">
            <v>12.73444741261868</v>
          </cell>
          <cell r="G334">
            <v>2.4550352880831676</v>
          </cell>
        </row>
        <row r="335">
          <cell r="C335">
            <v>40.813922788525019</v>
          </cell>
          <cell r="D335">
            <v>18.145171083605049</v>
          </cell>
          <cell r="E335">
            <v>31.061524899917131</v>
          </cell>
          <cell r="F335">
            <v>13.13404975053218</v>
          </cell>
          <cell r="G335">
            <v>2.375439913059167</v>
          </cell>
        </row>
        <row r="336">
          <cell r="C336">
            <v>41.443653163955609</v>
          </cell>
          <cell r="D336">
            <v>18.335995967606308</v>
          </cell>
          <cell r="E336">
            <v>31.953499184550129</v>
          </cell>
          <cell r="F336">
            <v>13.37403620169756</v>
          </cell>
          <cell r="G336">
            <v>2.3092169206829265</v>
          </cell>
        </row>
        <row r="337">
          <cell r="C337">
            <v>41.106747008226364</v>
          </cell>
          <cell r="D337">
            <v>17.75649039537344</v>
          </cell>
          <cell r="E337">
            <v>30.707694554671065</v>
          </cell>
          <cell r="F337">
            <v>13.571224067260623</v>
          </cell>
          <cell r="G337">
            <v>2.4417367345691252</v>
          </cell>
        </row>
        <row r="338">
          <cell r="C338">
            <v>39.81520709336246</v>
          </cell>
          <cell r="D338">
            <v>16.659843541322736</v>
          </cell>
          <cell r="E338">
            <v>26.075730785069506</v>
          </cell>
          <cell r="F338">
            <v>13.86348450695154</v>
          </cell>
          <cell r="G338">
            <v>2.5990501409500988</v>
          </cell>
        </row>
        <row r="339">
          <cell r="C339">
            <v>42.321314115344684</v>
          </cell>
          <cell r="D339">
            <v>19.880659705622875</v>
          </cell>
          <cell r="E339">
            <v>27.796688480625619</v>
          </cell>
          <cell r="F339">
            <v>14.533036984626836</v>
          </cell>
          <cell r="G339">
            <v>2.5596279543718699</v>
          </cell>
        </row>
        <row r="340">
          <cell r="C340">
            <v>41.83039944404652</v>
          </cell>
          <cell r="D340">
            <v>20.397964354789174</v>
          </cell>
          <cell r="E340">
            <v>28.330291765006351</v>
          </cell>
          <cell r="F340">
            <v>14.810500887812385</v>
          </cell>
          <cell r="G340">
            <v>2.4390109951175951</v>
          </cell>
        </row>
        <row r="341">
          <cell r="C341">
            <v>42.315105182361194</v>
          </cell>
          <cell r="D341">
            <v>20.682987447242006</v>
          </cell>
          <cell r="E341">
            <v>28.565608264615872</v>
          </cell>
          <cell r="F341">
            <v>14.892449646732786</v>
          </cell>
          <cell r="G341">
            <v>2.4832253824762032</v>
          </cell>
        </row>
        <row r="342">
          <cell r="C342">
            <v>42.302021067955216</v>
          </cell>
          <cell r="D342">
            <v>20.621938485610428</v>
          </cell>
          <cell r="E342">
            <v>28.67612820914492</v>
          </cell>
          <cell r="F342">
            <v>15.141256893272487</v>
          </cell>
          <cell r="G342">
            <v>2.5191653119006521</v>
          </cell>
        </row>
        <row r="343">
          <cell r="C343">
            <v>42.715998546549166</v>
          </cell>
          <cell r="D343">
            <v>20.085014334086914</v>
          </cell>
          <cell r="E343">
            <v>28.462873916043566</v>
          </cell>
          <cell r="F343">
            <v>14.949872300489396</v>
          </cell>
          <cell r="G343">
            <v>2.5819248477306571</v>
          </cell>
        </row>
        <row r="344">
          <cell r="C344">
            <v>41.054567320050502</v>
          </cell>
          <cell r="D344">
            <v>18.932665949167806</v>
          </cell>
          <cell r="E344">
            <v>27.210265050158291</v>
          </cell>
          <cell r="F344">
            <v>14.593977912030844</v>
          </cell>
          <cell r="G344">
            <v>2.4769825572444248</v>
          </cell>
        </row>
        <row r="345">
          <cell r="C345">
            <v>39.19099346511662</v>
          </cell>
          <cell r="D345">
            <v>16.550339642875254</v>
          </cell>
          <cell r="E345">
            <v>25.634563926837956</v>
          </cell>
          <cell r="F345">
            <v>14.156911742205068</v>
          </cell>
          <cell r="G345">
            <v>2.4898476632715307</v>
          </cell>
        </row>
        <row r="346">
          <cell r="C346">
            <v>41.277302239549932</v>
          </cell>
          <cell r="D346">
            <v>19.832179789362762</v>
          </cell>
          <cell r="E346">
            <v>27.430091698229894</v>
          </cell>
          <cell r="F346">
            <v>13.726149769418278</v>
          </cell>
          <cell r="G346">
            <v>2.4998873466120237</v>
          </cell>
        </row>
        <row r="347">
          <cell r="C347">
            <v>42.738243805459391</v>
          </cell>
          <cell r="D347">
            <v>20.541795720993445</v>
          </cell>
          <cell r="E347">
            <v>28.273537546458648</v>
          </cell>
          <cell r="F347">
            <v>14.200989874461548</v>
          </cell>
          <cell r="G347">
            <v>2.4206096478030004</v>
          </cell>
        </row>
        <row r="348">
          <cell r="C348">
            <v>43.398374395961021</v>
          </cell>
          <cell r="D348">
            <v>20.526562815950886</v>
          </cell>
          <cell r="E348">
            <v>28.904836378875729</v>
          </cell>
          <cell r="F348">
            <v>14.981203444064555</v>
          </cell>
          <cell r="G348">
            <v>2.4783279943378203</v>
          </cell>
        </row>
        <row r="349">
          <cell r="C349">
            <v>43.614814286591951</v>
          </cell>
          <cell r="D349">
            <v>20.615199937616563</v>
          </cell>
          <cell r="E349">
            <v>29.291069263880093</v>
          </cell>
          <cell r="F349">
            <v>15.100509389495041</v>
          </cell>
          <cell r="G349">
            <v>2.541206927981646</v>
          </cell>
        </row>
        <row r="350">
          <cell r="C350">
            <v>42.783655952891685</v>
          </cell>
          <cell r="D350">
            <v>20.229984704807482</v>
          </cell>
          <cell r="E350">
            <v>28.421670270225867</v>
          </cell>
          <cell r="F350">
            <v>14.567028183944167</v>
          </cell>
          <cell r="G350">
            <v>2.6091004849287387</v>
          </cell>
        </row>
        <row r="351">
          <cell r="C351">
            <v>39.925233185389835</v>
          </cell>
          <cell r="D351">
            <v>18.980494363756144</v>
          </cell>
          <cell r="E351">
            <v>26.597165083728417</v>
          </cell>
          <cell r="F351">
            <v>14.085639480980909</v>
          </cell>
          <cell r="G351">
            <v>2.5145150046268441</v>
          </cell>
        </row>
        <row r="352">
          <cell r="C352">
            <v>38.81238718222837</v>
          </cell>
          <cell r="D352">
            <v>16.845980764085418</v>
          </cell>
          <cell r="E352">
            <v>26.550444060600878</v>
          </cell>
          <cell r="F352">
            <v>14.219361963129002</v>
          </cell>
          <cell r="G352">
            <v>2.5206045643897164</v>
          </cell>
        </row>
        <row r="353">
          <cell r="C353">
            <v>40.689137484039328</v>
          </cell>
          <cell r="D353">
            <v>19.84323984838484</v>
          </cell>
          <cell r="E353">
            <v>27.82874189297096</v>
          </cell>
          <cell r="F353">
            <v>14.368255808122296</v>
          </cell>
          <cell r="G353">
            <v>2.5316729664795918</v>
          </cell>
        </row>
        <row r="354">
          <cell r="C354">
            <v>41.190880936528465</v>
          </cell>
          <cell r="D354">
            <v>20.544101997557092</v>
          </cell>
          <cell r="E354">
            <v>28.918454235166543</v>
          </cell>
          <cell r="F354">
            <v>15.02791194655893</v>
          </cell>
          <cell r="G354">
            <v>2.4853660713596866</v>
          </cell>
        </row>
        <row r="355">
          <cell r="C355">
            <v>41.592397232591154</v>
          </cell>
          <cell r="D355">
            <v>20.611785424332812</v>
          </cell>
          <cell r="E355">
            <v>29.423794551650911</v>
          </cell>
          <cell r="F355">
            <v>16.441842307889484</v>
          </cell>
          <cell r="G355">
            <v>2.5580507600265507</v>
          </cell>
        </row>
        <row r="356">
          <cell r="C356">
            <v>41.715775164200153</v>
          </cell>
          <cell r="D356">
            <v>20.615044674449429</v>
          </cell>
          <cell r="E356">
            <v>29.18391624947968</v>
          </cell>
          <cell r="F356">
            <v>16.896943575785002</v>
          </cell>
          <cell r="G356">
            <v>2.6613258379710252</v>
          </cell>
        </row>
        <row r="357">
          <cell r="C357">
            <v>41.943936728566946</v>
          </cell>
          <cell r="D357">
            <v>20.126269436816212</v>
          </cell>
          <cell r="E357">
            <v>28.409155807299101</v>
          </cell>
          <cell r="F357">
            <v>16.248139136852188</v>
          </cell>
          <cell r="G357">
            <v>2.7453008785410042</v>
          </cell>
        </row>
        <row r="358">
          <cell r="C358">
            <v>41.17001579135561</v>
          </cell>
          <cell r="D358">
            <v>18.530740484406127</v>
          </cell>
          <cell r="E358">
            <v>27.981001913548816</v>
          </cell>
          <cell r="F358">
            <v>15.877105887520809</v>
          </cell>
          <cell r="G358">
            <v>2.7456436032023124</v>
          </cell>
        </row>
        <row r="359">
          <cell r="C359">
            <v>40.890777227093551</v>
          </cell>
          <cell r="D359">
            <v>16.381011706291744</v>
          </cell>
          <cell r="E359">
            <v>27.671199630255536</v>
          </cell>
          <cell r="F359">
            <v>15.560961357907182</v>
          </cell>
          <cell r="G359">
            <v>2.7004583110656126</v>
          </cell>
        </row>
        <row r="360">
          <cell r="C360">
            <v>40.479036870063261</v>
          </cell>
          <cell r="D360">
            <v>19.447907144295961</v>
          </cell>
          <cell r="E360">
            <v>27.874453303611205</v>
          </cell>
          <cell r="F360">
            <v>15.508680106558101</v>
          </cell>
          <cell r="G360">
            <v>2.6208328867055295</v>
          </cell>
        </row>
        <row r="361">
          <cell r="C361">
            <v>39.654665099019383</v>
          </cell>
          <cell r="D361">
            <v>18.299159817845542</v>
          </cell>
          <cell r="E361">
            <v>27.43299941601035</v>
          </cell>
          <cell r="F361">
            <v>15.648354552491188</v>
          </cell>
          <cell r="G361">
            <v>2.4303552701540783</v>
          </cell>
        </row>
        <row r="362">
          <cell r="C362">
            <v>39.708041918953647</v>
          </cell>
          <cell r="D362">
            <v>13.256705737187344</v>
          </cell>
          <cell r="E362">
            <v>27.109320344493376</v>
          </cell>
          <cell r="F362">
            <v>15.886457573694383</v>
          </cell>
          <cell r="G362">
            <v>2.1368113829738311</v>
          </cell>
        </row>
        <row r="363">
          <cell r="C363">
            <v>40.611043652413635</v>
          </cell>
          <cell r="D363">
            <v>16.311361362339319</v>
          </cell>
          <cell r="E363">
            <v>27.234174940115178</v>
          </cell>
          <cell r="F363">
            <v>16.871350510220942</v>
          </cell>
          <cell r="G363">
            <v>2.507046090625821</v>
          </cell>
        </row>
        <row r="364">
          <cell r="C364">
            <v>41.144795252963597</v>
          </cell>
          <cell r="D364">
            <v>17.912534386642125</v>
          </cell>
          <cell r="E364">
            <v>27.791142146696391</v>
          </cell>
          <cell r="F364">
            <v>17.574638039242434</v>
          </cell>
          <cell r="G364">
            <v>2.6941404689342932</v>
          </cell>
        </row>
        <row r="365">
          <cell r="C365">
            <v>40.058762216406208</v>
          </cell>
          <cell r="D365">
            <v>16.756317064334567</v>
          </cell>
          <cell r="E365">
            <v>27.11708610486987</v>
          </cell>
          <cell r="F365">
            <v>17.944066242562524</v>
          </cell>
          <cell r="G365">
            <v>2.6801066848715496</v>
          </cell>
        </row>
        <row r="366">
          <cell r="C366">
            <v>39.000702655117585</v>
          </cell>
          <cell r="D366">
            <v>14.743267678811282</v>
          </cell>
          <cell r="E366">
            <v>26.367753241172242</v>
          </cell>
          <cell r="F366">
            <v>17.883846539179814</v>
          </cell>
          <cell r="G366">
            <v>2.6443745714727331</v>
          </cell>
        </row>
        <row r="367">
          <cell r="C367">
            <v>40.036364750405887</v>
          </cell>
          <cell r="D367">
            <v>17.943487466278814</v>
          </cell>
          <cell r="E367">
            <v>26.659600214588455</v>
          </cell>
          <cell r="F367">
            <v>18.299471694672505</v>
          </cell>
          <cell r="G367">
            <v>2.5624563448918529</v>
          </cell>
        </row>
        <row r="368">
          <cell r="C368">
            <v>40.844725877231369</v>
          </cell>
          <cell r="D368">
            <v>17.968365784726181</v>
          </cell>
          <cell r="E368">
            <v>27.567995986340879</v>
          </cell>
          <cell r="F368">
            <v>18.227212258808905</v>
          </cell>
          <cell r="G368">
            <v>2.4129552346039098</v>
          </cell>
        </row>
      </sheetData>
      <sheetData sheetId="4">
        <row r="3">
          <cell r="B3">
            <v>43466</v>
          </cell>
          <cell r="C3">
            <v>17.136226173546977</v>
          </cell>
          <cell r="D3">
            <v>3.4672674141616708</v>
          </cell>
          <cell r="E3">
            <v>4.1977995038824547</v>
          </cell>
          <cell r="F3">
            <v>2.0278612834320802</v>
          </cell>
          <cell r="G3">
            <v>2.3217352348024844</v>
          </cell>
          <cell r="H3">
            <v>1.3791543770825689</v>
          </cell>
          <cell r="I3">
            <v>9.4143043385854469E-2</v>
          </cell>
          <cell r="J3">
            <v>11.033539626483286</v>
          </cell>
          <cell r="K3">
            <v>41.657726656777378</v>
          </cell>
          <cell r="N3">
            <v>17.842058072943722</v>
          </cell>
          <cell r="O3">
            <v>3.5451696420832777</v>
          </cell>
          <cell r="P3">
            <v>3.8493776030142515</v>
          </cell>
          <cell r="Q3">
            <v>2.1384133814955062</v>
          </cell>
          <cell r="R3">
            <v>2.4940991265796297</v>
          </cell>
          <cell r="S3">
            <v>1.2899791313759097</v>
          </cell>
          <cell r="T3">
            <v>0.23912373432674278</v>
          </cell>
          <cell r="U3">
            <v>11.033539626483286</v>
          </cell>
          <cell r="V3">
            <v>42.431760318302324</v>
          </cell>
          <cell r="AL3">
            <v>0.20161641169016528</v>
          </cell>
          <cell r="AM3">
            <v>5.7869978793766763E-2</v>
          </cell>
          <cell r="AN3">
            <v>0.350683926689839</v>
          </cell>
          <cell r="AO3">
            <v>0.16592770032741927</v>
          </cell>
          <cell r="AP3">
            <v>0.14976916575555313</v>
          </cell>
          <cell r="AS3">
            <v>0.17724690272978072</v>
          </cell>
          <cell r="AT3">
            <v>9.4088374673983483E-2</v>
          </cell>
          <cell r="AU3">
            <v>0.55853170714389089</v>
          </cell>
          <cell r="AV3">
            <v>0.1626131414843501</v>
          </cell>
          <cell r="AW3">
            <v>0.13163227096724356</v>
          </cell>
        </row>
        <row r="4">
          <cell r="B4">
            <v>43467</v>
          </cell>
          <cell r="C4">
            <v>17.054069146724519</v>
          </cell>
          <cell r="D4">
            <v>3.4536654378578984</v>
          </cell>
          <cell r="E4">
            <v>5.1131606289079077</v>
          </cell>
          <cell r="F4">
            <v>3.1018283115366114</v>
          </cell>
          <cell r="G4">
            <v>2.3762615339118653</v>
          </cell>
          <cell r="H4">
            <v>1.3543655714154383</v>
          </cell>
          <cell r="I4">
            <v>0.106983405300517</v>
          </cell>
          <cell r="J4">
            <v>11.73111095091425</v>
          </cell>
          <cell r="K4">
            <v>44.291444986569005</v>
          </cell>
          <cell r="N4">
            <v>16.998782437042838</v>
          </cell>
          <cell r="O4">
            <v>3.4066767924448658</v>
          </cell>
          <cell r="P4">
            <v>4.42577862941239</v>
          </cell>
          <cell r="Q4">
            <v>2.5315164905356289</v>
          </cell>
          <cell r="R4">
            <v>2.4815285926549291</v>
          </cell>
          <cell r="S4">
            <v>1.2809473901521362</v>
          </cell>
          <cell r="T4">
            <v>0.24744886782741815</v>
          </cell>
          <cell r="U4">
            <v>11.73111095091425</v>
          </cell>
          <cell r="V4">
            <v>43.103790150984459</v>
          </cell>
          <cell r="AL4">
            <v>0.38150816112126101</v>
          </cell>
          <cell r="AM4">
            <v>0.12063551638294683</v>
          </cell>
          <cell r="AN4">
            <v>0.62768957281397408</v>
          </cell>
          <cell r="AO4">
            <v>0.24242136079003335</v>
          </cell>
          <cell r="AP4">
            <v>0.17170035221319757</v>
          </cell>
          <cell r="AS4">
            <v>0.1657013224164596</v>
          </cell>
          <cell r="AT4">
            <v>0.1428250816010698</v>
          </cell>
          <cell r="AU4">
            <v>0.6058365292579807</v>
          </cell>
          <cell r="AV4">
            <v>0.2163509439586066</v>
          </cell>
          <cell r="AW4">
            <v>0.16098723515555027</v>
          </cell>
        </row>
        <row r="5">
          <cell r="B5">
            <v>43468</v>
          </cell>
          <cell r="C5">
            <v>16.074670905919984</v>
          </cell>
          <cell r="D5">
            <v>3.4981809966702451</v>
          </cell>
          <cell r="E5">
            <v>5.0299818333611883</v>
          </cell>
          <cell r="F5">
            <v>3.8771046157672164</v>
          </cell>
          <cell r="G5">
            <v>2.4137877184185643</v>
          </cell>
          <cell r="H5">
            <v>1.4133669525296322</v>
          </cell>
          <cell r="I5">
            <v>0.10506016517924763</v>
          </cell>
          <cell r="J5">
            <v>11.6777231089916</v>
          </cell>
          <cell r="K5">
            <v>44.08987629683768</v>
          </cell>
          <cell r="N5">
            <v>16.144018032260476</v>
          </cell>
          <cell r="O5">
            <v>3.4450096347554977</v>
          </cell>
          <cell r="P5">
            <v>4.4611175561817662</v>
          </cell>
          <cell r="Q5">
            <v>2.4682676856047379</v>
          </cell>
          <cell r="R5">
            <v>2.4854057055565688</v>
          </cell>
          <cell r="S5">
            <v>1.294731810904107</v>
          </cell>
          <cell r="T5">
            <v>0.25322040886239389</v>
          </cell>
          <cell r="U5">
            <v>11.6777231089916</v>
          </cell>
          <cell r="V5">
            <v>42.229493943117149</v>
          </cell>
          <cell r="AL5">
            <v>0.43559563913388027</v>
          </cell>
          <cell r="AM5">
            <v>0.13809308225443873</v>
          </cell>
          <cell r="AN5">
            <v>1.1107408097444615</v>
          </cell>
          <cell r="AO5">
            <v>0.26572135080709014</v>
          </cell>
          <cell r="AP5">
            <v>0.22121503070730253</v>
          </cell>
          <cell r="AS5">
            <v>0.1587191483642886</v>
          </cell>
          <cell r="AT5">
            <v>0.12856734788688132</v>
          </cell>
          <cell r="AU5">
            <v>0.49838678181582119</v>
          </cell>
          <cell r="AV5">
            <v>0.24974266299646411</v>
          </cell>
          <cell r="AW5">
            <v>0.14705551725106522</v>
          </cell>
        </row>
        <row r="6">
          <cell r="B6">
            <v>43469</v>
          </cell>
          <cell r="C6">
            <v>17.147036308655192</v>
          </cell>
          <cell r="D6">
            <v>3.5328042090798482</v>
          </cell>
          <cell r="E6">
            <v>4.9462459944420196</v>
          </cell>
          <cell r="F6">
            <v>3.9025543266123863</v>
          </cell>
          <cell r="G6">
            <v>2.4420226058154775</v>
          </cell>
          <cell r="H6">
            <v>1.564822318180505</v>
          </cell>
          <cell r="I6">
            <v>9.6497472712995427E-2</v>
          </cell>
          <cell r="J6">
            <v>12.117213736286722</v>
          </cell>
          <cell r="K6">
            <v>45.749196971785146</v>
          </cell>
          <cell r="N6">
            <v>17.325063473276966</v>
          </cell>
          <cell r="O6">
            <v>3.4858155636668151</v>
          </cell>
          <cell r="P6">
            <v>4.1979010730443838</v>
          </cell>
          <cell r="Q6">
            <v>2.2384231071761076</v>
          </cell>
          <cell r="R6">
            <v>2.4893410924565353</v>
          </cell>
          <cell r="S6">
            <v>1.3832059222053743</v>
          </cell>
          <cell r="T6">
            <v>0.25442076162977934</v>
          </cell>
          <cell r="U6">
            <v>12.117213736286722</v>
          </cell>
          <cell r="V6">
            <v>43.491384729742684</v>
          </cell>
          <cell r="AL6">
            <v>0.42523368907873427</v>
          </cell>
          <cell r="AM6">
            <v>0.15439691260241281</v>
          </cell>
          <cell r="AN6">
            <v>0.97868061546256802</v>
          </cell>
          <cell r="AO6">
            <v>0.3069111121433083</v>
          </cell>
          <cell r="AP6">
            <v>0.25987361010941246</v>
          </cell>
          <cell r="AS6">
            <v>0.1624854017704874</v>
          </cell>
          <cell r="AT6">
            <v>0.12251965709195785</v>
          </cell>
          <cell r="AU6">
            <v>0.47868587409188162</v>
          </cell>
          <cell r="AV6">
            <v>0.21343590146338848</v>
          </cell>
          <cell r="AW6">
            <v>0.11697736498377641</v>
          </cell>
        </row>
        <row r="7">
          <cell r="B7">
            <v>43470</v>
          </cell>
          <cell r="C7">
            <v>17.036772930551372</v>
          </cell>
          <cell r="D7">
            <v>3.5723735946908226</v>
          </cell>
          <cell r="E7">
            <v>4.4681924831173401</v>
          </cell>
          <cell r="F7">
            <v>3.3428870110247786</v>
          </cell>
          <cell r="G7">
            <v>2.4570951376423489</v>
          </cell>
          <cell r="H7">
            <v>1.5792381182567656</v>
          </cell>
          <cell r="I7">
            <v>0.10277277377665517</v>
          </cell>
          <cell r="J7">
            <v>11.730749946758074</v>
          </cell>
          <cell r="K7">
            <v>44.290081995818163</v>
          </cell>
          <cell r="N7">
            <v>17.476715222512549</v>
          </cell>
          <cell r="O7">
            <v>3.5464061853836206</v>
          </cell>
          <cell r="P7">
            <v>4.0116375132311397</v>
          </cell>
          <cell r="Q7">
            <v>2.3114090748435681</v>
          </cell>
          <cell r="R7">
            <v>2.4874475659135129</v>
          </cell>
          <cell r="S7">
            <v>1.4752153743614085</v>
          </cell>
          <cell r="T7">
            <v>0.25008854946041009</v>
          </cell>
          <cell r="U7">
            <v>11.730749946758074</v>
          </cell>
          <cell r="V7">
            <v>43.289669432464279</v>
          </cell>
          <cell r="AL7">
            <v>0.36498849909506298</v>
          </cell>
          <cell r="AM7">
            <v>0.16136101736771907</v>
          </cell>
          <cell r="AN7">
            <v>0.78008515978973247</v>
          </cell>
          <cell r="AO7">
            <v>0.26369805104149979</v>
          </cell>
          <cell r="AP7">
            <v>0.20283882914571796</v>
          </cell>
          <cell r="AS7">
            <v>0.14376475438979028</v>
          </cell>
          <cell r="AT7">
            <v>0.14095857965614236</v>
          </cell>
          <cell r="AU7">
            <v>0.61489528798086812</v>
          </cell>
          <cell r="AV7">
            <v>0.16046360084849781</v>
          </cell>
          <cell r="AW7">
            <v>0.12129542242103299</v>
          </cell>
        </row>
        <row r="8">
          <cell r="B8">
            <v>43471</v>
          </cell>
          <cell r="C8">
            <v>16.876782930949748</v>
          </cell>
          <cell r="D8">
            <v>3.5439330987829347</v>
          </cell>
          <cell r="E8">
            <v>3.761826572450147</v>
          </cell>
          <cell r="F8">
            <v>3.351985693915704</v>
          </cell>
          <cell r="G8">
            <v>2.4486832481436704</v>
          </cell>
          <cell r="H8">
            <v>1.6410886235736402</v>
          </cell>
          <cell r="I8">
            <v>0.10396122890853367</v>
          </cell>
          <cell r="J8">
            <v>11.431324823541495</v>
          </cell>
          <cell r="K8">
            <v>43.159586220265872</v>
          </cell>
          <cell r="N8">
            <v>17.042439758792476</v>
          </cell>
          <cell r="O8">
            <v>3.352268887229775</v>
          </cell>
          <cell r="P8">
            <v>4.6603367387044203</v>
          </cell>
          <cell r="Q8">
            <v>2.7052784254503774</v>
          </cell>
          <cell r="R8">
            <v>2.4524324609710617</v>
          </cell>
          <cell r="S8">
            <v>1.77847963141469</v>
          </cell>
          <cell r="T8">
            <v>0.24283372517760365</v>
          </cell>
          <cell r="U8">
            <v>11.431324823541495</v>
          </cell>
          <cell r="V8">
            <v>43.665394451281898</v>
          </cell>
          <cell r="AL8">
            <v>0.36388351249452011</v>
          </cell>
          <cell r="AM8">
            <v>0.1535614765944173</v>
          </cell>
          <cell r="AN8">
            <v>0.98289391439943363</v>
          </cell>
          <cell r="AO8">
            <v>0.23055636901580356</v>
          </cell>
          <cell r="AP8">
            <v>0.15389081102983934</v>
          </cell>
          <cell r="AS8">
            <v>0.18368842324112544</v>
          </cell>
          <cell r="AT8">
            <v>0.14695616032582698</v>
          </cell>
          <cell r="AU8">
            <v>0.78704158526847212</v>
          </cell>
          <cell r="AV8">
            <v>0.19195262327971077</v>
          </cell>
          <cell r="AW8">
            <v>0.13391923097976058</v>
          </cell>
        </row>
        <row r="9">
          <cell r="B9">
            <v>43472</v>
          </cell>
          <cell r="C9">
            <v>16.753547390716061</v>
          </cell>
          <cell r="D9">
            <v>3.3683439501342338</v>
          </cell>
          <cell r="E9">
            <v>4.3001018681984995</v>
          </cell>
          <cell r="F9">
            <v>3.7354423550963229</v>
          </cell>
          <cell r="G9">
            <v>2.4407685796436995</v>
          </cell>
          <cell r="H9">
            <v>1.8782546492303549</v>
          </cell>
          <cell r="I9">
            <v>9.9327775240066016E-2</v>
          </cell>
          <cell r="J9">
            <v>11.736678319303564</v>
          </cell>
          <cell r="K9">
            <v>44.312464887562797</v>
          </cell>
          <cell r="N9">
            <v>16.102658464287135</v>
          </cell>
          <cell r="O9">
            <v>3.4227518553493241</v>
          </cell>
          <cell r="P9">
            <v>4.7399931474558255</v>
          </cell>
          <cell r="Q9">
            <v>3.176319128658676</v>
          </cell>
          <cell r="R9">
            <v>2.4139625404135439</v>
          </cell>
          <cell r="S9">
            <v>1.957593345089341</v>
          </cell>
          <cell r="T9">
            <v>0.24819186385659009</v>
          </cell>
          <cell r="U9">
            <v>11.736678319303564</v>
          </cell>
          <cell r="V9">
            <v>43.798148664414001</v>
          </cell>
          <cell r="AL9">
            <v>0.24691792397796142</v>
          </cell>
          <cell r="AM9">
            <v>0.15700183735287102</v>
          </cell>
          <cell r="AN9">
            <v>1.0862734623406447</v>
          </cell>
          <cell r="AO9">
            <v>0.36822790151411489</v>
          </cell>
          <cell r="AP9">
            <v>0.21584868919718112</v>
          </cell>
          <cell r="AS9">
            <v>0.17780795176862976</v>
          </cell>
          <cell r="AT9">
            <v>0.15244542388507967</v>
          </cell>
          <cell r="AU9">
            <v>0.91565212029472876</v>
          </cell>
          <cell r="AV9">
            <v>0.28763750201225036</v>
          </cell>
          <cell r="AW9">
            <v>0.19548880004329813</v>
          </cell>
        </row>
        <row r="10">
          <cell r="B10">
            <v>43473</v>
          </cell>
          <cell r="C10">
            <v>16.701658742196617</v>
          </cell>
          <cell r="D10">
            <v>3.4647943275609849</v>
          </cell>
          <cell r="E10">
            <v>4.2157812130891648</v>
          </cell>
          <cell r="F10">
            <v>3.4523969788664601</v>
          </cell>
          <cell r="G10">
            <v>2.4836938122550833</v>
          </cell>
          <cell r="H10">
            <v>1.9637717118008318</v>
          </cell>
          <cell r="I10">
            <v>0.10136384879663818</v>
          </cell>
          <cell r="J10">
            <v>11.667385514615951</v>
          </cell>
          <cell r="K10">
            <v>44.05084614918173</v>
          </cell>
          <cell r="N10">
            <v>16.107253971839729</v>
          </cell>
          <cell r="O10">
            <v>3.5117829729740175</v>
          </cell>
          <cell r="P10">
            <v>4.3355098302576245</v>
          </cell>
          <cell r="Q10">
            <v>3.3512630576736702</v>
          </cell>
          <cell r="R10">
            <v>2.5047042374698658</v>
          </cell>
          <cell r="S10">
            <v>1.8473072282904686</v>
          </cell>
          <cell r="T10">
            <v>0.24327252026037682</v>
          </cell>
          <cell r="U10">
            <v>11.667385514615951</v>
          </cell>
          <cell r="V10">
            <v>43.568479333381703</v>
          </cell>
          <cell r="AL10">
            <v>0.25580932405697376</v>
          </cell>
          <cell r="AM10">
            <v>0.14315781283266113</v>
          </cell>
          <cell r="AN10">
            <v>0.60654771021328002</v>
          </cell>
          <cell r="AO10">
            <v>0.40646908951877664</v>
          </cell>
          <cell r="AP10">
            <v>0.24449401097291676</v>
          </cell>
          <cell r="AS10">
            <v>0.27803039199675023</v>
          </cell>
          <cell r="AT10">
            <v>0.14374550438147182</v>
          </cell>
          <cell r="AU10">
            <v>0.91785339468018323</v>
          </cell>
          <cell r="AV10">
            <v>0.32813133755522206</v>
          </cell>
          <cell r="AW10">
            <v>0.19471368690973767</v>
          </cell>
        </row>
        <row r="11">
          <cell r="B11">
            <v>43474</v>
          </cell>
          <cell r="C11">
            <v>16.71463090432648</v>
          </cell>
          <cell r="D11">
            <v>3.5896852008956244</v>
          </cell>
          <cell r="E11">
            <v>4.8096537223571394</v>
          </cell>
          <cell r="F11">
            <v>3.8137300553811868</v>
          </cell>
          <cell r="G11">
            <v>2.5630289417428878</v>
          </cell>
          <cell r="H11">
            <v>2.0062094697202846</v>
          </cell>
          <cell r="I11">
            <v>0.10181385451406658</v>
          </cell>
          <cell r="J11">
            <v>12.105240960975614</v>
          </cell>
          <cell r="K11">
            <v>45.703993109913284</v>
          </cell>
          <cell r="N11">
            <v>16.196866369115298</v>
          </cell>
          <cell r="O11">
            <v>3.4957079100695592</v>
          </cell>
          <cell r="P11">
            <v>4.4865074661366275</v>
          </cell>
          <cell r="Q11">
            <v>3.3514268112764185</v>
          </cell>
          <cell r="R11">
            <v>2.4995640167343716</v>
          </cell>
          <cell r="S11">
            <v>1.7288075965357586</v>
          </cell>
          <cell r="T11">
            <v>0.24712322068632292</v>
          </cell>
          <cell r="U11">
            <v>12.105240960975614</v>
          </cell>
          <cell r="V11">
            <v>44.111244351529969</v>
          </cell>
          <cell r="AL11">
            <v>0.38194338030789748</v>
          </cell>
          <cell r="AM11">
            <v>0.14575471996308098</v>
          </cell>
          <cell r="AN11">
            <v>0.82590022049091971</v>
          </cell>
          <cell r="AO11">
            <v>0.38521016515347112</v>
          </cell>
          <cell r="AP11">
            <v>0.21914555389439638</v>
          </cell>
          <cell r="AS11">
            <v>0.28923892806307322</v>
          </cell>
          <cell r="AT11">
            <v>0.11388788735867587</v>
          </cell>
          <cell r="AU11">
            <v>0.83128155612281374</v>
          </cell>
          <cell r="AV11">
            <v>0.34901819490532038</v>
          </cell>
          <cell r="AW11">
            <v>0.1722120773887533</v>
          </cell>
        </row>
        <row r="12">
          <cell r="B12">
            <v>43475</v>
          </cell>
          <cell r="C12">
            <v>16.619501715374163</v>
          </cell>
          <cell r="D12">
            <v>3.5797928544928808</v>
          </cell>
          <cell r="E12">
            <v>5.3073164300066162</v>
          </cell>
          <cell r="F12">
            <v>4.3668971542468871</v>
          </cell>
          <cell r="G12">
            <v>2.5823259600458384</v>
          </cell>
          <cell r="H12">
            <v>2.1002305684087528</v>
          </cell>
          <cell r="I12">
            <v>0.1042317511036083</v>
          </cell>
          <cell r="J12">
            <v>12.487703062561238</v>
          </cell>
          <cell r="K12">
            <v>47.147999496239983</v>
          </cell>
          <cell r="N12">
            <v>16.495574360033871</v>
          </cell>
          <cell r="O12">
            <v>3.4301711151513818</v>
          </cell>
          <cell r="P12">
            <v>4.2238853212983409</v>
          </cell>
          <cell r="Q12">
            <v>3.2509175364407268</v>
          </cell>
          <cell r="R12">
            <v>2.4964096527730137</v>
          </cell>
          <cell r="S12">
            <v>1.7508930386177084</v>
          </cell>
          <cell r="T12">
            <v>0.25623034920295107</v>
          </cell>
          <cell r="U12">
            <v>12.487703062561238</v>
          </cell>
          <cell r="V12">
            <v>44.391784436079234</v>
          </cell>
          <cell r="AL12">
            <v>0.42732405478293728</v>
          </cell>
          <cell r="AM12">
            <v>0.17328081307872623</v>
          </cell>
          <cell r="AN12">
            <v>1.2729891747029587</v>
          </cell>
          <cell r="AO12">
            <v>0.38921922294568728</v>
          </cell>
          <cell r="AP12">
            <v>0.218360657779537</v>
          </cell>
          <cell r="AS12">
            <v>0.25655324120521972</v>
          </cell>
          <cell r="AT12">
            <v>0.12860663422506918</v>
          </cell>
          <cell r="AU12">
            <v>0.80418330400853777</v>
          </cell>
          <cell r="AV12">
            <v>0.35415269339726418</v>
          </cell>
          <cell r="AW12">
            <v>0.15804632047015488</v>
          </cell>
        </row>
        <row r="13">
          <cell r="B13">
            <v>43476</v>
          </cell>
          <cell r="C13">
            <v>16.829218336473588</v>
          </cell>
          <cell r="D13">
            <v>3.5909217441959673</v>
          </cell>
          <cell r="E13">
            <v>5.3669779970215288</v>
          </cell>
          <cell r="F13">
            <v>4.1979559990455453</v>
          </cell>
          <cell r="G13">
            <v>2.5933889380657824</v>
          </cell>
          <cell r="H13">
            <v>2.0154089731642006</v>
          </cell>
          <cell r="I13">
            <v>0.10287081057213397</v>
          </cell>
          <cell r="J13">
            <v>12.500834265375744</v>
          </cell>
          <cell r="K13">
            <v>47.197577063914487</v>
          </cell>
          <cell r="N13">
            <v>17.040142005016179</v>
          </cell>
          <cell r="O13">
            <v>3.4140960522469235</v>
          </cell>
          <cell r="P13">
            <v>3.9004414991737417</v>
          </cell>
          <cell r="Q13">
            <v>2.6109588175736822</v>
          </cell>
          <cell r="R13">
            <v>2.4979005589639622</v>
          </cell>
          <cell r="S13">
            <v>1.6459015574908906</v>
          </cell>
          <cell r="T13">
            <v>0.21325464293919982</v>
          </cell>
          <cell r="U13">
            <v>12.500834265375744</v>
          </cell>
          <cell r="V13">
            <v>43.823529398780323</v>
          </cell>
          <cell r="AL13">
            <v>0.38568647272481538</v>
          </cell>
          <cell r="AM13">
            <v>0.18170813350103041</v>
          </cell>
          <cell r="AN13">
            <v>1.1400220752952916</v>
          </cell>
          <cell r="AO13">
            <v>0.41877735118302223</v>
          </cell>
          <cell r="AP13">
            <v>0.23506848476140782</v>
          </cell>
          <cell r="AS13">
            <v>0.11396295638381497</v>
          </cell>
          <cell r="AT13">
            <v>0.10887446954869809</v>
          </cell>
          <cell r="AU13">
            <v>0.69431846307017986</v>
          </cell>
          <cell r="AV13">
            <v>0.26560845596052524</v>
          </cell>
          <cell r="AW13">
            <v>0.16091800174944579</v>
          </cell>
        </row>
        <row r="14">
          <cell r="B14">
            <v>43477</v>
          </cell>
          <cell r="C14">
            <v>16.872458876906464</v>
          </cell>
          <cell r="D14">
            <v>3.6391469329093429</v>
          </cell>
          <cell r="E14">
            <v>4.8463439950856104</v>
          </cell>
          <cell r="F14">
            <v>3.0068371916892289</v>
          </cell>
          <cell r="G14">
            <v>2.5400591479350259</v>
          </cell>
          <cell r="H14">
            <v>1.900050320204788</v>
          </cell>
          <cell r="I14">
            <v>0.10861149511942163</v>
          </cell>
          <cell r="J14">
            <v>11.858355422213769</v>
          </cell>
          <cell r="K14">
            <v>44.77186338206365</v>
          </cell>
          <cell r="N14">
            <v>16.750625029202798</v>
          </cell>
          <cell r="O14">
            <v>3.4647943275609849</v>
          </cell>
          <cell r="P14">
            <v>4.1028228153704935</v>
          </cell>
          <cell r="Q14">
            <v>2.2456178833048015</v>
          </cell>
          <cell r="R14">
            <v>2.5014870586791433</v>
          </cell>
          <cell r="S14">
            <v>1.6215651181083752</v>
          </cell>
          <cell r="T14">
            <v>0.20979209372445376</v>
          </cell>
          <cell r="U14">
            <v>11.858355422213769</v>
          </cell>
          <cell r="V14">
            <v>42.755059748164818</v>
          </cell>
          <cell r="AL14">
            <v>0.16958960312439209</v>
          </cell>
          <cell r="AM14">
            <v>0.14796116899763345</v>
          </cell>
          <cell r="AN14">
            <v>0.69107930275275986</v>
          </cell>
          <cell r="AO14">
            <v>0.29249485345414294</v>
          </cell>
          <cell r="AP14">
            <v>0.187472775675634</v>
          </cell>
          <cell r="AS14">
            <v>0.14521387180867834</v>
          </cell>
          <cell r="AT14">
            <v>7.0741065122323532E-2</v>
          </cell>
          <cell r="AU14">
            <v>0.4777920836475914</v>
          </cell>
          <cell r="AV14">
            <v>0.22909408861097733</v>
          </cell>
          <cell r="AW14">
            <v>0.16739960312746788</v>
          </cell>
        </row>
        <row r="15">
          <cell r="B15">
            <v>43478</v>
          </cell>
          <cell r="C15">
            <v>16.85300063371167</v>
          </cell>
          <cell r="D15">
            <v>3.6168891535031693</v>
          </cell>
          <cell r="E15">
            <v>5.1952316857823444</v>
          </cell>
          <cell r="F15">
            <v>2.3563648619455289</v>
          </cell>
          <cell r="G15">
            <v>2.4871675479994773</v>
          </cell>
          <cell r="H15">
            <v>1.6607640567722983</v>
          </cell>
          <cell r="I15">
            <v>9.2771233175767562E-2</v>
          </cell>
          <cell r="J15">
            <v>11.623692812614273</v>
          </cell>
          <cell r="K15">
            <v>43.885881985504533</v>
          </cell>
          <cell r="N15">
            <v>15.845310041341902</v>
          </cell>
          <cell r="O15">
            <v>3.4425365481548114</v>
          </cell>
          <cell r="P15">
            <v>4.5131098579620081</v>
          </cell>
          <cell r="Q15">
            <v>3.2277419646704164</v>
          </cell>
          <cell r="R15">
            <v>2.4433977208149464</v>
          </cell>
          <cell r="S15">
            <v>1.648654258003206</v>
          </cell>
          <cell r="T15">
            <v>0.21567111602021921</v>
          </cell>
          <cell r="U15">
            <v>11.623692812614273</v>
          </cell>
          <cell r="V15">
            <v>42.960114319581777</v>
          </cell>
          <cell r="AL15">
            <v>0.14059031611267933</v>
          </cell>
          <cell r="AM15">
            <v>6.5346008598521341E-2</v>
          </cell>
          <cell r="AN15">
            <v>0.37717591530066974</v>
          </cell>
          <cell r="AO15">
            <v>0.25095476705896425</v>
          </cell>
          <cell r="AP15">
            <v>0.17764765230497917</v>
          </cell>
          <cell r="AS15">
            <v>0.18658043572357233</v>
          </cell>
          <cell r="AT15">
            <v>0.1295992155858163</v>
          </cell>
          <cell r="AU15">
            <v>0.84866332333658723</v>
          </cell>
          <cell r="AV15">
            <v>0.36011119435665351</v>
          </cell>
          <cell r="AW15">
            <v>0.19041895812019022</v>
          </cell>
        </row>
        <row r="16">
          <cell r="B16">
            <v>43479</v>
          </cell>
          <cell r="C16">
            <v>16.504914283227055</v>
          </cell>
          <cell r="D16">
            <v>3.4351172883527537</v>
          </cell>
          <cell r="E16">
            <v>5.8839951845819032</v>
          </cell>
          <cell r="F16">
            <v>3.453017135946931</v>
          </cell>
          <cell r="G16">
            <v>2.5495033196897725</v>
          </cell>
          <cell r="H16">
            <v>1.7539510113666767</v>
          </cell>
          <cell r="I16">
            <v>0.12507044822501573</v>
          </cell>
          <cell r="J16">
            <v>12.143725715920333</v>
          </cell>
          <cell r="K16">
            <v>45.849294387310444</v>
          </cell>
          <cell r="N16">
            <v>15.293849135030705</v>
          </cell>
          <cell r="O16">
            <v>3.5192022327760752</v>
          </cell>
          <cell r="P16">
            <v>4.538636251478211</v>
          </cell>
          <cell r="Q16">
            <v>2.8741007356607358</v>
          </cell>
          <cell r="R16">
            <v>2.4856902643016436</v>
          </cell>
          <cell r="S16">
            <v>1.8876024968132934</v>
          </cell>
          <cell r="T16">
            <v>0.21743393122652827</v>
          </cell>
          <cell r="U16">
            <v>12.143725715920333</v>
          </cell>
          <cell r="V16">
            <v>42.960240763207523</v>
          </cell>
          <cell r="AL16">
            <v>0.32719149302068234</v>
          </cell>
          <cell r="AM16">
            <v>0.14507081697381016</v>
          </cell>
          <cell r="AN16">
            <v>0.65594789320921199</v>
          </cell>
          <cell r="AO16">
            <v>0.34617055337753128</v>
          </cell>
          <cell r="AP16">
            <v>0.25921739782546555</v>
          </cell>
          <cell r="AS16">
            <v>0.18683486091925569</v>
          </cell>
          <cell r="AT16">
            <v>9.7374797127701002E-2</v>
          </cell>
          <cell r="AU16">
            <v>0.57060651059037848</v>
          </cell>
          <cell r="AV16">
            <v>0.39369625076998926</v>
          </cell>
          <cell r="AW16">
            <v>0.13180460194548191</v>
          </cell>
        </row>
        <row r="17">
          <cell r="B17">
            <v>43480</v>
          </cell>
          <cell r="C17">
            <v>16.316817932344065</v>
          </cell>
          <cell r="D17">
            <v>3.3411399975266884</v>
          </cell>
          <cell r="E17">
            <v>5.77089395522927</v>
          </cell>
          <cell r="F17">
            <v>3.6852999753842584</v>
          </cell>
          <cell r="G17">
            <v>2.5459221176108029</v>
          </cell>
          <cell r="H17">
            <v>2.0367776130328168</v>
          </cell>
          <cell r="I17">
            <v>0.12405718909326537</v>
          </cell>
          <cell r="J17">
            <v>12.185281420241608</v>
          </cell>
          <cell r="K17">
            <v>46.006190200462775</v>
          </cell>
          <cell r="N17">
            <v>15.714338076092996</v>
          </cell>
          <cell r="O17">
            <v>3.4437730914551548</v>
          </cell>
          <cell r="P17">
            <v>4.1058365628470872</v>
          </cell>
          <cell r="Q17">
            <v>2.8791093632149107</v>
          </cell>
          <cell r="R17">
            <v>2.5024640941575775</v>
          </cell>
          <cell r="S17">
            <v>1.9362217883415873</v>
          </cell>
          <cell r="T17">
            <v>0.21100522126233529</v>
          </cell>
          <cell r="U17">
            <v>12.185281420241608</v>
          </cell>
          <cell r="V17">
            <v>42.978029617613259</v>
          </cell>
          <cell r="AL17">
            <v>0.26939445417264202</v>
          </cell>
          <cell r="AM17">
            <v>0.1689593158780576</v>
          </cell>
          <cell r="AN17">
            <v>0.80821698161168853</v>
          </cell>
          <cell r="AO17">
            <v>0.37511299838594403</v>
          </cell>
          <cell r="AP17">
            <v>0.3132013936984242</v>
          </cell>
          <cell r="AS17">
            <v>0.16118354676105695</v>
          </cell>
          <cell r="AT17">
            <v>0.11682794862673691</v>
          </cell>
          <cell r="AU17">
            <v>0.56803171679562725</v>
          </cell>
          <cell r="AV17">
            <v>0.39353359054264958</v>
          </cell>
          <cell r="AW17">
            <v>0.15264611479400339</v>
          </cell>
        </row>
        <row r="18">
          <cell r="B18">
            <v>43481</v>
          </cell>
          <cell r="C18">
            <v>16.286549554041052</v>
          </cell>
          <cell r="D18">
            <v>3.4239883986496671</v>
          </cell>
          <cell r="E18">
            <v>5.6025922668957984</v>
          </cell>
          <cell r="F18">
            <v>3.8536672317926794</v>
          </cell>
          <cell r="G18">
            <v>2.5573566869707247</v>
          </cell>
          <cell r="H18">
            <v>1.9836216577113517</v>
          </cell>
          <cell r="I18">
            <v>0.14034540419897618</v>
          </cell>
          <cell r="J18">
            <v>12.195085739766455</v>
          </cell>
          <cell r="K18">
            <v>46.0432069400267</v>
          </cell>
          <cell r="N18">
            <v>15.585663864620383</v>
          </cell>
          <cell r="O18">
            <v>3.3151725882194865</v>
          </cell>
          <cell r="P18">
            <v>4.6985243630622566</v>
          </cell>
          <cell r="Q18">
            <v>3.1228484133626209</v>
          </cell>
          <cell r="R18">
            <v>2.5088083919234268</v>
          </cell>
          <cell r="S18">
            <v>1.9650072184643226</v>
          </cell>
          <cell r="T18">
            <v>0.21379992966637526</v>
          </cell>
          <cell r="U18">
            <v>12.195085739766455</v>
          </cell>
          <cell r="V18">
            <v>43.604910509085329</v>
          </cell>
          <cell r="AL18">
            <v>0.30187860585511112</v>
          </cell>
          <cell r="AM18">
            <v>0.1722754035259178</v>
          </cell>
          <cell r="AN18">
            <v>0.855025105915727</v>
          </cell>
          <cell r="AO18">
            <v>0.40735359353028344</v>
          </cell>
          <cell r="AP18">
            <v>0.31525356215980421</v>
          </cell>
          <cell r="AS18">
            <v>0.16742768033390404</v>
          </cell>
          <cell r="AT18">
            <v>0.13233322401889183</v>
          </cell>
          <cell r="AU18">
            <v>0.83557686332109815</v>
          </cell>
          <cell r="AV18">
            <v>0.36115421739336639</v>
          </cell>
          <cell r="AW18">
            <v>0.1470773408247294</v>
          </cell>
        </row>
        <row r="19">
          <cell r="B19">
            <v>43482</v>
          </cell>
          <cell r="C19">
            <v>16.050888608681902</v>
          </cell>
          <cell r="D19">
            <v>3.5080733430729887</v>
          </cell>
          <cell r="E19">
            <v>5.4996963577897331</v>
          </cell>
          <cell r="F19">
            <v>3.9248706713890593</v>
          </cell>
          <cell r="G19">
            <v>2.5688245557582614</v>
          </cell>
          <cell r="H19">
            <v>1.9730700557778269</v>
          </cell>
          <cell r="I19">
            <v>0.14374053706206205</v>
          </cell>
          <cell r="J19">
            <v>12.130609581448589</v>
          </cell>
          <cell r="K19">
            <v>45.799773710980425</v>
          </cell>
          <cell r="N19">
            <v>15.424821100279612</v>
          </cell>
          <cell r="O19">
            <v>3.2681839428064539</v>
          </cell>
          <cell r="P19">
            <v>4.9208632260688567</v>
          </cell>
          <cell r="Q19">
            <v>3.1677618727394208</v>
          </cell>
          <cell r="R19">
            <v>2.5094864893584981</v>
          </cell>
          <cell r="S19">
            <v>1.9418559487453153</v>
          </cell>
          <cell r="T19">
            <v>0.21878289570260692</v>
          </cell>
          <cell r="U19">
            <v>12.130609581448589</v>
          </cell>
          <cell r="V19">
            <v>43.582365057149353</v>
          </cell>
          <cell r="AL19">
            <v>0.33460577508182521</v>
          </cell>
          <cell r="AM19">
            <v>0.16741752754468472</v>
          </cell>
          <cell r="AN19">
            <v>0.90011470891974843</v>
          </cell>
          <cell r="AO19">
            <v>0.40957410224381341</v>
          </cell>
          <cell r="AP19">
            <v>0.29275120010179695</v>
          </cell>
          <cell r="AS19">
            <v>0.20571521542006882</v>
          </cell>
          <cell r="AT19">
            <v>0.14273448249463569</v>
          </cell>
          <cell r="AU19">
            <v>0.81228220085384628</v>
          </cell>
          <cell r="AV19">
            <v>0.3601375909724937</v>
          </cell>
          <cell r="AW19">
            <v>0.15351680012947047</v>
          </cell>
        </row>
        <row r="20">
          <cell r="B20">
            <v>43483</v>
          </cell>
          <cell r="C20">
            <v>16.344924283625428</v>
          </cell>
          <cell r="D20">
            <v>3.52538494927779</v>
          </cell>
          <cell r="E20">
            <v>4.7034742726881094</v>
          </cell>
          <cell r="F20">
            <v>4.3871720279305766</v>
          </cell>
          <cell r="G20">
            <v>2.5542484881249243</v>
          </cell>
          <cell r="H20">
            <v>1.9649184619991209</v>
          </cell>
          <cell r="I20">
            <v>0.14217527862254026</v>
          </cell>
          <cell r="J20">
            <v>12.113724172544899</v>
          </cell>
          <cell r="K20">
            <v>45.736021934813387</v>
          </cell>
          <cell r="N20">
            <v>15.084753541387705</v>
          </cell>
          <cell r="O20">
            <v>3.4066767924448658</v>
          </cell>
          <cell r="P20">
            <v>4.4905242090872637</v>
          </cell>
          <cell r="Q20">
            <v>2.8188318165986792</v>
          </cell>
          <cell r="R20">
            <v>2.5036802800707014</v>
          </cell>
          <cell r="S20">
            <v>1.8160759533407438</v>
          </cell>
          <cell r="T20">
            <v>0.24876129278607573</v>
          </cell>
          <cell r="U20">
            <v>12.113724172544899</v>
          </cell>
          <cell r="V20">
            <v>42.483028058260928</v>
          </cell>
          <cell r="AL20">
            <v>0.37669309515568566</v>
          </cell>
          <cell r="AM20">
            <v>0.19106309256177109</v>
          </cell>
          <cell r="AN20">
            <v>1.2751939352695667</v>
          </cell>
          <cell r="AO20">
            <v>0.39915205881398602</v>
          </cell>
          <cell r="AP20">
            <v>0.31021758440272418</v>
          </cell>
          <cell r="AS20">
            <v>0.20030003785163342</v>
          </cell>
          <cell r="AT20">
            <v>0.15817321164047238</v>
          </cell>
          <cell r="AU20">
            <v>0.71125532716532469</v>
          </cell>
          <cell r="AV20">
            <v>0.25496491240052599</v>
          </cell>
          <cell r="AW20">
            <v>0.12693418233343515</v>
          </cell>
        </row>
        <row r="21">
          <cell r="B21">
            <v>43484</v>
          </cell>
          <cell r="C21">
            <v>16.076832932941624</v>
          </cell>
          <cell r="D21">
            <v>3.5872121142949385</v>
          </cell>
          <cell r="E21">
            <v>4.5202085901699087</v>
          </cell>
          <cell r="F21">
            <v>4.012365262806787</v>
          </cell>
          <cell r="G21">
            <v>2.489774741820705</v>
          </cell>
          <cell r="H21">
            <v>1.7664466715760359</v>
          </cell>
          <cell r="I21">
            <v>8.2565690051170301E-2</v>
          </cell>
          <cell r="J21">
            <v>11.722129669924179</v>
          </cell>
          <cell r="K21">
            <v>44.257535673585345</v>
          </cell>
          <cell r="N21">
            <v>14.395427408498701</v>
          </cell>
          <cell r="O21">
            <v>3.4301711151513818</v>
          </cell>
          <cell r="P21">
            <v>4.8122342138773817</v>
          </cell>
          <cell r="Q21">
            <v>2.7696342726305305</v>
          </cell>
          <cell r="R21">
            <v>2.4476600475496793</v>
          </cell>
          <cell r="S21">
            <v>1.6306192776318096</v>
          </cell>
          <cell r="T21">
            <v>0.2403406145461541</v>
          </cell>
          <cell r="U21">
            <v>11.722129669924179</v>
          </cell>
          <cell r="V21">
            <v>41.448216619809813</v>
          </cell>
          <cell r="AL21">
            <v>0.35439217365585124</v>
          </cell>
          <cell r="AM21">
            <v>0.17769050409981585</v>
          </cell>
          <cell r="AN21">
            <v>1.2065921984977694</v>
          </cell>
          <cell r="AO21">
            <v>0.3386891659716294</v>
          </cell>
          <cell r="AP21">
            <v>0.23841050167999481</v>
          </cell>
          <cell r="AS21">
            <v>0.24396749049270153</v>
          </cell>
          <cell r="AT21">
            <v>0.14738122781485932</v>
          </cell>
          <cell r="AU21">
            <v>0.75730844423670507</v>
          </cell>
          <cell r="AV21">
            <v>0.2337149232271124</v>
          </cell>
          <cell r="AW21">
            <v>9.7086306395145303E-2</v>
          </cell>
        </row>
        <row r="22">
          <cell r="B22">
            <v>43485</v>
          </cell>
          <cell r="C22">
            <v>15.877926446950415</v>
          </cell>
          <cell r="D22">
            <v>3.5773197678921949</v>
          </cell>
          <cell r="E22">
            <v>5.222134024039045</v>
          </cell>
          <cell r="F22">
            <v>3.7938647887250214</v>
          </cell>
          <cell r="G22">
            <v>2.4785096968195508</v>
          </cell>
          <cell r="H22">
            <v>1.6766288790649573</v>
          </cell>
          <cell r="I22">
            <v>7.8751733605458785E-2</v>
          </cell>
          <cell r="J22">
            <v>11.783281181452779</v>
          </cell>
          <cell r="K22">
            <v>44.488416518549421</v>
          </cell>
          <cell r="N22">
            <v>13.59810684812375</v>
          </cell>
          <cell r="O22">
            <v>3.2422165334992514</v>
          </cell>
          <cell r="P22">
            <v>5.9926027720282837</v>
          </cell>
          <cell r="Q22">
            <v>3.7072476730633745</v>
          </cell>
          <cell r="R22">
            <v>2.4075841864149057</v>
          </cell>
          <cell r="S22">
            <v>1.8126242852475376</v>
          </cell>
          <cell r="T22">
            <v>0.25281634526681779</v>
          </cell>
          <cell r="U22">
            <v>11.783281181452779</v>
          </cell>
          <cell r="V22">
            <v>42.796479825096696</v>
          </cell>
          <cell r="AL22">
            <v>0.36876062917018376</v>
          </cell>
          <cell r="AM22">
            <v>0.17393424911185132</v>
          </cell>
          <cell r="AN22">
            <v>1.1987067887459524</v>
          </cell>
          <cell r="AO22">
            <v>0.29677453300033968</v>
          </cell>
          <cell r="AP22">
            <v>0.19359240674565398</v>
          </cell>
          <cell r="AS22">
            <v>0.35270660673445375</v>
          </cell>
          <cell r="AT22">
            <v>0.18021792518990312</v>
          </cell>
          <cell r="AU22">
            <v>1.185465940707954</v>
          </cell>
          <cell r="AV22">
            <v>0.34167708201354419</v>
          </cell>
          <cell r="AW22">
            <v>0.13056667854285259</v>
          </cell>
        </row>
        <row r="23">
          <cell r="B23">
            <v>43486</v>
          </cell>
          <cell r="C23">
            <v>15.047708070639283</v>
          </cell>
          <cell r="D23">
            <v>3.4511923512572125</v>
          </cell>
          <cell r="E23">
            <v>5.8060797347466764</v>
          </cell>
          <cell r="F23">
            <v>4.5634146145240981</v>
          </cell>
          <cell r="G23">
            <v>2.5602249785766618</v>
          </cell>
          <cell r="H23">
            <v>1.901908872252174</v>
          </cell>
          <cell r="I23">
            <v>0.11220927776312219</v>
          </cell>
          <cell r="J23">
            <v>12.049030835335259</v>
          </cell>
          <cell r="K23">
            <v>45.491768735094482</v>
          </cell>
          <cell r="N23">
            <v>12.819168317959177</v>
          </cell>
          <cell r="O23">
            <v>3.4647943275609849</v>
          </cell>
          <cell r="P23">
            <v>5.7063197735151512</v>
          </cell>
          <cell r="Q23">
            <v>3.9210862381565246</v>
          </cell>
          <cell r="R23">
            <v>2.4872205243615921</v>
          </cell>
          <cell r="S23">
            <v>1.8504187882761733</v>
          </cell>
          <cell r="T23">
            <v>0.25633360774873393</v>
          </cell>
          <cell r="U23">
            <v>12.049030835335259</v>
          </cell>
          <cell r="V23">
            <v>42.554372412913594</v>
          </cell>
          <cell r="AL23">
            <v>0.41016590996268243</v>
          </cell>
          <cell r="AM23">
            <v>0.18529842375420119</v>
          </cell>
          <cell r="AN23">
            <v>1.3942994803852964</v>
          </cell>
          <cell r="AO23">
            <v>0.4279139732112745</v>
          </cell>
          <cell r="AP23">
            <v>0.26728384217366152</v>
          </cell>
          <cell r="AS23">
            <v>0.40106346833208756</v>
          </cell>
          <cell r="AT23">
            <v>0.18586326508590256</v>
          </cell>
          <cell r="AU23">
            <v>1.1970317617060389</v>
          </cell>
          <cell r="AV23">
            <v>0.37816861985750194</v>
          </cell>
          <cell r="AW23">
            <v>0.16391836685964825</v>
          </cell>
        </row>
        <row r="24">
          <cell r="B24">
            <v>43487</v>
          </cell>
          <cell r="C24">
            <v>14.399099964146211</v>
          </cell>
          <cell r="D24">
            <v>3.401730619243494</v>
          </cell>
          <cell r="E24">
            <v>5.5776546571151497</v>
          </cell>
          <cell r="F24">
            <v>4.5596798703392558</v>
          </cell>
          <cell r="G24">
            <v>2.5850572699154499</v>
          </cell>
          <cell r="H24">
            <v>1.9692587781565964</v>
          </cell>
          <cell r="I24">
            <v>0.12164438468220791</v>
          </cell>
          <cell r="J24">
            <v>11.750491407736725</v>
          </cell>
          <cell r="K24">
            <v>44.364616951335087</v>
          </cell>
          <cell r="N24">
            <v>11.720842012889364</v>
          </cell>
          <cell r="O24">
            <v>3.5290945791788189</v>
          </cell>
          <cell r="P24">
            <v>5.2052124429599624</v>
          </cell>
          <cell r="Q24">
            <v>4.1359661556852574</v>
          </cell>
          <cell r="R24">
            <v>2.4745296584143732</v>
          </cell>
          <cell r="S24">
            <v>2.0078262541568255</v>
          </cell>
          <cell r="T24">
            <v>0.25178581926019583</v>
          </cell>
          <cell r="U24">
            <v>11.750491407736725</v>
          </cell>
          <cell r="V24">
            <v>41.07574833028152</v>
          </cell>
          <cell r="AL24">
            <v>0.41580388242054367</v>
          </cell>
          <cell r="AM24">
            <v>0.18866662593230984</v>
          </cell>
          <cell r="AN24">
            <v>1.3696842192953846</v>
          </cell>
          <cell r="AO24">
            <v>0.42553076943786372</v>
          </cell>
          <cell r="AP24">
            <v>0.25947100280217361</v>
          </cell>
          <cell r="AS24">
            <v>0.40346339621391791</v>
          </cell>
          <cell r="AT24">
            <v>0.1856612210609363</v>
          </cell>
          <cell r="AU24">
            <v>1.316326556655812</v>
          </cell>
          <cell r="AV24">
            <v>0.39185847556987125</v>
          </cell>
          <cell r="AW24">
            <v>0.19602234879251726</v>
          </cell>
        </row>
        <row r="25">
          <cell r="B25">
            <v>43488</v>
          </cell>
          <cell r="C25">
            <v>14.420720234362648</v>
          </cell>
          <cell r="D25">
            <v>3.3930748161410929</v>
          </cell>
          <cell r="E25">
            <v>5.4014805652231503</v>
          </cell>
          <cell r="F25">
            <v>4.5153661886005434</v>
          </cell>
          <cell r="G25">
            <v>2.6301083682579884</v>
          </cell>
          <cell r="H25">
            <v>1.9542741866484086</v>
          </cell>
          <cell r="I25">
            <v>0.14620989329460246</v>
          </cell>
          <cell r="J25">
            <v>11.695406447705118</v>
          </cell>
          <cell r="K25">
            <v>44.156640700233552</v>
          </cell>
          <cell r="N25">
            <v>10.847695577896626</v>
          </cell>
          <cell r="O25">
            <v>3.4066767924448658</v>
          </cell>
          <cell r="P25">
            <v>5.2836928712584159</v>
          </cell>
          <cell r="Q25">
            <v>4.2843276934221404</v>
          </cell>
          <cell r="R25">
            <v>2.4757836845861512</v>
          </cell>
          <cell r="S25">
            <v>1.9643569210953369</v>
          </cell>
          <cell r="T25">
            <v>0.24455899600936998</v>
          </cell>
          <cell r="U25">
            <v>11.695406447705118</v>
          </cell>
          <cell r="V25">
            <v>40.202498984418028</v>
          </cell>
          <cell r="AL25">
            <v>0.4631591176533813</v>
          </cell>
          <cell r="AM25">
            <v>0.19218796465315086</v>
          </cell>
          <cell r="AN25">
            <v>1.4127440348249884</v>
          </cell>
          <cell r="AO25">
            <v>0.43092101231836727</v>
          </cell>
          <cell r="AP25">
            <v>0.17826247505266804</v>
          </cell>
          <cell r="AS25">
            <v>0.40118290298576798</v>
          </cell>
          <cell r="AT25">
            <v>0.18692279357396985</v>
          </cell>
          <cell r="AU25">
            <v>1.3779066265587134</v>
          </cell>
          <cell r="AV25">
            <v>0.41603064145900037</v>
          </cell>
          <cell r="AW25">
            <v>0.23544400073582245</v>
          </cell>
        </row>
        <row r="26">
          <cell r="B26">
            <v>43489</v>
          </cell>
          <cell r="C26">
            <v>14.096416181116112</v>
          </cell>
          <cell r="D26">
            <v>3.53775038228122</v>
          </cell>
          <cell r="E26">
            <v>5.2198653815862857</v>
          </cell>
          <cell r="F26">
            <v>4.6953288939447555</v>
          </cell>
          <cell r="G26">
            <v>2.6330190409536174</v>
          </cell>
          <cell r="H26">
            <v>1.9772448598790666</v>
          </cell>
          <cell r="I26">
            <v>0.14459573323478556</v>
          </cell>
          <cell r="J26">
            <v>11.63883620286358</v>
          </cell>
          <cell r="K26">
            <v>43.943056675859424</v>
          </cell>
          <cell r="N26">
            <v>10.783358472160321</v>
          </cell>
          <cell r="O26">
            <v>3.4388269182537825</v>
          </cell>
          <cell r="P26">
            <v>4.9110141913981149</v>
          </cell>
          <cell r="Q26">
            <v>4.2309475020941951</v>
          </cell>
          <cell r="R26">
            <v>2.4910507153425017</v>
          </cell>
          <cell r="S26">
            <v>1.7935843983433672</v>
          </cell>
          <cell r="T26">
            <v>0.24826379448329061</v>
          </cell>
          <cell r="U26">
            <v>11.63883620286358</v>
          </cell>
          <cell r="V26">
            <v>39.535882194939155</v>
          </cell>
          <cell r="AL26">
            <v>0.48483987773873938</v>
          </cell>
          <cell r="AM26">
            <v>0.19822924135204362</v>
          </cell>
          <cell r="AN26">
            <v>1.4202230554594775</v>
          </cell>
          <cell r="AO26">
            <v>0.44170543931691897</v>
          </cell>
          <cell r="AP26">
            <v>0.21748997244407145</v>
          </cell>
          <cell r="AS26">
            <v>0.39516588538243663</v>
          </cell>
          <cell r="AT26">
            <v>0.17612867171634627</v>
          </cell>
          <cell r="AU26">
            <v>1.3394256609612201</v>
          </cell>
          <cell r="AV26">
            <v>0.40032608187817875</v>
          </cell>
          <cell r="AW26">
            <v>0.2406598348413688</v>
          </cell>
        </row>
        <row r="27">
          <cell r="B27">
            <v>43490</v>
          </cell>
          <cell r="C27">
            <v>13.599149966138087</v>
          </cell>
          <cell r="D27">
            <v>3.4709770440626997</v>
          </cell>
          <cell r="E27">
            <v>5.7133153495429676</v>
          </cell>
          <cell r="F27">
            <v>4.2830725505286171</v>
          </cell>
          <cell r="G27">
            <v>2.634214793127069</v>
          </cell>
          <cell r="H27">
            <v>2.0093330305801582</v>
          </cell>
          <cell r="I27">
            <v>0.12519351034157253</v>
          </cell>
          <cell r="J27">
            <v>11.469873826968779</v>
          </cell>
          <cell r="K27">
            <v>43.305130071289945</v>
          </cell>
          <cell r="N27">
            <v>10.346785254663949</v>
          </cell>
          <cell r="O27">
            <v>3.5525889018853354</v>
          </cell>
          <cell r="P27">
            <v>4.3928146753121675</v>
          </cell>
          <cell r="Q27">
            <v>3.4565305019246124</v>
          </cell>
          <cell r="R27">
            <v>2.5174836496223336</v>
          </cell>
          <cell r="S27">
            <v>1.6599047441782178</v>
          </cell>
          <cell r="T27">
            <v>0.23776615690042577</v>
          </cell>
          <cell r="U27">
            <v>11.469873826968779</v>
          </cell>
          <cell r="V27">
            <v>37.633747711455825</v>
          </cell>
          <cell r="AL27">
            <v>0.3184829610510676</v>
          </cell>
          <cell r="AM27">
            <v>0.18813585948577141</v>
          </cell>
          <cell r="AN27">
            <v>1.3388516031312878</v>
          </cell>
          <cell r="AO27">
            <v>0.37623595952476924</v>
          </cell>
          <cell r="AP27">
            <v>0.23119517670467035</v>
          </cell>
          <cell r="AS27">
            <v>0.22830720487474673</v>
          </cell>
          <cell r="AT27">
            <v>0.16864662869656297</v>
          </cell>
          <cell r="AU27">
            <v>1.1101395264998073</v>
          </cell>
          <cell r="AV27">
            <v>0.29827391135175291</v>
          </cell>
          <cell r="AW27">
            <v>0.18598199983331942</v>
          </cell>
        </row>
        <row r="28">
          <cell r="B28">
            <v>43491</v>
          </cell>
          <cell r="C28">
            <v>12.582997265965608</v>
          </cell>
          <cell r="D28">
            <v>3.4153325955472664</v>
          </cell>
          <cell r="E28">
            <v>5.374311607916388</v>
          </cell>
          <cell r="F28">
            <v>3.2510891148119976</v>
          </cell>
          <cell r="G28">
            <v>2.5847954153255674</v>
          </cell>
          <cell r="H28">
            <v>1.912756829106129</v>
          </cell>
          <cell r="I28">
            <v>0.13615987471130259</v>
          </cell>
          <cell r="J28">
            <v>10.54111748723389</v>
          </cell>
          <cell r="K28">
            <v>39.798560190618147</v>
          </cell>
          <cell r="N28">
            <v>10.002122188219449</v>
          </cell>
          <cell r="O28">
            <v>3.5760832245918515</v>
          </cell>
          <cell r="P28">
            <v>4.5853715556195818</v>
          </cell>
          <cell r="Q28">
            <v>2.9230513191194136</v>
          </cell>
          <cell r="R28">
            <v>2.4817389844930426</v>
          </cell>
          <cell r="S28">
            <v>1.62573517186359</v>
          </cell>
          <cell r="T28">
            <v>0.23408880533672657</v>
          </cell>
          <cell r="U28">
            <v>10.54111748723389</v>
          </cell>
          <cell r="V28">
            <v>35.969308736477544</v>
          </cell>
          <cell r="AL28">
            <v>0.1799826649561827</v>
          </cell>
          <cell r="AM28">
            <v>0.14909726575706692</v>
          </cell>
          <cell r="AN28">
            <v>0.93322180927353515</v>
          </cell>
          <cell r="AO28">
            <v>0.27257573569824017</v>
          </cell>
          <cell r="AP28">
            <v>0.18742912852830798</v>
          </cell>
          <cell r="AS28">
            <v>0.17267779264291222</v>
          </cell>
          <cell r="AT28">
            <v>0.16240451061570965</v>
          </cell>
          <cell r="AU28">
            <v>0.81341703582360247</v>
          </cell>
          <cell r="AV28">
            <v>0.26450693231573402</v>
          </cell>
          <cell r="AW28">
            <v>0.13550633156100311</v>
          </cell>
        </row>
        <row r="29">
          <cell r="B29">
            <v>43492</v>
          </cell>
          <cell r="C29">
            <v>12.174374158874972</v>
          </cell>
          <cell r="D29">
            <v>3.1840989983831323</v>
          </cell>
          <cell r="E29">
            <v>4.941368294142225</v>
          </cell>
          <cell r="F29">
            <v>2.5927572072317786</v>
          </cell>
          <cell r="G29">
            <v>2.5454574392345375</v>
          </cell>
          <cell r="H29">
            <v>1.7664303370528625</v>
          </cell>
          <cell r="I29">
            <v>0.13017106792849556</v>
          </cell>
          <cell r="J29">
            <v>9.8483602662064129</v>
          </cell>
          <cell r="K29">
            <v>37.183017769054416</v>
          </cell>
          <cell r="N29">
            <v>9.8183018861157123</v>
          </cell>
          <cell r="O29">
            <v>3.401730619243494</v>
          </cell>
          <cell r="P29">
            <v>4.8592996177950205</v>
          </cell>
          <cell r="Q29">
            <v>3.3109469144424901</v>
          </cell>
          <cell r="R29">
            <v>2.4501779383604849</v>
          </cell>
          <cell r="S29">
            <v>1.9728805419732551</v>
          </cell>
          <cell r="T29">
            <v>0.23885743951777191</v>
          </cell>
          <cell r="U29">
            <v>9.8483602662064129</v>
          </cell>
          <cell r="V29">
            <v>35.900555223654642</v>
          </cell>
          <cell r="AL29">
            <v>0.16843535621082573</v>
          </cell>
          <cell r="AM29">
            <v>7.4113276110451334E-2</v>
          </cell>
          <cell r="AN29">
            <v>0.71115306585149074</v>
          </cell>
          <cell r="AO29">
            <v>0.24838858794606666</v>
          </cell>
          <cell r="AP29">
            <v>9.5717441550534979E-2</v>
          </cell>
          <cell r="AS29">
            <v>0.23732097794189985</v>
          </cell>
          <cell r="AT29">
            <v>0.14261582171806897</v>
          </cell>
          <cell r="AU29">
            <v>0.84513730011282751</v>
          </cell>
          <cell r="AV29">
            <v>0.34349488139626955</v>
          </cell>
          <cell r="AW29">
            <v>0.15132691739290433</v>
          </cell>
        </row>
        <row r="30">
          <cell r="B30">
            <v>43493</v>
          </cell>
          <cell r="C30">
            <v>11.499821728122177</v>
          </cell>
          <cell r="D30">
            <v>3.1754431952807312</v>
          </cell>
          <cell r="E30">
            <v>5.0126301703620664</v>
          </cell>
          <cell r="F30">
            <v>3.6952141168543995</v>
          </cell>
          <cell r="G30">
            <v>2.6163284596667218</v>
          </cell>
          <cell r="H30">
            <v>2.0459235292399947</v>
          </cell>
          <cell r="I30">
            <v>0.13765300901452318</v>
          </cell>
          <cell r="J30">
            <v>10.154013354087329</v>
          </cell>
          <cell r="K30">
            <v>38.337027562627945</v>
          </cell>
          <cell r="N30">
            <v>9.4506612819082463</v>
          </cell>
          <cell r="O30">
            <v>3.5464061853836206</v>
          </cell>
          <cell r="P30">
            <v>4.8680448813388697</v>
          </cell>
          <cell r="Q30">
            <v>2.9792895761934379</v>
          </cell>
          <cell r="R30">
            <v>2.5203973495386549</v>
          </cell>
          <cell r="S30">
            <v>1.9595443205357024</v>
          </cell>
          <cell r="T30">
            <v>0.25326526502220437</v>
          </cell>
          <cell r="U30">
            <v>10.154013354087329</v>
          </cell>
          <cell r="V30">
            <v>35.73162221400807</v>
          </cell>
          <cell r="AL30">
            <v>0.32775115931390336</v>
          </cell>
          <cell r="AM30">
            <v>0.15383247215171333</v>
          </cell>
          <cell r="AN30">
            <v>1.102667146210359</v>
          </cell>
          <cell r="AO30">
            <v>0.33251174894059637</v>
          </cell>
          <cell r="AP30">
            <v>0.14200749890161996</v>
          </cell>
          <cell r="AS30">
            <v>0.20329575625623353</v>
          </cell>
          <cell r="AT30">
            <v>0.15266350315012267</v>
          </cell>
          <cell r="AU30">
            <v>0.58721235348457324</v>
          </cell>
          <cell r="AV30">
            <v>0.32036145801155563</v>
          </cell>
          <cell r="AW30">
            <v>0.15612509345075509</v>
          </cell>
        </row>
        <row r="31">
          <cell r="B31">
            <v>43494</v>
          </cell>
          <cell r="C31">
            <v>10.587446324988587</v>
          </cell>
          <cell r="D31">
            <v>3.3485592573287462</v>
          </cell>
          <cell r="E31">
            <v>5.9166163427606175</v>
          </cell>
          <cell r="F31">
            <v>4.1778757702448068</v>
          </cell>
          <cell r="G31">
            <v>2.5992723414812322</v>
          </cell>
          <cell r="H31">
            <v>2.0022307632365282</v>
          </cell>
          <cell r="I31">
            <v>0.15666576634508975</v>
          </cell>
          <cell r="J31">
            <v>10.372222878589824</v>
          </cell>
          <cell r="K31">
            <v>39.160889444975432</v>
          </cell>
          <cell r="N31">
            <v>10.048077263745382</v>
          </cell>
          <cell r="O31">
            <v>3.5773197678921949</v>
          </cell>
          <cell r="P31">
            <v>5.3664241276853879</v>
          </cell>
          <cell r="Q31">
            <v>2.8376056631534099</v>
          </cell>
          <cell r="R31">
            <v>2.5146796864561076</v>
          </cell>
          <cell r="S31">
            <v>1.7185298478835973</v>
          </cell>
          <cell r="T31">
            <v>0.26005605155020611</v>
          </cell>
          <cell r="U31">
            <v>10.372222878589824</v>
          </cell>
          <cell r="V31">
            <v>36.694915286956117</v>
          </cell>
          <cell r="AL31">
            <v>0.40217606003358897</v>
          </cell>
          <cell r="AM31">
            <v>0.17703145573266391</v>
          </cell>
          <cell r="AN31">
            <v>1.2709407942623763</v>
          </cell>
          <cell r="AO31">
            <v>0.39080261093626312</v>
          </cell>
          <cell r="AP31">
            <v>0.18065554278540966</v>
          </cell>
          <cell r="AS31">
            <v>0.17438980457445871</v>
          </cell>
          <cell r="AT31">
            <v>0.13342321946310481</v>
          </cell>
          <cell r="AU31">
            <v>0.60252897338650269</v>
          </cell>
          <cell r="AV31">
            <v>0.31401556887916082</v>
          </cell>
          <cell r="AW31">
            <v>0.1626789383829732</v>
          </cell>
        </row>
        <row r="32">
          <cell r="B32">
            <v>43495</v>
          </cell>
          <cell r="C32">
            <v>10.338813217499577</v>
          </cell>
          <cell r="D32">
            <v>3.42522494195001</v>
          </cell>
          <cell r="E32">
            <v>6.5456143248561043</v>
          </cell>
          <cell r="F32">
            <v>4.2414331280358795</v>
          </cell>
          <cell r="G32">
            <v>2.5844563666080318</v>
          </cell>
          <cell r="H32">
            <v>1.9880374793688023</v>
          </cell>
          <cell r="I32">
            <v>0.16068198388152743</v>
          </cell>
          <cell r="J32">
            <v>10.550779967977046</v>
          </cell>
          <cell r="K32">
            <v>39.835041410176977</v>
          </cell>
          <cell r="N32">
            <v>9.8412794238786798</v>
          </cell>
          <cell r="O32">
            <v>3.6193622401038552</v>
          </cell>
          <cell r="P32">
            <v>5.4366568226316261</v>
          </cell>
          <cell r="Q32">
            <v>2.854631123780786</v>
          </cell>
          <cell r="R32">
            <v>2.5024966367800197</v>
          </cell>
          <cell r="S32">
            <v>1.6868633745664701</v>
          </cell>
          <cell r="T32">
            <v>0.25477599013410718</v>
          </cell>
          <cell r="U32">
            <v>10.550779967977046</v>
          </cell>
          <cell r="V32">
            <v>36.746845579852589</v>
          </cell>
          <cell r="AL32">
            <v>0.41962907535916627</v>
          </cell>
          <cell r="AM32">
            <v>0.17858927930611432</v>
          </cell>
          <cell r="AN32">
            <v>1.2378350219776002</v>
          </cell>
          <cell r="AO32">
            <v>0.39861101527061527</v>
          </cell>
          <cell r="AP32">
            <v>0.18570130352378708</v>
          </cell>
          <cell r="AS32">
            <v>0.16269972734293744</v>
          </cell>
          <cell r="AT32">
            <v>0.14777836726075921</v>
          </cell>
          <cell r="AU32">
            <v>0.57053678696730969</v>
          </cell>
          <cell r="AV32">
            <v>0.35512936818335239</v>
          </cell>
          <cell r="AW32">
            <v>0.14785471156935923</v>
          </cell>
        </row>
        <row r="33">
          <cell r="B33">
            <v>43496</v>
          </cell>
          <cell r="C33">
            <v>10.033967407447831</v>
          </cell>
          <cell r="D33">
            <v>3.5056002564723028</v>
          </cell>
          <cell r="E33">
            <v>6.5066784214381244</v>
          </cell>
          <cell r="F33">
            <v>4.1668686374368988</v>
          </cell>
          <cell r="G33">
            <v>2.5827641502410459</v>
          </cell>
          <cell r="H33">
            <v>2.0893121064190598</v>
          </cell>
          <cell r="I33">
            <v>0.16964686468512585</v>
          </cell>
          <cell r="J33">
            <v>10.468121304812009</v>
          </cell>
          <cell r="K33">
            <v>39.522959148952395</v>
          </cell>
          <cell r="N33">
            <v>9.1749308287526432</v>
          </cell>
          <cell r="O33">
            <v>3.6181256968035123</v>
          </cell>
          <cell r="P33">
            <v>5.097960169018064</v>
          </cell>
          <cell r="Q33">
            <v>2.6002983675300406</v>
          </cell>
          <cell r="R33">
            <v>2.4999303104381374</v>
          </cell>
          <cell r="S33">
            <v>1.755360780723817</v>
          </cell>
          <cell r="T33">
            <v>0.25049028436884024</v>
          </cell>
          <cell r="U33">
            <v>10.468121304812009</v>
          </cell>
          <cell r="V33">
            <v>35.465217742447066</v>
          </cell>
          <cell r="AL33">
            <v>0.4255199174238779</v>
          </cell>
          <cell r="AM33">
            <v>0.18239604530032039</v>
          </cell>
          <cell r="AN33">
            <v>1.3340038192244972</v>
          </cell>
          <cell r="AO33">
            <v>0.35296627252855517</v>
          </cell>
          <cell r="AP33">
            <v>0.1335640335049636</v>
          </cell>
          <cell r="AS33">
            <v>0.13660766301558744</v>
          </cell>
          <cell r="AT33">
            <v>0.12451684624350952</v>
          </cell>
          <cell r="AU33">
            <v>0.47346523481029834</v>
          </cell>
          <cell r="AV33">
            <v>0.32939266773915399</v>
          </cell>
          <cell r="AW33">
            <v>0.1447828554419836</v>
          </cell>
        </row>
        <row r="34">
          <cell r="B34">
            <v>43497</v>
          </cell>
          <cell r="C34">
            <v>9.5691315977944633</v>
          </cell>
          <cell r="D34">
            <v>3.4833424770661292</v>
          </cell>
          <cell r="E34">
            <v>5.773145140482324</v>
          </cell>
          <cell r="F34">
            <v>3.8884884610971344</v>
          </cell>
          <cell r="G34">
            <v>2.5423378883111409</v>
          </cell>
          <cell r="H34">
            <v>2.003894217739278</v>
          </cell>
          <cell r="I34">
            <v>0.1723320614351472</v>
          </cell>
          <cell r="J34">
            <v>9.8836736972265946</v>
          </cell>
          <cell r="K34">
            <v>37.316345541152209</v>
          </cell>
          <cell r="N34">
            <v>8.8486497925185148</v>
          </cell>
          <cell r="O34">
            <v>3.6317276731072852</v>
          </cell>
          <cell r="P34">
            <v>4.4297326851458987</v>
          </cell>
          <cell r="Q34">
            <v>1.9886233740848103</v>
          </cell>
          <cell r="R34">
            <v>2.493072141959773</v>
          </cell>
          <cell r="S34">
            <v>1.6020709481132984</v>
          </cell>
          <cell r="T34">
            <v>0.18444994856126026</v>
          </cell>
          <cell r="U34">
            <v>9.8836736972265946</v>
          </cell>
          <cell r="V34">
            <v>33.062000260717433</v>
          </cell>
          <cell r="AL34">
            <v>0.38781590099302804</v>
          </cell>
          <cell r="AM34">
            <v>0.16514453226381318</v>
          </cell>
          <cell r="AN34">
            <v>1.2223404408282192</v>
          </cell>
          <cell r="AO34">
            <v>0.33248535232475618</v>
          </cell>
          <cell r="AP34">
            <v>0.11884290426348347</v>
          </cell>
          <cell r="AS34">
            <v>0.11897281663983478</v>
          </cell>
          <cell r="AT34">
            <v>5.5641481304108835E-2</v>
          </cell>
          <cell r="AU34">
            <v>0.30795994661136256</v>
          </cell>
          <cell r="AV34">
            <v>0.28846364474584307</v>
          </cell>
          <cell r="AW34">
            <v>9.9940679322910037E-2</v>
          </cell>
        </row>
        <row r="35">
          <cell r="B35">
            <v>43498</v>
          </cell>
          <cell r="C35">
            <v>8.8924171400200258</v>
          </cell>
          <cell r="D35">
            <v>3.4116229656462376</v>
          </cell>
          <cell r="E35">
            <v>4.4966381965299052</v>
          </cell>
          <cell r="F35">
            <v>3.3084570744066708</v>
          </cell>
          <cell r="G35">
            <v>2.5125432254525299</v>
          </cell>
          <cell r="H35">
            <v>1.7470345908938456</v>
          </cell>
          <cell r="I35">
            <v>0.16516735522670098</v>
          </cell>
          <cell r="J35">
            <v>8.8392727928394876</v>
          </cell>
          <cell r="K35">
            <v>33.373153341015403</v>
          </cell>
          <cell r="N35">
            <v>8.6280654299940327</v>
          </cell>
          <cell r="O35">
            <v>3.5328042090798482</v>
          </cell>
          <cell r="P35">
            <v>3.8236845725917603</v>
          </cell>
          <cell r="Q35">
            <v>1.8844020676520423</v>
          </cell>
          <cell r="R35">
            <v>2.4377564950548791</v>
          </cell>
          <cell r="S35">
            <v>1.4967624438938718</v>
          </cell>
          <cell r="T35">
            <v>0.1789963379712381</v>
          </cell>
          <cell r="U35">
            <v>8.8392727928394876</v>
          </cell>
          <cell r="V35">
            <v>30.821744349077161</v>
          </cell>
          <cell r="AL35">
            <v>0.3079163646428732</v>
          </cell>
          <cell r="AM35">
            <v>0.14444624437282311</v>
          </cell>
          <cell r="AN35">
            <v>1.1258791363816867</v>
          </cell>
          <cell r="AO35">
            <v>0.2269616701043187</v>
          </cell>
          <cell r="AP35">
            <v>0.10458609036511722</v>
          </cell>
          <cell r="AS35">
            <v>0.15480424980300353</v>
          </cell>
          <cell r="AT35">
            <v>5.6905859984155795E-2</v>
          </cell>
          <cell r="AU35">
            <v>0.37740766334306003</v>
          </cell>
          <cell r="AV35">
            <v>0.19686952804648669</v>
          </cell>
          <cell r="AW35">
            <v>0.10035457468549126</v>
          </cell>
        </row>
        <row r="36">
          <cell r="B36">
            <v>43499</v>
          </cell>
          <cell r="C36">
            <v>8.3865028169554279</v>
          </cell>
          <cell r="D36">
            <v>3.401730619243494</v>
          </cell>
          <cell r="E36">
            <v>3.8925175175251736</v>
          </cell>
          <cell r="F36">
            <v>3.0083547453739774</v>
          </cell>
          <cell r="G36">
            <v>2.5922128628268308</v>
          </cell>
          <cell r="H36">
            <v>1.616576171369992</v>
          </cell>
          <cell r="I36">
            <v>0.17101562333863865</v>
          </cell>
          <cell r="J36">
            <v>8.3114610130848057</v>
          </cell>
          <cell r="K36">
            <v>31.380371369718343</v>
          </cell>
          <cell r="N36">
            <v>8.7429531188088667</v>
          </cell>
          <cell r="O36">
            <v>3.3745266666359486</v>
          </cell>
          <cell r="P36">
            <v>4.0301350033382679</v>
          </cell>
          <cell r="Q36">
            <v>2.5847112884174814</v>
          </cell>
          <cell r="R36">
            <v>2.4068553830332391</v>
          </cell>
          <cell r="S36">
            <v>1.7661304818774668</v>
          </cell>
          <cell r="T36">
            <v>0.18608602274384628</v>
          </cell>
          <cell r="U36">
            <v>8.3114610130848057</v>
          </cell>
          <cell r="V36">
            <v>31.402858977939921</v>
          </cell>
          <cell r="AL36">
            <v>0.28929665769307183</v>
          </cell>
          <cell r="AM36">
            <v>0.11853489993290051</v>
          </cell>
          <cell r="AN36">
            <v>0.9951566396109528</v>
          </cell>
          <cell r="AO36">
            <v>0.18929441272239728</v>
          </cell>
          <cell r="AP36">
            <v>0.12155805784201636</v>
          </cell>
          <cell r="AS36">
            <v>0.14887261674224489</v>
          </cell>
          <cell r="AT36">
            <v>9.5959687190933174E-2</v>
          </cell>
          <cell r="AU36">
            <v>0.53009110927691627</v>
          </cell>
          <cell r="AV36">
            <v>0.29556932836120664</v>
          </cell>
          <cell r="AW36">
            <v>0.15542749163055</v>
          </cell>
        </row>
        <row r="37">
          <cell r="B37">
            <v>43500</v>
          </cell>
          <cell r="C37">
            <v>8.0211202502976633</v>
          </cell>
          <cell r="D37">
            <v>3.2978609820146847</v>
          </cell>
          <cell r="E37">
            <v>4.4080722678555944</v>
          </cell>
          <cell r="F37">
            <v>3.7690330241520469</v>
          </cell>
          <cell r="G37">
            <v>2.6035838605522148</v>
          </cell>
          <cell r="H37">
            <v>1.6796208470060008</v>
          </cell>
          <cell r="I37">
            <v>0.18212461388260395</v>
          </cell>
          <cell r="J37">
            <v>8.6330203959150573</v>
          </cell>
          <cell r="K37">
            <v>32.594436241675865</v>
          </cell>
          <cell r="N37">
            <v>8.6763182592962629</v>
          </cell>
          <cell r="O37">
            <v>3.526621492578133</v>
          </cell>
          <cell r="P37">
            <v>4.262054694947393</v>
          </cell>
          <cell r="Q37">
            <v>2.7249532308383166</v>
          </cell>
          <cell r="R37">
            <v>2.4703210648469285</v>
          </cell>
          <cell r="S37">
            <v>1.783700095017233</v>
          </cell>
          <cell r="T37">
            <v>0.19087848468049143</v>
          </cell>
          <cell r="U37">
            <v>8.6330203959150573</v>
          </cell>
          <cell r="V37">
            <v>32.267867718119817</v>
          </cell>
          <cell r="AL37">
            <v>0.3193827827689506</v>
          </cell>
          <cell r="AM37">
            <v>0.1769496760082728</v>
          </cell>
          <cell r="AN37">
            <v>1.051326986406854</v>
          </cell>
          <cell r="AO37">
            <v>0.32972583583638032</v>
          </cell>
          <cell r="AP37">
            <v>0.23089416189551962</v>
          </cell>
          <cell r="AS37">
            <v>0.19721720647242452</v>
          </cell>
          <cell r="AT37">
            <v>0.10794417892824948</v>
          </cell>
          <cell r="AU37">
            <v>0.61125837099470237</v>
          </cell>
          <cell r="AV37">
            <v>0.25569188946920618</v>
          </cell>
          <cell r="AW37">
            <v>0.14387905847751001</v>
          </cell>
        </row>
        <row r="38">
          <cell r="B38">
            <v>43501</v>
          </cell>
          <cell r="C38">
            <v>7.9043707911289118</v>
          </cell>
          <cell r="D38">
            <v>3.3782362965369774</v>
          </cell>
          <cell r="E38">
            <v>4.8753729376701855</v>
          </cell>
          <cell r="F38">
            <v>4.0000845461773027</v>
          </cell>
          <cell r="G38">
            <v>2.6174613970108078</v>
          </cell>
          <cell r="H38">
            <v>1.8273627754958746</v>
          </cell>
          <cell r="I38">
            <v>0.19290026022840293</v>
          </cell>
          <cell r="J38">
            <v>8.9336353738193104</v>
          </cell>
          <cell r="K38">
            <v>33.729424378067769</v>
          </cell>
          <cell r="N38">
            <v>8.6533407215332954</v>
          </cell>
          <cell r="O38">
            <v>3.6465661927114006</v>
          </cell>
          <cell r="P38">
            <v>4.9670406933286992</v>
          </cell>
          <cell r="Q38">
            <v>3.2754007242975511</v>
          </cell>
          <cell r="R38">
            <v>2.4503376242520027</v>
          </cell>
          <cell r="S38">
            <v>1.8654745516353306</v>
          </cell>
          <cell r="T38">
            <v>0.18664821407157414</v>
          </cell>
          <cell r="U38">
            <v>8.9336353738193104</v>
          </cell>
          <cell r="V38">
            <v>33.978444095649166</v>
          </cell>
          <cell r="AL38">
            <v>0.37181857112807587</v>
          </cell>
          <cell r="AM38">
            <v>0.1842425031951504</v>
          </cell>
          <cell r="AN38">
            <v>1.2207188685659931</v>
          </cell>
          <cell r="AO38">
            <v>0.31473041777299476</v>
          </cell>
          <cell r="AP38">
            <v>0.25053161550744263</v>
          </cell>
          <cell r="AS38">
            <v>0.33090658483861951</v>
          </cell>
          <cell r="AT38">
            <v>0.15160782928707331</v>
          </cell>
          <cell r="AU38">
            <v>0.92083690171301702</v>
          </cell>
          <cell r="AV38">
            <v>0.26097263948134636</v>
          </cell>
          <cell r="AW38">
            <v>0.14840556867010368</v>
          </cell>
        </row>
        <row r="39">
          <cell r="B39">
            <v>43502</v>
          </cell>
          <cell r="C39">
            <v>8.0276063313625947</v>
          </cell>
          <cell r="D39">
            <v>3.5439330987829347</v>
          </cell>
          <cell r="E39">
            <v>4.9187040878688011</v>
          </cell>
          <cell r="F39">
            <v>3.8813821385164951</v>
          </cell>
          <cell r="G39">
            <v>2.6165169041548162</v>
          </cell>
          <cell r="H39">
            <v>1.9795546947988176</v>
          </cell>
          <cell r="I39">
            <v>0.18697179414109338</v>
          </cell>
          <cell r="J39">
            <v>9.0629356944418724</v>
          </cell>
          <cell r="K39">
            <v>34.21760474406743</v>
          </cell>
          <cell r="N39">
            <v>8.5108799874029035</v>
          </cell>
          <cell r="O39">
            <v>3.6564585391141442</v>
          </cell>
          <cell r="P39">
            <v>5.2406013608012261</v>
          </cell>
          <cell r="Q39">
            <v>3.5307341900260165</v>
          </cell>
          <cell r="R39">
            <v>2.4343334652570818</v>
          </cell>
          <cell r="S39">
            <v>2.002967983603829</v>
          </cell>
          <cell r="T39">
            <v>0.17865598539606092</v>
          </cell>
          <cell r="U39">
            <v>9.0629356944418724</v>
          </cell>
          <cell r="V39">
            <v>34.617567206043134</v>
          </cell>
          <cell r="AL39">
            <v>0.29500463164838664</v>
          </cell>
          <cell r="AM39">
            <v>0.17320304216435428</v>
          </cell>
          <cell r="AN39">
            <v>1.2167041159462455</v>
          </cell>
          <cell r="AO39">
            <v>0.29535244805808641</v>
          </cell>
          <cell r="AP39">
            <v>0.25356321090409445</v>
          </cell>
          <cell r="AS39">
            <v>0.35553501291798001</v>
          </cell>
          <cell r="AT39">
            <v>0.14834681652147785</v>
          </cell>
          <cell r="AU39">
            <v>1.0926073554705553</v>
          </cell>
          <cell r="AV39">
            <v>0.26999600156639753</v>
          </cell>
          <cell r="AW39">
            <v>0.16356467445889628</v>
          </cell>
        </row>
        <row r="40">
          <cell r="B40">
            <v>43503</v>
          </cell>
          <cell r="C40">
            <v>7.9994999800812279</v>
          </cell>
          <cell r="D40">
            <v>3.5290945791788189</v>
          </cell>
          <cell r="E40">
            <v>4.8722742847222928</v>
          </cell>
          <cell r="F40">
            <v>3.4740614114400459</v>
          </cell>
          <cell r="G40">
            <v>2.5984807232702005</v>
          </cell>
          <cell r="H40">
            <v>1.8448335481025617</v>
          </cell>
          <cell r="I40">
            <v>0.17491463723570777</v>
          </cell>
          <cell r="J40">
            <v>8.8246013501277041</v>
          </cell>
          <cell r="K40">
            <v>33.317760514158557</v>
          </cell>
          <cell r="N40">
            <v>8.5981946309021779</v>
          </cell>
          <cell r="O40">
            <v>3.6898452082234043</v>
          </cell>
          <cell r="P40">
            <v>5.0449331314006773</v>
          </cell>
          <cell r="Q40">
            <v>3.4148295353296132</v>
          </cell>
          <cell r="R40">
            <v>2.4211491623370209</v>
          </cell>
          <cell r="S40">
            <v>2.0301712151426612</v>
          </cell>
          <cell r="T40">
            <v>0.1814692281705331</v>
          </cell>
          <cell r="U40">
            <v>8.8246013501277041</v>
          </cell>
          <cell r="V40">
            <v>34.205193461633797</v>
          </cell>
          <cell r="AL40">
            <v>0.27136970630325424</v>
          </cell>
          <cell r="AM40">
            <v>0.13937750498458157</v>
          </cell>
          <cell r="AN40">
            <v>0.90674608950808711</v>
          </cell>
          <cell r="AO40">
            <v>0.34151656205235448</v>
          </cell>
          <cell r="AP40">
            <v>0.23043586684858949</v>
          </cell>
          <cell r="AS40">
            <v>0.2194296322520215</v>
          </cell>
          <cell r="AT40">
            <v>0.16777711780340449</v>
          </cell>
          <cell r="AU40">
            <v>1.0320832664398933</v>
          </cell>
          <cell r="AV40">
            <v>0.31408120370773646</v>
          </cell>
          <cell r="AW40">
            <v>0.17316855194482736</v>
          </cell>
        </row>
        <row r="41">
          <cell r="B41">
            <v>43504</v>
          </cell>
          <cell r="C41">
            <v>7.9238290343237026</v>
          </cell>
          <cell r="D41">
            <v>3.389365186240064</v>
          </cell>
          <cell r="E41">
            <v>5.4058504197133033</v>
          </cell>
          <cell r="F41">
            <v>3.064757314915143</v>
          </cell>
          <cell r="G41">
            <v>2.5395763062346068</v>
          </cell>
          <cell r="H41">
            <v>1.9461396774475115</v>
          </cell>
          <cell r="I41">
            <v>0.16309861381937388</v>
          </cell>
          <cell r="J41">
            <v>8.8027885490035978</v>
          </cell>
          <cell r="K41">
            <v>33.235405101697303</v>
          </cell>
          <cell r="N41">
            <v>8.6211721686651455</v>
          </cell>
          <cell r="O41">
            <v>3.7133395309299209</v>
          </cell>
          <cell r="P41">
            <v>4.6568706910536148</v>
          </cell>
          <cell r="Q41">
            <v>2.4940778156846428</v>
          </cell>
          <cell r="R41">
            <v>2.4149357918661121</v>
          </cell>
          <cell r="S41">
            <v>1.7412737545961212</v>
          </cell>
          <cell r="T41">
            <v>0.17935985931922702</v>
          </cell>
          <cell r="U41">
            <v>8.8027885490035978</v>
          </cell>
          <cell r="V41">
            <v>32.623818161118379</v>
          </cell>
          <cell r="AL41">
            <v>0.1827460820951603</v>
          </cell>
          <cell r="AM41">
            <v>0.10670249628031131</v>
          </cell>
          <cell r="AN41">
            <v>0.68852210587240215</v>
          </cell>
          <cell r="AO41">
            <v>0.34681443419368829</v>
          </cell>
          <cell r="AP41">
            <v>0.20516793123151672</v>
          </cell>
          <cell r="AS41">
            <v>0.11758834257908894</v>
          </cell>
          <cell r="AT41">
            <v>0.10818575598740508</v>
          </cell>
          <cell r="AU41">
            <v>0.58690822568109269</v>
          </cell>
          <cell r="AV41">
            <v>0.26128083780683203</v>
          </cell>
          <cell r="AW41">
            <v>0.1543340553363127</v>
          </cell>
        </row>
        <row r="42">
          <cell r="B42">
            <v>43505</v>
          </cell>
          <cell r="C42">
            <v>8.3086698441762614</v>
          </cell>
          <cell r="D42">
            <v>3.4462461780558407</v>
          </cell>
          <cell r="E42">
            <v>5.3596753329806939</v>
          </cell>
          <cell r="F42">
            <v>2.2294297180956049</v>
          </cell>
          <cell r="G42">
            <v>2.4961720159486696</v>
          </cell>
          <cell r="H42">
            <v>1.9724504273094929</v>
          </cell>
          <cell r="I42">
            <v>0.15696476774594581</v>
          </cell>
          <cell r="J42">
            <v>8.6359720365678676</v>
          </cell>
          <cell r="K42">
            <v>32.605580320880378</v>
          </cell>
          <cell r="N42">
            <v>8.6901047819540445</v>
          </cell>
          <cell r="O42">
            <v>3.6168891535031693</v>
          </cell>
          <cell r="P42">
            <v>4.0144124144753865</v>
          </cell>
          <cell r="Q42">
            <v>1.8703877594356091</v>
          </cell>
          <cell r="R42">
            <v>2.3600764984805802</v>
          </cell>
          <cell r="S42">
            <v>1.6821996181822827</v>
          </cell>
          <cell r="T42">
            <v>0.17404413896435303</v>
          </cell>
          <cell r="U42">
            <v>8.6359720365678676</v>
          </cell>
          <cell r="V42">
            <v>31.044086401563291</v>
          </cell>
          <cell r="AL42">
            <v>0.13411422696061617</v>
          </cell>
          <cell r="AM42">
            <v>6.3359242353019513E-2</v>
          </cell>
          <cell r="AN42">
            <v>0.35164179646390181</v>
          </cell>
          <cell r="AO42">
            <v>0.24645735445743266</v>
          </cell>
          <cell r="AP42">
            <v>0.13786101990557964</v>
          </cell>
          <cell r="AS42">
            <v>0.13043577790184047</v>
          </cell>
          <cell r="AT42">
            <v>5.7444644050732574E-2</v>
          </cell>
          <cell r="AU42">
            <v>0.31885841293150546</v>
          </cell>
          <cell r="AV42">
            <v>0.21040100406381482</v>
          </cell>
          <cell r="AW42">
            <v>0.11793534461389628</v>
          </cell>
        </row>
        <row r="43">
          <cell r="B43">
            <v>43506</v>
          </cell>
          <cell r="C43">
            <v>8.410285114193508</v>
          </cell>
          <cell r="D43">
            <v>3.4474827213561836</v>
          </cell>
          <cell r="E43">
            <v>5.3129836718385892</v>
          </cell>
          <cell r="F43">
            <v>2.1430349462825209</v>
          </cell>
          <cell r="G43">
            <v>2.5629207186031384</v>
          </cell>
          <cell r="H43">
            <v>1.7031855635079816</v>
          </cell>
          <cell r="I43">
            <v>0.15869863321008881</v>
          </cell>
          <cell r="J43">
            <v>8.5527393196616117</v>
          </cell>
          <cell r="K43">
            <v>32.291330688653623</v>
          </cell>
          <cell r="N43">
            <v>8.4833069420873439</v>
          </cell>
          <cell r="O43">
            <v>3.4647943275609849</v>
          </cell>
          <cell r="P43">
            <v>4.8430596610135668</v>
          </cell>
          <cell r="Q43">
            <v>2.2274452850586686</v>
          </cell>
          <cell r="R43">
            <v>2.3189320284414312</v>
          </cell>
          <cell r="S43">
            <v>1.9298059043288516</v>
          </cell>
          <cell r="T43">
            <v>0.17395519206547164</v>
          </cell>
          <cell r="U43">
            <v>8.5527393196616117</v>
          </cell>
          <cell r="V43">
            <v>31.994038660217928</v>
          </cell>
          <cell r="AL43">
            <v>0.23790484228362266</v>
          </cell>
          <cell r="AM43">
            <v>6.3624625576288715E-2</v>
          </cell>
          <cell r="AN43">
            <v>0.36373353279027759</v>
          </cell>
          <cell r="AO43">
            <v>0.18169718131476753</v>
          </cell>
          <cell r="AP43">
            <v>9.7293254076435159E-2</v>
          </cell>
          <cell r="AS43">
            <v>0.15631749205042231</v>
          </cell>
          <cell r="AT43">
            <v>6.2726384877992772E-2</v>
          </cell>
          <cell r="AU43">
            <v>0.39816372189610605</v>
          </cell>
          <cell r="AV43">
            <v>0.27819250749580565</v>
          </cell>
          <cell r="AW43">
            <v>0.12780261005783283</v>
          </cell>
        </row>
        <row r="44">
          <cell r="B44">
            <v>43507</v>
          </cell>
          <cell r="C44">
            <v>9.4502201116040663</v>
          </cell>
          <cell r="D44">
            <v>3.3745266666359486</v>
          </cell>
          <cell r="E44">
            <v>5.2708173929658395</v>
          </cell>
          <cell r="F44">
            <v>3.1923110095905298</v>
          </cell>
          <cell r="G44">
            <v>2.5547048416442855</v>
          </cell>
          <cell r="H44">
            <v>1.9280823621158572</v>
          </cell>
          <cell r="I44">
            <v>0.17143871398612739</v>
          </cell>
          <cell r="J44">
            <v>9.3466383346554807</v>
          </cell>
          <cell r="K44">
            <v>35.288739433198131</v>
          </cell>
          <cell r="N44">
            <v>8.5476440478236508</v>
          </cell>
          <cell r="O44">
            <v>3.5699005080901367</v>
          </cell>
          <cell r="P44">
            <v>4.8413932919506788</v>
          </cell>
          <cell r="Q44">
            <v>2.3725867739994198</v>
          </cell>
          <cell r="R44">
            <v>2.3468694914053274</v>
          </cell>
          <cell r="S44">
            <v>1.7814933509401634</v>
          </cell>
          <cell r="T44">
            <v>0.17900639442707231</v>
          </cell>
          <cell r="U44">
            <v>9.3466383346554807</v>
          </cell>
          <cell r="V44">
            <v>32.985532193291931</v>
          </cell>
          <cell r="AL44">
            <v>0.35751199348062818</v>
          </cell>
          <cell r="AM44">
            <v>0.14327647360922863</v>
          </cell>
          <cell r="AN44">
            <v>0.66421877499142301</v>
          </cell>
          <cell r="AO44">
            <v>0.26908710187503487</v>
          </cell>
          <cell r="AP44">
            <v>0.19628423167647774</v>
          </cell>
          <cell r="AS44">
            <v>0.151749419022776</v>
          </cell>
          <cell r="AT44">
            <v>7.9676969909060036E-2</v>
          </cell>
          <cell r="AU44">
            <v>0.40603319481979305</v>
          </cell>
          <cell r="AV44">
            <v>0.26797915743179535</v>
          </cell>
          <cell r="AW44">
            <v>0.16905443204076992</v>
          </cell>
        </row>
        <row r="45">
          <cell r="B45">
            <v>43508</v>
          </cell>
          <cell r="C45">
            <v>9.6123721382273359</v>
          </cell>
          <cell r="D45">
            <v>3.400494075943151</v>
          </cell>
          <cell r="E45">
            <v>5.1300330124241809</v>
          </cell>
          <cell r="F45">
            <v>3.6030966229913179</v>
          </cell>
          <cell r="G45">
            <v>2.5460076365953599</v>
          </cell>
          <cell r="H45">
            <v>1.948748284130406</v>
          </cell>
          <cell r="I45">
            <v>0.17460236753048511</v>
          </cell>
          <cell r="J45">
            <v>9.517145919307449</v>
          </cell>
          <cell r="K45">
            <v>35.932500057149689</v>
          </cell>
          <cell r="N45">
            <v>8.5568350629288386</v>
          </cell>
          <cell r="O45">
            <v>3.6304911298069422</v>
          </cell>
          <cell r="P45">
            <v>4.9100580129596487</v>
          </cell>
          <cell r="Q45">
            <v>2.7362659356979062</v>
          </cell>
          <cell r="R45">
            <v>2.4214057192906919</v>
          </cell>
          <cell r="S45">
            <v>1.8371158192607955</v>
          </cell>
          <cell r="T45">
            <v>0.16810730579020602</v>
          </cell>
          <cell r="U45">
            <v>9.517145919307449</v>
          </cell>
          <cell r="V45">
            <v>33.77742490504248</v>
          </cell>
          <cell r="AL45">
            <v>0.27473738328197739</v>
          </cell>
          <cell r="AM45">
            <v>0.18085265344293902</v>
          </cell>
          <cell r="AN45">
            <v>1.1069720819089721</v>
          </cell>
          <cell r="AO45">
            <v>0.27522467176890708</v>
          </cell>
          <cell r="AP45">
            <v>0.22825576709332074</v>
          </cell>
          <cell r="AS45">
            <v>0.201436654758433</v>
          </cell>
          <cell r="AT45">
            <v>0.14308966306233517</v>
          </cell>
          <cell r="AU45">
            <v>0.46059358995731264</v>
          </cell>
          <cell r="AV45">
            <v>0.31240751557905755</v>
          </cell>
          <cell r="AW45">
            <v>0.18710102238633375</v>
          </cell>
        </row>
        <row r="46">
          <cell r="B46">
            <v>43509</v>
          </cell>
          <cell r="C46">
            <v>9.6231822733355532</v>
          </cell>
          <cell r="D46">
            <v>3.4462461780558407</v>
          </cell>
          <cell r="E46">
            <v>4.9342854321158764</v>
          </cell>
          <cell r="F46">
            <v>3.4993731623241442</v>
          </cell>
          <cell r="G46">
            <v>2.5335294329017741</v>
          </cell>
          <cell r="H46">
            <v>1.9618257367187071</v>
          </cell>
          <cell r="I46">
            <v>0.20080142466801518</v>
          </cell>
          <cell r="J46">
            <v>9.4392838118836835</v>
          </cell>
          <cell r="K46">
            <v>35.638527452003594</v>
          </cell>
          <cell r="N46">
            <v>8.8440542849659227</v>
          </cell>
          <cell r="O46">
            <v>3.672533602018603</v>
          </cell>
          <cell r="P46">
            <v>5.201490091877103</v>
          </cell>
          <cell r="Q46">
            <v>3.1160254415666424</v>
          </cell>
          <cell r="R46">
            <v>2.4124610389501719</v>
          </cell>
          <cell r="S46">
            <v>1.6452853459381183</v>
          </cell>
          <cell r="T46">
            <v>0.17246939339739562</v>
          </cell>
          <cell r="U46">
            <v>9.4392838118836835</v>
          </cell>
          <cell r="V46">
            <v>34.503603010597644</v>
          </cell>
          <cell r="AL46">
            <v>0.22991257254967831</v>
          </cell>
          <cell r="AM46">
            <v>0.1660593427101891</v>
          </cell>
          <cell r="AN46">
            <v>1.1034882248763063</v>
          </cell>
          <cell r="AO46">
            <v>0.28253225382434505</v>
          </cell>
          <cell r="AP46">
            <v>0.23555612875223003</v>
          </cell>
          <cell r="AS46">
            <v>0.2419756454145448</v>
          </cell>
          <cell r="AT46">
            <v>0.16616357177068758</v>
          </cell>
          <cell r="AU46">
            <v>0.67524706005737478</v>
          </cell>
          <cell r="AV46">
            <v>0.34029661034730718</v>
          </cell>
          <cell r="AW46">
            <v>0.16149896033110525</v>
          </cell>
        </row>
        <row r="47">
          <cell r="B47">
            <v>43510</v>
          </cell>
          <cell r="C47">
            <v>9.9712686238201673</v>
          </cell>
          <cell r="D47">
            <v>3.5229118626771041</v>
          </cell>
          <cell r="E47">
            <v>4.7355423550397617</v>
          </cell>
          <cell r="F47">
            <v>3.6446701251619427</v>
          </cell>
          <cell r="G47">
            <v>2.5188315196355724</v>
          </cell>
          <cell r="H47">
            <v>2.0293884081214033</v>
          </cell>
          <cell r="I47">
            <v>0.21576988332254063</v>
          </cell>
          <cell r="J47">
            <v>9.5975005531837034</v>
          </cell>
          <cell r="K47">
            <v>36.235883330962196</v>
          </cell>
          <cell r="N47">
            <v>8.7567396414666483</v>
          </cell>
          <cell r="O47">
            <v>3.7776397825477548</v>
          </cell>
          <cell r="P47">
            <v>5.3063991335129508</v>
          </cell>
          <cell r="Q47">
            <v>3.2369122804879842</v>
          </cell>
          <cell r="R47">
            <v>2.4153066264009171</v>
          </cell>
          <cell r="S47">
            <v>1.6596464753653908</v>
          </cell>
          <cell r="T47">
            <v>0.17025563318238079</v>
          </cell>
          <cell r="U47">
            <v>9.5975005531837034</v>
          </cell>
          <cell r="V47">
            <v>34.920400126147733</v>
          </cell>
          <cell r="AL47">
            <v>0.26750562364382352</v>
          </cell>
          <cell r="AM47">
            <v>0.17280296292444089</v>
          </cell>
          <cell r="AN47">
            <v>1.1877623380363096</v>
          </cell>
          <cell r="AO47">
            <v>0.29114753849694769</v>
          </cell>
          <cell r="AP47">
            <v>0.19507339960667192</v>
          </cell>
          <cell r="AS47">
            <v>0.23933840381418769</v>
          </cell>
          <cell r="AT47">
            <v>0.16519905208007471</v>
          </cell>
          <cell r="AU47">
            <v>0.82445627745889349</v>
          </cell>
          <cell r="AV47">
            <v>0.27468746496545643</v>
          </cell>
          <cell r="AW47">
            <v>0.17196825539334179</v>
          </cell>
        </row>
        <row r="48">
          <cell r="B48">
            <v>43511</v>
          </cell>
          <cell r="C48">
            <v>9.8545191646514141</v>
          </cell>
          <cell r="D48">
            <v>3.5229118626771041</v>
          </cell>
          <cell r="E48">
            <v>4.6727138932962857</v>
          </cell>
          <cell r="F48">
            <v>3.5227774226667261</v>
          </cell>
          <cell r="G48">
            <v>2.4565540219436035</v>
          </cell>
          <cell r="H48">
            <v>2.0923883304974922</v>
          </cell>
          <cell r="I48">
            <v>0.22346139133488094</v>
          </cell>
          <cell r="J48">
            <v>9.4919156242983433</v>
          </cell>
          <cell r="K48">
            <v>35.837241711365849</v>
          </cell>
          <cell r="N48">
            <v>8.7314643499273856</v>
          </cell>
          <cell r="O48">
            <v>3.7788763258480977</v>
          </cell>
          <cell r="P48">
            <v>4.7018745583877379</v>
          </cell>
          <cell r="Q48">
            <v>1.9071667414325835</v>
          </cell>
          <cell r="R48">
            <v>2.3539266996442101</v>
          </cell>
          <cell r="S48">
            <v>1.5110807368675159</v>
          </cell>
          <cell r="T48">
            <v>0.15355283600425215</v>
          </cell>
          <cell r="U48">
            <v>9.4919156242983433</v>
          </cell>
          <cell r="V48">
            <v>32.629857872410128</v>
          </cell>
          <cell r="AL48">
            <v>0.24023857121847791</v>
          </cell>
          <cell r="AM48">
            <v>0.16398758969228081</v>
          </cell>
          <cell r="AN48">
            <v>1.1055942103102334</v>
          </cell>
          <cell r="AO48">
            <v>0.29892098515086274</v>
          </cell>
          <cell r="AP48">
            <v>0.20591294288416295</v>
          </cell>
          <cell r="AS48">
            <v>0.12038943953644816</v>
          </cell>
          <cell r="AT48">
            <v>5.9786590863933085E-2</v>
          </cell>
          <cell r="AU48">
            <v>0.36799397817702761</v>
          </cell>
          <cell r="AV48">
            <v>0.20092247871103253</v>
          </cell>
          <cell r="AW48">
            <v>0.12683936266855289</v>
          </cell>
        </row>
        <row r="49">
          <cell r="B49">
            <v>43512</v>
          </cell>
          <cell r="C49">
            <v>10.211253623222603</v>
          </cell>
          <cell r="D49">
            <v>3.4685039574620138</v>
          </cell>
          <cell r="E49">
            <v>4.8029295264338501</v>
          </cell>
          <cell r="F49">
            <v>2.6473239079059505</v>
          </cell>
          <cell r="G49">
            <v>2.4178108947186074</v>
          </cell>
          <cell r="H49">
            <v>1.7707769870050376</v>
          </cell>
          <cell r="I49">
            <v>0.218142017644543</v>
          </cell>
          <cell r="J49">
            <v>9.2005917587775983</v>
          </cell>
          <cell r="K49">
            <v>34.737332673170201</v>
          </cell>
          <cell r="N49">
            <v>8.7774194254533171</v>
          </cell>
          <cell r="O49">
            <v>3.808553365056329</v>
          </cell>
          <cell r="P49">
            <v>4.4084785445033088</v>
          </cell>
          <cell r="Q49">
            <v>1.6141113841523396</v>
          </cell>
          <cell r="R49">
            <v>2.3025449260289368</v>
          </cell>
          <cell r="S49">
            <v>1.507702407449782</v>
          </cell>
          <cell r="T49">
            <v>0.14837866522933887</v>
          </cell>
          <cell r="U49">
            <v>9.2005917587775983</v>
          </cell>
          <cell r="V49">
            <v>31.767780476650945</v>
          </cell>
          <cell r="AL49">
            <v>0.17326217551424575</v>
          </cell>
          <cell r="AM49">
            <v>9.8811554638572385E-2</v>
          </cell>
          <cell r="AN49">
            <v>0.80847628708605213</v>
          </cell>
          <cell r="AO49">
            <v>0.22705655523693349</v>
          </cell>
          <cell r="AP49">
            <v>0.13904099795744684</v>
          </cell>
          <cell r="AS49">
            <v>0.10292916479632014</v>
          </cell>
          <cell r="AT49">
            <v>5.6995657328585268E-2</v>
          </cell>
          <cell r="AU49">
            <v>0.28278739456279239</v>
          </cell>
          <cell r="AV49">
            <v>0.20068847627871933</v>
          </cell>
          <cell r="AW49">
            <v>9.8630512366084708E-2</v>
          </cell>
        </row>
        <row r="50">
          <cell r="B50">
            <v>43513</v>
          </cell>
          <cell r="C50">
            <v>10.475020919863123</v>
          </cell>
          <cell r="D50">
            <v>3.4363538316530966</v>
          </cell>
          <cell r="E50">
            <v>4.7543929566864049</v>
          </cell>
          <cell r="F50">
            <v>2.38027923890004</v>
          </cell>
          <cell r="G50">
            <v>2.4816466542619278</v>
          </cell>
          <cell r="H50">
            <v>1.5929196148448637</v>
          </cell>
          <cell r="I50">
            <v>0.21730489384681592</v>
          </cell>
          <cell r="J50">
            <v>9.1289582069016539</v>
          </cell>
          <cell r="K50">
            <v>34.466876316957929</v>
          </cell>
          <cell r="N50">
            <v>8.9152846520311204</v>
          </cell>
          <cell r="O50">
            <v>3.6502758226124294</v>
          </cell>
          <cell r="P50">
            <v>4.4651216029871614</v>
          </cell>
          <cell r="Q50">
            <v>2.2956652423581576</v>
          </cell>
          <cell r="R50">
            <v>2.3743952523550735</v>
          </cell>
          <cell r="S50">
            <v>1.6571630444672225</v>
          </cell>
          <cell r="T50">
            <v>0.1523634764523763</v>
          </cell>
          <cell r="U50">
            <v>9.1289582069016539</v>
          </cell>
          <cell r="V50">
            <v>32.639227300165189</v>
          </cell>
          <cell r="AL50">
            <v>0.11918195691617718</v>
          </cell>
          <cell r="AM50">
            <v>6.1383700775571266E-2</v>
          </cell>
          <cell r="AN50">
            <v>0.84335436746578518</v>
          </cell>
          <cell r="AO50">
            <v>0.19215166803158762</v>
          </cell>
          <cell r="AP50">
            <v>0.12038485262335429</v>
          </cell>
          <cell r="AS50">
            <v>0.1420378779427344</v>
          </cell>
          <cell r="AT50">
            <v>8.477751252345371E-2</v>
          </cell>
          <cell r="AU50">
            <v>0.43740417695916917</v>
          </cell>
          <cell r="AV50">
            <v>0.31035642718606882</v>
          </cell>
          <cell r="AW50">
            <v>0.13407425360647282</v>
          </cell>
        </row>
        <row r="51">
          <cell r="B51">
            <v>43514</v>
          </cell>
          <cell r="C51">
            <v>10.658793216702826</v>
          </cell>
          <cell r="D51">
            <v>3.389365186240064</v>
          </cell>
          <cell r="E51">
            <v>5.4557272262927565</v>
          </cell>
          <cell r="F51">
            <v>3.3220792163912507</v>
          </cell>
          <cell r="G51">
            <v>2.4821234415209625</v>
          </cell>
          <cell r="H51">
            <v>1.7797532241857834</v>
          </cell>
          <cell r="I51">
            <v>0.20921515940633592</v>
          </cell>
          <cell r="J51">
            <v>9.8348131222237107</v>
          </cell>
          <cell r="K51">
            <v>37.131869792963691</v>
          </cell>
          <cell r="N51">
            <v>8.9451554511229752</v>
          </cell>
          <cell r="O51">
            <v>3.7269415072336933</v>
          </cell>
          <cell r="P51">
            <v>4.5669169150026425</v>
          </cell>
          <cell r="Q51">
            <v>2.4372552826882945</v>
          </cell>
          <cell r="R51">
            <v>2.3790564154160148</v>
          </cell>
          <cell r="S51">
            <v>1.7908163633807255</v>
          </cell>
          <cell r="T51">
            <v>0.1514239422711168</v>
          </cell>
          <cell r="U51">
            <v>9.8348131222237107</v>
          </cell>
          <cell r="V51">
            <v>33.83237899933917</v>
          </cell>
          <cell r="AL51">
            <v>0.19339737167311319</v>
          </cell>
          <cell r="AM51">
            <v>0.13627869483976129</v>
          </cell>
          <cell r="AN51">
            <v>1.0229083016785594</v>
          </cell>
          <cell r="AO51">
            <v>0.31934982554503111</v>
          </cell>
          <cell r="AP51">
            <v>0.20823226198866288</v>
          </cell>
          <cell r="AS51">
            <v>0.15118456743344796</v>
          </cell>
          <cell r="AT51">
            <v>8.9390049331513455E-2</v>
          </cell>
          <cell r="AU51">
            <v>0.42233158973798024</v>
          </cell>
          <cell r="AV51">
            <v>0.32094147013799046</v>
          </cell>
          <cell r="AW51">
            <v>0.16245769249824796</v>
          </cell>
        </row>
        <row r="52">
          <cell r="B52">
            <v>43515</v>
          </cell>
          <cell r="C52">
            <v>11.184165782962214</v>
          </cell>
          <cell r="D52">
            <v>3.4375903749534396</v>
          </cell>
          <cell r="E52">
            <v>6.0575356198454626</v>
          </cell>
          <cell r="F52">
            <v>3.4301555719767252</v>
          </cell>
          <cell r="G52">
            <v>2.4904808410471797</v>
          </cell>
          <cell r="H52">
            <v>1.9354653165719748</v>
          </cell>
          <cell r="I52">
            <v>0.21509688894421583</v>
          </cell>
          <cell r="J52">
            <v>10.358468447002888</v>
          </cell>
          <cell r="K52">
            <v>39.108958843304102</v>
          </cell>
          <cell r="N52">
            <v>9.0370656021748417</v>
          </cell>
          <cell r="O52">
            <v>3.8394669475649028</v>
          </cell>
          <cell r="P52">
            <v>5.2072739795434781</v>
          </cell>
          <cell r="Q52">
            <v>2.738019486146773</v>
          </cell>
          <cell r="R52">
            <v>2.3714376577387144</v>
          </cell>
          <cell r="S52">
            <v>1.7190257173370727</v>
          </cell>
          <cell r="T52">
            <v>0.15832643029445728</v>
          </cell>
          <cell r="U52">
            <v>10.358468447002888</v>
          </cell>
          <cell r="V52">
            <v>35.429084267803127</v>
          </cell>
          <cell r="AL52">
            <v>0.23739633757866385</v>
          </cell>
          <cell r="AM52">
            <v>0.15725278886007121</v>
          </cell>
          <cell r="AN52">
            <v>0.94192597357053032</v>
          </cell>
          <cell r="AO52">
            <v>0.3522378686157755</v>
          </cell>
          <cell r="AP52">
            <v>0.25317904075391601</v>
          </cell>
          <cell r="AS52">
            <v>0.18978391165888686</v>
          </cell>
          <cell r="AT52">
            <v>0.12473733079456324</v>
          </cell>
          <cell r="AU52">
            <v>0.50766666402901217</v>
          </cell>
          <cell r="AV52">
            <v>0.31701836228649632</v>
          </cell>
          <cell r="AW52">
            <v>0.17367199921313073</v>
          </cell>
        </row>
        <row r="53">
          <cell r="B53">
            <v>43516</v>
          </cell>
          <cell r="C53">
            <v>12.399224969125902</v>
          </cell>
          <cell r="D53">
            <v>3.5835024843939096</v>
          </cell>
          <cell r="E53">
            <v>5.6295755430784107</v>
          </cell>
          <cell r="F53">
            <v>3.4783018653378468</v>
          </cell>
          <cell r="G53">
            <v>2.4930728987649458</v>
          </cell>
          <cell r="H53">
            <v>1.6874876700414252</v>
          </cell>
          <cell r="I53">
            <v>0.2144786035199672</v>
          </cell>
          <cell r="J53">
            <v>10.623335781700604</v>
          </cell>
          <cell r="K53">
            <v>40.108979815963011</v>
          </cell>
          <cell r="N53">
            <v>9.6827344133142077</v>
          </cell>
          <cell r="O53">
            <v>3.8209187980597585</v>
          </cell>
          <cell r="P53">
            <v>5.4461027546909646</v>
          </cell>
          <cell r="Q53">
            <v>2.6497026991169133</v>
          </cell>
          <cell r="R53">
            <v>2.3630742037711125</v>
          </cell>
          <cell r="S53">
            <v>1.7203765657356236</v>
          </cell>
          <cell r="T53">
            <v>0.16543784076047721</v>
          </cell>
          <cell r="U53">
            <v>10.623335781700604</v>
          </cell>
          <cell r="V53">
            <v>36.471683057149662</v>
          </cell>
          <cell r="AL53">
            <v>0.19689122419045615</v>
          </cell>
          <cell r="AM53">
            <v>0.16124396011515923</v>
          </cell>
          <cell r="AN53">
            <v>1.0494942511719052</v>
          </cell>
          <cell r="AO53">
            <v>0.36030239146598253</v>
          </cell>
          <cell r="AP53">
            <v>0.24414031857216556</v>
          </cell>
          <cell r="AS53">
            <v>0.15573483761112533</v>
          </cell>
          <cell r="AT53">
            <v>0.13829592804140806</v>
          </cell>
          <cell r="AU53">
            <v>0.51461379302467614</v>
          </cell>
          <cell r="AV53">
            <v>0.27787788837187238</v>
          </cell>
          <cell r="AW53">
            <v>0.16341868227645856</v>
          </cell>
        </row>
        <row r="54">
          <cell r="B54">
            <v>43517</v>
          </cell>
          <cell r="C54">
            <v>12.691098617047787</v>
          </cell>
          <cell r="D54">
            <v>3.5550619884860213</v>
          </cell>
          <cell r="E54">
            <v>5.1791988348701352</v>
          </cell>
          <cell r="F54">
            <v>3.5101487183844178</v>
          </cell>
          <cell r="G54">
            <v>2.4966715073628958</v>
          </cell>
          <cell r="H54">
            <v>1.7021399040066789</v>
          </cell>
          <cell r="I54">
            <v>0.20268405948187571</v>
          </cell>
          <cell r="J54">
            <v>10.569782366784558</v>
          </cell>
          <cell r="K54">
            <v>39.906785996424368</v>
          </cell>
          <cell r="N54">
            <v>9.6804366595379125</v>
          </cell>
          <cell r="O54">
            <v>3.697264468025462</v>
          </cell>
          <cell r="P54">
            <v>5.3897747193109051</v>
          </cell>
          <cell r="Q54">
            <v>2.4540014819796183</v>
          </cell>
          <cell r="R54">
            <v>2.3654316518852267</v>
          </cell>
          <cell r="S54">
            <v>1.6020666978036975</v>
          </cell>
          <cell r="T54">
            <v>0.15772088207587373</v>
          </cell>
          <cell r="U54">
            <v>10.569782366784558</v>
          </cell>
          <cell r="V54">
            <v>35.916478927403254</v>
          </cell>
          <cell r="AL54">
            <v>0.22557697363085888</v>
          </cell>
          <cell r="AM54">
            <v>0.15113614653281798</v>
          </cell>
          <cell r="AN54">
            <v>1.0727743048800393</v>
          </cell>
          <cell r="AO54">
            <v>0.3497087874494641</v>
          </cell>
          <cell r="AP54">
            <v>0.21805813789634207</v>
          </cell>
          <cell r="AS54">
            <v>0.13803742199567284</v>
          </cell>
          <cell r="AT54">
            <v>0.13215683637804826</v>
          </cell>
          <cell r="AU54">
            <v>0.40465034296226382</v>
          </cell>
          <cell r="AV54">
            <v>0.31264080458932098</v>
          </cell>
          <cell r="AW54">
            <v>0.16348415299744942</v>
          </cell>
        </row>
        <row r="55">
          <cell r="B55">
            <v>43518</v>
          </cell>
          <cell r="C55">
            <v>13.309438345237849</v>
          </cell>
          <cell r="D55">
            <v>3.5488792719843065</v>
          </cell>
          <cell r="E55">
            <v>5.2556978710019076</v>
          </cell>
          <cell r="F55">
            <v>3.4685750910010742</v>
          </cell>
          <cell r="G55">
            <v>2.4387153672091597</v>
          </cell>
          <cell r="H55">
            <v>1.7163176867452716</v>
          </cell>
          <cell r="I55">
            <v>0.19597005368879303</v>
          </cell>
          <cell r="J55">
            <v>10.784726849414756</v>
          </cell>
          <cell r="K55">
            <v>40.718320536283116</v>
          </cell>
          <cell r="N55">
            <v>9.6689478906564279</v>
          </cell>
          <cell r="O55">
            <v>3.561244704987736</v>
          </cell>
          <cell r="P55">
            <v>4.4877437532794744</v>
          </cell>
          <cell r="Q55">
            <v>1.8764222611526906</v>
          </cell>
          <cell r="R55">
            <v>2.3143707636633355</v>
          </cell>
          <cell r="S55">
            <v>1.4771875180163716</v>
          </cell>
          <cell r="T55">
            <v>0.14520189767174824</v>
          </cell>
          <cell r="U55">
            <v>10.784726849414756</v>
          </cell>
          <cell r="V55">
            <v>34.315845638842532</v>
          </cell>
          <cell r="AL55">
            <v>0.2225197230457811</v>
          </cell>
          <cell r="AM55">
            <v>0.15521871865634235</v>
          </cell>
          <cell r="AN55">
            <v>1.121193708911469</v>
          </cell>
          <cell r="AO55">
            <v>0.29747202496785052</v>
          </cell>
          <cell r="AP55">
            <v>0.19769072337223106</v>
          </cell>
          <cell r="AS55">
            <v>0.10815041229032903</v>
          </cell>
          <cell r="AT55">
            <v>6.1068608308064411E-2</v>
          </cell>
          <cell r="AU55">
            <v>0.28243246811964878</v>
          </cell>
          <cell r="AV55">
            <v>0.21511529696846521</v>
          </cell>
          <cell r="AW55">
            <v>0.14146040448598987</v>
          </cell>
        </row>
        <row r="56">
          <cell r="B56">
            <v>43519</v>
          </cell>
          <cell r="C56">
            <v>14.334239153496904</v>
          </cell>
          <cell r="D56">
            <v>3.5414600121822488</v>
          </cell>
          <cell r="E56">
            <v>4.500566066463854</v>
          </cell>
          <cell r="F56">
            <v>2.6966221582699603</v>
          </cell>
          <cell r="G56">
            <v>2.4177109964357619</v>
          </cell>
          <cell r="H56">
            <v>1.5010838420066512</v>
          </cell>
          <cell r="I56">
            <v>0.15303045040791866</v>
          </cell>
          <cell r="J56">
            <v>10.500502166180549</v>
          </cell>
          <cell r="K56">
            <v>39.645214845443846</v>
          </cell>
          <cell r="N56">
            <v>9.6229928151304964</v>
          </cell>
          <cell r="O56">
            <v>3.561244704987736</v>
          </cell>
          <cell r="P56">
            <v>4.0355959328100734</v>
          </cell>
          <cell r="Q56">
            <v>1.7770842507104228</v>
          </cell>
          <cell r="R56">
            <v>2.2319274353297311</v>
          </cell>
          <cell r="S56">
            <v>1.3237780100217875</v>
          </cell>
          <cell r="T56">
            <v>0.14795756238967028</v>
          </cell>
          <cell r="U56">
            <v>10.500502166180549</v>
          </cell>
          <cell r="V56">
            <v>33.201082877560466</v>
          </cell>
          <cell r="AL56">
            <v>0.16416025241326235</v>
          </cell>
          <cell r="AM56">
            <v>7.8211883474053182E-2</v>
          </cell>
          <cell r="AN56">
            <v>0.87524196845037505</v>
          </cell>
          <cell r="AO56">
            <v>0.17619955099950713</v>
          </cell>
          <cell r="AP56">
            <v>0.16167430145743511</v>
          </cell>
          <cell r="AS56">
            <v>0.1532960200084881</v>
          </cell>
          <cell r="AT56">
            <v>5.8955163665956725E-2</v>
          </cell>
          <cell r="AU56">
            <v>0.27568388544110289</v>
          </cell>
          <cell r="AV56">
            <v>0.17780118350116345</v>
          </cell>
          <cell r="AW56">
            <v>0.12747375137883646</v>
          </cell>
        </row>
        <row r="57">
          <cell r="B57">
            <v>43520</v>
          </cell>
          <cell r="C57">
            <v>14.399099964146211</v>
          </cell>
          <cell r="D57">
            <v>3.5352772956805341</v>
          </cell>
          <cell r="E57">
            <v>4.4219078921320261</v>
          </cell>
          <cell r="F57">
            <v>2.722307043052822</v>
          </cell>
          <cell r="G57">
            <v>2.4891344846442873</v>
          </cell>
          <cell r="H57">
            <v>1.4254193304494058</v>
          </cell>
          <cell r="I57">
            <v>0.16157878521525068</v>
          </cell>
          <cell r="J57">
            <v>10.504109415546978</v>
          </cell>
          <cell r="K57">
            <v>39.658834210867518</v>
          </cell>
          <cell r="N57">
            <v>9.8045153634579343</v>
          </cell>
          <cell r="O57">
            <v>3.4808693904654433</v>
          </cell>
          <cell r="P57">
            <v>4.4475509314826303</v>
          </cell>
          <cell r="Q57">
            <v>2.5581636880096323</v>
          </cell>
          <cell r="R57">
            <v>2.2544469300596162</v>
          </cell>
          <cell r="S57">
            <v>1.4391689986699312</v>
          </cell>
          <cell r="T57">
            <v>0.146058611090333</v>
          </cell>
          <cell r="U57">
            <v>10.504109415546978</v>
          </cell>
          <cell r="V57">
            <v>34.634883328782493</v>
          </cell>
          <cell r="AL57">
            <v>0.23565857200978263</v>
          </cell>
          <cell r="AM57">
            <v>8.2041900566370479E-2</v>
          </cell>
          <cell r="AN57">
            <v>0.87600162392457115</v>
          </cell>
          <cell r="AO57">
            <v>0.1638345200334968</v>
          </cell>
          <cell r="AP57">
            <v>0.1508889408455911</v>
          </cell>
          <cell r="AS57">
            <v>0.21443273523627082</v>
          </cell>
          <cell r="AT57">
            <v>9.6781493244863501E-2</v>
          </cell>
          <cell r="AU57">
            <v>0.47688335242692936</v>
          </cell>
          <cell r="AV57">
            <v>0.27328630405977644</v>
          </cell>
          <cell r="AW57">
            <v>0.15636665783509796</v>
          </cell>
        </row>
        <row r="58">
          <cell r="B58">
            <v>43521</v>
          </cell>
          <cell r="C58">
            <v>14.174249153895282</v>
          </cell>
          <cell r="D58">
            <v>3.4450096347554977</v>
          </cell>
          <cell r="E58">
            <v>5.0884221899057271</v>
          </cell>
          <cell r="F58">
            <v>3.4846639235244474</v>
          </cell>
          <cell r="G58">
            <v>2.4767872082456428</v>
          </cell>
          <cell r="H58">
            <v>1.6117842389825365</v>
          </cell>
          <cell r="I58">
            <v>0.19211199202190529</v>
          </cell>
          <cell r="J58">
            <v>10.979078902908444</v>
          </cell>
          <cell r="K58">
            <v>41.452107244239485</v>
          </cell>
          <cell r="N58">
            <v>9.5517624480652987</v>
          </cell>
          <cell r="O58">
            <v>3.6552219958138013</v>
          </cell>
          <cell r="P58">
            <v>4.323044596158149</v>
          </cell>
          <cell r="Q58">
            <v>2.4950279297865872</v>
          </cell>
          <cell r="R58">
            <v>2.3165299288221055</v>
          </cell>
          <cell r="S58">
            <v>1.7041377161980573</v>
          </cell>
          <cell r="T58">
            <v>0.14956883620544995</v>
          </cell>
          <cell r="U58">
            <v>10.979078902908444</v>
          </cell>
          <cell r="V58">
            <v>35.174372353957892</v>
          </cell>
          <cell r="AL58">
            <v>0.30254301512970555</v>
          </cell>
          <cell r="AM58">
            <v>0.1457386847230043</v>
          </cell>
          <cell r="AN58">
            <v>1.0525365252584709</v>
          </cell>
          <cell r="AO58">
            <v>0.27923481711046882</v>
          </cell>
          <cell r="AP58">
            <v>0.20098457792135405</v>
          </cell>
          <cell r="AS58">
            <v>0.2256295179647492</v>
          </cell>
          <cell r="AT58">
            <v>9.6476823683406404E-2</v>
          </cell>
          <cell r="AU58">
            <v>0.50972118678876976</v>
          </cell>
          <cell r="AV58">
            <v>0.28176175801063108</v>
          </cell>
          <cell r="AW58">
            <v>0.10528820740745956</v>
          </cell>
        </row>
        <row r="59">
          <cell r="B59">
            <v>43522</v>
          </cell>
          <cell r="C59">
            <v>13.091073616051846</v>
          </cell>
          <cell r="D59">
            <v>3.52538494927779</v>
          </cell>
          <cell r="E59">
            <v>5.3332911561516427</v>
          </cell>
          <cell r="F59">
            <v>3.5069219866491546</v>
          </cell>
          <cell r="G59">
            <v>2.4739030237310708</v>
          </cell>
          <cell r="H59">
            <v>1.6281355133760249</v>
          </cell>
          <cell r="I59">
            <v>0.20206079098507707</v>
          </cell>
          <cell r="J59">
            <v>10.722460851549492</v>
          </cell>
          <cell r="K59">
            <v>40.483231887772099</v>
          </cell>
          <cell r="N59">
            <v>9.8481726852075706</v>
          </cell>
          <cell r="O59">
            <v>3.6947913814247761</v>
          </cell>
          <cell r="P59">
            <v>4.8355165637222299</v>
          </cell>
          <cell r="Q59">
            <v>2.8311456610267891</v>
          </cell>
          <cell r="R59">
            <v>2.313807700614571</v>
          </cell>
          <cell r="S59">
            <v>1.7222508689303553</v>
          </cell>
          <cell r="T59">
            <v>0.14919732884014542</v>
          </cell>
          <cell r="U59">
            <v>10.722460851549492</v>
          </cell>
          <cell r="V59">
            <v>36.117343041315934</v>
          </cell>
          <cell r="AL59">
            <v>0.31310650036023535</v>
          </cell>
          <cell r="AM59">
            <v>0.16408540465674862</v>
          </cell>
          <cell r="AN59">
            <v>1.0725804068044578</v>
          </cell>
          <cell r="AO59">
            <v>0.28599663129785935</v>
          </cell>
          <cell r="AP59">
            <v>0.18628828240162956</v>
          </cell>
          <cell r="AS59">
            <v>0.21757225918625686</v>
          </cell>
          <cell r="AT59">
            <v>0.14745565805421582</v>
          </cell>
          <cell r="AU59">
            <v>0.70496592434727545</v>
          </cell>
          <cell r="AV59">
            <v>0.25782644824201401</v>
          </cell>
          <cell r="AW59">
            <v>0.11063197280689471</v>
          </cell>
        </row>
        <row r="60">
          <cell r="B60">
            <v>43523</v>
          </cell>
          <cell r="C60">
            <v>14.446664558622366</v>
          </cell>
          <cell r="D60">
            <v>3.5315676657795048</v>
          </cell>
          <cell r="E60">
            <v>5.2794666419113021</v>
          </cell>
          <cell r="F60">
            <v>3.3608600993188933</v>
          </cell>
          <cell r="G60">
            <v>2.4592845750080419</v>
          </cell>
          <cell r="H60">
            <v>1.7768775147132443</v>
          </cell>
          <cell r="I60">
            <v>0.18644943755159515</v>
          </cell>
          <cell r="J60">
            <v>11.183773934866846</v>
          </cell>
          <cell r="K60">
            <v>42.224944427771796</v>
          </cell>
          <cell r="N60">
            <v>9.8228973936683079</v>
          </cell>
          <cell r="O60">
            <v>3.7133395309299209</v>
          </cell>
          <cell r="P60">
            <v>5.2076897783001215</v>
          </cell>
          <cell r="Q60">
            <v>3.1645631840108375</v>
          </cell>
          <cell r="R60">
            <v>2.3108871894516922</v>
          </cell>
          <cell r="S60">
            <v>1.7072728612350789</v>
          </cell>
          <cell r="T60">
            <v>0.15456050766772328</v>
          </cell>
          <cell r="U60">
            <v>11.183773934866846</v>
          </cell>
          <cell r="V60">
            <v>37.264984380130528</v>
          </cell>
          <cell r="AL60">
            <v>0.32233840155031818</v>
          </cell>
          <cell r="AM60">
            <v>0.14663345111928275</v>
          </cell>
          <cell r="AN60">
            <v>1.0057662509212408</v>
          </cell>
          <cell r="AO60">
            <v>0.26621272443665089</v>
          </cell>
          <cell r="AP60">
            <v>0.181447964270497</v>
          </cell>
          <cell r="AS60">
            <v>0.28103648099356565</v>
          </cell>
          <cell r="AT60">
            <v>0.16111808348055723</v>
          </cell>
          <cell r="AU60">
            <v>0.86265353431394787</v>
          </cell>
          <cell r="AV60">
            <v>0.25873748819952586</v>
          </cell>
          <cell r="AW60">
            <v>0.11339453621786871</v>
          </cell>
        </row>
        <row r="61">
          <cell r="B61">
            <v>43524</v>
          </cell>
          <cell r="C61">
            <v>14.623950774397141</v>
          </cell>
          <cell r="D61">
            <v>3.500654083270931</v>
          </cell>
          <cell r="E61">
            <v>5.0338747888957247</v>
          </cell>
          <cell r="F61">
            <v>3.1891050631664086</v>
          </cell>
          <cell r="G61">
            <v>2.4482647348829629</v>
          </cell>
          <cell r="H61">
            <v>1.8562758815854552</v>
          </cell>
          <cell r="I61">
            <v>0.17432446363710466</v>
          </cell>
          <cell r="J61">
            <v>11.106412554347685</v>
          </cell>
          <cell r="K61">
            <v>41.932862344183413</v>
          </cell>
          <cell r="N61">
            <v>9.9056165296149885</v>
          </cell>
          <cell r="O61">
            <v>3.6403834762096858</v>
          </cell>
          <cell r="P61">
            <v>5.2440309070344631</v>
          </cell>
          <cell r="Q61">
            <v>2.8677204248228438</v>
          </cell>
          <cell r="R61">
            <v>2.3060845038233868</v>
          </cell>
          <cell r="S61">
            <v>1.7517431005379513</v>
          </cell>
          <cell r="T61">
            <v>0.16408987703300071</v>
          </cell>
          <cell r="U61">
            <v>11.106412554347685</v>
          </cell>
          <cell r="V61">
            <v>36.986081373424</v>
          </cell>
          <cell r="AL61">
            <v>0.3534059303361739</v>
          </cell>
          <cell r="AM61">
            <v>8.0323724592153187E-2</v>
          </cell>
          <cell r="AN61">
            <v>0.87774537853579393</v>
          </cell>
          <cell r="AO61">
            <v>0.30083723677645163</v>
          </cell>
          <cell r="AP61">
            <v>0.1836679484879789</v>
          </cell>
          <cell r="AS61">
            <v>0.25210080028077358</v>
          </cell>
          <cell r="AT61">
            <v>0.15106358707147016</v>
          </cell>
          <cell r="AU61">
            <v>0.67767477020917632</v>
          </cell>
          <cell r="AV61">
            <v>0.24511255389368247</v>
          </cell>
          <cell r="AW61">
            <v>0.12237380797481283</v>
          </cell>
        </row>
        <row r="62">
          <cell r="N62">
            <v>9.9630603740224064</v>
          </cell>
          <cell r="O62">
            <v>3.6539854525134583</v>
          </cell>
          <cell r="P62">
            <v>4.2408902208305674</v>
          </cell>
          <cell r="Q62">
            <v>1.7711974975922951</v>
          </cell>
          <cell r="R62">
            <v>2.2586290354460035</v>
          </cell>
          <cell r="S62">
            <v>1.5914495077592672</v>
          </cell>
          <cell r="T62">
            <v>0.13243514560081512</v>
          </cell>
          <cell r="U62">
            <v>10.723074301422173</v>
          </cell>
          <cell r="V62">
            <v>34.334721535186986</v>
          </cell>
          <cell r="AS62">
            <v>0.11702902197227574</v>
          </cell>
          <cell r="AT62">
            <v>5.7667533887798557E-2</v>
          </cell>
          <cell r="AU62">
            <v>0.32837137125609756</v>
          </cell>
          <cell r="AV62">
            <v>0.21815090779008789</v>
          </cell>
          <cell r="AW62">
            <v>7.0226754974691954E-2</v>
          </cell>
        </row>
        <row r="63">
          <cell r="B63">
            <v>43525</v>
          </cell>
          <cell r="C63">
            <v>13.157867792599941</v>
          </cell>
          <cell r="D63">
            <v>3.4858155636668151</v>
          </cell>
          <cell r="E63">
            <v>5.4650215981182795</v>
          </cell>
          <cell r="F63">
            <v>3.4220991352941397</v>
          </cell>
          <cell r="G63">
            <v>2.4020405885221647</v>
          </cell>
          <cell r="H63">
            <v>1.6463998437870797</v>
          </cell>
          <cell r="I63">
            <v>0.18576647788055781</v>
          </cell>
          <cell r="J63">
            <v>10.723988461306472</v>
          </cell>
          <cell r="K63">
            <v>40.488999461175453</v>
          </cell>
          <cell r="N63">
            <v>9.4671334942335701</v>
          </cell>
          <cell r="O63">
            <v>3.6045237204997398</v>
          </cell>
          <cell r="P63">
            <v>3.8690185397021506</v>
          </cell>
          <cell r="Q63">
            <v>1.6028898203916013</v>
          </cell>
          <cell r="R63">
            <v>2.2551469748447062</v>
          </cell>
          <cell r="S63">
            <v>1.3545116653905547</v>
          </cell>
          <cell r="T63">
            <v>0.12481254818851291</v>
          </cell>
          <cell r="U63">
            <v>10.341238831711356</v>
          </cell>
          <cell r="V63">
            <v>32.61927559496219</v>
          </cell>
          <cell r="AL63">
            <v>0.33836615181910268</v>
          </cell>
          <cell r="AM63">
            <v>0.11876660915200787</v>
          </cell>
          <cell r="AN63">
            <v>1.0205479910290576</v>
          </cell>
          <cell r="AO63">
            <v>0.27154198714817385</v>
          </cell>
          <cell r="AP63">
            <v>0.1780585375194689</v>
          </cell>
          <cell r="AS63">
            <v>0.11146623630797552</v>
          </cell>
          <cell r="AT63">
            <v>5.4318573997781949E-2</v>
          </cell>
          <cell r="AU63">
            <v>0.34601310797874163</v>
          </cell>
          <cell r="AV63">
            <v>0.15644846155258799</v>
          </cell>
          <cell r="AW63">
            <v>6.7878086926299111E-2</v>
          </cell>
        </row>
        <row r="64">
          <cell r="B64">
            <v>43526</v>
          </cell>
          <cell r="C64">
            <v>13.474450887268137</v>
          </cell>
          <cell r="D64">
            <v>3.5909217441959673</v>
          </cell>
          <cell r="E64">
            <v>4.9765207462783732</v>
          </cell>
          <cell r="F64">
            <v>2.5689370737161292</v>
          </cell>
          <cell r="G64">
            <v>2.4515848391772228</v>
          </cell>
          <cell r="H64">
            <v>1.4692554402276581</v>
          </cell>
          <cell r="I64">
            <v>0.17344488484544365</v>
          </cell>
          <cell r="J64">
            <v>10.342120439488024</v>
          </cell>
          <cell r="K64">
            <v>39.047236055196954</v>
          </cell>
          <cell r="N64">
            <v>9.840491388032909</v>
          </cell>
          <cell r="O64">
            <v>3.3769997532366345</v>
          </cell>
          <cell r="P64">
            <v>4.4056901536047439</v>
          </cell>
          <cell r="Q64">
            <v>2.83915930759682</v>
          </cell>
          <cell r="R64">
            <v>2.3357240216215187</v>
          </cell>
          <cell r="S64">
            <v>1.6325461679904307</v>
          </cell>
          <cell r="T64">
            <v>0.1198895180136216</v>
          </cell>
          <cell r="U64">
            <v>9.9588989760058411</v>
          </cell>
          <cell r="V64">
            <v>34.509399286102521</v>
          </cell>
          <cell r="AL64">
            <v>0.17601280225615706</v>
          </cell>
          <cell r="AM64">
            <v>6.4691236295389823E-2</v>
          </cell>
          <cell r="AN64">
            <v>0.81136384113285565</v>
          </cell>
          <cell r="AO64">
            <v>0.2026953325046246</v>
          </cell>
          <cell r="AP64">
            <v>0.11923196590430908</v>
          </cell>
          <cell r="AS64">
            <v>0.25994822741010987</v>
          </cell>
          <cell r="AT64">
            <v>0.13252364249480256</v>
          </cell>
          <cell r="AU64">
            <v>0.83931238943131703</v>
          </cell>
          <cell r="AV64">
            <v>0.26222398175658196</v>
          </cell>
          <cell r="AW64">
            <v>7.5492256523748094E-2</v>
          </cell>
        </row>
        <row r="65">
          <cell r="B65">
            <v>43527</v>
          </cell>
          <cell r="C65">
            <v>13.148501428852361</v>
          </cell>
          <cell r="D65">
            <v>3.500654083270931</v>
          </cell>
          <cell r="E65">
            <v>4.8950852901750661</v>
          </cell>
          <cell r="F65">
            <v>1.9600045012713261</v>
          </cell>
          <cell r="G65">
            <v>2.4326177879297308</v>
          </cell>
          <cell r="H65">
            <v>1.54191023255082</v>
          </cell>
          <cell r="I65">
            <v>0.16504683749460611</v>
          </cell>
          <cell r="J65">
            <v>9.959747988675133</v>
          </cell>
          <cell r="K65">
            <v>37.603568150219978</v>
          </cell>
          <cell r="N65">
            <v>9.9562105013157449</v>
          </cell>
          <cell r="O65">
            <v>3.6317276731072852</v>
          </cell>
          <cell r="P65">
            <v>4.3030394388036468</v>
          </cell>
          <cell r="Q65">
            <v>3.1173136001938397</v>
          </cell>
          <cell r="R65">
            <v>2.3136048768281885</v>
          </cell>
          <cell r="S65">
            <v>1.5735397031725959</v>
          </cell>
          <cell r="T65">
            <v>0.11071116890272696</v>
          </cell>
          <cell r="U65">
            <v>10.426578154371564</v>
          </cell>
          <cell r="V65">
            <v>35.432725116695593</v>
          </cell>
          <cell r="AL65">
            <v>0.17517485840515884</v>
          </cell>
          <cell r="AM65">
            <v>5.4254700291476443E-2</v>
          </cell>
          <cell r="AN65">
            <v>0.34508644782643205</v>
          </cell>
          <cell r="AO65">
            <v>0.21104094364242731</v>
          </cell>
          <cell r="AP65">
            <v>9.7123933246288277E-2</v>
          </cell>
          <cell r="AS65">
            <v>0.29131996023428169</v>
          </cell>
          <cell r="AT65">
            <v>0.16087675311740304</v>
          </cell>
          <cell r="AU65">
            <v>1.0152576281244057</v>
          </cell>
          <cell r="AV65">
            <v>0.24569113917601704</v>
          </cell>
          <cell r="AW65">
            <v>8.1023403641879113E-2</v>
          </cell>
        </row>
        <row r="66">
          <cell r="B66">
            <v>43528</v>
          </cell>
          <cell r="C66">
            <v>12.779466697197723</v>
          </cell>
          <cell r="D66">
            <v>3.3992575326428081</v>
          </cell>
          <cell r="E66">
            <v>6.0793737831691406</v>
          </cell>
          <cell r="F66">
            <v>2.3165729316893393</v>
          </cell>
          <cell r="G66">
            <v>2.43398306446195</v>
          </cell>
          <cell r="H66">
            <v>1.7682476360952952</v>
          </cell>
          <cell r="I66">
            <v>0.16509807722095785</v>
          </cell>
          <cell r="J66">
            <v>10.427467037467149</v>
          </cell>
          <cell r="K66">
            <v>39.369466759944366</v>
          </cell>
          <cell r="N66">
            <v>10.410353436463481</v>
          </cell>
          <cell r="O66">
            <v>3.6799528618206607</v>
          </cell>
          <cell r="P66">
            <v>4.3642927850281552</v>
          </cell>
          <cell r="Q66">
            <v>3.4118810262530923</v>
          </cell>
          <cell r="R66">
            <v>2.3041425417492882</v>
          </cell>
          <cell r="S66">
            <v>1.7965696157926911</v>
          </cell>
          <cell r="T66">
            <v>9.5948247926489386E-2</v>
          </cell>
          <cell r="U66">
            <v>10.567876763235059</v>
          </cell>
          <cell r="V66">
            <v>36.631017278268914</v>
          </cell>
          <cell r="AL66">
            <v>0.20150026105735294</v>
          </cell>
          <cell r="AM66">
            <v>5.6280752875166165E-2</v>
          </cell>
          <cell r="AN66">
            <v>0.44479122881467131</v>
          </cell>
          <cell r="AO66">
            <v>0.2601386491052059</v>
          </cell>
          <cell r="AP66">
            <v>0.11246139030950376</v>
          </cell>
          <cell r="AS66">
            <v>0.39668327586674218</v>
          </cell>
          <cell r="AT66">
            <v>0.15264025205201148</v>
          </cell>
          <cell r="AU66">
            <v>1.0579215130801431</v>
          </cell>
          <cell r="AV66">
            <v>0.27881318467907529</v>
          </cell>
          <cell r="AW66">
            <v>9.8344548297392254E-2</v>
          </cell>
        </row>
        <row r="67">
          <cell r="B67">
            <v>43529</v>
          </cell>
          <cell r="C67">
            <v>12.697042696219018</v>
          </cell>
          <cell r="D67">
            <v>3.5142560595747034</v>
          </cell>
          <cell r="E67">
            <v>6.2369654794827118</v>
          </cell>
          <cell r="F67">
            <v>2.7097344340680438</v>
          </cell>
          <cell r="G67">
            <v>2.418797768664291</v>
          </cell>
          <cell r="H67">
            <v>1.5947386640147798</v>
          </cell>
          <cell r="I67">
            <v>0.16267999907232386</v>
          </cell>
          <cell r="J67">
            <v>10.568777692271603</v>
          </cell>
          <cell r="K67">
            <v>39.902992793367474</v>
          </cell>
          <cell r="N67">
            <v>10.770611053287405</v>
          </cell>
          <cell r="O67">
            <v>3.5785563111925378</v>
          </cell>
          <cell r="P67">
            <v>4.2920723498426154</v>
          </cell>
          <cell r="Q67">
            <v>3.2622778728406958</v>
          </cell>
          <cell r="R67">
            <v>2.3011546749260061</v>
          </cell>
          <cell r="S67">
            <v>1.6723516508362681</v>
          </cell>
          <cell r="T67">
            <v>9.5909915099623017E-2</v>
          </cell>
          <cell r="U67">
            <v>10.577753062750871</v>
          </cell>
          <cell r="V67">
            <v>36.550686890776021</v>
          </cell>
          <cell r="AL67">
            <v>0.26087777815900942</v>
          </cell>
          <cell r="AM67">
            <v>7.5014456602761292E-2</v>
          </cell>
          <cell r="AN67">
            <v>0.61812714391872858</v>
          </cell>
          <cell r="AO67">
            <v>0.2876382154342994</v>
          </cell>
          <cell r="AP67">
            <v>0.133177982012228</v>
          </cell>
          <cell r="AS67">
            <v>0.39097651181385257</v>
          </cell>
          <cell r="AT67">
            <v>0.14867233189503462</v>
          </cell>
          <cell r="AU67">
            <v>0.92504555240834463</v>
          </cell>
          <cell r="AV67">
            <v>0.27669860172366001</v>
          </cell>
          <cell r="AW67">
            <v>8.1587053872012469E-2</v>
          </cell>
        </row>
        <row r="68">
          <cell r="B68">
            <v>43530</v>
          </cell>
          <cell r="C68">
            <v>12.901229425916258</v>
          </cell>
          <cell r="D68">
            <v>3.6069968071004257</v>
          </cell>
          <cell r="E68">
            <v>5.978368012685837</v>
          </cell>
          <cell r="F68">
            <v>2.6553097872221119</v>
          </cell>
          <cell r="G68">
            <v>2.3360971265718424</v>
          </cell>
          <cell r="H68">
            <v>1.7172028345545756</v>
          </cell>
          <cell r="I68">
            <v>0.16642564838462126</v>
          </cell>
          <cell r="J68">
            <v>10.578654833758343</v>
          </cell>
          <cell r="K68">
            <v>39.940284476194016</v>
          </cell>
          <cell r="N68">
            <v>11.006416038844884</v>
          </cell>
          <cell r="O68">
            <v>3.5018906265712739</v>
          </cell>
          <cell r="P68">
            <v>4.4522421571491977</v>
          </cell>
          <cell r="Q68">
            <v>2.888618581515797</v>
          </cell>
          <cell r="R68">
            <v>2.3091775665657259</v>
          </cell>
          <cell r="S68">
            <v>1.6189473440910462</v>
          </cell>
          <cell r="T68">
            <v>9.4394923826391516E-2</v>
          </cell>
          <cell r="U68">
            <v>10.23761427540021</v>
          </cell>
          <cell r="V68">
            <v>36.109301513964532</v>
          </cell>
          <cell r="AL68">
            <v>0.21102634137994383</v>
          </cell>
          <cell r="AM68">
            <v>6.1994092211115584E-2</v>
          </cell>
          <cell r="AN68">
            <v>0.68023727936557732</v>
          </cell>
          <cell r="AO68">
            <v>0.31767756426045168</v>
          </cell>
          <cell r="AP68">
            <v>9.4654106737212654E-2</v>
          </cell>
          <cell r="AS68">
            <v>0.34743696314344008</v>
          </cell>
          <cell r="AT68">
            <v>0.13740517045514875</v>
          </cell>
          <cell r="AU68">
            <v>0.72191806123604496</v>
          </cell>
          <cell r="AV68">
            <v>0.24569327944216696</v>
          </cell>
          <cell r="AW68">
            <v>7.9819344405279172E-2</v>
          </cell>
        </row>
        <row r="69">
          <cell r="B69">
            <v>43531</v>
          </cell>
          <cell r="C69">
            <v>12.590266149496607</v>
          </cell>
          <cell r="D69">
            <v>3.6156526102028264</v>
          </cell>
          <cell r="E69">
            <v>5.5142358246179652</v>
          </cell>
          <cell r="F69">
            <v>2.4925484049442321</v>
          </cell>
          <cell r="G69">
            <v>2.3290860834485176</v>
          </cell>
          <cell r="H69">
            <v>1.7246933801811866</v>
          </cell>
          <cell r="I69">
            <v>0.15099307269448659</v>
          </cell>
          <cell r="J69">
            <v>10.238487049011436</v>
          </cell>
          <cell r="K69">
            <v>38.655962574597254</v>
          </cell>
          <cell r="N69">
            <v>11.093751218680989</v>
          </cell>
          <cell r="O69">
            <v>3.353505430530118</v>
          </cell>
          <cell r="P69">
            <v>3.8035992708204236</v>
          </cell>
          <cell r="Q69">
            <v>2.2604937336424311</v>
          </cell>
          <cell r="R69">
            <v>2.2826878718979136</v>
          </cell>
          <cell r="S69">
            <v>1.5184560240984708</v>
          </cell>
          <cell r="T69">
            <v>0.11568943908777735</v>
          </cell>
          <cell r="U69">
            <v>10.022407082705971</v>
          </cell>
          <cell r="V69">
            <v>34.450590071464092</v>
          </cell>
          <cell r="AL69">
            <v>0.17266552077545741</v>
          </cell>
          <cell r="AM69">
            <v>5.5672499471632178E-2</v>
          </cell>
          <cell r="AN69">
            <v>0.54269116401718676</v>
          </cell>
          <cell r="AO69">
            <v>0.2948708881745159</v>
          </cell>
          <cell r="AP69">
            <v>0.14310168773288093</v>
          </cell>
          <cell r="AS69">
            <v>0.17448383127721101</v>
          </cell>
          <cell r="AT69">
            <v>0.11779888241338045</v>
          </cell>
          <cell r="AU69">
            <v>0.60199475762689547</v>
          </cell>
          <cell r="AV69">
            <v>0.1973739174356495</v>
          </cell>
          <cell r="AW69">
            <v>8.9842385012950846E-2</v>
          </cell>
        </row>
        <row r="70">
          <cell r="B70">
            <v>43532</v>
          </cell>
          <cell r="C70">
            <v>12.18001941735262</v>
          </cell>
          <cell r="D70">
            <v>3.7096299010288916</v>
          </cell>
          <cell r="E70">
            <v>5.1791789971431959</v>
          </cell>
          <cell r="F70">
            <v>2.6553540499178214</v>
          </cell>
          <cell r="G70">
            <v>2.3275527961678772</v>
          </cell>
          <cell r="H70">
            <v>1.6298227196088997</v>
          </cell>
          <cell r="I70">
            <v>0.13854749866628302</v>
          </cell>
          <cell r="J70">
            <v>10.023261509546781</v>
          </cell>
          <cell r="K70">
            <v>37.843366889432374</v>
          </cell>
          <cell r="N70">
            <v>11.443091938025399</v>
          </cell>
          <cell r="O70">
            <v>3.4957079100695592</v>
          </cell>
          <cell r="P70">
            <v>3.4462313486117475</v>
          </cell>
          <cell r="Q70">
            <v>1.6830482551753121</v>
          </cell>
          <cell r="R70">
            <v>2.2537832119228334</v>
          </cell>
          <cell r="S70">
            <v>1.4726340196636039</v>
          </cell>
          <cell r="T70">
            <v>0.12090016629153055</v>
          </cell>
          <cell r="U70">
            <v>9.2938110432850305</v>
          </cell>
          <cell r="V70">
            <v>33.209207893045019</v>
          </cell>
          <cell r="AL70">
            <v>0.23874002064336347</v>
          </cell>
          <cell r="AM70">
            <v>6.6907840981990888E-2</v>
          </cell>
          <cell r="AN70">
            <v>0.55265068554667252</v>
          </cell>
          <cell r="AO70">
            <v>0.31090861585256385</v>
          </cell>
          <cell r="AP70">
            <v>0.17125108761054195</v>
          </cell>
          <cell r="AS70">
            <v>0.11635424210546529</v>
          </cell>
          <cell r="AT70">
            <v>6.400305724209851E-2</v>
          </cell>
          <cell r="AU70">
            <v>0.37841400763601823</v>
          </cell>
          <cell r="AV70">
            <v>0.14816991208746036</v>
          </cell>
          <cell r="AW70">
            <v>8.4737173849767089E-2</v>
          </cell>
        </row>
        <row r="71">
          <cell r="B71">
            <v>43533</v>
          </cell>
          <cell r="C71">
            <v>11.943987050913613</v>
          </cell>
          <cell r="D71">
            <v>3.6824259484213466</v>
          </cell>
          <cell r="E71">
            <v>4.2706237994760219</v>
          </cell>
          <cell r="F71">
            <v>1.9501700476266821</v>
          </cell>
          <cell r="G71">
            <v>2.3885338865983758</v>
          </cell>
          <cell r="H71">
            <v>1.4179381188360365</v>
          </cell>
          <cell r="I71">
            <v>0.1439963444467636</v>
          </cell>
          <cell r="J71">
            <v>9.2946033561040231</v>
          </cell>
          <cell r="K71">
            <v>35.092278552422862</v>
          </cell>
          <cell r="N71">
            <v>11.530427117861503</v>
          </cell>
          <cell r="O71">
            <v>3.3918382728407499</v>
          </cell>
          <cell r="P71">
            <v>4.0962279614268473</v>
          </cell>
          <cell r="Q71">
            <v>2.7609664696442935</v>
          </cell>
          <cell r="R71">
            <v>2.3375479220886186</v>
          </cell>
          <cell r="S71">
            <v>1.5042701574376953</v>
          </cell>
          <cell r="T71">
            <v>0.12408020616620934</v>
          </cell>
          <cell r="U71">
            <v>9.2180088986905542</v>
          </cell>
          <cell r="V71">
            <v>34.963367006156474</v>
          </cell>
          <cell r="AL71">
            <v>0.14055419188312929</v>
          </cell>
          <cell r="AM71">
            <v>5.350438468288804E-2</v>
          </cell>
          <cell r="AN71">
            <v>0.35612236928919611</v>
          </cell>
          <cell r="AO71">
            <v>0.20370339786090044</v>
          </cell>
          <cell r="AP71">
            <v>0.13231256443592251</v>
          </cell>
          <cell r="AS71">
            <v>0.20024507371289216</v>
          </cell>
          <cell r="AT71">
            <v>0.12332943671583069</v>
          </cell>
          <cell r="AU71">
            <v>0.75492356431050289</v>
          </cell>
          <cell r="AV71">
            <v>0.27422088694492963</v>
          </cell>
          <cell r="AW71">
            <v>0.10797401204210032</v>
          </cell>
        </row>
        <row r="72">
          <cell r="B72">
            <v>43534</v>
          </cell>
          <cell r="C72">
            <v>11.973959414905869</v>
          </cell>
          <cell r="D72">
            <v>3.6552219958138013</v>
          </cell>
          <cell r="E72">
            <v>4.1534669452279518</v>
          </cell>
          <cell r="F72">
            <v>1.9101802419682734</v>
          </cell>
          <cell r="G72">
            <v>2.3795914766733754</v>
          </cell>
          <cell r="H72">
            <v>1.3733083679140123</v>
          </cell>
          <cell r="I72">
            <v>0.14153585818565059</v>
          </cell>
          <cell r="J72">
            <v>9.2187947492508897</v>
          </cell>
          <cell r="K72">
            <v>34.806059049939826</v>
          </cell>
          <cell r="N72">
            <v>11.25750468087368</v>
          </cell>
          <cell r="O72">
            <v>3.3745266666359486</v>
          </cell>
          <cell r="P72">
            <v>4.5094303563693376</v>
          </cell>
          <cell r="Q72">
            <v>2.3610678516225359</v>
          </cell>
          <cell r="R72">
            <v>2.3475725634111102</v>
          </cell>
          <cell r="S72">
            <v>1.6155285117229952</v>
          </cell>
          <cell r="T72">
            <v>0.12254143920136305</v>
          </cell>
          <cell r="U72">
            <v>9.7957490427630205</v>
          </cell>
          <cell r="V72">
            <v>35.383921112599992</v>
          </cell>
          <cell r="AL72">
            <v>0.17775817292599622</v>
          </cell>
          <cell r="AM72">
            <v>5.3230983839580477E-2</v>
          </cell>
          <cell r="AN72">
            <v>0.40634794717536027</v>
          </cell>
          <cell r="AO72">
            <v>0.17339936945429704</v>
          </cell>
          <cell r="AP72">
            <v>0.10705441180014712</v>
          </cell>
          <cell r="AS72">
            <v>0.15390339102589895</v>
          </cell>
          <cell r="AT72">
            <v>9.17303926207063E-2</v>
          </cell>
          <cell r="AU72">
            <v>0.50428307620666402</v>
          </cell>
          <cell r="AV72">
            <v>0.26935392172163591</v>
          </cell>
          <cell r="AW72">
            <v>0.11018045059316973</v>
          </cell>
        </row>
        <row r="73">
          <cell r="B73">
            <v>43535</v>
          </cell>
          <cell r="C73">
            <v>12.155666871608917</v>
          </cell>
          <cell r="D73">
            <v>3.6032871771993968</v>
          </cell>
          <cell r="E73">
            <v>4.900123279308529</v>
          </cell>
          <cell r="F73">
            <v>2.4703359656986503</v>
          </cell>
          <cell r="G73">
            <v>2.3871481763264844</v>
          </cell>
          <cell r="H73">
            <v>1.5270944033356215</v>
          </cell>
          <cell r="I73">
            <v>0.14729420425590428</v>
          </cell>
          <cell r="J73">
            <v>9.7965841466296766</v>
          </cell>
          <cell r="K73">
            <v>36.987534224363181</v>
          </cell>
          <cell r="N73">
            <v>11.46710911248033</v>
          </cell>
          <cell r="O73">
            <v>2.9602846610210558</v>
          </cell>
          <cell r="P73">
            <v>4.5057389521405034</v>
          </cell>
          <cell r="Q73">
            <v>2.3886775063019599</v>
          </cell>
          <cell r="R73">
            <v>2.3314594244712668</v>
          </cell>
          <cell r="S73">
            <v>1.3553555601949054</v>
          </cell>
          <cell r="T73">
            <v>0.13772226402278046</v>
          </cell>
          <cell r="U73">
            <v>9.5794948956359711</v>
          </cell>
          <cell r="V73">
            <v>34.725842376268773</v>
          </cell>
          <cell r="AL73">
            <v>0.19103771625771965</v>
          </cell>
          <cell r="AM73">
            <v>7.3285055960490328E-2</v>
          </cell>
          <cell r="AN73">
            <v>0.58365146844927906</v>
          </cell>
          <cell r="AO73">
            <v>0.24219037717796693</v>
          </cell>
          <cell r="AP73">
            <v>0.15030572465286299</v>
          </cell>
          <cell r="AS73">
            <v>0.16282728562718593</v>
          </cell>
          <cell r="AT73">
            <v>0.10471573003480948</v>
          </cell>
          <cell r="AU73">
            <v>0.46569470302791965</v>
          </cell>
          <cell r="AV73">
            <v>0.27389199938000169</v>
          </cell>
          <cell r="AW73">
            <v>0.13129739199206342</v>
          </cell>
        </row>
        <row r="74">
          <cell r="B74">
            <v>43536</v>
          </cell>
          <cell r="C74">
            <v>11.64426341099106</v>
          </cell>
          <cell r="D74">
            <v>3.7121029876295779</v>
          </cell>
          <cell r="E74">
            <v>4.5839487938435068</v>
          </cell>
          <cell r="F74">
            <v>2.594193875854971</v>
          </cell>
          <cell r="G74">
            <v>2.3872896988938481</v>
          </cell>
          <cell r="H74">
            <v>1.513872440220879</v>
          </cell>
          <cell r="I74">
            <v>0.155002598116213</v>
          </cell>
          <cell r="J74">
            <v>9.5803115634776077</v>
          </cell>
          <cell r="K74">
            <v>36.170985369027662</v>
          </cell>
          <cell r="N74">
            <v>11.076284182713765</v>
          </cell>
          <cell r="O74">
            <v>3.1024871405604966</v>
          </cell>
          <cell r="P74">
            <v>4.3187160041400299</v>
          </cell>
          <cell r="Q74">
            <v>2.0881274554608624</v>
          </cell>
          <cell r="R74">
            <v>2.260460503964834</v>
          </cell>
          <cell r="S74">
            <v>1.4023963200730696</v>
          </cell>
          <cell r="T74">
            <v>0.14482530659219228</v>
          </cell>
          <cell r="U74">
            <v>9.3547188821834268</v>
          </cell>
          <cell r="V74">
            <v>33.748015795688673</v>
          </cell>
          <cell r="AL74">
            <v>0.2091330169278327</v>
          </cell>
          <cell r="AM74">
            <v>6.949993754038776E-2</v>
          </cell>
          <cell r="AN74">
            <v>0.59258306456437937</v>
          </cell>
          <cell r="AO74">
            <v>0.25338610940446193</v>
          </cell>
          <cell r="AP74">
            <v>0.13856539455899061</v>
          </cell>
          <cell r="AS74">
            <v>0.13934688210606191</v>
          </cell>
          <cell r="AT74">
            <v>9.7184779532792226E-2</v>
          </cell>
          <cell r="AU74">
            <v>0.39592326947483186</v>
          </cell>
          <cell r="AV74">
            <v>0.23057657963032713</v>
          </cell>
          <cell r="AW74">
            <v>0.12972308454020975</v>
          </cell>
        </row>
        <row r="75">
          <cell r="B75">
            <v>43537</v>
          </cell>
          <cell r="C75">
            <v>11.41010431730157</v>
          </cell>
          <cell r="D75">
            <v>3.7529089165408953</v>
          </cell>
          <cell r="E75">
            <v>4.3308313007362989</v>
          </cell>
          <cell r="F75">
            <v>2.4065868387256049</v>
          </cell>
          <cell r="G75">
            <v>2.3836714133613985</v>
          </cell>
          <cell r="H75">
            <v>1.533446199346723</v>
          </cell>
          <cell r="I75">
            <v>0.15345139132756386</v>
          </cell>
          <cell r="J75">
            <v>9.3570504098388163</v>
          </cell>
          <cell r="K75">
            <v>35.328050787178874</v>
          </cell>
          <cell r="N75">
            <v>11.654879749127954</v>
          </cell>
          <cell r="O75">
            <v>3.326301477922573</v>
          </cell>
          <cell r="P75">
            <v>4.2439674490333665</v>
          </cell>
          <cell r="Q75">
            <v>2.3951600465232299</v>
          </cell>
          <cell r="R75">
            <v>2.1835834776791625</v>
          </cell>
          <cell r="S75">
            <v>1.4493165711731288</v>
          </cell>
          <cell r="T75">
            <v>0.1666936142362008</v>
          </cell>
          <cell r="U75">
            <v>9.344970964356035</v>
          </cell>
          <cell r="V75">
            <v>34.764873350051651</v>
          </cell>
          <cell r="AL75">
            <v>0.17843191573358519</v>
          </cell>
          <cell r="AM75">
            <v>5.5669542974243036E-2</v>
          </cell>
          <cell r="AN75">
            <v>0.47651780143169781</v>
          </cell>
          <cell r="AO75">
            <v>0.31315375504308063</v>
          </cell>
          <cell r="AP75">
            <v>0.1059903244498019</v>
          </cell>
          <cell r="AS75">
            <v>0.25969864182412772</v>
          </cell>
          <cell r="AT75">
            <v>0.11507048631433173</v>
          </cell>
          <cell r="AU75">
            <v>0.44121374291674165</v>
          </cell>
          <cell r="AV75">
            <v>0.21672335026856843</v>
          </cell>
          <cell r="AW75">
            <v>0.11742888719750065</v>
          </cell>
        </row>
        <row r="76">
          <cell r="B76">
            <v>43538</v>
          </cell>
          <cell r="C76">
            <v>11.337046680070451</v>
          </cell>
          <cell r="D76">
            <v>3.7541454598412383</v>
          </cell>
          <cell r="E76">
            <v>4.1701250812932829</v>
          </cell>
          <cell r="F76">
            <v>2.5315349497607067</v>
          </cell>
          <cell r="G76">
            <v>2.3532871992729651</v>
          </cell>
          <cell r="H76">
            <v>1.6408868588766889</v>
          </cell>
          <cell r="I76">
            <v>0.15691153086957924</v>
          </cell>
          <cell r="J76">
            <v>9.3473000624846492</v>
          </cell>
          <cell r="K76">
            <v>35.291237822469562</v>
          </cell>
          <cell r="N76">
            <v>11.674530164591072</v>
          </cell>
          <cell r="O76">
            <v>3.4140960522469235</v>
          </cell>
          <cell r="P76">
            <v>4.4164350600240576</v>
          </cell>
          <cell r="Q76">
            <v>2.1922180856958158</v>
          </cell>
          <cell r="R76">
            <v>2.1290102566490514</v>
          </cell>
          <cell r="S76">
            <v>1.51142301179952</v>
          </cell>
          <cell r="T76">
            <v>0.15952205312358197</v>
          </cell>
          <cell r="U76">
            <v>9.456726682084776</v>
          </cell>
          <cell r="V76">
            <v>34.953961366214799</v>
          </cell>
          <cell r="AL76">
            <v>0.1808811039284377</v>
          </cell>
          <cell r="AM76">
            <v>6.3844308365339358E-2</v>
          </cell>
          <cell r="AN76">
            <v>0.5190585079866793</v>
          </cell>
          <cell r="AO76">
            <v>0.295011432318313</v>
          </cell>
          <cell r="AP76">
            <v>0.14694338923465686</v>
          </cell>
          <cell r="AS76">
            <v>0.13946095862042979</v>
          </cell>
          <cell r="AT76">
            <v>0.12726849344066946</v>
          </cell>
          <cell r="AU76">
            <v>0.48169859864295478</v>
          </cell>
          <cell r="AV76">
            <v>0.19261182525366682</v>
          </cell>
          <cell r="AW76">
            <v>0.12090485570616091</v>
          </cell>
        </row>
        <row r="77">
          <cell r="B77">
            <v>43539</v>
          </cell>
          <cell r="C77">
            <v>11.739800321216377</v>
          </cell>
          <cell r="D77">
            <v>3.7071568144282057</v>
          </cell>
          <cell r="E77">
            <v>4.2624006649052113</v>
          </cell>
          <cell r="F77">
            <v>2.4630663818906027</v>
          </cell>
          <cell r="G77">
            <v>2.3197546756645591</v>
          </cell>
          <cell r="H77">
            <v>1.6119382502010278</v>
          </cell>
          <cell r="I77">
            <v>0.15008201002192414</v>
          </cell>
          <cell r="J77">
            <v>9.459083633701006</v>
          </cell>
          <cell r="K77">
            <v>35.713282752028917</v>
          </cell>
          <cell r="N77">
            <v>11.40815786609096</v>
          </cell>
          <cell r="O77">
            <v>3.389365186240064</v>
          </cell>
          <cell r="P77">
            <v>4.4011100192090362</v>
          </cell>
          <cell r="Q77">
            <v>1.6480807348629203</v>
          </cell>
          <cell r="R77">
            <v>2.1509757699922485</v>
          </cell>
          <cell r="S77">
            <v>1.348151118742039</v>
          </cell>
          <cell r="T77">
            <v>0.15423293250545239</v>
          </cell>
          <cell r="U77">
            <v>9.4773508889506157</v>
          </cell>
          <cell r="V77">
            <v>33.977424516593331</v>
          </cell>
          <cell r="AL77">
            <v>0.162472957059829</v>
          </cell>
          <cell r="AM77">
            <v>5.6652503190944108E-2</v>
          </cell>
          <cell r="AN77">
            <v>0.49391484143909603</v>
          </cell>
          <cell r="AO77">
            <v>0.29083006568481551</v>
          </cell>
          <cell r="AP77">
            <v>0.16225149735398023</v>
          </cell>
          <cell r="AS77">
            <v>0.14052048745842949</v>
          </cell>
          <cell r="AT77">
            <v>5.6928309320263083E-2</v>
          </cell>
          <cell r="AU77">
            <v>0.35196617731979762</v>
          </cell>
          <cell r="AV77">
            <v>0.14575997240345476</v>
          </cell>
          <cell r="AW77">
            <v>0.1033888039617224</v>
          </cell>
        </row>
        <row r="78">
          <cell r="B78">
            <v>43540</v>
          </cell>
          <cell r="C78">
            <v>12.404812147294532</v>
          </cell>
          <cell r="D78">
            <v>3.6453296494110576</v>
          </cell>
          <cell r="E78">
            <v>4.3711637801307939</v>
          </cell>
          <cell r="F78">
            <v>1.9769112268961055</v>
          </cell>
          <cell r="G78">
            <v>2.3693844453041741</v>
          </cell>
          <cell r="H78">
            <v>1.4784748617891161</v>
          </cell>
          <cell r="I78">
            <v>0.13226587372043802</v>
          </cell>
          <cell r="J78">
            <v>9.5038108694774195</v>
          </cell>
          <cell r="K78">
            <v>35.882152854023637</v>
          </cell>
          <cell r="N78">
            <v>11.827366729304256</v>
          </cell>
          <cell r="O78">
            <v>3.2372703602978796</v>
          </cell>
          <cell r="P78">
            <v>5.0352959636536445</v>
          </cell>
          <cell r="Q78">
            <v>2.5625410736434162</v>
          </cell>
          <cell r="R78">
            <v>2.146554514171171</v>
          </cell>
          <cell r="S78">
            <v>1.6390296402597655</v>
          </cell>
          <cell r="T78">
            <v>0.16188327772168382</v>
          </cell>
          <cell r="U78">
            <v>9.3448490349136559</v>
          </cell>
          <cell r="V78">
            <v>35.95479059396547</v>
          </cell>
          <cell r="AL78">
            <v>0.16736614815342643</v>
          </cell>
          <cell r="AM78">
            <v>5.2927516921129125E-2</v>
          </cell>
          <cell r="AN78">
            <v>0.34577272748778098</v>
          </cell>
          <cell r="AO78">
            <v>0.20520871838584179</v>
          </cell>
          <cell r="AP78">
            <v>0.12146850593629424</v>
          </cell>
          <cell r="AS78">
            <v>0.24265215371339116</v>
          </cell>
          <cell r="AT78">
            <v>0.12947814952323727</v>
          </cell>
          <cell r="AU78">
            <v>0.74325681006759337</v>
          </cell>
          <cell r="AV78">
            <v>0.19626668641446041</v>
          </cell>
          <cell r="AW78">
            <v>9.1163087488095665E-2</v>
          </cell>
        </row>
        <row r="79">
          <cell r="B79">
            <v>43541</v>
          </cell>
          <cell r="C79">
            <v>12.281176145826485</v>
          </cell>
          <cell r="D79">
            <v>3.6440931061107147</v>
          </cell>
          <cell r="E79">
            <v>4.4326623206602704</v>
          </cell>
          <cell r="F79">
            <v>1.7609071253335353</v>
          </cell>
          <cell r="G79">
            <v>2.357633531381909</v>
          </cell>
          <cell r="H79">
            <v>1.4208910005966289</v>
          </cell>
          <cell r="I79">
            <v>0.14054562040584251</v>
          </cell>
          <cell r="J79">
            <v>9.3811567571253747</v>
          </cell>
          <cell r="K79">
            <v>35.419065607440764</v>
          </cell>
          <cell r="N79">
            <v>11.314272547767148</v>
          </cell>
          <cell r="O79">
            <v>3.3794728398373204</v>
          </cell>
          <cell r="P79">
            <v>4.7339521628483201</v>
          </cell>
          <cell r="Q79">
            <v>2.5750724197806845</v>
          </cell>
          <cell r="R79">
            <v>2.1376098338306511</v>
          </cell>
          <cell r="S79">
            <v>1.6342642931421687</v>
          </cell>
          <cell r="T79">
            <v>0.16688188082028607</v>
          </cell>
          <cell r="U79">
            <v>9.8819827010092087</v>
          </cell>
          <cell r="V79">
            <v>35.82350867903579</v>
          </cell>
          <cell r="AL79">
            <v>0.12601099188996856</v>
          </cell>
          <cell r="AM79">
            <v>5.3230468421149417E-2</v>
          </cell>
          <cell r="AN79">
            <v>0.31386022520923795</v>
          </cell>
          <cell r="AO79">
            <v>0.21852759463234811</v>
          </cell>
          <cell r="AP79">
            <v>9.1972064787687005E-2</v>
          </cell>
          <cell r="AS79">
            <v>0.17399606775668355</v>
          </cell>
          <cell r="AT79">
            <v>0.13867836851723789</v>
          </cell>
          <cell r="AU79">
            <v>0.77758739399760957</v>
          </cell>
          <cell r="AV79">
            <v>0.21760014596769231</v>
          </cell>
          <cell r="AW79">
            <v>8.2244018692982312E-2</v>
          </cell>
        </row>
        <row r="80">
          <cell r="B80">
            <v>43542</v>
          </cell>
          <cell r="C80">
            <v>12.26806323657987</v>
          </cell>
          <cell r="D80">
            <v>3.5674274214894508</v>
          </cell>
          <cell r="E80">
            <v>4.9309717382079628</v>
          </cell>
          <cell r="F80">
            <v>2.7771531111877237</v>
          </cell>
          <cell r="G80">
            <v>2.3452136016866492</v>
          </cell>
          <cell r="H80">
            <v>1.5546082408329589</v>
          </cell>
          <cell r="I80">
            <v>0.16145407457623093</v>
          </cell>
          <cell r="J80">
            <v>9.9457224159571673</v>
          </cell>
          <cell r="K80">
            <v>37.550613840518011</v>
          </cell>
          <cell r="N80">
            <v>11.934352324603477</v>
          </cell>
          <cell r="O80">
            <v>3.5167291461753893</v>
          </cell>
          <cell r="P80">
            <v>4.4488975163872588</v>
          </cell>
          <cell r="Q80">
            <v>2.480073838632546</v>
          </cell>
          <cell r="R80">
            <v>2.1401481583811295</v>
          </cell>
          <cell r="S80">
            <v>1.4685403048024031</v>
          </cell>
          <cell r="T80">
            <v>0.14303700241573097</v>
          </cell>
          <cell r="U80">
            <v>9.8324045569374849</v>
          </cell>
          <cell r="V80">
            <v>35.964182848335419</v>
          </cell>
          <cell r="AL80">
            <v>0.31597327773495831</v>
          </cell>
          <cell r="AM80">
            <v>0.1115107775547351</v>
          </cell>
          <cell r="AN80">
            <v>0.6077263714603951</v>
          </cell>
          <cell r="AO80">
            <v>0.27795208426504486</v>
          </cell>
          <cell r="AP80">
            <v>0.12730969830784974</v>
          </cell>
          <cell r="AS80">
            <v>0.24223283610148488</v>
          </cell>
          <cell r="AT80">
            <v>0.10867082199972493</v>
          </cell>
          <cell r="AU80">
            <v>0.6591960179924552</v>
          </cell>
          <cell r="AV80">
            <v>0.20422276911310769</v>
          </cell>
          <cell r="AW80">
            <v>8.9256911209154133E-2</v>
          </cell>
        </row>
        <row r="81">
          <cell r="B81">
            <v>43543</v>
          </cell>
          <cell r="C81">
            <v>11.852196686187332</v>
          </cell>
          <cell r="D81">
            <v>3.7195222474316356</v>
          </cell>
          <cell r="E81">
            <v>4.7248887021643675</v>
          </cell>
          <cell r="F81">
            <v>3.3838954829951167</v>
          </cell>
          <cell r="G81">
            <v>2.3483687224531802</v>
          </cell>
          <cell r="H81">
            <v>1.5964002017112384</v>
          </cell>
          <cell r="I81">
            <v>0.15646270145049504</v>
          </cell>
          <cell r="J81">
            <v>10.009437014327428</v>
          </cell>
          <cell r="K81">
            <v>37.791171758720793</v>
          </cell>
          <cell r="N81">
            <v>12.015137365951874</v>
          </cell>
          <cell r="O81">
            <v>3.6020506338990539</v>
          </cell>
          <cell r="P81">
            <v>4.3415230420474158</v>
          </cell>
          <cell r="Q81">
            <v>2.8263098491513015</v>
          </cell>
          <cell r="R81">
            <v>2.121212892950906</v>
          </cell>
          <cell r="S81">
            <v>1.392254748006956</v>
          </cell>
          <cell r="T81">
            <v>0.14373283312620286</v>
          </cell>
          <cell r="U81">
            <v>9.9301592352902777</v>
          </cell>
          <cell r="V81">
            <v>36.372380600423988</v>
          </cell>
          <cell r="AL81">
            <v>0.30773073104221887</v>
          </cell>
          <cell r="AM81">
            <v>0.15489961737881702</v>
          </cell>
          <cell r="AN81">
            <v>1.014178240035853</v>
          </cell>
          <cell r="AO81">
            <v>0.34022241445413476</v>
          </cell>
          <cell r="AP81">
            <v>0.11362104986175409</v>
          </cell>
          <cell r="AS81">
            <v>0.32373462894890809</v>
          </cell>
          <cell r="AT81">
            <v>0.11004183502628188</v>
          </cell>
          <cell r="AU81">
            <v>0.82214842553531975</v>
          </cell>
          <cell r="AV81">
            <v>0.20630952860858326</v>
          </cell>
          <cell r="AW81">
            <v>8.7897076808819072E-2</v>
          </cell>
        </row>
        <row r="82">
          <cell r="B82">
            <v>43544</v>
          </cell>
          <cell r="C82">
            <v>12.534067967011133</v>
          </cell>
          <cell r="D82">
            <v>3.7813494124487836</v>
          </cell>
          <cell r="E82">
            <v>4.7317596972670071</v>
          </cell>
          <cell r="F82">
            <v>3.2126937346220092</v>
          </cell>
          <cell r="G82">
            <v>2.3476285669939174</v>
          </cell>
          <cell r="H82">
            <v>1.4525568071985253</v>
          </cell>
          <cell r="I82">
            <v>0.16060796999636373</v>
          </cell>
          <cell r="J82">
            <v>10.167578193595297</v>
          </cell>
          <cell r="K82">
            <v>38.388242349133037</v>
          </cell>
          <cell r="N82">
            <v>11.914701909140357</v>
          </cell>
          <cell r="O82">
            <v>3.6317276731072852</v>
          </cell>
          <cell r="P82">
            <v>4.1371516050841297</v>
          </cell>
          <cell r="Q82">
            <v>2.4136067855409107</v>
          </cell>
          <cell r="R82">
            <v>2.1054229098199637</v>
          </cell>
          <cell r="S82">
            <v>1.2664696688987442</v>
          </cell>
          <cell r="T82">
            <v>0.14348455156192516</v>
          </cell>
          <cell r="U82">
            <v>9.7916944772538805</v>
          </cell>
          <cell r="V82">
            <v>35.404259580407199</v>
          </cell>
          <cell r="AL82">
            <v>0.26810400681464847</v>
          </cell>
          <cell r="AM82">
            <v>0.15739417784648577</v>
          </cell>
          <cell r="AN82">
            <v>0.96547529327060944</v>
          </cell>
          <cell r="AO82">
            <v>0.30885752745957507</v>
          </cell>
          <cell r="AP82">
            <v>0.13648011446860334</v>
          </cell>
          <cell r="AS82">
            <v>0.23188229369777635</v>
          </cell>
          <cell r="AT82">
            <v>5.4220759033314143E-2</v>
          </cell>
          <cell r="AU82">
            <v>0.67725808855702763</v>
          </cell>
          <cell r="AV82">
            <v>0.19757082192137573</v>
          </cell>
          <cell r="AW82">
            <v>9.4964151990637888E-2</v>
          </cell>
        </row>
        <row r="83">
          <cell r="B83">
            <v>43545</v>
          </cell>
          <cell r="C83">
            <v>12.262443418331321</v>
          </cell>
          <cell r="D83">
            <v>3.7788763258480977</v>
          </cell>
          <cell r="E83">
            <v>4.7441431999314929</v>
          </cell>
          <cell r="F83">
            <v>3.1669099090886874</v>
          </cell>
          <cell r="G83">
            <v>2.308908900729286</v>
          </cell>
          <cell r="H83">
            <v>1.4199267636929813</v>
          </cell>
          <cell r="I83">
            <v>0.16024107487129427</v>
          </cell>
          <cell r="J83">
            <v>10.030951581951602</v>
          </cell>
          <cell r="K83">
            <v>37.872401174444761</v>
          </cell>
          <cell r="N83">
            <v>12.010770606960072</v>
          </cell>
          <cell r="O83">
            <v>3.4796328471651004</v>
          </cell>
          <cell r="P83">
            <v>4.3015952522824783</v>
          </cell>
          <cell r="Q83">
            <v>1.6417195216232106</v>
          </cell>
          <cell r="R83">
            <v>2.1037632360754204</v>
          </cell>
          <cell r="S83">
            <v>1.17142016196559</v>
          </cell>
          <cell r="T83">
            <v>0.13008187381091302</v>
          </cell>
          <cell r="U83">
            <v>9.5296003515850405</v>
          </cell>
          <cell r="V83">
            <v>34.368583851467825</v>
          </cell>
          <cell r="AL83">
            <v>0.28698159582420418</v>
          </cell>
          <cell r="AM83">
            <v>0.13995481545840341</v>
          </cell>
          <cell r="AN83">
            <v>0.97220461894849552</v>
          </cell>
          <cell r="AO83">
            <v>0.2726385168386169</v>
          </cell>
          <cell r="AP83">
            <v>0.15933240624224823</v>
          </cell>
          <cell r="AS83">
            <v>0.11613853378738653</v>
          </cell>
          <cell r="AT83">
            <v>5.1099499552386525E-2</v>
          </cell>
          <cell r="AU83">
            <v>0.30845465231789765</v>
          </cell>
          <cell r="AV83">
            <v>0.14604819491154708</v>
          </cell>
          <cell r="AW83">
            <v>0.10198456987703845</v>
          </cell>
        </row>
        <row r="84">
          <cell r="B84">
            <v>43546</v>
          </cell>
          <cell r="C84">
            <v>12.524701603263551</v>
          </cell>
          <cell r="D84">
            <v>3.3300111078236019</v>
          </cell>
          <cell r="E84">
            <v>4.29652314225868</v>
          </cell>
          <cell r="F84">
            <v>3.1103138586785137</v>
          </cell>
          <cell r="G84">
            <v>2.2834681380313491</v>
          </cell>
          <cell r="H84">
            <v>1.4009282964725718</v>
          </cell>
          <cell r="I84">
            <v>0.16522803432106992</v>
          </cell>
          <cell r="J84">
            <v>9.7678418156532167</v>
          </cell>
          <cell r="K84">
            <v>36.879015996502552</v>
          </cell>
          <cell r="N84">
            <v>11.95836949905841</v>
          </cell>
          <cell r="O84">
            <v>3.4425365481548114</v>
          </cell>
          <cell r="P84">
            <v>4.2082619210701546</v>
          </cell>
          <cell r="Q84">
            <v>1.6430940329391259</v>
          </cell>
          <cell r="R84">
            <v>2.1447563450799554</v>
          </cell>
          <cell r="S84">
            <v>1.1834264531949821</v>
          </cell>
          <cell r="T84">
            <v>0.12879283494192348</v>
          </cell>
          <cell r="U84">
            <v>9.21840307716427</v>
          </cell>
          <cell r="V84">
            <v>33.92764071160363</v>
          </cell>
          <cell r="AL84">
            <v>0.22077608080797784</v>
          </cell>
          <cell r="AM84">
            <v>0.14603726089323224</v>
          </cell>
          <cell r="AN84">
            <v>0.989319776308346</v>
          </cell>
          <cell r="AO84">
            <v>0.26931468350890042</v>
          </cell>
          <cell r="AP84">
            <v>0.1636384230871388</v>
          </cell>
          <cell r="AS84">
            <v>0.14935208378900008</v>
          </cell>
          <cell r="AT84">
            <v>5.0991261681868863E-2</v>
          </cell>
          <cell r="AU84">
            <v>0.2988400967139756</v>
          </cell>
          <cell r="AV84">
            <v>0.144309585376343</v>
          </cell>
          <cell r="AW84">
            <v>0.10102960039500937</v>
          </cell>
        </row>
        <row r="85">
          <cell r="B85">
            <v>43547</v>
          </cell>
          <cell r="C85">
            <v>12.552800694506294</v>
          </cell>
          <cell r="D85">
            <v>3.500654083270931</v>
          </cell>
          <cell r="E85">
            <v>3.9782680759922813</v>
          </cell>
          <cell r="F85">
            <v>2.4842708551234511</v>
          </cell>
          <cell r="G85">
            <v>2.3295068671247448</v>
          </cell>
          <cell r="H85">
            <v>1.4689687526780857</v>
          </cell>
          <cell r="I85">
            <v>0.16890986433385255</v>
          </cell>
          <cell r="J85">
            <v>9.5416545582228771</v>
          </cell>
          <cell r="K85">
            <v>36.025033751252522</v>
          </cell>
          <cell r="N85">
            <v>12.010770606960072</v>
          </cell>
          <cell r="O85">
            <v>2.9899617002292866</v>
          </cell>
          <cell r="P85">
            <v>4.7026736220288461</v>
          </cell>
          <cell r="Q85">
            <v>1.9305651603043432</v>
          </cell>
          <cell r="R85">
            <v>2.1378535250963799</v>
          </cell>
          <cell r="S85">
            <v>1.3458994547262428</v>
          </cell>
          <cell r="T85">
            <v>0.1433332574327181</v>
          </cell>
          <cell r="U85">
            <v>9.1854570657972943</v>
          </cell>
          <cell r="V85">
            <v>34.446514392575182</v>
          </cell>
          <cell r="AL85">
            <v>0.22954994750854982</v>
          </cell>
          <cell r="AM85">
            <v>7.0450987629336215E-2</v>
          </cell>
          <cell r="AN85">
            <v>0.76149451775884736</v>
          </cell>
          <cell r="AO85">
            <v>0.19029677070227599</v>
          </cell>
          <cell r="AP85">
            <v>0.14006821099367192</v>
          </cell>
          <cell r="AS85">
            <v>0.14257213628502793</v>
          </cell>
          <cell r="AT85">
            <v>6.2181453969386659E-2</v>
          </cell>
          <cell r="AU85">
            <v>0.40743995191951715</v>
          </cell>
          <cell r="AV85">
            <v>0.16704491925730533</v>
          </cell>
          <cell r="AW85">
            <v>9.9830808917570291E-2</v>
          </cell>
        </row>
        <row r="86">
          <cell r="B86">
            <v>43548</v>
          </cell>
          <cell r="C86">
            <v>12.79445287919385</v>
          </cell>
          <cell r="D86">
            <v>3.6589316257148301</v>
          </cell>
          <cell r="E86">
            <v>3.9931979492866749</v>
          </cell>
          <cell r="F86">
            <v>2.1087800022490435</v>
          </cell>
          <cell r="G86">
            <v>2.3308115992431184</v>
          </cell>
          <cell r="H86">
            <v>1.3465407514396024</v>
          </cell>
          <cell r="I86">
            <v>0.16383603098940744</v>
          </cell>
          <cell r="J86">
            <v>9.5103713083626111</v>
          </cell>
          <cell r="K86">
            <v>35.90692214647914</v>
          </cell>
          <cell r="N86">
            <v>12.541331824464395</v>
          </cell>
          <cell r="O86">
            <v>3.0963044240587818</v>
          </cell>
          <cell r="P86">
            <v>4.4889149726779607</v>
          </cell>
          <cell r="Q86">
            <v>2.0178570109621345</v>
          </cell>
          <cell r="R86">
            <v>2.1407308983643936</v>
          </cell>
          <cell r="S86">
            <v>1.470519198949086</v>
          </cell>
          <cell r="T86">
            <v>0.13433664974884893</v>
          </cell>
          <cell r="U86">
            <v>9.4218083018292962</v>
          </cell>
          <cell r="V86">
            <v>35.3118032810549</v>
          </cell>
          <cell r="AL86">
            <v>0.14801427739322251</v>
          </cell>
          <cell r="AM86">
            <v>5.6020714731922543E-2</v>
          </cell>
          <cell r="AN86">
            <v>0.64996494231541224</v>
          </cell>
          <cell r="AO86">
            <v>0.19593066462903511</v>
          </cell>
          <cell r="AP86">
            <v>0.1140274198541058</v>
          </cell>
          <cell r="AS86">
            <v>0.1196683376910759</v>
          </cell>
          <cell r="AT86">
            <v>6.8296492772632222E-2</v>
          </cell>
          <cell r="AU86">
            <v>0.50913252019971833</v>
          </cell>
          <cell r="AV86">
            <v>0.1606619321783235</v>
          </cell>
          <cell r="AW86">
            <v>9.996024528550479E-2</v>
          </cell>
        </row>
        <row r="87">
          <cell r="B87">
            <v>43549</v>
          </cell>
          <cell r="C87">
            <v>12.451643966032433</v>
          </cell>
          <cell r="D87">
            <v>3.6490392793120865</v>
          </cell>
          <cell r="E87">
            <v>4.593647061789512</v>
          </cell>
          <cell r="F87">
            <v>2.4615803573568771</v>
          </cell>
          <cell r="G87">
            <v>2.3319422661716858</v>
          </cell>
          <cell r="H87">
            <v>1.5531374670321305</v>
          </cell>
          <cell r="I87">
            <v>0.16695108295478683</v>
          </cell>
          <cell r="J87">
            <v>9.8027059521554136</v>
          </cell>
          <cell r="K87">
            <v>37.010647432804923</v>
          </cell>
          <cell r="N87">
            <v>13.464901351231186</v>
          </cell>
          <cell r="O87">
            <v>2.9095863857069939</v>
          </cell>
          <cell r="P87">
            <v>4.3618027535427553</v>
          </cell>
          <cell r="Q87">
            <v>2.219724929710206</v>
          </cell>
          <cell r="R87">
            <v>2.1306487398487488</v>
          </cell>
          <cell r="S87">
            <v>1.4335529229168591</v>
          </cell>
          <cell r="T87">
            <v>0.13282546693755481</v>
          </cell>
          <cell r="U87">
            <v>9.4884248945363225</v>
          </cell>
          <cell r="V87">
            <v>36.141467444430624</v>
          </cell>
          <cell r="AL87">
            <v>0.21426715144723285</v>
          </cell>
          <cell r="AM87">
            <v>7.0834069514768255E-2</v>
          </cell>
          <cell r="AN87">
            <v>0.66541835332545729</v>
          </cell>
          <cell r="AO87">
            <v>0.2464281041533942</v>
          </cell>
          <cell r="AP87">
            <v>0.11051909225346346</v>
          </cell>
          <cell r="AS87">
            <v>0.21075964431680635</v>
          </cell>
          <cell r="AT87">
            <v>6.4880986636297336E-2</v>
          </cell>
          <cell r="AU87">
            <v>0.5537772200851111</v>
          </cell>
          <cell r="AV87">
            <v>0.18863949128074109</v>
          </cell>
          <cell r="AW87">
            <v>0.10218474472512321</v>
          </cell>
        </row>
        <row r="88">
          <cell r="B88">
            <v>43550</v>
          </cell>
          <cell r="C88">
            <v>12.198752144847781</v>
          </cell>
          <cell r="D88">
            <v>3.7739301526467259</v>
          </cell>
          <cell r="E88">
            <v>4.6265261104184345</v>
          </cell>
          <cell r="F88">
            <v>2.8386897599054248</v>
          </cell>
          <cell r="G88">
            <v>2.3305777464446398</v>
          </cell>
          <cell r="H88">
            <v>1.495011232998767</v>
          </cell>
          <cell r="I88">
            <v>0.17220712235558033</v>
          </cell>
          <cell r="J88">
            <v>9.884762642170827</v>
          </cell>
          <cell r="K88">
            <v>37.320456911788177</v>
          </cell>
          <cell r="N88">
            <v>12.812070881956313</v>
          </cell>
          <cell r="O88">
            <v>2.6622777256384014</v>
          </cell>
          <cell r="P88">
            <v>4.1753249462785691</v>
          </cell>
          <cell r="Q88">
            <v>2.1954069818873716</v>
          </cell>
          <cell r="R88">
            <v>2.1201510952930884</v>
          </cell>
          <cell r="S88">
            <v>1.4203741296133605</v>
          </cell>
          <cell r="T88">
            <v>0.14143468541288171</v>
          </cell>
          <cell r="U88">
            <v>9.2239068292259656</v>
          </cell>
          <cell r="V88">
            <v>34.750947275305947</v>
          </cell>
          <cell r="AL88">
            <v>0.28770408041520512</v>
          </cell>
          <cell r="AM88">
            <v>9.2055507113261173E-2</v>
          </cell>
          <cell r="AN88">
            <v>0.83970483382401784</v>
          </cell>
          <cell r="AO88">
            <v>0.27046115274282495</v>
          </cell>
          <cell r="AP88">
            <v>9.0329276466750957E-2</v>
          </cell>
          <cell r="AS88">
            <v>0.24688404671005801</v>
          </cell>
          <cell r="AT88">
            <v>6.0270855114249101E-2</v>
          </cell>
          <cell r="AU88">
            <v>0.52647112517063999</v>
          </cell>
          <cell r="AV88">
            <v>0.1813761413923867</v>
          </cell>
          <cell r="AW88">
            <v>8.3600090408203001E-2</v>
          </cell>
        </row>
        <row r="89">
          <cell r="B89">
            <v>43551</v>
          </cell>
          <cell r="C89">
            <v>12.740127969457888</v>
          </cell>
          <cell r="D89">
            <v>3.7739301526467259</v>
          </cell>
          <cell r="E89">
            <v>4.2141680091344744</v>
          </cell>
          <cell r="F89">
            <v>3.1412650401127915</v>
          </cell>
          <cell r="G89">
            <v>2.3239594852061383</v>
          </cell>
          <cell r="H89">
            <v>1.4219821634124861</v>
          </cell>
          <cell r="I89">
            <v>0.14785079538916951</v>
          </cell>
          <cell r="J89">
            <v>10.002789286400962</v>
          </cell>
          <cell r="K89">
            <v>37.766072901760637</v>
          </cell>
          <cell r="N89">
            <v>13.08717669844004</v>
          </cell>
          <cell r="O89">
            <v>2.4570115377814692</v>
          </cell>
          <cell r="P89">
            <v>4.1430338878761219</v>
          </cell>
          <cell r="Q89">
            <v>2.1162387290001066</v>
          </cell>
          <cell r="R89">
            <v>2.1033855902940584</v>
          </cell>
          <cell r="S89">
            <v>1.4842426152573684</v>
          </cell>
          <cell r="T89">
            <v>0.13806262086843205</v>
          </cell>
          <cell r="U89">
            <v>9.2333596952486268</v>
          </cell>
          <cell r="V89">
            <v>34.76251137476622</v>
          </cell>
          <cell r="AL89">
            <v>0.29734112607449931</v>
          </cell>
          <cell r="AM89">
            <v>0.12979163846673655</v>
          </cell>
          <cell r="AN89">
            <v>0.94193925426063863</v>
          </cell>
          <cell r="AO89">
            <v>0.28766175836194136</v>
          </cell>
          <cell r="AP89">
            <v>0.11600583968724484</v>
          </cell>
          <cell r="AS89">
            <v>0.18187633509470169</v>
          </cell>
          <cell r="AT89">
            <v>6.163465228277154E-2</v>
          </cell>
          <cell r="AU89">
            <v>0.51774438370046083</v>
          </cell>
          <cell r="AV89">
            <v>0.1879560329570947</v>
          </cell>
          <cell r="AW89">
            <v>9.5757326012748098E-2</v>
          </cell>
        </row>
        <row r="90">
          <cell r="B90">
            <v>43552</v>
          </cell>
          <cell r="C90">
            <v>12.841284697931748</v>
          </cell>
          <cell r="D90">
            <v>3.835757317663874</v>
          </cell>
          <cell r="E90">
            <v>4.1181042131862489</v>
          </cell>
          <cell r="F90">
            <v>3.1861610617477223</v>
          </cell>
          <cell r="G90">
            <v>2.2733625185553392</v>
          </cell>
          <cell r="H90">
            <v>1.4714306820100362</v>
          </cell>
          <cell r="I90">
            <v>0.14977781415577213</v>
          </cell>
          <cell r="J90">
            <v>10.043355848099917</v>
          </cell>
          <cell r="K90">
            <v>37.919234153350658</v>
          </cell>
          <cell r="N90">
            <v>12.322993874874138</v>
          </cell>
          <cell r="O90">
            <v>2.39889400266535</v>
          </cell>
          <cell r="P90">
            <v>3.5532344607032904</v>
          </cell>
          <cell r="Q90">
            <v>1.7179419008602608</v>
          </cell>
          <cell r="R90">
            <v>2.0739019743615792</v>
          </cell>
          <cell r="S90">
            <v>1.2616734862016876</v>
          </cell>
          <cell r="T90">
            <v>0.10777366897782013</v>
          </cell>
          <cell r="U90">
            <v>9.0900327057620096</v>
          </cell>
          <cell r="V90">
            <v>32.526446074406138</v>
          </cell>
          <cell r="AL90">
            <v>0.28648311602505422</v>
          </cell>
          <cell r="AM90">
            <v>0.14575552172508482</v>
          </cell>
          <cell r="AN90">
            <v>0.96595107399373881</v>
          </cell>
          <cell r="AO90">
            <v>0.24522741484368982</v>
          </cell>
          <cell r="AP90">
            <v>0.1486666990170413</v>
          </cell>
          <cell r="AS90">
            <v>0.10717281113083106</v>
          </cell>
          <cell r="AT90">
            <v>5.1773781397611324E-2</v>
          </cell>
          <cell r="AU90">
            <v>0.35857398468319257</v>
          </cell>
          <cell r="AV90">
            <v>0.17662047000885164</v>
          </cell>
          <cell r="AW90">
            <v>9.6582859126841947E-2</v>
          </cell>
        </row>
        <row r="91">
          <cell r="B91">
            <v>43553</v>
          </cell>
          <cell r="C91">
            <v>12.603379058743222</v>
          </cell>
          <cell r="D91">
            <v>3.8728536166741629</v>
          </cell>
          <cell r="E91">
            <v>4.1662892584123323</v>
          </cell>
          <cell r="F91">
            <v>2.9274623212277309</v>
          </cell>
          <cell r="G91">
            <v>2.2222842238144671</v>
          </cell>
          <cell r="H91">
            <v>1.4993367147423406</v>
          </cell>
          <cell r="I91">
            <v>0.15156325859752762</v>
          </cell>
          <cell r="J91">
            <v>9.8874555035274305</v>
          </cell>
          <cell r="K91">
            <v>37.330623955739213</v>
          </cell>
          <cell r="N91">
            <v>12.117756202259297</v>
          </cell>
          <cell r="O91">
            <v>2.4075498057677507</v>
          </cell>
          <cell r="P91">
            <v>3.5389505037980351</v>
          </cell>
          <cell r="Q91">
            <v>1.5474919551964725</v>
          </cell>
          <cell r="R91">
            <v>2.1166024358365614</v>
          </cell>
          <cell r="S91">
            <v>1.3317421734810204</v>
          </cell>
          <cell r="T91">
            <v>0.11030843670639932</v>
          </cell>
          <cell r="U91">
            <v>9.0044335493048901</v>
          </cell>
          <cell r="V91">
            <v>32.174835062350432</v>
          </cell>
          <cell r="AL91">
            <v>0.24790243886560293</v>
          </cell>
          <cell r="AM91">
            <v>0.12609952443907879</v>
          </cell>
          <cell r="AN91">
            <v>0.85223151275144127</v>
          </cell>
          <cell r="AO91">
            <v>0.2405794701896648</v>
          </cell>
          <cell r="AP91">
            <v>0.16095939128570391</v>
          </cell>
          <cell r="AS91">
            <v>0.11144411237791615</v>
          </cell>
          <cell r="AT91">
            <v>4.9703631903710695E-2</v>
          </cell>
          <cell r="AU91">
            <v>0.29358027939657544</v>
          </cell>
          <cell r="AV91">
            <v>0.18084428525430904</v>
          </cell>
          <cell r="AW91">
            <v>9.2828451919718724E-2</v>
          </cell>
        </row>
        <row r="92">
          <cell r="B92">
            <v>43554</v>
          </cell>
          <cell r="C92">
            <v>13.416379432033143</v>
          </cell>
          <cell r="D92">
            <v>3.9173691754865096</v>
          </cell>
          <cell r="E92">
            <v>3.624213847691518</v>
          </cell>
          <cell r="F92">
            <v>2.3336059479500011</v>
          </cell>
          <cell r="G92">
            <v>2.270084038545598</v>
          </cell>
          <cell r="H92">
            <v>1.4660427062055634</v>
          </cell>
          <cell r="I92">
            <v>0.15704606359977225</v>
          </cell>
          <cell r="J92">
            <v>9.7943471640961803</v>
          </cell>
          <cell r="K92">
            <v>36.979088375608285</v>
          </cell>
          <cell r="N92">
            <v>12.172340689656862</v>
          </cell>
          <cell r="O92">
            <v>2.3852920263615776</v>
          </cell>
          <cell r="P92">
            <v>3.8144655841286048</v>
          </cell>
          <cell r="Q92">
            <v>2.1889993352591506</v>
          </cell>
          <cell r="R92">
            <v>2.1150139017782861</v>
          </cell>
          <cell r="S92">
            <v>1.5392367878116562</v>
          </cell>
          <cell r="T92">
            <v>0.12107795781100213</v>
          </cell>
          <cell r="U92">
            <v>8.9342810885155153</v>
          </cell>
          <cell r="V92">
            <v>33.270707371322658</v>
          </cell>
          <cell r="AL92">
            <v>0.22682455587436245</v>
          </cell>
          <cell r="AM92">
            <v>6.6171823462470844E-2</v>
          </cell>
          <cell r="AN92">
            <v>0.63133711435222517</v>
          </cell>
          <cell r="AO92">
            <v>0.18550542821625418</v>
          </cell>
          <cell r="AP92">
            <v>0.15493382734354405</v>
          </cell>
          <cell r="AS92">
            <v>0.18743773801337324</v>
          </cell>
          <cell r="AT92">
            <v>5.8332996350981173E-2</v>
          </cell>
          <cell r="AU92">
            <v>0.54972860170558868</v>
          </cell>
          <cell r="AV92">
            <v>0.20398091903824747</v>
          </cell>
          <cell r="AW92">
            <v>0.10113194543012112</v>
          </cell>
        </row>
        <row r="93">
          <cell r="B93">
            <v>43555</v>
          </cell>
          <cell r="C93">
            <v>13.22717888433203</v>
          </cell>
          <cell r="D93">
            <v>3.9643578208995423</v>
          </cell>
          <cell r="E93">
            <v>4.0646716924302257</v>
          </cell>
          <cell r="F93">
            <v>2.0698548742706055</v>
          </cell>
          <cell r="G93">
            <v>2.2794139327192107</v>
          </cell>
          <cell r="H93">
            <v>1.2735318499890762</v>
          </cell>
          <cell r="I93">
            <v>0.14856013909111143</v>
          </cell>
          <cell r="J93">
            <v>9.7377199078481134</v>
          </cell>
          <cell r="K93">
            <v>36.765289101579917</v>
          </cell>
          <cell r="N93">
            <v>12.24875897201345</v>
          </cell>
          <cell r="O93">
            <v>2.400130545965693</v>
          </cell>
          <cell r="P93">
            <v>4.1375459790956786</v>
          </cell>
          <cell r="Q93">
            <v>2.4622007685296956</v>
          </cell>
          <cell r="R93">
            <v>2.1252436373026797</v>
          </cell>
          <cell r="S93">
            <v>1.4797630389559</v>
          </cell>
          <cell r="T93">
            <v>0.110936036265511</v>
          </cell>
          <cell r="U93">
            <v>9.1980811527931969</v>
          </cell>
          <cell r="V93">
            <v>34.1626601309218</v>
          </cell>
          <cell r="AL93">
            <v>0.18333789722424818</v>
          </cell>
          <cell r="AM93">
            <v>5.5012098131098773E-2</v>
          </cell>
          <cell r="AN93">
            <v>0.53378280910977738</v>
          </cell>
          <cell r="AO93">
            <v>0.18901261101275257</v>
          </cell>
          <cell r="AP93">
            <v>0.16376334423293604</v>
          </cell>
          <cell r="AS93">
            <v>0.23345309273199086</v>
          </cell>
          <cell r="AT93">
            <v>8.1374032817176367E-2</v>
          </cell>
          <cell r="AU93">
            <v>0.65563214480188658</v>
          </cell>
          <cell r="AV93">
            <v>0.19322180110619047</v>
          </cell>
          <cell r="AW93">
            <v>0.10129675103813074</v>
          </cell>
        </row>
        <row r="94">
          <cell r="B94">
            <v>43556</v>
          </cell>
          <cell r="C94">
            <v>12.710071490191625</v>
          </cell>
          <cell r="D94">
            <v>3.5971044606976821</v>
          </cell>
          <cell r="E94">
            <v>4.7907840764926339</v>
          </cell>
          <cell r="F94">
            <v>2.7979893660153601</v>
          </cell>
          <cell r="G94">
            <v>2.2695444364571991</v>
          </cell>
          <cell r="H94">
            <v>1.5224387308736167</v>
          </cell>
          <cell r="I94">
            <v>0.13767224660679075</v>
          </cell>
          <cell r="J94">
            <v>10.025242889513695</v>
          </cell>
          <cell r="K94">
            <v>37.850847696848604</v>
          </cell>
          <cell r="N94">
            <v>12.480259248284918</v>
          </cell>
          <cell r="O94">
            <v>2.461957710982841</v>
          </cell>
          <cell r="P94">
            <v>3.6371718509281612</v>
          </cell>
          <cell r="Q94">
            <v>2.3181834093891931</v>
          </cell>
          <cell r="R94">
            <v>2.1491965210303601</v>
          </cell>
          <cell r="S94">
            <v>1.5296917591989838</v>
          </cell>
          <cell r="T94">
            <v>0.13498276749150476</v>
          </cell>
          <cell r="U94">
            <v>9.093644401090021</v>
          </cell>
          <cell r="V94">
            <v>33.805087668395977</v>
          </cell>
          <cell r="AL94">
            <v>0.24305487837775291</v>
          </cell>
          <cell r="AM94">
            <v>5.7757331232228017E-2</v>
          </cell>
          <cell r="AN94">
            <v>0.74182050343237826</v>
          </cell>
          <cell r="AO94">
            <v>0.29519834889534435</v>
          </cell>
          <cell r="AP94">
            <v>0.21681419419752973</v>
          </cell>
          <cell r="AS94">
            <v>0.24506366208986133</v>
          </cell>
          <cell r="AT94">
            <v>5.6520212460311338E-2</v>
          </cell>
          <cell r="AU94">
            <v>0.59742155198809421</v>
          </cell>
          <cell r="AV94">
            <v>0.17442241667361666</v>
          </cell>
          <cell r="AW94">
            <v>0.10973795882371848</v>
          </cell>
        </row>
        <row r="95">
          <cell r="B95">
            <v>43557</v>
          </cell>
          <cell r="C95">
            <v>12.395898302851798</v>
          </cell>
          <cell r="D95">
            <v>3.6811894051210037</v>
          </cell>
          <cell r="E95">
            <v>4.6433135884634087</v>
          </cell>
          <cell r="F95">
            <v>2.9214971873562554</v>
          </cell>
          <cell r="G95">
            <v>2.2668297763013951</v>
          </cell>
          <cell r="H95">
            <v>1.6539645614832026</v>
          </cell>
          <cell r="I95">
            <v>0.16145583561418683</v>
          </cell>
          <cell r="J95">
            <v>9.9886894145805272</v>
          </cell>
          <cell r="K95">
            <v>37.712838071771777</v>
          </cell>
          <cell r="N95">
            <v>12.758370874987648</v>
          </cell>
          <cell r="O95">
            <v>2.5126559862969029</v>
          </cell>
          <cell r="P95">
            <v>3.5927385166208072</v>
          </cell>
          <cell r="Q95">
            <v>2.0247274263473605</v>
          </cell>
          <cell r="R95">
            <v>2.1341444229431614</v>
          </cell>
          <cell r="S95">
            <v>1.3151612156902586</v>
          </cell>
          <cell r="T95">
            <v>0.13713136250007674</v>
          </cell>
          <cell r="U95">
            <v>8.9036909964517044</v>
          </cell>
          <cell r="V95">
            <v>33.378620801837926</v>
          </cell>
          <cell r="AL95">
            <v>0.3193585847204482</v>
          </cell>
          <cell r="AM95">
            <v>5.0340230934755273E-2</v>
          </cell>
          <cell r="AN95">
            <v>0.77439338802655644</v>
          </cell>
          <cell r="AO95">
            <v>0.33100999552590371</v>
          </cell>
          <cell r="AP95">
            <v>0.20457944727962774</v>
          </cell>
          <cell r="AS95">
            <v>0.14063007004950476</v>
          </cell>
          <cell r="AT95">
            <v>3.5728920176875775E-2</v>
          </cell>
          <cell r="AU95">
            <v>0.51042805151978532</v>
          </cell>
          <cell r="AV95">
            <v>0.18499961198299189</v>
          </cell>
          <cell r="AW95">
            <v>0.1084849846806324</v>
          </cell>
        </row>
        <row r="96">
          <cell r="B96">
            <v>43558</v>
          </cell>
          <cell r="C96">
            <v>11.92370901537064</v>
          </cell>
          <cell r="D96">
            <v>3.8444131207662751</v>
          </cell>
          <cell r="E96">
            <v>4.2789294589908993</v>
          </cell>
          <cell r="F96">
            <v>3.0790400791983368</v>
          </cell>
          <cell r="G96">
            <v>2.2293762450913106</v>
          </cell>
          <cell r="H96">
            <v>1.6387400358310558</v>
          </cell>
          <cell r="I96">
            <v>0.15082234236611594</v>
          </cell>
          <cell r="J96">
            <v>9.7800397821023921</v>
          </cell>
          <cell r="K96">
            <v>36.925070079717024</v>
          </cell>
          <cell r="N96">
            <v>12.282539263675947</v>
          </cell>
          <cell r="O96">
            <v>2.610342907023997</v>
          </cell>
          <cell r="P96">
            <v>3.7499572636679233</v>
          </cell>
          <cell r="Q96">
            <v>2.0913601802855424</v>
          </cell>
          <cell r="R96">
            <v>2.1140308118584676</v>
          </cell>
          <cell r="S96">
            <v>1.3072873921449024</v>
          </cell>
          <cell r="T96">
            <v>0.13746574912872217</v>
          </cell>
          <cell r="U96">
            <v>9.1019730842952118</v>
          </cell>
          <cell r="V96">
            <v>33.394956652080708</v>
          </cell>
          <cell r="AL96">
            <v>0.29158371896295815</v>
          </cell>
          <cell r="AM96">
            <v>9.8988744041419802E-2</v>
          </cell>
          <cell r="AN96">
            <v>0.99702324060567893</v>
          </cell>
          <cell r="AO96">
            <v>0.32202658507563769</v>
          </cell>
          <cell r="AP96">
            <v>0.14323639185997553</v>
          </cell>
          <cell r="AS96">
            <v>0.22789307255894742</v>
          </cell>
          <cell r="AT96">
            <v>2.7217414744168979E-2</v>
          </cell>
          <cell r="AU96">
            <v>0.47773962492166361</v>
          </cell>
          <cell r="AV96">
            <v>0.1756701918386043</v>
          </cell>
          <cell r="AW96">
            <v>0.11375876413694021</v>
          </cell>
        </row>
        <row r="97">
          <cell r="B97">
            <v>43559</v>
          </cell>
          <cell r="C97">
            <v>12.338268901623785</v>
          </cell>
          <cell r="D97">
            <v>3.9025306558823942</v>
          </cell>
          <cell r="E97">
            <v>4.4776661879943935</v>
          </cell>
          <cell r="F97">
            <v>3.1585784530153225</v>
          </cell>
          <cell r="G97">
            <v>2.1861891578900443</v>
          </cell>
          <cell r="H97">
            <v>1.5240324302952644</v>
          </cell>
          <cell r="I97">
            <v>0.16227485208892492</v>
          </cell>
          <cell r="J97">
            <v>9.9978378512358148</v>
          </cell>
          <cell r="K97">
            <v>37.747378490025945</v>
          </cell>
          <cell r="N97">
            <v>12.356412664518858</v>
          </cell>
          <cell r="O97">
            <v>2.6053967338226252</v>
          </cell>
          <cell r="P97">
            <v>3.8600796599433762</v>
          </cell>
          <cell r="Q97">
            <v>1.7664283494797022</v>
          </cell>
          <cell r="R97">
            <v>2.0368889037622218</v>
          </cell>
          <cell r="S97">
            <v>1.0891917556142021</v>
          </cell>
          <cell r="T97">
            <v>0.13041418318191991</v>
          </cell>
          <cell r="U97">
            <v>9.1220121375691612</v>
          </cell>
          <cell r="V97">
            <v>32.966824387892068</v>
          </cell>
          <cell r="AL97">
            <v>0.26388455852864001</v>
          </cell>
          <cell r="AM97">
            <v>0.10858342994130618</v>
          </cell>
          <cell r="AN97">
            <v>1.0437596491831325</v>
          </cell>
          <cell r="AO97">
            <v>0.30624212222524572</v>
          </cell>
          <cell r="AP97">
            <v>0.17533510603368441</v>
          </cell>
          <cell r="AS97">
            <v>0.14712862881803446</v>
          </cell>
          <cell r="AT97">
            <v>1.8065301470398424E-2</v>
          </cell>
          <cell r="AU97">
            <v>0.43556363931878184</v>
          </cell>
          <cell r="AV97">
            <v>0.15829622466140147</v>
          </cell>
          <cell r="AW97">
            <v>0.10373421845522202</v>
          </cell>
        </row>
        <row r="98">
          <cell r="B98">
            <v>43560</v>
          </cell>
          <cell r="C98">
            <v>12.594812687735592</v>
          </cell>
          <cell r="D98">
            <v>3.9569385610974845</v>
          </cell>
          <cell r="E98">
            <v>4.464259852128925</v>
          </cell>
          <cell r="F98">
            <v>3.0387385295517326</v>
          </cell>
          <cell r="G98">
            <v>2.2455484148346532</v>
          </cell>
          <cell r="H98">
            <v>1.4285039718076364</v>
          </cell>
          <cell r="I98">
            <v>0.17442223448687172</v>
          </cell>
          <cell r="J98">
            <v>10.053208275622094</v>
          </cell>
          <cell r="K98">
            <v>37.956432527264994</v>
          </cell>
          <cell r="N98">
            <v>11.852335341120167</v>
          </cell>
          <cell r="O98">
            <v>2.6400199462322278</v>
          </cell>
          <cell r="P98">
            <v>3.6392000601304186</v>
          </cell>
          <cell r="Q98">
            <v>1.3717249904493907</v>
          </cell>
          <cell r="R98">
            <v>2.1010508463351356</v>
          </cell>
          <cell r="S98">
            <v>1.1433671185247267</v>
          </cell>
          <cell r="T98">
            <v>0.12781814991458071</v>
          </cell>
          <cell r="U98">
            <v>8.5325716235665023</v>
          </cell>
          <cell r="V98">
            <v>31.408088076273145</v>
          </cell>
          <cell r="AL98">
            <v>0.21383089520137483</v>
          </cell>
          <cell r="AM98">
            <v>0.11082676002803504</v>
          </cell>
          <cell r="AN98">
            <v>1.0209357871802205</v>
          </cell>
          <cell r="AO98">
            <v>0.28941106922789139</v>
          </cell>
          <cell r="AP98">
            <v>0.16105421095058614</v>
          </cell>
          <cell r="AS98">
            <v>8.0819753566062039E-2</v>
          </cell>
          <cell r="AT98">
            <v>1.4044465021168523E-2</v>
          </cell>
          <cell r="AU98">
            <v>0.274717383218471</v>
          </cell>
          <cell r="AV98">
            <v>0.15665178683676251</v>
          </cell>
          <cell r="AW98">
            <v>0.10078352078852926</v>
          </cell>
        </row>
        <row r="99">
          <cell r="B99">
            <v>43561</v>
          </cell>
          <cell r="C99">
            <v>12.256472332138859</v>
          </cell>
          <cell r="D99">
            <v>3.8654343568721052</v>
          </cell>
          <cell r="E99">
            <v>3.9554824628299898</v>
          </cell>
          <cell r="F99">
            <v>2.452508529008846</v>
          </cell>
          <cell r="G99">
            <v>2.2172582806601064</v>
          </cell>
          <cell r="H99">
            <v>1.2047483396579848</v>
          </cell>
          <cell r="I99">
            <v>0.14828673837465389</v>
          </cell>
          <cell r="J99">
            <v>9.4035963080000506</v>
          </cell>
          <cell r="K99">
            <v>35.503787347542598</v>
          </cell>
          <cell r="N99">
            <v>11.237447916457105</v>
          </cell>
          <cell r="O99">
            <v>2.572010064713365</v>
          </cell>
          <cell r="P99">
            <v>3.787495797600311</v>
          </cell>
          <cell r="Q99">
            <v>1.657168892265265</v>
          </cell>
          <cell r="R99">
            <v>2.099463069082034</v>
          </cell>
          <cell r="S99">
            <v>1.2919393574961089</v>
          </cell>
          <cell r="T99">
            <v>0.11257700817935062</v>
          </cell>
          <cell r="U99">
            <v>7.9205765322427908</v>
          </cell>
          <cell r="V99">
            <v>30.678678638036331</v>
          </cell>
          <cell r="AL99">
            <v>0.25120858366384852</v>
          </cell>
          <cell r="AM99">
            <v>5.3342829639115387E-2</v>
          </cell>
          <cell r="AN99">
            <v>0.77080660564555226</v>
          </cell>
          <cell r="AO99">
            <v>0.23247927623697026</v>
          </cell>
          <cell r="AP99">
            <v>0.10464930347503873</v>
          </cell>
          <cell r="AS99">
            <v>0.11239474999765428</v>
          </cell>
          <cell r="AT99">
            <v>1.3943443008685379E-2</v>
          </cell>
          <cell r="AU99">
            <v>0.3578485269860267</v>
          </cell>
          <cell r="AV99">
            <v>0.17703496821974779</v>
          </cell>
          <cell r="AW99">
            <v>0.11486424102354352</v>
          </cell>
        </row>
        <row r="100">
          <cell r="B100">
            <v>43562</v>
          </cell>
          <cell r="C100">
            <v>11.470109857317876</v>
          </cell>
          <cell r="D100">
            <v>3.7838224990494695</v>
          </cell>
          <cell r="E100">
            <v>3.7699386157500983</v>
          </cell>
          <cell r="F100">
            <v>2.2217899893375423</v>
          </cell>
          <cell r="G100">
            <v>2.2112008120548503</v>
          </cell>
          <cell r="H100">
            <v>1.1449826528702081</v>
          </cell>
          <cell r="I100">
            <v>0.13601876834862364</v>
          </cell>
          <cell r="J100">
            <v>8.9127653760590277</v>
          </cell>
          <cell r="K100">
            <v>33.650628570787696</v>
          </cell>
          <cell r="N100">
            <v>11.309148570216401</v>
          </cell>
          <cell r="O100">
            <v>2.6313641431298271</v>
          </cell>
          <cell r="P100">
            <v>3.9824181284679487</v>
          </cell>
          <cell r="Q100">
            <v>1.9842347008121239</v>
          </cell>
          <cell r="R100">
            <v>2.090784027357262</v>
          </cell>
          <cell r="S100">
            <v>1.3321781219030584</v>
          </cell>
          <cell r="T100">
            <v>9.7172956095997076E-2</v>
          </cell>
          <cell r="U100">
            <v>8.3632257854501386</v>
          </cell>
          <cell r="V100">
            <v>31.79052643343276</v>
          </cell>
          <cell r="AL100">
            <v>0.23261929711787876</v>
          </cell>
          <cell r="AM100">
            <v>2.0536331966216282E-2</v>
          </cell>
          <cell r="AN100">
            <v>0.70088842046676747</v>
          </cell>
          <cell r="AO100">
            <v>0.20479422017494564</v>
          </cell>
          <cell r="AP100">
            <v>0.10885448035886404</v>
          </cell>
          <cell r="AS100">
            <v>0.17772498703090717</v>
          </cell>
          <cell r="AT100">
            <v>1.355619196083333E-2</v>
          </cell>
          <cell r="AU100">
            <v>0.51335113141262734</v>
          </cell>
          <cell r="AV100">
            <v>0.1769700468132219</v>
          </cell>
          <cell r="AW100">
            <v>0.11233722170072938</v>
          </cell>
        </row>
        <row r="101">
          <cell r="B101">
            <v>43563</v>
          </cell>
          <cell r="C101">
            <v>11.431070585518253</v>
          </cell>
          <cell r="D101">
            <v>3.4932348234688733</v>
          </cell>
          <cell r="E101">
            <v>4.5325008392904742</v>
          </cell>
          <cell r="F101">
            <v>2.999352702247283</v>
          </cell>
          <cell r="G101">
            <v>2.2024604691110596</v>
          </cell>
          <cell r="H101">
            <v>1.3829480700895669</v>
          </cell>
          <cell r="I101">
            <v>0.13283980758276936</v>
          </cell>
          <cell r="J101">
            <v>9.4303355654431158</v>
          </cell>
          <cell r="K101">
            <v>35.604742862751394</v>
          </cell>
          <cell r="N101">
            <v>11.758907216524719</v>
          </cell>
          <cell r="O101">
            <v>2.5546984585085637</v>
          </cell>
          <cell r="P101">
            <v>4.225750067630619</v>
          </cell>
          <cell r="Q101">
            <v>2.0627243405764277</v>
          </cell>
          <cell r="R101">
            <v>2.094402312889712</v>
          </cell>
          <cell r="S101">
            <v>1.2953456889535686</v>
          </cell>
          <cell r="T101">
            <v>0.10952621371018922</v>
          </cell>
          <cell r="U101">
            <v>8.6667533046659866</v>
          </cell>
          <cell r="V101">
            <v>32.768107603459782</v>
          </cell>
          <cell r="AL101">
            <v>0.27401386163175417</v>
          </cell>
          <cell r="AM101">
            <v>8.3275010528267898E-2</v>
          </cell>
          <cell r="AN101">
            <v>0.96273814303928396</v>
          </cell>
          <cell r="AO101">
            <v>0.27889594163684461</v>
          </cell>
          <cell r="AP101">
            <v>0.16526390305654873</v>
          </cell>
          <cell r="AS101">
            <v>0.21003214727290068</v>
          </cell>
          <cell r="AT101">
            <v>1.3304438691629304E-2</v>
          </cell>
          <cell r="AU101">
            <v>0.53345411202959647</v>
          </cell>
          <cell r="AV101">
            <v>0.17925014368417569</v>
          </cell>
          <cell r="AW101">
            <v>0.1105153295683491</v>
          </cell>
        </row>
        <row r="102">
          <cell r="B102">
            <v>43564</v>
          </cell>
          <cell r="C102">
            <v>12.284357526281445</v>
          </cell>
          <cell r="D102">
            <v>3.808553365056329</v>
          </cell>
          <cell r="E102">
            <v>4.2898909933883882</v>
          </cell>
          <cell r="F102">
            <v>2.9389773835987696</v>
          </cell>
          <cell r="G102">
            <v>2.2030197481339586</v>
          </cell>
          <cell r="H102">
            <v>1.4596226552226312</v>
          </cell>
          <cell r="I102">
            <v>0.13994440665060678</v>
          </cell>
          <cell r="J102">
            <v>9.772594703410892</v>
          </cell>
          <cell r="K102">
            <v>36.896960781743019</v>
          </cell>
          <cell r="N102">
            <v>11.750216228190258</v>
          </cell>
          <cell r="O102">
            <v>2.5497522853071914</v>
          </cell>
          <cell r="P102">
            <v>4.0412203251518566</v>
          </cell>
          <cell r="Q102">
            <v>1.9937006522293799</v>
          </cell>
          <cell r="R102">
            <v>2.0960090102721405</v>
          </cell>
          <cell r="S102">
            <v>1.2855855613393128</v>
          </cell>
          <cell r="T102">
            <v>0.11644725064573883</v>
          </cell>
          <cell r="U102">
            <v>8.7797974603254225</v>
          </cell>
          <cell r="V102">
            <v>32.612728773461299</v>
          </cell>
          <cell r="AL102">
            <v>0.26298992210686462</v>
          </cell>
          <cell r="AM102">
            <v>7.6120086406049031E-2</v>
          </cell>
          <cell r="AN102">
            <v>0.94712768786870793</v>
          </cell>
          <cell r="AO102">
            <v>0.29434866323410969</v>
          </cell>
          <cell r="AP102">
            <v>0.14051898067037405</v>
          </cell>
          <cell r="AS102">
            <v>0.19068891867287754</v>
          </cell>
          <cell r="AT102">
            <v>1.3688482691466016E-2</v>
          </cell>
          <cell r="AU102">
            <v>0.54153507994325856</v>
          </cell>
          <cell r="AV102">
            <v>0.1738274226841382</v>
          </cell>
          <cell r="AW102">
            <v>0.11561978819450999</v>
          </cell>
        </row>
        <row r="103">
          <cell r="B103">
            <v>43565</v>
          </cell>
          <cell r="C103">
            <v>12.706353464305945</v>
          </cell>
          <cell r="D103">
            <v>3.7677474361450112</v>
          </cell>
          <cell r="E103">
            <v>3.9220503383740035</v>
          </cell>
          <cell r="F103">
            <v>3.0156498887329173</v>
          </cell>
          <cell r="G103">
            <v>2.1846868996214996</v>
          </cell>
          <cell r="H103">
            <v>1.7165002833793157</v>
          </cell>
          <cell r="I103">
            <v>0.16517243035738316</v>
          </cell>
          <cell r="J103">
            <v>9.9000628195570144</v>
          </cell>
          <cell r="K103">
            <v>37.378223560473089</v>
          </cell>
          <cell r="N103">
            <v>12.01746411947491</v>
          </cell>
          <cell r="O103">
            <v>2.5596446317099355</v>
          </cell>
          <cell r="P103">
            <v>3.7007557333134788</v>
          </cell>
          <cell r="Q103">
            <v>1.7494145191665742</v>
          </cell>
          <cell r="R103">
            <v>2.0109130798069241</v>
          </cell>
          <cell r="S103">
            <v>1.2991663839274445</v>
          </cell>
          <cell r="T103">
            <v>0.12094789076961436</v>
          </cell>
          <cell r="U103">
            <v>8.8811294020440812</v>
          </cell>
          <cell r="V103">
            <v>32.339435760212965</v>
          </cell>
          <cell r="AL103">
            <v>0.28907472701966391</v>
          </cell>
          <cell r="AM103">
            <v>7.2021479042447184E-2</v>
          </cell>
          <cell r="AN103">
            <v>0.9419502108299781</v>
          </cell>
          <cell r="AO103">
            <v>0.27708313620846664</v>
          </cell>
          <cell r="AP103">
            <v>0.1613717815742394</v>
          </cell>
          <cell r="AS103">
            <v>0.1639262227156032</v>
          </cell>
          <cell r="AT103">
            <v>1.3379804319989743E-2</v>
          </cell>
          <cell r="AU103">
            <v>0.36978189108286069</v>
          </cell>
          <cell r="AV103">
            <v>0.16822491932756747</v>
          </cell>
          <cell r="AW103">
            <v>0.12129993764317022</v>
          </cell>
        </row>
        <row r="104">
          <cell r="B104">
            <v>43566</v>
          </cell>
          <cell r="C104">
            <v>12.771418917305313</v>
          </cell>
          <cell r="D104">
            <v>3.8122629949573579</v>
          </cell>
          <cell r="E104">
            <v>4.0364076925964225</v>
          </cell>
          <cell r="F104">
            <v>3.200466364320103</v>
          </cell>
          <cell r="G104">
            <v>2.1711635479839031</v>
          </cell>
          <cell r="H104">
            <v>1.5883418647255481</v>
          </cell>
          <cell r="I104">
            <v>0.16750680550253558</v>
          </cell>
          <cell r="J104">
            <v>9.9971271998591753</v>
          </cell>
          <cell r="K104">
            <v>37.74469538725036</v>
          </cell>
          <cell r="N104">
            <v>12.191283886164118</v>
          </cell>
          <cell r="O104">
            <v>2.5757196946143939</v>
          </cell>
          <cell r="P104">
            <v>3.3327119399752374</v>
          </cell>
          <cell r="Q104">
            <v>1.6301524082433554</v>
          </cell>
          <cell r="R104">
            <v>2.0548342680260685</v>
          </cell>
          <cell r="S104">
            <v>1.2041987162889651</v>
          </cell>
          <cell r="T104">
            <v>0.11617359924135157</v>
          </cell>
          <cell r="U104">
            <v>8.9657434041401292</v>
          </cell>
          <cell r="V104">
            <v>32.07081791669362</v>
          </cell>
          <cell r="AL104">
            <v>0.32306468869179811</v>
          </cell>
          <cell r="AM104">
            <v>6.7189259445336713E-2</v>
          </cell>
          <cell r="AN104">
            <v>0.98067172292705718</v>
          </cell>
          <cell r="AO104">
            <v>0.3188618448630115</v>
          </cell>
          <cell r="AP104">
            <v>0.17840846723510576</v>
          </cell>
          <cell r="AS104">
            <v>0.1263988520388217</v>
          </cell>
          <cell r="AT104">
            <v>1.3343725029817193E-2</v>
          </cell>
          <cell r="AU104">
            <v>0.34157470134453999</v>
          </cell>
          <cell r="AV104">
            <v>0.1820617399821822</v>
          </cell>
          <cell r="AW104">
            <v>0.1071507365390751</v>
          </cell>
        </row>
        <row r="105">
          <cell r="B105">
            <v>43567</v>
          </cell>
          <cell r="C105">
            <v>12.884818706818507</v>
          </cell>
          <cell r="D105">
            <v>3.7566185464419246</v>
          </cell>
          <cell r="E105">
            <v>4.1337268199053572</v>
          </cell>
          <cell r="F105">
            <v>3.2612608951474935</v>
          </cell>
          <cell r="G105">
            <v>2.2217052678570686</v>
          </cell>
          <cell r="H105">
            <v>1.5884479557867699</v>
          </cell>
          <cell r="I105">
            <v>0.16535195735163224</v>
          </cell>
          <cell r="J105">
            <v>10.092373750556732</v>
          </cell>
          <cell r="K105">
            <v>38.104303899865485</v>
          </cell>
          <cell r="N105">
            <v>12.193456633247731</v>
          </cell>
          <cell r="O105">
            <v>2.647439206034286</v>
          </cell>
          <cell r="P105">
            <v>3.2833778936048397</v>
          </cell>
          <cell r="Q105">
            <v>1.4378614822712097</v>
          </cell>
          <cell r="R105">
            <v>2.0474796353541698</v>
          </cell>
          <cell r="S105">
            <v>1.2632104314892481</v>
          </cell>
          <cell r="T105">
            <v>0.11128024067223578</v>
          </cell>
          <cell r="U105">
            <v>8.6295786369765164</v>
          </cell>
          <cell r="V105">
            <v>31.613684159650234</v>
          </cell>
          <cell r="AL105">
            <v>0.30434300425187871</v>
          </cell>
          <cell r="AM105">
            <v>0.10959846063816064</v>
          </cell>
          <cell r="AN105">
            <v>0.98836522670681026</v>
          </cell>
          <cell r="AO105">
            <v>0.30506069531088414</v>
          </cell>
          <cell r="AP105">
            <v>0.17728944468209068</v>
          </cell>
          <cell r="AS105">
            <v>0.12966455152742748</v>
          </cell>
          <cell r="AT105">
            <v>1.3350940887851704E-2</v>
          </cell>
          <cell r="AU105">
            <v>0.30042946330269055</v>
          </cell>
          <cell r="AV105">
            <v>0.16922585046334596</v>
          </cell>
          <cell r="AW105">
            <v>0.10498568752426382</v>
          </cell>
        </row>
        <row r="106">
          <cell r="B106">
            <v>43568</v>
          </cell>
          <cell r="C106">
            <v>12.99635948338886</v>
          </cell>
          <cell r="D106">
            <v>3.8802728764762207</v>
          </cell>
          <cell r="E106">
            <v>3.8302310224816751</v>
          </cell>
          <cell r="F106">
            <v>2.6235732070709741</v>
          </cell>
          <cell r="G106">
            <v>2.2091347339323679</v>
          </cell>
          <cell r="H106">
            <v>1.283813932290242</v>
          </cell>
          <cell r="I106">
            <v>0.13825563688494227</v>
          </cell>
          <cell r="J106">
            <v>9.7139667050888221</v>
          </cell>
          <cell r="K106">
            <v>36.675607597614103</v>
          </cell>
          <cell r="N106">
            <v>11.658960850678424</v>
          </cell>
          <cell r="O106">
            <v>2.6227083400274265</v>
          </cell>
          <cell r="P106">
            <v>3.8064701866630557</v>
          </cell>
          <cell r="Q106">
            <v>1.3092945638698839</v>
          </cell>
          <cell r="R106">
            <v>2.0406918497569011</v>
          </cell>
          <cell r="S106">
            <v>1.5577379688087236</v>
          </cell>
          <cell r="T106">
            <v>0.10945519166314889</v>
          </cell>
          <cell r="U106">
            <v>8.2840247504898379</v>
          </cell>
          <cell r="V106">
            <v>31.389343701957397</v>
          </cell>
          <cell r="AL106">
            <v>0.1899678168275053</v>
          </cell>
          <cell r="AM106">
            <v>5.4377102624061868E-2</v>
          </cell>
          <cell r="AN106">
            <v>0.82510503917068523</v>
          </cell>
          <cell r="AO106">
            <v>0.23426639847155775</v>
          </cell>
          <cell r="AP106">
            <v>0.16327344263104443</v>
          </cell>
          <cell r="AS106">
            <v>0.10107593996744162</v>
          </cell>
          <cell r="AT106">
            <v>1.3279584069510433E-2</v>
          </cell>
          <cell r="AU106">
            <v>0.24253926713776147</v>
          </cell>
          <cell r="AV106">
            <v>0.15176912632837389</v>
          </cell>
          <cell r="AW106">
            <v>0.10407737533765372</v>
          </cell>
        </row>
        <row r="107">
          <cell r="B107">
            <v>43569</v>
          </cell>
          <cell r="C107">
            <v>12.330832849852424</v>
          </cell>
          <cell r="D107">
            <v>3.8431765774659321</v>
          </cell>
          <cell r="E107">
            <v>3.8239448435692016</v>
          </cell>
          <cell r="F107">
            <v>2.2793919484041121</v>
          </cell>
          <cell r="G107">
            <v>2.216654350131996</v>
          </cell>
          <cell r="H107">
            <v>1.2576151905871629</v>
          </cell>
          <cell r="I107">
            <v>0.13040118001349613</v>
          </cell>
          <cell r="J107">
            <v>9.3249907087681372</v>
          </cell>
          <cell r="K107">
            <v>35.207007648792462</v>
          </cell>
          <cell r="N107">
            <v>10.998445737259448</v>
          </cell>
          <cell r="O107">
            <v>2.6944278514473186</v>
          </cell>
          <cell r="P107">
            <v>4.1489526720856817</v>
          </cell>
          <cell r="Q107">
            <v>1.7160070051494554</v>
          </cell>
          <cell r="R107">
            <v>2.0128792596465614</v>
          </cell>
          <cell r="S107">
            <v>1.3234204839788617</v>
          </cell>
          <cell r="T107">
            <v>0.10696320364651563</v>
          </cell>
          <cell r="U107">
            <v>8.4904565183320528</v>
          </cell>
          <cell r="V107">
            <v>31.491552731545891</v>
          </cell>
          <cell r="AL107">
            <v>0.16650366056751859</v>
          </cell>
          <cell r="AM107">
            <v>4.6612037616924958E-2</v>
          </cell>
          <cell r="AN107">
            <v>0.73571205001705364</v>
          </cell>
          <cell r="AO107">
            <v>0.2096618988202891</v>
          </cell>
          <cell r="AP107">
            <v>0.13968065442689132</v>
          </cell>
          <cell r="AS107">
            <v>0.16900539309626214</v>
          </cell>
          <cell r="AT107">
            <v>1.4521513413450038E-2</v>
          </cell>
          <cell r="AU107">
            <v>0.34290808263141564</v>
          </cell>
          <cell r="AV107">
            <v>0.18164866861538481</v>
          </cell>
          <cell r="AW107">
            <v>9.2083440267072519E-2</v>
          </cell>
        </row>
        <row r="108">
          <cell r="B108">
            <v>43570</v>
          </cell>
          <cell r="C108">
            <v>12.529747234736218</v>
          </cell>
          <cell r="D108">
            <v>3.7195222474316356</v>
          </cell>
          <cell r="E108">
            <v>3.95221003139411</v>
          </cell>
          <cell r="F108">
            <v>2.6346088068484277</v>
          </cell>
          <cell r="G108">
            <v>2.2234625694689378</v>
          </cell>
          <cell r="H108">
            <v>1.30729747621278</v>
          </cell>
          <cell r="I108">
            <v>0.13390324777236084</v>
          </cell>
          <cell r="J108">
            <v>9.5479136400884421</v>
          </cell>
          <cell r="K108">
            <v>36.048665253952912</v>
          </cell>
          <cell r="N108">
            <v>11.910999512377774</v>
          </cell>
          <cell r="O108">
            <v>2.7562550164644666</v>
          </cell>
          <cell r="P108">
            <v>4.1968139656081185</v>
          </cell>
          <cell r="Q108">
            <v>1.7006538202781465</v>
          </cell>
          <cell r="R108">
            <v>1.9236579841829375</v>
          </cell>
          <cell r="S108">
            <v>1.3123355098600862</v>
          </cell>
          <cell r="T108">
            <v>9.6098964143730314E-2</v>
          </cell>
          <cell r="U108">
            <v>8.2889356717342686</v>
          </cell>
          <cell r="V108">
            <v>32.185750444649528</v>
          </cell>
          <cell r="AL108">
            <v>0.1602892560256888</v>
          </cell>
          <cell r="AM108">
            <v>9.5281396535688387E-2</v>
          </cell>
          <cell r="AN108">
            <v>0.78446081516317223</v>
          </cell>
          <cell r="AO108">
            <v>0.24535654423469191</v>
          </cell>
          <cell r="AP108">
            <v>0.14539165789348946</v>
          </cell>
          <cell r="AS108">
            <v>0.14803605563687536</v>
          </cell>
          <cell r="AT108">
            <v>1.4030835067103337E-2</v>
          </cell>
          <cell r="AU108">
            <v>0.35411034473778641</v>
          </cell>
          <cell r="AV108">
            <v>0.15997562016647895</v>
          </cell>
          <cell r="AW108">
            <v>9.1918634659062887E-2</v>
          </cell>
        </row>
        <row r="109">
          <cell r="B109">
            <v>43571</v>
          </cell>
          <cell r="C109">
            <v>11.36786414546172</v>
          </cell>
          <cell r="D109">
            <v>3.7838224990494695</v>
          </cell>
          <cell r="E109">
            <v>4.0040626755767006</v>
          </cell>
          <cell r="F109">
            <v>2.9310732055809132</v>
          </cell>
          <cell r="G109">
            <v>2.2235496020638412</v>
          </cell>
          <cell r="H109">
            <v>1.3268523172939288</v>
          </cell>
          <cell r="I109">
            <v>0.13712803984935465</v>
          </cell>
          <cell r="J109">
            <v>9.2862004535013227</v>
          </cell>
          <cell r="K109">
            <v>35.060552938377249</v>
          </cell>
          <cell r="N109">
            <v>12.575860119963984</v>
          </cell>
          <cell r="O109">
            <v>2.7228683473552064</v>
          </cell>
          <cell r="P109">
            <v>3.8405831419075933</v>
          </cell>
          <cell r="Q109">
            <v>1.8327455609627716</v>
          </cell>
          <cell r="R109">
            <v>1.8948683585941639</v>
          </cell>
          <cell r="S109">
            <v>1.2834122363632254</v>
          </cell>
          <cell r="T109">
            <v>0.1020203306738595</v>
          </cell>
          <cell r="U109">
            <v>8.1182438532011076</v>
          </cell>
          <cell r="V109">
            <v>32.370601949021911</v>
          </cell>
          <cell r="AL109">
            <v>0.25138834059558079</v>
          </cell>
          <cell r="AM109">
            <v>0.11135912999858194</v>
          </cell>
          <cell r="AN109">
            <v>0.7634295143076314</v>
          </cell>
          <cell r="AO109">
            <v>0.28513909799407761</v>
          </cell>
          <cell r="AP109">
            <v>0.19161248183846996</v>
          </cell>
          <cell r="AS109">
            <v>0.14603798820338876</v>
          </cell>
          <cell r="AT109">
            <v>1.3827187518129379E-2</v>
          </cell>
          <cell r="AU109">
            <v>0.46128285777393324</v>
          </cell>
          <cell r="AV109">
            <v>0.19658059211634391</v>
          </cell>
          <cell r="AW109">
            <v>7.8233748898081601E-2</v>
          </cell>
        </row>
        <row r="110">
          <cell r="B110">
            <v>43572</v>
          </cell>
          <cell r="C110">
            <v>10.97189438863697</v>
          </cell>
          <cell r="D110">
            <v>3.5550619884860213</v>
          </cell>
          <cell r="E110">
            <v>3.9321977324579098</v>
          </cell>
          <cell r="F110">
            <v>2.8672773259101265</v>
          </cell>
          <cell r="G110">
            <v>2.1883142668160263</v>
          </cell>
          <cell r="H110">
            <v>1.4032632165529095</v>
          </cell>
          <cell r="I110">
            <v>0.14518734396310401</v>
          </cell>
          <cell r="J110">
            <v>9.0299791096048061</v>
          </cell>
          <cell r="K110">
            <v>34.093175372427872</v>
          </cell>
          <cell r="N110">
            <v>12.258639045756183</v>
          </cell>
          <cell r="O110">
            <v>2.7612011896658384</v>
          </cell>
          <cell r="P110">
            <v>3.9504793880959403</v>
          </cell>
          <cell r="Q110">
            <v>1.776971559264489</v>
          </cell>
          <cell r="R110">
            <v>1.8700171471260492</v>
          </cell>
          <cell r="S110">
            <v>1.2766669950260974</v>
          </cell>
          <cell r="T110">
            <v>0.103001656817411</v>
          </cell>
          <cell r="U110">
            <v>8.0470111068144874</v>
          </cell>
          <cell r="V110">
            <v>32.043988088566493</v>
          </cell>
          <cell r="AL110">
            <v>0.25968135750376814</v>
          </cell>
          <cell r="AM110">
            <v>0.10559446119101205</v>
          </cell>
          <cell r="AN110">
            <v>0.80726874033795415</v>
          </cell>
          <cell r="AO110">
            <v>0.28353318496012286</v>
          </cell>
          <cell r="AP110">
            <v>0.12617261486628567</v>
          </cell>
          <cell r="AS110">
            <v>9.772001632656252E-2</v>
          </cell>
          <cell r="AT110">
            <v>1.388090557238629E-2</v>
          </cell>
          <cell r="AU110">
            <v>0.50156485095874304</v>
          </cell>
          <cell r="AV110">
            <v>0.18904685527113987</v>
          </cell>
          <cell r="AW110">
            <v>7.6846070627900179E-2</v>
          </cell>
        </row>
        <row r="111">
          <cell r="B111">
            <v>43573</v>
          </cell>
          <cell r="C111">
            <v>11.48126393497491</v>
          </cell>
          <cell r="D111">
            <v>3.353505430530118</v>
          </cell>
          <cell r="E111">
            <v>3.9287586641157413</v>
          </cell>
          <cell r="F111">
            <v>2.5481569380360707</v>
          </cell>
          <cell r="G111">
            <v>2.1166516281728103</v>
          </cell>
          <cell r="H111">
            <v>1.2973026648370143</v>
          </cell>
          <cell r="I111">
            <v>0.15550872264095125</v>
          </cell>
          <cell r="J111">
            <v>8.9643892245907217</v>
          </cell>
          <cell r="K111">
            <v>33.845537207898339</v>
          </cell>
          <cell r="N111">
            <v>12.091337520317824</v>
          </cell>
          <cell r="O111">
            <v>2.7513088432630948</v>
          </cell>
          <cell r="P111">
            <v>3.4194504172439144</v>
          </cell>
          <cell r="Q111">
            <v>1.6075151781836314</v>
          </cell>
          <cell r="R111">
            <v>1.8870929422460379</v>
          </cell>
          <cell r="S111">
            <v>1.1788011996154173</v>
          </cell>
          <cell r="T111">
            <v>0.10240050006150156</v>
          </cell>
          <cell r="U111">
            <v>7.9700257269574237</v>
          </cell>
          <cell r="V111">
            <v>31.007932327888849</v>
          </cell>
          <cell r="AL111">
            <v>0.21235308581069104</v>
          </cell>
          <cell r="AM111">
            <v>6.6823655971588194E-2</v>
          </cell>
          <cell r="AN111">
            <v>0.62181419551005179</v>
          </cell>
          <cell r="AO111">
            <v>0.25049817694713372</v>
          </cell>
          <cell r="AP111">
            <v>0.1545921755351588</v>
          </cell>
          <cell r="AS111">
            <v>0.15199935029516531</v>
          </cell>
          <cell r="AT111">
            <v>1.3471205188426875E-2</v>
          </cell>
          <cell r="AU111">
            <v>0.35534511690060777</v>
          </cell>
          <cell r="AV111">
            <v>0.18203962389864042</v>
          </cell>
          <cell r="AW111">
            <v>9.1716954736932393E-2</v>
          </cell>
        </row>
        <row r="112">
          <cell r="B112">
            <v>43574</v>
          </cell>
          <cell r="C112">
            <v>11.449660714946646</v>
          </cell>
          <cell r="D112">
            <v>3.4400634615541255</v>
          </cell>
          <cell r="E112">
            <v>3.9713605794720741</v>
          </cell>
          <cell r="F112">
            <v>2.1417162059396504</v>
          </cell>
          <cell r="G112">
            <v>2.1636416613687559</v>
          </cell>
          <cell r="H112">
            <v>1.3283974298430763</v>
          </cell>
          <cell r="I112">
            <v>0.1482711481596426</v>
          </cell>
          <cell r="J112">
            <v>8.8786273310775812</v>
          </cell>
          <cell r="K112">
            <v>33.521738532361553</v>
          </cell>
          <cell r="N112">
            <v>12.37379464118778</v>
          </cell>
          <cell r="O112">
            <v>2.7006105679490333</v>
          </cell>
          <cell r="P112">
            <v>3.4658873619721207</v>
          </cell>
          <cell r="Q112">
            <v>1.375889931485849</v>
          </cell>
          <cell r="R112">
            <v>1.8802915341556539</v>
          </cell>
          <cell r="S112">
            <v>0.99552534942892568</v>
          </cell>
          <cell r="T112">
            <v>9.8384374497957006E-2</v>
          </cell>
          <cell r="U112">
            <v>7.517732262621716</v>
          </cell>
          <cell r="V112">
            <v>30.408116023299037</v>
          </cell>
          <cell r="AL112">
            <v>0.21047013195079523</v>
          </cell>
          <cell r="AM112">
            <v>2.5724934774031014E-2</v>
          </cell>
          <cell r="AN112">
            <v>0.45156305270090541</v>
          </cell>
          <cell r="AO112">
            <v>0.21889001303361433</v>
          </cell>
          <cell r="AP112">
            <v>0.11203545435455575</v>
          </cell>
          <cell r="AS112">
            <v>0.10080284770577139</v>
          </cell>
          <cell r="AT112">
            <v>1.3957072962750566E-2</v>
          </cell>
          <cell r="AU112">
            <v>0.30161576094661652</v>
          </cell>
          <cell r="AV112">
            <v>0.16924368601458861</v>
          </cell>
          <cell r="AW112">
            <v>9.2284367652180121E-2</v>
          </cell>
        </row>
        <row r="113">
          <cell r="B113">
            <v>43575</v>
          </cell>
          <cell r="C113">
            <v>10.992343531008201</v>
          </cell>
          <cell r="D113">
            <v>3.5216753193767611</v>
          </cell>
          <cell r="E113">
            <v>3.4141727883690272</v>
          </cell>
          <cell r="F113">
            <v>1.904879856356414</v>
          </cell>
          <cell r="G113">
            <v>2.1361507134569715</v>
          </cell>
          <cell r="H113">
            <v>1.1251497081980935</v>
          </cell>
          <cell r="I113">
            <v>0.15025971631091084</v>
          </cell>
          <cell r="J113">
            <v>8.37477135222721</v>
          </cell>
          <cell r="K113">
            <v>31.619402985303587</v>
          </cell>
          <cell r="N113">
            <v>12.371621894104164</v>
          </cell>
          <cell r="O113">
            <v>2.646202662733943</v>
          </cell>
          <cell r="P113">
            <v>3.8868653523656747</v>
          </cell>
          <cell r="Q113">
            <v>1.4567569374504055</v>
          </cell>
          <cell r="R113">
            <v>1.8751202844080632</v>
          </cell>
          <cell r="S113">
            <v>1.2982087308367085</v>
          </cell>
          <cell r="T113">
            <v>0.10452820731023182</v>
          </cell>
          <cell r="U113">
            <v>7.4090861021789065</v>
          </cell>
          <cell r="V113">
            <v>31.048390171388096</v>
          </cell>
          <cell r="AL113">
            <v>0.22699394221387945</v>
          </cell>
          <cell r="AM113">
            <v>1.8625733111078725E-2</v>
          </cell>
          <cell r="AN113">
            <v>0.46503232860876698</v>
          </cell>
          <cell r="AO113">
            <v>0.16693005830729726</v>
          </cell>
          <cell r="AP113">
            <v>9.2985732157498835E-2</v>
          </cell>
          <cell r="AS113">
            <v>8.5592300103554508E-2</v>
          </cell>
          <cell r="AT113">
            <v>1.3306042215636972E-2</v>
          </cell>
          <cell r="AU113">
            <v>0.28357294738270106</v>
          </cell>
          <cell r="AV113">
            <v>0.2066826483405948</v>
          </cell>
          <cell r="AW113">
            <v>7.9973614494968537E-2</v>
          </cell>
        </row>
        <row r="114">
          <cell r="B114">
            <v>43576</v>
          </cell>
          <cell r="C114">
            <v>11.122474437006941</v>
          </cell>
          <cell r="D114">
            <v>3.5896852008956244</v>
          </cell>
          <cell r="E114">
            <v>3.0838214697242208</v>
          </cell>
          <cell r="F114">
            <v>1.6779187833931535</v>
          </cell>
          <cell r="G114">
            <v>2.1198703205738791</v>
          </cell>
          <cell r="H114">
            <v>1.0869205901778825</v>
          </cell>
          <cell r="I114">
            <v>0.13460074154707083</v>
          </cell>
          <cell r="J114">
            <v>8.2200850943065582</v>
          </cell>
          <cell r="K114">
            <v>31.035376637625333</v>
          </cell>
          <cell r="N114">
            <v>12.147828944491813</v>
          </cell>
          <cell r="O114">
            <v>2.6387834029318848</v>
          </cell>
          <cell r="P114">
            <v>3.8055298784061402</v>
          </cell>
          <cell r="Q114">
            <v>1.4444779522886468</v>
          </cell>
          <cell r="R114">
            <v>1.8642086674227332</v>
          </cell>
          <cell r="S114">
            <v>1.2072261034766851</v>
          </cell>
          <cell r="T114">
            <v>0.11769855672787694</v>
          </cell>
          <cell r="U114">
            <v>7.6106870063215508</v>
          </cell>
          <cell r="V114">
            <v>30.836440512067334</v>
          </cell>
          <cell r="AL114">
            <v>0.17500063245594136</v>
          </cell>
          <cell r="AM114">
            <v>1.8096570188547888E-2</v>
          </cell>
          <cell r="AN114">
            <v>0.39985767391942262</v>
          </cell>
          <cell r="AO114">
            <v>0.14873066181855224</v>
          </cell>
          <cell r="AP114">
            <v>0.10947908608785024</v>
          </cell>
          <cell r="AS114">
            <v>8.5896504141870708E-2</v>
          </cell>
          <cell r="AT114">
            <v>1.3161725054946765E-2</v>
          </cell>
          <cell r="AU114">
            <v>0.25867464158486775</v>
          </cell>
          <cell r="AV114">
            <v>0.20551977039952637</v>
          </cell>
          <cell r="AW114">
            <v>8.178647618307433E-2</v>
          </cell>
        </row>
        <row r="115">
          <cell r="B115">
            <v>43577</v>
          </cell>
          <cell r="C115">
            <v>10.934714129780184</v>
          </cell>
          <cell r="D115">
            <v>3.4882886502675015</v>
          </cell>
          <cell r="E115">
            <v>3.844330091771857</v>
          </cell>
          <cell r="F115">
            <v>1.6136095315797776</v>
          </cell>
          <cell r="G115">
            <v>2.1138438809807192</v>
          </cell>
          <cell r="H115">
            <v>1.2421525642579443</v>
          </cell>
          <cell r="I115">
            <v>0.13306691669743179</v>
          </cell>
          <cell r="J115">
            <v>8.4199421988866696</v>
          </cell>
          <cell r="K115">
            <v>31.789947964222083</v>
          </cell>
          <cell r="N115">
            <v>12.606278579134594</v>
          </cell>
          <cell r="O115">
            <v>2.6227083400274265</v>
          </cell>
          <cell r="P115">
            <v>3.6233163889247919</v>
          </cell>
          <cell r="Q115">
            <v>1.5542554478568669</v>
          </cell>
          <cell r="R115">
            <v>1.8647792985232281</v>
          </cell>
          <cell r="S115">
            <v>1.1931911644764548</v>
          </cell>
          <cell r="T115">
            <v>0.11756569125568052</v>
          </cell>
          <cell r="U115">
            <v>7.9468477843226495</v>
          </cell>
          <cell r="V115">
            <v>31.528942694521692</v>
          </cell>
          <cell r="AL115">
            <v>0.1526246970057494</v>
          </cell>
          <cell r="AM115">
            <v>1.7748605478883805E-2</v>
          </cell>
          <cell r="AN115">
            <v>0.28539040982402514</v>
          </cell>
          <cell r="AO115">
            <v>0.15010185899814335</v>
          </cell>
          <cell r="AP115">
            <v>0.15551403338818062</v>
          </cell>
          <cell r="AS115">
            <v>0.1101657640441738</v>
          </cell>
          <cell r="AT115">
            <v>1.4013998065022815E-2</v>
          </cell>
          <cell r="AU115">
            <v>0.28298328474189149</v>
          </cell>
          <cell r="AV115">
            <v>0.1963715594557715</v>
          </cell>
          <cell r="AW115">
            <v>8.591489429056641E-2</v>
          </cell>
        </row>
        <row r="116">
          <cell r="B116">
            <v>43578</v>
          </cell>
          <cell r="C116">
            <v>10.906828935637598</v>
          </cell>
          <cell r="D116">
            <v>3.6774797752199748</v>
          </cell>
          <cell r="E116">
            <v>4.2646923191212203</v>
          </cell>
          <cell r="F116">
            <v>1.9715075468508205</v>
          </cell>
          <cell r="G116">
            <v>2.1009539752729829</v>
          </cell>
          <cell r="H116">
            <v>1.3326559900452812</v>
          </cell>
          <cell r="I116">
            <v>0.13248709622903876</v>
          </cell>
          <cell r="J116">
            <v>8.7862113498811247</v>
          </cell>
          <cell r="K116">
            <v>33.172816988258042</v>
          </cell>
          <cell r="N116">
            <v>12.397694859107546</v>
          </cell>
          <cell r="O116">
            <v>2.6783527885428597</v>
          </cell>
          <cell r="P116">
            <v>3.9804034089200093</v>
          </cell>
          <cell r="Q116">
            <v>1.9033765524676471</v>
          </cell>
          <cell r="R116">
            <v>1.8076109925546582</v>
          </cell>
          <cell r="S116">
            <v>1.2319053178276278</v>
          </cell>
          <cell r="T116">
            <v>0.12148863174298205</v>
          </cell>
          <cell r="U116">
            <v>8.2743290693441178</v>
          </cell>
          <cell r="V116">
            <v>32.395161620507444</v>
          </cell>
          <cell r="AL116">
            <v>0.19099657957526553</v>
          </cell>
          <cell r="AM116">
            <v>2.0090552292084313E-2</v>
          </cell>
          <cell r="AN116">
            <v>0.35301236368308075</v>
          </cell>
          <cell r="AO116">
            <v>0.25058521443720072</v>
          </cell>
          <cell r="AP116">
            <v>0.13062462389361398</v>
          </cell>
          <cell r="AS116">
            <v>0.15997744688641469</v>
          </cell>
          <cell r="AT116">
            <v>1.3028632562310244E-2</v>
          </cell>
          <cell r="AU116">
            <v>0.46467574207935858</v>
          </cell>
          <cell r="AV116">
            <v>0.18669256250701363</v>
          </cell>
          <cell r="AW116">
            <v>8.7796989384776702E-2</v>
          </cell>
        </row>
        <row r="117">
          <cell r="B117">
            <v>43579</v>
          </cell>
          <cell r="C117">
            <v>11.445942689060965</v>
          </cell>
          <cell r="D117">
            <v>3.7022106412268339</v>
          </cell>
          <cell r="E117">
            <v>4.5248371286193478</v>
          </cell>
          <cell r="F117">
            <v>2.0817343056501656</v>
          </cell>
          <cell r="G117">
            <v>2.0744120610482288</v>
          </cell>
          <cell r="H117">
            <v>1.4278643418823556</v>
          </cell>
          <cell r="I117">
            <v>0.13455098156994053</v>
          </cell>
          <cell r="J117">
            <v>9.1482819294895066</v>
          </cell>
          <cell r="K117">
            <v>34.539834078547344</v>
          </cell>
          <cell r="N117">
            <v>12.434631559529</v>
          </cell>
          <cell r="O117">
            <v>2.6548584658363437</v>
          </cell>
          <cell r="P117">
            <v>3.8252557205653397</v>
          </cell>
          <cell r="Q117">
            <v>1.7934375324935883</v>
          </cell>
          <cell r="R117">
            <v>1.799747786806456</v>
          </cell>
          <cell r="S117">
            <v>1.2231004264613938</v>
          </cell>
          <cell r="T117">
            <v>0.12274404199823517</v>
          </cell>
          <cell r="U117">
            <v>8.3392102773673145</v>
          </cell>
          <cell r="V117">
            <v>32.192985811057667</v>
          </cell>
          <cell r="AL117">
            <v>0.2160014601520423</v>
          </cell>
          <cell r="AM117">
            <v>1.8586446772890834E-2</v>
          </cell>
          <cell r="AN117">
            <v>0.45733616869099358</v>
          </cell>
          <cell r="AO117">
            <v>0.25208197389754594</v>
          </cell>
          <cell r="AP117">
            <v>9.7578465608105514E-2</v>
          </cell>
          <cell r="AS117">
            <v>0.16843639327004795</v>
          </cell>
          <cell r="AT117">
            <v>1.29508616479383E-2</v>
          </cell>
          <cell r="AU117">
            <v>0.38412603245160803</v>
          </cell>
          <cell r="AV117">
            <v>0.19011556150164322</v>
          </cell>
          <cell r="AW117">
            <v>8.9502238278611368E-2</v>
          </cell>
        </row>
        <row r="118">
          <cell r="B118">
            <v>43580</v>
          </cell>
          <cell r="C118">
            <v>11.605817802145134</v>
          </cell>
          <cell r="D118">
            <v>3.7887686722508414</v>
          </cell>
          <cell r="E118">
            <v>4.3732388063686285</v>
          </cell>
          <cell r="F118">
            <v>2.1206406517209495</v>
          </cell>
          <cell r="G118">
            <v>2.0071131610329371</v>
          </cell>
          <cell r="H118">
            <v>1.3570788523896882</v>
          </cell>
          <cell r="I118">
            <v>0.1353042012001214</v>
          </cell>
          <cell r="J118">
            <v>9.1469884933982861</v>
          </cell>
          <cell r="K118">
            <v>34.534950640506587</v>
          </cell>
          <cell r="N118">
            <v>12.163038174077119</v>
          </cell>
          <cell r="O118">
            <v>2.6400199462322278</v>
          </cell>
          <cell r="P118">
            <v>3.6123897689267155</v>
          </cell>
          <cell r="Q118">
            <v>1.5515799025049426</v>
          </cell>
          <cell r="R118">
            <v>1.8165473480382743</v>
          </cell>
          <cell r="S118">
            <v>1.0105297757152523</v>
          </cell>
          <cell r="T118">
            <v>0.12344792960226159</v>
          </cell>
          <cell r="U118">
            <v>8.4291106928190871</v>
          </cell>
          <cell r="V118">
            <v>31.34666353791588</v>
          </cell>
          <cell r="AL118">
            <v>0.19527894278737962</v>
          </cell>
          <cell r="AM118">
            <v>1.8584041486879331E-2</v>
          </cell>
          <cell r="AN118">
            <v>0.56455715624603575</v>
          </cell>
          <cell r="AO118">
            <v>0.1864535661203523</v>
          </cell>
          <cell r="AP118">
            <v>9.5048436137199876E-2</v>
          </cell>
          <cell r="AS118">
            <v>0.14640856403188371</v>
          </cell>
          <cell r="AT118">
            <v>1.2621337464362331E-2</v>
          </cell>
          <cell r="AU118">
            <v>0.32535964275678247</v>
          </cell>
          <cell r="AV118">
            <v>0.1657700340544285</v>
          </cell>
          <cell r="AW118">
            <v>9.6926768546295811E-2</v>
          </cell>
        </row>
        <row r="119">
          <cell r="B119">
            <v>43581</v>
          </cell>
          <cell r="C119">
            <v>11.721076604601166</v>
          </cell>
          <cell r="D119">
            <v>3.9284980651895962</v>
          </cell>
          <cell r="E119">
            <v>4.0780097865150227</v>
          </cell>
          <cell r="F119">
            <v>2.2890980857399561</v>
          </cell>
          <cell r="G119">
            <v>2.0823176478861227</v>
          </cell>
          <cell r="H119">
            <v>1.3393031409039655</v>
          </cell>
          <cell r="I119">
            <v>0.13860248294236296</v>
          </cell>
          <cell r="J119">
            <v>9.2150627064806798</v>
          </cell>
          <cell r="K119">
            <v>34.79196852025887</v>
          </cell>
          <cell r="N119">
            <v>12.184765644913272</v>
          </cell>
          <cell r="O119">
            <v>2.5658273482116503</v>
          </cell>
          <cell r="P119">
            <v>3.3388013286364742</v>
          </cell>
          <cell r="Q119">
            <v>1.593771830288311</v>
          </cell>
          <cell r="R119">
            <v>1.8541416450105497</v>
          </cell>
          <cell r="S119">
            <v>0.98642785341543937</v>
          </cell>
          <cell r="T119">
            <v>0.11893804623680709</v>
          </cell>
          <cell r="U119">
            <v>7.9968842442201691</v>
          </cell>
          <cell r="V119">
            <v>30.639557940932672</v>
          </cell>
          <cell r="AL119">
            <v>0.17587314494765735</v>
          </cell>
          <cell r="AM119">
            <v>4.068541288458051E-2</v>
          </cell>
          <cell r="AN119">
            <v>0.65988794194709877</v>
          </cell>
          <cell r="AO119">
            <v>0.1966961664884003</v>
          </cell>
          <cell r="AP119">
            <v>0.13473422857553416</v>
          </cell>
          <cell r="AS119">
            <v>0.13534901880705419</v>
          </cell>
          <cell r="AT119">
            <v>1.257483526813993E-2</v>
          </cell>
          <cell r="AU119">
            <v>0.37780409194279352</v>
          </cell>
          <cell r="AV119">
            <v>0.17447449648324806</v>
          </cell>
          <cell r="AW119">
            <v>9.4547246479964403E-2</v>
          </cell>
        </row>
        <row r="120">
          <cell r="B120">
            <v>43582</v>
          </cell>
          <cell r="C120">
            <v>11.644857073944761</v>
          </cell>
          <cell r="D120">
            <v>3.9309711517902821</v>
          </cell>
          <cell r="E120">
            <v>3.5554824719200329</v>
          </cell>
          <cell r="F120">
            <v>1.7562105393926633</v>
          </cell>
          <cell r="G120">
            <v>2.068670937005316</v>
          </cell>
          <cell r="H120">
            <v>1.141654910470669</v>
          </cell>
          <cell r="I120">
            <v>0.14140211732586463</v>
          </cell>
          <cell r="J120">
            <v>8.7331205337875168</v>
          </cell>
          <cell r="K120">
            <v>32.972369735637109</v>
          </cell>
          <cell r="N120">
            <v>11.95228170696646</v>
          </cell>
          <cell r="O120">
            <v>2.4903982068907293</v>
          </cell>
          <cell r="P120">
            <v>3.588294072277364</v>
          </cell>
          <cell r="Q120">
            <v>2.0622384350780356</v>
          </cell>
          <cell r="R120">
            <v>1.8764999402385705</v>
          </cell>
          <cell r="S120">
            <v>1.1159650391680804</v>
          </cell>
          <cell r="T120">
            <v>0.12123284305972114</v>
          </cell>
          <cell r="U120">
            <v>8.0217278687448683</v>
          </cell>
          <cell r="V120">
            <v>31.228638112423834</v>
          </cell>
          <cell r="AL120">
            <v>0.12033170990644954</v>
          </cell>
          <cell r="AM120">
            <v>1.7612305938231945E-2</v>
          </cell>
          <cell r="AN120">
            <v>0.51835263930742059</v>
          </cell>
          <cell r="AO120">
            <v>0.13677584853113897</v>
          </cell>
          <cell r="AP120">
            <v>0.13171354496571328</v>
          </cell>
          <cell r="AS120">
            <v>0.17942783827266354</v>
          </cell>
          <cell r="AT120">
            <v>2.0290992793042931E-2</v>
          </cell>
          <cell r="AU120">
            <v>0.55864260090629525</v>
          </cell>
          <cell r="AV120">
            <v>0.20221305919900354</v>
          </cell>
          <cell r="AW120">
            <v>9.200442387967063E-2</v>
          </cell>
        </row>
        <row r="121">
          <cell r="B121">
            <v>43583</v>
          </cell>
          <cell r="C121">
            <v>11.69133239751574</v>
          </cell>
          <cell r="D121">
            <v>3.9186057187868526</v>
          </cell>
          <cell r="E121">
            <v>3.6576959632193917</v>
          </cell>
          <cell r="F121">
            <v>1.8877379848771432</v>
          </cell>
          <cell r="G121">
            <v>2.0074234511538962</v>
          </cell>
          <cell r="H121">
            <v>1.0098248076972784</v>
          </cell>
          <cell r="I121">
            <v>0.14193205763012262</v>
          </cell>
          <cell r="J121">
            <v>8.7602513963640476</v>
          </cell>
          <cell r="K121">
            <v>33.074803777244476</v>
          </cell>
          <cell r="N121">
            <v>11.348258017721472</v>
          </cell>
          <cell r="O121">
            <v>2.4396999315766679</v>
          </cell>
          <cell r="P121">
            <v>3.6472105342684413</v>
          </cell>
          <cell r="Q121">
            <v>2.1557770932870701</v>
          </cell>
          <cell r="R121">
            <v>1.8835707709705678</v>
          </cell>
          <cell r="S121">
            <v>1.1036519755927656</v>
          </cell>
          <cell r="T121">
            <v>0.12325944478073701</v>
          </cell>
          <cell r="U121">
            <v>8.5688643623838008</v>
          </cell>
          <cell r="V121">
            <v>31.270292130581524</v>
          </cell>
          <cell r="AL121">
            <v>0.20136233218088984</v>
          </cell>
          <cell r="AM121">
            <v>2.1230657861536939E-2</v>
          </cell>
          <cell r="AN121">
            <v>0.59259402113371862</v>
          </cell>
          <cell r="AO121">
            <v>0.14000194304004171</v>
          </cell>
          <cell r="AP121">
            <v>0.11671849224790744</v>
          </cell>
          <cell r="AS121">
            <v>0.20274715192804285</v>
          </cell>
          <cell r="AT121">
            <v>2.2249697368410558E-2</v>
          </cell>
          <cell r="AU121">
            <v>0.63174615960756153</v>
          </cell>
          <cell r="AV121">
            <v>0.18117566979641037</v>
          </cell>
          <cell r="AW121">
            <v>8.4911009902051193E-2</v>
          </cell>
        </row>
        <row r="122">
          <cell r="B122">
            <v>43584</v>
          </cell>
          <cell r="C122">
            <v>11.326965860719255</v>
          </cell>
          <cell r="D122">
            <v>3.7529089165408953</v>
          </cell>
          <cell r="E122">
            <v>4.3238262025995509</v>
          </cell>
          <cell r="F122">
            <v>2.6678147187329682</v>
          </cell>
          <cell r="G122">
            <v>2.0328218327621408</v>
          </cell>
          <cell r="H122">
            <v>1.0826792812322941</v>
          </cell>
          <cell r="I122">
            <v>0.16444112908634936</v>
          </cell>
          <cell r="J122">
            <v>9.1338364512950854</v>
          </cell>
          <cell r="K122">
            <v>34.485294392968541</v>
          </cell>
          <cell r="N122">
            <v>11.645924368176736</v>
          </cell>
          <cell r="O122">
            <v>2.5571715451092496</v>
          </cell>
          <cell r="P122">
            <v>3.5469443142454296</v>
          </cell>
          <cell r="Q122">
            <v>1.9254078553605909</v>
          </cell>
          <cell r="R122">
            <v>1.902935901739095</v>
          </cell>
          <cell r="S122">
            <v>1.0166601389300711</v>
          </cell>
          <cell r="T122">
            <v>0.12421373813927628</v>
          </cell>
          <cell r="U122">
            <v>8.6865632999975908</v>
          </cell>
          <cell r="V122">
            <v>31.405821161698036</v>
          </cell>
          <cell r="AL122">
            <v>0.29225538765210402</v>
          </cell>
          <cell r="AM122">
            <v>6.9317937565517324E-2</v>
          </cell>
          <cell r="AN122">
            <v>0.79256236814650227</v>
          </cell>
          <cell r="AO122">
            <v>0.22808745009880091</v>
          </cell>
          <cell r="AP122">
            <v>0.18214029833154274</v>
          </cell>
          <cell r="AS122">
            <v>0.15246222439437596</v>
          </cell>
          <cell r="AT122">
            <v>1.3047073088398435E-2</v>
          </cell>
          <cell r="AU122">
            <v>0.59898136904131682</v>
          </cell>
          <cell r="AV122">
            <v>0.16079819578982366</v>
          </cell>
          <cell r="AW122">
            <v>7.4443972450883189E-2</v>
          </cell>
        </row>
        <row r="123">
          <cell r="B123">
            <v>43585</v>
          </cell>
          <cell r="C123">
            <v>11.133628514663979</v>
          </cell>
          <cell r="D123">
            <v>3.8691439867731341</v>
          </cell>
          <cell r="E123">
            <v>4.6623641543975998</v>
          </cell>
          <cell r="F123">
            <v>2.7075502234203976</v>
          </cell>
          <cell r="G123">
            <v>2.0266258688102132</v>
          </cell>
          <cell r="H123">
            <v>1.1294971082049041</v>
          </cell>
          <cell r="I123">
            <v>0.17086688552735418</v>
          </cell>
          <cell r="J123">
            <v>9.2592956488259546</v>
          </cell>
          <cell r="K123">
            <v>34.958972390623536</v>
          </cell>
          <cell r="N123">
            <v>11.706761286517958</v>
          </cell>
          <cell r="O123">
            <v>2.6214717967270835</v>
          </cell>
          <cell r="P123">
            <v>3.6665904064698225</v>
          </cell>
          <cell r="Q123">
            <v>1.5613407347009312</v>
          </cell>
          <cell r="R123">
            <v>1.8683771503160052</v>
          </cell>
          <cell r="S123">
            <v>0.9991489467124709</v>
          </cell>
          <cell r="T123">
            <v>0.11903336031928936</v>
          </cell>
          <cell r="U123">
            <v>8.6700829707905918</v>
          </cell>
          <cell r="V123">
            <v>31.21280665255415</v>
          </cell>
          <cell r="AL123">
            <v>0.27986978936934159</v>
          </cell>
          <cell r="AM123">
            <v>8.0688526303897876E-2</v>
          </cell>
          <cell r="AN123">
            <v>0.78329344250264932</v>
          </cell>
          <cell r="AO123">
            <v>0.24333970010009043</v>
          </cell>
          <cell r="AP123">
            <v>0.17937171462438573</v>
          </cell>
          <cell r="AS123">
            <v>0.10377471374827629</v>
          </cell>
          <cell r="AT123">
            <v>1.2929214073834688E-2</v>
          </cell>
          <cell r="AU123">
            <v>0.39212233596582963</v>
          </cell>
          <cell r="AV123">
            <v>0.16612531823519663</v>
          </cell>
          <cell r="AW123">
            <v>6.6761321984352737E-2</v>
          </cell>
        </row>
        <row r="124">
          <cell r="B124">
            <v>43586</v>
          </cell>
          <cell r="C124">
            <v>11.432551550434209</v>
          </cell>
          <cell r="D124">
            <v>3.734360767035751</v>
          </cell>
          <cell r="E124">
            <v>4.7781506184687146</v>
          </cell>
          <cell r="F124">
            <v>2.022408269576021</v>
          </cell>
          <cell r="G124">
            <v>2.0042032451424814</v>
          </cell>
          <cell r="H124">
            <v>1.0356037688226845</v>
          </cell>
          <cell r="I124">
            <v>0.14245394966701388</v>
          </cell>
          <cell r="J124">
            <v>9.0611569936280709</v>
          </cell>
          <cell r="K124">
            <v>34.210889162774947</v>
          </cell>
          <cell r="N124">
            <v>10.487319193040927</v>
          </cell>
          <cell r="O124">
            <v>2.7179221741538346</v>
          </cell>
          <cell r="P124">
            <v>3.3608934148649738</v>
          </cell>
          <cell r="Q124">
            <v>1.3108965173829334</v>
          </cell>
          <cell r="R124">
            <v>1.8323827394796008</v>
          </cell>
          <cell r="S124">
            <v>0.93868145880406961</v>
          </cell>
          <cell r="T124">
            <v>0.12290653130826397</v>
          </cell>
          <cell r="U124">
            <v>8.3000371176753251</v>
          </cell>
          <cell r="V124">
            <v>29.071039146709929</v>
          </cell>
          <cell r="AL124">
            <v>0.30981556576390629</v>
          </cell>
          <cell r="AM124">
            <v>1.8450948994242808E-2</v>
          </cell>
          <cell r="AN124">
            <v>0.46547689971014311</v>
          </cell>
          <cell r="AO124">
            <v>0.17007553612458062</v>
          </cell>
          <cell r="AP124">
            <v>0.1197948635974203</v>
          </cell>
          <cell r="AS124">
            <v>0.13092941809128991</v>
          </cell>
          <cell r="AT124">
            <v>1.3087962950593996E-2</v>
          </cell>
          <cell r="AU124">
            <v>0.28901637024085008</v>
          </cell>
          <cell r="AV124">
            <v>0.13119902836835795</v>
          </cell>
          <cell r="AW124">
            <v>7.0642907948341827E-2</v>
          </cell>
        </row>
        <row r="125">
          <cell r="B125">
            <v>43587</v>
          </cell>
          <cell r="C125">
            <v>10.513604724097796</v>
          </cell>
          <cell r="D125">
            <v>3.4796328471651004</v>
          </cell>
          <cell r="E125">
            <v>4.6998749155122725</v>
          </cell>
          <cell r="F125">
            <v>2.2798586393004916</v>
          </cell>
          <cell r="G125">
            <v>2.0265131048394256</v>
          </cell>
          <cell r="H125">
            <v>0.89180437751525432</v>
          </cell>
          <cell r="I125">
            <v>0.14154079693391519</v>
          </cell>
          <cell r="J125">
            <v>8.6587498736959176</v>
          </cell>
          <cell r="K125">
            <v>32.691579279060171</v>
          </cell>
          <cell r="N125">
            <v>10.396622317146981</v>
          </cell>
          <cell r="O125">
            <v>2.6165256235257117</v>
          </cell>
          <cell r="P125">
            <v>3.2684988048914101</v>
          </cell>
          <cell r="Q125">
            <v>1.3435119260907757</v>
          </cell>
          <cell r="R125">
            <v>1.9061197811022024</v>
          </cell>
          <cell r="S125">
            <v>0.84094875642149014</v>
          </cell>
          <cell r="T125">
            <v>0.12440812731362448</v>
          </cell>
          <cell r="U125">
            <v>8.3787056645064588</v>
          </cell>
          <cell r="V125">
            <v>28.875341000998656</v>
          </cell>
          <cell r="AL125">
            <v>0.26634791986618678</v>
          </cell>
          <cell r="AM125">
            <v>5.037791374893541E-2</v>
          </cell>
          <cell r="AN125">
            <v>0.59261792637591237</v>
          </cell>
          <cell r="AO125">
            <v>0.24574250556359867</v>
          </cell>
          <cell r="AP125">
            <v>0.12969072544822613</v>
          </cell>
          <cell r="AS125">
            <v>0.13319193562626591</v>
          </cell>
          <cell r="AT125">
            <v>1.3107205238686019E-2</v>
          </cell>
          <cell r="AU125">
            <v>0.28563245040124929</v>
          </cell>
          <cell r="AV125">
            <v>0.1386228982179035</v>
          </cell>
          <cell r="AW125">
            <v>8.7024886399306972E-2</v>
          </cell>
        </row>
        <row r="126">
          <cell r="B126">
            <v>43588</v>
          </cell>
          <cell r="C126">
            <v>10.156882749317417</v>
          </cell>
          <cell r="D126">
            <v>3.4919982801685303</v>
          </cell>
          <cell r="E126">
            <v>4.6896100820848865</v>
          </cell>
          <cell r="F126">
            <v>2.453483602179189</v>
          </cell>
          <cell r="G126">
            <v>2.0020380255423267</v>
          </cell>
          <cell r="H126">
            <v>0.86372349871347309</v>
          </cell>
          <cell r="I126">
            <v>0.13689048554635169</v>
          </cell>
          <cell r="J126">
            <v>8.5729282084119269</v>
          </cell>
          <cell r="K126">
            <v>32.367554931964101</v>
          </cell>
          <cell r="N126">
            <v>9.6099255023277816</v>
          </cell>
          <cell r="O126">
            <v>2.6486757493346289</v>
          </cell>
          <cell r="P126">
            <v>3.5106484155285091</v>
          </cell>
          <cell r="Q126">
            <v>1.4903651577969312</v>
          </cell>
          <cell r="R126">
            <v>1.9102473965161288</v>
          </cell>
          <cell r="S126">
            <v>0.87261272955649971</v>
          </cell>
          <cell r="T126">
            <v>0.1203371619115015</v>
          </cell>
          <cell r="U126">
            <v>8.1152062943232153</v>
          </cell>
          <cell r="V126">
            <v>28.278018407295196</v>
          </cell>
          <cell r="AL126">
            <v>0.25579549660068662</v>
          </cell>
          <cell r="AM126">
            <v>7.2114483434891977E-2</v>
          </cell>
          <cell r="AN126">
            <v>0.68452362209803863</v>
          </cell>
          <cell r="AO126">
            <v>0.26096265157264936</v>
          </cell>
          <cell r="AP126">
            <v>0.14705927993618037</v>
          </cell>
          <cell r="AS126">
            <v>0.18370570756148502</v>
          </cell>
          <cell r="AT126">
            <v>1.5420288619748486E-2</v>
          </cell>
          <cell r="AU126">
            <v>0.32535034627370663</v>
          </cell>
          <cell r="AV126">
            <v>0.14470696145804485</v>
          </cell>
          <cell r="AW126">
            <v>9.5562418923823472E-2</v>
          </cell>
        </row>
        <row r="127">
          <cell r="B127">
            <v>43589</v>
          </cell>
          <cell r="C127">
            <v>10.350753387785016</v>
          </cell>
          <cell r="D127">
            <v>3.3930748161410929</v>
          </cell>
          <cell r="E127">
            <v>4.3812238882161694</v>
          </cell>
          <cell r="F127">
            <v>1.9492970645588428</v>
          </cell>
          <cell r="G127">
            <v>1.990906935056806</v>
          </cell>
          <cell r="H127">
            <v>0.8654626253950054</v>
          </cell>
          <cell r="I127">
            <v>0.11559801599564412</v>
          </cell>
          <cell r="J127">
            <v>8.3033207924226033</v>
          </cell>
          <cell r="K127">
            <v>31.349637525571175</v>
          </cell>
          <cell r="N127">
            <v>9.9332795816018393</v>
          </cell>
          <cell r="O127">
            <v>2.5955043874198811</v>
          </cell>
          <cell r="P127">
            <v>3.8680861665360111</v>
          </cell>
          <cell r="Q127">
            <v>1.8863508783904042</v>
          </cell>
          <cell r="R127">
            <v>1.9103866486679737</v>
          </cell>
          <cell r="S127">
            <v>0.84891625345688093</v>
          </cell>
          <cell r="T127">
            <v>0.1179100824466489</v>
          </cell>
          <cell r="U127">
            <v>8.0955984565983581</v>
          </cell>
          <cell r="V127">
            <v>29.256032455117996</v>
          </cell>
          <cell r="AL127">
            <v>0.11668368125150543</v>
          </cell>
          <cell r="AM127">
            <v>2.3926181718428446E-2</v>
          </cell>
          <cell r="AN127">
            <v>0.58554363477246252</v>
          </cell>
          <cell r="AO127">
            <v>0.21615475289492944</v>
          </cell>
          <cell r="AP127">
            <v>0.12220749729275746</v>
          </cell>
          <cell r="AS127">
            <v>0.14154164510523179</v>
          </cell>
          <cell r="AT127">
            <v>2.6187150569241674E-2</v>
          </cell>
          <cell r="AU127">
            <v>0.56217758859587841</v>
          </cell>
          <cell r="AV127">
            <v>0.18132263473865651</v>
          </cell>
          <cell r="AW127">
            <v>8.462429329633582E-2</v>
          </cell>
        </row>
        <row r="128">
          <cell r="B128">
            <v>43590</v>
          </cell>
          <cell r="C128">
            <v>10.893591175494286</v>
          </cell>
          <cell r="D128">
            <v>3.4314076584517248</v>
          </cell>
          <cell r="E128">
            <v>3.9437559856817281</v>
          </cell>
          <cell r="F128">
            <v>1.7993000354887958</v>
          </cell>
          <cell r="G128">
            <v>1.9265020580233365</v>
          </cell>
          <cell r="H128">
            <v>0.87678670026370009</v>
          </cell>
          <cell r="I128">
            <v>0.119288960615815</v>
          </cell>
          <cell r="J128">
            <v>8.2832584353154104</v>
          </cell>
          <cell r="K128">
            <v>31.2738910093348</v>
          </cell>
          <cell r="N128">
            <v>10.822503299605497</v>
          </cell>
          <cell r="O128">
            <v>2.6548584658363437</v>
          </cell>
          <cell r="P128">
            <v>4.0553582763868397</v>
          </cell>
          <cell r="Q128">
            <v>1.7810873012954569</v>
          </cell>
          <cell r="R128">
            <v>1.9211007395031323</v>
          </cell>
          <cell r="S128">
            <v>0.82402285683779863</v>
          </cell>
          <cell r="T128">
            <v>0.11636576449582067</v>
          </cell>
          <cell r="U128">
            <v>8.5433540058163171</v>
          </cell>
          <cell r="V128">
            <v>30.718650709777208</v>
          </cell>
          <cell r="AL128">
            <v>0.17695929163900903</v>
          </cell>
          <cell r="AM128">
            <v>2.0193979590578962E-2</v>
          </cell>
          <cell r="AN128">
            <v>0.5213414586163001</v>
          </cell>
          <cell r="AO128">
            <v>0.15183119404670156</v>
          </cell>
          <cell r="AP128">
            <v>0.10169108043811721</v>
          </cell>
          <cell r="AS128">
            <v>9.747146779980187E-2</v>
          </cell>
          <cell r="AT128">
            <v>3.4021167108708339E-2</v>
          </cell>
          <cell r="AU128">
            <v>0.532043038705587</v>
          </cell>
          <cell r="AV128">
            <v>0.18252261062631048</v>
          </cell>
          <cell r="AW128">
            <v>8.5470144910047285E-2</v>
          </cell>
        </row>
        <row r="129">
          <cell r="B129">
            <v>43591</v>
          </cell>
          <cell r="C129">
            <v>10.635743226332382</v>
          </cell>
          <cell r="D129">
            <v>3.4833424770661292</v>
          </cell>
          <cell r="E129">
            <v>4.3745425417830681</v>
          </cell>
          <cell r="F129">
            <v>2.6501727041069278</v>
          </cell>
          <cell r="G129">
            <v>1.9514024618277011</v>
          </cell>
          <cell r="H129">
            <v>1.0298491829802556</v>
          </cell>
          <cell r="I129">
            <v>0.13715778485444124</v>
          </cell>
          <cell r="J129">
            <v>8.7413931797574342</v>
          </cell>
          <cell r="K129">
            <v>33.003603558708342</v>
          </cell>
          <cell r="N129">
            <v>11.455409759648013</v>
          </cell>
          <cell r="O129">
            <v>2.7661473628672102</v>
          </cell>
          <cell r="P129">
            <v>4.0521770984948802</v>
          </cell>
          <cell r="Q129">
            <v>1.8964865974632039</v>
          </cell>
          <cell r="R129">
            <v>1.9319253238935592</v>
          </cell>
          <cell r="S129">
            <v>0.93858178487695143</v>
          </cell>
          <cell r="T129">
            <v>0.11458693650210604</v>
          </cell>
          <cell r="U129">
            <v>8.8565535171737171</v>
          </cell>
          <cell r="V129">
            <v>32.011868380919644</v>
          </cell>
          <cell r="AL129">
            <v>0.25225774190963146</v>
          </cell>
          <cell r="AM129">
            <v>7.8458024409230359E-2</v>
          </cell>
          <cell r="AN129">
            <v>0.79150090898959446</v>
          </cell>
          <cell r="AO129">
            <v>0.20086540494705299</v>
          </cell>
          <cell r="AP129">
            <v>0.18713563908938602</v>
          </cell>
          <cell r="AS129">
            <v>0.13925873207223163</v>
          </cell>
          <cell r="AT129">
            <v>3.9474752258790449E-2</v>
          </cell>
          <cell r="AU129">
            <v>0.50755477421484962</v>
          </cell>
          <cell r="AV129">
            <v>0.18710420702971084</v>
          </cell>
          <cell r="AW129">
            <v>9.5641435311225348E-2</v>
          </cell>
        </row>
        <row r="130">
          <cell r="B130">
            <v>43592</v>
          </cell>
          <cell r="C130">
            <v>10.76757526049035</v>
          </cell>
          <cell r="D130">
            <v>3.7034471845271768</v>
          </cell>
          <cell r="E130">
            <v>4.472190975359192</v>
          </cell>
          <cell r="F130">
            <v>2.9510498929890301</v>
          </cell>
          <cell r="G130">
            <v>1.9596221228124193</v>
          </cell>
          <cell r="H130">
            <v>1.1532965084683953</v>
          </cell>
          <cell r="I130">
            <v>0.14448150273210067</v>
          </cell>
          <cell r="J130">
            <v>9.0618528107898193</v>
          </cell>
          <cell r="K130">
            <v>34.213516258168482</v>
          </cell>
          <cell r="N130">
            <v>11.814253920793613</v>
          </cell>
          <cell r="O130">
            <v>2.7438895834610371</v>
          </cell>
          <cell r="P130">
            <v>3.5111991108283394</v>
          </cell>
          <cell r="Q130">
            <v>2.0006187524409671</v>
          </cell>
          <cell r="R130">
            <v>1.8849746445666136</v>
          </cell>
          <cell r="S130">
            <v>0.91431393382388315</v>
          </cell>
          <cell r="T130">
            <v>0.10362227587266822</v>
          </cell>
          <cell r="U130">
            <v>8.7322752341450478</v>
          </cell>
          <cell r="V130">
            <v>31.70514745593217</v>
          </cell>
          <cell r="AL130">
            <v>0.31698855871283932</v>
          </cell>
          <cell r="AM130">
            <v>8.4314895847241222E-2</v>
          </cell>
          <cell r="AN130">
            <v>0.94185259775768182</v>
          </cell>
          <cell r="AO130">
            <v>0.23458815181598763</v>
          </cell>
          <cell r="AP130">
            <v>0.1805358893987733</v>
          </cell>
          <cell r="AS130">
            <v>0.16625891459123693</v>
          </cell>
          <cell r="AT130">
            <v>4.0670179406507655E-2</v>
          </cell>
          <cell r="AU130">
            <v>0.55401627250706087</v>
          </cell>
          <cell r="AV130">
            <v>0.17549040948207101</v>
          </cell>
          <cell r="AW130">
            <v>9.0392489576672452E-2</v>
          </cell>
        </row>
        <row r="131">
          <cell r="B131">
            <v>43593</v>
          </cell>
          <cell r="C131">
            <v>10.817981626491925</v>
          </cell>
          <cell r="D131">
            <v>3.7034471845271768</v>
          </cell>
          <cell r="E131">
            <v>4.374739332034304</v>
          </cell>
          <cell r="F131">
            <v>2.5104656561778933</v>
          </cell>
          <cell r="G131">
            <v>1.9552682226517448</v>
          </cell>
          <cell r="H131">
            <v>1.2073822815196784</v>
          </cell>
          <cell r="I131">
            <v>0.15418833201152815</v>
          </cell>
          <cell r="J131">
            <v>8.9075806243369406</v>
          </cell>
          <cell r="K131">
            <v>33.631053259751191</v>
          </cell>
          <cell r="N131">
            <v>12.484622133922759</v>
          </cell>
          <cell r="O131">
            <v>2.7995340319764703</v>
          </cell>
          <cell r="P131">
            <v>3.514768314659229</v>
          </cell>
          <cell r="Q131">
            <v>2.0154644731029618</v>
          </cell>
          <cell r="R131">
            <v>1.844177548101904</v>
          </cell>
          <cell r="S131">
            <v>0.94779303917682267</v>
          </cell>
          <cell r="T131">
            <v>0.10892706521946159</v>
          </cell>
          <cell r="U131">
            <v>8.7892845952708143</v>
          </cell>
          <cell r="V131">
            <v>32.504571201430423</v>
          </cell>
          <cell r="AL131">
            <v>0.22337460553073038</v>
          </cell>
          <cell r="AM131">
            <v>3.7048620435187238E-2</v>
          </cell>
          <cell r="AN131">
            <v>0.84828449165124742</v>
          </cell>
          <cell r="AO131">
            <v>0.27415025816200578</v>
          </cell>
          <cell r="AP131">
            <v>0.10526111607463606</v>
          </cell>
          <cell r="AS131">
            <v>0.17237065027013498</v>
          </cell>
          <cell r="AT131">
            <v>2.1612296575362146E-2</v>
          </cell>
          <cell r="AU131">
            <v>0.56894310415431093</v>
          </cell>
          <cell r="AV131">
            <v>0.19483342151654232</v>
          </cell>
          <cell r="AW131">
            <v>8.8148424174458548E-2</v>
          </cell>
        </row>
        <row r="132">
          <cell r="B132">
            <v>43594</v>
          </cell>
          <cell r="C132">
            <v>10.682272179564606</v>
          </cell>
          <cell r="D132">
            <v>3.6576950824144872</v>
          </cell>
          <cell r="E132">
            <v>4.3625486520756667</v>
          </cell>
          <cell r="F132">
            <v>2.7187314686860335</v>
          </cell>
          <cell r="G132">
            <v>2.0155901357764994</v>
          </cell>
          <cell r="H132">
            <v>1.2945727993213791</v>
          </cell>
          <cell r="I132">
            <v>0.14620670450322154</v>
          </cell>
          <cell r="J132">
            <v>8.9631170602816255</v>
          </cell>
          <cell r="K132">
            <v>33.84073408262352</v>
          </cell>
          <cell r="N132">
            <v>12.468848764202072</v>
          </cell>
          <cell r="O132">
            <v>2.9615212043213988</v>
          </cell>
          <cell r="P132">
            <v>3.5080679240082664</v>
          </cell>
          <cell r="Q132">
            <v>1.7435098377976768</v>
          </cell>
          <cell r="R132">
            <v>1.8795740828515828</v>
          </cell>
          <cell r="S132">
            <v>1.017931898234278</v>
          </cell>
          <cell r="T132">
            <v>0.11122534761894314</v>
          </cell>
          <cell r="U132">
            <v>9.1649630315654438</v>
          </cell>
          <cell r="V132">
            <v>32.855642090599666</v>
          </cell>
          <cell r="AL132">
            <v>0.28602542722195123</v>
          </cell>
          <cell r="AM132">
            <v>7.2132122198976342E-2</v>
          </cell>
          <cell r="AN132">
            <v>0.82586535867938671</v>
          </cell>
          <cell r="AO132">
            <v>0.24596580666516579</v>
          </cell>
          <cell r="AP132">
            <v>0.14047081830091004</v>
          </cell>
          <cell r="AS132">
            <v>0.14900916287308</v>
          </cell>
          <cell r="AT132">
            <v>1.5915777538118191E-2</v>
          </cell>
          <cell r="AU132">
            <v>0.46013424408819098</v>
          </cell>
          <cell r="AV132">
            <v>0.17623308183584541</v>
          </cell>
          <cell r="AW132">
            <v>0.10845036797758018</v>
          </cell>
        </row>
        <row r="133">
          <cell r="B133">
            <v>43595</v>
          </cell>
          <cell r="C133">
            <v>11.341432350354438</v>
          </cell>
          <cell r="D133">
            <v>3.7764032392474118</v>
          </cell>
          <cell r="E133">
            <v>4.5399383998744955</v>
          </cell>
          <cell r="F133">
            <v>2.8882827610069128</v>
          </cell>
          <cell r="G133">
            <v>2.0289416926398087</v>
          </cell>
          <cell r="H133">
            <v>1.2251540760534161</v>
          </cell>
          <cell r="I133">
            <v>0.14080295356883024</v>
          </cell>
          <cell r="J133">
            <v>9.3462255789594835</v>
          </cell>
          <cell r="K133">
            <v>35.287181051704799</v>
          </cell>
          <cell r="N133">
            <v>12.967681581618757</v>
          </cell>
          <cell r="O133">
            <v>3.0505523219460922</v>
          </cell>
          <cell r="P133">
            <v>3.2066804802036759</v>
          </cell>
          <cell r="Q133">
            <v>1.3100984115202805</v>
          </cell>
          <cell r="R133">
            <v>1.8715776793929204</v>
          </cell>
          <cell r="S133">
            <v>0.9926777253355159</v>
          </cell>
          <cell r="T133">
            <v>0.10911933026324194</v>
          </cell>
          <cell r="U133">
            <v>8.685984965255372</v>
          </cell>
          <cell r="V133">
            <v>32.194372495535852</v>
          </cell>
          <cell r="AL133">
            <v>0.31113677921213867</v>
          </cell>
          <cell r="AM133">
            <v>8.801262220892582E-2</v>
          </cell>
          <cell r="AN133">
            <v>0.88567693868573749</v>
          </cell>
          <cell r="AO133">
            <v>0.24820523847928469</v>
          </cell>
          <cell r="AP133">
            <v>0.14833483018995344</v>
          </cell>
          <cell r="AS133">
            <v>7.6439215414308842E-2</v>
          </cell>
          <cell r="AT133">
            <v>1.3075936520536478E-2</v>
          </cell>
          <cell r="AU133">
            <v>0.33444164268735949</v>
          </cell>
          <cell r="AV133">
            <v>0.16161363719267105</v>
          </cell>
          <cell r="AW133">
            <v>9.2388970298359741E-2</v>
          </cell>
        </row>
        <row r="134">
          <cell r="B134">
            <v>43596</v>
          </cell>
          <cell r="C134">
            <v>11.141745592732814</v>
          </cell>
          <cell r="D134">
            <v>3.8505958372679898</v>
          </cell>
          <cell r="E134">
            <v>4.080860864630715</v>
          </cell>
          <cell r="F134">
            <v>2.2392444180479605</v>
          </cell>
          <cell r="G134">
            <v>2.0306967238361588</v>
          </cell>
          <cell r="H134">
            <v>1.1225158496758034</v>
          </cell>
          <cell r="I134">
            <v>0.11957345774665289</v>
          </cell>
          <cell r="J134">
            <v>8.8577743937567099</v>
          </cell>
          <cell r="K134">
            <v>33.443007137694806</v>
          </cell>
          <cell r="N134">
            <v>13.001199992275213</v>
          </cell>
          <cell r="O134">
            <v>2.8292110711847016</v>
          </cell>
          <cell r="P134">
            <v>3.6940989856617827</v>
          </cell>
          <cell r="Q134">
            <v>1.4663989427772923</v>
          </cell>
          <cell r="R134">
            <v>1.8567041873265662</v>
          </cell>
          <cell r="S134">
            <v>1.0191701550980983</v>
          </cell>
          <cell r="T134">
            <v>0.11054260965457195</v>
          </cell>
          <cell r="U134">
            <v>8.5092634856744951</v>
          </cell>
          <cell r="V134">
            <v>32.486589429652724</v>
          </cell>
          <cell r="AL134">
            <v>0.22121804087955427</v>
          </cell>
          <cell r="AM134">
            <v>2.2168139125235953E-2</v>
          </cell>
          <cell r="AN134">
            <v>0.66449766948369782</v>
          </cell>
          <cell r="AO134">
            <v>0.18138612930108225</v>
          </cell>
          <cell r="AP134">
            <v>0.15193120462227291</v>
          </cell>
          <cell r="AS134">
            <v>0.10697404144670401</v>
          </cell>
          <cell r="AT134">
            <v>1.4924799701378777E-2</v>
          </cell>
          <cell r="AU134">
            <v>0.33567375871215915</v>
          </cell>
          <cell r="AV134">
            <v>0.16989290007984839</v>
          </cell>
          <cell r="AW134">
            <v>8.5073557898992194E-2</v>
          </cell>
        </row>
        <row r="135">
          <cell r="B135">
            <v>43597</v>
          </cell>
          <cell r="C135">
            <v>11.428674137664856</v>
          </cell>
          <cell r="D135">
            <v>3.8048437351553002</v>
          </cell>
          <cell r="E135">
            <v>3.92965215533708</v>
          </cell>
          <cell r="F135">
            <v>1.7310544950196205</v>
          </cell>
          <cell r="G135">
            <v>2.026827935791423</v>
          </cell>
          <cell r="H135">
            <v>1.0464543925375658</v>
          </cell>
          <cell r="I135">
            <v>0.11752485320315446</v>
          </cell>
          <cell r="J135">
            <v>8.6775577570805176</v>
          </cell>
          <cell r="K135">
            <v>32.762589461789517</v>
          </cell>
          <cell r="N135">
            <v>12.658129200850302</v>
          </cell>
          <cell r="O135">
            <v>2.8032436618774992</v>
          </cell>
          <cell r="P135">
            <v>3.9059436911175807</v>
          </cell>
          <cell r="Q135">
            <v>1.9468013246695428</v>
          </cell>
          <cell r="R135">
            <v>1.8582276361399575</v>
          </cell>
          <cell r="S135">
            <v>1.1287472202482038</v>
          </cell>
          <cell r="T135">
            <v>0.11363751355571755</v>
          </cell>
          <cell r="U135">
            <v>9.0848131440718358</v>
          </cell>
          <cell r="V135">
            <v>33.49954339253064</v>
          </cell>
          <cell r="AL135">
            <v>0.20652273886723546</v>
          </cell>
          <cell r="AM135">
            <v>1.7231021594353118E-2</v>
          </cell>
          <cell r="AN135">
            <v>0.40377846565665237</v>
          </cell>
          <cell r="AO135">
            <v>0.15358335860085126</v>
          </cell>
          <cell r="AP135">
            <v>0.10087307269425214</v>
          </cell>
          <cell r="AS135">
            <v>0.141995877044263</v>
          </cell>
          <cell r="AT135">
            <v>5.1190098658819745E-2</v>
          </cell>
          <cell r="AU135">
            <v>0.49043397256170451</v>
          </cell>
          <cell r="AV135">
            <v>0.17339366207789919</v>
          </cell>
          <cell r="AW135">
            <v>0.10601214802346529</v>
          </cell>
        </row>
        <row r="136">
          <cell r="B136">
            <v>43598</v>
          </cell>
          <cell r="C136">
            <v>11.682644674057411</v>
          </cell>
          <cell r="D136">
            <v>3.697264468025462</v>
          </cell>
          <cell r="E136">
            <v>4.4094259943419214</v>
          </cell>
          <cell r="F136">
            <v>2.4941613318755675</v>
          </cell>
          <cell r="G136">
            <v>2.0325244083291243</v>
          </cell>
          <cell r="H136">
            <v>1.2486015340140459</v>
          </cell>
          <cell r="I136">
            <v>0.12762969581319636</v>
          </cell>
          <cell r="J136">
            <v>9.2566206387705243</v>
          </cell>
          <cell r="K136">
            <v>34.948872745227256</v>
          </cell>
          <cell r="N136">
            <v>13.105698566674759</v>
          </cell>
          <cell r="O136">
            <v>3.0418965188436911</v>
          </cell>
          <cell r="P136">
            <v>3.5967909674799339</v>
          </cell>
          <cell r="Q136">
            <v>2.196055563248545</v>
          </cell>
          <cell r="R136">
            <v>1.7970157201316717</v>
          </cell>
          <cell r="S136">
            <v>1.0776360805419434</v>
          </cell>
          <cell r="T136">
            <v>0.1220678946971033</v>
          </cell>
          <cell r="U136">
            <v>9.3477266963564265</v>
          </cell>
          <cell r="V136">
            <v>34.284888007974075</v>
          </cell>
          <cell r="AL136">
            <v>0.24329824160840591</v>
          </cell>
          <cell r="AM136">
            <v>5.5831197684563072E-2</v>
          </cell>
          <cell r="AN136">
            <v>0.66868673116111577</v>
          </cell>
          <cell r="AO136">
            <v>0.2582109827268213</v>
          </cell>
          <cell r="AP136">
            <v>0.15031099241202237</v>
          </cell>
          <cell r="AS136">
            <v>0.1489503961838598</v>
          </cell>
          <cell r="AT136">
            <v>7.53054962101532E-2</v>
          </cell>
          <cell r="AU136">
            <v>0.65211442200944436</v>
          </cell>
          <cell r="AV136">
            <v>0.19550546508739292</v>
          </cell>
          <cell r="AW136">
            <v>0.10542667421966856</v>
          </cell>
        </row>
        <row r="137">
          <cell r="B137">
            <v>43599</v>
          </cell>
          <cell r="C137">
            <v>11.686522086826757</v>
          </cell>
          <cell r="D137">
            <v>3.734360767035751</v>
          </cell>
          <cell r="E137">
            <v>4.4494569402869422</v>
          </cell>
          <cell r="F137">
            <v>2.6692036349239578</v>
          </cell>
          <cell r="G137">
            <v>1.9940302700060681</v>
          </cell>
          <cell r="H137">
            <v>1.4016152631792935</v>
          </cell>
          <cell r="I137">
            <v>0.14440191506804448</v>
          </cell>
          <cell r="J137">
            <v>9.3961743083272324</v>
          </cell>
          <cell r="K137">
            <v>35.475765185654048</v>
          </cell>
          <cell r="N137">
            <v>12.845437966283443</v>
          </cell>
          <cell r="O137">
            <v>3.1061967704615254</v>
          </cell>
          <cell r="P137">
            <v>3.8712221144105499</v>
          </cell>
          <cell r="Q137">
            <v>2.0371319901208977</v>
          </cell>
          <cell r="R137">
            <v>1.7892168428231803</v>
          </cell>
          <cell r="S137">
            <v>1.0698451797035124</v>
          </cell>
          <cell r="T137">
            <v>0.12092335218033388</v>
          </cell>
          <cell r="U137">
            <v>9.3207266300963454</v>
          </cell>
          <cell r="V137">
            <v>34.160700846079791</v>
          </cell>
          <cell r="AL137">
            <v>0.25652109236935217</v>
          </cell>
          <cell r="AM137">
            <v>7.3405165224213878E-2</v>
          </cell>
          <cell r="AN137">
            <v>0.72388559547559295</v>
          </cell>
          <cell r="AO137">
            <v>0.24118659235398948</v>
          </cell>
          <cell r="AP137">
            <v>0.18552520986043433</v>
          </cell>
          <cell r="AS137">
            <v>0.14541851816172738</v>
          </cell>
          <cell r="AT137">
            <v>3.8996902104505106E-2</v>
          </cell>
          <cell r="AU137">
            <v>0.60110793954491215</v>
          </cell>
          <cell r="AV137">
            <v>0.17374252546021968</v>
          </cell>
          <cell r="AW137">
            <v>9.1085576174740307E-2</v>
          </cell>
        </row>
        <row r="138">
          <cell r="B138">
            <v>43600</v>
          </cell>
          <cell r="C138">
            <v>11.632238308055832</v>
          </cell>
          <cell r="D138">
            <v>3.6502758226124294</v>
          </cell>
          <cell r="E138">
            <v>4.5112633623385143</v>
          </cell>
          <cell r="F138">
            <v>2.7801753415989157</v>
          </cell>
          <cell r="G138">
            <v>1.9599732804127239</v>
          </cell>
          <cell r="H138">
            <v>1.3116608773851488</v>
          </cell>
          <cell r="I138">
            <v>0.15280701509460579</v>
          </cell>
          <cell r="J138">
            <v>9.366920017269166</v>
          </cell>
          <cell r="K138">
            <v>35.365314024767336</v>
          </cell>
          <cell r="N138">
            <v>13.011058348350643</v>
          </cell>
          <cell r="O138">
            <v>3.1470026993728433</v>
          </cell>
          <cell r="P138">
            <v>3.9847074021567241</v>
          </cell>
          <cell r="Q138">
            <v>1.9257610804372349</v>
          </cell>
          <cell r="R138">
            <v>1.875688645093039</v>
          </cell>
          <cell r="S138">
            <v>1.1495123161534473</v>
          </cell>
          <cell r="T138">
            <v>0.12883288874440996</v>
          </cell>
          <cell r="U138">
            <v>9.4294804708289348</v>
          </cell>
          <cell r="V138">
            <v>34.652043851137272</v>
          </cell>
          <cell r="AL138">
            <v>0.24268222843081561</v>
          </cell>
          <cell r="AM138">
            <v>7.0057955035807862E-2</v>
          </cell>
          <cell r="AN138">
            <v>0.7841742842740852</v>
          </cell>
          <cell r="AO138">
            <v>0.26531238580988503</v>
          </cell>
          <cell r="AP138">
            <v>0.1911752578281796</v>
          </cell>
          <cell r="AS138">
            <v>0.13130829039355577</v>
          </cell>
          <cell r="AT138">
            <v>3.59622329199916E-2</v>
          </cell>
          <cell r="AU138">
            <v>0.49897843656014707</v>
          </cell>
          <cell r="AV138">
            <v>0.18779194588565562</v>
          </cell>
          <cell r="AW138">
            <v>8.4079456491774354E-2</v>
          </cell>
        </row>
        <row r="139">
          <cell r="B139">
            <v>43601</v>
          </cell>
          <cell r="C139">
            <v>12.002531227528941</v>
          </cell>
          <cell r="D139">
            <v>3.7405434835374658</v>
          </cell>
          <cell r="E139">
            <v>4.3376134228222503</v>
          </cell>
          <cell r="F139">
            <v>2.7462756834635584</v>
          </cell>
          <cell r="G139">
            <v>2.0100684852337776</v>
          </cell>
          <cell r="H139">
            <v>1.30247820850083</v>
          </cell>
          <cell r="I139">
            <v>0.16223164869647755</v>
          </cell>
          <cell r="J139">
            <v>9.4762128404728507</v>
          </cell>
          <cell r="K139">
            <v>35.777955000256149</v>
          </cell>
          <cell r="N139">
            <v>13.446797686884587</v>
          </cell>
          <cell r="O139">
            <v>3.1977009746869047</v>
          </cell>
          <cell r="P139">
            <v>3.9449518038616191</v>
          </cell>
          <cell r="Q139">
            <v>1.5084889474084486</v>
          </cell>
          <cell r="R139">
            <v>1.8773505892531019</v>
          </cell>
          <cell r="S139">
            <v>1.1013251394346106</v>
          </cell>
          <cell r="T139">
            <v>0.12655890370780934</v>
          </cell>
          <cell r="U139">
            <v>9.3903801422010105</v>
          </cell>
          <cell r="V139">
            <v>34.593554187438087</v>
          </cell>
          <cell r="AL139">
            <v>0.18869119692579811</v>
          </cell>
          <cell r="AM139">
            <v>7.7649183865715593E-2</v>
          </cell>
          <cell r="AN139">
            <v>0.82897104806121824</v>
          </cell>
          <cell r="AO139">
            <v>0.25176378766336405</v>
          </cell>
          <cell r="AP139">
            <v>0.17682211919088534</v>
          </cell>
          <cell r="AS139">
            <v>0.10557245590880286</v>
          </cell>
          <cell r="AT139">
            <v>1.5995151976497805E-2</v>
          </cell>
          <cell r="AU139">
            <v>0.35315147891196547</v>
          </cell>
          <cell r="AV139">
            <v>0.16438385501179223</v>
          </cell>
          <cell r="AW139">
            <v>9.0245744857211832E-2</v>
          </cell>
        </row>
        <row r="140">
          <cell r="B140">
            <v>43602</v>
          </cell>
          <cell r="C140">
            <v>11.961818393450748</v>
          </cell>
          <cell r="D140">
            <v>3.8172091681587297</v>
          </cell>
          <cell r="E140">
            <v>4.2884134794859614</v>
          </cell>
          <cell r="F140">
            <v>2.6731666189486707</v>
          </cell>
          <cell r="G140">
            <v>2.0067256767843249</v>
          </cell>
          <cell r="H140">
            <v>1.3002136268774227</v>
          </cell>
          <cell r="I140">
            <v>0.14513226677650184</v>
          </cell>
          <cell r="J140">
            <v>9.4369187311783982</v>
          </cell>
          <cell r="K140">
            <v>35.629597961660757</v>
          </cell>
          <cell r="N140">
            <v>13.750435054007788</v>
          </cell>
          <cell r="O140">
            <v>3.1803893684821034</v>
          </cell>
          <cell r="P140">
            <v>3.721915446375839</v>
          </cell>
          <cell r="Q140">
            <v>1.3343839189700704</v>
          </cell>
          <cell r="R140">
            <v>1.8783094614073821</v>
          </cell>
          <cell r="S140">
            <v>0.93252501035581647</v>
          </cell>
          <cell r="T140">
            <v>0.11868965106597712</v>
          </cell>
          <cell r="U140">
            <v>9.1667192861826319</v>
          </cell>
          <cell r="V140">
            <v>34.083367196847611</v>
          </cell>
          <cell r="AL140">
            <v>0.22253303197245744</v>
          </cell>
          <cell r="AM140">
            <v>7.7466528306444252E-2</v>
          </cell>
          <cell r="AN140">
            <v>0.79933120387746193</v>
          </cell>
          <cell r="AO140">
            <v>0.25244296545471195</v>
          </cell>
          <cell r="AP140">
            <v>0.12560369687699219</v>
          </cell>
          <cell r="AS140">
            <v>0.10035172694440476</v>
          </cell>
          <cell r="AT140">
            <v>1.7977909411980464E-2</v>
          </cell>
          <cell r="AU140">
            <v>0.31111112235681504</v>
          </cell>
          <cell r="AV140">
            <v>0.14488888408072803</v>
          </cell>
          <cell r="AW140">
            <v>9.4044551748684688E-2</v>
          </cell>
        </row>
        <row r="141">
          <cell r="B141">
            <v>43603</v>
          </cell>
          <cell r="C141">
            <v>12.155689031918346</v>
          </cell>
          <cell r="D141">
            <v>3.7529089165408953</v>
          </cell>
          <cell r="E141">
            <v>4.1539081362750787</v>
          </cell>
          <cell r="F141">
            <v>2.1562093350724219</v>
          </cell>
          <cell r="G141">
            <v>2.0054754346384125</v>
          </cell>
          <cell r="H141">
            <v>1.1964489017766797</v>
          </cell>
          <cell r="I141">
            <v>0.14440066802132159</v>
          </cell>
          <cell r="J141">
            <v>9.2107877441612231</v>
          </cell>
          <cell r="K141">
            <v>34.775828168404381</v>
          </cell>
          <cell r="N141">
            <v>13.50791949455224</v>
          </cell>
          <cell r="O141">
            <v>3.0505523219460922</v>
          </cell>
          <cell r="P141">
            <v>3.9876005362535283</v>
          </cell>
          <cell r="Q141">
            <v>1.8342633895267959</v>
          </cell>
          <cell r="R141">
            <v>1.8713740988013641</v>
          </cell>
          <cell r="S141">
            <v>1.2081119180012205</v>
          </cell>
          <cell r="T141">
            <v>0.12878341192274761</v>
          </cell>
          <cell r="U141">
            <v>9.0855383696316565</v>
          </cell>
          <cell r="V141">
            <v>34.674143540635647</v>
          </cell>
          <cell r="AL141">
            <v>0.22043635749132415</v>
          </cell>
          <cell r="AM141">
            <v>2.9137904950436638E-2</v>
          </cell>
          <cell r="AN141">
            <v>0.68982460955477465</v>
          </cell>
          <cell r="AO141">
            <v>0.19122849989923019</v>
          </cell>
          <cell r="AP141">
            <v>0.14764550627699999</v>
          </cell>
          <cell r="AS141">
            <v>0.10636494199725727</v>
          </cell>
          <cell r="AT141">
            <v>2.7338480806747976E-2</v>
          </cell>
          <cell r="AU141">
            <v>0.45199467512942587</v>
          </cell>
          <cell r="AV141">
            <v>0.20057147506256279</v>
          </cell>
          <cell r="AW141">
            <v>0.10571715351049829</v>
          </cell>
        </row>
        <row r="142">
          <cell r="B142">
            <v>43604</v>
          </cell>
          <cell r="C142">
            <v>12.130485848917559</v>
          </cell>
          <cell r="D142">
            <v>3.6576950824144872</v>
          </cell>
          <cell r="E142">
            <v>4.2708745483445325</v>
          </cell>
          <cell r="F142">
            <v>2.0440734504823932</v>
          </cell>
          <cell r="G142">
            <v>2.0083558351271189</v>
          </cell>
          <cell r="H142">
            <v>1.0806264650343114</v>
          </cell>
          <cell r="I142">
            <v>0.14652393938080377</v>
          </cell>
          <cell r="J142">
            <v>9.1292165551803848</v>
          </cell>
          <cell r="K142">
            <v>34.467851724881591</v>
          </cell>
          <cell r="N142">
            <v>13.640021465962985</v>
          </cell>
          <cell r="O142">
            <v>3.080229361154323</v>
          </cell>
          <cell r="P142">
            <v>3.930342508234562</v>
          </cell>
          <cell r="Q142">
            <v>2.1498974872904375</v>
          </cell>
          <cell r="R142">
            <v>1.8570659401992939</v>
          </cell>
          <cell r="S142">
            <v>1.1587006521172338</v>
          </cell>
          <cell r="T142">
            <v>0.1327693116394254</v>
          </cell>
          <cell r="U142">
            <v>9.5937797460829675</v>
          </cell>
          <cell r="V142">
            <v>35.542806472681228</v>
          </cell>
          <cell r="AL142">
            <v>0.21774968273474071</v>
          </cell>
          <cell r="AM142">
            <v>1.5762640995385727E-2</v>
          </cell>
          <cell r="AN142">
            <v>0.61903355101862156</v>
          </cell>
          <cell r="AO142">
            <v>0.16260386699770354</v>
          </cell>
          <cell r="AP142">
            <v>0.15362065023862723</v>
          </cell>
          <cell r="AS142">
            <v>0.13319020719423075</v>
          </cell>
          <cell r="AT142">
            <v>5.9307137185640062E-2</v>
          </cell>
          <cell r="AU142">
            <v>0.53808575270487424</v>
          </cell>
          <cell r="AV142">
            <v>0.22211254043226833</v>
          </cell>
          <cell r="AW142">
            <v>0.11603255475155691</v>
          </cell>
        </row>
        <row r="143">
          <cell r="B143">
            <v>43605</v>
          </cell>
          <cell r="C143">
            <v>12.182830921303811</v>
          </cell>
          <cell r="D143">
            <v>3.672533602018603</v>
          </cell>
          <cell r="E143">
            <v>4.6864741342103473</v>
          </cell>
          <cell r="F143">
            <v>2.7300762417609925</v>
          </cell>
          <cell r="G143">
            <v>2.016100222463149</v>
          </cell>
          <cell r="H143">
            <v>1.3200196529220625</v>
          </cell>
          <cell r="I143">
            <v>0.14803349497938753</v>
          </cell>
          <cell r="J143">
            <v>9.6399012718324677</v>
          </cell>
          <cell r="K143">
            <v>36.395969541490821</v>
          </cell>
          <cell r="N143">
            <v>12.940078184607556</v>
          </cell>
          <cell r="O143">
            <v>3.0258214559392327</v>
          </cell>
          <cell r="P143">
            <v>3.7871649043149667</v>
          </cell>
          <cell r="Q143">
            <v>2.2810659327359564</v>
          </cell>
          <cell r="R143">
            <v>1.8005386482123147</v>
          </cell>
          <cell r="S143">
            <v>1.1335206512879832</v>
          </cell>
          <cell r="T143">
            <v>0.13100812601546866</v>
          </cell>
          <cell r="U143">
            <v>9.5598703468662851</v>
          </cell>
          <cell r="V143">
            <v>34.659068249979761</v>
          </cell>
          <cell r="AL143">
            <v>0.27087969582107946</v>
          </cell>
          <cell r="AM143">
            <v>6.3054572791562402E-2</v>
          </cell>
          <cell r="AN143">
            <v>0.84603142257437047</v>
          </cell>
          <cell r="AO143">
            <v>0.20658419609773129</v>
          </cell>
          <cell r="AP143">
            <v>0.20536509593150998</v>
          </cell>
          <cell r="AS143">
            <v>0.14519036513299022</v>
          </cell>
          <cell r="AT143">
            <v>8.3408904782908244E-2</v>
          </cell>
          <cell r="AU143">
            <v>0.64351583919881039</v>
          </cell>
          <cell r="AV143">
            <v>0.20610905701260765</v>
          </cell>
          <cell r="AW143">
            <v>0.12369526298698051</v>
          </cell>
        </row>
        <row r="144">
          <cell r="B144">
            <v>43606</v>
          </cell>
          <cell r="C144">
            <v>12.149872912764318</v>
          </cell>
          <cell r="D144">
            <v>3.8827459630769066</v>
          </cell>
          <cell r="E144">
            <v>4.4430850623940925</v>
          </cell>
          <cell r="F144">
            <v>2.726305085129149</v>
          </cell>
          <cell r="G144">
            <v>1.9811229577793512</v>
          </cell>
          <cell r="H144">
            <v>1.3325491489294239</v>
          </cell>
          <cell r="I144">
            <v>0.14581730116505354</v>
          </cell>
          <cell r="J144">
            <v>9.605828855195071</v>
          </cell>
          <cell r="K144">
            <v>36.267327286433364</v>
          </cell>
          <cell r="N144">
            <v>13.3758175231415</v>
          </cell>
          <cell r="O144">
            <v>2.9503923146183118</v>
          </cell>
          <cell r="P144">
            <v>3.9076227563257091</v>
          </cell>
          <cell r="Q144">
            <v>1.8332256265224536</v>
          </cell>
          <cell r="R144">
            <v>1.7690131719228912</v>
          </cell>
          <cell r="S144">
            <v>1.1978220851354884</v>
          </cell>
          <cell r="T144">
            <v>0.13121115345604215</v>
          </cell>
          <cell r="U144">
            <v>9.3905185723233568</v>
          </cell>
          <cell r="V144">
            <v>34.555623203445748</v>
          </cell>
          <cell r="AL144">
            <v>0.26070061387533094</v>
          </cell>
          <cell r="AM144">
            <v>6.8334175586812429E-2</v>
          </cell>
          <cell r="AN144">
            <v>0.7784413423715747</v>
          </cell>
          <cell r="AO144">
            <v>0.197687823137533</v>
          </cell>
          <cell r="AP144">
            <v>0.21226285028318193</v>
          </cell>
          <cell r="AS144">
            <v>0.14566741237489447</v>
          </cell>
          <cell r="AT144">
            <v>4.5816689709121158E-2</v>
          </cell>
          <cell r="AU144">
            <v>0.38321530912742979</v>
          </cell>
          <cell r="AV144">
            <v>0.14916370900274153</v>
          </cell>
          <cell r="AW144">
            <v>0.12600178896209305</v>
          </cell>
        </row>
        <row r="145">
          <cell r="B145">
            <v>43607</v>
          </cell>
          <cell r="C145">
            <v>11.543057814360738</v>
          </cell>
          <cell r="D145">
            <v>4.0014541199098312</v>
          </cell>
          <cell r="E145">
            <v>4.6650335189345302</v>
          </cell>
          <cell r="F145">
            <v>2.6409082586761734</v>
          </cell>
          <cell r="G145">
            <v>1.9474193962018309</v>
          </cell>
          <cell r="H145">
            <v>1.2070816762896477</v>
          </cell>
          <cell r="I145">
            <v>0.14029848012372437</v>
          </cell>
          <cell r="J145">
            <v>9.4198317053412062</v>
          </cell>
          <cell r="K145">
            <v>35.565084969837685</v>
          </cell>
          <cell r="N145">
            <v>13.316667386688927</v>
          </cell>
          <cell r="O145">
            <v>2.956575031120027</v>
          </cell>
          <cell r="P145">
            <v>4.1992175046040643</v>
          </cell>
          <cell r="Q145">
            <v>1.5844710296171691</v>
          </cell>
          <cell r="R145">
            <v>1.8504938440763503</v>
          </cell>
          <cell r="S145">
            <v>1.1198644065392811</v>
          </cell>
          <cell r="T145">
            <v>0.12154291104982777</v>
          </cell>
          <cell r="U145">
            <v>9.5000904801417541</v>
          </cell>
          <cell r="V145">
            <v>34.648922593837405</v>
          </cell>
          <cell r="AL145">
            <v>0.19286190342839526</v>
          </cell>
          <cell r="AM145">
            <v>6.9964157740607921E-2</v>
          </cell>
          <cell r="AN145">
            <v>0.75837222751438049</v>
          </cell>
          <cell r="AO145">
            <v>0.20229652957882258</v>
          </cell>
          <cell r="AP145">
            <v>0.22644064779414633</v>
          </cell>
          <cell r="AS145">
            <v>9.2974087642422695E-2</v>
          </cell>
          <cell r="AT145">
            <v>1.990614703120238E-2</v>
          </cell>
          <cell r="AU145">
            <v>0.3509309475258538</v>
          </cell>
          <cell r="AV145">
            <v>0.14274505082127367</v>
          </cell>
          <cell r="AW145">
            <v>0.12683033222427764</v>
          </cell>
        </row>
        <row r="146">
          <cell r="B146">
            <v>43608</v>
          </cell>
          <cell r="C146">
            <v>11.475203090897079</v>
          </cell>
          <cell r="D146">
            <v>3.9878521436060588</v>
          </cell>
          <cell r="E146">
            <v>4.9432282794200386</v>
          </cell>
          <cell r="F146">
            <v>2.6754389211140328</v>
          </cell>
          <cell r="G146">
            <v>2.0022605262632096</v>
          </cell>
          <cell r="H146">
            <v>1.2250028150352554</v>
          </cell>
          <cell r="I146">
            <v>0.14133959451169881</v>
          </cell>
          <cell r="J146">
            <v>9.5297456492126891</v>
          </cell>
          <cell r="K146">
            <v>35.980071020060066</v>
          </cell>
          <cell r="N146">
            <v>13.1549903470519</v>
          </cell>
          <cell r="O146">
            <v>3.0752831879529512</v>
          </cell>
          <cell r="P146">
            <v>3.8519747582251225</v>
          </cell>
          <cell r="Q146">
            <v>1.3155126094338512</v>
          </cell>
          <cell r="R146">
            <v>1.8671564235718425</v>
          </cell>
          <cell r="S146">
            <v>0.98497949791427286</v>
          </cell>
          <cell r="T146">
            <v>0.12025473057176819</v>
          </cell>
          <cell r="U146">
            <v>9.5218030138351981</v>
          </cell>
          <cell r="V146">
            <v>33.891954568556912</v>
          </cell>
          <cell r="AL146">
            <v>0.20133847981879388</v>
          </cell>
          <cell r="AM146">
            <v>7.0169408813589546E-2</v>
          </cell>
          <cell r="AN146">
            <v>0.75066145883748792</v>
          </cell>
          <cell r="AO146">
            <v>0.20939151186343943</v>
          </cell>
          <cell r="AP146">
            <v>0.22268172536488587</v>
          </cell>
          <cell r="AS146">
            <v>7.7072167225850141E-2</v>
          </cell>
          <cell r="AT146">
            <v>1.4669839384159417E-2</v>
          </cell>
          <cell r="AU146">
            <v>0.28506436888186576</v>
          </cell>
          <cell r="AV146">
            <v>0.14776682862935994</v>
          </cell>
          <cell r="AW146">
            <v>9.5904823269231596E-2</v>
          </cell>
        </row>
        <row r="147">
          <cell r="B147">
            <v>43609</v>
          </cell>
          <cell r="C147">
            <v>11.680705967672733</v>
          </cell>
          <cell r="D147">
            <v>3.9594116476981704</v>
          </cell>
          <cell r="E147">
            <v>4.9902365506840916</v>
          </cell>
          <cell r="F147">
            <v>2.4784948425407949</v>
          </cell>
          <cell r="G147">
            <v>2.0008801136275292</v>
          </cell>
          <cell r="H147">
            <v>1.257649109724569</v>
          </cell>
          <cell r="I147">
            <v>0.1433995716439723</v>
          </cell>
          <cell r="J147">
            <v>9.5515259600350966</v>
          </cell>
          <cell r="K147">
            <v>36.06230376362695</v>
          </cell>
          <cell r="N147">
            <v>13.202310456213961</v>
          </cell>
          <cell r="O147">
            <v>3.2211952973934213</v>
          </cell>
          <cell r="P147">
            <v>3.7392329884846265</v>
          </cell>
          <cell r="Q147">
            <v>1.2067758819751986</v>
          </cell>
          <cell r="R147">
            <v>1.8841852967711012</v>
          </cell>
          <cell r="S147">
            <v>0.95370855340827021</v>
          </cell>
          <cell r="T147">
            <v>0.11483689550191734</v>
          </cell>
          <cell r="U147">
            <v>9.1079065244973609</v>
          </cell>
          <cell r="V147">
            <v>33.430151894245853</v>
          </cell>
          <cell r="AL147">
            <v>0.19918589056130032</v>
          </cell>
          <cell r="AM147">
            <v>7.0735452788296682E-2</v>
          </cell>
          <cell r="AN147">
            <v>0.67976515083222633</v>
          </cell>
          <cell r="AO147">
            <v>0.2077306653316551</v>
          </cell>
          <cell r="AP147">
            <v>0.17465330749095892</v>
          </cell>
          <cell r="AS147">
            <v>6.9540006099860427E-2</v>
          </cell>
          <cell r="AT147">
            <v>1.6812548339407058E-2</v>
          </cell>
          <cell r="AU147">
            <v>0.26112061268556952</v>
          </cell>
          <cell r="AV147">
            <v>0.13405699709959729</v>
          </cell>
          <cell r="AW147">
            <v>8.2827987422733271E-2</v>
          </cell>
        </row>
        <row r="148">
          <cell r="B148">
            <v>43610</v>
          </cell>
          <cell r="C148">
            <v>11.762131635829125</v>
          </cell>
          <cell r="D148">
            <v>3.8048437351553002</v>
          </cell>
          <cell r="E148">
            <v>4.5387647999487761</v>
          </cell>
          <cell r="F148">
            <v>1.9803560791856101</v>
          </cell>
          <cell r="G148">
            <v>1.9893509436209735</v>
          </cell>
          <cell r="H148">
            <v>1.1496619937229333</v>
          </cell>
          <cell r="I148">
            <v>0.13329045344516621</v>
          </cell>
          <cell r="J148">
            <v>9.1363374650690155</v>
          </cell>
          <cell r="K148">
            <v>34.494737105976903</v>
          </cell>
          <cell r="N148">
            <v>12.882899719370073</v>
          </cell>
          <cell r="O148">
            <v>3.2582915964037098</v>
          </cell>
          <cell r="P148">
            <v>4.0359133364410988</v>
          </cell>
          <cell r="Q148">
            <v>1.8156302345796518</v>
          </cell>
          <cell r="R148">
            <v>1.8875379436878033</v>
          </cell>
          <cell r="S148">
            <v>1.1608604761098826</v>
          </cell>
          <cell r="T148">
            <v>0.11899297331751102</v>
          </cell>
          <cell r="U148">
            <v>8.9303225866846105</v>
          </cell>
          <cell r="V148">
            <v>34.090448866594336</v>
          </cell>
          <cell r="AL148">
            <v>0.1766219017056038</v>
          </cell>
          <cell r="AM148">
            <v>4.9763764053998287E-2</v>
          </cell>
          <cell r="AN148">
            <v>0.54018974603528536</v>
          </cell>
          <cell r="AO148">
            <v>0.15710552326039412</v>
          </cell>
          <cell r="AP148">
            <v>0.13442644093317829</v>
          </cell>
          <cell r="AS148">
            <v>0.11459538966574619</v>
          </cell>
          <cell r="AT148">
            <v>4.3768989551327908E-2</v>
          </cell>
          <cell r="AU148">
            <v>0.44084785990425601</v>
          </cell>
          <cell r="AV148">
            <v>0.17748228384493178</v>
          </cell>
          <cell r="AW148">
            <v>0.11146578382824018</v>
          </cell>
        </row>
        <row r="149">
          <cell r="B149">
            <v>43611</v>
          </cell>
          <cell r="C149">
            <v>11.814476708215373</v>
          </cell>
          <cell r="D149">
            <v>3.7961879320528991</v>
          </cell>
          <cell r="E149">
            <v>4.5726262128157256</v>
          </cell>
          <cell r="F149">
            <v>1.4315066660106976</v>
          </cell>
          <cell r="G149">
            <v>1.9849993138758184</v>
          </cell>
          <cell r="H149">
            <v>1.1326565883478776</v>
          </cell>
          <cell r="I149">
            <v>0.13151377754041488</v>
          </cell>
          <cell r="J149">
            <v>8.9581991870938076</v>
          </cell>
          <cell r="K149">
            <v>33.822166385952613</v>
          </cell>
          <cell r="N149">
            <v>12.563488982526186</v>
          </cell>
          <cell r="O149">
            <v>3.3176456748201724</v>
          </cell>
          <cell r="P149">
            <v>4.8495997628308611</v>
          </cell>
          <cell r="Q149">
            <v>2.1610382812596067</v>
          </cell>
          <cell r="R149">
            <v>1.8264433324813438</v>
          </cell>
          <cell r="S149">
            <v>1.285124611096091</v>
          </cell>
          <cell r="T149">
            <v>0.12589407354747628</v>
          </cell>
          <cell r="U149">
            <v>9.0726767397631196</v>
          </cell>
          <cell r="V149">
            <v>35.201911458324858</v>
          </cell>
          <cell r="AL149">
            <v>7.1715756346635573E-2</v>
          </cell>
          <cell r="AM149">
            <v>1.6768050548194243E-2</v>
          </cell>
          <cell r="AN149">
            <v>0.37313393726620153</v>
          </cell>
          <cell r="AO149">
            <v>0.13236904052992446</v>
          </cell>
          <cell r="AP149">
            <v>0.12894119857344191</v>
          </cell>
          <cell r="AS149">
            <v>0.15329221745800917</v>
          </cell>
          <cell r="AT149">
            <v>5.2214750499720283E-2</v>
          </cell>
          <cell r="AU149">
            <v>0.64746219626449875</v>
          </cell>
          <cell r="AV149">
            <v>0.18489687920783002</v>
          </cell>
          <cell r="AW149">
            <v>0.10005807509847857</v>
          </cell>
        </row>
        <row r="150">
          <cell r="B150">
            <v>43612</v>
          </cell>
          <cell r="C150">
            <v>11.399593541894715</v>
          </cell>
          <cell r="D150">
            <v>3.6688239721175742</v>
          </cell>
          <cell r="E150">
            <v>4.4889403649684425</v>
          </cell>
          <cell r="F150">
            <v>2.2121145522150276</v>
          </cell>
          <cell r="G150">
            <v>1.9436633721278824</v>
          </cell>
          <cell r="H150">
            <v>1.4086386914467908</v>
          </cell>
          <cell r="I150">
            <v>0.13853773624241619</v>
          </cell>
          <cell r="J150">
            <v>9.1009977082008433</v>
          </cell>
          <cell r="K150">
            <v>34.36130993921369</v>
          </cell>
          <cell r="N150">
            <v>13.058378457512701</v>
          </cell>
          <cell r="O150">
            <v>3.3386669109260025</v>
          </cell>
          <cell r="P150">
            <v>5.1210925456472518</v>
          </cell>
          <cell r="Q150">
            <v>2.1369503594783557</v>
          </cell>
          <cell r="R150">
            <v>1.8048304903487975</v>
          </cell>
          <cell r="S150">
            <v>1.169879133047236</v>
          </cell>
          <cell r="T150">
            <v>0.12638747270624889</v>
          </cell>
          <cell r="U150">
            <v>9.5324139874490967</v>
          </cell>
          <cell r="V150">
            <v>36.288599357115686</v>
          </cell>
          <cell r="AL150">
            <v>0.13433321929956313</v>
          </cell>
          <cell r="AM150">
            <v>3.9977457035194668E-2</v>
          </cell>
          <cell r="AN150">
            <v>0.59095651204336241</v>
          </cell>
          <cell r="AO150">
            <v>0.18683738718310913</v>
          </cell>
          <cell r="AP150">
            <v>0.18370933802423706</v>
          </cell>
          <cell r="AS150">
            <v>0.18836901719430937</v>
          </cell>
          <cell r="AT150">
            <v>5.8366670355142224E-2</v>
          </cell>
          <cell r="AU150">
            <v>0.54199293173474306</v>
          </cell>
          <cell r="AV150">
            <v>0.17088598357307913</v>
          </cell>
          <cell r="AW150">
            <v>0.11393937302243018</v>
          </cell>
        </row>
        <row r="151">
          <cell r="B151">
            <v>43613</v>
          </cell>
          <cell r="C151">
            <v>11.382145184432632</v>
          </cell>
          <cell r="D151">
            <v>3.8975844826810224</v>
          </cell>
          <cell r="E151">
            <v>5.1735736490192741</v>
          </cell>
          <cell r="F151">
            <v>2.5006567422983066</v>
          </cell>
          <cell r="G151">
            <v>1.9254145289896343</v>
          </cell>
          <cell r="H151">
            <v>1.4888062810174179</v>
          </cell>
          <cell r="I151">
            <v>0.13818757694465847</v>
          </cell>
          <cell r="J151">
            <v>9.5499373193806605</v>
          </cell>
          <cell r="K151">
            <v>36.056305764763607</v>
          </cell>
          <cell r="N151">
            <v>12.340690135221502</v>
          </cell>
          <cell r="O151">
            <v>3.2014106045879336</v>
          </cell>
          <cell r="P151">
            <v>5.0053124296487574</v>
          </cell>
          <cell r="Q151">
            <v>1.9961827162781074</v>
          </cell>
          <cell r="R151">
            <v>1.7836119437114204</v>
          </cell>
          <cell r="S151">
            <v>1.0929361950334679</v>
          </cell>
          <cell r="T151">
            <v>0.15308021467257119</v>
          </cell>
          <cell r="U151">
            <v>9.5524144496622156</v>
          </cell>
          <cell r="V151">
            <v>35.125638688815968</v>
          </cell>
          <cell r="AL151">
            <v>0.22891215608730733</v>
          </cell>
          <cell r="AM151">
            <v>5.9050573344413028E-2</v>
          </cell>
          <cell r="AN151">
            <v>0.71432250254584206</v>
          </cell>
          <cell r="AO151">
            <v>0.18873937036770327</v>
          </cell>
          <cell r="AP151">
            <v>0.17302331229941248</v>
          </cell>
          <cell r="AS151">
            <v>0.13748708923544697</v>
          </cell>
          <cell r="AT151">
            <v>4.4952390268987515E-2</v>
          </cell>
          <cell r="AU151">
            <v>0.48377437050688571</v>
          </cell>
          <cell r="AV151">
            <v>0.17735529472007894</v>
          </cell>
          <cell r="AW151">
            <v>0.13099261449779984</v>
          </cell>
        </row>
        <row r="152">
          <cell r="B152">
            <v>43614</v>
          </cell>
          <cell r="C152">
            <v>11.219293848119849</v>
          </cell>
          <cell r="D152">
            <v>3.9977444900088024</v>
          </cell>
          <cell r="E152">
            <v>5.4736248235372438</v>
          </cell>
          <cell r="F152">
            <v>2.4249408623274245</v>
          </cell>
          <cell r="G152">
            <v>1.9874596874934702</v>
          </cell>
          <cell r="H152">
            <v>1.3216533552576042</v>
          </cell>
          <cell r="I152">
            <v>0.13726579290936247</v>
          </cell>
          <cell r="J152">
            <v>9.5699745482237866</v>
          </cell>
          <cell r="K152">
            <v>36.131957407877543</v>
          </cell>
          <cell r="N152">
            <v>11.692010305458298</v>
          </cell>
          <cell r="O152">
            <v>2.9738866373248283</v>
          </cell>
          <cell r="P152">
            <v>5.0390968721351825</v>
          </cell>
          <cell r="Q152">
            <v>1.9809994221291782</v>
          </cell>
          <cell r="R152">
            <v>1.8482378078554269</v>
          </cell>
          <cell r="S152">
            <v>1.0646152987483242</v>
          </cell>
          <cell r="T152">
            <v>0.15094209631405681</v>
          </cell>
          <cell r="U152">
            <v>9.3401317482808217</v>
          </cell>
          <cell r="V152">
            <v>34.089920188246118</v>
          </cell>
          <cell r="AL152">
            <v>0.22565786425013773</v>
          </cell>
          <cell r="AM152">
            <v>6.4402334720008156E-2</v>
          </cell>
          <cell r="AN152">
            <v>0.68530884290069327</v>
          </cell>
          <cell r="AO152">
            <v>0.180432997442636</v>
          </cell>
          <cell r="AP152">
            <v>0.17543594599474965</v>
          </cell>
          <cell r="AS152">
            <v>0.11679879482509553</v>
          </cell>
          <cell r="AT152">
            <v>4.7708848038170527E-2</v>
          </cell>
          <cell r="AU152">
            <v>0.48564229957062</v>
          </cell>
          <cell r="AV152">
            <v>0.19907828271246697</v>
          </cell>
          <cell r="AW152">
            <v>0.14163725068636623</v>
          </cell>
        </row>
        <row r="153">
          <cell r="B153">
            <v>43615</v>
          </cell>
          <cell r="C153">
            <v>10.998281320266788</v>
          </cell>
          <cell r="D153">
            <v>4.0694640014286945</v>
          </cell>
          <cell r="E153">
            <v>5.531046314426189</v>
          </cell>
          <cell r="F153">
            <v>1.9897499812038502</v>
          </cell>
          <cell r="G153">
            <v>1.981539957429713</v>
          </cell>
          <cell r="H153">
            <v>1.2643836836179911</v>
          </cell>
          <cell r="I153">
            <v>0.13723233830254111</v>
          </cell>
          <cell r="J153">
            <v>9.3573016098841002</v>
          </cell>
          <cell r="K153">
            <v>35.328999206559871</v>
          </cell>
          <cell r="N153">
            <v>11.585540059843671</v>
          </cell>
          <cell r="O153">
            <v>2.9602846610210558</v>
          </cell>
          <cell r="P153">
            <v>4.3912427338295101</v>
          </cell>
          <cell r="Q153">
            <v>1.4989747842663401</v>
          </cell>
          <cell r="R153">
            <v>1.8576131103394238</v>
          </cell>
          <cell r="S153">
            <v>1.0182948413384596</v>
          </cell>
          <cell r="T153">
            <v>0.14388571882116519</v>
          </cell>
          <cell r="U153">
            <v>9.3759429262631304</v>
          </cell>
          <cell r="V153">
            <v>32.831778835722758</v>
          </cell>
          <cell r="AL153">
            <v>0.13201176223216265</v>
          </cell>
          <cell r="AM153">
            <v>1.6125839183122825E-2</v>
          </cell>
          <cell r="AN153">
            <v>0.38436774101157961</v>
          </cell>
          <cell r="AO153">
            <v>0.20502465549700938</v>
          </cell>
          <cell r="AP153">
            <v>0.20408126777048527</v>
          </cell>
          <cell r="AS153">
            <v>9.0327166822664645E-2</v>
          </cell>
          <cell r="AT153">
            <v>2.3813534156889707E-2</v>
          </cell>
          <cell r="AU153">
            <v>0.28842604356553514</v>
          </cell>
          <cell r="AV153">
            <v>0.19736821005925156</v>
          </cell>
          <cell r="AW153">
            <v>0.11560548999107537</v>
          </cell>
        </row>
        <row r="154">
          <cell r="B154">
            <v>43616</v>
          </cell>
          <cell r="C154">
            <v>10.730739839181505</v>
          </cell>
          <cell r="D154">
            <v>4.0830659777324669</v>
          </cell>
          <cell r="E154">
            <v>5.5547635072455419</v>
          </cell>
          <cell r="F154">
            <v>2.18658736715863</v>
          </cell>
          <cell r="G154">
            <v>1.9855623769245825</v>
          </cell>
          <cell r="H154">
            <v>1.3875535722303967</v>
          </cell>
          <cell r="I154">
            <v>0.14300353926796078</v>
          </cell>
          <cell r="J154">
            <v>9.3931786191615529</v>
          </cell>
          <cell r="K154">
            <v>35.464454798902636</v>
          </cell>
          <cell r="N154">
            <v>11.619058470500127</v>
          </cell>
          <cell r="O154">
            <v>3.0072733064340884</v>
          </cell>
          <cell r="P154">
            <v>3.8853997410994112</v>
          </cell>
          <cell r="Q154">
            <v>1.3574543622072468</v>
          </cell>
          <cell r="R154">
            <v>1.8773997815893513</v>
          </cell>
          <cell r="S154">
            <v>1.0428896328732058</v>
          </cell>
          <cell r="T154">
            <v>0.12914948697182144</v>
          </cell>
          <cell r="U154">
            <v>8.9620330647148734</v>
          </cell>
          <cell r="V154">
            <v>31.880657846390125</v>
          </cell>
          <cell r="AL154">
            <v>0.14997673912676981</v>
          </cell>
          <cell r="AM154">
            <v>3.6246056669349012E-2</v>
          </cell>
          <cell r="AN154">
            <v>0.5060500720255765</v>
          </cell>
          <cell r="AO154">
            <v>0.17584854735103808</v>
          </cell>
          <cell r="AP154">
            <v>0.21311697980414501</v>
          </cell>
          <cell r="AS154">
            <v>9.2259899525193326E-2</v>
          </cell>
          <cell r="AT154">
            <v>1.824890496927652E-2</v>
          </cell>
          <cell r="AU154">
            <v>0.27035202037986505</v>
          </cell>
          <cell r="AV154">
            <v>0.17481051826867333</v>
          </cell>
          <cell r="AW154">
            <v>0.12373439491217077</v>
          </cell>
        </row>
        <row r="155">
          <cell r="B155">
            <v>43617</v>
          </cell>
          <cell r="C155">
            <v>10.832930476630173</v>
          </cell>
          <cell r="D155">
            <v>3.9866156003057158</v>
          </cell>
          <cell r="E155">
            <v>4.9351479764831891</v>
          </cell>
          <cell r="F155">
            <v>1.9066949399122708</v>
          </cell>
          <cell r="G155">
            <v>1.9835220301779846</v>
          </cell>
          <cell r="H155">
            <v>1.1523834419587704</v>
          </cell>
          <cell r="I155">
            <v>0.12304058773139134</v>
          </cell>
          <cell r="J155">
            <v>8.9785078716610904</v>
          </cell>
          <cell r="K155">
            <v>33.898842924860588</v>
          </cell>
          <cell r="N155">
            <v>11.990723606237156</v>
          </cell>
          <cell r="O155">
            <v>2.8465226773895029</v>
          </cell>
          <cell r="P155">
            <v>4.3668637544394668</v>
          </cell>
          <cell r="Q155">
            <v>1.6657914308325346</v>
          </cell>
          <cell r="R155">
            <v>1.8800334635916365</v>
          </cell>
          <cell r="S155">
            <v>1.2740303029640734</v>
          </cell>
          <cell r="T155">
            <v>0.13972743507112365</v>
          </cell>
          <cell r="U155">
            <v>8.8095894850680612</v>
          </cell>
          <cell r="V155">
            <v>32.973282155593559</v>
          </cell>
          <cell r="AL155">
            <v>0.16234125053869439</v>
          </cell>
          <cell r="AM155">
            <v>2.0621318738622735E-2</v>
          </cell>
          <cell r="AN155">
            <v>0.42279674590902416</v>
          </cell>
          <cell r="AO155">
            <v>0.12664240173669977</v>
          </cell>
          <cell r="AP155">
            <v>0.19590570555397163</v>
          </cell>
          <cell r="AS155">
            <v>0.14194454261279715</v>
          </cell>
          <cell r="AT155">
            <v>2.343790865809325E-2</v>
          </cell>
          <cell r="AU155">
            <v>0.27984273354852574</v>
          </cell>
          <cell r="AV155">
            <v>0.1803017277854847</v>
          </cell>
          <cell r="AW155">
            <v>0.1563312885950221</v>
          </cell>
        </row>
        <row r="156">
          <cell r="B156">
            <v>43618</v>
          </cell>
          <cell r="C156">
            <v>10.880495484211428</v>
          </cell>
          <cell r="D156">
            <v>3.8369938609642169</v>
          </cell>
          <cell r="E156">
            <v>4.926619340917517</v>
          </cell>
          <cell r="F156">
            <v>1.5822742976977509</v>
          </cell>
          <cell r="G156">
            <v>1.9985302335651451</v>
          </cell>
          <cell r="H156">
            <v>1.1514832930567558</v>
          </cell>
          <cell r="I156">
            <v>0.12004531966694194</v>
          </cell>
          <cell r="J156">
            <v>8.8257840566562145</v>
          </cell>
          <cell r="K156">
            <v>33.322225886735971</v>
          </cell>
          <cell r="N156">
            <v>11.581760214542431</v>
          </cell>
          <cell r="O156">
            <v>2.9380268816148822</v>
          </cell>
          <cell r="P156">
            <v>4.9926012077352375</v>
          </cell>
          <cell r="Q156">
            <v>2.2302956892512533</v>
          </cell>
          <cell r="R156">
            <v>1.8767981214767604</v>
          </cell>
          <cell r="S156">
            <v>1.2553428583991884</v>
          </cell>
          <cell r="T156">
            <v>0.14145459392992446</v>
          </cell>
          <cell r="U156">
            <v>9.1643275424519466</v>
          </cell>
          <cell r="V156">
            <v>34.18060710940162</v>
          </cell>
          <cell r="AL156">
            <v>9.1039280821450269E-2</v>
          </cell>
          <cell r="AM156">
            <v>1.6731971258021689E-2</v>
          </cell>
          <cell r="AN156">
            <v>0.3589455119889729</v>
          </cell>
          <cell r="AO156">
            <v>0.12545598086799006</v>
          </cell>
          <cell r="AP156">
            <v>0.18818542823629658</v>
          </cell>
          <cell r="AS156">
            <v>0.19002865763516785</v>
          </cell>
          <cell r="AT156">
            <v>6.3180449426164423E-2</v>
          </cell>
          <cell r="AU156">
            <v>0.51583329239387299</v>
          </cell>
          <cell r="AV156">
            <v>0.18619887444859612</v>
          </cell>
          <cell r="AW156">
            <v>0.16513521922563709</v>
          </cell>
        </row>
        <row r="157">
          <cell r="B157">
            <v>43619</v>
          </cell>
          <cell r="C157">
            <v>10.825002975366633</v>
          </cell>
          <cell r="D157">
            <v>3.7195222474316356</v>
          </cell>
          <cell r="E157">
            <v>5.1575185798528924</v>
          </cell>
          <cell r="F157">
            <v>2.4039131393668898</v>
          </cell>
          <cell r="G157">
            <v>1.9380562026006032</v>
          </cell>
          <cell r="H157">
            <v>1.3188175653595546</v>
          </cell>
          <cell r="I157">
            <v>0.12001578769119028</v>
          </cell>
          <cell r="J157">
            <v>9.1811742251146384</v>
          </cell>
          <cell r="K157">
            <v>34.664020722784038</v>
          </cell>
          <cell r="N157">
            <v>12.044698470115646</v>
          </cell>
          <cell r="O157">
            <v>2.9392634249152252</v>
          </cell>
          <cell r="P157">
            <v>5.7473918033699372</v>
          </cell>
          <cell r="Q157">
            <v>2.3270302768669953</v>
          </cell>
          <cell r="R157">
            <v>1.8291822104026856</v>
          </cell>
          <cell r="S157">
            <v>1.3376141012042042</v>
          </cell>
          <cell r="T157">
            <v>0.13691190608410519</v>
          </cell>
          <cell r="U157">
            <v>9.3289437144690908</v>
          </cell>
          <cell r="V157">
            <v>35.691035907427889</v>
          </cell>
          <cell r="AL157">
            <v>0.16190948821612969</v>
          </cell>
          <cell r="AM157">
            <v>6.259756844937675E-2</v>
          </cell>
          <cell r="AN157">
            <v>0.65208022423241541</v>
          </cell>
          <cell r="AO157">
            <v>0.18221726598902452</v>
          </cell>
          <cell r="AP157">
            <v>0.23366575575076889</v>
          </cell>
          <cell r="AS157">
            <v>0.14555886684304145</v>
          </cell>
          <cell r="AT157">
            <v>8.0969143005239941E-2</v>
          </cell>
          <cell r="AU157">
            <v>0.57931864330143723</v>
          </cell>
          <cell r="AV157">
            <v>0.23195134392016692</v>
          </cell>
          <cell r="AW157">
            <v>0.17085675821055549</v>
          </cell>
        </row>
        <row r="158">
          <cell r="B158">
            <v>43620</v>
          </cell>
          <cell r="C158">
            <v>10.870586107631999</v>
          </cell>
          <cell r="D158">
            <v>3.6218353267045416</v>
          </cell>
          <cell r="E158">
            <v>5.2082198423639356</v>
          </cell>
          <cell r="F158">
            <v>2.7364976507757857</v>
          </cell>
          <cell r="G158">
            <v>1.915319504786047</v>
          </cell>
          <cell r="H158">
            <v>1.4227648037549372</v>
          </cell>
          <cell r="I158">
            <v>0.11776548550387256</v>
          </cell>
          <cell r="J158">
            <v>9.3289437144690908</v>
          </cell>
          <cell r="K158">
            <v>35.221932435990212</v>
          </cell>
          <cell r="N158">
            <v>12.792042739202449</v>
          </cell>
          <cell r="O158">
            <v>2.8836189763997919</v>
          </cell>
          <cell r="P158">
            <v>5.8623196906191257</v>
          </cell>
          <cell r="Q158">
            <v>2.2060462430641641</v>
          </cell>
          <cell r="R158">
            <v>1.7973691481474958</v>
          </cell>
          <cell r="S158">
            <v>1.3388266895316094</v>
          </cell>
          <cell r="T158">
            <v>0.1298591127296489</v>
          </cell>
          <cell r="U158">
            <v>9.811775053754765</v>
          </cell>
          <cell r="V158">
            <v>36.821857653449044</v>
          </cell>
          <cell r="AL158">
            <v>0.27714474342156142</v>
          </cell>
          <cell r="AM158">
            <v>7.5062562322991355E-2</v>
          </cell>
          <cell r="AN158">
            <v>0.74157580671713241</v>
          </cell>
          <cell r="AO158">
            <v>0.22055371325359688</v>
          </cell>
          <cell r="AP158">
            <v>0.21897924321234102</v>
          </cell>
          <cell r="AS158">
            <v>0.15214626701821576</v>
          </cell>
          <cell r="AT158">
            <v>7.7321927649796909E-2</v>
          </cell>
          <cell r="AU158">
            <v>0.60264385135593967</v>
          </cell>
          <cell r="AV158">
            <v>0.20211175326794112</v>
          </cell>
          <cell r="AW158">
            <v>0.12585654931667742</v>
          </cell>
        </row>
        <row r="159">
          <cell r="B159">
            <v>43621</v>
          </cell>
          <cell r="C159">
            <v>11.580097470719011</v>
          </cell>
          <cell r="D159">
            <v>3.7590916330426105</v>
          </cell>
          <cell r="E159">
            <v>5.7355431258237299</v>
          </cell>
          <cell r="F159">
            <v>2.5848142132714349</v>
          </cell>
          <cell r="G159">
            <v>1.9990342658104099</v>
          </cell>
          <cell r="H159">
            <v>1.4570829702267991</v>
          </cell>
          <cell r="I159">
            <v>0.11744958460828082</v>
          </cell>
          <cell r="J159">
            <v>9.811775053754765</v>
          </cell>
          <cell r="K159">
            <v>37.04488831725704</v>
          </cell>
          <cell r="N159">
            <v>12.474421424840559</v>
          </cell>
          <cell r="O159">
            <v>2.8020071185771562</v>
          </cell>
          <cell r="P159">
            <v>5.7579875300826684</v>
          </cell>
          <cell r="Q159">
            <v>1.7857584511671039</v>
          </cell>
          <cell r="R159">
            <v>1.874172764331379</v>
          </cell>
          <cell r="S159">
            <v>1.3116346254729059</v>
          </cell>
          <cell r="T159">
            <v>0.12739411732488395</v>
          </cell>
          <cell r="U159">
            <v>10.013081053707154</v>
          </cell>
          <cell r="V159">
            <v>36.146457085503812</v>
          </cell>
          <cell r="AL159">
            <v>0.24758579011662835</v>
          </cell>
          <cell r="AM159">
            <v>7.1657479092706339E-2</v>
          </cell>
          <cell r="AN159">
            <v>0.67343656997835755</v>
          </cell>
          <cell r="AO159">
            <v>0.22161100473130446</v>
          </cell>
          <cell r="AP159">
            <v>0.1975876258000972</v>
          </cell>
          <cell r="AS159">
            <v>8.699647828950878E-2</v>
          </cell>
          <cell r="AT159">
            <v>2.0938816492141188E-2</v>
          </cell>
          <cell r="AU159">
            <v>0.42999886415476796</v>
          </cell>
          <cell r="AV159">
            <v>0.18616034965791114</v>
          </cell>
          <cell r="AW159">
            <v>0.1370272088842342</v>
          </cell>
        </row>
        <row r="160">
          <cell r="B160">
            <v>43622</v>
          </cell>
          <cell r="C160">
            <v>11.998273162370852</v>
          </cell>
          <cell r="D160">
            <v>3.9594116476981704</v>
          </cell>
          <cell r="E160">
            <v>5.8496775039953537</v>
          </cell>
          <cell r="F160">
            <v>2.4029992117403607</v>
          </cell>
          <cell r="G160">
            <v>2.0055117612867202</v>
          </cell>
          <cell r="H160">
            <v>1.4541832590059238</v>
          </cell>
          <cell r="I160">
            <v>0.12179242702840616</v>
          </cell>
          <cell r="J160">
            <v>10.013081053707154</v>
          </cell>
          <cell r="K160">
            <v>37.804930026832942</v>
          </cell>
          <cell r="N160">
            <v>13.086828534231135</v>
          </cell>
          <cell r="O160">
            <v>2.7030836545497192</v>
          </cell>
          <cell r="P160">
            <v>5.046850249332075</v>
          </cell>
          <cell r="Q160">
            <v>1.3108715106144546</v>
          </cell>
          <cell r="R160">
            <v>1.8747812356905278</v>
          </cell>
          <cell r="S160">
            <v>1.1892981308999542</v>
          </cell>
          <cell r="T160">
            <v>0.12727631616857518</v>
          </cell>
          <cell r="U160">
            <v>10.051518179258693</v>
          </cell>
          <cell r="V160">
            <v>35.390507810745135</v>
          </cell>
          <cell r="AL160">
            <v>0.21667865982370302</v>
          </cell>
          <cell r="AM160">
            <v>5.0159834483892517E-2</v>
          </cell>
          <cell r="AN160">
            <v>0.60903103325491148</v>
          </cell>
          <cell r="AO160">
            <v>0.21260191108724799</v>
          </cell>
          <cell r="AP160">
            <v>0.18127412821821365</v>
          </cell>
          <cell r="AS160">
            <v>8.4878111986325819E-2</v>
          </cell>
          <cell r="AT160">
            <v>1.3298826357602461E-2</v>
          </cell>
          <cell r="AU160">
            <v>0.25298585797696738</v>
          </cell>
          <cell r="AV160">
            <v>0.15004264496801534</v>
          </cell>
          <cell r="AW160">
            <v>0.13160894231953443</v>
          </cell>
        </row>
        <row r="161">
          <cell r="B161">
            <v>43623</v>
          </cell>
          <cell r="C161">
            <v>12.527433871712285</v>
          </cell>
          <cell r="D161">
            <v>3.8951113960803365</v>
          </cell>
          <cell r="E161">
            <v>5.5058865221038218</v>
          </cell>
          <cell r="F161">
            <v>2.3541642869937478</v>
          </cell>
          <cell r="G161">
            <v>1.9589273756635406</v>
          </cell>
          <cell r="H161">
            <v>1.530296636592819</v>
          </cell>
          <cell r="I161">
            <v>0.12671320847034243</v>
          </cell>
          <cell r="J161">
            <v>10.051518179258693</v>
          </cell>
          <cell r="K161">
            <v>37.950051476875586</v>
          </cell>
          <cell r="N161">
            <v>13.230069519139436</v>
          </cell>
          <cell r="O161">
            <v>2.746362670061723</v>
          </cell>
          <cell r="P161">
            <v>4.603911895216898</v>
          </cell>
          <cell r="Q161">
            <v>1.4078489751274834</v>
          </cell>
          <cell r="R161">
            <v>1.8745443556713566</v>
          </cell>
          <cell r="S161">
            <v>1.0297215070134114</v>
          </cell>
          <cell r="T161">
            <v>0.13606620130076783</v>
          </cell>
          <cell r="U161">
            <v>9.3525051006707223</v>
          </cell>
          <cell r="V161">
            <v>34.381030224201801</v>
          </cell>
          <cell r="AL161">
            <v>0.21949980659267854</v>
          </cell>
          <cell r="AM161">
            <v>2.7928577641570158E-2</v>
          </cell>
          <cell r="AN161">
            <v>0.58399444227132657</v>
          </cell>
          <cell r="AO161">
            <v>0.21038673562282012</v>
          </cell>
          <cell r="AP161">
            <v>0.17662344941684635</v>
          </cell>
          <cell r="AS161">
            <v>0.1014276758867447</v>
          </cell>
          <cell r="AT161">
            <v>2.7137238543785528E-2</v>
          </cell>
          <cell r="AU161">
            <v>0.30958284694259974</v>
          </cell>
          <cell r="AV161">
            <v>0.16014256092611701</v>
          </cell>
          <cell r="AW161">
            <v>0.10456351425443097</v>
          </cell>
        </row>
        <row r="162">
          <cell r="B162">
            <v>43624</v>
          </cell>
          <cell r="C162">
            <v>12.364920095809671</v>
          </cell>
          <cell r="D162">
            <v>3.8233918846604444</v>
          </cell>
          <cell r="E162">
            <v>4.7201038424266484</v>
          </cell>
          <cell r="F162">
            <v>1.6863063750498819</v>
          </cell>
          <cell r="G162">
            <v>1.9906261603375972</v>
          </cell>
          <cell r="H162">
            <v>1.2470879237595898</v>
          </cell>
          <cell r="I162">
            <v>0.1259483434354105</v>
          </cell>
          <cell r="J162">
            <v>9.3525051006707223</v>
          </cell>
          <cell r="K162">
            <v>35.310889726149966</v>
          </cell>
          <cell r="N162">
            <v>12.518016507203955</v>
          </cell>
          <cell r="O162">
            <v>2.7241048906555494</v>
          </cell>
          <cell r="P162">
            <v>5.1827291567562233</v>
          </cell>
          <cell r="Q162">
            <v>2.3458519494458581</v>
          </cell>
          <cell r="R162">
            <v>1.8798109628707538</v>
          </cell>
          <cell r="S162">
            <v>1.2617125723821374</v>
          </cell>
          <cell r="T162">
            <v>0.13738831884697097</v>
          </cell>
          <cell r="U162">
            <v>9.061086056250339</v>
          </cell>
          <cell r="V162">
            <v>35.110700414411781</v>
          </cell>
          <cell r="AL162">
            <v>0.14707573879773628</v>
          </cell>
          <cell r="AM162">
            <v>1.3351742649855535E-2</v>
          </cell>
          <cell r="AN162">
            <v>0.2651114600631207</v>
          </cell>
          <cell r="AO162">
            <v>0.15895970716765598</v>
          </cell>
          <cell r="AP162">
            <v>0.18090011731784478</v>
          </cell>
          <cell r="AS162">
            <v>0.19983923787086583</v>
          </cell>
          <cell r="AT162">
            <v>8.0664473443782844E-2</v>
          </cell>
          <cell r="AU162">
            <v>0.62649065851444385</v>
          </cell>
          <cell r="AV162">
            <v>0.22859612002026214</v>
          </cell>
          <cell r="AW162">
            <v>0.13106410551497297</v>
          </cell>
        </row>
        <row r="163">
          <cell r="B163">
            <v>43625</v>
          </cell>
          <cell r="C163">
            <v>11.802067506098188</v>
          </cell>
          <cell r="D163">
            <v>3.8691439867731341</v>
          </cell>
          <cell r="E163">
            <v>4.510517463805602</v>
          </cell>
          <cell r="F163">
            <v>1.7106383745261573</v>
          </cell>
          <cell r="G163">
            <v>1.9930328007879612</v>
          </cell>
          <cell r="H163">
            <v>1.1375415275101366</v>
          </cell>
          <cell r="I163">
            <v>0.12659361911040598</v>
          </cell>
          <cell r="J163">
            <v>9.061086056250339</v>
          </cell>
          <cell r="K163">
            <v>34.210621334861926</v>
          </cell>
          <cell r="N163">
            <v>11.940900654964702</v>
          </cell>
          <cell r="O163">
            <v>2.9231883620107668</v>
          </cell>
          <cell r="P163">
            <v>5.5893478068821532</v>
          </cell>
          <cell r="Q163">
            <v>2.6717241629263029</v>
          </cell>
          <cell r="R163">
            <v>1.8337192574152432</v>
          </cell>
          <cell r="S163">
            <v>1.4031334571009666</v>
          </cell>
          <cell r="T163">
            <v>0.1515847260252616</v>
          </cell>
          <cell r="U163">
            <v>9.6880603880522358</v>
          </cell>
          <cell r="V163">
            <v>36.201658815377634</v>
          </cell>
          <cell r="AL163">
            <v>0.199882448671763</v>
          </cell>
          <cell r="AM163">
            <v>1.4448553071101102E-2</v>
          </cell>
          <cell r="AN163">
            <v>0.3225467925918396</v>
          </cell>
          <cell r="AO163">
            <v>0.15864722830987124</v>
          </cell>
          <cell r="AP163">
            <v>0.15614164926525836</v>
          </cell>
          <cell r="AS163">
            <v>0.26578030278560133</v>
          </cell>
          <cell r="AT163">
            <v>8.5862296514641751E-2</v>
          </cell>
          <cell r="AU163">
            <v>0.78655385192424399</v>
          </cell>
          <cell r="AV163">
            <v>0.24527664096512153</v>
          </cell>
          <cell r="AW163">
            <v>0.14233184235847909</v>
          </cell>
        </row>
        <row r="164">
          <cell r="B164">
            <v>43626</v>
          </cell>
          <cell r="C164">
            <v>12.152859437009923</v>
          </cell>
          <cell r="D164">
            <v>3.8023706485546143</v>
          </cell>
          <cell r="E164">
            <v>5.2578530416565759</v>
          </cell>
          <cell r="F164">
            <v>2.2103469678314345</v>
          </cell>
          <cell r="G164">
            <v>1.9530855965326095</v>
          </cell>
          <cell r="H164">
            <v>1.3803451304861407</v>
          </cell>
          <cell r="I164">
            <v>0.13287568391511576</v>
          </cell>
          <cell r="J164">
            <v>9.6880603880522358</v>
          </cell>
          <cell r="K164">
            <v>36.577796894038649</v>
          </cell>
          <cell r="N164">
            <v>12.833561865262824</v>
          </cell>
          <cell r="O164">
            <v>3.0987775106594677</v>
          </cell>
          <cell r="P164">
            <v>5.6729955662937135</v>
          </cell>
          <cell r="Q164">
            <v>2.6405666783822732</v>
          </cell>
          <cell r="R164">
            <v>1.8179307878946471</v>
          </cell>
          <cell r="S164">
            <v>1.4439991005043935</v>
          </cell>
          <cell r="T164">
            <v>0.15461750030274879</v>
          </cell>
          <cell r="U164">
            <v>10.231864812671475</v>
          </cell>
          <cell r="V164">
            <v>37.894313821971544</v>
          </cell>
          <cell r="AL164">
            <v>0.27583735742961618</v>
          </cell>
          <cell r="AM164">
            <v>2.2004358195237207E-2</v>
          </cell>
          <cell r="AN164">
            <v>0.40868734073794144</v>
          </cell>
          <cell r="AO164">
            <v>0.25105179245772752</v>
          </cell>
          <cell r="AP164">
            <v>0.16069675586472054</v>
          </cell>
          <cell r="AS164">
            <v>0.24887520041539968</v>
          </cell>
          <cell r="AT164">
            <v>8.6981155390992757E-2</v>
          </cell>
          <cell r="AU164">
            <v>0.75291386387985959</v>
          </cell>
          <cell r="AV164">
            <v>0.25687474322766723</v>
          </cell>
          <cell r="AW164">
            <v>0.15065941705361421</v>
          </cell>
        </row>
        <row r="165">
          <cell r="B165">
            <v>43627</v>
          </cell>
          <cell r="C165">
            <v>13.199289603797466</v>
          </cell>
          <cell r="D165">
            <v>3.8765632465751918</v>
          </cell>
          <cell r="E165">
            <v>5.3172630662938989</v>
          </cell>
          <cell r="F165">
            <v>2.6301377927850784</v>
          </cell>
          <cell r="G165">
            <v>1.9092332775842145</v>
          </cell>
          <cell r="H165">
            <v>1.3397940099932035</v>
          </cell>
          <cell r="I165">
            <v>0.12681415280256328</v>
          </cell>
          <cell r="J165">
            <v>10.231864812671475</v>
          </cell>
          <cell r="K165">
            <v>38.630959962503091</v>
          </cell>
          <cell r="N165">
            <v>13.437665149441322</v>
          </cell>
          <cell r="O165">
            <v>3.19151825818519</v>
          </cell>
          <cell r="P165">
            <v>5.2996884272439804</v>
          </cell>
          <cell r="Q165">
            <v>1.9932940588806478</v>
          </cell>
          <cell r="R165">
            <v>1.8843911477781765</v>
          </cell>
          <cell r="S165">
            <v>1.5394108004870941</v>
          </cell>
          <cell r="T165">
            <v>0.15810114256697017</v>
          </cell>
          <cell r="U165">
            <v>10.308581665088823</v>
          </cell>
          <cell r="V165">
            <v>37.812650649672207</v>
          </cell>
          <cell r="AL165">
            <v>0.21449772428082023</v>
          </cell>
          <cell r="AM165">
            <v>7.8547821753659819E-2</v>
          </cell>
          <cell r="AN165">
            <v>0.72426177102291134</v>
          </cell>
          <cell r="AO165">
            <v>0.27903862604679164</v>
          </cell>
          <cell r="AP165">
            <v>0.17079505017467972</v>
          </cell>
          <cell r="AS165">
            <v>9.2215997351482462E-2</v>
          </cell>
          <cell r="AT165">
            <v>8.5721186401966881E-2</v>
          </cell>
          <cell r="AU165">
            <v>0.52766871140115812</v>
          </cell>
          <cell r="AV165">
            <v>0.22921180324918292</v>
          </cell>
          <cell r="AW165">
            <v>0.11645736190096981</v>
          </cell>
        </row>
        <row r="166">
          <cell r="B166">
            <v>43628</v>
          </cell>
          <cell r="C166">
            <v>13.447024018283157</v>
          </cell>
          <cell r="D166">
            <v>3.8580150970700475</v>
          </cell>
          <cell r="E166">
            <v>5.0265998976726047</v>
          </cell>
          <cell r="F166">
            <v>2.8251555118046419</v>
          </cell>
          <cell r="G166">
            <v>1.9918915385869711</v>
          </cell>
          <cell r="H166">
            <v>1.3355124481155098</v>
          </cell>
          <cell r="I166">
            <v>0.12782841870078998</v>
          </cell>
          <cell r="J166">
            <v>10.308581665088823</v>
          </cell>
          <cell r="K166">
            <v>38.920608595322541</v>
          </cell>
          <cell r="N166">
            <v>13.693007774712646</v>
          </cell>
          <cell r="O166">
            <v>3.1766797385810746</v>
          </cell>
          <cell r="P166">
            <v>5.1728007711777249</v>
          </cell>
          <cell r="Q166">
            <v>1.884640222241116</v>
          </cell>
          <cell r="R166">
            <v>1.8784774721558035</v>
          </cell>
          <cell r="S166">
            <v>1.4595544835902032</v>
          </cell>
          <cell r="T166">
            <v>0.15623138239815432</v>
          </cell>
          <cell r="U166">
            <v>10.148641840028258</v>
          </cell>
          <cell r="V166">
            <v>37.570033684884983</v>
          </cell>
          <cell r="AL166">
            <v>0.22265073819410139</v>
          </cell>
          <cell r="AM166">
            <v>8.2667274929361365E-2</v>
          </cell>
          <cell r="AN166">
            <v>0.83989308760630332</v>
          </cell>
          <cell r="AO166">
            <v>0.28009092357015108</v>
          </cell>
          <cell r="AP166">
            <v>0.19510801630972416</v>
          </cell>
          <cell r="AS166">
            <v>0.12941738574629558</v>
          </cell>
          <cell r="AT166">
            <v>8.185027944745403E-2</v>
          </cell>
          <cell r="AU166">
            <v>0.42153441631422806</v>
          </cell>
          <cell r="AV166">
            <v>0.20632237020547778</v>
          </cell>
          <cell r="AW166">
            <v>9.0996776806041069E-2</v>
          </cell>
        </row>
        <row r="167">
          <cell r="B167">
            <v>43629</v>
          </cell>
          <cell r="C167">
            <v>13.488643399916754</v>
          </cell>
          <cell r="D167">
            <v>3.673770145318946</v>
          </cell>
          <cell r="E167">
            <v>4.8592726384863836</v>
          </cell>
          <cell r="F167">
            <v>2.6841351022355662</v>
          </cell>
          <cell r="G167">
            <v>2.0105611654014464</v>
          </cell>
          <cell r="H167">
            <v>1.3247174951224641</v>
          </cell>
          <cell r="I167">
            <v>0.12700533375955922</v>
          </cell>
          <cell r="J167">
            <v>10.148641840028258</v>
          </cell>
          <cell r="K167">
            <v>38.316747120269376</v>
          </cell>
          <cell r="N167">
            <v>14.043844389922846</v>
          </cell>
          <cell r="O167">
            <v>3.1519488725742151</v>
          </cell>
          <cell r="P167">
            <v>4.2193004258481679</v>
          </cell>
          <cell r="Q167">
            <v>1.6854027475303912</v>
          </cell>
          <cell r="R167">
            <v>1.8459757171931193</v>
          </cell>
          <cell r="S167">
            <v>1.2972559114314011</v>
          </cell>
          <cell r="T167">
            <v>0.15500932599721221</v>
          </cell>
          <cell r="U167">
            <v>9.9439890726769669</v>
          </cell>
          <cell r="V167">
            <v>36.342726463174316</v>
          </cell>
          <cell r="AL167">
            <v>0.23100874414683881</v>
          </cell>
          <cell r="AM167">
            <v>6.2177445159367489E-2</v>
          </cell>
          <cell r="AN167">
            <v>0.68854169489031192</v>
          </cell>
          <cell r="AO167">
            <v>0.26853277294239064</v>
          </cell>
          <cell r="AP167">
            <v>0.18802589038744785</v>
          </cell>
          <cell r="AS167">
            <v>0.15214730407743726</v>
          </cell>
          <cell r="AT167">
            <v>5.4132565212892336E-2</v>
          </cell>
          <cell r="AU167">
            <v>0.3317984533385504</v>
          </cell>
          <cell r="AV167">
            <v>0.17849819684375476</v>
          </cell>
          <cell r="AW167">
            <v>0.1051963978906688</v>
          </cell>
        </row>
        <row r="168">
          <cell r="B168">
            <v>43630</v>
          </cell>
          <cell r="C168">
            <v>13.322165873382374</v>
          </cell>
          <cell r="D168">
            <v>3.5661908781891078</v>
          </cell>
          <cell r="E168">
            <v>4.3654671784629517</v>
          </cell>
          <cell r="F168">
            <v>2.7987609975542629</v>
          </cell>
          <cell r="G168">
            <v>2.0210467010743378</v>
          </cell>
          <cell r="H168">
            <v>1.4056708919328917</v>
          </cell>
          <cell r="I168">
            <v>0.12077791577821177</v>
          </cell>
          <cell r="J168">
            <v>9.9439890726769669</v>
          </cell>
          <cell r="K168">
            <v>37.544069509051106</v>
          </cell>
          <cell r="N168">
            <v>14.112350947922465</v>
          </cell>
          <cell r="O168">
            <v>3.0827024477550089</v>
          </cell>
          <cell r="P168">
            <v>3.9656243023503532</v>
          </cell>
          <cell r="Q168">
            <v>1.620757925633566</v>
          </cell>
          <cell r="R168">
            <v>1.8854907856946479</v>
          </cell>
          <cell r="S168">
            <v>1.2032134778555226</v>
          </cell>
          <cell r="T168">
            <v>0.15240804619206474</v>
          </cell>
          <cell r="U168">
            <v>9.7577065921753849</v>
          </cell>
          <cell r="V168">
            <v>35.780254525579011</v>
          </cell>
          <cell r="AL168">
            <v>0.24912858855186149</v>
          </cell>
          <cell r="AM168">
            <v>7.1091435117999188E-2</v>
          </cell>
          <cell r="AN168">
            <v>0.7505080668667381</v>
          </cell>
          <cell r="AO168">
            <v>0.24882662908460335</v>
          </cell>
          <cell r="AP168">
            <v>0.19355553243153312</v>
          </cell>
          <cell r="AS168">
            <v>0.16935453636751138</v>
          </cell>
          <cell r="AT168">
            <v>3.5461131667595062E-2</v>
          </cell>
          <cell r="AU168">
            <v>0.34641385280276032</v>
          </cell>
          <cell r="AV168">
            <v>0.15939846172824315</v>
          </cell>
          <cell r="AW168">
            <v>0.11795867326160539</v>
          </cell>
        </row>
        <row r="169">
          <cell r="B169">
            <v>43631</v>
          </cell>
          <cell r="C169">
            <v>13.296401494275861</v>
          </cell>
          <cell r="D169">
            <v>3.7900052155511843</v>
          </cell>
          <cell r="E169">
            <v>4.5230937891759364</v>
          </cell>
          <cell r="F169">
            <v>2.0577823485482498</v>
          </cell>
          <cell r="G169">
            <v>2.033759514371575</v>
          </cell>
          <cell r="H169">
            <v>1.2529506841483398</v>
          </cell>
          <cell r="I169">
            <v>0.12905027288922674</v>
          </cell>
          <cell r="J169">
            <v>9.7577065921753849</v>
          </cell>
          <cell r="K169">
            <v>36.840749911135759</v>
          </cell>
          <cell r="N169">
            <v>13.921362968044727</v>
          </cell>
          <cell r="O169">
            <v>2.9652308342224276</v>
          </cell>
          <cell r="P169">
            <v>4.6509447652623557</v>
          </cell>
          <cell r="Q169">
            <v>2.525277819831544</v>
          </cell>
          <cell r="R169">
            <v>1.906876586275273</v>
          </cell>
          <cell r="S169">
            <v>1.3975128810200821</v>
          </cell>
          <cell r="T169">
            <v>0.14607687532981634</v>
          </cell>
          <cell r="U169">
            <v>9.5067649326899151</v>
          </cell>
          <cell r="V169">
            <v>37.020047662676134</v>
          </cell>
          <cell r="AL169">
            <v>0.18898710449034276</v>
          </cell>
          <cell r="AM169">
            <v>1.7804728819152141E-2</v>
          </cell>
          <cell r="AN169">
            <v>0.46799525057193392</v>
          </cell>
          <cell r="AO169">
            <v>0.19891847617332625</v>
          </cell>
          <cell r="AP169">
            <v>0.17281184939598465</v>
          </cell>
          <cell r="AS169">
            <v>0.23897681583227934</v>
          </cell>
          <cell r="AT169">
            <v>7.8653654338165985E-2</v>
          </cell>
          <cell r="AU169">
            <v>0.73007041285903784</v>
          </cell>
          <cell r="AV169">
            <v>0.23238439110435621</v>
          </cell>
          <cell r="AW169">
            <v>0.16114301031928541</v>
          </cell>
        </row>
        <row r="170">
          <cell r="B170">
            <v>43632</v>
          </cell>
          <cell r="C170">
            <v>12.75336765772323</v>
          </cell>
          <cell r="D170">
            <v>3.6589316257148301</v>
          </cell>
          <cell r="E170">
            <v>4.8612080071265655</v>
          </cell>
          <cell r="F170">
            <v>1.8881605995755235</v>
          </cell>
          <cell r="G170">
            <v>2.0408886191018989</v>
          </cell>
          <cell r="H170">
            <v>1.0433755015982076</v>
          </cell>
          <cell r="I170">
            <v>0.14060913620333582</v>
          </cell>
          <cell r="J170">
            <v>9.5067649326899151</v>
          </cell>
          <cell r="K170">
            <v>35.893306079733506</v>
          </cell>
          <cell r="N170">
            <v>13.823793021802841</v>
          </cell>
          <cell r="O170">
            <v>3.0963044240587818</v>
          </cell>
          <cell r="P170">
            <v>4.7003391183226482</v>
          </cell>
          <cell r="Q170">
            <v>2.8490849197293087</v>
          </cell>
          <cell r="R170">
            <v>1.8678678204345289</v>
          </cell>
          <cell r="S170">
            <v>1.3533800829637836</v>
          </cell>
          <cell r="T170">
            <v>0.14626090364277708</v>
          </cell>
          <cell r="U170">
            <v>10.020332426499522</v>
          </cell>
          <cell r="V170">
            <v>37.857362717454194</v>
          </cell>
          <cell r="AL170">
            <v>0.16310556318496383</v>
          </cell>
          <cell r="AM170">
            <v>1.4039654449145518E-2</v>
          </cell>
          <cell r="AN170">
            <v>0.48197483699720783</v>
          </cell>
          <cell r="AO170">
            <v>0.16008334689598896</v>
          </cell>
          <cell r="AP170">
            <v>0.16797228380187573</v>
          </cell>
          <cell r="AS170">
            <v>0.3005497873059208</v>
          </cell>
          <cell r="AT170">
            <v>8.6890957165560598E-2</v>
          </cell>
          <cell r="AU170">
            <v>0.82212950055191536</v>
          </cell>
          <cell r="AV170">
            <v>0.28396123818996472</v>
          </cell>
          <cell r="AW170">
            <v>0.17230539197958977</v>
          </cell>
        </row>
        <row r="171">
          <cell r="B171">
            <v>43633</v>
          </cell>
          <cell r="C171">
            <v>12.620582011558904</v>
          </cell>
          <cell r="D171">
            <v>3.3856555563390351</v>
          </cell>
          <cell r="E171">
            <v>5.7840241499357452</v>
          </cell>
          <cell r="F171">
            <v>2.703733799669088</v>
          </cell>
          <cell r="G171">
            <v>1.9721245442715434</v>
          </cell>
          <cell r="H171">
            <v>1.2046106629626672</v>
          </cell>
          <cell r="I171">
            <v>0.14124482645326969</v>
          </cell>
          <cell r="J171">
            <v>10.020332426499522</v>
          </cell>
          <cell r="K171">
            <v>37.83230797768978</v>
          </cell>
          <cell r="N171">
            <v>14.099895210104354</v>
          </cell>
          <cell r="O171">
            <v>3.1346372663694138</v>
          </cell>
          <cell r="P171">
            <v>4.7518172262206289</v>
          </cell>
          <cell r="Q171">
            <v>2.8639266335843381</v>
          </cell>
          <cell r="R171">
            <v>1.8426798306643974</v>
          </cell>
          <cell r="S171">
            <v>1.2804451035645577</v>
          </cell>
          <cell r="T171">
            <v>0.15011802430508592</v>
          </cell>
          <cell r="U171">
            <v>10.117565943132288</v>
          </cell>
          <cell r="V171">
            <v>38.241085237945065</v>
          </cell>
          <cell r="AL171">
            <v>0.18072969328209396</v>
          </cell>
          <cell r="AM171">
            <v>5.2996468453458893E-2</v>
          </cell>
          <cell r="AN171">
            <v>0.81416772683197547</v>
          </cell>
          <cell r="AO171">
            <v>0.27476451454682788</v>
          </cell>
          <cell r="AP171">
            <v>0.22810375461469998</v>
          </cell>
          <cell r="AS171">
            <v>0.29552972930088922</v>
          </cell>
          <cell r="AT171">
            <v>8.3780922352687456E-2</v>
          </cell>
          <cell r="AU171">
            <v>0.8537030132154434</v>
          </cell>
          <cell r="AV171">
            <v>0.28610863855966773</v>
          </cell>
          <cell r="AW171">
            <v>0.17562483278749128</v>
          </cell>
        </row>
        <row r="172">
          <cell r="B172">
            <v>43634</v>
          </cell>
          <cell r="C172">
            <v>12.392666350232069</v>
          </cell>
          <cell r="D172">
            <v>3.4437730914551548</v>
          </cell>
          <cell r="E172">
            <v>5.9020038730972511</v>
          </cell>
          <cell r="F172">
            <v>2.8969457008739061</v>
          </cell>
          <cell r="G172">
            <v>1.9458444846366714</v>
          </cell>
          <cell r="H172">
            <v>1.3565678151646952</v>
          </cell>
          <cell r="I172">
            <v>0.14405112925503516</v>
          </cell>
          <cell r="J172">
            <v>10.117565943132288</v>
          </cell>
          <cell r="K172">
            <v>38.199418387847075</v>
          </cell>
          <cell r="N172">
            <v>13.53938700828925</v>
          </cell>
          <cell r="O172">
            <v>3.117325660164612</v>
          </cell>
          <cell r="P172">
            <v>5.2085626382854437</v>
          </cell>
          <cell r="Q172">
            <v>2.7241076019334223</v>
          </cell>
          <cell r="R172">
            <v>1.9321500950299613</v>
          </cell>
          <cell r="S172">
            <v>1.3756157026516442</v>
          </cell>
          <cell r="T172">
            <v>0.14931078890150962</v>
          </cell>
          <cell r="U172">
            <v>10.544359476505754</v>
          </cell>
          <cell r="V172">
            <v>38.590818971761593</v>
          </cell>
          <cell r="AL172">
            <v>0.26765841703579663</v>
          </cell>
          <cell r="AM172">
            <v>5.8328185778958166E-2</v>
          </cell>
          <cell r="AN172">
            <v>0.8496248453004287</v>
          </cell>
          <cell r="AO172">
            <v>0.31563361008796031</v>
          </cell>
          <cell r="AP172">
            <v>0.18050503538083543</v>
          </cell>
          <cell r="AS172">
            <v>0.26333906537811386</v>
          </cell>
          <cell r="AT172">
            <v>8.2854887238258637E-2</v>
          </cell>
          <cell r="AU172">
            <v>0.81778538681748281</v>
          </cell>
          <cell r="AV172">
            <v>0.26668715009972482</v>
          </cell>
          <cell r="AW172">
            <v>0.16624972655651493</v>
          </cell>
        </row>
        <row r="173">
          <cell r="B173">
            <v>43635</v>
          </cell>
          <cell r="C173">
            <v>13.225053982903981</v>
          </cell>
          <cell r="D173">
            <v>3.4709770440626997</v>
          </cell>
          <cell r="E173">
            <v>6.0147781767099273</v>
          </cell>
          <cell r="F173">
            <v>3.0169800343211608</v>
          </cell>
          <cell r="G173">
            <v>2.0259167423630462</v>
          </cell>
          <cell r="H173">
            <v>1.3826079619820661</v>
          </cell>
          <cell r="I173">
            <v>0.13012707791636416</v>
          </cell>
          <cell r="J173">
            <v>10.544359476505754</v>
          </cell>
          <cell r="K173">
            <v>39.810800496764998</v>
          </cell>
          <cell r="N173">
            <v>13.908907230226614</v>
          </cell>
          <cell r="O173">
            <v>3.1259814632670126</v>
          </cell>
          <cell r="P173">
            <v>5.575165419138826</v>
          </cell>
          <cell r="Q173">
            <v>2.5129869394616056</v>
          </cell>
          <cell r="R173">
            <v>1.9566039837822145</v>
          </cell>
          <cell r="S173">
            <v>1.2796178766409958</v>
          </cell>
          <cell r="T173">
            <v>0.14292203051265703</v>
          </cell>
          <cell r="U173">
            <v>10.387201794809496</v>
          </cell>
          <cell r="V173">
            <v>38.889386737839423</v>
          </cell>
          <cell r="AL173">
            <v>0.30540702701317174</v>
          </cell>
          <cell r="AM173">
            <v>6.0848925519013684E-2</v>
          </cell>
          <cell r="AN173">
            <v>0.841974503763529</v>
          </cell>
          <cell r="AO173">
            <v>0.32215928157688772</v>
          </cell>
          <cell r="AP173">
            <v>0.21847730101808344</v>
          </cell>
          <cell r="AS173">
            <v>0.1759969006814269</v>
          </cell>
          <cell r="AT173">
            <v>8.4849671103798818E-2</v>
          </cell>
          <cell r="AU173">
            <v>0.74094231779896536</v>
          </cell>
          <cell r="AV173">
            <v>0.26421585611944204</v>
          </cell>
          <cell r="AW173">
            <v>0.1633675097589038</v>
          </cell>
        </row>
        <row r="174">
          <cell r="B174">
            <v>43636</v>
          </cell>
          <cell r="C174">
            <v>13.183434601270383</v>
          </cell>
          <cell r="D174">
            <v>3.5773197678921949</v>
          </cell>
          <cell r="E174">
            <v>5.8108114293761988</v>
          </cell>
          <cell r="F174">
            <v>2.6733003071383949</v>
          </cell>
          <cell r="G174">
            <v>2.0243145858116556</v>
          </cell>
          <cell r="H174">
            <v>1.4335983428920096</v>
          </cell>
          <cell r="I174">
            <v>0.12746232552990253</v>
          </cell>
          <cell r="J174">
            <v>10.387201794809496</v>
          </cell>
          <cell r="K174">
            <v>39.217443154720229</v>
          </cell>
          <cell r="N174">
            <v>13.76774220162133</v>
          </cell>
          <cell r="O174">
            <v>3.1111429436628972</v>
          </cell>
          <cell r="P174">
            <v>5.4687510907828374</v>
          </cell>
          <cell r="Q174">
            <v>1.8518467610486946</v>
          </cell>
          <cell r="R174">
            <v>1.9426522804166599</v>
          </cell>
          <cell r="S174">
            <v>1.0062480471587505</v>
          </cell>
          <cell r="T174">
            <v>0.13819851991177137</v>
          </cell>
          <cell r="U174">
            <v>10.323671284642288</v>
          </cell>
          <cell r="V174">
            <v>37.610253129245223</v>
          </cell>
          <cell r="AL174">
            <v>0.23909504058353476</v>
          </cell>
          <cell r="AM174">
            <v>6.872222839666832E-2</v>
          </cell>
          <cell r="AN174">
            <v>0.71836614066657378</v>
          </cell>
          <cell r="AO174">
            <v>0.30709680184082855</v>
          </cell>
          <cell r="AP174">
            <v>0.21343530296482111</v>
          </cell>
          <cell r="AS174">
            <v>0.12642063028247391</v>
          </cell>
          <cell r="AT174">
            <v>7.4482086632215116E-2</v>
          </cell>
          <cell r="AU174">
            <v>0.43805393472271753</v>
          </cell>
          <cell r="AV174">
            <v>0.16367828060460479</v>
          </cell>
          <cell r="AW174">
            <v>0.15033432105973146</v>
          </cell>
        </row>
        <row r="175">
          <cell r="B175">
            <v>43637</v>
          </cell>
          <cell r="C175">
            <v>13.19334397784981</v>
          </cell>
          <cell r="D175">
            <v>3.6601681690151731</v>
          </cell>
          <cell r="E175">
            <v>5.380846155170139</v>
          </cell>
          <cell r="F175">
            <v>2.7725433787431766</v>
          </cell>
          <cell r="G175">
            <v>2.0192235574124107</v>
          </cell>
          <cell r="H175">
            <v>1.4874981857330909</v>
          </cell>
          <cell r="I175">
            <v>0.14028556293588873</v>
          </cell>
          <cell r="J175">
            <v>10.323671284642288</v>
          </cell>
          <cell r="K175">
            <v>38.977580271501978</v>
          </cell>
          <cell r="N175">
            <v>13.815489196590764</v>
          </cell>
          <cell r="O175">
            <v>3.0715735580519223</v>
          </cell>
          <cell r="P175">
            <v>5.2184386522648234</v>
          </cell>
          <cell r="Q175">
            <v>1.4946311550891465</v>
          </cell>
          <cell r="R175">
            <v>1.905179829077249</v>
          </cell>
          <cell r="S175">
            <v>1.0189054691511679</v>
          </cell>
          <cell r="T175">
            <v>0.13530686677740753</v>
          </cell>
          <cell r="U175">
            <v>9.8637913728952427</v>
          </cell>
          <cell r="V175">
            <v>36.523316099897727</v>
          </cell>
          <cell r="AL175">
            <v>0.26123556359043887</v>
          </cell>
          <cell r="AM175">
            <v>7.6123293454064364E-2</v>
          </cell>
          <cell r="AN175">
            <v>0.69890229326106634</v>
          </cell>
          <cell r="AO175">
            <v>0.33067183347432921</v>
          </cell>
          <cell r="AP175">
            <v>0.21064564822102361</v>
          </cell>
          <cell r="AS175">
            <v>7.9688667641777275E-2</v>
          </cell>
          <cell r="AT175">
            <v>3.6840162314190357E-2</v>
          </cell>
          <cell r="AU175">
            <v>0.37388529230907996</v>
          </cell>
          <cell r="AV175">
            <v>0.16385092874064075</v>
          </cell>
          <cell r="AW175">
            <v>0.1246050802476371</v>
          </cell>
        </row>
        <row r="176">
          <cell r="B176">
            <v>43638</v>
          </cell>
          <cell r="C176">
            <v>13.024884575999543</v>
          </cell>
          <cell r="D176">
            <v>3.7652743495443253</v>
          </cell>
          <cell r="E176">
            <v>4.994556414102358</v>
          </cell>
          <cell r="F176">
            <v>2.1433493554166785</v>
          </cell>
          <cell r="G176">
            <v>2.0029583006327805</v>
          </cell>
          <cell r="H176">
            <v>1.2998791858493894</v>
          </cell>
          <cell r="I176">
            <v>0.14658519397487482</v>
          </cell>
          <cell r="J176">
            <v>9.8637913728952427</v>
          </cell>
          <cell r="K176">
            <v>37.241278748415191</v>
          </cell>
          <cell r="N176">
            <v>13.099284272049246</v>
          </cell>
          <cell r="O176">
            <v>2.9516288579186547</v>
          </cell>
          <cell r="P176">
            <v>6.0600661202938184</v>
          </cell>
          <cell r="Q176">
            <v>2.2027411281676201</v>
          </cell>
          <cell r="R176">
            <v>1.9016667394638558</v>
          </cell>
          <cell r="S176">
            <v>1.2938991669192881</v>
          </cell>
          <cell r="T176">
            <v>0.14569819836643655</v>
          </cell>
          <cell r="U176">
            <v>9.6144335013667046</v>
          </cell>
          <cell r="V176">
            <v>37.269417984545626</v>
          </cell>
          <cell r="AL176">
            <v>0.21368294141910285</v>
          </cell>
          <cell r="AM176">
            <v>1.7827979917263339E-2</v>
          </cell>
          <cell r="AN176">
            <v>0.51430269285888863</v>
          </cell>
          <cell r="AO176">
            <v>0.23390398007029226</v>
          </cell>
          <cell r="AP176">
            <v>0.1880996390156896</v>
          </cell>
          <cell r="AS176">
            <v>0.11794647369692482</v>
          </cell>
          <cell r="AT176">
            <v>8.072540735607428E-2</v>
          </cell>
          <cell r="AU176">
            <v>0.6372377249673532</v>
          </cell>
          <cell r="AV176">
            <v>0.22330038814507752</v>
          </cell>
          <cell r="AW176">
            <v>0.15492630197331531</v>
          </cell>
        </row>
        <row r="177">
          <cell r="B177">
            <v>43639</v>
          </cell>
          <cell r="C177">
            <v>12.846515797569847</v>
          </cell>
          <cell r="D177">
            <v>3.735597310336094</v>
          </cell>
          <cell r="E177">
            <v>5.0260222230641372</v>
          </cell>
          <cell r="F177">
            <v>1.7604306137333994</v>
          </cell>
          <cell r="G177">
            <v>1.9986747833532015</v>
          </cell>
          <cell r="H177">
            <v>1.1727514256042137</v>
          </cell>
          <cell r="I177">
            <v>0.14538893922634702</v>
          </cell>
          <cell r="J177">
            <v>9.6144335013667046</v>
          </cell>
          <cell r="K177">
            <v>36.299814594253945</v>
          </cell>
          <cell r="N177">
            <v>12.943587549322828</v>
          </cell>
          <cell r="O177">
            <v>3.0505523219460922</v>
          </cell>
          <cell r="P177">
            <v>6.0334034217785426</v>
          </cell>
          <cell r="Q177">
            <v>2.5580557546469698</v>
          </cell>
          <cell r="R177">
            <v>1.8485503683919051</v>
          </cell>
          <cell r="S177">
            <v>1.3376274355088353</v>
          </cell>
          <cell r="T177">
            <v>0.15253825987864691</v>
          </cell>
          <cell r="U177">
            <v>10.156954366446673</v>
          </cell>
          <cell r="V177">
            <v>38.081269477920493</v>
          </cell>
          <cell r="AL177">
            <v>0.19880260524106941</v>
          </cell>
          <cell r="AM177">
            <v>1.3079143568551815E-2</v>
          </cell>
          <cell r="AN177">
            <v>0.38656171101747461</v>
          </cell>
          <cell r="AO177">
            <v>0.16706132796444928</v>
          </cell>
          <cell r="AP177">
            <v>0.14604034480720768</v>
          </cell>
          <cell r="AS177">
            <v>0.19885541435603868</v>
          </cell>
          <cell r="AT177">
            <v>8.6829221491266137E-2</v>
          </cell>
          <cell r="AU177">
            <v>0.72116770224492333</v>
          </cell>
          <cell r="AV177">
            <v>0.25691112775220371</v>
          </cell>
          <cell r="AW177">
            <v>0.1682311565377447</v>
          </cell>
        </row>
        <row r="178">
          <cell r="B178">
            <v>43640</v>
          </cell>
          <cell r="C178">
            <v>12.676074520403699</v>
          </cell>
          <cell r="D178">
            <v>3.5723735946908226</v>
          </cell>
          <cell r="E178">
            <v>5.7809254969878516</v>
          </cell>
          <cell r="F178">
            <v>2.6835828404823179</v>
          </cell>
          <cell r="G178">
            <v>1.9395206206104945</v>
          </cell>
          <cell r="H178">
            <v>1.379827509448236</v>
          </cell>
          <cell r="I178">
            <v>0.15887256506454858</v>
          </cell>
          <cell r="J178">
            <v>10.156954366446673</v>
          </cell>
          <cell r="K178">
            <v>38.348131514134643</v>
          </cell>
          <cell r="N178">
            <v>13.201006130897172</v>
          </cell>
          <cell r="O178">
            <v>3.2125394942910201</v>
          </cell>
          <cell r="P178">
            <v>5.9805223898314273</v>
          </cell>
          <cell r="Q178">
            <v>2.7238859754230842</v>
          </cell>
          <cell r="R178">
            <v>1.8447368271248032</v>
          </cell>
          <cell r="S178">
            <v>1.393826529165366</v>
          </cell>
          <cell r="T178">
            <v>0.15379272056279802</v>
          </cell>
          <cell r="U178">
            <v>10.06628896786005</v>
          </cell>
          <cell r="V178">
            <v>38.576599035155724</v>
          </cell>
          <cell r="AL178">
            <v>0.32692419652260524</v>
          </cell>
          <cell r="AM178">
            <v>5.3572935334215886E-2</v>
          </cell>
          <cell r="AN178">
            <v>0.58619638069128654</v>
          </cell>
          <cell r="AO178">
            <v>0.26867688419643715</v>
          </cell>
          <cell r="AP178">
            <v>0.20844447742911432</v>
          </cell>
          <cell r="AS178">
            <v>0.23860174608049248</v>
          </cell>
          <cell r="AT178">
            <v>8.4731812089234332E-2</v>
          </cell>
          <cell r="AU178">
            <v>0.77024018421243223</v>
          </cell>
          <cell r="AV178">
            <v>0.29957804685866884</v>
          </cell>
          <cell r="AW178">
            <v>0.17284420848796825</v>
          </cell>
        </row>
        <row r="179">
          <cell r="B179">
            <v>43641</v>
          </cell>
          <cell r="C179">
            <v>11.889270019997149</v>
          </cell>
          <cell r="D179">
            <v>3.6886086649230614</v>
          </cell>
          <cell r="E179">
            <v>5.9447057705973565</v>
          </cell>
          <cell r="F179">
            <v>2.9320641281407687</v>
          </cell>
          <cell r="G179">
            <v>1.9229912388254624</v>
          </cell>
          <cell r="H179">
            <v>1.396537893333325</v>
          </cell>
          <cell r="I179">
            <v>0.16535270584390604</v>
          </cell>
          <cell r="J179">
            <v>10.06628896786005</v>
          </cell>
          <cell r="K179">
            <v>38.005819389521079</v>
          </cell>
          <cell r="N179">
            <v>13.543538920895289</v>
          </cell>
          <cell r="O179">
            <v>3.3077533284174283</v>
          </cell>
          <cell r="P179">
            <v>5.8547059710198859</v>
          </cell>
          <cell r="Q179">
            <v>2.7369784676117725</v>
          </cell>
          <cell r="R179">
            <v>1.9159650595986761</v>
          </cell>
          <cell r="S179">
            <v>1.4638802153519885</v>
          </cell>
          <cell r="T179">
            <v>0.15387819571940245</v>
          </cell>
          <cell r="U179">
            <v>10.237793592952858</v>
          </cell>
          <cell r="V179">
            <v>39.214493751567304</v>
          </cell>
          <cell r="AL179">
            <v>0.29355482285668422</v>
          </cell>
          <cell r="AM179">
            <v>7.215938210710672E-2</v>
          </cell>
          <cell r="AN179">
            <v>0.74595461625447301</v>
          </cell>
          <cell r="AO179">
            <v>0.30103200099602928</v>
          </cell>
          <cell r="AP179">
            <v>0.24108276064822456</v>
          </cell>
          <cell r="AS179">
            <v>0.21623894671377322</v>
          </cell>
          <cell r="AT179">
            <v>8.6773899913001551E-2</v>
          </cell>
          <cell r="AU179">
            <v>0.76439800863377949</v>
          </cell>
          <cell r="AV179">
            <v>0.29548157744908926</v>
          </cell>
          <cell r="AW179">
            <v>0.18780840718783701</v>
          </cell>
        </row>
        <row r="180">
          <cell r="B180">
            <v>43642</v>
          </cell>
          <cell r="C180">
            <v>11.944762528841943</v>
          </cell>
          <cell r="D180">
            <v>3.7751666959470689</v>
          </cell>
          <cell r="E180">
            <v>6.2062447755447669</v>
          </cell>
          <cell r="F180">
            <v>2.9069165353016402</v>
          </cell>
          <cell r="G180">
            <v>1.9333397927620279</v>
          </cell>
          <cell r="H180">
            <v>1.4911259499868332</v>
          </cell>
          <cell r="I180">
            <v>0.15799452233952233</v>
          </cell>
          <cell r="J180">
            <v>10.237793592952858</v>
          </cell>
          <cell r="K180">
            <v>38.653344393676662</v>
          </cell>
          <cell r="N180">
            <v>12.970574981262075</v>
          </cell>
          <cell r="O180">
            <v>3.2879686356119411</v>
          </cell>
          <cell r="P180">
            <v>5.7637634826582671</v>
          </cell>
          <cell r="Q180">
            <v>2.6454038960926614</v>
          </cell>
          <cell r="R180">
            <v>1.910354106045532</v>
          </cell>
          <cell r="S180">
            <v>1.4396392829263951</v>
          </cell>
          <cell r="T180">
            <v>0.14968149160203165</v>
          </cell>
          <cell r="U180">
            <v>10.26799688447845</v>
          </cell>
          <cell r="V180">
            <v>38.435382760677356</v>
          </cell>
          <cell r="AL180">
            <v>0.27027042352842978</v>
          </cell>
          <cell r="AM180">
            <v>6.8433594075287901E-2</v>
          </cell>
          <cell r="AN180">
            <v>0.72536938057794542</v>
          </cell>
          <cell r="AO180">
            <v>0.3330953281772791</v>
          </cell>
          <cell r="AP180">
            <v>0.21209202437898933</v>
          </cell>
          <cell r="AS180">
            <v>0.22492639181255086</v>
          </cell>
          <cell r="AT180">
            <v>8.2437970996264695E-2</v>
          </cell>
          <cell r="AU180">
            <v>0.74122685658453624</v>
          </cell>
          <cell r="AV180">
            <v>0.27738634057960482</v>
          </cell>
          <cell r="AW180">
            <v>0.18073230156174366</v>
          </cell>
        </row>
        <row r="181">
          <cell r="B181">
            <v>43643</v>
          </cell>
          <cell r="C181">
            <v>11.970526907948454</v>
          </cell>
          <cell r="D181">
            <v>3.7393069402371228</v>
          </cell>
          <cell r="E181">
            <v>6.3319191562314234</v>
          </cell>
          <cell r="F181">
            <v>2.7503973634073318</v>
          </cell>
          <cell r="G181">
            <v>1.9518012981539092</v>
          </cell>
          <cell r="H181">
            <v>1.6007046819250175</v>
          </cell>
          <cell r="I181">
            <v>0.15472532486365223</v>
          </cell>
          <cell r="J181">
            <v>10.26799688447845</v>
          </cell>
          <cell r="K181">
            <v>38.767378557245358</v>
          </cell>
          <cell r="N181">
            <v>12.478573337446596</v>
          </cell>
          <cell r="O181">
            <v>3.2335607303968508</v>
          </cell>
          <cell r="P181">
            <v>5.4796277197090264</v>
          </cell>
          <cell r="Q181">
            <v>2.0040573440945844</v>
          </cell>
          <cell r="R181">
            <v>1.9057421353208404</v>
          </cell>
          <cell r="S181">
            <v>1.2574692632908546</v>
          </cell>
          <cell r="T181">
            <v>0.12642095293591679</v>
          </cell>
          <cell r="U181">
            <v>10.399850482308686</v>
          </cell>
          <cell r="V181">
            <v>36.885301965503352</v>
          </cell>
          <cell r="AL181">
            <v>0.22957829379393838</v>
          </cell>
          <cell r="AM181">
            <v>6.4068801726413008E-2</v>
          </cell>
          <cell r="AN181">
            <v>0.62027297142298088</v>
          </cell>
          <cell r="AO181">
            <v>0.37199680570524252</v>
          </cell>
          <cell r="AP181">
            <v>0.21809124952534781</v>
          </cell>
          <cell r="AS181">
            <v>9.5705701631938561E-2</v>
          </cell>
          <cell r="AT181">
            <v>7.0056360371048884E-2</v>
          </cell>
          <cell r="AU181">
            <v>0.52882346740607677</v>
          </cell>
          <cell r="AV181">
            <v>0.22494339912561703</v>
          </cell>
          <cell r="AW181">
            <v>0.15434007563249566</v>
          </cell>
        </row>
        <row r="182">
          <cell r="B182">
            <v>43644</v>
          </cell>
          <cell r="C182">
            <v>12.253935078120081</v>
          </cell>
          <cell r="D182">
            <v>3.6416200195100288</v>
          </cell>
          <cell r="E182">
            <v>6.4741524843487168</v>
          </cell>
          <cell r="F182">
            <v>2.8282711635272051</v>
          </cell>
          <cell r="G182">
            <v>1.9543267570164453</v>
          </cell>
          <cell r="H182">
            <v>1.5638838331526757</v>
          </cell>
          <cell r="I182">
            <v>0.14915914169527267</v>
          </cell>
          <cell r="J182">
            <v>10.399850482308686</v>
          </cell>
          <cell r="K182">
            <v>39.265198959679111</v>
          </cell>
          <cell r="N182">
            <v>12.723536181202826</v>
          </cell>
          <cell r="O182">
            <v>3.2224318406937642</v>
          </cell>
          <cell r="P182">
            <v>5.3800724838195126</v>
          </cell>
          <cell r="Q182">
            <v>1.6260621867809923</v>
          </cell>
          <cell r="R182">
            <v>1.9112002142290248</v>
          </cell>
          <cell r="S182">
            <v>1.1626958598029717</v>
          </cell>
          <cell r="T182">
            <v>0.11720887386210056</v>
          </cell>
          <cell r="U182">
            <v>10.177670856405481</v>
          </cell>
          <cell r="V182">
            <v>36.320878496796674</v>
          </cell>
          <cell r="AL182">
            <v>0.20273747270864187</v>
          </cell>
          <cell r="AM182">
            <v>7.469375180122742E-2</v>
          </cell>
          <cell r="AN182">
            <v>0.68790588185137458</v>
          </cell>
          <cell r="AO182">
            <v>0.37080539088218462</v>
          </cell>
          <cell r="AP182">
            <v>0.25338975112032175</v>
          </cell>
          <cell r="AS182">
            <v>8.5860207069117081E-2</v>
          </cell>
          <cell r="AT182">
            <v>3.2422453673062394E-2</v>
          </cell>
          <cell r="AU182">
            <v>0.38321862929995693</v>
          </cell>
          <cell r="AV182">
            <v>0.19908969746526273</v>
          </cell>
          <cell r="AW182">
            <v>0.14856886920406759</v>
          </cell>
        </row>
        <row r="183">
          <cell r="B183">
            <v>43645</v>
          </cell>
          <cell r="C183">
            <v>12.662201393192495</v>
          </cell>
          <cell r="D183">
            <v>3.5921582874963103</v>
          </cell>
          <cell r="E183">
            <v>6.303682929215336</v>
          </cell>
          <cell r="F183">
            <v>2.2324673949592264</v>
          </cell>
          <cell r="G183">
            <v>1.9589576478704633</v>
          </cell>
          <cell r="H183">
            <v>1.3506635517527805</v>
          </cell>
          <cell r="I183">
            <v>0.14854568350109212</v>
          </cell>
          <cell r="J183">
            <v>10.177670856405481</v>
          </cell>
          <cell r="K183">
            <v>38.426347744393183</v>
          </cell>
          <cell r="N183">
            <v>13.217613781321324</v>
          </cell>
          <cell r="O183">
            <v>3.117325660164612</v>
          </cell>
          <cell r="P183">
            <v>5.8999550326589763</v>
          </cell>
          <cell r="Q183">
            <v>2.2854943777197043</v>
          </cell>
          <cell r="R183">
            <v>1.9053289196963437</v>
          </cell>
          <cell r="S183">
            <v>1.3145442540828509</v>
          </cell>
          <cell r="T183">
            <v>0.12189607509089508</v>
          </cell>
          <cell r="U183">
            <v>9.8993167016305321</v>
          </cell>
          <cell r="V183">
            <v>37.761474802365242</v>
          </cell>
          <cell r="AL183">
            <v>0.18099414338358474</v>
          </cell>
          <cell r="AM183">
            <v>4.5345253650866488E-2</v>
          </cell>
          <cell r="AN183">
            <v>0.50167939691092722</v>
          </cell>
          <cell r="AO183">
            <v>0.24245362991431926</v>
          </cell>
          <cell r="AP183">
            <v>0.22831747512919576</v>
          </cell>
          <cell r="AS183">
            <v>9.9879864998607487E-2</v>
          </cell>
          <cell r="AT183">
            <v>6.8679735010465093E-2</v>
          </cell>
          <cell r="AU183">
            <v>0.54937599938321136</v>
          </cell>
          <cell r="AV183">
            <v>0.29365878411201568</v>
          </cell>
          <cell r="AW183">
            <v>0.16733864762861425</v>
          </cell>
        </row>
        <row r="184">
          <cell r="B184">
            <v>43646</v>
          </cell>
          <cell r="C184">
            <v>12.884171428571676</v>
          </cell>
          <cell r="D184">
            <v>3.5835024843939096</v>
          </cell>
          <cell r="E184">
            <v>6.0074231410699728</v>
          </cell>
          <cell r="F184">
            <v>1.6926995730949714</v>
          </cell>
          <cell r="G184">
            <v>1.9034724766068019</v>
          </cell>
          <cell r="H184">
            <v>1.2589313697936724</v>
          </cell>
          <cell r="I184">
            <v>0.14588937665545235</v>
          </cell>
          <cell r="J184">
            <v>9.8993167016305321</v>
          </cell>
          <cell r="K184">
            <v>37.375406551816987</v>
          </cell>
          <cell r="N184">
            <v>13.25290503847264</v>
          </cell>
          <cell r="O184">
            <v>3.2570550531033668</v>
          </cell>
          <cell r="P184">
            <v>5.9490430912153291</v>
          </cell>
          <cell r="Q184">
            <v>2.413196746687682</v>
          </cell>
          <cell r="R184">
            <v>1.8530806041579049</v>
          </cell>
          <cell r="S184">
            <v>1.4809671266641029</v>
          </cell>
          <cell r="T184">
            <v>0.12853920022288406</v>
          </cell>
          <cell r="U184">
            <v>10.469672304869221</v>
          </cell>
          <cell r="V184">
            <v>38.804459165393141</v>
          </cell>
          <cell r="AL184">
            <v>8.2839944929607306E-2</v>
          </cell>
          <cell r="AM184">
            <v>2.2439714963319327E-2</v>
          </cell>
          <cell r="AN184">
            <v>0.3446259398969273</v>
          </cell>
          <cell r="AO184">
            <v>0.2155989971181857</v>
          </cell>
          <cell r="AP184">
            <v>0.1888920605007762</v>
          </cell>
          <cell r="AS184">
            <v>0.20011129307331449</v>
          </cell>
          <cell r="AT184">
            <v>7.6237544539610777E-2</v>
          </cell>
          <cell r="AU184">
            <v>0.46335564148259117</v>
          </cell>
          <cell r="AV184">
            <v>0.29914499967447961</v>
          </cell>
          <cell r="AW184">
            <v>0.17594842370732749</v>
          </cell>
        </row>
        <row r="185">
          <cell r="B185">
            <v>43647</v>
          </cell>
          <cell r="C185">
            <v>13.048406135060306</v>
          </cell>
          <cell r="D185">
            <v>3.4054402491445228</v>
          </cell>
          <cell r="E185">
            <v>6.5410905296049027</v>
          </cell>
          <cell r="F185">
            <v>2.5397847723684013</v>
          </cell>
          <cell r="G185">
            <v>1.8752489412874853</v>
          </cell>
          <cell r="H185">
            <v>1.4660149541840497</v>
          </cell>
          <cell r="I185">
            <v>0.18315714718268214</v>
          </cell>
          <cell r="J185">
            <v>10.469672304869221</v>
          </cell>
          <cell r="K185">
            <v>39.528815033701569</v>
          </cell>
          <cell r="AL185">
            <v>0.13574690386171548</v>
          </cell>
          <cell r="AM185">
            <v>6.3219735764352303E-2</v>
          </cell>
          <cell r="AN185">
            <v>0.57364280836639392</v>
          </cell>
          <cell r="AO185">
            <v>0.34401282580437803</v>
          </cell>
          <cell r="AP185">
            <v>0.23794167111474443</v>
          </cell>
          <cell r="AS185">
            <v>0.238502947562095</v>
          </cell>
          <cell r="AT185">
            <v>7.828706093581049E-2</v>
          </cell>
          <cell r="AU185">
            <v>0.63959231352826207</v>
          </cell>
          <cell r="AV185">
            <v>0.32469039621720625</v>
          </cell>
          <cell r="AW185">
            <v>0.19041077013370977</v>
          </cell>
        </row>
        <row r="186">
          <cell r="B186">
            <v>43648</v>
          </cell>
          <cell r="C186">
            <v>13.107310832743487</v>
          </cell>
          <cell r="D186">
            <v>3.5426965554825918</v>
          </cell>
          <cell r="E186">
            <v>6.8411059962143836</v>
          </cell>
          <cell r="F186">
            <v>2.8019133492266688</v>
          </cell>
          <cell r="G186">
            <v>1.9626190712977785</v>
          </cell>
          <cell r="H186">
            <v>1.496834699157092</v>
          </cell>
          <cell r="I186">
            <v>0.19590290332546584</v>
          </cell>
          <cell r="J186">
            <v>10.790055414313894</v>
          </cell>
          <cell r="K186">
            <v>40.738438821761363</v>
          </cell>
          <cell r="AL186">
            <v>0.23243228077159575</v>
          </cell>
          <cell r="AM186">
            <v>7.7685125837533925E-2</v>
          </cell>
          <cell r="AN186">
            <v>0.58873830477801969</v>
          </cell>
          <cell r="AO186">
            <v>0.36189474948099087</v>
          </cell>
          <cell r="AP186">
            <v>0.2499551721479204</v>
          </cell>
          <cell r="AS186">
            <v>0.27150383979423853</v>
          </cell>
          <cell r="AT186">
            <v>7.7133828308683733E-2</v>
          </cell>
          <cell r="AU186">
            <v>0.70641552978579425</v>
          </cell>
          <cell r="AV186">
            <v>0.32897365022464509</v>
          </cell>
          <cell r="AW186">
            <v>0.19971244352385742</v>
          </cell>
        </row>
        <row r="187">
          <cell r="B187">
            <v>43649</v>
          </cell>
          <cell r="C187">
            <v>13.334804837588871</v>
          </cell>
          <cell r="D187">
            <v>3.5328042090798482</v>
          </cell>
          <cell r="E187">
            <v>6.6458178576619886</v>
          </cell>
          <cell r="F187">
            <v>2.8879216645210262</v>
          </cell>
          <cell r="G187">
            <v>1.9597515364970142</v>
          </cell>
          <cell r="H187">
            <v>1.5161619403260662</v>
          </cell>
          <cell r="I187">
            <v>0.19969273463371701</v>
          </cell>
          <cell r="J187">
            <v>10.836378189703506</v>
          </cell>
          <cell r="K187">
            <v>40.913332970012036</v>
          </cell>
          <cell r="AL187">
            <v>0.2647117861010157</v>
          </cell>
          <cell r="AM187">
            <v>5.6504177220234729E-2</v>
          </cell>
          <cell r="AN187">
            <v>0.62864611451902608</v>
          </cell>
          <cell r="AO187">
            <v>0.3890861174846002</v>
          </cell>
          <cell r="AP187">
            <v>0.25306089244132468</v>
          </cell>
          <cell r="AS187">
            <v>0.13895285206117308</v>
          </cell>
          <cell r="AT187">
            <v>7.1339674089867244E-2</v>
          </cell>
          <cell r="AU187">
            <v>0.63183003078971423</v>
          </cell>
          <cell r="AV187">
            <v>0.31951157874662217</v>
          </cell>
          <cell r="AW187">
            <v>0.19900433943356302</v>
          </cell>
        </row>
        <row r="188">
          <cell r="B188">
            <v>43650</v>
          </cell>
          <cell r="C188">
            <v>13.028094170341967</v>
          </cell>
          <cell r="D188">
            <v>3.5847390276942526</v>
          </cell>
          <cell r="E188">
            <v>6.0398181491615812</v>
          </cell>
          <cell r="F188">
            <v>2.8564640372695784</v>
          </cell>
          <cell r="G188">
            <v>1.9488013224478575</v>
          </cell>
          <cell r="H188">
            <v>1.5040375571612838</v>
          </cell>
          <cell r="I188">
            <v>0.19770294661844631</v>
          </cell>
          <cell r="J188">
            <v>10.505886507635473</v>
          </cell>
          <cell r="K188">
            <v>39.66554371833044</v>
          </cell>
          <cell r="AL188">
            <v>0.22701883163519623</v>
          </cell>
          <cell r="AM188">
            <v>5.7357251992314617E-2</v>
          </cell>
          <cell r="AN188">
            <v>0.6110249628660499</v>
          </cell>
          <cell r="AO188">
            <v>0.36412205312026497</v>
          </cell>
          <cell r="AP188">
            <v>0.25690936677630799</v>
          </cell>
          <cell r="AS188">
            <v>9.5802435281656897E-2</v>
          </cell>
          <cell r="AT188">
            <v>3.7068991331451147E-2</v>
          </cell>
          <cell r="AU188">
            <v>0.26176426346450615</v>
          </cell>
          <cell r="AV188">
            <v>0.19684012817786356</v>
          </cell>
          <cell r="AW188">
            <v>0.1528586782974071</v>
          </cell>
        </row>
        <row r="189">
          <cell r="B189">
            <v>43651</v>
          </cell>
          <cell r="C189">
            <v>12.743726664285237</v>
          </cell>
          <cell r="D189">
            <v>3.462321240960299</v>
          </cell>
          <cell r="E189">
            <v>6.4006870334204757</v>
          </cell>
          <cell r="F189">
            <v>2.8987911076835688</v>
          </cell>
          <cell r="G189">
            <v>1.9529826710290719</v>
          </cell>
          <cell r="H189">
            <v>1.4612101875283865</v>
          </cell>
          <cell r="I189">
            <v>0.18849482684552379</v>
          </cell>
          <cell r="J189">
            <v>10.487352018446465</v>
          </cell>
          <cell r="K189">
            <v>39.595565750199029</v>
          </cell>
          <cell r="AL189">
            <v>0.2326265565324295</v>
          </cell>
          <cell r="AM189">
            <v>7.2342183843980973E-2</v>
          </cell>
          <cell r="AN189">
            <v>0.61698068834512754</v>
          </cell>
          <cell r="AO189">
            <v>0.37423195698706291</v>
          </cell>
          <cell r="AP189">
            <v>0.26325927417532619</v>
          </cell>
          <cell r="AS189">
            <v>7.4161951084927943E-2</v>
          </cell>
          <cell r="AT189">
            <v>2.4233880074337827E-2</v>
          </cell>
          <cell r="AU189">
            <v>0.2372996621203827</v>
          </cell>
          <cell r="AV189">
            <v>0.14466854930569248</v>
          </cell>
          <cell r="AW189">
            <v>0.14324622170928755</v>
          </cell>
        </row>
        <row r="190">
          <cell r="B190">
            <v>43652</v>
          </cell>
          <cell r="C190">
            <v>12.437015997038333</v>
          </cell>
          <cell r="D190">
            <v>3.3349572810249737</v>
          </cell>
          <cell r="E190">
            <v>6.2946115334406079</v>
          </cell>
          <cell r="F190">
            <v>2.3420882657496889</v>
          </cell>
          <cell r="G190">
            <v>1.9576968104521282</v>
          </cell>
          <cell r="H190">
            <v>1.241535102614113</v>
          </cell>
          <cell r="I190">
            <v>0.1566053915795598</v>
          </cell>
          <cell r="J190">
            <v>10.003231276165952</v>
          </cell>
          <cell r="K190">
            <v>37.767741658065354</v>
          </cell>
          <cell r="AL190">
            <v>0.20764397272891566</v>
          </cell>
          <cell r="AM190">
            <v>3.15685771389786E-2</v>
          </cell>
          <cell r="AN190">
            <v>0.42717804557576011</v>
          </cell>
          <cell r="AO190">
            <v>0.27773663080602412</v>
          </cell>
          <cell r="AP190">
            <v>0.2313584772386342</v>
          </cell>
          <cell r="AS190">
            <v>0.11524495526905931</v>
          </cell>
          <cell r="AT190">
            <v>5.4821736031145922E-2</v>
          </cell>
          <cell r="AU190">
            <v>0.35612360014672051</v>
          </cell>
          <cell r="AV190">
            <v>0.2660238363183911</v>
          </cell>
          <cell r="AW190">
            <v>0.17807500992946335</v>
          </cell>
        </row>
        <row r="191">
          <cell r="B191">
            <v>43653</v>
          </cell>
          <cell r="C191">
            <v>12.197334813361946</v>
          </cell>
          <cell r="D191">
            <v>3.2100664076903342</v>
          </cell>
          <cell r="E191">
            <v>6.1156776169768365</v>
          </cell>
          <cell r="F191">
            <v>1.960186384539196</v>
          </cell>
          <cell r="G191">
            <v>1.9186729085079224</v>
          </cell>
          <cell r="H191">
            <v>1.1499036779943748</v>
          </cell>
          <cell r="I191">
            <v>0.15936692746675876</v>
          </cell>
          <cell r="J191">
            <v>9.6237389020093538</v>
          </cell>
          <cell r="K191">
            <v>36.334947638546723</v>
          </cell>
          <cell r="AL191">
            <v>0.21309043491720064</v>
          </cell>
          <cell r="AM191">
            <v>1.7568209028021049E-2</v>
          </cell>
          <cell r="AN191">
            <v>0.34653404304824059</v>
          </cell>
          <cell r="AO191">
            <v>0.20613331336229865</v>
          </cell>
          <cell r="AP191">
            <v>0.20137363956218116</v>
          </cell>
          <cell r="AS191">
            <v>0.23472040450418419</v>
          </cell>
          <cell r="AT191">
            <v>7.4990511082123595E-2</v>
          </cell>
          <cell r="AU191">
            <v>0.58587973356228362</v>
          </cell>
          <cell r="AV191">
            <v>0.28967615378832651</v>
          </cell>
          <cell r="AW191">
            <v>0.20943627036209764</v>
          </cell>
        </row>
        <row r="192">
          <cell r="B192">
            <v>43654</v>
          </cell>
          <cell r="C192">
            <v>12.026714309727907</v>
          </cell>
          <cell r="D192">
            <v>2.9850155270279148</v>
          </cell>
          <cell r="E192">
            <v>6.4237694189777779</v>
          </cell>
          <cell r="F192">
            <v>2.8515946671108967</v>
          </cell>
          <cell r="G192">
            <v>1.8876983863844943</v>
          </cell>
          <cell r="H192">
            <v>1.4130836818956221</v>
          </cell>
          <cell r="I192">
            <v>0.17794479023462084</v>
          </cell>
          <cell r="J192">
            <v>10.003703397902676</v>
          </cell>
          <cell r="K192">
            <v>37.769524179261907</v>
          </cell>
          <cell r="AL192">
            <v>0.28640568226984581</v>
          </cell>
          <cell r="AM192">
            <v>6.3932502185761145E-2</v>
          </cell>
          <cell r="AN192">
            <v>0.62228134378461208</v>
          </cell>
          <cell r="AO192">
            <v>0.34146020171042535</v>
          </cell>
          <cell r="AP192">
            <v>0.22922202463069219</v>
          </cell>
          <cell r="AS192">
            <v>0.29922498990382151</v>
          </cell>
          <cell r="AT192">
            <v>7.0576717136830516E-2</v>
          </cell>
          <cell r="AU192">
            <v>0.75653775523158229</v>
          </cell>
          <cell r="AV192">
            <v>0.30787712209481977</v>
          </cell>
          <cell r="AW192">
            <v>0.22805918218633303</v>
          </cell>
        </row>
        <row r="193">
          <cell r="B193">
            <v>43655</v>
          </cell>
          <cell r="C193">
            <v>12.134367722735099</v>
          </cell>
          <cell r="D193">
            <v>3.1655508488779875</v>
          </cell>
          <cell r="E193">
            <v>6.6845442746834918</v>
          </cell>
          <cell r="F193">
            <v>3.0126036102999922</v>
          </cell>
          <cell r="G193">
            <v>1.940888924363406</v>
          </cell>
          <cell r="H193">
            <v>1.478581786244378</v>
          </cell>
          <cell r="I193">
            <v>0.19915627423559562</v>
          </cell>
          <cell r="J193">
            <v>10.309902666578427</v>
          </cell>
          <cell r="K193">
            <v>38.925596108018375</v>
          </cell>
          <cell r="AL193">
            <v>0.28756131192904083</v>
          </cell>
          <cell r="AM193">
            <v>7.5938888193182369E-2</v>
          </cell>
          <cell r="AN193">
            <v>0.66596020548187562</v>
          </cell>
          <cell r="AO193">
            <v>0.36891624929448569</v>
          </cell>
          <cell r="AP193">
            <v>0.24013606907344784</v>
          </cell>
          <cell r="AS193">
            <v>0.25574370421913023</v>
          </cell>
          <cell r="AT193">
            <v>7.0602308984311843E-2</v>
          </cell>
          <cell r="AU193">
            <v>0.76797869078011105</v>
          </cell>
          <cell r="AV193">
            <v>0.35121037656553544</v>
          </cell>
          <cell r="AW193">
            <v>0.25211365120902213</v>
          </cell>
        </row>
        <row r="194">
          <cell r="B194">
            <v>43656</v>
          </cell>
          <cell r="C194">
            <v>12.879816827898098</v>
          </cell>
          <cell r="D194">
            <v>3.117325660164612</v>
          </cell>
          <cell r="E194">
            <v>7.1100587564734861</v>
          </cell>
          <cell r="F194">
            <v>3.1001775483839262</v>
          </cell>
          <cell r="G194">
            <v>1.9438828456280728</v>
          </cell>
          <cell r="H194">
            <v>1.4476721180544783</v>
          </cell>
          <cell r="I194">
            <v>0.18923227117270608</v>
          </cell>
          <cell r="J194">
            <v>10.732330949474559</v>
          </cell>
          <cell r="K194">
            <v>40.520496977249934</v>
          </cell>
          <cell r="AL194">
            <v>0.27879124777894781</v>
          </cell>
          <cell r="AM194">
            <v>8.4259574268976636E-2</v>
          </cell>
          <cell r="AN194">
            <v>0.79361718695835592</v>
          </cell>
          <cell r="AO194">
            <v>0.33486818197087181</v>
          </cell>
          <cell r="AP194">
            <v>0.25436654417601345</v>
          </cell>
          <cell r="AS194">
            <v>0.20503959868691432</v>
          </cell>
          <cell r="AT194">
            <v>7.0527511759025163E-2</v>
          </cell>
          <cell r="AU194">
            <v>0.67577303569247837</v>
          </cell>
          <cell r="AV194">
            <v>0.33768751133329911</v>
          </cell>
          <cell r="AW194">
            <v>0.21793276694394029</v>
          </cell>
        </row>
        <row r="195">
          <cell r="B195">
            <v>43657</v>
          </cell>
          <cell r="C195">
            <v>12.674665984242887</v>
          </cell>
          <cell r="D195">
            <v>3.153185415874558</v>
          </cell>
          <cell r="E195">
            <v>7.142105414080044</v>
          </cell>
          <cell r="F195">
            <v>3.2390691675430152</v>
          </cell>
          <cell r="G195">
            <v>1.9556065145641073</v>
          </cell>
          <cell r="H195">
            <v>1.4743913143351961</v>
          </cell>
          <cell r="I195">
            <v>0.1943087045371161</v>
          </cell>
          <cell r="J195">
            <v>10.748603911367105</v>
          </cell>
          <cell r="K195">
            <v>40.581936426544026</v>
          </cell>
          <cell r="AL195">
            <v>0.29417360152553196</v>
          </cell>
          <cell r="AM195">
            <v>8.7512322718532307E-2</v>
          </cell>
          <cell r="AN195">
            <v>0.89807911114339523</v>
          </cell>
          <cell r="AO195">
            <v>0.31029007893544341</v>
          </cell>
          <cell r="AP195">
            <v>0.27059048985217415</v>
          </cell>
          <cell r="AS195">
            <v>0.1503771544049983</v>
          </cell>
          <cell r="AT195">
            <v>7.1268983565506427E-2</v>
          </cell>
          <cell r="AU195">
            <v>0.54904108955459308</v>
          </cell>
          <cell r="AV195">
            <v>0.24577637674348052</v>
          </cell>
          <cell r="AW195">
            <v>0.1477740243780456</v>
          </cell>
        </row>
        <row r="196">
          <cell r="B196">
            <v>43658</v>
          </cell>
          <cell r="C196">
            <v>12.333424976974811</v>
          </cell>
          <cell r="D196">
            <v>3.1197987467652979</v>
          </cell>
          <cell r="E196">
            <v>7.0466438915216907</v>
          </cell>
          <cell r="F196">
            <v>3.158809982218421</v>
          </cell>
          <cell r="G196">
            <v>1.9662244911422861</v>
          </cell>
          <cell r="H196">
            <v>1.4542415132492812</v>
          </cell>
          <cell r="I196">
            <v>0.20351583970570586</v>
          </cell>
          <cell r="J196">
            <v>10.550202785721339</v>
          </cell>
          <cell r="K196">
            <v>39.832862227298833</v>
          </cell>
          <cell r="AL196">
            <v>0.21564816864390693</v>
          </cell>
          <cell r="AM196">
            <v>8.5070957416857135E-2</v>
          </cell>
          <cell r="AN196">
            <v>0.87730445962419767</v>
          </cell>
          <cell r="AO196">
            <v>0.33197311529304629</v>
          </cell>
          <cell r="AP196">
            <v>0.28228039996551468</v>
          </cell>
          <cell r="AS196">
            <v>0.13582893844185209</v>
          </cell>
          <cell r="AT196">
            <v>5.5710148671292044E-2</v>
          </cell>
          <cell r="AU196">
            <v>0.4738381664268973</v>
          </cell>
          <cell r="AV196">
            <v>0.17980367849597123</v>
          </cell>
          <cell r="AW196">
            <v>0.13884860183290029</v>
          </cell>
        </row>
        <row r="197">
          <cell r="B197">
            <v>43659</v>
          </cell>
          <cell r="C197">
            <v>12.201397206305614</v>
          </cell>
          <cell r="D197">
            <v>3.3201187614208583</v>
          </cell>
          <cell r="E197">
            <v>6.6508693364497704</v>
          </cell>
          <cell r="F197">
            <v>2.3621527436050127</v>
          </cell>
          <cell r="G197">
            <v>1.9735238770365509</v>
          </cell>
          <cell r="H197">
            <v>1.3014898031700379</v>
          </cell>
          <cell r="I197">
            <v>0.19169571376989461</v>
          </cell>
          <cell r="J197">
            <v>10.088524894847822</v>
          </cell>
          <cell r="K197">
            <v>38.089772336605563</v>
          </cell>
          <cell r="AL197">
            <v>0.18958272216990957</v>
          </cell>
          <cell r="AM197">
            <v>4.4476143638709914E-2</v>
          </cell>
          <cell r="AN197">
            <v>0.55962072373277338</v>
          </cell>
          <cell r="AO197">
            <v>0.22904985644389372</v>
          </cell>
          <cell r="AP197">
            <v>0.21640105137197138</v>
          </cell>
          <cell r="AS197">
            <v>0.19400177056531356</v>
          </cell>
          <cell r="AT197">
            <v>7.0376780828382765E-2</v>
          </cell>
          <cell r="AU197">
            <v>0.67387429051353154</v>
          </cell>
          <cell r="AV197">
            <v>0.25800382230179048</v>
          </cell>
          <cell r="AW197">
            <v>0.17537804387248665</v>
          </cell>
        </row>
        <row r="198">
          <cell r="B198">
            <v>43660</v>
          </cell>
          <cell r="C198">
            <v>12.463421551172173</v>
          </cell>
          <cell r="D198">
            <v>3.3040436985163995</v>
          </cell>
          <cell r="E198">
            <v>6.5762826571949295</v>
          </cell>
          <cell r="F198">
            <v>2.0179509091429328</v>
          </cell>
          <cell r="G198">
            <v>1.9341450334661749</v>
          </cell>
          <cell r="H198">
            <v>1.2259133813627627</v>
          </cell>
          <cell r="I198">
            <v>0.18922981391956065</v>
          </cell>
          <cell r="J198">
            <v>9.9839474381812856</v>
          </cell>
          <cell r="K198">
            <v>37.694934482956221</v>
          </cell>
          <cell r="AL198">
            <v>0.1927478269140267</v>
          </cell>
          <cell r="AM198">
            <v>2.8485802234235032E-2</v>
          </cell>
          <cell r="AN198">
            <v>0.52622908459341577</v>
          </cell>
          <cell r="AO198">
            <v>0.16468777280497943</v>
          </cell>
          <cell r="AP198">
            <v>0.17606055172373586</v>
          </cell>
          <cell r="AS198">
            <v>0.24154535276636235</v>
          </cell>
          <cell r="AT198">
            <v>6.9483465402238112E-2</v>
          </cell>
          <cell r="AU198">
            <v>0.7437481130987772</v>
          </cell>
          <cell r="AV198">
            <v>0.30032992552960813</v>
          </cell>
          <cell r="AW198">
            <v>0.17878085651468772</v>
          </cell>
        </row>
        <row r="199">
          <cell r="B199">
            <v>43661</v>
          </cell>
          <cell r="C199">
            <v>12.044995077974411</v>
          </cell>
          <cell r="D199">
            <v>3.0876486209563807</v>
          </cell>
          <cell r="E199">
            <v>7.0718568489522537</v>
          </cell>
          <cell r="F199">
            <v>2.8978148295676514</v>
          </cell>
          <cell r="G199">
            <v>1.9093399871136174</v>
          </cell>
          <cell r="H199">
            <v>1.2883504294046049</v>
          </cell>
          <cell r="I199">
            <v>0.21299625357963359</v>
          </cell>
          <cell r="J199">
            <v>10.272904147640482</v>
          </cell>
          <cell r="K199">
            <v>38.785906195189035</v>
          </cell>
          <cell r="AL199">
            <v>0.26624697943529096</v>
          </cell>
          <cell r="AM199">
            <v>7.029047487616856E-2</v>
          </cell>
          <cell r="AN199">
            <v>0.75562544878272642</v>
          </cell>
          <cell r="AO199">
            <v>0.29085218176835731</v>
          </cell>
          <cell r="AP199">
            <v>0.22851087714407459</v>
          </cell>
          <cell r="AS199">
            <v>0.27832982418033686</v>
          </cell>
          <cell r="AT199">
            <v>8.3742762971686605E-2</v>
          </cell>
          <cell r="AU199">
            <v>0.81402193357574171</v>
          </cell>
          <cell r="AV199">
            <v>0.32855161951916934</v>
          </cell>
          <cell r="AW199">
            <v>0.18046796530367817</v>
          </cell>
        </row>
        <row r="200">
          <cell r="B200">
            <v>43662</v>
          </cell>
          <cell r="C200">
            <v>11.742346803671175</v>
          </cell>
          <cell r="D200">
            <v>3.1729701086800453</v>
          </cell>
          <cell r="E200">
            <v>7.2488895176661794</v>
          </cell>
          <cell r="F200">
            <v>2.9783490582367658</v>
          </cell>
          <cell r="G200">
            <v>1.9686962168375339</v>
          </cell>
          <cell r="H200">
            <v>1.5007976544935027</v>
          </cell>
          <cell r="I200">
            <v>0.2210211757116996</v>
          </cell>
          <cell r="J200">
            <v>10.388221113908568</v>
          </cell>
          <cell r="K200">
            <v>39.221291649205469</v>
          </cell>
          <cell r="AL200">
            <v>0.26746137578370549</v>
          </cell>
          <cell r="AM200">
            <v>9.3282603860129834E-2</v>
          </cell>
          <cell r="AN200">
            <v>0.81815459000249424</v>
          </cell>
          <cell r="AO200">
            <v>0.27440923036605902</v>
          </cell>
          <cell r="AP200">
            <v>0.23817119490672128</v>
          </cell>
          <cell r="AS200">
            <v>0.23911218842715659</v>
          </cell>
          <cell r="AT200">
            <v>8.9481894718418276E-2</v>
          </cell>
          <cell r="AU200">
            <v>0.82101144030439666</v>
          </cell>
          <cell r="AV200">
            <v>0.32823616944948319</v>
          </cell>
          <cell r="AW200">
            <v>0.20017447956152029</v>
          </cell>
        </row>
        <row r="201">
          <cell r="B201">
            <v>43663</v>
          </cell>
          <cell r="C201">
            <v>12.294832244009967</v>
          </cell>
          <cell r="D201">
            <v>3.1828624550827893</v>
          </cell>
          <cell r="E201">
            <v>7.27715748504537</v>
          </cell>
          <cell r="F201">
            <v>3.0499576235369816</v>
          </cell>
          <cell r="G201">
            <v>1.9766245078306204</v>
          </cell>
          <cell r="H201">
            <v>1.5665531109216428</v>
          </cell>
          <cell r="I201">
            <v>0.22110557511789655</v>
          </cell>
          <cell r="J201">
            <v>10.65340147736768</v>
          </cell>
          <cell r="K201">
            <v>40.222494478912949</v>
          </cell>
          <cell r="AL201">
            <v>0.23777590125374543</v>
          </cell>
          <cell r="AM201">
            <v>0.1058838972743963</v>
          </cell>
          <cell r="AN201">
            <v>0.85540294154930874</v>
          </cell>
          <cell r="AO201">
            <v>0.30484024789751524</v>
          </cell>
          <cell r="AP201">
            <v>0.24092623294746654</v>
          </cell>
          <cell r="AS201">
            <v>0.22275524547402872</v>
          </cell>
          <cell r="AT201">
            <v>7.961418102662722E-2</v>
          </cell>
          <cell r="AU201">
            <v>0.76993220745460444</v>
          </cell>
          <cell r="AV201">
            <v>0.33137850993957652</v>
          </cell>
          <cell r="AW201">
            <v>0.19860175102941052</v>
          </cell>
        </row>
        <row r="202">
          <cell r="B202">
            <v>43664</v>
          </cell>
          <cell r="C202">
            <v>12.699040341904894</v>
          </cell>
          <cell r="D202">
            <v>3.3732901233356056</v>
          </cell>
          <cell r="E202">
            <v>7.0050267209306165</v>
          </cell>
          <cell r="F202">
            <v>3.1527343889538062</v>
          </cell>
          <cell r="G202">
            <v>1.9803835591252614</v>
          </cell>
          <cell r="H202">
            <v>1.6652350491151602</v>
          </cell>
          <cell r="I202">
            <v>0.20980209579779932</v>
          </cell>
          <cell r="J202">
            <v>10.839461357352093</v>
          </cell>
          <cell r="K202">
            <v>40.924973636515233</v>
          </cell>
          <cell r="AL202">
            <v>0.22307282129726511</v>
          </cell>
          <cell r="AM202">
            <v>0.10836294539025171</v>
          </cell>
          <cell r="AN202">
            <v>0.86508356858651847</v>
          </cell>
          <cell r="AO202">
            <v>0.33974798879106083</v>
          </cell>
          <cell r="AP202">
            <v>0.25927609571324978</v>
          </cell>
          <cell r="AS202">
            <v>0.13023974064180002</v>
          </cell>
          <cell r="AT202">
            <v>7.256225605369554E-2</v>
          </cell>
          <cell r="AU202">
            <v>0.5946889817369152</v>
          </cell>
          <cell r="AV202">
            <v>0.24137581250604501</v>
          </cell>
          <cell r="AW202">
            <v>0.19423573622400347</v>
          </cell>
        </row>
        <row r="203">
          <cell r="B203">
            <v>43665</v>
          </cell>
          <cell r="C203">
            <v>13.231213817525347</v>
          </cell>
          <cell r="D203">
            <v>3.5402234688819059</v>
          </cell>
          <cell r="E203">
            <v>7.1869616887257406</v>
          </cell>
          <cell r="F203">
            <v>3.1637242220822896</v>
          </cell>
          <cell r="G203">
            <v>1.9848078421670314</v>
          </cell>
          <cell r="H203">
            <v>1.6425951499787617</v>
          </cell>
          <cell r="I203">
            <v>0.21255717291207896</v>
          </cell>
          <cell r="J203">
            <v>11.155279758387728</v>
          </cell>
          <cell r="K203">
            <v>42.117363120660883</v>
          </cell>
          <cell r="AL203">
            <v>0.23887622108779138</v>
          </cell>
          <cell r="AM203">
            <v>0.10475581813500121</v>
          </cell>
          <cell r="AN203">
            <v>0.89366029352710341</v>
          </cell>
          <cell r="AO203">
            <v>0.31212357360326298</v>
          </cell>
          <cell r="AP203">
            <v>0.26282957553526537</v>
          </cell>
          <cell r="AS203">
            <v>0.10733434649547674</v>
          </cell>
          <cell r="AT203">
            <v>6.7458510470279037E-2</v>
          </cell>
          <cell r="AU203">
            <v>0.51796175129073618</v>
          </cell>
          <cell r="AV203">
            <v>0.19742667932784685</v>
          </cell>
          <cell r="AW203">
            <v>0.17818939018634405</v>
          </cell>
        </row>
        <row r="204">
          <cell r="B204">
            <v>43666</v>
          </cell>
          <cell r="C204">
            <v>13.491206965920076</v>
          </cell>
          <cell r="D204">
            <v>3.6502758226124294</v>
          </cell>
          <cell r="E204">
            <v>6.8701857233799233</v>
          </cell>
          <cell r="F204">
            <v>2.3432790713592526</v>
          </cell>
          <cell r="G204">
            <v>1.9846806988979555</v>
          </cell>
          <cell r="H204">
            <v>1.4585363260922026</v>
          </cell>
          <cell r="I204">
            <v>0.1635163097666055</v>
          </cell>
          <cell r="J204">
            <v>10.79484635324669</v>
          </cell>
          <cell r="K204">
            <v>40.756527271275132</v>
          </cell>
          <cell r="AL204">
            <v>0.11516715498321776</v>
          </cell>
          <cell r="AM204">
            <v>6.4039136532271071E-2</v>
          </cell>
          <cell r="AN204">
            <v>0.6149869247426154</v>
          </cell>
          <cell r="AO204">
            <v>0.24340248124046709</v>
          </cell>
          <cell r="AP204">
            <v>0.24084194880090382</v>
          </cell>
          <cell r="AS204">
            <v>0.21240402213686246</v>
          </cell>
          <cell r="AT204">
            <v>7.1343992714129709E-2</v>
          </cell>
          <cell r="AU204">
            <v>0.66159584900582746</v>
          </cell>
          <cell r="AV204">
            <v>0.30092076851727417</v>
          </cell>
          <cell r="AW204">
            <v>0.2032619939956094</v>
          </cell>
        </row>
        <row r="205">
          <cell r="B205">
            <v>43667</v>
          </cell>
          <cell r="C205">
            <v>13.527768502413084</v>
          </cell>
          <cell r="D205">
            <v>3.6094698937011116</v>
          </cell>
          <cell r="E205">
            <v>6.8609516582442955</v>
          </cell>
          <cell r="F205">
            <v>2.0462674059458976</v>
          </cell>
          <cell r="G205">
            <v>1.9350607677255902</v>
          </cell>
          <cell r="H205">
            <v>1.3673762691411797</v>
          </cell>
          <cell r="I205">
            <v>0.15831191080075271</v>
          </cell>
          <cell r="J205">
            <v>10.630383878203489</v>
          </cell>
          <cell r="K205">
            <v>40.1355902861754</v>
          </cell>
          <cell r="AL205">
            <v>0.11593803567122357</v>
          </cell>
          <cell r="AM205">
            <v>5.3096688703938202E-2</v>
          </cell>
          <cell r="AN205">
            <v>0.51387771077542233</v>
          </cell>
          <cell r="AO205">
            <v>0.20906547798671044</v>
          </cell>
          <cell r="AP205">
            <v>0.20869958747986894</v>
          </cell>
          <cell r="AS205">
            <v>0.21754623607775206</v>
          </cell>
          <cell r="AT205">
            <v>7.8425256912209612E-2</v>
          </cell>
          <cell r="AU205">
            <v>0.68135674070210517</v>
          </cell>
          <cell r="AV205">
            <v>0.3293427482653663</v>
          </cell>
          <cell r="AW205">
            <v>0.22186308327083468</v>
          </cell>
        </row>
        <row r="206">
          <cell r="B206">
            <v>43668</v>
          </cell>
          <cell r="C206">
            <v>13.546049270659587</v>
          </cell>
          <cell r="D206">
            <v>3.4734501306633856</v>
          </cell>
          <cell r="E206">
            <v>6.8327670093182489</v>
          </cell>
          <cell r="F206">
            <v>2.9363554456221164</v>
          </cell>
          <cell r="G206">
            <v>1.9124474291542448</v>
          </cell>
          <cell r="H206">
            <v>1.6067552893302604</v>
          </cell>
          <cell r="I206">
            <v>0.19761089345659563</v>
          </cell>
          <cell r="J206">
            <v>10.990754815094597</v>
          </cell>
          <cell r="K206">
            <v>41.496190283299036</v>
          </cell>
          <cell r="AL206">
            <v>0.14979698219503751</v>
          </cell>
          <cell r="AM206">
            <v>9.1885132687446344E-2</v>
          </cell>
          <cell r="AN206">
            <v>0.80194783184605445</v>
          </cell>
          <cell r="AO206">
            <v>0.32549809676964936</v>
          </cell>
          <cell r="AP206">
            <v>0.25852732137548917</v>
          </cell>
          <cell r="AS206">
            <v>0.22315035406225464</v>
          </cell>
          <cell r="AT206">
            <v>8.6745966273618927E-2</v>
          </cell>
          <cell r="AU206">
            <v>0.72172067733224621</v>
          </cell>
          <cell r="AV206">
            <v>0.331928580469256</v>
          </cell>
          <cell r="AW206">
            <v>0.24203238606802963</v>
          </cell>
        </row>
        <row r="207">
          <cell r="B207">
            <v>43669</v>
          </cell>
          <cell r="C207">
            <v>13.491206965920076</v>
          </cell>
          <cell r="D207">
            <v>3.6515123659127724</v>
          </cell>
          <cell r="E207">
            <v>6.4196042898296364</v>
          </cell>
          <cell r="F207">
            <v>3.3393216412137505</v>
          </cell>
          <cell r="G207">
            <v>1.973678265291857</v>
          </cell>
          <cell r="H207">
            <v>1.6398663678753778</v>
          </cell>
          <cell r="I207">
            <v>0.22604513995603406</v>
          </cell>
          <cell r="J207">
            <v>11.075710666252402</v>
          </cell>
          <cell r="K207">
            <v>41.816945702251907</v>
          </cell>
          <cell r="AL207">
            <v>0.23930902046957764</v>
          </cell>
          <cell r="AM207">
            <v>0.10021463814528271</v>
          </cell>
          <cell r="AN207">
            <v>0.94697628800147304</v>
          </cell>
          <cell r="AO207">
            <v>0.35985079530850017</v>
          </cell>
          <cell r="AP207">
            <v>0.28078209875297055</v>
          </cell>
          <cell r="AS207">
            <v>0.22998353252862139</v>
          </cell>
          <cell r="AT207">
            <v>9.6358104238554121E-2</v>
          </cell>
          <cell r="AU207">
            <v>0.7168307445995421</v>
          </cell>
          <cell r="AV207">
            <v>0.33433916263443114</v>
          </cell>
          <cell r="AW207">
            <v>0.25202335100622153</v>
          </cell>
        </row>
        <row r="208">
          <cell r="B208">
            <v>43670</v>
          </cell>
          <cell r="C208">
            <v>14.833827833802212</v>
          </cell>
          <cell r="D208">
            <v>3.7504358299402094</v>
          </cell>
          <cell r="E208">
            <v>6.3015888587596409</v>
          </cell>
          <cell r="F208">
            <v>3.4634652935517587</v>
          </cell>
          <cell r="G208">
            <v>2.0045506187169209</v>
          </cell>
          <cell r="H208">
            <v>1.6847781393403531</v>
          </cell>
          <cell r="I208">
            <v>0.2295578728795544</v>
          </cell>
          <cell r="J208">
            <v>11.625860046150471</v>
          </cell>
          <cell r="K208">
            <v>43.894064493141123</v>
          </cell>
          <cell r="AL208">
            <v>0.26835601220548017</v>
          </cell>
          <cell r="AM208">
            <v>0.10514347006385516</v>
          </cell>
          <cell r="AN208">
            <v>0.95585144118361276</v>
          </cell>
          <cell r="AO208">
            <v>0.37780548803418668</v>
          </cell>
          <cell r="AP208">
            <v>0.30367803767394147</v>
          </cell>
          <cell r="AS208">
            <v>0.23203097218205562</v>
          </cell>
          <cell r="AT208">
            <v>8.1983483406392943E-2</v>
          </cell>
          <cell r="AU208">
            <v>0.64220342009777198</v>
          </cell>
          <cell r="AV208">
            <v>0.31739427215643867</v>
          </cell>
          <cell r="AW208">
            <v>0.21964696579377091</v>
          </cell>
        </row>
        <row r="209">
          <cell r="B209">
            <v>43671</v>
          </cell>
          <cell r="C209">
            <v>15.589432921324384</v>
          </cell>
          <cell r="D209">
            <v>3.6082333504007686</v>
          </cell>
          <cell r="E209">
            <v>6.153738279882262</v>
          </cell>
          <cell r="F209">
            <v>3.4793947219379784</v>
          </cell>
          <cell r="G209">
            <v>1.9736146936573191</v>
          </cell>
          <cell r="H209">
            <v>1.7448221797373071</v>
          </cell>
          <cell r="I209">
            <v>0.21924855470339047</v>
          </cell>
          <cell r="J209">
            <v>11.806105223225636</v>
          </cell>
          <cell r="K209">
            <v>44.574589924869045</v>
          </cell>
          <cell r="AL209">
            <v>0.27906399435421086</v>
          </cell>
          <cell r="AM209">
            <v>0.10759766355759169</v>
          </cell>
          <cell r="AN209">
            <v>0.98058905063113411</v>
          </cell>
          <cell r="AO209">
            <v>0.40676542929908888</v>
          </cell>
          <cell r="AP209">
            <v>0.2792092963751619</v>
          </cell>
          <cell r="AS209">
            <v>0.12524485751584294</v>
          </cell>
          <cell r="AT209">
            <v>7.0402372675864064E-2</v>
          </cell>
          <cell r="AU209">
            <v>0.53103852883958835</v>
          </cell>
          <cell r="AV209">
            <v>0.22998384468332106</v>
          </cell>
          <cell r="AW209">
            <v>0.18291058578943331</v>
          </cell>
        </row>
        <row r="210">
          <cell r="B210">
            <v>43672</v>
          </cell>
          <cell r="C210">
            <v>16.239415792311199</v>
          </cell>
          <cell r="D210">
            <v>3.3102264150181147</v>
          </cell>
          <cell r="E210">
            <v>6.2484539039077038</v>
          </cell>
          <cell r="F210">
            <v>3.2905744444894527</v>
          </cell>
          <cell r="G210">
            <v>1.9728253458618066</v>
          </cell>
          <cell r="H210">
            <v>1.7543107042341051</v>
          </cell>
          <cell r="I210">
            <v>0.21014233383731817</v>
          </cell>
          <cell r="J210">
            <v>11.898866603952079</v>
          </cell>
          <cell r="K210">
            <v>44.924815543611778</v>
          </cell>
          <cell r="AL210">
            <v>0.27585533312278943</v>
          </cell>
          <cell r="AM210">
            <v>0.10312262893319037</v>
          </cell>
          <cell r="AN210">
            <v>0.82736707271338539</v>
          </cell>
          <cell r="AO210">
            <v>0.40685603389940461</v>
          </cell>
          <cell r="AP210">
            <v>0.27502067530583985</v>
          </cell>
          <cell r="AS210">
            <v>0.1041522125796894</v>
          </cell>
          <cell r="AT210">
            <v>4.351253868010601E-2</v>
          </cell>
          <cell r="AU210">
            <v>0.42164391870716056</v>
          </cell>
          <cell r="AV210">
            <v>0.19480365119737286</v>
          </cell>
          <cell r="AW210">
            <v>0.17103610912115974</v>
          </cell>
        </row>
        <row r="211">
          <cell r="B211">
            <v>43673</v>
          </cell>
          <cell r="C211">
            <v>16.556282441917272</v>
          </cell>
          <cell r="D211">
            <v>3.1395834395707856</v>
          </cell>
          <cell r="E211">
            <v>6.1597856125623887</v>
          </cell>
          <cell r="F211">
            <v>2.4788524500625639</v>
          </cell>
          <cell r="G211">
            <v>1.9402948323025457</v>
          </cell>
          <cell r="H211">
            <v>1.5403470353510169</v>
          </cell>
          <cell r="I211">
            <v>0.20336558700967985</v>
          </cell>
          <cell r="J211">
            <v>11.535898535034903</v>
          </cell>
          <cell r="K211">
            <v>43.554409933811151</v>
          </cell>
          <cell r="AL211">
            <v>0.21334762560414072</v>
          </cell>
          <cell r="AM211">
            <v>9.4413088285536448E-2</v>
          </cell>
          <cell r="AN211">
            <v>0.51766137938728374</v>
          </cell>
          <cell r="AO211">
            <v>0.27305515531566227</v>
          </cell>
          <cell r="AP211">
            <v>0.19485441133301454</v>
          </cell>
          <cell r="AS211">
            <v>0.14231783717925425</v>
          </cell>
          <cell r="AT211">
            <v>7.824307494795199E-2</v>
          </cell>
          <cell r="AU211">
            <v>0.6146354326211354</v>
          </cell>
          <cell r="AV211">
            <v>0.31490357568785116</v>
          </cell>
          <cell r="AW211">
            <v>0.20937080271506725</v>
          </cell>
        </row>
        <row r="212">
          <cell r="B212">
            <v>43674</v>
          </cell>
          <cell r="C212">
            <v>16.31457006176905</v>
          </cell>
          <cell r="D212">
            <v>2.9590481177207129</v>
          </cell>
          <cell r="E212">
            <v>6.2589020379320086</v>
          </cell>
          <cell r="F212">
            <v>2.0672594650580134</v>
          </cell>
          <cell r="G212">
            <v>1.9209735962340564</v>
          </cell>
          <cell r="H212">
            <v>1.4195091499398107</v>
          </cell>
          <cell r="I212">
            <v>0.19794552929853507</v>
          </cell>
          <cell r="J212">
            <v>11.218735408776116</v>
          </cell>
          <cell r="K212">
            <v>42.356943366728302</v>
          </cell>
          <cell r="AL212">
            <v>0.16653235253931434</v>
          </cell>
          <cell r="AM212">
            <v>4.5613042160147201E-2</v>
          </cell>
          <cell r="AN212">
            <v>0.48849698390940549</v>
          </cell>
          <cell r="AO212">
            <v>0.16390586223847034</v>
          </cell>
          <cell r="AP212">
            <v>0.19271494857698176</v>
          </cell>
          <cell r="AS212">
            <v>0.12542245516227662</v>
          </cell>
          <cell r="AT212">
            <v>8.1868586674471361E-2</v>
          </cell>
          <cell r="AU212">
            <v>0.46555372876413897</v>
          </cell>
          <cell r="AV212">
            <v>0.33549652819622744</v>
          </cell>
          <cell r="AW212">
            <v>0.21833008783626279</v>
          </cell>
        </row>
        <row r="213">
          <cell r="B213">
            <v>43675</v>
          </cell>
          <cell r="C213">
            <v>15.660524797838567</v>
          </cell>
          <cell r="D213">
            <v>2.8106629216795569</v>
          </cell>
          <cell r="E213">
            <v>7.1071045221777105</v>
          </cell>
          <cell r="F213">
            <v>2.9521647870274768</v>
          </cell>
          <cell r="G213">
            <v>1.9797198409884786</v>
          </cell>
          <cell r="H213">
            <v>1.8043881853132309</v>
          </cell>
          <cell r="I213">
            <v>0.21928393922369521</v>
          </cell>
          <cell r="J213">
            <v>11.721568697479945</v>
          </cell>
          <cell r="K213">
            <v>44.25541769172866</v>
          </cell>
          <cell r="AL213">
            <v>0.2461854144811523</v>
          </cell>
          <cell r="AM213">
            <v>9.6048682773358776E-2</v>
          </cell>
          <cell r="AN213">
            <v>0.79057823304431873</v>
          </cell>
          <cell r="AO213">
            <v>0.29444925574312236</v>
          </cell>
          <cell r="AP213">
            <v>0.23199587609700856</v>
          </cell>
          <cell r="AS213">
            <v>0.18519126349744422</v>
          </cell>
          <cell r="AT213">
            <v>7.979291166797528E-2</v>
          </cell>
          <cell r="AU213">
            <v>0.50780844381023815</v>
          </cell>
          <cell r="AV213">
            <v>0.35647073895209286</v>
          </cell>
          <cell r="AW213">
            <v>0.22420411602843915</v>
          </cell>
        </row>
        <row r="214">
          <cell r="B214">
            <v>43676</v>
          </cell>
          <cell r="C214">
            <v>15.433030792993184</v>
          </cell>
          <cell r="D214">
            <v>2.9775962672258571</v>
          </cell>
          <cell r="E214">
            <v>7.1676167309237719</v>
          </cell>
          <cell r="F214">
            <v>2.940343203923498</v>
          </cell>
          <cell r="G214">
            <v>1.9785922012806034</v>
          </cell>
          <cell r="H214">
            <v>1.8938887047134898</v>
          </cell>
          <cell r="I214">
            <v>0.2422009209159891</v>
          </cell>
          <cell r="J214">
            <v>11.757388509049356</v>
          </cell>
          <cell r="K214">
            <v>44.39065733102575</v>
          </cell>
          <cell r="AL214">
            <v>0.21927476474160601</v>
          </cell>
          <cell r="AM214">
            <v>5.9581339790951371E-2</v>
          </cell>
          <cell r="AN214">
            <v>0.84544242396806624</v>
          </cell>
          <cell r="AO214">
            <v>0.32231480758373071</v>
          </cell>
          <cell r="AP214">
            <v>0.23152177777259808</v>
          </cell>
          <cell r="AS214">
            <v>0.22378618877460069</v>
          </cell>
          <cell r="AT214">
            <v>8.2020903064963319E-2</v>
          </cell>
          <cell r="AU214">
            <v>0.64903226377282364</v>
          </cell>
          <cell r="AV214">
            <v>0.37774752426459601</v>
          </cell>
          <cell r="AW214">
            <v>0.24378722000912048</v>
          </cell>
        </row>
        <row r="215">
          <cell r="B215">
            <v>43677</v>
          </cell>
          <cell r="C215">
            <v>16.594875174882116</v>
          </cell>
          <cell r="D215">
            <v>3.1358738096697567</v>
          </cell>
          <cell r="E215">
            <v>6.8554129648828876</v>
          </cell>
          <cell r="F215">
            <v>2.9543870623413091</v>
          </cell>
          <cell r="G215">
            <v>1.9694552924261237</v>
          </cell>
          <cell r="H215">
            <v>1.9391966717048215</v>
          </cell>
          <cell r="I215">
            <v>0.23938620449541037</v>
          </cell>
          <cell r="J215">
            <v>12.137607481547477</v>
          </cell>
          <cell r="K215">
            <v>45.826194661949899</v>
          </cell>
          <cell r="AL215">
            <v>0.18021185504414208</v>
          </cell>
          <cell r="AM215">
            <v>6.7200484113390482E-2</v>
          </cell>
          <cell r="AN215">
            <v>0.82905338833988973</v>
          </cell>
          <cell r="AO215">
            <v>0.34403422846587006</v>
          </cell>
          <cell r="AP215">
            <v>0.23732760090407848</v>
          </cell>
          <cell r="AS215">
            <v>0.15478620705997359</v>
          </cell>
          <cell r="AT215">
            <v>7.876770782131895E-2</v>
          </cell>
          <cell r="AU215">
            <v>0.66379102415764146</v>
          </cell>
          <cell r="AV215">
            <v>0.37599430857117039</v>
          </cell>
          <cell r="AW215">
            <v>0.25023691199415049</v>
          </cell>
        </row>
        <row r="216">
          <cell r="B216">
            <v>43678</v>
          </cell>
          <cell r="C216">
            <v>15.13925121827978</v>
          </cell>
          <cell r="D216">
            <v>3.1470026993728433</v>
          </cell>
          <cell r="E216">
            <v>6.7099889367647041</v>
          </cell>
          <cell r="F216">
            <v>3.1968477167784215</v>
          </cell>
          <cell r="G216">
            <v>1.9841486648612869</v>
          </cell>
          <cell r="H216">
            <v>1.9966261883212013</v>
          </cell>
          <cell r="I216">
            <v>0.2398847622253325</v>
          </cell>
          <cell r="J216">
            <v>11.67829848913334</v>
          </cell>
          <cell r="K216">
            <v>44.092048675736905</v>
          </cell>
          <cell r="AL216">
            <v>0.24326954963661018</v>
          </cell>
          <cell r="AM216">
            <v>8.7712763219491729E-2</v>
          </cell>
          <cell r="AN216">
            <v>0.86988852226770852</v>
          </cell>
          <cell r="AO216">
            <v>0.34578211248772139</v>
          </cell>
          <cell r="AP216">
            <v>0.27411311565625185</v>
          </cell>
        </row>
        <row r="217">
          <cell r="B217">
            <v>43679</v>
          </cell>
          <cell r="C217">
            <v>14.964567550376556</v>
          </cell>
          <cell r="D217">
            <v>3.1222718333659838</v>
          </cell>
          <cell r="E217">
            <v>6.6039539057477921</v>
          </cell>
          <cell r="F217">
            <v>3.1414295696238557</v>
          </cell>
          <cell r="G217">
            <v>1.9977015319006328</v>
          </cell>
          <cell r="H217">
            <v>2.0313986378839699</v>
          </cell>
          <cell r="I217">
            <v>0.24465408177916356</v>
          </cell>
          <cell r="J217">
            <v>11.567411417230645</v>
          </cell>
          <cell r="K217">
            <v>43.673388527908592</v>
          </cell>
          <cell r="AL217">
            <v>0.25731202286897431</v>
          </cell>
          <cell r="AM217">
            <v>7.735319636794645E-2</v>
          </cell>
          <cell r="AN217">
            <v>0.8764837129755032</v>
          </cell>
          <cell r="AO217">
            <v>0.31647544810664785</v>
          </cell>
          <cell r="AP217">
            <v>0.27213243821204491</v>
          </cell>
        </row>
        <row r="218">
          <cell r="B218">
            <v>43680</v>
          </cell>
          <cell r="C218">
            <v>14.175673566297458</v>
          </cell>
          <cell r="D218">
            <v>3.0505523219460922</v>
          </cell>
          <cell r="E218">
            <v>6.5056365440192803</v>
          </cell>
          <cell r="F218">
            <v>2.5312892824085709</v>
          </cell>
          <cell r="G218">
            <v>1.9637921193160375</v>
          </cell>
          <cell r="H218">
            <v>1.7697108260103649</v>
          </cell>
          <cell r="I218">
            <v>0.23763835310819567</v>
          </cell>
          <cell r="J218">
            <v>10.893065331295688</v>
          </cell>
          <cell r="K218">
            <v>41.127358344401685</v>
          </cell>
          <cell r="AL218">
            <v>0.21808352938247236</v>
          </cell>
          <cell r="AM218">
            <v>5.8124538229984202E-2</v>
          </cell>
          <cell r="AN218">
            <v>0.66897293003295011</v>
          </cell>
          <cell r="AO218">
            <v>0.21662275775955575</v>
          </cell>
          <cell r="AP218">
            <v>0.24441499458551413</v>
          </cell>
        </row>
        <row r="219">
          <cell r="B219">
            <v>43681</v>
          </cell>
          <cell r="C219">
            <v>13.66852743367518</v>
          </cell>
          <cell r="D219">
            <v>3.0048002198334025</v>
          </cell>
          <cell r="E219">
            <v>6.5843391548594514</v>
          </cell>
          <cell r="F219">
            <v>2.137870923378923</v>
          </cell>
          <cell r="G219">
            <v>1.9345915485182865</v>
          </cell>
          <cell r="H219">
            <v>1.6221224087025576</v>
          </cell>
          <cell r="I219">
            <v>0.19688278632142872</v>
          </cell>
          <cell r="J219">
            <v>10.502095288036291</v>
          </cell>
          <cell r="K219">
            <v>39.651229763325524</v>
          </cell>
          <cell r="AL219">
            <v>0.18926953028500607</v>
          </cell>
          <cell r="AM219">
            <v>3.1361722541989386E-2</v>
          </cell>
          <cell r="AN219">
            <v>0.55118051315167971</v>
          </cell>
          <cell r="AO219">
            <v>0.18027889827989388</v>
          </cell>
          <cell r="AP219">
            <v>0.21464538249760406</v>
          </cell>
        </row>
        <row r="220">
          <cell r="B220">
            <v>43682</v>
          </cell>
          <cell r="C220">
            <v>12.91907814880004</v>
          </cell>
          <cell r="D220">
            <v>2.9343172517138534</v>
          </cell>
          <cell r="E220">
            <v>7.1128217550815691</v>
          </cell>
          <cell r="F220">
            <v>2.8226650362935173</v>
          </cell>
          <cell r="G220">
            <v>1.9984560666581843</v>
          </cell>
          <cell r="H220">
            <v>1.9205149775588088</v>
          </cell>
          <cell r="I220">
            <v>0.20420167952619034</v>
          </cell>
          <cell r="J220">
            <v>10.776966679791148</v>
          </cell>
          <cell r="K220">
            <v>40.689021595423313</v>
          </cell>
          <cell r="AL220">
            <v>0.17282661064120211</v>
          </cell>
          <cell r="AM220">
            <v>6.7902827628749482E-2</v>
          </cell>
          <cell r="AN220">
            <v>0.80252288572774488</v>
          </cell>
          <cell r="AO220">
            <v>0.2825900410103736</v>
          </cell>
          <cell r="AP220">
            <v>0.26026342428726174</v>
          </cell>
        </row>
        <row r="221">
          <cell r="B221">
            <v>43683</v>
          </cell>
          <cell r="C221">
            <v>12.868363535537814</v>
          </cell>
          <cell r="D221">
            <v>3.0777562745536371</v>
          </cell>
          <cell r="E221">
            <v>7.2645073633308224</v>
          </cell>
          <cell r="F221">
            <v>2.9308548346012349</v>
          </cell>
          <cell r="G221">
            <v>1.9999605953422481</v>
          </cell>
          <cell r="H221">
            <v>2.0427096284662447</v>
          </cell>
          <cell r="I221">
            <v>0.22167427706090903</v>
          </cell>
          <cell r="J221">
            <v>10.954866861607723</v>
          </cell>
          <cell r="K221">
            <v>41.360693370500634</v>
          </cell>
          <cell r="AL221">
            <v>0.16326388755945112</v>
          </cell>
          <cell r="AM221">
            <v>6.5861541566986911E-2</v>
          </cell>
          <cell r="AN221">
            <v>0.84686013763712975</v>
          </cell>
          <cell r="AO221">
            <v>0.30856145730893497</v>
          </cell>
          <cell r="AP221">
            <v>0.27044148752164565</v>
          </cell>
        </row>
        <row r="222">
          <cell r="B222">
            <v>43684</v>
          </cell>
          <cell r="C222">
            <v>13.322916735888152</v>
          </cell>
          <cell r="D222">
            <v>2.9689404641234565</v>
          </cell>
          <cell r="E222">
            <v>7.09821325296359</v>
          </cell>
          <cell r="F222">
            <v>2.8902685094969991</v>
          </cell>
          <cell r="G222">
            <v>1.9965360519341042</v>
          </cell>
          <cell r="H222">
            <v>2.0076416573770866</v>
          </cell>
          <cell r="I222">
            <v>0.23784841085777747</v>
          </cell>
          <cell r="J222">
            <v>10.996854358947434</v>
          </cell>
          <cell r="K222">
            <v>41.519219441588596</v>
          </cell>
          <cell r="AL222">
            <v>0.14875819454146916</v>
          </cell>
          <cell r="AM222">
            <v>7.0338580596398623E-2</v>
          </cell>
          <cell r="AN222">
            <v>0.85041106215484275</v>
          </cell>
          <cell r="AO222">
            <v>0.28272773146597252</v>
          </cell>
          <cell r="AP222">
            <v>0.27508765110087574</v>
          </cell>
        </row>
        <row r="223">
          <cell r="B223">
            <v>43685</v>
          </cell>
          <cell r="C223">
            <v>13.863872610685243</v>
          </cell>
          <cell r="D223">
            <v>2.8564150237922465</v>
          </cell>
          <cell r="E223">
            <v>6.8878841498459424</v>
          </cell>
          <cell r="F223">
            <v>2.7210396399242121</v>
          </cell>
          <cell r="G223">
            <v>2.0068997419741312</v>
          </cell>
          <cell r="H223">
            <v>1.999466228528852</v>
          </cell>
          <cell r="I223">
            <v>0.2513243045630526</v>
          </cell>
          <cell r="J223">
            <v>11.020106153899931</v>
          </cell>
          <cell r="K223">
            <v>41.607007853213609</v>
          </cell>
          <cell r="AL223">
            <v>0.22024061256325991</v>
          </cell>
          <cell r="AM223">
            <v>7.0409937414739887E-2</v>
          </cell>
          <cell r="AN223">
            <v>0.61706336064105183</v>
          </cell>
          <cell r="AO223">
            <v>0.29321646244117988</v>
          </cell>
          <cell r="AP223">
            <v>0.24588168924309825</v>
          </cell>
        </row>
        <row r="224">
          <cell r="B224">
            <v>43686</v>
          </cell>
          <cell r="C224">
            <v>14.138107186103211</v>
          </cell>
          <cell r="D224">
            <v>2.9454461414169399</v>
          </cell>
          <cell r="E224">
            <v>6.8250215672121319</v>
          </cell>
          <cell r="F224">
            <v>2.5512657193912536</v>
          </cell>
          <cell r="G224">
            <v>2.0063896552874816</v>
          </cell>
          <cell r="H224">
            <v>1.9472060884603966</v>
          </cell>
          <cell r="I224">
            <v>0.23804716787507088</v>
          </cell>
          <cell r="J224">
            <v>11.04337423740504</v>
          </cell>
          <cell r="K224">
            <v>41.694857763151525</v>
          </cell>
          <cell r="AL224">
            <v>0.11763431887124354</v>
          </cell>
          <cell r="AM224">
            <v>3.7455113771131324E-2</v>
          </cell>
          <cell r="AN224">
            <v>0.76389832266845514</v>
          </cell>
          <cell r="AO224">
            <v>0.28204641340847536</v>
          </cell>
          <cell r="AP224">
            <v>0.21227263326447854</v>
          </cell>
        </row>
        <row r="225">
          <cell r="B225">
            <v>43687</v>
          </cell>
          <cell r="C225">
            <v>13.965301837209697</v>
          </cell>
          <cell r="D225">
            <v>2.8761997165977342</v>
          </cell>
          <cell r="E225">
            <v>6.2220871842783598</v>
          </cell>
          <cell r="F225">
            <v>1.8297497214789598</v>
          </cell>
          <cell r="G225">
            <v>1.9723326656941378</v>
          </cell>
          <cell r="H225">
            <v>1.66291296330303</v>
          </cell>
          <cell r="I225">
            <v>0.23303493148718141</v>
          </cell>
          <cell r="J225">
            <v>10.362477961148983</v>
          </cell>
          <cell r="K225">
            <v>39.124096981198086</v>
          </cell>
          <cell r="AL225">
            <v>6.854304650156047E-2</v>
          </cell>
          <cell r="AM225">
            <v>1.4776473730669402E-2</v>
          </cell>
          <cell r="AN225">
            <v>0.31686763748426783</v>
          </cell>
          <cell r="AO225">
            <v>0.25541365486980944</v>
          </cell>
          <cell r="AP225">
            <v>0.22246198455420635</v>
          </cell>
        </row>
        <row r="226">
          <cell r="B226">
            <v>43688</v>
          </cell>
          <cell r="C226">
            <v>13.841332782568696</v>
          </cell>
          <cell r="D226">
            <v>2.8761997165977342</v>
          </cell>
          <cell r="E226">
            <v>6.0612524163647787</v>
          </cell>
          <cell r="F226">
            <v>1.7088936550736222</v>
          </cell>
          <cell r="G226">
            <v>1.940440895700948</v>
          </cell>
          <cell r="H226">
            <v>1.5243889562653425</v>
          </cell>
          <cell r="I226">
            <v>0.21957562782493759</v>
          </cell>
          <cell r="J226">
            <v>10.150075344797735</v>
          </cell>
          <cell r="K226">
            <v>38.3221593951938</v>
          </cell>
          <cell r="AL226">
            <v>8.9051929666586857E-2</v>
          </cell>
          <cell r="AM226">
            <v>1.8453755161256229E-2</v>
          </cell>
          <cell r="AN226">
            <v>0.33983028269881033</v>
          </cell>
          <cell r="AO226">
            <v>0.23067217818499164</v>
          </cell>
          <cell r="AP226">
            <v>0.17744597238284868</v>
          </cell>
        </row>
        <row r="227">
          <cell r="B227">
            <v>43689</v>
          </cell>
          <cell r="C227">
            <v>13.029898970373058</v>
          </cell>
          <cell r="D227">
            <v>2.9021671259049362</v>
          </cell>
          <cell r="E227">
            <v>7.0775399609657779</v>
          </cell>
          <cell r="F227">
            <v>2.5812884735662927</v>
          </cell>
          <cell r="G227">
            <v>2.0079350514508918</v>
          </cell>
          <cell r="H227">
            <v>1.5359774670627564</v>
          </cell>
          <cell r="I227">
            <v>0.23070182392282948</v>
          </cell>
          <cell r="J227">
            <v>10.580052475655894</v>
          </cell>
          <cell r="K227">
            <v>39.945561348902437</v>
          </cell>
          <cell r="AL227">
            <v>0.22372478586120118</v>
          </cell>
          <cell r="AM227">
            <v>3.6209175617172629E-2</v>
          </cell>
          <cell r="AN227">
            <v>0.66904398172502966</v>
          </cell>
          <cell r="AO227">
            <v>0.26945451423064853</v>
          </cell>
          <cell r="AP227">
            <v>0.19753946343063319</v>
          </cell>
        </row>
        <row r="228">
          <cell r="B228">
            <v>43690</v>
          </cell>
          <cell r="C228">
            <v>13.317281778859012</v>
          </cell>
          <cell r="D228">
            <v>3.1556585024752439</v>
          </cell>
          <cell r="E228">
            <v>7.3790321479686076</v>
          </cell>
          <cell r="F228">
            <v>2.6853647836719601</v>
          </cell>
          <cell r="G228">
            <v>2.0271715253399969</v>
          </cell>
          <cell r="H228">
            <v>1.6003721577032755</v>
          </cell>
          <cell r="I228">
            <v>0.2334566667065455</v>
          </cell>
          <cell r="J228">
            <v>10.952168681106595</v>
          </cell>
          <cell r="K228">
            <v>41.350506243831241</v>
          </cell>
          <cell r="AL228">
            <v>0.22624691388796886</v>
          </cell>
          <cell r="AM228">
            <v>5.042361418315406E-2</v>
          </cell>
          <cell r="AN228">
            <v>0.66862165577958499</v>
          </cell>
          <cell r="AO228">
            <v>0.24923613334115211</v>
          </cell>
          <cell r="AP228">
            <v>0.21608874850747825</v>
          </cell>
        </row>
        <row r="229">
          <cell r="B229">
            <v>43691</v>
          </cell>
          <cell r="C229">
            <v>14.177551885307169</v>
          </cell>
          <cell r="D229">
            <v>3.116089116864269</v>
          </cell>
          <cell r="E229">
            <v>7.2116358534926368</v>
          </cell>
          <cell r="F229">
            <v>2.5801525437912707</v>
          </cell>
          <cell r="G229">
            <v>2.0364030348411108</v>
          </cell>
          <cell r="H229">
            <v>1.5892492641557048</v>
          </cell>
          <cell r="I229">
            <v>0.2358742063065884</v>
          </cell>
          <cell r="J229">
            <v>11.149829510785462</v>
          </cell>
          <cell r="K229">
            <v>42.096785415544211</v>
          </cell>
          <cell r="AL229">
            <v>0.23586494679486825</v>
          </cell>
          <cell r="AM229">
            <v>2.7680031420381467E-2</v>
          </cell>
          <cell r="AN229">
            <v>0.64179997403681499</v>
          </cell>
          <cell r="AO229">
            <v>0.18419201822269163</v>
          </cell>
          <cell r="AP229">
            <v>0.22927695983336133</v>
          </cell>
        </row>
        <row r="230">
          <cell r="B230">
            <v>43692</v>
          </cell>
          <cell r="C230">
            <v>14.337209001132699</v>
          </cell>
          <cell r="D230">
            <v>3.0208752827378609</v>
          </cell>
          <cell r="E230">
            <v>7.0047799396074941</v>
          </cell>
          <cell r="F230">
            <v>1.9810775548650272</v>
          </cell>
          <cell r="G230">
            <v>2.0355902260852328</v>
          </cell>
          <cell r="H230">
            <v>1.5183206809064631</v>
          </cell>
          <cell r="I230">
            <v>0.23586564765359885</v>
          </cell>
          <cell r="J230">
            <v>10.856829439795916</v>
          </cell>
          <cell r="K230">
            <v>40.990547772784296</v>
          </cell>
          <cell r="AL230">
            <v>0.12628615827008183</v>
          </cell>
          <cell r="AM230">
            <v>1.6385610072365196E-2</v>
          </cell>
          <cell r="AN230">
            <v>0.52042940722311104</v>
          </cell>
          <cell r="AO230">
            <v>0.16076680521963532</v>
          </cell>
          <cell r="AP230">
            <v>0.20084084334998567</v>
          </cell>
        </row>
        <row r="231">
          <cell r="B231">
            <v>43693</v>
          </cell>
          <cell r="C231">
            <v>14.504379392997077</v>
          </cell>
          <cell r="D231">
            <v>2.646202662733943</v>
          </cell>
          <cell r="E231">
            <v>6.7401184764398643</v>
          </cell>
          <cell r="F231">
            <v>2.2064106120726867</v>
          </cell>
          <cell r="G231">
            <v>2.0413737312178375</v>
          </cell>
          <cell r="H231">
            <v>1.5697372595281838</v>
          </cell>
          <cell r="I231">
            <v>0.23903785563161511</v>
          </cell>
          <cell r="J231">
            <v>10.789650660252754</v>
          </cell>
          <cell r="K231">
            <v>40.736910650873966</v>
          </cell>
          <cell r="AL231">
            <v>0.1192721810684505</v>
          </cell>
          <cell r="AM231">
            <v>3.1642339243331451E-2</v>
          </cell>
          <cell r="AN231">
            <v>0.57005104572659648</v>
          </cell>
          <cell r="AO231">
            <v>0.18545192156252405</v>
          </cell>
          <cell r="AP231">
            <v>0.22399414993277977</v>
          </cell>
        </row>
        <row r="232">
          <cell r="B232">
            <v>43694</v>
          </cell>
          <cell r="C232">
            <v>13.914587223947471</v>
          </cell>
          <cell r="D232">
            <v>2.7846955123723549</v>
          </cell>
          <cell r="E232">
            <v>6.3447184576525544</v>
          </cell>
          <cell r="F232">
            <v>1.7575751075902168</v>
          </cell>
          <cell r="G232">
            <v>1.9945063004599295</v>
          </cell>
          <cell r="H232">
            <v>1.5227792556781374</v>
          </cell>
          <cell r="I232">
            <v>0.24378081495327422</v>
          </cell>
          <cell r="J232">
            <v>10.29078908948863</v>
          </cell>
          <cell r="K232">
            <v>38.85343176214257</v>
          </cell>
          <cell r="AL232">
            <v>6.7882094091037182E-2</v>
          </cell>
          <cell r="AM232">
            <v>2.0824164525592857E-2</v>
          </cell>
          <cell r="AN232">
            <v>0.36813641357843946</v>
          </cell>
          <cell r="AO232">
            <v>0.19376899581833737</v>
          </cell>
          <cell r="AP232">
            <v>0.19953443907827473</v>
          </cell>
        </row>
        <row r="233">
          <cell r="B233">
            <v>43695</v>
          </cell>
          <cell r="C233">
            <v>14.053582830666167</v>
          </cell>
          <cell r="D233">
            <v>2.7958244020754415</v>
          </cell>
          <cell r="E233">
            <v>6.4202335425281456</v>
          </cell>
          <cell r="F233">
            <v>1.6669939737733774</v>
          </cell>
          <cell r="G233">
            <v>1.9658127891281356</v>
          </cell>
          <cell r="H233">
            <v>1.5342765098282312</v>
          </cell>
          <cell r="I233">
            <v>0.24859223061071128</v>
          </cell>
          <cell r="J233">
            <v>10.334986967822616</v>
          </cell>
          <cell r="K233">
            <v>39.020303246432825</v>
          </cell>
          <cell r="AL233">
            <v>6.9244098535316503E-2</v>
          </cell>
          <cell r="AM233">
            <v>2.0107389294164758E-2</v>
          </cell>
          <cell r="AN233">
            <v>0.36978189108286069</v>
          </cell>
          <cell r="AO233">
            <v>0.19376756897423791</v>
          </cell>
          <cell r="AP233">
            <v>0.16336600468485804</v>
          </cell>
        </row>
        <row r="234">
          <cell r="B234">
            <v>43696</v>
          </cell>
          <cell r="C234">
            <v>13.548315017053604</v>
          </cell>
          <cell r="D234">
            <v>2.7748031659696109</v>
          </cell>
          <cell r="E234">
            <v>7.2681130685792796</v>
          </cell>
          <cell r="F234">
            <v>2.3908339197262785</v>
          </cell>
          <cell r="G234">
            <v>2.014908254315563</v>
          </cell>
          <cell r="H234">
            <v>1.8311312166634774</v>
          </cell>
          <cell r="I234">
            <v>0.25697629560999163</v>
          </cell>
          <cell r="J234">
            <v>10.839305950101011</v>
          </cell>
          <cell r="K234">
            <v>40.924386888018816</v>
          </cell>
          <cell r="AL234">
            <v>0.1260258564054772</v>
          </cell>
          <cell r="AM234">
            <v>5.2282900270046208E-2</v>
          </cell>
          <cell r="AN234">
            <v>0.57255080362223698</v>
          </cell>
          <cell r="AO234">
            <v>0.24888869680293033</v>
          </cell>
          <cell r="AP234">
            <v>0.20324971436020844</v>
          </cell>
        </row>
        <row r="235">
          <cell r="B235">
            <v>43697</v>
          </cell>
          <cell r="C235">
            <v>13.294741950742466</v>
          </cell>
          <cell r="D235">
            <v>3.0221118260382038</v>
          </cell>
          <cell r="E235">
            <v>7.2163865923400223</v>
          </cell>
          <cell r="F235">
            <v>2.7985665966439797</v>
          </cell>
          <cell r="G235">
            <v>2.0263874751806958</v>
          </cell>
          <cell r="H235">
            <v>1.8507048091105145</v>
          </cell>
          <cell r="I235">
            <v>0.26641198270840122</v>
          </cell>
          <cell r="J235">
            <v>10.979901402231175</v>
          </cell>
          <cell r="K235">
            <v>41.455212634995455</v>
          </cell>
          <cell r="AL235">
            <v>0.20754735337810956</v>
          </cell>
          <cell r="AM235">
            <v>6.835903020893129E-2</v>
          </cell>
          <cell r="AN235">
            <v>0.75270170485538046</v>
          </cell>
          <cell r="AO235">
            <v>0.28681492638890566</v>
          </cell>
          <cell r="AP235">
            <v>0.19815052349320766</v>
          </cell>
        </row>
        <row r="236">
          <cell r="B236">
            <v>43698</v>
          </cell>
          <cell r="C236">
            <v>13.775591617228775</v>
          </cell>
          <cell r="D236">
            <v>3.1049602271611825</v>
          </cell>
          <cell r="E236">
            <v>7.1361715531980101</v>
          </cell>
          <cell r="F236">
            <v>2.7802725177363832</v>
          </cell>
          <cell r="G236">
            <v>2.0226026925101706</v>
          </cell>
          <cell r="H236">
            <v>1.8283518475418987</v>
          </cell>
          <cell r="I236">
            <v>0.25874542334464978</v>
          </cell>
          <cell r="J236">
            <v>11.135324290052239</v>
          </cell>
          <cell r="K236">
            <v>42.042020168773305</v>
          </cell>
          <cell r="AL236">
            <v>0.16728975145744021</v>
          </cell>
          <cell r="AM236">
            <v>7.5919645905090413E-2</v>
          </cell>
          <cell r="AN236">
            <v>0.75726395392484225</v>
          </cell>
          <cell r="AO236">
            <v>0.28551221772608837</v>
          </cell>
          <cell r="AP236">
            <v>0.23069022436232126</v>
          </cell>
        </row>
        <row r="237">
          <cell r="B237">
            <v>43699</v>
          </cell>
          <cell r="C237">
            <v>14.10054080590897</v>
          </cell>
          <cell r="D237">
            <v>3.0641542982498646</v>
          </cell>
          <cell r="E237">
            <v>6.976944434675576</v>
          </cell>
          <cell r="F237">
            <v>2.6486098425167852</v>
          </cell>
          <cell r="G237">
            <v>2.0064903103755003</v>
          </cell>
          <cell r="H237">
            <v>1.8421255175107603</v>
          </cell>
          <cell r="I237">
            <v>0.26670778341851042</v>
          </cell>
          <cell r="J237">
            <v>11.134919727218193</v>
          </cell>
          <cell r="K237">
            <v>42.040492719874159</v>
          </cell>
          <cell r="AL237">
            <v>0.12160625568971294</v>
          </cell>
          <cell r="AM237">
            <v>6.08569431390521E-2</v>
          </cell>
          <cell r="AN237">
            <v>0.69727740082631429</v>
          </cell>
          <cell r="AO237">
            <v>0.28993472101239781</v>
          </cell>
          <cell r="AP237">
            <v>0.2307948270085009</v>
          </cell>
        </row>
        <row r="238">
          <cell r="B238">
            <v>43700</v>
          </cell>
          <cell r="C238">
            <v>14.592660386453549</v>
          </cell>
          <cell r="D238">
            <v>3.117325660164612</v>
          </cell>
          <cell r="E238">
            <v>6.3144159329984859</v>
          </cell>
          <cell r="F238">
            <v>2.7184953175004418</v>
          </cell>
          <cell r="G238">
            <v>1.9713283852294732</v>
          </cell>
          <cell r="H238">
            <v>1.7733450907376151</v>
          </cell>
          <cell r="I238">
            <v>0.26933429732916891</v>
          </cell>
          <cell r="J238">
            <v>11.081356398022606</v>
          </cell>
          <cell r="K238">
            <v>41.838261468435952</v>
          </cell>
          <cell r="AL238">
            <v>0.14976414198635496</v>
          </cell>
          <cell r="AM238">
            <v>5.8304132918843128E-2</v>
          </cell>
          <cell r="AN238">
            <v>0.73511375492767506</v>
          </cell>
          <cell r="AO238">
            <v>0.28890311272848068</v>
          </cell>
          <cell r="AP238">
            <v>0.23708754159378134</v>
          </cell>
        </row>
        <row r="239">
          <cell r="B239">
            <v>43701</v>
          </cell>
          <cell r="C239">
            <v>14.756074140298505</v>
          </cell>
          <cell r="D239">
            <v>3.1556585024752439</v>
          </cell>
          <cell r="E239">
            <v>5.5223169210638918</v>
          </cell>
          <cell r="F239">
            <v>2.3616515933124753</v>
          </cell>
          <cell r="G239">
            <v>1.9584483179889871</v>
          </cell>
          <cell r="H239">
            <v>1.4509816091245535</v>
          </cell>
          <cell r="I239">
            <v>0.21201777043836847</v>
          </cell>
          <cell r="J239">
            <v>10.598657762422739</v>
          </cell>
          <cell r="K239">
            <v>40.015806617124767</v>
          </cell>
          <cell r="AL239">
            <v>0.16911013607763689</v>
          </cell>
          <cell r="AM239">
            <v>4.2316196800379749E-2</v>
          </cell>
          <cell r="AN239">
            <v>0.53265361843331593</v>
          </cell>
          <cell r="AO239">
            <v>0.24474799522626703</v>
          </cell>
          <cell r="AP239">
            <v>0.22776586549142913</v>
          </cell>
        </row>
        <row r="240">
          <cell r="B240">
            <v>43702</v>
          </cell>
          <cell r="C240">
            <v>14.814302029599581</v>
          </cell>
          <cell r="D240">
            <v>3.017165652836832</v>
          </cell>
          <cell r="E240">
            <v>5.2532078395165076</v>
          </cell>
          <cell r="F240">
            <v>2.1648677870179016</v>
          </cell>
          <cell r="G240">
            <v>2.0080243544613143</v>
          </cell>
          <cell r="H240">
            <v>1.3088712575168846</v>
          </cell>
          <cell r="I240">
            <v>0.19988142140350601</v>
          </cell>
          <cell r="J240">
            <v>10.364171793082559</v>
          </cell>
          <cell r="K240">
            <v>39.130492135435084</v>
          </cell>
          <cell r="AL240">
            <v>0.18923755429234287</v>
          </cell>
          <cell r="AM240">
            <v>3.6959624852761698E-2</v>
          </cell>
          <cell r="AN240">
            <v>0.51724370168337697</v>
          </cell>
          <cell r="AO240">
            <v>0.23764231161090485</v>
          </cell>
          <cell r="AP240">
            <v>0.17945374115987911</v>
          </cell>
        </row>
        <row r="241">
          <cell r="B241">
            <v>43703</v>
          </cell>
          <cell r="C241">
            <v>14.56072896328844</v>
          </cell>
          <cell r="D241">
            <v>3.0048002198334025</v>
          </cell>
          <cell r="E241">
            <v>5.9171773536784569</v>
          </cell>
          <cell r="F241">
            <v>3.093174842049204</v>
          </cell>
          <cell r="G241">
            <v>2.0169644939707956</v>
          </cell>
          <cell r="H241">
            <v>1.5633376266992178</v>
          </cell>
          <cell r="I241">
            <v>0.23793599042064356</v>
          </cell>
          <cell r="J241">
            <v>10.950648958373414</v>
          </cell>
          <cell r="K241">
            <v>41.34476844831358</v>
          </cell>
          <cell r="AL241">
            <v>0.22619817210455684</v>
          </cell>
          <cell r="AM241">
            <v>8.128183018673539E-2</v>
          </cell>
          <cell r="AN241">
            <v>0.85618882638646887</v>
          </cell>
          <cell r="AO241">
            <v>0.33341636809966069</v>
          </cell>
          <cell r="AP241">
            <v>0.24451809215764878</v>
          </cell>
        </row>
        <row r="242">
          <cell r="B242">
            <v>43704</v>
          </cell>
          <cell r="C242">
            <v>14.066731063734151</v>
          </cell>
          <cell r="D242">
            <v>3.1296910931680415</v>
          </cell>
          <cell r="E242">
            <v>6.0281146837765691</v>
          </cell>
          <cell r="F242">
            <v>3.4500562271562214</v>
          </cell>
          <cell r="G242">
            <v>2.0230204489657058</v>
          </cell>
          <cell r="H242">
            <v>1.6777051241275085</v>
          </cell>
          <cell r="I242">
            <v>0.24304660966586863</v>
          </cell>
          <cell r="J242">
            <v>11.031442106736776</v>
          </cell>
          <cell r="K242">
            <v>41.649807357330843</v>
          </cell>
          <cell r="AL242">
            <v>0.27898552353978157</v>
          </cell>
          <cell r="AM242">
            <v>9.4259149980800233E-2</v>
          </cell>
          <cell r="AN242">
            <v>0.96374880355652737</v>
          </cell>
          <cell r="AO242">
            <v>0.36549325029985608</v>
          </cell>
          <cell r="AP242">
            <v>0.29769913102719986</v>
          </cell>
        </row>
        <row r="243">
          <cell r="B243">
            <v>43705</v>
          </cell>
          <cell r="C243">
            <v>14.530675859133048</v>
          </cell>
          <cell r="D243">
            <v>3.2743666593081686</v>
          </cell>
          <cell r="E243">
            <v>6.2965619787532638</v>
          </cell>
          <cell r="F243">
            <v>3.473060113445535</v>
          </cell>
          <cell r="G243">
            <v>2.0296387102042068</v>
          </cell>
          <cell r="H243">
            <v>1.7017864615945462</v>
          </cell>
          <cell r="I243">
            <v>0.24979159816856608</v>
          </cell>
          <cell r="J243">
            <v>11.369218301766406</v>
          </cell>
          <cell r="K243">
            <v>42.925099682373741</v>
          </cell>
          <cell r="AL243">
            <v>0.25866331103463114</v>
          </cell>
          <cell r="AM243">
            <v>9.6637176084173285E-2</v>
          </cell>
          <cell r="AN243">
            <v>0.96174640750544482</v>
          </cell>
          <cell r="AO243">
            <v>0.38744738703635834</v>
          </cell>
          <cell r="AP243">
            <v>0.29878127926609405</v>
          </cell>
        </row>
        <row r="244">
          <cell r="B244">
            <v>43706</v>
          </cell>
          <cell r="C244">
            <v>14.598295343482686</v>
          </cell>
          <cell r="D244">
            <v>3.4326442017520677</v>
          </cell>
          <cell r="E244">
            <v>6.0658214416334006</v>
          </cell>
          <cell r="F244">
            <v>3.3660073437183184</v>
          </cell>
          <cell r="G244">
            <v>2.0249979808829384</v>
          </cell>
          <cell r="H244">
            <v>1.7351678931660623</v>
          </cell>
          <cell r="I244">
            <v>0.25662910066077643</v>
          </cell>
          <cell r="J244">
            <v>11.341721783823623</v>
          </cell>
          <cell r="K244">
            <v>42.821285089119876</v>
          </cell>
          <cell r="AL244">
            <v>0.17189705989230183</v>
          </cell>
          <cell r="AM244">
            <v>8.6615151036241525E-2</v>
          </cell>
          <cell r="AN244">
            <v>0.99755546426177</v>
          </cell>
          <cell r="AO244">
            <v>0.38998288900111733</v>
          </cell>
          <cell r="AP244">
            <v>0.28523034509518452</v>
          </cell>
        </row>
        <row r="245">
          <cell r="B245">
            <v>43707</v>
          </cell>
          <cell r="C245">
            <v>14.487474521909666</v>
          </cell>
          <cell r="D245">
            <v>3.4981809966702451</v>
          </cell>
          <cell r="E245">
            <v>6.0668450683434596</v>
          </cell>
          <cell r="F245">
            <v>3.2333281916563892</v>
          </cell>
          <cell r="G245">
            <v>1.9948672965274841</v>
          </cell>
          <cell r="H245">
            <v>1.6901806162011124</v>
          </cell>
          <cell r="I245">
            <v>0.26088999410020469</v>
          </cell>
          <cell r="J245">
            <v>11.252443533852944</v>
          </cell>
          <cell r="K245">
            <v>42.484210219261506</v>
          </cell>
          <cell r="AL245">
            <v>0.11992241720035136</v>
          </cell>
          <cell r="AM245">
            <v>8.9438155051743531E-2</v>
          </cell>
          <cell r="AN245">
            <v>0.95418770273029263</v>
          </cell>
          <cell r="AO245">
            <v>0.3918163836689369</v>
          </cell>
          <cell r="AP245">
            <v>0.28055257496099295</v>
          </cell>
        </row>
        <row r="246">
          <cell r="B246">
            <v>43708</v>
          </cell>
          <cell r="C246">
            <v>13.345456564004696</v>
          </cell>
          <cell r="D246">
            <v>3.4709770440626997</v>
          </cell>
          <cell r="E246">
            <v>5.6419471431067327</v>
          </cell>
          <cell r="F246">
            <v>2.4700054202803856</v>
          </cell>
          <cell r="G246">
            <v>1.9701364170818874</v>
          </cell>
          <cell r="H246">
            <v>1.3963265446049196</v>
          </cell>
          <cell r="I246">
            <v>0.23747901314093289</v>
          </cell>
          <cell r="J246">
            <v>10.279867117008209</v>
          </cell>
          <cell r="K246">
            <v>38.812195263290462</v>
          </cell>
          <cell r="AL246">
            <v>9.2385729377406606E-2</v>
          </cell>
          <cell r="AM246">
            <v>6.9848704012055673E-2</v>
          </cell>
          <cell r="AN246">
            <v>0.60223845829038181</v>
          </cell>
          <cell r="AO246">
            <v>0.31186959535355652</v>
          </cell>
          <cell r="AP246">
            <v>0.22560156901364073</v>
          </cell>
        </row>
        <row r="247">
          <cell r="B247">
            <v>43709</v>
          </cell>
          <cell r="C247">
            <v>13.372975326906005</v>
          </cell>
          <cell r="D247">
            <v>3.4351172883527537</v>
          </cell>
          <cell r="E247">
            <v>5.6614357260517396</v>
          </cell>
          <cell r="F247">
            <v>2.1145841125655531</v>
          </cell>
          <cell r="G247">
            <v>2.0159117779750546</v>
          </cell>
          <cell r="H247">
            <v>1.3308264401104681</v>
          </cell>
          <cell r="I247">
            <v>0.22391010556196556</v>
          </cell>
          <cell r="J247">
            <v>10.143833970373318</v>
          </cell>
          <cell r="K247">
            <v>38.298594747896857</v>
          </cell>
          <cell r="AL247">
            <v>0.11108909243774488</v>
          </cell>
          <cell r="AM247">
            <v>5.2197913497639754E-2</v>
          </cell>
          <cell r="AN247">
            <v>0.52420510742090731</v>
          </cell>
          <cell r="AO247">
            <v>0.27015652152758801</v>
          </cell>
          <cell r="AP247">
            <v>0.17286979474674602</v>
          </cell>
        </row>
        <row r="248">
          <cell r="B248">
            <v>43710</v>
          </cell>
          <cell r="C248">
            <v>12.859804091108897</v>
          </cell>
          <cell r="D248">
            <v>3.154421959174901</v>
          </cell>
          <cell r="E248">
            <v>5.9376316371708606</v>
          </cell>
          <cell r="F248">
            <v>2.8418811816542928</v>
          </cell>
          <cell r="G248">
            <v>2.0145200132617775</v>
          </cell>
          <cell r="H248">
            <v>1.6567379301676965</v>
          </cell>
          <cell r="I248">
            <v>0.21928005987699503</v>
          </cell>
          <cell r="J248">
            <v>10.334612481818237</v>
          </cell>
          <cell r="K248">
            <v>39.018889354233657</v>
          </cell>
          <cell r="AL248">
            <v>0.14843670618279409</v>
          </cell>
          <cell r="AM248">
            <v>8.1558438078057474E-2</v>
          </cell>
          <cell r="AN248">
            <v>0.74632431746536354</v>
          </cell>
          <cell r="AO248">
            <v>0.36783470146708713</v>
          </cell>
          <cell r="AP248">
            <v>0.19032489099233088</v>
          </cell>
        </row>
        <row r="249">
          <cell r="B249">
            <v>43711</v>
          </cell>
          <cell r="C249">
            <v>12.413402346958257</v>
          </cell>
          <cell r="D249">
            <v>3.1482392426731862</v>
          </cell>
          <cell r="E249">
            <v>6.4222157282039039</v>
          </cell>
          <cell r="F249">
            <v>2.9505262534035857</v>
          </cell>
          <cell r="G249">
            <v>2.020494990103169</v>
          </cell>
          <cell r="H249">
            <v>1.7450659474938479</v>
          </cell>
          <cell r="I249">
            <v>0.230742186273486</v>
          </cell>
          <cell r="J249">
            <v>10.423391084834201</v>
          </cell>
          <cell r="K249">
            <v>39.354077779943637</v>
          </cell>
          <cell r="AL249">
            <v>0.16254140296845015</v>
          </cell>
          <cell r="AM249">
            <v>8.1523962311893405E-2</v>
          </cell>
          <cell r="AN249">
            <v>0.73125737453747053</v>
          </cell>
          <cell r="AO249">
            <v>0.35992998515602076</v>
          </cell>
          <cell r="AP249">
            <v>0.25255142487683829</v>
          </cell>
        </row>
        <row r="250">
          <cell r="B250">
            <v>43712</v>
          </cell>
          <cell r="C250">
            <v>12.718634308770662</v>
          </cell>
          <cell r="D250">
            <v>3.2224318406937642</v>
          </cell>
          <cell r="E250">
            <v>6.8228624290120772</v>
          </cell>
          <cell r="F250">
            <v>2.7651247839992816</v>
          </cell>
          <cell r="G250">
            <v>2.0275249533558206</v>
          </cell>
          <cell r="H250">
            <v>1.700586374177733</v>
          </cell>
          <cell r="I250">
            <v>0.23719550387055882</v>
          </cell>
          <cell r="J250">
            <v>10.626476112983035</v>
          </cell>
          <cell r="K250">
            <v>40.120836306862934</v>
          </cell>
          <cell r="AL250">
            <v>0.10798551987410535</v>
          </cell>
          <cell r="AM250">
            <v>9.1663846374387223E-2</v>
          </cell>
          <cell r="AN250">
            <v>0.68564285225691757</v>
          </cell>
          <cell r="AO250">
            <v>0.33216930635672348</v>
          </cell>
          <cell r="AP250">
            <v>0.24915146260748994</v>
          </cell>
        </row>
        <row r="251">
          <cell r="B251">
            <v>43713</v>
          </cell>
          <cell r="C251">
            <v>12.648049417601541</v>
          </cell>
          <cell r="D251">
            <v>3.1964644313865618</v>
          </cell>
          <cell r="E251">
            <v>6.5405080939419706</v>
          </cell>
          <cell r="F251">
            <v>2.6322164926639524</v>
          </cell>
          <cell r="G251">
            <v>2.0354010247919652</v>
          </cell>
          <cell r="H251">
            <v>1.7060911918265376</v>
          </cell>
          <cell r="I251">
            <v>0.24501791770171968</v>
          </cell>
          <cell r="J251">
            <v>10.449714431476735</v>
          </cell>
          <cell r="K251">
            <v>39.453463001390986</v>
          </cell>
          <cell r="AL251">
            <v>0.12357113722810981</v>
          </cell>
          <cell r="AM251">
            <v>9.1347952144877245E-2</v>
          </cell>
          <cell r="AN251">
            <v>0.61945222477428652</v>
          </cell>
          <cell r="AO251">
            <v>0.36502453201317936</v>
          </cell>
          <cell r="AP251">
            <v>0.16012031250519831</v>
          </cell>
        </row>
        <row r="252">
          <cell r="B252">
            <v>43714</v>
          </cell>
          <cell r="C252">
            <v>12.760603703519866</v>
          </cell>
          <cell r="D252">
            <v>3.1457661560725003</v>
          </cell>
          <cell r="E252">
            <v>6.3598895577065271</v>
          </cell>
          <cell r="F252">
            <v>2.6063252573223123</v>
          </cell>
          <cell r="G252">
            <v>2.0035259045125833</v>
          </cell>
          <cell r="H252">
            <v>1.7740543090651906</v>
          </cell>
          <cell r="I252">
            <v>0.25673662456664137</v>
          </cell>
          <cell r="J252">
            <v>10.414821559326338</v>
          </cell>
          <cell r="K252">
            <v>39.321723072091956</v>
          </cell>
          <cell r="AL252">
            <v>0.11881933187504799</v>
          </cell>
          <cell r="AM252">
            <v>9.2849652378059228E-2</v>
          </cell>
          <cell r="AN252">
            <v>0.6283340183014805</v>
          </cell>
          <cell r="AO252">
            <v>0.34782392639406362</v>
          </cell>
          <cell r="AP252">
            <v>0.15895613773081074</v>
          </cell>
        </row>
        <row r="253">
          <cell r="B253">
            <v>43715</v>
          </cell>
          <cell r="C253">
            <v>12.705280410441368</v>
          </cell>
          <cell r="D253">
            <v>3.1235083766663267</v>
          </cell>
          <cell r="E253">
            <v>5.8324321712126235</v>
          </cell>
          <cell r="F253">
            <v>2.363246803336041</v>
          </cell>
          <cell r="G253">
            <v>1.9891186044328406</v>
          </cell>
          <cell r="H253">
            <v>1.6057542164100684</v>
          </cell>
          <cell r="I253">
            <v>0.2373049046968152</v>
          </cell>
          <cell r="J253">
            <v>10.036426486679638</v>
          </cell>
          <cell r="K253">
            <v>37.89307197387572</v>
          </cell>
          <cell r="AL253">
            <v>0.15199935029516531</v>
          </cell>
          <cell r="AM253">
            <v>9.8065114213002486E-2</v>
          </cell>
          <cell r="AN253">
            <v>0.59844781731621499</v>
          </cell>
          <cell r="AO253">
            <v>0.25324485183861434</v>
          </cell>
          <cell r="AP253">
            <v>0.13619339786288873</v>
          </cell>
        </row>
        <row r="254">
          <cell r="B254">
            <v>43716</v>
          </cell>
          <cell r="C254">
            <v>12.909404284903417</v>
          </cell>
          <cell r="D254">
            <v>3.0567350384478069</v>
          </cell>
          <cell r="E254">
            <v>5.4674513229137851</v>
          </cell>
          <cell r="F254">
            <v>2.2526128527787179</v>
          </cell>
          <cell r="G254">
            <v>2.0647552270398495</v>
          </cell>
          <cell r="H254">
            <v>1.5701033695297164</v>
          </cell>
          <cell r="I254">
            <v>0.2269175800146655</v>
          </cell>
          <cell r="J254">
            <v>9.9252177724725144</v>
          </cell>
          <cell r="K254">
            <v>37.473197448100471</v>
          </cell>
          <cell r="AL254">
            <v>0.17033697713670981</v>
          </cell>
          <cell r="AM254">
            <v>7.5425760510728385E-2</v>
          </cell>
          <cell r="AN254">
            <v>0.63400088877070204</v>
          </cell>
          <cell r="AO254">
            <v>0.1945937117078313</v>
          </cell>
          <cell r="AP254">
            <v>0.15850913073922301</v>
          </cell>
        </row>
        <row r="255">
          <cell r="B255">
            <v>43717</v>
          </cell>
          <cell r="C255">
            <v>12.962819878220586</v>
          </cell>
          <cell r="D255">
            <v>2.9219518187104239</v>
          </cell>
          <cell r="E255">
            <v>6.0195582753931802</v>
          </cell>
          <cell r="F255">
            <v>3.0602196060255089</v>
          </cell>
          <cell r="G255">
            <v>2.0719834732478453</v>
          </cell>
          <cell r="H255">
            <v>1.8734818015664028</v>
          </cell>
          <cell r="I255">
            <v>0.24147662214047538</v>
          </cell>
          <cell r="J255">
            <v>10.502944487822116</v>
          </cell>
          <cell r="K255">
            <v>39.654435963126538</v>
          </cell>
          <cell r="AL255">
            <v>0.27131024824121974</v>
          </cell>
          <cell r="AM255">
            <v>9.7591272868736312E-2</v>
          </cell>
          <cell r="AN255">
            <v>0.83937547270933144</v>
          </cell>
          <cell r="AO255">
            <v>0.28652599045876287</v>
          </cell>
          <cell r="AP255">
            <v>0.23612730435259288</v>
          </cell>
        </row>
        <row r="256">
          <cell r="B256">
            <v>43718</v>
          </cell>
          <cell r="C256">
            <v>13.374883026667334</v>
          </cell>
          <cell r="D256">
            <v>3.0987775106594677</v>
          </cell>
          <cell r="E256">
            <v>6.3078083829095979</v>
          </cell>
          <cell r="F256">
            <v>2.7598130100887928</v>
          </cell>
          <cell r="G256">
            <v>2.0766673404639788</v>
          </cell>
          <cell r="H256">
            <v>1.9997774178631844</v>
          </cell>
          <cell r="I256">
            <v>0.24231481896948467</v>
          </cell>
          <cell r="J256">
            <v>10.758226851764928</v>
          </cell>
          <cell r="K256">
            <v>40.618268359386768</v>
          </cell>
          <cell r="AL256">
            <v>0.22527484371098574</v>
          </cell>
          <cell r="AM256">
            <v>9.9274171314784873E-2</v>
          </cell>
          <cell r="AN256">
            <v>0.68161083474002937</v>
          </cell>
          <cell r="AO256">
            <v>0.33649763793246712</v>
          </cell>
          <cell r="AP256">
            <v>0.13183094074128252</v>
          </cell>
        </row>
        <row r="257">
          <cell r="B257">
            <v>43719</v>
          </cell>
          <cell r="C257">
            <v>13.64005329349186</v>
          </cell>
          <cell r="D257">
            <v>3.2298511004958219</v>
          </cell>
          <cell r="E257">
            <v>6.5283309036376505</v>
          </cell>
          <cell r="F257">
            <v>2.5298851469922239</v>
          </cell>
          <cell r="G257">
            <v>2.0858186286167464</v>
          </cell>
          <cell r="H257">
            <v>1.9903600652173559</v>
          </cell>
          <cell r="I257">
            <v>0.23579483759597669</v>
          </cell>
          <cell r="J257">
            <v>10.895155351005439</v>
          </cell>
          <cell r="K257">
            <v>41.135249327053074</v>
          </cell>
          <cell r="AL257">
            <v>0.11785728660387303</v>
          </cell>
          <cell r="AM257">
            <v>8.1616164942333563E-2</v>
          </cell>
          <cell r="AN257">
            <v>0.66000215588203037</v>
          </cell>
          <cell r="AO257">
            <v>0.33496806105783405</v>
          </cell>
          <cell r="AP257">
            <v>0.1335730639492381</v>
          </cell>
        </row>
        <row r="258">
          <cell r="B258">
            <v>43720</v>
          </cell>
          <cell r="C258">
            <v>13.952916054349576</v>
          </cell>
          <cell r="D258">
            <v>3.2756032026085116</v>
          </cell>
          <cell r="E258">
            <v>6.5738108764183139</v>
          </cell>
          <cell r="F258">
            <v>2.6946528126458942</v>
          </cell>
          <cell r="G258">
            <v>2.1122803214931554</v>
          </cell>
          <cell r="H258">
            <v>1.6961346332371825</v>
          </cell>
          <cell r="I258">
            <v>0.25231556788749182</v>
          </cell>
          <cell r="J258">
            <v>11.00958997270482</v>
          </cell>
          <cell r="K258">
            <v>41.567303441344947</v>
          </cell>
          <cell r="AL258">
            <v>0.151435881451466</v>
          </cell>
          <cell r="AM258">
            <v>8.9315485465156844E-2</v>
          </cell>
          <cell r="AN258">
            <v>0.72676219295305589</v>
          </cell>
          <cell r="AO258">
            <v>0.320947890936438</v>
          </cell>
          <cell r="AP258">
            <v>0.18779711913249386</v>
          </cell>
        </row>
        <row r="259">
          <cell r="B259">
            <v>43721</v>
          </cell>
          <cell r="C259">
            <v>13.889961962225769</v>
          </cell>
          <cell r="D259">
            <v>3.1494757859735292</v>
          </cell>
          <cell r="E259">
            <v>6.2498647630476158</v>
          </cell>
          <cell r="F259">
            <v>2.7151534811286853</v>
          </cell>
          <cell r="G259">
            <v>2.1021315641222809</v>
          </cell>
          <cell r="H259">
            <v>1.6020086102391475</v>
          </cell>
          <cell r="I259">
            <v>0.25410188065052375</v>
          </cell>
          <cell r="J259">
            <v>10.795212813165378</v>
          </cell>
          <cell r="K259">
            <v>40.757910860552926</v>
          </cell>
          <cell r="AL259">
            <v>0.19592053675910104</v>
          </cell>
          <cell r="AM259">
            <v>8.9228895168742717E-2</v>
          </cell>
          <cell r="AN259">
            <v>0.69665453646023401</v>
          </cell>
          <cell r="AO259">
            <v>0.31762548445082106</v>
          </cell>
          <cell r="AP259">
            <v>0.18858051017330671</v>
          </cell>
        </row>
        <row r="260">
          <cell r="B260">
            <v>43722</v>
          </cell>
          <cell r="C260">
            <v>13.605714697787963</v>
          </cell>
          <cell r="D260">
            <v>3.1185622034649549</v>
          </cell>
          <cell r="E260">
            <v>5.6433254683744636</v>
          </cell>
          <cell r="F260">
            <v>2.1622379784568611</v>
          </cell>
          <cell r="G260">
            <v>2.1068457035453365</v>
          </cell>
          <cell r="H260">
            <v>1.3841266559401626</v>
          </cell>
          <cell r="I260">
            <v>0.24931948057386522</v>
          </cell>
          <cell r="J260">
            <v>10.185400952366365</v>
          </cell>
          <cell r="K260">
            <v>38.455533140509971</v>
          </cell>
          <cell r="AL260">
            <v>0.11917331475599705</v>
          </cell>
          <cell r="AM260">
            <v>7.6570676652204003E-2</v>
          </cell>
          <cell r="AN260">
            <v>0.61850033131077242</v>
          </cell>
          <cell r="AO260">
            <v>0.23301006224197399</v>
          </cell>
          <cell r="AP260">
            <v>0.15358603353557423</v>
          </cell>
        </row>
        <row r="261">
          <cell r="B261">
            <v>43723</v>
          </cell>
          <cell r="C261">
            <v>12.901773485858104</v>
          </cell>
          <cell r="D261">
            <v>3.154421959174901</v>
          </cell>
          <cell r="E261">
            <v>5.7438218060299704</v>
          </cell>
          <cell r="F261">
            <v>1.8262177211379329</v>
          </cell>
          <cell r="G261">
            <v>2.1925955136800859</v>
          </cell>
          <cell r="H261">
            <v>1.3502606890741087</v>
          </cell>
          <cell r="I261">
            <v>0.2372122637608432</v>
          </cell>
          <cell r="J261">
            <v>9.8741734664619258</v>
          </cell>
          <cell r="K261">
            <v>37.280476905177871</v>
          </cell>
          <cell r="AL261">
            <v>0.15534213785257167</v>
          </cell>
          <cell r="AM261">
            <v>3.1868436128412767E-2</v>
          </cell>
          <cell r="AN261">
            <v>0.41912297500780926</v>
          </cell>
          <cell r="AO261">
            <v>0.20820723126087898</v>
          </cell>
          <cell r="AP261">
            <v>0.16081415164028903</v>
          </cell>
        </row>
        <row r="262">
          <cell r="B262">
            <v>43724</v>
          </cell>
          <cell r="C262">
            <v>13.388236924996626</v>
          </cell>
          <cell r="D262">
            <v>3.0517888652464351</v>
          </cell>
          <cell r="E262">
            <v>6.3713668730044333</v>
          </cell>
          <cell r="F262">
            <v>3.0558292687102862</v>
          </cell>
          <cell r="G262">
            <v>2.2050714469581525</v>
          </cell>
          <cell r="H262">
            <v>1.5107617969686176</v>
          </cell>
          <cell r="I262">
            <v>0.248300622986528</v>
          </cell>
          <cell r="J262">
            <v>10.747891723393941</v>
          </cell>
          <cell r="K262">
            <v>40.579247522265021</v>
          </cell>
          <cell r="AL262">
            <v>0.2602562339989043</v>
          </cell>
          <cell r="AM262">
            <v>9.0700128445778183E-2</v>
          </cell>
          <cell r="AN262">
            <v>0.821693229881857</v>
          </cell>
          <cell r="AO262">
            <v>0.32414972909564971</v>
          </cell>
          <cell r="AP262">
            <v>0.26037856245176155</v>
          </cell>
        </row>
        <row r="263">
          <cell r="B263">
            <v>43725</v>
          </cell>
          <cell r="C263">
            <v>13.306205835259542</v>
          </cell>
          <cell r="D263">
            <v>3.1556585024752439</v>
          </cell>
          <cell r="E263">
            <v>6.1079282073253323</v>
          </cell>
          <cell r="F263">
            <v>2.9209619067823902</v>
          </cell>
          <cell r="G263">
            <v>2.2114936956568285</v>
          </cell>
          <cell r="H263">
            <v>1.6410512041812688</v>
          </cell>
          <cell r="I263">
            <v>0.24958073120243773</v>
          </cell>
          <cell r="J263">
            <v>10.661971687061058</v>
          </cell>
          <cell r="K263">
            <v>40.254851769944104</v>
          </cell>
          <cell r="AL263">
            <v>0.22889452608054128</v>
          </cell>
          <cell r="AM263">
            <v>9.4498876819945926E-2</v>
          </cell>
          <cell r="AN263">
            <v>0.6316830763295469</v>
          </cell>
          <cell r="AO263">
            <v>0.33424607794350275</v>
          </cell>
          <cell r="AP263">
            <v>0.26369348803752507</v>
          </cell>
        </row>
        <row r="264">
          <cell r="B264">
            <v>43726</v>
          </cell>
          <cell r="C264">
            <v>13.285221137884939</v>
          </cell>
          <cell r="D264">
            <v>3.2323241870965078</v>
          </cell>
          <cell r="E264">
            <v>5.9251973499254111</v>
          </cell>
          <cell r="F264">
            <v>3.0634874075321781</v>
          </cell>
          <cell r="G264">
            <v>2.2029728262132284</v>
          </cell>
          <cell r="H264">
            <v>1.6212502618402689</v>
          </cell>
          <cell r="I264">
            <v>0.24767013131041038</v>
          </cell>
          <cell r="J264">
            <v>10.656654989881616</v>
          </cell>
          <cell r="K264">
            <v>40.234778291684563</v>
          </cell>
          <cell r="AL264">
            <v>0.27692903510348271</v>
          </cell>
          <cell r="AM264">
            <v>8.3004816732975689E-2</v>
          </cell>
          <cell r="AN264">
            <v>0.71299011731072448</v>
          </cell>
          <cell r="AO264">
            <v>0.34539044378241679</v>
          </cell>
          <cell r="AP264">
            <v>0.26747724418854119</v>
          </cell>
        </row>
        <row r="265">
          <cell r="B265">
            <v>43727</v>
          </cell>
          <cell r="C265">
            <v>13.006696972731122</v>
          </cell>
          <cell r="D265">
            <v>3.216249124192049</v>
          </cell>
          <cell r="E265">
            <v>5.6912264373507782</v>
          </cell>
          <cell r="F265">
            <v>3.3959862734421633</v>
          </cell>
          <cell r="G265">
            <v>2.2086776236078332</v>
          </cell>
          <cell r="H265">
            <v>1.4478936341901651</v>
          </cell>
          <cell r="I265">
            <v>0.24910514972449835</v>
          </cell>
          <cell r="J265">
            <v>10.526126791521403</v>
          </cell>
          <cell r="K265">
            <v>39.741962006760012</v>
          </cell>
          <cell r="AL265">
            <v>0.2886647429407514</v>
          </cell>
          <cell r="AM265">
            <v>9.5822585888277453E-2</v>
          </cell>
          <cell r="AN265">
            <v>0.91425831186786022</v>
          </cell>
          <cell r="AO265">
            <v>0.34208016547164533</v>
          </cell>
          <cell r="AP265">
            <v>0.27000426351135526</v>
          </cell>
        </row>
        <row r="266">
          <cell r="B266">
            <v>43728</v>
          </cell>
          <cell r="C266">
            <v>12.352355954595774</v>
          </cell>
          <cell r="D266">
            <v>3.2100664076903342</v>
          </cell>
          <cell r="E266">
            <v>5.5147595406091581</v>
          </cell>
          <cell r="F266">
            <v>3.1300377165670383</v>
          </cell>
          <cell r="G266">
            <v>2.1356111113685721</v>
          </cell>
          <cell r="H266">
            <v>1.471835628173807</v>
          </cell>
          <cell r="I266">
            <v>0.23812134786549424</v>
          </cell>
          <cell r="J266">
            <v>10.107094254972054</v>
          </cell>
          <cell r="K266">
            <v>38.159881961842231</v>
          </cell>
          <cell r="AL266">
            <v>0.22296704125666883</v>
          </cell>
          <cell r="AM266">
            <v>8.968349422491606E-2</v>
          </cell>
          <cell r="AN266">
            <v>0.90870665138532691</v>
          </cell>
          <cell r="AO266">
            <v>0.2865209965044147</v>
          </cell>
          <cell r="AP266">
            <v>0.25672198505761212</v>
          </cell>
        </row>
        <row r="267">
          <cell r="B267">
            <v>43729</v>
          </cell>
          <cell r="C267">
            <v>12.514510434308617</v>
          </cell>
          <cell r="D267">
            <v>3.2793128325095404</v>
          </cell>
          <cell r="E267">
            <v>5.1099524717073104</v>
          </cell>
          <cell r="F267">
            <v>2.2248068645579311</v>
          </cell>
          <cell r="G267">
            <v>2.1904673775334116</v>
          </cell>
          <cell r="H267">
            <v>1.3691270633392649</v>
          </cell>
          <cell r="I267">
            <v>0.23786877955466676</v>
          </cell>
          <cell r="J267">
            <v>9.7011422143001909</v>
          </cell>
          <cell r="K267">
            <v>36.627188037810932</v>
          </cell>
          <cell r="AL267">
            <v>8.550173026487401E-2</v>
          </cell>
          <cell r="AM267">
            <v>5.5075437329401691E-2</v>
          </cell>
          <cell r="AN267">
            <v>0.64300021640535476</v>
          </cell>
          <cell r="AO267">
            <v>0.22743252865714397</v>
          </cell>
          <cell r="AP267">
            <v>0.17129548729489158</v>
          </cell>
        </row>
        <row r="268">
          <cell r="B268">
            <v>43730</v>
          </cell>
          <cell r="C268">
            <v>12.266509465336039</v>
          </cell>
          <cell r="D268">
            <v>3.2978609820146847</v>
          </cell>
          <cell r="E268">
            <v>5.4896251405772727</v>
          </cell>
          <cell r="F268">
            <v>2.1623920811634334</v>
          </cell>
          <cell r="G268">
            <v>2.1621605936450572</v>
          </cell>
          <cell r="H268">
            <v>1.2806976219585122</v>
          </cell>
          <cell r="I268">
            <v>0.24172562999226463</v>
          </cell>
          <cell r="J268">
            <v>9.6921082314637914</v>
          </cell>
          <cell r="K268">
            <v>36.593079746151055</v>
          </cell>
          <cell r="AL268">
            <v>0.16345712626106335</v>
          </cell>
          <cell r="AM268">
            <v>3.3344479977472044E-2</v>
          </cell>
          <cell r="AN268">
            <v>0.60201567471381601</v>
          </cell>
          <cell r="AO268">
            <v>0.20979744900973807</v>
          </cell>
          <cell r="AP268">
            <v>0.15638547126066984</v>
          </cell>
        </row>
        <row r="269">
          <cell r="B269">
            <v>43731</v>
          </cell>
          <cell r="C269">
            <v>11.610260747439366</v>
          </cell>
          <cell r="D269">
            <v>3.0456061487447204</v>
          </cell>
          <cell r="E269">
            <v>6.2025763830791814</v>
          </cell>
          <cell r="F269">
            <v>3.1126326479551523</v>
          </cell>
          <cell r="G269">
            <v>2.1759579087553047</v>
          </cell>
          <cell r="H269">
            <v>1.4525216379700601</v>
          </cell>
          <cell r="I269">
            <v>0.24407108285035853</v>
          </cell>
          <cell r="J269">
            <v>10.031735916956368</v>
          </cell>
          <cell r="K269">
            <v>37.875362473750513</v>
          </cell>
          <cell r="AL269">
            <v>0.23421982518311055</v>
          </cell>
          <cell r="AM269">
            <v>8.6081979303692407E-2</v>
          </cell>
          <cell r="AN269">
            <v>0.879325116624179</v>
          </cell>
          <cell r="AO269">
            <v>0.27395763420857733</v>
          </cell>
          <cell r="AP269">
            <v>0.2274934470891484</v>
          </cell>
        </row>
        <row r="270">
          <cell r="B270">
            <v>43732</v>
          </cell>
          <cell r="C270">
            <v>10.974996726917297</v>
          </cell>
          <cell r="D270">
            <v>3.2310876437961649</v>
          </cell>
          <cell r="E270">
            <v>5.8201740429823934</v>
          </cell>
          <cell r="F270">
            <v>3.2692301837785589</v>
          </cell>
          <cell r="G270">
            <v>2.1631323314872795</v>
          </cell>
          <cell r="H270">
            <v>1.5576537960107388</v>
          </cell>
          <cell r="I270">
            <v>0.24163776221073252</v>
          </cell>
          <cell r="J270">
            <v>9.820709926602774</v>
          </cell>
          <cell r="K270">
            <v>37.078622413785943</v>
          </cell>
          <cell r="AL270">
            <v>0.23849665741271053</v>
          </cell>
          <cell r="AM270">
            <v>8.5127080757125537E-2</v>
          </cell>
          <cell r="AN270">
            <v>0.95838207668375253</v>
          </cell>
          <cell r="AO270">
            <v>0.29423094859590337</v>
          </cell>
          <cell r="AP270">
            <v>0.21560787734986114</v>
          </cell>
        </row>
        <row r="271">
          <cell r="B271">
            <v>43733</v>
          </cell>
          <cell r="C271">
            <v>11.457644766533164</v>
          </cell>
          <cell r="D271">
            <v>3.2113029509906772</v>
          </cell>
          <cell r="E271">
            <v>5.8388389635048874</v>
          </cell>
          <cell r="F271">
            <v>3.3377037601573729</v>
          </cell>
          <cell r="G271">
            <v>2.1704786393022744</v>
          </cell>
          <cell r="H271">
            <v>1.4694618719312305</v>
          </cell>
          <cell r="I271">
            <v>0.23688887612691392</v>
          </cell>
          <cell r="J271">
            <v>9.988030508817527</v>
          </cell>
          <cell r="K271">
            <v>37.710350337364048</v>
          </cell>
          <cell r="AL271">
            <v>0.26096212564236143</v>
          </cell>
          <cell r="AM271">
            <v>8.2823618520109096E-2</v>
          </cell>
          <cell r="AN271">
            <v>0.97016669705137459</v>
          </cell>
          <cell r="AO271">
            <v>0.30820189259586839</v>
          </cell>
          <cell r="AP271">
            <v>0.2379725251326823</v>
          </cell>
        </row>
        <row r="272">
          <cell r="B272">
            <v>43734</v>
          </cell>
          <cell r="C272">
            <v>11.841092418559999</v>
          </cell>
          <cell r="D272">
            <v>3.0851755343556948</v>
          </cell>
          <cell r="E272">
            <v>5.8643788466754083</v>
          </cell>
          <cell r="F272">
            <v>3.1148203645588954</v>
          </cell>
          <cell r="G272">
            <v>2.1406862468591825</v>
          </cell>
          <cell r="H272">
            <v>1.5027250448885479</v>
          </cell>
          <cell r="I272">
            <v>0.23381667297674538</v>
          </cell>
          <cell r="J272">
            <v>10.009783029724289</v>
          </cell>
          <cell r="K272">
            <v>37.792478158598762</v>
          </cell>
          <cell r="AL272">
            <v>0.1421528186731216</v>
          </cell>
          <cell r="AM272">
            <v>8.2416323422161181E-2</v>
          </cell>
          <cell r="AN272">
            <v>0.90388808499677586</v>
          </cell>
          <cell r="AO272">
            <v>0.30726160233431665</v>
          </cell>
          <cell r="AP272">
            <v>0.24654542689727396</v>
          </cell>
        </row>
        <row r="273">
          <cell r="B273">
            <v>43735</v>
          </cell>
          <cell r="C273">
            <v>12.070016389919305</v>
          </cell>
          <cell r="D273">
            <v>2.9664673775227706</v>
          </cell>
          <cell r="E273">
            <v>5.5175979225796095</v>
          </cell>
          <cell r="F273">
            <v>2.9574597824337934</v>
          </cell>
          <cell r="G273">
            <v>2.1301893591086953</v>
          </cell>
          <cell r="H273">
            <v>1.5631318617108767</v>
          </cell>
          <cell r="I273">
            <v>0.23731485296729651</v>
          </cell>
          <cell r="J273">
            <v>9.8870984915920879</v>
          </cell>
          <cell r="K273">
            <v>37.329276037834433</v>
          </cell>
          <cell r="AL273">
            <v>0.15448794674043609</v>
          </cell>
          <cell r="AM273">
            <v>6.8113691035757942E-2</v>
          </cell>
          <cell r="AN273">
            <v>0.75441856606913382</v>
          </cell>
          <cell r="AO273">
            <v>0.30869415381018567</v>
          </cell>
          <cell r="AP273">
            <v>0.25140982621313696</v>
          </cell>
        </row>
        <row r="274">
          <cell r="B274">
            <v>43736</v>
          </cell>
          <cell r="C274">
            <v>11.631245444813969</v>
          </cell>
          <cell r="D274">
            <v>2.8588881103929324</v>
          </cell>
          <cell r="E274">
            <v>5.3461682214623751</v>
          </cell>
          <cell r="F274">
            <v>2.070228509020235</v>
          </cell>
          <cell r="G274">
            <v>2.2032914411910909</v>
          </cell>
          <cell r="H274">
            <v>1.4512957153380242</v>
          </cell>
          <cell r="I274">
            <v>0.24181445249333247</v>
          </cell>
          <cell r="J274">
            <v>9.2964972836054329</v>
          </cell>
          <cell r="K274">
            <v>35.099429178317394</v>
          </cell>
          <cell r="AL274">
            <v>0.12031546264531218</v>
          </cell>
          <cell r="AM274">
            <v>2.8483396948223615E-2</v>
          </cell>
          <cell r="AN274">
            <v>0.3118501927613419</v>
          </cell>
          <cell r="AO274">
            <v>0.2319713197375588</v>
          </cell>
          <cell r="AP274">
            <v>0.2253073270376966</v>
          </cell>
        </row>
        <row r="275">
          <cell r="B275">
            <v>43737</v>
          </cell>
          <cell r="C275">
            <v>11.915492709251772</v>
          </cell>
          <cell r="D275">
            <v>2.7352337803586364</v>
          </cell>
          <cell r="E275">
            <v>5.0871136934368222</v>
          </cell>
          <cell r="F275">
            <v>1.8001987688242314</v>
          </cell>
          <cell r="G275">
            <v>2.2186424773216524</v>
          </cell>
          <cell r="H275">
            <v>1.3523032545254059</v>
          </cell>
          <cell r="I275">
            <v>0.24463204146004119</v>
          </cell>
          <cell r="J275">
            <v>9.1346142359698277</v>
          </cell>
          <cell r="K275">
            <v>34.488230961148389</v>
          </cell>
          <cell r="AL275">
            <v>0.13184168451983064</v>
          </cell>
          <cell r="AM275">
            <v>1.624289643568266E-2</v>
          </cell>
          <cell r="AN275">
            <v>0.25741297602457697</v>
          </cell>
          <cell r="AO275">
            <v>0.21033322896908993</v>
          </cell>
          <cell r="AP275">
            <v>0.16041681209221106</v>
          </cell>
        </row>
        <row r="276">
          <cell r="B276">
            <v>43738</v>
          </cell>
          <cell r="C276">
            <v>11.810569222378753</v>
          </cell>
          <cell r="D276">
            <v>2.4891616635903864</v>
          </cell>
          <cell r="E276">
            <v>5.7220661676503592</v>
          </cell>
          <cell r="F276">
            <v>2.6216663194955507</v>
          </cell>
          <cell r="G276">
            <v>2.2331663253980474</v>
          </cell>
          <cell r="H276">
            <v>1.5914870104910424</v>
          </cell>
          <cell r="I276">
            <v>0.25007830537646697</v>
          </cell>
          <cell r="J276">
            <v>9.626255976939337</v>
          </cell>
          <cell r="K276">
            <v>36.344450991319945</v>
          </cell>
          <cell r="AL276">
            <v>0.25973701301532442</v>
          </cell>
          <cell r="AM276">
            <v>6.3017691739386025E-2</v>
          </cell>
          <cell r="AN276">
            <v>0.42966120260876389</v>
          </cell>
          <cell r="AO276">
            <v>0.27224613471126247</v>
          </cell>
          <cell r="AP276">
            <v>0.23537401479269504</v>
          </cell>
        </row>
        <row r="277">
          <cell r="B277">
            <v>43739</v>
          </cell>
          <cell r="C277">
            <v>11.993340070281578</v>
          </cell>
          <cell r="D277">
            <v>2.6239448833277694</v>
          </cell>
          <cell r="E277">
            <v>6.0888609777005129</v>
          </cell>
          <cell r="F277">
            <v>2.934200518418316</v>
          </cell>
          <cell r="G277">
            <v>2.2367611499701323</v>
          </cell>
          <cell r="H277">
            <v>1.6567047610849266</v>
          </cell>
          <cell r="I277">
            <v>0.2403648403594105</v>
          </cell>
          <cell r="J277">
            <v>10.006714119092585</v>
          </cell>
          <cell r="K277">
            <v>37.780891320235234</v>
          </cell>
          <cell r="AL277">
            <v>0.21903278425658174</v>
          </cell>
          <cell r="AM277">
            <v>7.2816025188247147E-2</v>
          </cell>
          <cell r="AN277">
            <v>0.69093985550662107</v>
          </cell>
          <cell r="AO277">
            <v>0.32540321163703451</v>
          </cell>
          <cell r="AP277">
            <v>0.20920604489626379</v>
          </cell>
        </row>
        <row r="278">
          <cell r="B278">
            <v>43740</v>
          </cell>
          <cell r="C278">
            <v>11.098171028117704</v>
          </cell>
          <cell r="D278">
            <v>2.7352337803586364</v>
          </cell>
          <cell r="E278">
            <v>6.4581553413449972</v>
          </cell>
          <cell r="F278">
            <v>2.9727242144237969</v>
          </cell>
          <cell r="G278">
            <v>2.2339170761297336</v>
          </cell>
          <cell r="H278">
            <v>1.6719138689473434</v>
          </cell>
          <cell r="I278">
            <v>0.2337006431893614</v>
          </cell>
          <cell r="J278">
            <v>9.8732772540145852</v>
          </cell>
          <cell r="K278">
            <v>37.27709320652616</v>
          </cell>
          <cell r="AL278">
            <v>0.23438782877699882</v>
          </cell>
          <cell r="AM278">
            <v>7.9857900867925352E-2</v>
          </cell>
          <cell r="AN278">
            <v>0.70917557109436125</v>
          </cell>
          <cell r="AO278">
            <v>0.29361169825673317</v>
          </cell>
          <cell r="AP278">
            <v>0.2089629754378752</v>
          </cell>
        </row>
        <row r="279">
          <cell r="B279">
            <v>43741</v>
          </cell>
          <cell r="C279">
            <v>11.180950100833932</v>
          </cell>
          <cell r="D279">
            <v>2.7228683473552064</v>
          </cell>
          <cell r="E279">
            <v>6.0148138846184178</v>
          </cell>
          <cell r="F279">
            <v>3.0334313467742282</v>
          </cell>
          <cell r="G279">
            <v>2.205577749618937</v>
          </cell>
          <cell r="H279">
            <v>1.6677306475663047</v>
          </cell>
          <cell r="I279">
            <v>0.24176494317856104</v>
          </cell>
          <cell r="J279">
            <v>9.751975737007978</v>
          </cell>
          <cell r="K279">
            <v>36.819112756953565</v>
          </cell>
          <cell r="AL279">
            <v>0.26161132471504078</v>
          </cell>
          <cell r="AM279">
            <v>8.6772296388993087E-2</v>
          </cell>
          <cell r="AN279">
            <v>0.69712732902809027</v>
          </cell>
          <cell r="AO279">
            <v>0.30416107010616805</v>
          </cell>
          <cell r="AP279">
            <v>0.22226783000230463</v>
          </cell>
        </row>
        <row r="280">
          <cell r="B280">
            <v>43742</v>
          </cell>
          <cell r="C280">
            <v>11.007691576544151</v>
          </cell>
          <cell r="D280">
            <v>2.9380268816148822</v>
          </cell>
          <cell r="E280">
            <v>5.5422776419100499</v>
          </cell>
          <cell r="F280">
            <v>2.9884634530393361</v>
          </cell>
          <cell r="G280">
            <v>2.1773315101444277</v>
          </cell>
          <cell r="H280">
            <v>1.6260061916052206</v>
          </cell>
          <cell r="I280">
            <v>0.24582394371716962</v>
          </cell>
          <cell r="J280">
            <v>9.5568738631999608</v>
          </cell>
          <cell r="K280">
            <v>36.082495061775198</v>
          </cell>
          <cell r="AL280">
            <v>0.20390796688334489</v>
          </cell>
          <cell r="AM280">
            <v>7.0773937364480746E-2</v>
          </cell>
          <cell r="AN280">
            <v>0.76672146536823205</v>
          </cell>
          <cell r="AO280">
            <v>0.26463392144058756</v>
          </cell>
          <cell r="AP280">
            <v>0.23465233178775796</v>
          </cell>
        </row>
        <row r="281">
          <cell r="B281">
            <v>43743</v>
          </cell>
          <cell r="C281">
            <v>11.65452340055934</v>
          </cell>
          <cell r="D281">
            <v>3.0443696054443774</v>
          </cell>
          <cell r="E281">
            <v>4.6637178808839268</v>
          </cell>
          <cell r="F281">
            <v>2.6115573959443421</v>
          </cell>
          <cell r="G281">
            <v>2.2137489750725785</v>
          </cell>
          <cell r="H281">
            <v>1.3234536530616319</v>
          </cell>
          <cell r="I281">
            <v>0.2517822289760287</v>
          </cell>
          <cell r="J281">
            <v>9.2821654593317007</v>
          </cell>
          <cell r="K281">
            <v>35.045318599273926</v>
          </cell>
          <cell r="AL281">
            <v>0.17648466420195436</v>
          </cell>
          <cell r="AM281">
            <v>8.1124684833983843E-2</v>
          </cell>
          <cell r="AN281">
            <v>0.67088800554657035</v>
          </cell>
          <cell r="AO281">
            <v>0.23016850221787857</v>
          </cell>
          <cell r="AP281">
            <v>0.21871435018028904</v>
          </cell>
        </row>
        <row r="282">
          <cell r="B282">
            <v>43744</v>
          </cell>
          <cell r="C282">
            <v>11.802755693562819</v>
          </cell>
          <cell r="D282">
            <v>3.1000140539598107</v>
          </cell>
          <cell r="E282">
            <v>4.6874572919574513</v>
          </cell>
          <cell r="F282">
            <v>2.2342982389854185</v>
          </cell>
          <cell r="G282">
            <v>2.2229751869374805</v>
          </cell>
          <cell r="H282">
            <v>1.2288560957160741</v>
          </cell>
          <cell r="I282">
            <v>0.25210923914004363</v>
          </cell>
          <cell r="J282">
            <v>9.1976103310709512</v>
          </cell>
          <cell r="K282">
            <v>34.726076131330046</v>
          </cell>
          <cell r="AL282">
            <v>0.11886185130313083</v>
          </cell>
          <cell r="AM282">
            <v>4.3373720883437508E-2</v>
          </cell>
          <cell r="AN282">
            <v>0.61305292424559088</v>
          </cell>
          <cell r="AO282">
            <v>0.21098030276819982</v>
          </cell>
          <cell r="AP282">
            <v>0.17592057983748113</v>
          </cell>
        </row>
        <row r="283">
          <cell r="B283">
            <v>43745</v>
          </cell>
          <cell r="C283">
            <v>12.070343858854816</v>
          </cell>
          <cell r="D283">
            <v>2.9899617002292866</v>
          </cell>
          <cell r="E283">
            <v>5.2037992032928182</v>
          </cell>
          <cell r="F283">
            <v>3.2402514532437432</v>
          </cell>
          <cell r="G283">
            <v>2.231764722217521</v>
          </cell>
          <cell r="H283">
            <v>1.4618836532516692</v>
          </cell>
          <cell r="I283">
            <v>0.25696595166002389</v>
          </cell>
          <cell r="J283">
            <v>9.891707659951976</v>
          </cell>
          <cell r="K283">
            <v>37.346678202701852</v>
          </cell>
          <cell r="AL283">
            <v>0.20819482401875297</v>
          </cell>
          <cell r="AM283">
            <v>8.5514331804976793E-2</v>
          </cell>
          <cell r="AN283">
            <v>0.990105329128252</v>
          </cell>
          <cell r="AO283">
            <v>0.26998672707975102</v>
          </cell>
          <cell r="AP283">
            <v>0.23541239418086166</v>
          </cell>
        </row>
        <row r="284">
          <cell r="B284">
            <v>43746</v>
          </cell>
          <cell r="C284">
            <v>12.445737328149344</v>
          </cell>
          <cell r="D284">
            <v>3.0035636765330596</v>
          </cell>
          <cell r="E284">
            <v>4.7352884321349409</v>
          </cell>
          <cell r="F284">
            <v>2.9735903369354761</v>
          </cell>
          <cell r="G284">
            <v>2.2365121610681924</v>
          </cell>
          <cell r="H284">
            <v>1.5477239893700501</v>
          </cell>
          <cell r="I284">
            <v>0.26350621471843927</v>
          </cell>
          <cell r="J284">
            <v>9.8019784067323883</v>
          </cell>
          <cell r="K284">
            <v>37.007900545641888</v>
          </cell>
          <cell r="AL284">
            <v>0.15039571105226823</v>
          </cell>
          <cell r="AM284">
            <v>8.3934058895419841E-2</v>
          </cell>
          <cell r="AN284">
            <v>0.82086551087085435</v>
          </cell>
          <cell r="AO284">
            <v>0.26502559014589222</v>
          </cell>
          <cell r="AP284">
            <v>0.2392533431456155</v>
          </cell>
        </row>
        <row r="285">
          <cell r="B285">
            <v>43747</v>
          </cell>
          <cell r="C285">
            <v>12.297505035145866</v>
          </cell>
          <cell r="D285">
            <v>2.7797493391709831</v>
          </cell>
          <cell r="E285">
            <v>4.5845820140874034</v>
          </cell>
          <cell r="F285">
            <v>2.9581308733598872</v>
          </cell>
          <cell r="G285">
            <v>2.2470105624290255</v>
          </cell>
          <cell r="H285">
            <v>1.3564277216266627</v>
          </cell>
          <cell r="I285">
            <v>0.27058583965974836</v>
          </cell>
          <cell r="J285">
            <v>9.5454780081581951</v>
          </cell>
          <cell r="K285">
            <v>36.039469393637773</v>
          </cell>
          <cell r="AL285">
            <v>0.14333437481285427</v>
          </cell>
          <cell r="AM285">
            <v>8.0788746554377192E-2</v>
          </cell>
          <cell r="AN285">
            <v>0.75447998926088489</v>
          </cell>
          <cell r="AO285">
            <v>0.32101281234296392</v>
          </cell>
          <cell r="AP285">
            <v>0.24020605501657522</v>
          </cell>
        </row>
        <row r="286">
          <cell r="B286">
            <v>43748</v>
          </cell>
          <cell r="C286">
            <v>12.270553709145229</v>
          </cell>
          <cell r="D286">
            <v>2.9714135507241424</v>
          </cell>
          <cell r="E286">
            <v>4.7952547066356379</v>
          </cell>
          <cell r="F286">
            <v>2.8342310833381532</v>
          </cell>
          <cell r="G286">
            <v>2.2229661052754035</v>
          </cell>
          <cell r="H286">
            <v>1.3994242702495694</v>
          </cell>
          <cell r="I286">
            <v>0.26689676943689339</v>
          </cell>
          <cell r="J286">
            <v>9.6415845123112085</v>
          </cell>
          <cell r="K286">
            <v>36.402324707116236</v>
          </cell>
          <cell r="AL286">
            <v>0.13709162398563593</v>
          </cell>
          <cell r="AM286">
            <v>7.8987187331761119E-2</v>
          </cell>
          <cell r="AN286">
            <v>0.61566789212791972</v>
          </cell>
          <cell r="AO286">
            <v>0.32242752826758886</v>
          </cell>
          <cell r="AP286">
            <v>0.24652887108277069</v>
          </cell>
        </row>
        <row r="287">
          <cell r="B287">
            <v>43749</v>
          </cell>
          <cell r="C287">
            <v>12.120396321427419</v>
          </cell>
          <cell r="D287">
            <v>3.1383468962704426</v>
          </cell>
          <cell r="E287">
            <v>4.489801322317601</v>
          </cell>
          <cell r="F287">
            <v>2.6111895209797229</v>
          </cell>
          <cell r="G287">
            <v>2.197258190351373</v>
          </cell>
          <cell r="H287">
            <v>1.4939615732060749</v>
          </cell>
          <cell r="I287">
            <v>0.26520792298169121</v>
          </cell>
          <cell r="J287">
            <v>9.4814080508041876</v>
          </cell>
          <cell r="K287">
            <v>35.797569798338515</v>
          </cell>
          <cell r="AL287">
            <v>0.13805470631603242</v>
          </cell>
          <cell r="AM287">
            <v>7.3762906114775595E-2</v>
          </cell>
          <cell r="AN287">
            <v>0.46894681201819532</v>
          </cell>
          <cell r="AO287">
            <v>0.32184822956320319</v>
          </cell>
          <cell r="AP287">
            <v>0.24243130699321649</v>
          </cell>
        </row>
        <row r="288">
          <cell r="B288">
            <v>43750</v>
          </cell>
          <cell r="C288">
            <v>12.42263619157737</v>
          </cell>
          <cell r="D288">
            <v>3.2038836911886195</v>
          </cell>
          <cell r="E288">
            <v>4.0105123173591526</v>
          </cell>
          <cell r="F288">
            <v>2.1763978749150628</v>
          </cell>
          <cell r="G288">
            <v>2.2547140822857101</v>
          </cell>
          <cell r="H288">
            <v>1.2269958768806091</v>
          </cell>
          <cell r="I288">
            <v>0.23465017844667008</v>
          </cell>
          <cell r="J288">
            <v>9.1980875015054693</v>
          </cell>
          <cell r="K288">
            <v>34.727877714158659</v>
          </cell>
          <cell r="AL288">
            <v>0.19051106301638404</v>
          </cell>
          <cell r="AM288">
            <v>4.3990275864386218E-2</v>
          </cell>
          <cell r="AN288">
            <v>0.41032053360401249</v>
          </cell>
          <cell r="AO288">
            <v>0.26379636395419842</v>
          </cell>
          <cell r="AP288">
            <v>0.14717893332281676</v>
          </cell>
        </row>
        <row r="289">
          <cell r="B289">
            <v>43751</v>
          </cell>
          <cell r="C289">
            <v>12.586269242295501</v>
          </cell>
          <cell r="D289">
            <v>3.227378013895136</v>
          </cell>
          <cell r="E289">
            <v>4.0918176379737385</v>
          </cell>
          <cell r="F289">
            <v>2.0358223080237758</v>
          </cell>
          <cell r="G289">
            <v>2.2542917849991366</v>
          </cell>
          <cell r="H289">
            <v>1.0504471833805888</v>
          </cell>
          <cell r="I289">
            <v>0.21418476769690734</v>
          </cell>
          <cell r="J289">
            <v>9.1730188954266509</v>
          </cell>
          <cell r="K289">
            <v>34.633229833691431</v>
          </cell>
          <cell r="AL289">
            <v>0.2233434937540851</v>
          </cell>
          <cell r="AM289">
            <v>1.9232666947981421E-2</v>
          </cell>
          <cell r="AN289">
            <v>0.41224390954895046</v>
          </cell>
          <cell r="AO289">
            <v>0.22837495918484421</v>
          </cell>
          <cell r="AP289">
            <v>0.12675884120710526</v>
          </cell>
        </row>
        <row r="290">
          <cell r="B290">
            <v>43752</v>
          </cell>
          <cell r="C290">
            <v>12.41878600214871</v>
          </cell>
          <cell r="D290">
            <v>3.1321641797687274</v>
          </cell>
          <cell r="E290">
            <v>4.7617321221448083</v>
          </cell>
          <cell r="F290">
            <v>3.0361880299672266</v>
          </cell>
          <cell r="G290">
            <v>2.2511881269843745</v>
          </cell>
          <cell r="H290">
            <v>1.2697559916145225</v>
          </cell>
          <cell r="I290">
            <v>0.24089758832586197</v>
          </cell>
          <cell r="J290">
            <v>9.7676753120056077</v>
          </cell>
          <cell r="K290">
            <v>36.878387352959841</v>
          </cell>
          <cell r="AL290">
            <v>0.29810440166154722</v>
          </cell>
          <cell r="AM290">
            <v>8.7177186200930304E-2</v>
          </cell>
          <cell r="AN290">
            <v>0.83804009931893941</v>
          </cell>
          <cell r="AO290">
            <v>0.31760693547752794</v>
          </cell>
          <cell r="AP290">
            <v>0.17733309182941742</v>
          </cell>
        </row>
        <row r="291">
          <cell r="B291">
            <v>43753</v>
          </cell>
          <cell r="C291">
            <v>12.12424651085608</v>
          </cell>
          <cell r="D291">
            <v>3.2632377696050816</v>
          </cell>
          <cell r="E291">
            <v>4.6850958089426165</v>
          </cell>
          <cell r="F291">
            <v>3.2614925386752498</v>
          </cell>
          <cell r="G291">
            <v>2.2545771005493842</v>
          </cell>
          <cell r="H291">
            <v>1.3528945475963983</v>
          </cell>
          <cell r="I291">
            <v>0.26662210972320372</v>
          </cell>
          <cell r="J291">
            <v>9.8027869829276248</v>
          </cell>
          <cell r="K291">
            <v>37.01095336887564</v>
          </cell>
          <cell r="AL291">
            <v>0.27940933507498117</v>
          </cell>
          <cell r="AM291">
            <v>0.1070207957958336</v>
          </cell>
          <cell r="AN291">
            <v>0.95575083995604226</v>
          </cell>
          <cell r="AO291">
            <v>0.31993661518093836</v>
          </cell>
          <cell r="AP291">
            <v>0.22187199552827239</v>
          </cell>
        </row>
        <row r="292">
          <cell r="B292">
            <v>43754</v>
          </cell>
          <cell r="C292">
            <v>11.525542054699166</v>
          </cell>
          <cell r="D292">
            <v>3.3436130841273743</v>
          </cell>
          <cell r="E292">
            <v>4.8175142232795025</v>
          </cell>
          <cell r="F292">
            <v>3.1458051409971022</v>
          </cell>
          <cell r="G292">
            <v>2.2602266511663549</v>
          </cell>
          <cell r="H292">
            <v>1.3504247843604769</v>
          </cell>
          <cell r="I292">
            <v>0.26784738032527494</v>
          </cell>
          <cell r="J292">
            <v>9.6236540837832081</v>
          </cell>
          <cell r="K292">
            <v>36.334627402738462</v>
          </cell>
          <cell r="AL292">
            <v>0.2351206839602151</v>
          </cell>
          <cell r="AM292">
            <v>9.6646907816081512E-2</v>
          </cell>
          <cell r="AN292">
            <v>0.87002896556560538</v>
          </cell>
          <cell r="AO292">
            <v>0.28749339075820313</v>
          </cell>
          <cell r="AP292">
            <v>0.21078035234811748</v>
          </cell>
        </row>
        <row r="293">
          <cell r="B293">
            <v>43755</v>
          </cell>
          <cell r="C293">
            <v>11.400410898267658</v>
          </cell>
          <cell r="D293">
            <v>3.3745266666359486</v>
          </cell>
          <cell r="E293">
            <v>4.4478524649321054</v>
          </cell>
          <cell r="F293">
            <v>3.4043035152626895</v>
          </cell>
          <cell r="G293">
            <v>2.2376042309329329</v>
          </cell>
          <cell r="H293">
            <v>1.429955577545557</v>
          </cell>
          <cell r="I293">
            <v>0.25569764799862071</v>
          </cell>
          <cell r="J293">
            <v>9.565783724581383</v>
          </cell>
          <cell r="K293">
            <v>36.116134726156893</v>
          </cell>
          <cell r="AL293">
            <v>0.28964303547306375</v>
          </cell>
          <cell r="AM293">
            <v>9.5939532552974285E-2</v>
          </cell>
          <cell r="AN293">
            <v>0.95581956752735286</v>
          </cell>
          <cell r="AO293">
            <v>0.32194026100761974</v>
          </cell>
          <cell r="AP293">
            <v>0.22481667289878213</v>
          </cell>
        </row>
        <row r="294">
          <cell r="B294">
            <v>43756</v>
          </cell>
          <cell r="C294">
            <v>11.810456072420143</v>
          </cell>
          <cell r="D294">
            <v>3.3559785171308043</v>
          </cell>
          <cell r="E294">
            <v>4.1478933374671332</v>
          </cell>
          <cell r="F294">
            <v>3.1631457121063349</v>
          </cell>
          <cell r="G294">
            <v>2.2201379243436392</v>
          </cell>
          <cell r="H294">
            <v>1.4919132573359051</v>
          </cell>
          <cell r="I294">
            <v>0.25663666304873578</v>
          </cell>
          <cell r="J294">
            <v>9.528245448991516</v>
          </cell>
          <cell r="K294">
            <v>35.974406932844211</v>
          </cell>
          <cell r="AL294">
            <v>0.26003257489346115</v>
          </cell>
          <cell r="AM294">
            <v>9.1187599744110351E-2</v>
          </cell>
          <cell r="AN294">
            <v>0.77538379549138592</v>
          </cell>
          <cell r="AO294">
            <v>0.32050556926560214</v>
          </cell>
          <cell r="AP294">
            <v>0.21693986788034986</v>
          </cell>
        </row>
        <row r="295">
          <cell r="B295">
            <v>43757</v>
          </cell>
          <cell r="C295">
            <v>12.170448784000024</v>
          </cell>
          <cell r="D295">
            <v>3.3040436985163995</v>
          </cell>
          <cell r="E295">
            <v>4.2547004528165164</v>
          </cell>
          <cell r="F295">
            <v>2.5250439224748709</v>
          </cell>
          <cell r="G295">
            <v>2.2984990455737018</v>
          </cell>
          <cell r="H295">
            <v>1.3307876872876341</v>
          </cell>
          <cell r="I295">
            <v>0.23939600685375359</v>
          </cell>
          <cell r="J295">
            <v>9.4117851439969371</v>
          </cell>
          <cell r="K295">
            <v>35.534704741519839</v>
          </cell>
          <cell r="AL295">
            <v>0.16632563206782219</v>
          </cell>
          <cell r="AM295">
            <v>8.9723582325108603E-2</v>
          </cell>
          <cell r="AN295">
            <v>0.63917039739536563</v>
          </cell>
          <cell r="AO295">
            <v>0.24787991802460468</v>
          </cell>
          <cell r="AP295">
            <v>0.17262371514026589</v>
          </cell>
        </row>
        <row r="296">
          <cell r="B296">
            <v>43758</v>
          </cell>
          <cell r="C296">
            <v>12.216651057143961</v>
          </cell>
          <cell r="D296">
            <v>3.217485667492392</v>
          </cell>
          <cell r="E296">
            <v>4.1413698993404671</v>
          </cell>
          <cell r="F296">
            <v>2.4692551456758975</v>
          </cell>
          <cell r="G296">
            <v>2.3323986196910469</v>
          </cell>
          <cell r="H296">
            <v>1.1332500482433729</v>
          </cell>
          <cell r="I296">
            <v>0.23598659487097176</v>
          </cell>
          <cell r="J296">
            <v>9.2761284280228011</v>
          </cell>
          <cell r="K296">
            <v>35.022525460480914</v>
          </cell>
          <cell r="AL296">
            <v>0.16339663113980729</v>
          </cell>
          <cell r="AM296">
            <v>9.1570040219939391E-2</v>
          </cell>
          <cell r="AN296">
            <v>0.71155613479627833</v>
          </cell>
          <cell r="AO296">
            <v>0.19215166803158762</v>
          </cell>
          <cell r="AP296">
            <v>0.16443159710924898</v>
          </cell>
        </row>
        <row r="297">
          <cell r="B297">
            <v>43759</v>
          </cell>
          <cell r="C297">
            <v>11.827781924849118</v>
          </cell>
          <cell r="D297">
            <v>3.0530254085467781</v>
          </cell>
          <cell r="E297">
            <v>4.5170805773861451</v>
          </cell>
          <cell r="F297">
            <v>3.4828077676676372</v>
          </cell>
          <cell r="G297">
            <v>2.3693466050455205</v>
          </cell>
          <cell r="H297">
            <v>1.3144140779338882</v>
          </cell>
          <cell r="I297">
            <v>0.25303658416838132</v>
          </cell>
          <cell r="J297">
            <v>9.6620318706087787</v>
          </cell>
          <cell r="K297">
            <v>36.479524816206251</v>
          </cell>
          <cell r="AL297">
            <v>0.29570084407244213</v>
          </cell>
          <cell r="AM297">
            <v>0.10120321069601063</v>
          </cell>
          <cell r="AN297">
            <v>1.0212236461383186</v>
          </cell>
          <cell r="AO297">
            <v>0.30110405662305256</v>
          </cell>
          <cell r="AP297">
            <v>0.25124652567917383</v>
          </cell>
        </row>
        <row r="298">
          <cell r="B298">
            <v>43760</v>
          </cell>
          <cell r="C298">
            <v>11.271429552407486</v>
          </cell>
          <cell r="D298">
            <v>3.0109829363351173</v>
          </cell>
          <cell r="E298">
            <v>4.5864650111284666</v>
          </cell>
          <cell r="F298">
            <v>3.5417539134153637</v>
          </cell>
          <cell r="G298">
            <v>2.3812466095868805</v>
          </cell>
          <cell r="H298">
            <v>1.2732554965255931</v>
          </cell>
          <cell r="I298">
            <v>0.24627867676454585</v>
          </cell>
          <cell r="J298">
            <v>9.4796968424966259</v>
          </cell>
          <cell r="K298">
            <v>35.791109038660082</v>
          </cell>
          <cell r="AL298">
            <v>0.29245865125952442</v>
          </cell>
          <cell r="AM298">
            <v>9.7208832392907271E-2</v>
          </cell>
          <cell r="AN298">
            <v>1.0948670648924881</v>
          </cell>
          <cell r="AO298">
            <v>0.32508359855875241</v>
          </cell>
          <cell r="AP298">
            <v>0.23517082979651882</v>
          </cell>
        </row>
        <row r="299">
          <cell r="B299">
            <v>43761</v>
          </cell>
          <cell r="C299">
            <v>11.693025294845956</v>
          </cell>
          <cell r="D299">
            <v>3.0369503456423192</v>
          </cell>
          <cell r="E299">
            <v>4.385432660363576</v>
          </cell>
          <cell r="F299">
            <v>3.4298573152831522</v>
          </cell>
          <cell r="G299">
            <v>2.3561312731133643</v>
          </cell>
          <cell r="H299">
            <v>1.3675108622785517</v>
          </cell>
          <cell r="I299">
            <v>0.24608948976110101</v>
          </cell>
          <cell r="J299">
            <v>9.5530461745301345</v>
          </cell>
          <cell r="K299">
            <v>36.068043415818153</v>
          </cell>
          <cell r="AL299">
            <v>0.27858383593464131</v>
          </cell>
          <cell r="AM299">
            <v>9.5792118932130937E-2</v>
          </cell>
          <cell r="AN299">
            <v>1.0683850367992385</v>
          </cell>
          <cell r="AO299">
            <v>0.30056042902115432</v>
          </cell>
          <cell r="AP299">
            <v>0.21577494056893942</v>
          </cell>
        </row>
        <row r="300">
          <cell r="B300">
            <v>43762</v>
          </cell>
          <cell r="C300">
            <v>12.110770847855763</v>
          </cell>
          <cell r="D300">
            <v>2.9998540466320307</v>
          </cell>
          <cell r="E300">
            <v>4.6294708226052803</v>
          </cell>
          <cell r="F300">
            <v>3.1920603337296831</v>
          </cell>
          <cell r="G300">
            <v>2.3391712691848547</v>
          </cell>
          <cell r="H300">
            <v>1.4793459252391532</v>
          </cell>
          <cell r="I300">
            <v>0.25582424398816833</v>
          </cell>
          <cell r="J300">
            <v>9.7301280169569715</v>
          </cell>
          <cell r="K300">
            <v>36.736625506191906</v>
          </cell>
          <cell r="AL300">
            <v>0.21667624001885277</v>
          </cell>
          <cell r="AM300">
            <v>8.5740428690058115E-2</v>
          </cell>
          <cell r="AN300">
            <v>0.93906132871416503</v>
          </cell>
          <cell r="AO300">
            <v>0.31633205027465033</v>
          </cell>
          <cell r="AP300">
            <v>0.19975869511109148</v>
          </cell>
        </row>
        <row r="301">
          <cell r="B301">
            <v>43763</v>
          </cell>
          <cell r="C301">
            <v>12.035692153996861</v>
          </cell>
          <cell r="D301">
            <v>2.8947478661028785</v>
          </cell>
          <cell r="E301">
            <v>4.5990603807166623</v>
          </cell>
          <cell r="F301">
            <v>2.9588746861438628</v>
          </cell>
          <cell r="G301">
            <v>2.3367918737207214</v>
          </cell>
          <cell r="H301">
            <v>1.4664758210878679</v>
          </cell>
          <cell r="I301">
            <v>0.25375071044367292</v>
          </cell>
          <cell r="J301">
            <v>9.5639975914196782</v>
          </cell>
          <cell r="K301">
            <v>36.109391083632204</v>
          </cell>
          <cell r="AL301">
            <v>0.23466264947070495</v>
          </cell>
          <cell r="AM301">
            <v>7.8617174166991502E-2</v>
          </cell>
          <cell r="AN301">
            <v>0.69936944153562808</v>
          </cell>
          <cell r="AO301">
            <v>0.30040347617021257</v>
          </cell>
          <cell r="AP301">
            <v>0.21401927169457211</v>
          </cell>
        </row>
        <row r="302">
          <cell r="B302">
            <v>43764</v>
          </cell>
          <cell r="C302">
            <v>12.006815733281893</v>
          </cell>
          <cell r="D302">
            <v>2.8403399608877882</v>
          </cell>
          <cell r="E302">
            <v>4.119828508411798</v>
          </cell>
          <cell r="F302">
            <v>2.0565252291945835</v>
          </cell>
          <cell r="G302">
            <v>2.3781838190514644</v>
          </cell>
          <cell r="H302">
            <v>1.2250912381428412</v>
          </cell>
          <cell r="I302">
            <v>0.25994921909467006</v>
          </cell>
          <cell r="J302">
            <v>8.9664016964774902</v>
          </cell>
          <cell r="K302">
            <v>33.853135404542527</v>
          </cell>
          <cell r="AL302">
            <v>0.18036015451282122</v>
          </cell>
          <cell r="AM302">
            <v>3.0928771059918765E-2</v>
          </cell>
          <cell r="AN302">
            <v>0.36999172598657226</v>
          </cell>
          <cell r="AO302">
            <v>0.21018412376069529</v>
          </cell>
          <cell r="AP302">
            <v>0.18466280243221964</v>
          </cell>
        </row>
        <row r="303">
          <cell r="B303">
            <v>43765</v>
          </cell>
          <cell r="C303">
            <v>12.222426341286956</v>
          </cell>
          <cell r="D303">
            <v>2.6622777256384014</v>
          </cell>
          <cell r="E303">
            <v>3.8651930324392074</v>
          </cell>
          <cell r="F303">
            <v>2.1142385114408588</v>
          </cell>
          <cell r="G303">
            <v>2.365913736780473</v>
          </cell>
          <cell r="H303">
            <v>1.0973340987190701</v>
          </cell>
          <cell r="I303">
            <v>0.26533989322265644</v>
          </cell>
          <cell r="J303">
            <v>8.8604731685252069</v>
          </cell>
          <cell r="K303">
            <v>33.453196508052834</v>
          </cell>
          <cell r="AL303">
            <v>0.15404401349084682</v>
          </cell>
          <cell r="AM303">
            <v>6.1855489609107715E-2</v>
          </cell>
          <cell r="AN303">
            <v>0.44100486422271801</v>
          </cell>
          <cell r="AO303">
            <v>0.19124390981550377</v>
          </cell>
          <cell r="AP303">
            <v>0.1970731914912591</v>
          </cell>
        </row>
        <row r="304">
          <cell r="B304">
            <v>43766</v>
          </cell>
          <cell r="C304">
            <v>11.66222377941666</v>
          </cell>
          <cell r="D304">
            <v>2.4903982068907293</v>
          </cell>
          <cell r="E304">
            <v>4.7481488337550433</v>
          </cell>
          <cell r="F304">
            <v>3.5255038043820361</v>
          </cell>
          <cell r="G304">
            <v>2.3524812017636449</v>
          </cell>
          <cell r="H304">
            <v>1.2582813224428984</v>
          </cell>
          <cell r="I304">
            <v>0.26452814089310489</v>
          </cell>
          <cell r="J304">
            <v>9.4761491161757512</v>
          </cell>
          <cell r="K304">
            <v>35.77771440571987</v>
          </cell>
          <cell r="AL304">
            <v>0.33474888925439739</v>
          </cell>
          <cell r="AM304">
            <v>0.10825150047171951</v>
          </cell>
          <cell r="AN304">
            <v>1.0251510782206024</v>
          </cell>
          <cell r="AO304">
            <v>0.31762976498311873</v>
          </cell>
          <cell r="AP304">
            <v>0.22306777685762069</v>
          </cell>
        </row>
        <row r="305">
          <cell r="B305">
            <v>43767</v>
          </cell>
          <cell r="C305">
            <v>11.142448206547318</v>
          </cell>
          <cell r="D305">
            <v>2.4112594356687795</v>
          </cell>
          <cell r="E305">
            <v>4.9428450145355738</v>
          </cell>
          <cell r="F305">
            <v>3.7856459971117356</v>
          </cell>
          <cell r="G305">
            <v>2.3721566226531312</v>
          </cell>
          <cell r="H305">
            <v>1.4641915713651286</v>
          </cell>
          <cell r="I305">
            <v>0.27167783744091611</v>
          </cell>
          <cell r="J305">
            <v>9.5080920688364721</v>
          </cell>
          <cell r="K305">
            <v>35.898316754159055</v>
          </cell>
          <cell r="AL305">
            <v>0.31557470130748339</v>
          </cell>
          <cell r="AM305">
            <v>0.11550263603439852</v>
          </cell>
          <cell r="AN305">
            <v>1.1804172863632736</v>
          </cell>
          <cell r="AO305">
            <v>0.33522417957368972</v>
          </cell>
          <cell r="AP305">
            <v>0.23581876417321415</v>
          </cell>
        </row>
        <row r="306">
          <cell r="B306">
            <v>43768</v>
          </cell>
          <cell r="C306">
            <v>11.140523111832984</v>
          </cell>
          <cell r="D306">
            <v>2.5410964822047908</v>
          </cell>
          <cell r="E306">
            <v>4.8726242222254994</v>
          </cell>
          <cell r="F306">
            <v>3.7743558167816933</v>
          </cell>
          <cell r="G306">
            <v>2.3665290193861792</v>
          </cell>
          <cell r="H306">
            <v>1.3259320835955639</v>
          </cell>
          <cell r="I306">
            <v>0.25498574213135933</v>
          </cell>
          <cell r="J306">
            <v>9.4669549842182157</v>
          </cell>
          <cell r="K306">
            <v>35.743001462376284</v>
          </cell>
          <cell r="AL306">
            <v>0.3152805221749746</v>
          </cell>
          <cell r="AM306">
            <v>0.11707729660992863</v>
          </cell>
          <cell r="AN306">
            <v>1.134594589265274</v>
          </cell>
          <cell r="AO306">
            <v>0.34581564332405895</v>
          </cell>
          <cell r="AP306">
            <v>0.23249781829126692</v>
          </cell>
        </row>
        <row r="307">
          <cell r="B307">
            <v>43769</v>
          </cell>
          <cell r="C307">
            <v>11.223302184549215</v>
          </cell>
          <cell r="D307">
            <v>2.6251814266281124</v>
          </cell>
          <cell r="E307">
            <v>5.0787881961950063</v>
          </cell>
          <cell r="F307">
            <v>3.5797094143442942</v>
          </cell>
          <cell r="G307">
            <v>2.3472804366143047</v>
          </cell>
          <cell r="H307">
            <v>1.3303584060179112</v>
          </cell>
          <cell r="I307">
            <v>0.24337198825293754</v>
          </cell>
          <cell r="J307">
            <v>9.5216992135110665</v>
          </cell>
          <cell r="K307">
            <v>35.94969126611285</v>
          </cell>
          <cell r="AL307">
            <v>0.29998355297096407</v>
          </cell>
          <cell r="AM307">
            <v>0.11679667990858737</v>
          </cell>
          <cell r="AN307">
            <v>1.0212203259657915</v>
          </cell>
          <cell r="AO307">
            <v>0.32460132525313218</v>
          </cell>
          <cell r="AP307">
            <v>0.20348525844836832</v>
          </cell>
        </row>
        <row r="308">
          <cell r="B308">
            <v>43770</v>
          </cell>
          <cell r="C308">
            <v>12.589659976489433</v>
          </cell>
          <cell r="D308">
            <v>2.7265779772562353</v>
          </cell>
          <cell r="E308">
            <v>4.7255036716994816</v>
          </cell>
          <cell r="F308">
            <v>2.5641075129531465</v>
          </cell>
          <cell r="G308">
            <v>2.4155821034839144</v>
          </cell>
          <cell r="H308">
            <v>1.289250161609599</v>
          </cell>
          <cell r="I308">
            <v>0.25362094016190007</v>
          </cell>
          <cell r="J308">
            <v>9.5708102314241685</v>
          </cell>
          <cell r="K308">
            <v>36.135112575077876</v>
          </cell>
          <cell r="AL308">
            <v>0.23966991707867094</v>
          </cell>
          <cell r="AM308">
            <v>0.10893059288896732</v>
          </cell>
          <cell r="AN308">
            <v>0.60408480623269278</v>
          </cell>
          <cell r="AO308">
            <v>0.23003223860637914</v>
          </cell>
          <cell r="AP308">
            <v>0.10722749531540836</v>
          </cell>
        </row>
        <row r="309">
          <cell r="B309">
            <v>43771</v>
          </cell>
          <cell r="C309">
            <v>12.763310458923767</v>
          </cell>
          <cell r="D309">
            <v>2.7958244020754415</v>
          </cell>
          <cell r="E309">
            <v>4.4794761822003206</v>
          </cell>
          <cell r="F309">
            <v>1.9683797331625457</v>
          </cell>
          <cell r="G309">
            <v>2.4081881169430162</v>
          </cell>
          <cell r="H309">
            <v>1.1794557472940042</v>
          </cell>
          <cell r="I309">
            <v>0.26352527158695771</v>
          </cell>
          <cell r="J309">
            <v>9.3163952981613747</v>
          </cell>
          <cell r="K309">
            <v>35.174555210347428</v>
          </cell>
          <cell r="AL309">
            <v>0.157533789674077</v>
          </cell>
          <cell r="AM309">
            <v>6.3898828181600101E-2</v>
          </cell>
          <cell r="AN309">
            <v>0.41113065570062024</v>
          </cell>
          <cell r="AO309">
            <v>0.18433898316493708</v>
          </cell>
          <cell r="AP309">
            <v>9.5092083284526632E-2</v>
          </cell>
        </row>
        <row r="310">
          <cell r="B310">
            <v>43772</v>
          </cell>
          <cell r="C310">
            <v>12.640864605925199</v>
          </cell>
          <cell r="D310">
            <v>2.8749631732973913</v>
          </cell>
          <cell r="E310">
            <v>4.3279810161296837</v>
          </cell>
          <cell r="F310">
            <v>2.0761315373837288</v>
          </cell>
          <cell r="G310">
            <v>2.4125442875192098</v>
          </cell>
          <cell r="H310">
            <v>1.1693847637030321</v>
          </cell>
          <cell r="I310">
            <v>0.25146035890334589</v>
          </cell>
          <cell r="J310">
            <v>9.2786262032251265</v>
          </cell>
          <cell r="K310">
            <v>35.031955946086718</v>
          </cell>
          <cell r="AL310">
            <v>0.20942131939141873</v>
          </cell>
          <cell r="AM310">
            <v>6.3492334845656029E-2</v>
          </cell>
          <cell r="AN310">
            <v>0.52282192354612544</v>
          </cell>
          <cell r="AO310">
            <v>0.14112772303452317</v>
          </cell>
          <cell r="AP310">
            <v>8.2387753264350674E-2</v>
          </cell>
        </row>
        <row r="311">
          <cell r="B311">
            <v>43773</v>
          </cell>
          <cell r="C311">
            <v>12.651996047106886</v>
          </cell>
          <cell r="D311">
            <v>2.8032436618774992</v>
          </cell>
          <cell r="E311">
            <v>4.7260988035076554</v>
          </cell>
          <cell r="F311">
            <v>2.9098130878163135</v>
          </cell>
          <cell r="G311">
            <v>2.4220482468826288</v>
          </cell>
          <cell r="H311">
            <v>1.2181714840938522</v>
          </cell>
          <cell r="I311">
            <v>0.24268282731603141</v>
          </cell>
          <cell r="J311">
            <v>9.7184390609754843</v>
          </cell>
          <cell r="K311">
            <v>36.692493219576349</v>
          </cell>
          <cell r="AL311">
            <v>0.27316485581572697</v>
          </cell>
          <cell r="AM311">
            <v>0.11581692673990164</v>
          </cell>
          <cell r="AN311">
            <v>0.8681275027593448</v>
          </cell>
          <cell r="AO311">
            <v>0.21530007327934592</v>
          </cell>
          <cell r="AP311">
            <v>0.11210544029768389</v>
          </cell>
        </row>
        <row r="312">
          <cell r="B312">
            <v>43774</v>
          </cell>
          <cell r="C312">
            <v>12.369257441092007</v>
          </cell>
          <cell r="D312">
            <v>2.9986175033316873</v>
          </cell>
          <cell r="E312">
            <v>5.0145353856573003</v>
          </cell>
          <cell r="F312">
            <v>3.2934845132616384</v>
          </cell>
          <cell r="G312">
            <v>2.4461812502414997</v>
          </cell>
          <cell r="H312">
            <v>1.35318206854001</v>
          </cell>
          <cell r="I312">
            <v>0.25767615187763748</v>
          </cell>
          <cell r="J312">
            <v>9.9918547848960841</v>
          </cell>
          <cell r="K312">
            <v>37.724789098897865</v>
          </cell>
          <cell r="AL312">
            <v>0.28514530962927731</v>
          </cell>
          <cell r="AM312">
            <v>0.13578721473141075</v>
          </cell>
          <cell r="AN312">
            <v>1.049292550690885</v>
          </cell>
          <cell r="AO312">
            <v>0.25008938611263543</v>
          </cell>
          <cell r="AP312">
            <v>0.13924644056469246</v>
          </cell>
        </row>
        <row r="313">
          <cell r="B313">
            <v>43775</v>
          </cell>
          <cell r="C313">
            <v>12.489477005854239</v>
          </cell>
          <cell r="D313">
            <v>3.116089116864269</v>
          </cell>
          <cell r="E313">
            <v>4.8255175558358276</v>
          </cell>
          <cell r="F313">
            <v>3.7045522309154166</v>
          </cell>
          <cell r="G313">
            <v>2.4265504808572249</v>
          </cell>
          <cell r="H313">
            <v>1.3922816666344302</v>
          </cell>
          <cell r="I313">
            <v>0.26583269928839348</v>
          </cell>
          <cell r="J313">
            <v>10.167447265043958</v>
          </cell>
          <cell r="K313">
            <v>38.38774802129376</v>
          </cell>
          <cell r="AL313">
            <v>0.35522009260104132</v>
          </cell>
          <cell r="AM313">
            <v>0.14844864029596483</v>
          </cell>
          <cell r="AN313">
            <v>1.1290283200236229</v>
          </cell>
          <cell r="AO313">
            <v>0.30082225491340642</v>
          </cell>
          <cell r="AP313">
            <v>0.20994879893784141</v>
          </cell>
        </row>
        <row r="314">
          <cell r="B314">
            <v>43776</v>
          </cell>
          <cell r="C314">
            <v>12.916924347231069</v>
          </cell>
          <cell r="D314">
            <v>3.1840989983831323</v>
          </cell>
          <cell r="E314">
            <v>5.0267538384336534</v>
          </cell>
          <cell r="F314">
            <v>3.4347829331722401</v>
          </cell>
          <cell r="G314">
            <v>2.3867395015330262</v>
          </cell>
          <cell r="H314">
            <v>1.4533843674797029</v>
          </cell>
          <cell r="I314">
            <v>0.26188274227115815</v>
          </cell>
          <cell r="J314">
            <v>10.327511145424378</v>
          </cell>
          <cell r="K314">
            <v>38.992077873928359</v>
          </cell>
          <cell r="AL314">
            <v>0.24709595247765784</v>
          </cell>
          <cell r="AM314">
            <v>0.15244141507506054</v>
          </cell>
          <cell r="AN314">
            <v>1.0670672603232401</v>
          </cell>
          <cell r="AO314">
            <v>0.29628631752119056</v>
          </cell>
          <cell r="AP314">
            <v>0.16633777338819131</v>
          </cell>
        </row>
        <row r="315">
          <cell r="B315">
            <v>43777</v>
          </cell>
          <cell r="C315">
            <v>13.021559894338935</v>
          </cell>
          <cell r="D315">
            <v>3.0728101013522653</v>
          </cell>
          <cell r="E315">
            <v>5.2506908287224698</v>
          </cell>
          <cell r="F315">
            <v>3.5003946476751819</v>
          </cell>
          <cell r="G315">
            <v>2.4538045487498388</v>
          </cell>
          <cell r="H315">
            <v>1.3949925307659659</v>
          </cell>
          <cell r="I315">
            <v>0.26257989269460852</v>
          </cell>
          <cell r="J315">
            <v>10.432811095215694</v>
          </cell>
          <cell r="K315">
            <v>39.389643539514957</v>
          </cell>
          <cell r="AL315">
            <v>0.30285828113305208</v>
          </cell>
          <cell r="AM315">
            <v>0.16297175723342253</v>
          </cell>
          <cell r="AN315">
            <v>1.1317229720466018</v>
          </cell>
          <cell r="AO315">
            <v>0.25577821353722346</v>
          </cell>
          <cell r="AP315">
            <v>0.15080465669902832</v>
          </cell>
        </row>
        <row r="316">
          <cell r="B316">
            <v>43778</v>
          </cell>
          <cell r="C316">
            <v>13.132874306155818</v>
          </cell>
          <cell r="D316">
            <v>2.9726500940244853</v>
          </cell>
          <cell r="E316">
            <v>4.8226593361384369</v>
          </cell>
          <cell r="F316">
            <v>2.9549788176451823</v>
          </cell>
          <cell r="G316">
            <v>2.4736616028808616</v>
          </cell>
          <cell r="H316">
            <v>1.2820245519481304</v>
          </cell>
          <cell r="I316">
            <v>0.27104413400150512</v>
          </cell>
          <cell r="J316">
            <v>10.055610891719308</v>
          </cell>
          <cell r="K316">
            <v>37.965503734513725</v>
          </cell>
          <cell r="AL316">
            <v>0.25343895236295699</v>
          </cell>
          <cell r="AM316">
            <v>0.14084713473761015</v>
          </cell>
          <cell r="AN316">
            <v>0.99007146336847696</v>
          </cell>
          <cell r="AO316">
            <v>0.17000276707550691</v>
          </cell>
          <cell r="AP316">
            <v>0.14016227812153129</v>
          </cell>
        </row>
        <row r="317">
          <cell r="B317">
            <v>43779</v>
          </cell>
          <cell r="C317">
            <v>12.99929701197556</v>
          </cell>
          <cell r="D317">
            <v>2.907113299106308</v>
          </cell>
          <cell r="E317">
            <v>4.2558312032520478</v>
          </cell>
          <cell r="F317">
            <v>2.7166471777871148</v>
          </cell>
          <cell r="G317">
            <v>2.499248428977201</v>
          </cell>
          <cell r="H317">
            <v>1.2055862340252521</v>
          </cell>
          <cell r="I317">
            <v>0.25695351872353134</v>
          </cell>
          <cell r="J317">
            <v>9.670384771235522</v>
          </cell>
          <cell r="K317">
            <v>36.511061645082535</v>
          </cell>
          <cell r="AL317">
            <v>0.25196287140430973</v>
          </cell>
          <cell r="AM317">
            <v>0.12494899596357631</v>
          </cell>
          <cell r="AN317">
            <v>0.94339946613804881</v>
          </cell>
          <cell r="AO317">
            <v>0.16361763973037732</v>
          </cell>
          <cell r="AP317">
            <v>0.1063184305917754</v>
          </cell>
        </row>
        <row r="318">
          <cell r="B318">
            <v>43780</v>
          </cell>
          <cell r="C318">
            <v>13.081669676720056</v>
          </cell>
          <cell r="D318">
            <v>2.8551784804919036</v>
          </cell>
          <cell r="E318">
            <v>4.7025918905938564</v>
          </cell>
          <cell r="F318">
            <v>3.0707557553695266</v>
          </cell>
          <cell r="G318">
            <v>2.5449057282633691</v>
          </cell>
          <cell r="H318">
            <v>1.4687237348304865</v>
          </cell>
          <cell r="I318">
            <v>0.24900105571707845</v>
          </cell>
          <cell r="J318">
            <v>10.078285094819261</v>
          </cell>
          <cell r="K318">
            <v>38.051111416805533</v>
          </cell>
          <cell r="AL318">
            <v>0.1993646104338111</v>
          </cell>
          <cell r="AM318">
            <v>0.14145968090853969</v>
          </cell>
          <cell r="AN318">
            <v>0.9761098058748493</v>
          </cell>
          <cell r="AO318">
            <v>0.26717085024944537</v>
          </cell>
          <cell r="AP318">
            <v>0.19028801667820999</v>
          </cell>
        </row>
        <row r="319">
          <cell r="B319">
            <v>43781</v>
          </cell>
          <cell r="C319">
            <v>12.832325394250233</v>
          </cell>
          <cell r="D319">
            <v>3.0691004714512364</v>
          </cell>
          <cell r="E319">
            <v>5.9063078663339654</v>
          </cell>
          <cell r="F319">
            <v>3.2126495617528148</v>
          </cell>
          <cell r="G319">
            <v>2.5628616877996393</v>
          </cell>
          <cell r="H319">
            <v>1.4258666963697846</v>
          </cell>
          <cell r="I319">
            <v>0.25271778430256725</v>
          </cell>
          <cell r="J319">
            <v>10.542697985610619</v>
          </cell>
          <cell r="K319">
            <v>39.804527447870861</v>
          </cell>
          <cell r="AL319">
            <v>0.21916967607382407</v>
          </cell>
          <cell r="AM319">
            <v>0.17379714780919564</v>
          </cell>
          <cell r="AN319">
            <v>0.9562395693520287</v>
          </cell>
          <cell r="AO319">
            <v>0.25138139344470595</v>
          </cell>
          <cell r="AP319">
            <v>0.2102866880611115</v>
          </cell>
        </row>
        <row r="320">
          <cell r="B320">
            <v>43782</v>
          </cell>
          <cell r="C320">
            <v>13.544737629878288</v>
          </cell>
          <cell r="D320">
            <v>3.1445296127721574</v>
          </cell>
          <cell r="E320">
            <v>6.1083773334632347</v>
          </cell>
          <cell r="F320">
            <v>3.6878293211895854</v>
          </cell>
          <cell r="G320">
            <v>2.5206985579975374</v>
          </cell>
          <cell r="H320">
            <v>1.4934336180820811</v>
          </cell>
          <cell r="I320">
            <v>0.2580929945994232</v>
          </cell>
          <cell r="J320">
            <v>11.081642466143592</v>
          </cell>
          <cell r="K320">
            <v>41.8393415341259</v>
          </cell>
          <cell r="AL320">
            <v>0.3532106175161186</v>
          </cell>
          <cell r="AM320">
            <v>0.19068145384794588</v>
          </cell>
          <cell r="AN320">
            <v>1.108525922651646</v>
          </cell>
          <cell r="AO320">
            <v>0.27730572388798475</v>
          </cell>
          <cell r="AP320">
            <v>0.21003082547333476</v>
          </cell>
        </row>
        <row r="321">
          <cell r="B321">
            <v>43783</v>
          </cell>
          <cell r="C321">
            <v>13.787403047639089</v>
          </cell>
          <cell r="D321">
            <v>3.1816259117824464</v>
          </cell>
          <cell r="E321">
            <v>5.9378395365491832</v>
          </cell>
          <cell r="F321">
            <v>3.6856859298879066</v>
          </cell>
          <cell r="G321">
            <v>2.4922177089193767</v>
          </cell>
          <cell r="H321">
            <v>1.4732097282660586</v>
          </cell>
          <cell r="I321">
            <v>0.25473950187090383</v>
          </cell>
          <cell r="J321">
            <v>11.101466361972921</v>
          </cell>
          <cell r="K321">
            <v>41.914187726887889</v>
          </cell>
          <cell r="AL321">
            <v>0.2996433975463007</v>
          </cell>
          <cell r="AM321">
            <v>0.19983637328872983</v>
          </cell>
          <cell r="AN321">
            <v>1.1404092074119494</v>
          </cell>
          <cell r="AO321">
            <v>0.31718744331228366</v>
          </cell>
          <cell r="AP321">
            <v>0.19876007848173638</v>
          </cell>
        </row>
        <row r="322">
          <cell r="B322">
            <v>43784</v>
          </cell>
          <cell r="C322">
            <v>13.618205141677429</v>
          </cell>
          <cell r="D322">
            <v>3.1853355416834752</v>
          </cell>
          <cell r="E322">
            <v>5.395637957885036</v>
          </cell>
          <cell r="F322">
            <v>3.4776903264245749</v>
          </cell>
          <cell r="G322">
            <v>2.5628813647341389</v>
          </cell>
          <cell r="H322">
            <v>1.4764332964106661</v>
          </cell>
          <cell r="I322">
            <v>0.25806001309468241</v>
          </cell>
          <cell r="J322">
            <v>10.7993725570485</v>
          </cell>
          <cell r="K322">
            <v>40.7736161989585</v>
          </cell>
          <cell r="AL322">
            <v>0.2994591466912751</v>
          </cell>
          <cell r="AM322">
            <v>0.19728075690150745</v>
          </cell>
          <cell r="AN322">
            <v>0.96354926118764983</v>
          </cell>
          <cell r="AO322">
            <v>0.28711527707184414</v>
          </cell>
          <cell r="AP322">
            <v>0.21956546955315984</v>
          </cell>
        </row>
        <row r="323">
          <cell r="B323">
            <v>43785</v>
          </cell>
          <cell r="C323">
            <v>13.420065488643376</v>
          </cell>
          <cell r="D323">
            <v>3.1989375179872477</v>
          </cell>
          <cell r="E323">
            <v>4.6568929093077864</v>
          </cell>
          <cell r="F323">
            <v>3.2457645692043022</v>
          </cell>
          <cell r="G323">
            <v>2.573258677267281</v>
          </cell>
          <cell r="H323">
            <v>1.330495999373825</v>
          </cell>
          <cell r="I323">
            <v>0.25872643898043446</v>
          </cell>
          <cell r="J323">
            <v>10.334563745010236</v>
          </cell>
          <cell r="K323">
            <v>39.018705345774485</v>
          </cell>
          <cell r="AL323">
            <v>0.32838134563418797</v>
          </cell>
          <cell r="AM323">
            <v>0.19315248434376373</v>
          </cell>
          <cell r="AN323">
            <v>0.92320650884559574</v>
          </cell>
          <cell r="AO323">
            <v>0.21755948091085739</v>
          </cell>
          <cell r="AP323">
            <v>0.193088206940327</v>
          </cell>
        </row>
        <row r="324">
          <cell r="B324">
            <v>43786</v>
          </cell>
          <cell r="C324">
            <v>13.253093870918052</v>
          </cell>
          <cell r="D324">
            <v>3.2001740612875906</v>
          </cell>
          <cell r="E324">
            <v>4.7414373339769949</v>
          </cell>
          <cell r="F324">
            <v>2.9182559309457403</v>
          </cell>
          <cell r="G324">
            <v>2.5596815924623968</v>
          </cell>
          <cell r="H324">
            <v>1.237344297347315</v>
          </cell>
          <cell r="I324">
            <v>0.26421329110532271</v>
          </cell>
          <cell r="J324">
            <v>10.150837833119027</v>
          </cell>
          <cell r="K324">
            <v>38.325038211162436</v>
          </cell>
          <cell r="AL324">
            <v>0.31941112905433916</v>
          </cell>
          <cell r="AM324">
            <v>0.18172657402711859</v>
          </cell>
          <cell r="AN324">
            <v>0.89442526127734268</v>
          </cell>
          <cell r="AO324">
            <v>0.17617315438366762</v>
          </cell>
          <cell r="AP324">
            <v>0.14339743478287079</v>
          </cell>
        </row>
        <row r="325">
          <cell r="B325">
            <v>43787</v>
          </cell>
          <cell r="C325">
            <v>13.161816053228209</v>
          </cell>
          <cell r="D325">
            <v>3.190281714884847</v>
          </cell>
          <cell r="E325">
            <v>5.1807033280811989</v>
          </cell>
          <cell r="F325">
            <v>3.658891159575306</v>
          </cell>
          <cell r="G325">
            <v>2.538158810145446</v>
          </cell>
          <cell r="H325">
            <v>1.5031256574033134</v>
          </cell>
          <cell r="I325">
            <v>0.27403728478007749</v>
          </cell>
          <cell r="J325">
            <v>10.631035135577424</v>
          </cell>
          <cell r="K325">
            <v>40.138049143675822</v>
          </cell>
          <cell r="AL325">
            <v>0.35882421908227397</v>
          </cell>
          <cell r="AM325">
            <v>0.20131241713778911</v>
          </cell>
          <cell r="AN325">
            <v>1.0823347416717686</v>
          </cell>
          <cell r="AO325">
            <v>0.28870692166480344</v>
          </cell>
          <cell r="AP325">
            <v>0.2290037888940577</v>
          </cell>
        </row>
        <row r="326">
          <cell r="B326">
            <v>43788</v>
          </cell>
          <cell r="C326">
            <v>13.351050553316911</v>
          </cell>
          <cell r="D326">
            <v>3.0221118260382038</v>
          </cell>
          <cell r="E326">
            <v>4.9957704829910332</v>
          </cell>
          <cell r="F326">
            <v>3.9561307388601255</v>
          </cell>
          <cell r="G326">
            <v>2.4777604596982115</v>
          </cell>
          <cell r="H326">
            <v>1.4823013905212685</v>
          </cell>
          <cell r="I326">
            <v>0.26760693652210454</v>
          </cell>
          <cell r="J326">
            <v>10.647506937922046</v>
          </cell>
          <cell r="K326">
            <v>40.200239325869902</v>
          </cell>
          <cell r="AL326">
            <v>0.40271325671034214</v>
          </cell>
          <cell r="AM326">
            <v>0.20311878693242819</v>
          </cell>
          <cell r="AN326">
            <v>1.1234220427030193</v>
          </cell>
          <cell r="AO326">
            <v>0.34967382976902639</v>
          </cell>
          <cell r="AP326">
            <v>0.28148421579531219</v>
          </cell>
        </row>
        <row r="327">
          <cell r="B327">
            <v>43789</v>
          </cell>
          <cell r="C327">
            <v>13.758461300566699</v>
          </cell>
          <cell r="D327">
            <v>3.2038836911886195</v>
          </cell>
          <cell r="E327">
            <v>4.5696584888656311</v>
          </cell>
          <cell r="F327">
            <v>4.0802370997576043</v>
          </cell>
          <cell r="G327">
            <v>2.442610643434953</v>
          </cell>
          <cell r="H327">
            <v>1.5452669770629326</v>
          </cell>
          <cell r="I327">
            <v>0.26155171066701272</v>
          </cell>
          <cell r="J327">
            <v>10.758813546823294</v>
          </cell>
          <cell r="K327">
            <v>40.620483458366749</v>
          </cell>
          <cell r="AL327">
            <v>0.31347569344310094</v>
          </cell>
          <cell r="AM327">
            <v>0.20424646519082057</v>
          </cell>
          <cell r="AN327">
            <v>1.3205395235754263</v>
          </cell>
          <cell r="AO327">
            <v>0.33026518290598011</v>
          </cell>
          <cell r="AP327">
            <v>0.28869126286338576</v>
          </cell>
        </row>
        <row r="328">
          <cell r="B328">
            <v>43790</v>
          </cell>
          <cell r="C328">
            <v>14.259376153742673</v>
          </cell>
          <cell r="D328">
            <v>3.2545819665026809</v>
          </cell>
          <cell r="E328">
            <v>4.6308888233268899</v>
          </cell>
          <cell r="F328">
            <v>3.9350309283014417</v>
          </cell>
          <cell r="G328">
            <v>2.5127074521750861</v>
          </cell>
          <cell r="H328">
            <v>1.5899181462117706</v>
          </cell>
          <cell r="I328">
            <v>0.26279371205024538</v>
          </cell>
          <cell r="J328">
            <v>10.969087687741307</v>
          </cell>
          <cell r="K328">
            <v>41.414384870052096</v>
          </cell>
          <cell r="AL328">
            <v>0.27434018960012974</v>
          </cell>
          <cell r="AM328">
            <v>0.19591856325699269</v>
          </cell>
          <cell r="AN328">
            <v>1.2801499568007402</v>
          </cell>
          <cell r="AO328">
            <v>0.3375934542008604</v>
          </cell>
          <cell r="AP328">
            <v>0.27906255165570054</v>
          </cell>
        </row>
        <row r="329">
          <cell r="B329">
            <v>43791</v>
          </cell>
          <cell r="C329">
            <v>14.604450830375008</v>
          </cell>
          <cell r="D329">
            <v>3.2780762892091975</v>
          </cell>
          <cell r="E329">
            <v>4.8008973496862053</v>
          </cell>
          <cell r="F329">
            <v>3.4542905501955623</v>
          </cell>
          <cell r="G329">
            <v>2.5313899446775037</v>
          </cell>
          <cell r="H329">
            <v>1.7521435463739095</v>
          </cell>
          <cell r="I329">
            <v>0.26799605856301417</v>
          </cell>
          <cell r="J329">
            <v>11.056979103635445</v>
          </cell>
          <cell r="K329">
            <v>41.746223672715843</v>
          </cell>
          <cell r="AL329">
            <v>0.25878810382762218</v>
          </cell>
          <cell r="AM329">
            <v>0.17960751705098407</v>
          </cell>
          <cell r="AN329">
            <v>1.1401993725082378</v>
          </cell>
          <cell r="AO329">
            <v>0.30204862741690203</v>
          </cell>
          <cell r="AP329">
            <v>0.16353607805202777</v>
          </cell>
        </row>
        <row r="330">
          <cell r="B330">
            <v>43792</v>
          </cell>
          <cell r="C330">
            <v>14.582187948011631</v>
          </cell>
          <cell r="D330">
            <v>3.290441722212627</v>
          </cell>
          <cell r="E330">
            <v>4.4603494393946832</v>
          </cell>
          <cell r="F330">
            <v>2.3662564162188011</v>
          </cell>
          <cell r="G330">
            <v>2.5450298443117529</v>
          </cell>
          <cell r="H330">
            <v>1.4208241623946651</v>
          </cell>
          <cell r="I330">
            <v>0.26852000059810677</v>
          </cell>
          <cell r="J330">
            <v>10.424444149499234</v>
          </cell>
          <cell r="K330">
            <v>39.358053682641497</v>
          </cell>
          <cell r="AL330">
            <v>0.19848483852754367</v>
          </cell>
          <cell r="AM330">
            <v>0.10341126325457077</v>
          </cell>
          <cell r="AN330">
            <v>0.59958497640674013</v>
          </cell>
          <cell r="AO330">
            <v>0.20325394196956725</v>
          </cell>
          <cell r="AP330">
            <v>0.10706193717037586</v>
          </cell>
        </row>
        <row r="331">
          <cell r="B331">
            <v>43793</v>
          </cell>
          <cell r="C331">
            <v>14.350653971432514</v>
          </cell>
          <cell r="D331">
            <v>3.2929148088133129</v>
          </cell>
          <cell r="E331">
            <v>4.3166020959573954</v>
          </cell>
          <cell r="F331">
            <v>2.5885109935489603</v>
          </cell>
          <cell r="G331">
            <v>2.5220539960625064</v>
          </cell>
          <cell r="H331">
            <v>1.3345161255413422</v>
          </cell>
          <cell r="I331">
            <v>0.2487580836396191</v>
          </cell>
          <cell r="J331">
            <v>10.323707705525976</v>
          </cell>
          <cell r="K331">
            <v>38.97771778052163</v>
          </cell>
          <cell r="AL331">
            <v>0.25927517597533528</v>
          </cell>
          <cell r="AM331">
            <v>0.10118717545593395</v>
          </cell>
          <cell r="AN331">
            <v>0.73998644012841752</v>
          </cell>
          <cell r="AO331">
            <v>0.19699295006109016</v>
          </cell>
          <cell r="AP331">
            <v>0.12184101176261658</v>
          </cell>
        </row>
        <row r="332">
          <cell r="B332">
            <v>43794</v>
          </cell>
          <cell r="C332">
            <v>14.114667418380726</v>
          </cell>
          <cell r="D332">
            <v>3.0864120776560378</v>
          </cell>
          <cell r="E332">
            <v>4.4639892655334759</v>
          </cell>
          <cell r="F332">
            <v>3.6474644973829693</v>
          </cell>
          <cell r="G332">
            <v>2.5162182713729599</v>
          </cell>
          <cell r="H332">
            <v>1.510262760617793</v>
          </cell>
          <cell r="I332">
            <v>0.2470171586380103</v>
          </cell>
          <cell r="J332">
            <v>10.659504203864199</v>
          </cell>
          <cell r="K332">
            <v>40.245535653446169</v>
          </cell>
          <cell r="AL332">
            <v>0.29133378769056811</v>
          </cell>
          <cell r="AM332">
            <v>0.14463786549173957</v>
          </cell>
          <cell r="AN332">
            <v>1.2205671366815054</v>
          </cell>
          <cell r="AO332">
            <v>0.29957019921612182</v>
          </cell>
          <cell r="AP332">
            <v>0.19128211808542783</v>
          </cell>
        </row>
        <row r="333">
          <cell r="B333">
            <v>43795</v>
          </cell>
          <cell r="C333">
            <v>14.486457553849114</v>
          </cell>
          <cell r="D333">
            <v>3.2298511004958219</v>
          </cell>
          <cell r="E333">
            <v>4.3928868846382256</v>
          </cell>
          <cell r="F333">
            <v>3.516959538951272</v>
          </cell>
          <cell r="G333">
            <v>2.4779156047586905</v>
          </cell>
          <cell r="H333">
            <v>1.6572247156261415</v>
          </cell>
          <cell r="I333">
            <v>0.24329544442279943</v>
          </cell>
          <cell r="J333">
            <v>10.810306301758267</v>
          </cell>
          <cell r="K333">
            <v>40.814897144500335</v>
          </cell>
          <cell r="AL333">
            <v>0.23850944780977607</v>
          </cell>
          <cell r="AM333">
            <v>0.14533940724509473</v>
          </cell>
          <cell r="AN333">
            <v>1.2215103976964492</v>
          </cell>
          <cell r="AO333">
            <v>0.29481524125463648</v>
          </cell>
          <cell r="AP333">
            <v>0.16363992816118453</v>
          </cell>
        </row>
        <row r="334">
          <cell r="B334">
            <v>43796</v>
          </cell>
          <cell r="C334">
            <v>14.584414236247971</v>
          </cell>
          <cell r="D334">
            <v>3.2385069035982226</v>
          </cell>
          <cell r="E334">
            <v>4.35275992409482</v>
          </cell>
          <cell r="F334">
            <v>3.1567661241392573</v>
          </cell>
          <cell r="G334">
            <v>2.4447569429057809</v>
          </cell>
          <cell r="H334">
            <v>1.7326451260692319</v>
          </cell>
          <cell r="I334">
            <v>0.23460796291468736</v>
          </cell>
          <cell r="J334">
            <v>10.716583172644757</v>
          </cell>
          <cell r="K334">
            <v>40.461040392614727</v>
          </cell>
          <cell r="AL334">
            <v>0.28053661844878697</v>
          </cell>
          <cell r="AM334">
            <v>0.10798932429646564</v>
          </cell>
          <cell r="AN334">
            <v>0.95125233819910049</v>
          </cell>
          <cell r="AO334">
            <v>0.27950377722321901</v>
          </cell>
          <cell r="AP334">
            <v>0.12486846820564335</v>
          </cell>
        </row>
        <row r="335">
          <cell r="B335">
            <v>43797</v>
          </cell>
          <cell r="C335">
            <v>15.201096077713499</v>
          </cell>
          <cell r="D335">
            <v>3.1964644313865618</v>
          </cell>
          <cell r="E335">
            <v>4.305462815526532</v>
          </cell>
          <cell r="F335">
            <v>2.8058795202088307</v>
          </cell>
          <cell r="G335">
            <v>2.483040689390724</v>
          </cell>
          <cell r="H335">
            <v>1.7810563191058735</v>
          </cell>
          <cell r="I335">
            <v>0.23087470309255798</v>
          </cell>
          <cell r="J335">
            <v>10.810048232100446</v>
          </cell>
          <cell r="K335">
            <v>40.813922788525019</v>
          </cell>
          <cell r="AL335">
            <v>0.2416731698082645</v>
          </cell>
          <cell r="AM335">
            <v>0.1261484319213127</v>
          </cell>
          <cell r="AN335">
            <v>0.68851646157910473</v>
          </cell>
          <cell r="AO335">
            <v>0.24680407757360398</v>
          </cell>
          <cell r="AP335">
            <v>0.13695421279301531</v>
          </cell>
        </row>
        <row r="336">
          <cell r="B336">
            <v>43798</v>
          </cell>
          <cell r="C336">
            <v>15.348031101311786</v>
          </cell>
          <cell r="D336">
            <v>3.1185622034649549</v>
          </cell>
          <cell r="E336">
            <v>4.335347160896724</v>
          </cell>
          <cell r="F336">
            <v>3.1955490104703865</v>
          </cell>
          <cell r="G336">
            <v>2.4897535512758586</v>
          </cell>
          <cell r="H336">
            <v>1.7391145139793001</v>
          </cell>
          <cell r="I336">
            <v>0.24045588239907142</v>
          </cell>
          <cell r="J336">
            <v>10.97683974015753</v>
          </cell>
          <cell r="K336">
            <v>41.443653163955609</v>
          </cell>
          <cell r="AL336">
            <v>0.32225751093103866</v>
          </cell>
          <cell r="AM336">
            <v>0.14259417414396547</v>
          </cell>
          <cell r="AN336">
            <v>0.82669971803544207</v>
          </cell>
          <cell r="AO336">
            <v>0.24619410172108105</v>
          </cell>
          <cell r="AP336">
            <v>0.20885084742146681</v>
          </cell>
        </row>
        <row r="337">
          <cell r="B337">
            <v>43799</v>
          </cell>
          <cell r="C337">
            <v>15.90905573686887</v>
          </cell>
          <cell r="D337">
            <v>3.1284545498676986</v>
          </cell>
          <cell r="E337">
            <v>3.9321683726220402</v>
          </cell>
          <cell r="F337">
            <v>2.9710521237915608</v>
          </cell>
          <cell r="G337">
            <v>2.4954106699445604</v>
          </cell>
          <cell r="H337">
            <v>1.5708620081238307</v>
          </cell>
          <cell r="I337">
            <v>0.21213737089642323</v>
          </cell>
          <cell r="J337">
            <v>10.887606176111372</v>
          </cell>
          <cell r="K337">
            <v>41.106747008226364</v>
          </cell>
          <cell r="AL337">
            <v>0.28827999396956283</v>
          </cell>
          <cell r="AM337">
            <v>0.13385817535018504</v>
          </cell>
          <cell r="AN337">
            <v>0.94814366066199474</v>
          </cell>
          <cell r="AO337">
            <v>0.20240425630833261</v>
          </cell>
          <cell r="AP337">
            <v>0.13758784896627604</v>
          </cell>
        </row>
        <row r="338">
          <cell r="B338">
            <v>43800</v>
          </cell>
          <cell r="C338">
            <v>14.867558891777962</v>
          </cell>
          <cell r="D338">
            <v>3.1074333137618684</v>
          </cell>
          <cell r="E338">
            <v>4.1721302787322907</v>
          </cell>
          <cell r="F338">
            <v>2.9372389302261497</v>
          </cell>
          <cell r="G338">
            <v>2.5082226247194703</v>
          </cell>
          <cell r="H338">
            <v>1.4776558854665449</v>
          </cell>
          <cell r="I338">
            <v>0.19944055315456763</v>
          </cell>
          <cell r="J338">
            <v>10.545526615523606</v>
          </cell>
          <cell r="K338">
            <v>39.81520709336246</v>
          </cell>
          <cell r="AL338">
            <v>0.26248280014753522</v>
          </cell>
          <cell r="AM338">
            <v>0.13706121455550374</v>
          </cell>
          <cell r="AN338">
            <v>0.97387831791939827</v>
          </cell>
          <cell r="AO338">
            <v>0.18798813694933281</v>
          </cell>
          <cell r="AP338">
            <v>0.1311890266607702</v>
          </cell>
        </row>
        <row r="339">
          <cell r="B339">
            <v>43801</v>
          </cell>
          <cell r="C339">
            <v>14.786170858977757</v>
          </cell>
          <cell r="D339">
            <v>2.980069353826543</v>
          </cell>
          <cell r="E339">
            <v>5.2318941856930996</v>
          </cell>
          <cell r="F339">
            <v>3.6477025267593253</v>
          </cell>
          <cell r="G339">
            <v>2.5236500981725123</v>
          </cell>
          <cell r="H339">
            <v>1.7242879339809922</v>
          </cell>
          <cell r="I339">
            <v>0.21824057609424102</v>
          </cell>
          <cell r="J339">
            <v>11.209298581840212</v>
          </cell>
          <cell r="K339">
            <v>42.321314115344684</v>
          </cell>
          <cell r="AL339">
            <v>0.33728138787337902</v>
          </cell>
          <cell r="AM339">
            <v>0.18376094489159811</v>
          </cell>
          <cell r="AN339">
            <v>1.1316333273883705</v>
          </cell>
          <cell r="AO339">
            <v>0.30173186802681956</v>
          </cell>
          <cell r="AP339">
            <v>0.15266116553446163</v>
          </cell>
        </row>
        <row r="340">
          <cell r="B340">
            <v>43802</v>
          </cell>
          <cell r="C340">
            <v>14.151344203136137</v>
          </cell>
          <cell r="D340">
            <v>3.0666273848505505</v>
          </cell>
          <cell r="E340">
            <v>5.1718953773202232</v>
          </cell>
          <cell r="F340">
            <v>3.9495581738280676</v>
          </cell>
          <cell r="G340">
            <v>2.5055064509533205</v>
          </cell>
          <cell r="H340">
            <v>1.6895039002410757</v>
          </cell>
          <cell r="I340">
            <v>0.21668990546749062</v>
          </cell>
          <cell r="J340">
            <v>11.079274048249658</v>
          </cell>
          <cell r="K340">
            <v>41.83039944404652</v>
          </cell>
          <cell r="AL340">
            <v>0.32727342069918341</v>
          </cell>
          <cell r="AM340">
            <v>0.21222650263523643</v>
          </cell>
          <cell r="AN340">
            <v>1.2174538109028619</v>
          </cell>
          <cell r="AO340">
            <v>0.33512001995442836</v>
          </cell>
          <cell r="AP340">
            <v>0.20834137985698045</v>
          </cell>
        </row>
        <row r="341">
          <cell r="B341">
            <v>43803</v>
          </cell>
          <cell r="C341">
            <v>14.537937358937123</v>
          </cell>
          <cell r="D341">
            <v>3.09135825085741</v>
          </cell>
          <cell r="E341">
            <v>5.1777673444942067</v>
          </cell>
          <cell r="F341">
            <v>3.8907120434516118</v>
          </cell>
          <cell r="G341">
            <v>2.4709083456612313</v>
          </cell>
          <cell r="H341">
            <v>1.7310186742618334</v>
          </cell>
          <cell r="I341">
            <v>0.20774909189849358</v>
          </cell>
          <cell r="J341">
            <v>11.207654072799286</v>
          </cell>
          <cell r="K341">
            <v>42.315105182361194</v>
          </cell>
          <cell r="AL341">
            <v>0.31580216296340619</v>
          </cell>
          <cell r="AM341">
            <v>0.21355923152611025</v>
          </cell>
          <cell r="AN341">
            <v>1.1662228847754987</v>
          </cell>
          <cell r="AO341">
            <v>0.3269170932265727</v>
          </cell>
          <cell r="AP341">
            <v>0.21972425486498723</v>
          </cell>
        </row>
        <row r="342">
          <cell r="B342">
            <v>43804</v>
          </cell>
          <cell r="C342">
            <v>14.859420088497945</v>
          </cell>
          <cell r="D342">
            <v>3.1358738096697567</v>
          </cell>
          <cell r="E342">
            <v>4.9068617583952143</v>
          </cell>
          <cell r="F342">
            <v>3.7010629255426601</v>
          </cell>
          <cell r="G342">
            <v>2.4776953744533272</v>
          </cell>
          <cell r="H342">
            <v>1.8115702918058405</v>
          </cell>
          <cell r="I342">
            <v>0.20534822862041002</v>
          </cell>
          <cell r="J342">
            <v>11.204188590970062</v>
          </cell>
          <cell r="K342">
            <v>42.302021067955216</v>
          </cell>
          <cell r="AL342">
            <v>0.26639804439522752</v>
          </cell>
          <cell r="AM342">
            <v>0.20710374453198649</v>
          </cell>
          <cell r="AN342">
            <v>1.0772279843078643</v>
          </cell>
          <cell r="AO342">
            <v>0.36110784496013365</v>
          </cell>
          <cell r="AP342">
            <v>0.19700516214439198</v>
          </cell>
        </row>
        <row r="343">
          <cell r="B343">
            <v>43805</v>
          </cell>
          <cell r="C343">
            <v>15.520697854999634</v>
          </cell>
          <cell r="D343">
            <v>3.1618412189769587</v>
          </cell>
          <cell r="E343">
            <v>4.9934820028113345</v>
          </cell>
          <cell r="F343">
            <v>3.1204068182044638</v>
          </cell>
          <cell r="G343">
            <v>2.5034630769860304</v>
          </cell>
          <cell r="H343">
            <v>1.8959670227690795</v>
          </cell>
          <cell r="I343">
            <v>0.20630514903672748</v>
          </cell>
          <cell r="J343">
            <v>11.313835402764941</v>
          </cell>
          <cell r="K343">
            <v>42.715998546549166</v>
          </cell>
          <cell r="AL343">
            <v>0.18822175478485176</v>
          </cell>
          <cell r="AM343">
            <v>0.19793329095237744</v>
          </cell>
          <cell r="AN343">
            <v>0.63511912287782291</v>
          </cell>
          <cell r="AO343">
            <v>0.35018321311253808</v>
          </cell>
          <cell r="AP343">
            <v>0.20308114606708369</v>
          </cell>
        </row>
        <row r="344">
          <cell r="B344">
            <v>43806</v>
          </cell>
          <cell r="C344">
            <v>15.545114264839695</v>
          </cell>
          <cell r="D344">
            <v>3.1692604787790164</v>
          </cell>
          <cell r="E344">
            <v>4.51934445878444</v>
          </cell>
          <cell r="F344">
            <v>2.4623277007912709</v>
          </cell>
          <cell r="G344">
            <v>2.4990592276839334</v>
          </cell>
          <cell r="H344">
            <v>1.7861516069236907</v>
          </cell>
          <cell r="I344">
            <v>0.19952381121893853</v>
          </cell>
          <cell r="J344">
            <v>10.873785771029517</v>
          </cell>
          <cell r="K344">
            <v>41.054567320050502</v>
          </cell>
          <cell r="AL344">
            <v>0.14015993653574335</v>
          </cell>
          <cell r="AM344">
            <v>0.14725561843425911</v>
          </cell>
          <cell r="AN344">
            <v>0.44102515711720347</v>
          </cell>
          <cell r="AO344">
            <v>0.21771786060589932</v>
          </cell>
          <cell r="AP344">
            <v>0.19673349627913411</v>
          </cell>
        </row>
        <row r="345">
          <cell r="B345">
            <v>43807</v>
          </cell>
          <cell r="C345">
            <v>15.193111022978798</v>
          </cell>
          <cell r="D345">
            <v>3.1309276364683845</v>
          </cell>
          <cell r="E345">
            <v>4.3657956912210647</v>
          </cell>
          <cell r="F345">
            <v>1.8904857243045898</v>
          </cell>
          <cell r="G345">
            <v>2.4905731712782941</v>
          </cell>
          <cell r="H345">
            <v>1.5412558515510411</v>
          </cell>
          <cell r="I345">
            <v>0.19864808436963499</v>
          </cell>
          <cell r="J345">
            <v>10.380196282944812</v>
          </cell>
          <cell r="K345">
            <v>39.19099346511662</v>
          </cell>
          <cell r="AL345">
            <v>9.1868928198676245E-2</v>
          </cell>
          <cell r="AM345">
            <v>6.0233974062072711E-2</v>
          </cell>
          <cell r="AN345">
            <v>0.31525270556709567</v>
          </cell>
          <cell r="AO345">
            <v>0.19351573099068137</v>
          </cell>
          <cell r="AP345">
            <v>0.14792620258653233</v>
          </cell>
        </row>
        <row r="346">
          <cell r="B346">
            <v>43808</v>
          </cell>
          <cell r="C346">
            <v>15.282637859059029</v>
          </cell>
          <cell r="D346">
            <v>3.0493157786457492</v>
          </cell>
          <cell r="E346">
            <v>4.6156756672918053</v>
          </cell>
          <cell r="F346">
            <v>2.8707614949929918</v>
          </cell>
          <cell r="G346">
            <v>2.50208266435035</v>
          </cell>
          <cell r="H346">
            <v>1.8247102489471017</v>
          </cell>
          <cell r="I346">
            <v>0.1993387880218187</v>
          </cell>
          <cell r="J346">
            <v>10.932779738241088</v>
          </cell>
          <cell r="K346">
            <v>41.277302239549932</v>
          </cell>
          <cell r="AL346">
            <v>0.21430621401124386</v>
          </cell>
          <cell r="AM346">
            <v>0.11374677724600102</v>
          </cell>
          <cell r="AN346">
            <v>0.62630871305996116</v>
          </cell>
          <cell r="AO346">
            <v>0.28574550673635252</v>
          </cell>
          <cell r="AP346">
            <v>0.1655980294947052</v>
          </cell>
        </row>
        <row r="347">
          <cell r="B347">
            <v>43809</v>
          </cell>
          <cell r="C347">
            <v>15.305019568079084</v>
          </cell>
          <cell r="D347">
            <v>3.1754431952807312</v>
          </cell>
          <cell r="E347">
            <v>5.1390385469454714</v>
          </cell>
          <cell r="F347">
            <v>3.3144784037458512</v>
          </cell>
          <cell r="G347">
            <v>2.4956589020413276</v>
          </cell>
          <cell r="H347">
            <v>1.7895307697354634</v>
          </cell>
          <cell r="I347">
            <v>0.19934709799851999</v>
          </cell>
          <cell r="J347">
            <v>11.319727321632943</v>
          </cell>
          <cell r="K347">
            <v>42.738243805459391</v>
          </cell>
          <cell r="AL347">
            <v>0.19377071299286489</v>
          </cell>
          <cell r="AM347">
            <v>0.15755585489752064</v>
          </cell>
          <cell r="AN347">
            <v>0.91081794909529901</v>
          </cell>
          <cell r="AO347">
            <v>0.30058468537084532</v>
          </cell>
          <cell r="AP347">
            <v>0.21083754516185674</v>
          </cell>
        </row>
        <row r="348">
          <cell r="B348">
            <v>43810</v>
          </cell>
          <cell r="C348">
            <v>15.046612563938421</v>
          </cell>
          <cell r="D348">
            <v>3.3559785171308043</v>
          </cell>
          <cell r="E348">
            <v>5.6424414992620564</v>
          </cell>
          <cell r="F348">
            <v>3.4004280656225716</v>
          </cell>
          <cell r="G348">
            <v>2.4663062134037896</v>
          </cell>
          <cell r="H348">
            <v>1.7848971822155046</v>
          </cell>
          <cell r="I348">
            <v>0.20713966962655153</v>
          </cell>
          <cell r="J348">
            <v>11.494570684761321</v>
          </cell>
          <cell r="K348">
            <v>43.398374395961021</v>
          </cell>
          <cell r="AL348">
            <v>0.25502772709034471</v>
          </cell>
          <cell r="AM348">
            <v>0.160600946988084</v>
          </cell>
          <cell r="AN348">
            <v>1.0251992207222438</v>
          </cell>
          <cell r="AO348">
            <v>0.281338698735138</v>
          </cell>
          <cell r="AP348">
            <v>0.17231743257195578</v>
          </cell>
        </row>
        <row r="349">
          <cell r="B349">
            <v>43811</v>
          </cell>
          <cell r="C349">
            <v>15.054751367218445</v>
          </cell>
          <cell r="D349">
            <v>3.4450096347554977</v>
          </cell>
          <cell r="E349">
            <v>5.594386589524694</v>
          </cell>
          <cell r="F349">
            <v>3.5355458931519967</v>
          </cell>
          <cell r="G349">
            <v>2.5080076920503185</v>
          </cell>
          <cell r="H349">
            <v>1.7290838666598376</v>
          </cell>
          <cell r="I349">
            <v>0.19613190380853199</v>
          </cell>
          <cell r="J349">
            <v>11.551897339422624</v>
          </cell>
          <cell r="K349">
            <v>43.614814286591951</v>
          </cell>
          <cell r="AL349">
            <v>0.29710709637683946</v>
          </cell>
          <cell r="AM349">
            <v>0.15334660437738964</v>
          </cell>
          <cell r="AN349">
            <v>1.052437252099911</v>
          </cell>
          <cell r="AO349">
            <v>0.33381374418136317</v>
          </cell>
          <cell r="AP349">
            <v>0.11955706189819106</v>
          </cell>
        </row>
        <row r="350">
          <cell r="B350">
            <v>43812</v>
          </cell>
          <cell r="C350">
            <v>15.146312904118679</v>
          </cell>
          <cell r="D350">
            <v>3.3782362965369774</v>
          </cell>
          <cell r="E350">
            <v>5.3735236534023656</v>
          </cell>
          <cell r="F350">
            <v>3.0337470345958368</v>
          </cell>
          <cell r="G350">
            <v>2.4976296227120032</v>
          </cell>
          <cell r="H350">
            <v>1.8182839475088726</v>
          </cell>
          <cell r="I350">
            <v>0.2041672301886418</v>
          </cell>
          <cell r="J350">
            <v>11.331755263828306</v>
          </cell>
          <cell r="K350">
            <v>42.783655952891685</v>
          </cell>
          <cell r="AL350">
            <v>0.249916407873819</v>
          </cell>
          <cell r="AM350">
            <v>0.12495140124958783</v>
          </cell>
          <cell r="AN350">
            <v>0.84581361925659382</v>
          </cell>
          <cell r="AO350">
            <v>0.28958157709777882</v>
          </cell>
          <cell r="AP350">
            <v>9.1868214678529514E-2</v>
          </cell>
        </row>
        <row r="351">
          <cell r="B351">
            <v>43813</v>
          </cell>
          <cell r="C351">
            <v>15.119861793458611</v>
          </cell>
          <cell r="D351">
            <v>3.1136160302635831</v>
          </cell>
          <cell r="E351">
            <v>4.7351852759548567</v>
          </cell>
          <cell r="F351">
            <v>2.0388500501903288</v>
          </cell>
          <cell r="G351">
            <v>2.5053626579704371</v>
          </cell>
          <cell r="H351">
            <v>1.6214811953286019</v>
          </cell>
          <cell r="I351">
            <v>0.21620786013638688</v>
          </cell>
          <cell r="J351">
            <v>10.574668322087028</v>
          </cell>
          <cell r="K351">
            <v>39.925233185389835</v>
          </cell>
          <cell r="AL351">
            <v>0.14037218798975032</v>
          </cell>
          <cell r="AM351">
            <v>5.5129957145662434E-2</v>
          </cell>
          <cell r="AN351">
            <v>0.39268776134719025</v>
          </cell>
          <cell r="AO351">
            <v>0.20059787167840301</v>
          </cell>
          <cell r="AP351">
            <v>8.1830123330401086E-2</v>
          </cell>
        </row>
        <row r="352">
          <cell r="B352">
            <v>43814</v>
          </cell>
          <cell r="C352">
            <v>14.472826932696957</v>
          </cell>
          <cell r="D352">
            <v>3.1606046756766157</v>
          </cell>
          <cell r="E352">
            <v>4.6878635686051648</v>
          </cell>
          <cell r="F352">
            <v>1.9573812984647561</v>
          </cell>
          <cell r="G352">
            <v>2.5124327318972615</v>
          </cell>
          <cell r="H352">
            <v>1.5326600587493062</v>
          </cell>
          <cell r="I352">
            <v>0.20869996713861821</v>
          </cell>
          <cell r="J352">
            <v>10.279917948999692</v>
          </cell>
          <cell r="K352">
            <v>38.81238718222837</v>
          </cell>
          <cell r="AL352">
            <v>0.17924324173123074</v>
          </cell>
          <cell r="AM352">
            <v>5.911150725670445E-2</v>
          </cell>
          <cell r="AN352">
            <v>0.35336961424699465</v>
          </cell>
          <cell r="AO352">
            <v>0.17419340819565166</v>
          </cell>
          <cell r="AP352">
            <v>8.8852046290847392E-2</v>
          </cell>
        </row>
        <row r="353">
          <cell r="B353">
            <v>43815</v>
          </cell>
          <cell r="C353">
            <v>13.935665916215587</v>
          </cell>
          <cell r="D353">
            <v>2.9825424404272289</v>
          </cell>
          <cell r="E353">
            <v>5.217564205261346</v>
          </cell>
          <cell r="F353">
            <v>3.2584308373019217</v>
          </cell>
          <cell r="G353">
            <v>2.5267855420045429</v>
          </cell>
          <cell r="H353">
            <v>1.7774602238256305</v>
          </cell>
          <cell r="I353">
            <v>0.21369094474682257</v>
          </cell>
          <cell r="J353">
            <v>10.776997374256247</v>
          </cell>
          <cell r="K353">
            <v>40.689137484039328</v>
          </cell>
          <cell r="AL353">
            <v>0.29607211127375072</v>
          </cell>
          <cell r="AM353">
            <v>0.13614720587113247</v>
          </cell>
          <cell r="AN353">
            <v>0.92290868936991666</v>
          </cell>
          <cell r="AO353">
            <v>0.2847067642319373</v>
          </cell>
          <cell r="AP353">
            <v>0.13616329638197372</v>
          </cell>
        </row>
        <row r="354">
          <cell r="B354">
            <v>43816</v>
          </cell>
          <cell r="C354">
            <v>13.705744723554998</v>
          </cell>
          <cell r="D354">
            <v>3.0641542982498646</v>
          </cell>
          <cell r="E354">
            <v>5.4744667366685409</v>
          </cell>
          <cell r="F354">
            <v>3.4601162206437843</v>
          </cell>
          <cell r="G354">
            <v>2.4986853659284365</v>
          </cell>
          <cell r="H354">
            <v>1.8630544586841609</v>
          </cell>
          <cell r="I354">
            <v>0.21476909469211553</v>
          </cell>
          <cell r="J354">
            <v>10.90989003810656</v>
          </cell>
          <cell r="K354">
            <v>41.190880936528465</v>
          </cell>
          <cell r="AL354">
            <v>0.3805936477310729</v>
          </cell>
          <cell r="AM354">
            <v>0.11640221300270079</v>
          </cell>
          <cell r="AN354">
            <v>0.91672287593471236</v>
          </cell>
          <cell r="AO354">
            <v>0.30226408087592205</v>
          </cell>
          <cell r="AP354">
            <v>0.17117809151932306</v>
          </cell>
        </row>
        <row r="355">
          <cell r="B355">
            <v>43817</v>
          </cell>
          <cell r="C355">
            <v>14.222558731836317</v>
          </cell>
          <cell r="D355">
            <v>3.1618412189769587</v>
          </cell>
          <cell r="E355">
            <v>5.5921988849978463</v>
          </cell>
          <cell r="F355">
            <v>3.1589560945719217</v>
          </cell>
          <cell r="G355">
            <v>2.4922805237487409</v>
          </cell>
          <cell r="H355">
            <v>1.727433163085891</v>
          </cell>
          <cell r="I355">
            <v>0.22089225645620708</v>
          </cell>
          <cell r="J355">
            <v>11.016236358917272</v>
          </cell>
          <cell r="K355">
            <v>41.592397232591154</v>
          </cell>
          <cell r="AL355">
            <v>0.26875631706499237</v>
          </cell>
          <cell r="AM355">
            <v>0.12010234465039692</v>
          </cell>
          <cell r="AN355">
            <v>0.92796033186987026</v>
          </cell>
          <cell r="AO355">
            <v>0.29431869950802081</v>
          </cell>
          <cell r="AP355">
            <v>0.14215349108405848</v>
          </cell>
        </row>
        <row r="356">
          <cell r="B356">
            <v>43818</v>
          </cell>
          <cell r="C356">
            <v>14.607117186817302</v>
          </cell>
          <cell r="D356">
            <v>3.2706570294071398</v>
          </cell>
          <cell r="E356">
            <v>5.7076306505112893</v>
          </cell>
          <cell r="F356">
            <v>2.610035977949078</v>
          </cell>
          <cell r="G356">
            <v>2.4087458823555692</v>
          </cell>
          <cell r="H356">
            <v>1.8421321846630758</v>
          </cell>
          <cell r="I356">
            <v>0.22054179502025287</v>
          </cell>
          <cell r="J356">
            <v>11.04891445747645</v>
          </cell>
          <cell r="K356">
            <v>41.715775164200153</v>
          </cell>
          <cell r="AL356">
            <v>0.20344232729287612</v>
          </cell>
          <cell r="AM356">
            <v>7.2252386499551444E-2</v>
          </cell>
          <cell r="AN356">
            <v>0.68647023925066619</v>
          </cell>
          <cell r="AO356">
            <v>0.26855702929208164</v>
          </cell>
          <cell r="AP356">
            <v>8.7915890234390934E-2</v>
          </cell>
        </row>
        <row r="357">
          <cell r="B357">
            <v>43819</v>
          </cell>
          <cell r="C357">
            <v>15.516628453359623</v>
          </cell>
          <cell r="D357">
            <v>3.3510323439294321</v>
          </cell>
          <cell r="E357">
            <v>5.5008850343879265</v>
          </cell>
          <cell r="F357">
            <v>2.2791682861906426</v>
          </cell>
          <cell r="G357">
            <v>2.2434649301931904</v>
          </cell>
          <cell r="H357">
            <v>1.7284776558355388</v>
          </cell>
          <cell r="I357">
            <v>0.21493428916442778</v>
          </cell>
          <cell r="J357">
            <v>11.10934573550616</v>
          </cell>
          <cell r="K357">
            <v>41.943936728566946</v>
          </cell>
          <cell r="AL357">
            <v>0.24674680920640857</v>
          </cell>
          <cell r="AM357">
            <v>5.5997463633811341E-2</v>
          </cell>
          <cell r="AN357">
            <v>0.52750867908535282</v>
          </cell>
          <cell r="AO357">
            <v>0.20011274468458304</v>
          </cell>
          <cell r="AP357">
            <v>7.641862959890719E-2</v>
          </cell>
        </row>
        <row r="358">
          <cell r="B358">
            <v>43820</v>
          </cell>
          <cell r="C358">
            <v>15.59801648615983</v>
          </cell>
          <cell r="D358">
            <v>3.4660308708613279</v>
          </cell>
          <cell r="E358">
            <v>4.9749829256860512</v>
          </cell>
          <cell r="F358">
            <v>2.0267943595240823</v>
          </cell>
          <cell r="G358">
            <v>2.3109711948259033</v>
          </cell>
          <cell r="H358">
            <v>1.6902022011067339</v>
          </cell>
          <cell r="I358">
            <v>0.19865409457226182</v>
          </cell>
          <cell r="J358">
            <v>10.90436365861942</v>
          </cell>
          <cell r="K358">
            <v>41.17001579135561</v>
          </cell>
          <cell r="AL358">
            <v>0.21406907313591944</v>
          </cell>
          <cell r="AM358">
            <v>4.9423015202368636E-2</v>
          </cell>
          <cell r="AN358">
            <v>0.49669581794777889</v>
          </cell>
          <cell r="AO358">
            <v>0.13411549770767558</v>
          </cell>
          <cell r="AP358">
            <v>6.9335751139607993E-2</v>
          </cell>
        </row>
        <row r="359">
          <cell r="B359">
            <v>43821</v>
          </cell>
          <cell r="C359">
            <v>15.724167937000153</v>
          </cell>
          <cell r="D359">
            <v>3.3930748161410929</v>
          </cell>
          <cell r="E359">
            <v>4.8181506175597102</v>
          </cell>
          <cell r="F359">
            <v>1.9237481607874063</v>
          </cell>
          <cell r="G359">
            <v>2.3372527680711213</v>
          </cell>
          <cell r="H359">
            <v>1.6664148850568148</v>
          </cell>
          <cell r="I359">
            <v>0.19756400698879437</v>
          </cell>
          <cell r="J359">
            <v>10.83040403548846</v>
          </cell>
          <cell r="K359">
            <v>40.890777227093551</v>
          </cell>
          <cell r="AL359">
            <v>0.22774373603104672</v>
          </cell>
          <cell r="AM359">
            <v>4.8976433766232827E-2</v>
          </cell>
          <cell r="AN359">
            <v>0.44588090943805925</v>
          </cell>
          <cell r="AO359">
            <v>0.1320501408736928</v>
          </cell>
          <cell r="AP359">
            <v>6.547824636035092E-2</v>
          </cell>
        </row>
        <row r="360">
          <cell r="B360">
            <v>43822</v>
          </cell>
          <cell r="C360">
            <v>15.488142641879556</v>
          </cell>
          <cell r="D360">
            <v>3.2187222107927349</v>
          </cell>
          <cell r="E360">
            <v>4.788719365872808</v>
          </cell>
          <cell r="F360">
            <v>1.9321732237109164</v>
          </cell>
          <cell r="G360">
            <v>2.3473281153402086</v>
          </cell>
          <cell r="H360">
            <v>1.7820353070840196</v>
          </cell>
          <cell r="I360">
            <v>0.20056625369036307</v>
          </cell>
          <cell r="J360">
            <v>10.72134975169266</v>
          </cell>
          <cell r="K360">
            <v>40.479036870063261</v>
          </cell>
          <cell r="AL360">
            <v>0.16041577725071507</v>
          </cell>
          <cell r="AM360">
            <v>4.9724477715810393E-2</v>
          </cell>
          <cell r="AN360">
            <v>0.43019442231661309</v>
          </cell>
          <cell r="AO360">
            <v>0.14153794071312092</v>
          </cell>
          <cell r="AP360">
            <v>9.1281235800687796E-2</v>
          </cell>
        </row>
        <row r="361">
          <cell r="B361">
            <v>43823</v>
          </cell>
          <cell r="C361">
            <v>15.47186503531951</v>
          </cell>
          <cell r="D361">
            <v>3.3720535800352627</v>
          </cell>
          <cell r="E361">
            <v>4.1262718021216296</v>
          </cell>
          <cell r="F361">
            <v>1.8284587783594199</v>
          </cell>
          <cell r="G361">
            <v>2.3530556168900056</v>
          </cell>
          <cell r="H361">
            <v>1.7970453171104115</v>
          </cell>
          <cell r="I361">
            <v>0.20290979202061582</v>
          </cell>
          <cell r="J361">
            <v>10.503005177162525</v>
          </cell>
          <cell r="K361">
            <v>39.654665099019383</v>
          </cell>
          <cell r="AL361">
            <v>0.20290824179378758</v>
          </cell>
          <cell r="AM361">
            <v>4.9835922634343388E-2</v>
          </cell>
          <cell r="AN361">
            <v>0.39826199900290754</v>
          </cell>
          <cell r="AO361">
            <v>0.12852512252595102</v>
          </cell>
          <cell r="AP361">
            <v>7.3575544726485559E-2</v>
          </cell>
        </row>
        <row r="362">
          <cell r="B362">
            <v>43824</v>
          </cell>
          <cell r="C362">
            <v>15.687543322240058</v>
          </cell>
          <cell r="D362">
            <v>3.4709770440626997</v>
          </cell>
          <cell r="E362">
            <v>3.8381581781665535</v>
          </cell>
          <cell r="F362">
            <v>1.794894758102241</v>
          </cell>
          <cell r="G362">
            <v>2.3709994675435064</v>
          </cell>
          <cell r="H362">
            <v>1.8341708547435776</v>
          </cell>
          <cell r="I362">
            <v>0.19415563740239525</v>
          </cell>
          <cell r="J362">
            <v>10.517142656692613</v>
          </cell>
          <cell r="K362">
            <v>39.708041918953647</v>
          </cell>
          <cell r="AL362">
            <v>0.19594542618041783</v>
          </cell>
          <cell r="AM362">
            <v>5.0485349857449235E-2</v>
          </cell>
          <cell r="AN362">
            <v>0.4120795610088599</v>
          </cell>
          <cell r="AO362">
            <v>0.14468341853040428</v>
          </cell>
          <cell r="AP362">
            <v>7.8561102503032221E-2</v>
          </cell>
        </row>
        <row r="363">
          <cell r="B363">
            <v>43825</v>
          </cell>
          <cell r="C363">
            <v>15.754688449300234</v>
          </cell>
          <cell r="D363">
            <v>3.4573750677589272</v>
          </cell>
          <cell r="E363">
            <v>4.3583882839819914</v>
          </cell>
          <cell r="F363">
            <v>1.8713385707034902</v>
          </cell>
          <cell r="G363">
            <v>2.3679419746443018</v>
          </cell>
          <cell r="H363">
            <v>1.8465151705953715</v>
          </cell>
          <cell r="I363">
            <v>0.19848283241213327</v>
          </cell>
          <cell r="J363">
            <v>10.756313303017187</v>
          </cell>
          <cell r="K363">
            <v>40.611043652413635</v>
          </cell>
          <cell r="AL363">
            <v>0.13543232923118398</v>
          </cell>
          <cell r="AM363">
            <v>5.3002080787485736E-2</v>
          </cell>
          <cell r="AN363">
            <v>0.47259534960820443</v>
          </cell>
          <cell r="AO363">
            <v>0.15833831656233588</v>
          </cell>
          <cell r="AP363">
            <v>9.7304542131779026E-2</v>
          </cell>
        </row>
        <row r="364">
          <cell r="B364">
            <v>43826</v>
          </cell>
          <cell r="C364">
            <v>15.716029133720136</v>
          </cell>
          <cell r="D364">
            <v>3.5847390276942526</v>
          </cell>
          <cell r="E364">
            <v>4.3278746859132893</v>
          </cell>
          <cell r="F364">
            <v>2.3961367872017156</v>
          </cell>
          <cell r="G364">
            <v>2.4075985657131942</v>
          </cell>
          <cell r="H364">
            <v>1.6077169427123867</v>
          </cell>
          <cell r="I364">
            <v>0.20701640807628199</v>
          </cell>
          <cell r="J364">
            <v>10.89768370193234</v>
          </cell>
          <cell r="K364">
            <v>41.144795252963597</v>
          </cell>
          <cell r="AL364">
            <v>0.18101799574568</v>
          </cell>
          <cell r="AM364">
            <v>9.6900154021430984E-2</v>
          </cell>
          <cell r="AN364">
            <v>0.61595840722403938</v>
          </cell>
          <cell r="AO364">
            <v>0.20960981901065773</v>
          </cell>
          <cell r="AP364">
            <v>0.1185178082696015</v>
          </cell>
        </row>
        <row r="365">
          <cell r="B365">
            <v>43827</v>
          </cell>
          <cell r="C365">
            <v>15.577669477959775</v>
          </cell>
          <cell r="D365">
            <v>3.5278580358784759</v>
          </cell>
          <cell r="E365">
            <v>3.9991881493132162</v>
          </cell>
          <cell r="F365">
            <v>2.136436630999178</v>
          </cell>
          <cell r="G365">
            <v>2.4700009362587196</v>
          </cell>
          <cell r="H365">
            <v>1.5056700094057662</v>
          </cell>
          <cell r="I365">
            <v>0.23190391768848029</v>
          </cell>
          <cell r="J365">
            <v>10.610035058902596</v>
          </cell>
          <cell r="K365">
            <v>40.058762216406208</v>
          </cell>
          <cell r="AL365">
            <v>0.132123418941681</v>
          </cell>
          <cell r="AM365">
            <v>7.2014263184412675E-2</v>
          </cell>
          <cell r="AN365">
            <v>0.6088286687393859</v>
          </cell>
          <cell r="AO365">
            <v>0.15161360032153232</v>
          </cell>
          <cell r="AP365">
            <v>0.10957541082677826</v>
          </cell>
        </row>
        <row r="366">
          <cell r="B366">
            <v>43828</v>
          </cell>
          <cell r="C366">
            <v>15.315193072179108</v>
          </cell>
          <cell r="D366">
            <v>3.4549019811582413</v>
          </cell>
          <cell r="E366">
            <v>3.8567786621807034</v>
          </cell>
          <cell r="F366">
            <v>1.9138036964697691</v>
          </cell>
          <cell r="G366">
            <v>2.4786830052041844</v>
          </cell>
          <cell r="H366">
            <v>1.4122051178992292</v>
          </cell>
          <cell r="I366">
            <v>0.23934159970544083</v>
          </cell>
          <cell r="J366">
            <v>10.329795520320907</v>
          </cell>
          <cell r="K366">
            <v>39.000702655117585</v>
          </cell>
          <cell r="AL366">
            <v>0.11234013154532022</v>
          </cell>
          <cell r="AM366">
            <v>5.8458071223579357E-2</v>
          </cell>
          <cell r="AN366">
            <v>0.48591056951080813</v>
          </cell>
          <cell r="AO366">
            <v>0.16309042083562297</v>
          </cell>
          <cell r="AP366">
            <v>0.11244558703202337</v>
          </cell>
        </row>
        <row r="367">
          <cell r="B367">
            <v>43829</v>
          </cell>
          <cell r="C367">
            <v>15.355887088579212</v>
          </cell>
          <cell r="D367">
            <v>3.3708170367349197</v>
          </cell>
          <cell r="E367">
            <v>4.3774618616794312</v>
          </cell>
          <cell r="F367">
            <v>2.181696592059077</v>
          </cell>
          <cell r="G367">
            <v>2.462270928220978</v>
          </cell>
          <cell r="H367">
            <v>1.44315262217852</v>
          </cell>
          <cell r="I367">
            <v>0.24097579475994588</v>
          </cell>
          <cell r="J367">
            <v>10.604102826193802</v>
          </cell>
          <cell r="K367">
            <v>40.036364750405887</v>
          </cell>
          <cell r="AL367">
            <v>0.17621572017717024</v>
          </cell>
          <cell r="AM367">
            <v>9.3244119283945784E-2</v>
          </cell>
          <cell r="AN367">
            <v>0.47062748335140364</v>
          </cell>
          <cell r="AO367">
            <v>0.18290500484496927</v>
          </cell>
          <cell r="AP367">
            <v>0.13356553857900932</v>
          </cell>
        </row>
        <row r="368">
          <cell r="B368">
            <v>43830</v>
          </cell>
          <cell r="C368">
            <v>15.701786227980099</v>
          </cell>
          <cell r="D368">
            <v>3.5093098863733316</v>
          </cell>
          <cell r="E368">
            <v>4.4790540353710551</v>
          </cell>
          <cell r="F368">
            <v>2.4061236456750787</v>
          </cell>
          <cell r="G368">
            <v>2.4306379855969782</v>
          </cell>
          <cell r="H368">
            <v>1.2636635478284994</v>
          </cell>
          <cell r="I368">
            <v>0.23594375540647952</v>
          </cell>
          <cell r="J368">
            <v>10.818206792999842</v>
          </cell>
          <cell r="K368">
            <v>40.844725877231369</v>
          </cell>
          <cell r="AL368">
            <v>0.2444428093025699</v>
          </cell>
          <cell r="AM368">
            <v>0.1314392593846164</v>
          </cell>
          <cell r="AN368">
            <v>0.51058111147328245</v>
          </cell>
          <cell r="AO368">
            <v>0.16590915135412687</v>
          </cell>
          <cell r="AP368">
            <v>0.13734477950788743</v>
          </cell>
        </row>
      </sheetData>
      <sheetData sheetId="5">
        <row r="3">
          <cell r="C3">
            <v>2.4993780159999996</v>
          </cell>
          <cell r="D3">
            <v>0.78043949899999998</v>
          </cell>
          <cell r="E3">
            <v>3.8986630569999998</v>
          </cell>
          <cell r="F3">
            <v>1.6584749353849122</v>
          </cell>
          <cell r="G3">
            <v>0.57631217000000001</v>
          </cell>
          <cell r="H3">
            <v>0.529781104</v>
          </cell>
          <cell r="I3">
            <v>0.23373342000000003</v>
          </cell>
          <cell r="J3">
            <v>4.5612861510350449</v>
          </cell>
          <cell r="K3">
            <v>14.738068352419958</v>
          </cell>
          <cell r="N3">
            <v>2.322589174</v>
          </cell>
          <cell r="O3">
            <v>0.79099791200000003</v>
          </cell>
          <cell r="P3">
            <v>3.2538855780000002</v>
          </cell>
          <cell r="Q3">
            <v>1.6797770304470894</v>
          </cell>
          <cell r="R3">
            <v>0.44925911099999999</v>
          </cell>
          <cell r="S3">
            <v>0.39525980099999997</v>
          </cell>
          <cell r="T3">
            <v>0.29153571899999997</v>
          </cell>
          <cell r="U3">
            <v>4.746139936181839</v>
          </cell>
          <cell r="V3">
            <v>13.929444261628928</v>
          </cell>
          <cell r="AL3">
            <v>0.24247803599999998</v>
          </cell>
          <cell r="AM3">
            <v>0.21416131899999999</v>
          </cell>
          <cell r="AN3">
            <v>0.203566789</v>
          </cell>
          <cell r="AO3">
            <v>0.21309915299999999</v>
          </cell>
          <cell r="AP3">
            <v>0.190352205</v>
          </cell>
          <cell r="AS3">
            <v>0.23486685600000001</v>
          </cell>
          <cell r="AT3">
            <v>0.25337785200000001</v>
          </cell>
          <cell r="AU3">
            <v>0.28626993699999997</v>
          </cell>
          <cell r="AV3">
            <v>0.187957339</v>
          </cell>
          <cell r="AW3">
            <v>0.12763581699999998</v>
          </cell>
        </row>
        <row r="4">
          <cell r="C4">
            <v>2.517388575</v>
          </cell>
          <cell r="D4">
            <v>0.797557725</v>
          </cell>
          <cell r="E4">
            <v>3.207026683</v>
          </cell>
          <cell r="F4">
            <v>1.8686919667747053</v>
          </cell>
          <cell r="G4">
            <v>0.50297994000000001</v>
          </cell>
          <cell r="H4">
            <v>0.51006427300000001</v>
          </cell>
          <cell r="I4">
            <v>0.39546035200000001</v>
          </cell>
          <cell r="J4">
            <v>4.7821959318522662</v>
          </cell>
          <cell r="K4">
            <v>14.581365446626972</v>
          </cell>
          <cell r="N4">
            <v>2.5236866570000003</v>
          </cell>
          <cell r="O4">
            <v>0.804990384</v>
          </cell>
          <cell r="P4">
            <v>4.0239148739999999</v>
          </cell>
          <cell r="Q4">
            <v>2.4364402331297268</v>
          </cell>
          <cell r="R4">
            <v>0.57489074800000006</v>
          </cell>
          <cell r="S4">
            <v>0.50329244299999998</v>
          </cell>
          <cell r="T4">
            <v>0.50064662300000007</v>
          </cell>
          <cell r="U4">
            <v>5.8678352118898758</v>
          </cell>
          <cell r="V4">
            <v>17.235697174019602</v>
          </cell>
          <cell r="AL4">
            <v>0.23529861699999999</v>
          </cell>
          <cell r="AM4">
            <v>0.25084429999999996</v>
          </cell>
          <cell r="AN4">
            <v>0.36427249099999998</v>
          </cell>
          <cell r="AO4">
            <v>0.19555640700000002</v>
          </cell>
          <cell r="AP4">
            <v>0.14740763800000001</v>
          </cell>
          <cell r="AS4">
            <v>0.29996030699999998</v>
          </cell>
          <cell r="AT4">
            <v>0.32668277800000001</v>
          </cell>
          <cell r="AU4">
            <v>0.41244186900000002</v>
          </cell>
          <cell r="AV4">
            <v>0.26102741499999998</v>
          </cell>
          <cell r="AW4">
            <v>0.27406402200000002</v>
          </cell>
        </row>
        <row r="5">
          <cell r="C5">
            <v>2.5073055260000001</v>
          </cell>
          <cell r="D5">
            <v>0.80469236100000008</v>
          </cell>
          <cell r="E5">
            <v>4.5971276300000001</v>
          </cell>
          <cell r="F5">
            <v>2.3882247467665416</v>
          </cell>
          <cell r="G5">
            <v>0.52653246600000003</v>
          </cell>
          <cell r="H5">
            <v>0.53121507700000004</v>
          </cell>
          <cell r="I5">
            <v>0.48525911300000002</v>
          </cell>
          <cell r="J5">
            <v>5.7505509972697961</v>
          </cell>
          <cell r="K5">
            <v>17.590907917036336</v>
          </cell>
          <cell r="N5">
            <v>2.5892439360000004</v>
          </cell>
          <cell r="O5">
            <v>0.81129789800000007</v>
          </cell>
          <cell r="P5">
            <v>4.8830372120000005</v>
          </cell>
          <cell r="Q5">
            <v>2.5163485098108085</v>
          </cell>
          <cell r="R5">
            <v>0.59502515899999997</v>
          </cell>
          <cell r="S5">
            <v>0.49635291200000003</v>
          </cell>
          <cell r="T5">
            <v>0.51792389299999997</v>
          </cell>
          <cell r="U5">
            <v>5.7332049338269533</v>
          </cell>
          <cell r="V5">
            <v>18.142434453637765</v>
          </cell>
          <cell r="AL5">
            <v>0.30129528799999999</v>
          </cell>
          <cell r="AM5">
            <v>0.30678373999999997</v>
          </cell>
          <cell r="AN5">
            <v>0.38585509700000004</v>
          </cell>
          <cell r="AO5">
            <v>0.25399974199999997</v>
          </cell>
          <cell r="AP5">
            <v>0.254936787</v>
          </cell>
          <cell r="AS5">
            <v>0.312307799</v>
          </cell>
          <cell r="AT5">
            <v>0.333425005</v>
          </cell>
          <cell r="AU5">
            <v>0.41256964800000001</v>
          </cell>
          <cell r="AV5">
            <v>0.26012048100000001</v>
          </cell>
          <cell r="AW5">
            <v>0.28011376799999999</v>
          </cell>
        </row>
        <row r="6">
          <cell r="C6">
            <v>2.5512109199999999</v>
          </cell>
          <cell r="D6">
            <v>0.80534415300000006</v>
          </cell>
          <cell r="E6">
            <v>4.8443147849999999</v>
          </cell>
          <cell r="F6">
            <v>2.4407827874701744</v>
          </cell>
          <cell r="G6">
            <v>0.530040281</v>
          </cell>
          <cell r="H6">
            <v>0.53738221499999994</v>
          </cell>
          <cell r="I6">
            <v>0.51380778199999999</v>
          </cell>
          <cell r="J6">
            <v>5.5390019618824482</v>
          </cell>
          <cell r="K6">
            <v>17.761884885352622</v>
          </cell>
          <cell r="N6">
            <v>2.4170753490000001</v>
          </cell>
          <cell r="O6">
            <v>0.804235119</v>
          </cell>
          <cell r="P6">
            <v>4.2587384100000003</v>
          </cell>
          <cell r="Q6">
            <v>2.2194429221744296</v>
          </cell>
          <cell r="R6">
            <v>0.61977378900000002</v>
          </cell>
          <cell r="S6">
            <v>0.47347909999999999</v>
          </cell>
          <cell r="T6">
            <v>0.45248206600000002</v>
          </cell>
          <cell r="U6">
            <v>5.4633138224037596</v>
          </cell>
          <cell r="V6">
            <v>16.708540577578187</v>
          </cell>
          <cell r="AL6">
            <v>0.30396993500000002</v>
          </cell>
          <cell r="AM6">
            <v>0.316246005</v>
          </cell>
          <cell r="AN6">
            <v>0.391172305</v>
          </cell>
          <cell r="AO6">
            <v>0.25944163800000003</v>
          </cell>
          <cell r="AP6">
            <v>0.25849238399999996</v>
          </cell>
          <cell r="AS6">
            <v>0.29014537400000001</v>
          </cell>
          <cell r="AT6">
            <v>0.30540194199999998</v>
          </cell>
          <cell r="AU6">
            <v>0.37327259499999998</v>
          </cell>
          <cell r="AV6">
            <v>0.240216293</v>
          </cell>
          <cell r="AW6">
            <v>0.231804015</v>
          </cell>
        </row>
        <row r="7">
          <cell r="C7">
            <v>2.4923976880000001</v>
          </cell>
          <cell r="D7">
            <v>0.79792754700000001</v>
          </cell>
          <cell r="E7">
            <v>4.0193174679999997</v>
          </cell>
          <cell r="F7">
            <v>1.9504613390384669</v>
          </cell>
          <cell r="G7">
            <v>0.58940685599999998</v>
          </cell>
          <cell r="H7">
            <v>0.51889638199999999</v>
          </cell>
          <cell r="I7">
            <v>0.43010173899999998</v>
          </cell>
          <cell r="J7">
            <v>5.0685113706362941</v>
          </cell>
          <cell r="K7">
            <v>15.867020389674762</v>
          </cell>
          <cell r="N7">
            <v>2.3345263960000002</v>
          </cell>
          <cell r="O7">
            <v>0.752268151</v>
          </cell>
          <cell r="P7">
            <v>3.0255146979999998</v>
          </cell>
          <cell r="Q7">
            <v>1.7905151600062814</v>
          </cell>
          <cell r="R7">
            <v>0.58068984300000004</v>
          </cell>
          <cell r="S7">
            <v>0.43871287800000003</v>
          </cell>
          <cell r="T7">
            <v>0.33875358799999999</v>
          </cell>
          <cell r="U7">
            <v>4.9609041755576175</v>
          </cell>
          <cell r="V7">
            <v>14.221884889563897</v>
          </cell>
          <cell r="AL7">
            <v>0.26022302799999997</v>
          </cell>
          <cell r="AM7">
            <v>0.25845385100000001</v>
          </cell>
          <cell r="AN7">
            <v>0.35962017299999999</v>
          </cell>
          <cell r="AO7">
            <v>0.21839298999999998</v>
          </cell>
          <cell r="AP7">
            <v>0.14680920800000002</v>
          </cell>
          <cell r="AS7">
            <v>0.24360227600000001</v>
          </cell>
          <cell r="AT7">
            <v>0.246610937</v>
          </cell>
          <cell r="AU7">
            <v>0.26686712600000001</v>
          </cell>
          <cell r="AV7">
            <v>0.21408228599999998</v>
          </cell>
          <cell r="AW7">
            <v>0.18960754500000002</v>
          </cell>
        </row>
        <row r="8">
          <cell r="C8">
            <v>2.4316170669999999</v>
          </cell>
          <cell r="D8">
            <v>0.74913595600000005</v>
          </cell>
          <cell r="E8">
            <v>2.6838449670000002</v>
          </cell>
          <cell r="F8">
            <v>1.3825935346299163</v>
          </cell>
          <cell r="G8">
            <v>0.49008571999999995</v>
          </cell>
          <cell r="H8">
            <v>0.49181915399999998</v>
          </cell>
          <cell r="I8">
            <v>0.30471571999999997</v>
          </cell>
          <cell r="J8">
            <v>4.1917058374294802</v>
          </cell>
          <cell r="K8">
            <v>12.725517956059397</v>
          </cell>
          <cell r="N8">
            <v>2.5581938919999998</v>
          </cell>
          <cell r="O8">
            <v>0.81675877699999999</v>
          </cell>
          <cell r="P8">
            <v>4.6249019790000006</v>
          </cell>
          <cell r="Q8">
            <v>2.2221776091817684</v>
          </cell>
          <cell r="R8">
            <v>0.60759248100000007</v>
          </cell>
          <cell r="S8">
            <v>0.51113781000000003</v>
          </cell>
          <cell r="T8">
            <v>0.54367759800000004</v>
          </cell>
          <cell r="U8">
            <v>6.2160215529038316</v>
          </cell>
          <cell r="V8">
            <v>18.100461699085599</v>
          </cell>
          <cell r="AL8">
            <v>0.21383095999999999</v>
          </cell>
          <cell r="AM8">
            <v>0.176357652</v>
          </cell>
          <cell r="AN8">
            <v>0.21665169300000001</v>
          </cell>
          <cell r="AO8">
            <v>0.16282498300000001</v>
          </cell>
          <cell r="AP8">
            <v>0.107695471</v>
          </cell>
          <cell r="AS8">
            <v>0.33690097299999999</v>
          </cell>
          <cell r="AT8">
            <v>0.34804747600000002</v>
          </cell>
          <cell r="AU8">
            <v>0.36840360100000002</v>
          </cell>
          <cell r="AV8">
            <v>0.18812060799999999</v>
          </cell>
          <cell r="AW8">
            <v>0.14098986600000002</v>
          </cell>
        </row>
        <row r="9">
          <cell r="C9">
            <v>2.5113770230000001</v>
          </cell>
          <cell r="D9">
            <v>0.81458871699999991</v>
          </cell>
          <cell r="E9">
            <v>4.1676608819999998</v>
          </cell>
          <cell r="F9">
            <v>2.3089456599249782</v>
          </cell>
          <cell r="G9">
            <v>0.49699780999999998</v>
          </cell>
          <cell r="H9">
            <v>0.52677013300000008</v>
          </cell>
          <cell r="I9">
            <v>0.53252672699999992</v>
          </cell>
          <cell r="J9">
            <v>5.7127798224433421</v>
          </cell>
          <cell r="K9">
            <v>17.071646774368318</v>
          </cell>
          <cell r="N9">
            <v>2.572820347</v>
          </cell>
          <cell r="O9">
            <v>0.81739337899999998</v>
          </cell>
          <cell r="P9">
            <v>5.267713616</v>
          </cell>
          <cell r="Q9">
            <v>2.6873142882301182</v>
          </cell>
          <cell r="R9">
            <v>0.56242805600000001</v>
          </cell>
          <cell r="S9">
            <v>0.52733423300000004</v>
          </cell>
          <cell r="T9">
            <v>0.55731671299999996</v>
          </cell>
          <cell r="U9">
            <v>6.3888944801133212</v>
          </cell>
          <cell r="V9">
            <v>19.381215112343437</v>
          </cell>
          <cell r="AL9">
            <v>0.32880107799999997</v>
          </cell>
          <cell r="AM9">
            <v>0.32477738299999998</v>
          </cell>
          <cell r="AN9">
            <v>0.425210327</v>
          </cell>
          <cell r="AO9">
            <v>0.216790231</v>
          </cell>
          <cell r="AP9">
            <v>0.12588838199999999</v>
          </cell>
          <cell r="AS9">
            <v>0.34775823900000002</v>
          </cell>
          <cell r="AT9">
            <v>0.35549951199999996</v>
          </cell>
          <cell r="AU9">
            <v>0.44415433899999995</v>
          </cell>
          <cell r="AV9">
            <v>0.28896618000000002</v>
          </cell>
          <cell r="AW9">
            <v>0.27271504299999999</v>
          </cell>
        </row>
        <row r="10">
          <cell r="C10">
            <v>2.5110879109999997</v>
          </cell>
          <cell r="D10">
            <v>0.81273609099999999</v>
          </cell>
          <cell r="E10">
            <v>4.9131759390000003</v>
          </cell>
          <cell r="F10">
            <v>2.6032254961107091</v>
          </cell>
          <cell r="G10">
            <v>0.52037097300000001</v>
          </cell>
          <cell r="H10">
            <v>0.53097081400000001</v>
          </cell>
          <cell r="I10">
            <v>0.54806227099999993</v>
          </cell>
          <cell r="J10">
            <v>6.1117153261807431</v>
          </cell>
          <cell r="K10">
            <v>18.551344821291451</v>
          </cell>
          <cell r="N10">
            <v>2.5801197769999997</v>
          </cell>
          <cell r="O10">
            <v>0.81883351000000004</v>
          </cell>
          <cell r="P10">
            <v>5.3694298690000002</v>
          </cell>
          <cell r="Q10">
            <v>2.6978914458885774</v>
          </cell>
          <cell r="R10">
            <v>0.58153189599999999</v>
          </cell>
          <cell r="S10">
            <v>0.52512949899999994</v>
          </cell>
          <cell r="T10">
            <v>0.56110081499999998</v>
          </cell>
          <cell r="U10">
            <v>6.5851440088369531</v>
          </cell>
          <cell r="V10">
            <v>19.719180820725526</v>
          </cell>
          <cell r="AL10">
            <v>0.33145155800000003</v>
          </cell>
          <cell r="AM10">
            <v>0.33811014100000003</v>
          </cell>
          <cell r="AN10">
            <v>0.44137522100000004</v>
          </cell>
          <cell r="AO10">
            <v>0.27754688599999999</v>
          </cell>
          <cell r="AP10">
            <v>0.25725927500000001</v>
          </cell>
          <cell r="AS10">
            <v>0.34208274399999999</v>
          </cell>
          <cell r="AT10">
            <v>0.35650489699999999</v>
          </cell>
          <cell r="AU10">
            <v>0.44592530599999997</v>
          </cell>
          <cell r="AV10">
            <v>0.29166552800000001</v>
          </cell>
          <cell r="AW10">
            <v>0.28018584800000002</v>
          </cell>
        </row>
        <row r="11">
          <cell r="C11">
            <v>2.5108534479999998</v>
          </cell>
          <cell r="D11">
            <v>0.81508166599999998</v>
          </cell>
          <cell r="E11">
            <v>5.0186959160000004</v>
          </cell>
          <cell r="F11">
            <v>2.60923418406712</v>
          </cell>
          <cell r="G11">
            <v>0.55169758299999994</v>
          </cell>
          <cell r="H11">
            <v>0.52975942300000001</v>
          </cell>
          <cell r="I11">
            <v>0.54514523400000003</v>
          </cell>
          <cell r="J11">
            <v>6.1906115003022508</v>
          </cell>
          <cell r="K11">
            <v>18.771078954369369</v>
          </cell>
          <cell r="N11">
            <v>2.5809480469999997</v>
          </cell>
          <cell r="O11">
            <v>0.82341354500000008</v>
          </cell>
          <cell r="P11">
            <v>5.3200257000000004</v>
          </cell>
          <cell r="Q11">
            <v>2.7194620298499359</v>
          </cell>
          <cell r="R11">
            <v>0.67921364200000001</v>
          </cell>
          <cell r="S11">
            <v>0.52617954599999994</v>
          </cell>
          <cell r="T11">
            <v>0.56317618200000008</v>
          </cell>
          <cell r="U11">
            <v>6.6414452716728709</v>
          </cell>
          <cell r="V11">
            <v>19.853863963522805</v>
          </cell>
          <cell r="AL11">
            <v>0.33257866800000002</v>
          </cell>
          <cell r="AM11">
            <v>0.33735141400000002</v>
          </cell>
          <cell r="AN11">
            <v>0.44427037899999999</v>
          </cell>
          <cell r="AO11">
            <v>0.27902915299999997</v>
          </cell>
          <cell r="AP11">
            <v>0.25934010600000001</v>
          </cell>
          <cell r="AS11">
            <v>0.34379855599999998</v>
          </cell>
          <cell r="AT11">
            <v>0.35685496700000002</v>
          </cell>
          <cell r="AU11">
            <v>0.45291552800000001</v>
          </cell>
          <cell r="AV11">
            <v>0.29121456000000001</v>
          </cell>
          <cell r="AW11">
            <v>0.28108553200000003</v>
          </cell>
        </row>
        <row r="12">
          <cell r="C12">
            <v>2.5118797480000001</v>
          </cell>
          <cell r="D12">
            <v>0.81474963899999997</v>
          </cell>
          <cell r="E12">
            <v>5.0578203329999996</v>
          </cell>
          <cell r="F12">
            <v>2.6159531757088397</v>
          </cell>
          <cell r="G12">
            <v>0.55141856</v>
          </cell>
          <cell r="H12">
            <v>0.53327190199999996</v>
          </cell>
          <cell r="I12">
            <v>0.549434227</v>
          </cell>
          <cell r="J12">
            <v>6.3229745387205503</v>
          </cell>
          <cell r="K12">
            <v>18.957502123429393</v>
          </cell>
          <cell r="N12">
            <v>2.6262300950000004</v>
          </cell>
          <cell r="O12">
            <v>0.8233558270000001</v>
          </cell>
          <cell r="P12">
            <v>5.3907589079999996</v>
          </cell>
          <cell r="Q12">
            <v>2.7120089329169779</v>
          </cell>
          <cell r="R12">
            <v>0.68189543399999997</v>
          </cell>
          <cell r="S12">
            <v>0.53345397299999997</v>
          </cell>
          <cell r="T12">
            <v>0.56721449000000002</v>
          </cell>
          <cell r="U12">
            <v>6.2063876678368075</v>
          </cell>
          <cell r="V12">
            <v>19.541305327753786</v>
          </cell>
          <cell r="AL12">
            <v>0.33421863400000001</v>
          </cell>
          <cell r="AM12">
            <v>0.33897423500000001</v>
          </cell>
          <cell r="AN12">
            <v>0.44090506000000002</v>
          </cell>
          <cell r="AO12">
            <v>0.27872779200000003</v>
          </cell>
          <cell r="AP12">
            <v>0.26104183199999997</v>
          </cell>
          <cell r="AS12">
            <v>0.33827500500000002</v>
          </cell>
          <cell r="AT12">
            <v>0.36005938100000001</v>
          </cell>
          <cell r="AU12">
            <v>0.44468083600000002</v>
          </cell>
          <cell r="AV12">
            <v>0.29212279200000002</v>
          </cell>
          <cell r="AW12">
            <v>0.29232903399999999</v>
          </cell>
        </row>
        <row r="13">
          <cell r="C13">
            <v>2.5430345329999997</v>
          </cell>
          <cell r="D13">
            <v>0.78821668299999992</v>
          </cell>
          <cell r="E13">
            <v>5.2849839570000006</v>
          </cell>
          <cell r="F13">
            <v>2.6228455982327143</v>
          </cell>
          <cell r="G13">
            <v>0.49858678700000003</v>
          </cell>
          <cell r="H13">
            <v>0.53780388000000001</v>
          </cell>
          <cell r="I13">
            <v>0.57257559199999997</v>
          </cell>
          <cell r="J13">
            <v>5.931375443255428</v>
          </cell>
          <cell r="K13">
            <v>18.779422473488143</v>
          </cell>
          <cell r="N13">
            <v>2.5509611109999999</v>
          </cell>
          <cell r="O13">
            <v>0.81110196000000001</v>
          </cell>
          <cell r="P13">
            <v>4.7884558119999996</v>
          </cell>
          <cell r="Q13">
            <v>2.3248493042257063</v>
          </cell>
          <cell r="R13">
            <v>0.61930180599999995</v>
          </cell>
          <cell r="S13">
            <v>0.506014195</v>
          </cell>
          <cell r="T13">
            <v>0.50596313900000001</v>
          </cell>
          <cell r="U13">
            <v>5.8793080694666946</v>
          </cell>
          <cell r="V13">
            <v>17.9859553966924</v>
          </cell>
          <cell r="AL13">
            <v>0.33222924999999998</v>
          </cell>
          <cell r="AM13">
            <v>0.343959917</v>
          </cell>
          <cell r="AN13">
            <v>0.43665706100000001</v>
          </cell>
          <cell r="AO13">
            <v>0.28310733500000002</v>
          </cell>
          <cell r="AP13">
            <v>0.26622119399999999</v>
          </cell>
          <cell r="AS13">
            <v>0.310470421</v>
          </cell>
          <cell r="AT13">
            <v>0.32857465899999999</v>
          </cell>
          <cell r="AU13">
            <v>0.38432148999999999</v>
          </cell>
          <cell r="AV13">
            <v>0.261540944</v>
          </cell>
          <cell r="AW13">
            <v>0.22626401300000001</v>
          </cell>
        </row>
        <row r="14">
          <cell r="C14">
            <v>2.4695009530000003</v>
          </cell>
          <cell r="D14">
            <v>0.76636026700000004</v>
          </cell>
          <cell r="E14">
            <v>4.4590263389999993</v>
          </cell>
          <cell r="F14">
            <v>2.0570674558974389</v>
          </cell>
          <cell r="G14">
            <v>0.60678446699999999</v>
          </cell>
          <cell r="H14">
            <v>0.51905791800000001</v>
          </cell>
          <cell r="I14">
            <v>0.49632965000000001</v>
          </cell>
          <cell r="J14">
            <v>5.4055642908796404</v>
          </cell>
          <cell r="K14">
            <v>16.779691340777081</v>
          </cell>
          <cell r="N14">
            <v>2.4565026690000002</v>
          </cell>
          <cell r="O14">
            <v>0.76719751100000011</v>
          </cell>
          <cell r="P14">
            <v>3.5676334120000002</v>
          </cell>
          <cell r="Q14">
            <v>1.7949163935434289</v>
          </cell>
          <cell r="R14">
            <v>0.55179266599999999</v>
          </cell>
          <cell r="S14">
            <v>0.46856626299999998</v>
          </cell>
          <cell r="T14">
            <v>0.39040593600000001</v>
          </cell>
          <cell r="U14">
            <v>5.2713594112757081</v>
          </cell>
          <cell r="V14">
            <v>15.268374261819137</v>
          </cell>
          <cell r="AL14">
            <v>0.28661555300000002</v>
          </cell>
          <cell r="AM14">
            <v>0.29043786800000004</v>
          </cell>
          <cell r="AN14">
            <v>0.36067187099999998</v>
          </cell>
          <cell r="AO14">
            <v>0.235955</v>
          </cell>
          <cell r="AP14">
            <v>0.15080958699999999</v>
          </cell>
          <cell r="AS14">
            <v>0.27020312300000005</v>
          </cell>
          <cell r="AT14">
            <v>0.25823179499999999</v>
          </cell>
          <cell r="AU14">
            <v>0.27987546299999999</v>
          </cell>
          <cell r="AV14">
            <v>0.206774813</v>
          </cell>
          <cell r="AW14">
            <v>0.13118787500000001</v>
          </cell>
        </row>
        <row r="15">
          <cell r="C15">
            <v>2.411515171</v>
          </cell>
          <cell r="D15">
            <v>0.79083234999999996</v>
          </cell>
          <cell r="E15">
            <v>2.385169678</v>
          </cell>
          <cell r="F15">
            <v>1.6802115006165252</v>
          </cell>
          <cell r="G15">
            <v>0.51722561200000006</v>
          </cell>
          <cell r="H15">
            <v>0.490784422</v>
          </cell>
          <cell r="I15">
            <v>0.34614716200000001</v>
          </cell>
          <cell r="J15">
            <v>4.5910643320189317</v>
          </cell>
          <cell r="K15">
            <v>13.212950227635456</v>
          </cell>
          <cell r="N15">
            <v>2.584217427</v>
          </cell>
          <cell r="O15">
            <v>0.819137067</v>
          </cell>
          <cell r="P15">
            <v>4.8355174679999999</v>
          </cell>
          <cell r="Q15">
            <v>2.7040446234038837</v>
          </cell>
          <cell r="R15">
            <v>0.69846691299999997</v>
          </cell>
          <cell r="S15">
            <v>0.482748909</v>
          </cell>
          <cell r="T15">
            <v>0.55590535400000007</v>
          </cell>
          <cell r="U15">
            <v>6.5276043611181276</v>
          </cell>
          <cell r="V15">
            <v>19.20764212252201</v>
          </cell>
          <cell r="AL15">
            <v>0.251087483</v>
          </cell>
          <cell r="AM15">
            <v>0.234211904</v>
          </cell>
          <cell r="AN15">
            <v>0.29751442</v>
          </cell>
          <cell r="AO15">
            <v>0.18231122499999999</v>
          </cell>
          <cell r="AP15">
            <v>0.101053773</v>
          </cell>
          <cell r="AS15">
            <v>0.34542120599999998</v>
          </cell>
          <cell r="AT15">
            <v>0.35401776500000004</v>
          </cell>
          <cell r="AU15">
            <v>0.45014573400000002</v>
          </cell>
          <cell r="AV15">
            <v>0.28989962199999997</v>
          </cell>
          <cell r="AW15">
            <v>0.27982856500000003</v>
          </cell>
        </row>
        <row r="16">
          <cell r="C16">
            <v>2.5022495019999997</v>
          </cell>
          <cell r="D16">
            <v>0.80876327099999989</v>
          </cell>
          <cell r="E16">
            <v>4.1722702360000001</v>
          </cell>
          <cell r="F16">
            <v>2.6047553732054571</v>
          </cell>
          <cell r="G16">
            <v>0.684081885</v>
          </cell>
          <cell r="H16">
            <v>0.51051960699999999</v>
          </cell>
          <cell r="I16">
            <v>0.54472235300000005</v>
          </cell>
          <cell r="J16">
            <v>6.1069255251059849</v>
          </cell>
          <cell r="K16">
            <v>17.934287752311441</v>
          </cell>
          <cell r="N16">
            <v>2.584387971</v>
          </cell>
          <cell r="O16">
            <v>0.81573410499999999</v>
          </cell>
          <cell r="P16">
            <v>5.3427089380000004</v>
          </cell>
          <cell r="Q16">
            <v>2.731586079884206</v>
          </cell>
          <cell r="R16">
            <v>0.69901006799999998</v>
          </cell>
          <cell r="S16">
            <v>0.52786491199999996</v>
          </cell>
          <cell r="T16">
            <v>0.56147304399999998</v>
          </cell>
          <cell r="U16">
            <v>6.7111052219969283</v>
          </cell>
          <cell r="V16">
            <v>19.973870339881138</v>
          </cell>
          <cell r="AL16">
            <v>0.32932577699999999</v>
          </cell>
          <cell r="AM16">
            <v>0.33356295600000002</v>
          </cell>
          <cell r="AN16">
            <v>0.44763766799999999</v>
          </cell>
          <cell r="AO16">
            <v>0.27666770799999996</v>
          </cell>
          <cell r="AP16">
            <v>0.25935586900000002</v>
          </cell>
          <cell r="AS16">
            <v>0.34831982500000003</v>
          </cell>
          <cell r="AT16">
            <v>0.358925987</v>
          </cell>
          <cell r="AU16">
            <v>0.45509962999999998</v>
          </cell>
          <cell r="AV16">
            <v>0.29062305800000005</v>
          </cell>
          <cell r="AW16">
            <v>0.28059010200000001</v>
          </cell>
        </row>
        <row r="17">
          <cell r="C17">
            <v>2.4989016639999999</v>
          </cell>
          <cell r="D17">
            <v>0.81490760600000001</v>
          </cell>
          <cell r="E17">
            <v>5.0476964950000003</v>
          </cell>
          <cell r="F17">
            <v>2.6435234584215199</v>
          </cell>
          <cell r="G17">
            <v>0.69418855400000001</v>
          </cell>
          <cell r="H17">
            <v>0.52968187499999997</v>
          </cell>
          <cell r="I17">
            <v>0.5644421850000001</v>
          </cell>
          <cell r="J17">
            <v>6.4931704660628506</v>
          </cell>
          <cell r="K17">
            <v>19.286512303484372</v>
          </cell>
          <cell r="N17">
            <v>2.6089265319999999</v>
          </cell>
          <cell r="O17">
            <v>0.81808528700000005</v>
          </cell>
          <cell r="P17">
            <v>5.3745730389999995</v>
          </cell>
          <cell r="Q17">
            <v>2.7250226971977027</v>
          </cell>
          <cell r="R17">
            <v>0.70072698300000003</v>
          </cell>
          <cell r="S17">
            <v>0.5300315699999999</v>
          </cell>
          <cell r="T17">
            <v>0.56627812799999999</v>
          </cell>
          <cell r="U17">
            <v>6.75477661168759</v>
          </cell>
          <cell r="V17">
            <v>20.078420847885297</v>
          </cell>
          <cell r="AL17">
            <v>0.336667575</v>
          </cell>
          <cell r="AM17">
            <v>0.34232887199999995</v>
          </cell>
          <cell r="AN17">
            <v>0.45184141600000005</v>
          </cell>
          <cell r="AO17">
            <v>0.28238460300000001</v>
          </cell>
          <cell r="AP17">
            <v>0.26395068300000002</v>
          </cell>
          <cell r="AS17">
            <v>0.34950278600000001</v>
          </cell>
          <cell r="AT17">
            <v>0.35390622900000002</v>
          </cell>
          <cell r="AU17">
            <v>0.45526123499999999</v>
          </cell>
          <cell r="AV17">
            <v>0.29123744600000001</v>
          </cell>
          <cell r="AW17">
            <v>0.28032941899999997</v>
          </cell>
        </row>
        <row r="18">
          <cell r="C18">
            <v>2.4900723480000004</v>
          </cell>
          <cell r="D18">
            <v>0.82467546800000002</v>
          </cell>
          <cell r="E18">
            <v>5.2103236639999997</v>
          </cell>
          <cell r="F18">
            <v>2.6469630580140797</v>
          </cell>
          <cell r="G18">
            <v>0.69077856100000001</v>
          </cell>
          <cell r="H18">
            <v>0.52903979800000001</v>
          </cell>
          <cell r="I18">
            <v>0.56994969400000006</v>
          </cell>
          <cell r="J18">
            <v>6.6247034728264067</v>
          </cell>
          <cell r="K18">
            <v>19.586506063840488</v>
          </cell>
          <cell r="N18">
            <v>2.5921497220000003</v>
          </cell>
          <cell r="O18">
            <v>0.82298897500000001</v>
          </cell>
          <cell r="P18">
            <v>5.4256037379999995</v>
          </cell>
          <cell r="Q18">
            <v>2.7367481601843355</v>
          </cell>
          <cell r="R18">
            <v>0.70282275800000005</v>
          </cell>
          <cell r="S18">
            <v>0.52896308999999997</v>
          </cell>
          <cell r="T18">
            <v>0.56997149499999999</v>
          </cell>
          <cell r="U18">
            <v>6.7644727874295878</v>
          </cell>
          <cell r="V18">
            <v>20.143720725613921</v>
          </cell>
          <cell r="AL18">
            <v>0.33835397899999997</v>
          </cell>
          <cell r="AM18">
            <v>0.34073319300000005</v>
          </cell>
          <cell r="AN18">
            <v>0.44796278899999997</v>
          </cell>
          <cell r="AO18">
            <v>0.28393771399999995</v>
          </cell>
          <cell r="AP18">
            <v>0.26707223100000005</v>
          </cell>
          <cell r="AS18">
            <v>0.34740304100000002</v>
          </cell>
          <cell r="AT18">
            <v>0.358952357</v>
          </cell>
          <cell r="AU18">
            <v>0.45823935399999999</v>
          </cell>
          <cell r="AV18">
            <v>0.292429987</v>
          </cell>
          <cell r="AW18">
            <v>0.28583998499999996</v>
          </cell>
        </row>
        <row r="19">
          <cell r="C19">
            <v>2.4975903740000001</v>
          </cell>
          <cell r="D19">
            <v>0.81824823199999996</v>
          </cell>
          <cell r="E19">
            <v>5.0843878729999998</v>
          </cell>
          <cell r="F19">
            <v>2.6441156152398029</v>
          </cell>
          <cell r="G19">
            <v>0.69598645700000006</v>
          </cell>
          <cell r="H19">
            <v>0.53318057400000007</v>
          </cell>
          <cell r="I19">
            <v>0.55995287500000002</v>
          </cell>
          <cell r="J19">
            <v>6.4674525864972265</v>
          </cell>
          <cell r="K19">
            <v>19.300914586737029</v>
          </cell>
          <cell r="N19">
            <v>2.6153083480000001</v>
          </cell>
          <cell r="O19">
            <v>0.82473438700000001</v>
          </cell>
          <cell r="P19">
            <v>5.472918505</v>
          </cell>
          <cell r="Q19">
            <v>2.7321338459401576</v>
          </cell>
          <cell r="R19">
            <v>0.70521073999999995</v>
          </cell>
          <cell r="S19">
            <v>0.52770437699999995</v>
          </cell>
          <cell r="T19">
            <v>0.57278730500000008</v>
          </cell>
          <cell r="U19">
            <v>6.2810392945864315</v>
          </cell>
          <cell r="V19">
            <v>19.73183680252659</v>
          </cell>
          <cell r="AL19">
            <v>0.33741243399999998</v>
          </cell>
          <cell r="AM19">
            <v>0.34347960499999997</v>
          </cell>
          <cell r="AN19">
            <v>0.44899324899999998</v>
          </cell>
          <cell r="AO19">
            <v>0.28253948899999998</v>
          </cell>
          <cell r="AP19">
            <v>0.26199101199999997</v>
          </cell>
          <cell r="AS19">
            <v>0.34459852200000002</v>
          </cell>
          <cell r="AT19">
            <v>0.35985377200000002</v>
          </cell>
          <cell r="AU19">
            <v>0.45309321000000002</v>
          </cell>
          <cell r="AV19">
            <v>0.29225208199999997</v>
          </cell>
          <cell r="AW19">
            <v>0.29242732599999999</v>
          </cell>
        </row>
        <row r="20">
          <cell r="C20">
            <v>2.556005571</v>
          </cell>
          <cell r="D20">
            <v>0.82307306000000002</v>
          </cell>
          <cell r="E20">
            <v>5.1921460100000001</v>
          </cell>
          <cell r="F20">
            <v>2.6631569544994913</v>
          </cell>
          <cell r="G20">
            <v>0.69997224699999994</v>
          </cell>
          <cell r="H20">
            <v>0.53808397600000002</v>
          </cell>
          <cell r="I20">
            <v>0.57430886399999992</v>
          </cell>
          <cell r="J20">
            <v>6.0964370010588977</v>
          </cell>
          <cell r="K20">
            <v>19.143183683558391</v>
          </cell>
          <cell r="N20">
            <v>2.3236274130000001</v>
          </cell>
          <cell r="O20">
            <v>0.81487259699999992</v>
          </cell>
          <cell r="P20">
            <v>5.1156096809999996</v>
          </cell>
          <cell r="Q20">
            <v>2.3674080687791936</v>
          </cell>
          <cell r="R20">
            <v>0.64334678300000003</v>
          </cell>
          <cell r="S20">
            <v>0.50153871100000003</v>
          </cell>
          <cell r="T20">
            <v>0.51256268900000002</v>
          </cell>
          <cell r="U20">
            <v>5.9587456808202921</v>
          </cell>
          <cell r="V20">
            <v>18.237711623599484</v>
          </cell>
          <cell r="AL20">
            <v>0.33570680599999997</v>
          </cell>
          <cell r="AM20">
            <v>0.34614433299999997</v>
          </cell>
          <cell r="AN20">
            <v>0.44696252399999997</v>
          </cell>
          <cell r="AO20">
            <v>0.286440629</v>
          </cell>
          <cell r="AP20">
            <v>0.27280480699999998</v>
          </cell>
          <cell r="AS20">
            <v>0.32116441100000004</v>
          </cell>
          <cell r="AT20">
            <v>0.32670631</v>
          </cell>
          <cell r="AU20">
            <v>0.40439341899999998</v>
          </cell>
          <cell r="AV20">
            <v>0.26817420000000003</v>
          </cell>
          <cell r="AW20">
            <v>0.21578296699999999</v>
          </cell>
        </row>
        <row r="21">
          <cell r="C21">
            <v>2.4992189369999998</v>
          </cell>
          <cell r="D21">
            <v>0.81871608499999993</v>
          </cell>
          <cell r="E21">
            <v>4.5612141230000001</v>
          </cell>
          <cell r="F21">
            <v>2.216361557144396</v>
          </cell>
          <cell r="G21">
            <v>0.62944598400000007</v>
          </cell>
          <cell r="H21">
            <v>0.52043106100000003</v>
          </cell>
          <cell r="I21">
            <v>0.53269188000000001</v>
          </cell>
          <cell r="J21">
            <v>5.6482708811752058</v>
          </cell>
          <cell r="K21">
            <v>17.426350508319601</v>
          </cell>
          <cell r="N21">
            <v>2.1379373900000003</v>
          </cell>
          <cell r="O21">
            <v>0.75258155000000004</v>
          </cell>
          <cell r="P21">
            <v>3.9091505299999998</v>
          </cell>
          <cell r="Q21">
            <v>1.8648839945246596</v>
          </cell>
          <cell r="R21">
            <v>0.60750483200000005</v>
          </cell>
          <cell r="S21">
            <v>0.47103465500000002</v>
          </cell>
          <cell r="T21">
            <v>0.39099925499999999</v>
          </cell>
          <cell r="U21">
            <v>5.502698259485034</v>
          </cell>
          <cell r="V21">
            <v>15.636790466009694</v>
          </cell>
          <cell r="AL21">
            <v>0.30281657299999998</v>
          </cell>
          <cell r="AM21">
            <v>0.30681989500000001</v>
          </cell>
          <cell r="AN21">
            <v>0.393033042</v>
          </cell>
          <cell r="AO21">
            <v>0.24875141399999998</v>
          </cell>
          <cell r="AP21">
            <v>0.18353266200000001</v>
          </cell>
          <cell r="AS21">
            <v>0.275650593</v>
          </cell>
          <cell r="AT21">
            <v>0.26018857099999998</v>
          </cell>
          <cell r="AU21">
            <v>0.31134896999999995</v>
          </cell>
          <cell r="AV21">
            <v>0.19995506200000002</v>
          </cell>
          <cell r="AW21">
            <v>0.14137063599999999</v>
          </cell>
        </row>
        <row r="22">
          <cell r="C22">
            <v>2.2405351230000004</v>
          </cell>
          <cell r="D22">
            <v>0.77812157400000004</v>
          </cell>
          <cell r="E22">
            <v>3.3970394860000002</v>
          </cell>
          <cell r="F22">
            <v>1.7085370229442689</v>
          </cell>
          <cell r="G22">
            <v>0.54484933800000002</v>
          </cell>
          <cell r="H22">
            <v>0.49185797800000003</v>
          </cell>
          <cell r="I22">
            <v>0.445325845</v>
          </cell>
          <cell r="J22">
            <v>5.2390420373596864</v>
          </cell>
          <cell r="K22">
            <v>14.845308404303953</v>
          </cell>
          <cell r="N22">
            <v>2.412593851</v>
          </cell>
          <cell r="O22">
            <v>0.82026639400000001</v>
          </cell>
          <cell r="P22">
            <v>3.9073040510000001</v>
          </cell>
          <cell r="Q22">
            <v>2.6993204629715049</v>
          </cell>
          <cell r="R22">
            <v>0.70617926500000006</v>
          </cell>
          <cell r="S22">
            <v>0.5274381629999999</v>
          </cell>
          <cell r="T22">
            <v>0.54546269299999994</v>
          </cell>
          <cell r="U22">
            <v>6.3890845404842977</v>
          </cell>
          <cell r="V22">
            <v>18.007649420455802</v>
          </cell>
          <cell r="AL22">
            <v>0.247164894</v>
          </cell>
          <cell r="AM22">
            <v>0.23616210600000001</v>
          </cell>
          <cell r="AN22">
            <v>0.27649197800000003</v>
          </cell>
          <cell r="AO22">
            <v>0.196413476</v>
          </cell>
          <cell r="AP22">
            <v>0.12694063799999999</v>
          </cell>
          <cell r="AS22">
            <v>0.34446351600000003</v>
          </cell>
          <cell r="AT22">
            <v>0.34918565299999998</v>
          </cell>
          <cell r="AU22">
            <v>0.45131536900000002</v>
          </cell>
          <cell r="AV22">
            <v>0.28804189000000002</v>
          </cell>
          <cell r="AW22">
            <v>0.28203973300000001</v>
          </cell>
        </row>
        <row r="23">
          <cell r="C23">
            <v>2.4992390499999999</v>
          </cell>
          <cell r="D23">
            <v>0.82324966099999997</v>
          </cell>
          <cell r="E23">
            <v>3.173141786</v>
          </cell>
          <cell r="F23">
            <v>2.6345752277118666</v>
          </cell>
          <cell r="G23">
            <v>0.68894211599999999</v>
          </cell>
          <cell r="H23">
            <v>0.52621844600000001</v>
          </cell>
          <cell r="I23">
            <v>0.56887931400000002</v>
          </cell>
          <cell r="J23">
            <v>6.031848169788578</v>
          </cell>
          <cell r="K23">
            <v>16.946093770500443</v>
          </cell>
          <cell r="N23">
            <v>2.3619029619999998</v>
          </cell>
          <cell r="O23">
            <v>0.81755363699999994</v>
          </cell>
          <cell r="P23">
            <v>5.1519236749999999</v>
          </cell>
          <cell r="Q23">
            <v>2.7351708515045114</v>
          </cell>
          <cell r="R23">
            <v>0.70864272500000003</v>
          </cell>
          <cell r="S23">
            <v>0.52909216400000003</v>
          </cell>
          <cell r="T23">
            <v>0.56717173300000001</v>
          </cell>
          <cell r="U23">
            <v>6.7032908824336532</v>
          </cell>
          <cell r="V23">
            <v>19.574748629938167</v>
          </cell>
          <cell r="AL23">
            <v>0.33373301100000002</v>
          </cell>
          <cell r="AM23">
            <v>0.33961963900000003</v>
          </cell>
          <cell r="AN23">
            <v>0.44485084999999996</v>
          </cell>
          <cell r="AO23">
            <v>0.28119331599999997</v>
          </cell>
          <cell r="AP23">
            <v>0.26718839299999997</v>
          </cell>
          <cell r="AS23">
            <v>0.34839151500000004</v>
          </cell>
          <cell r="AT23">
            <v>0.35447947399999996</v>
          </cell>
          <cell r="AU23">
            <v>0.45811321100000002</v>
          </cell>
          <cell r="AV23">
            <v>0.29024494099999998</v>
          </cell>
          <cell r="AW23">
            <v>0.28992047799999998</v>
          </cell>
        </row>
        <row r="24">
          <cell r="C24">
            <v>2.5179990559999998</v>
          </cell>
          <cell r="D24">
            <v>0.82539260400000003</v>
          </cell>
          <cell r="E24">
            <v>4.9890177370000002</v>
          </cell>
          <cell r="F24">
            <v>2.6621018616956569</v>
          </cell>
          <cell r="G24">
            <v>0.69687858200000008</v>
          </cell>
          <cell r="H24">
            <v>0.53082644299999993</v>
          </cell>
          <cell r="I24">
            <v>0.57525842100000002</v>
          </cell>
          <cell r="J24">
            <v>6.618005415190451</v>
          </cell>
          <cell r="K24">
            <v>19.415480119886109</v>
          </cell>
          <cell r="N24">
            <v>2.1047743100000003</v>
          </cell>
          <cell r="O24">
            <v>0.82253965800000006</v>
          </cell>
          <cell r="P24">
            <v>5.4573439820000003</v>
          </cell>
          <cell r="Q24">
            <v>2.7213032096589416</v>
          </cell>
          <cell r="R24">
            <v>0.70840358700000006</v>
          </cell>
          <cell r="S24">
            <v>0.52623104099999995</v>
          </cell>
          <cell r="T24">
            <v>0.56940105399999996</v>
          </cell>
          <cell r="U24">
            <v>6.7313918765212133</v>
          </cell>
          <cell r="V24">
            <v>19.641388718180153</v>
          </cell>
          <cell r="AL24">
            <v>0.33862466600000002</v>
          </cell>
          <cell r="AM24">
            <v>0.345380152</v>
          </cell>
          <cell r="AN24">
            <v>0.45033428600000003</v>
          </cell>
          <cell r="AO24">
            <v>0.28456601599999998</v>
          </cell>
          <cell r="AP24">
            <v>0.26443245299999996</v>
          </cell>
          <cell r="AS24">
            <v>0.34757972999999998</v>
          </cell>
          <cell r="AT24">
            <v>0.35138148400000002</v>
          </cell>
          <cell r="AU24">
            <v>0.45679452300000001</v>
          </cell>
          <cell r="AV24">
            <v>0.28976772899999997</v>
          </cell>
          <cell r="AW24">
            <v>0.285061342</v>
          </cell>
        </row>
        <row r="25">
          <cell r="C25">
            <v>2.505198037</v>
          </cell>
          <cell r="D25">
            <v>0.83152491099999992</v>
          </cell>
          <cell r="E25">
            <v>5.3192794249999995</v>
          </cell>
          <cell r="F25">
            <v>2.6564350916426696</v>
          </cell>
          <cell r="G25">
            <v>0.69399491400000002</v>
          </cell>
          <cell r="H25">
            <v>0.529620655</v>
          </cell>
          <cell r="I25">
            <v>0.57570236399999997</v>
          </cell>
          <cell r="J25">
            <v>6.7197653489457494</v>
          </cell>
          <cell r="K25">
            <v>19.831520746588421</v>
          </cell>
          <cell r="N25">
            <v>1.621731418</v>
          </cell>
          <cell r="O25">
            <v>0.82267393099999997</v>
          </cell>
          <cell r="P25">
            <v>5.4786098059999997</v>
          </cell>
          <cell r="Q25">
            <v>2.7293586035242789</v>
          </cell>
          <cell r="R25">
            <v>0.70986002999999998</v>
          </cell>
          <cell r="S25">
            <v>0.53068897400000004</v>
          </cell>
          <cell r="T25">
            <v>0.57388286499999996</v>
          </cell>
          <cell r="U25">
            <v>6.6632252799782252</v>
          </cell>
          <cell r="V25">
            <v>19.130030907502501</v>
          </cell>
          <cell r="AL25">
            <v>0.33871343699999995</v>
          </cell>
          <cell r="AM25">
            <v>0.34158344499999999</v>
          </cell>
          <cell r="AN25">
            <v>0.44858605099999999</v>
          </cell>
          <cell r="AO25">
            <v>0.28489494900000001</v>
          </cell>
          <cell r="AP25">
            <v>0.26708179200000004</v>
          </cell>
          <cell r="AS25">
            <v>0.346499012</v>
          </cell>
          <cell r="AT25">
            <v>0.352091196</v>
          </cell>
          <cell r="AU25">
            <v>0.45635345899999996</v>
          </cell>
          <cell r="AV25">
            <v>0.28941042499999997</v>
          </cell>
          <cell r="AW25">
            <v>0.29340329200000004</v>
          </cell>
        </row>
        <row r="26">
          <cell r="C26">
            <v>2.5127465129999997</v>
          </cell>
          <cell r="D26">
            <v>0.82470446200000003</v>
          </cell>
          <cell r="E26">
            <v>5.290106626</v>
          </cell>
          <cell r="F26">
            <v>2.6668368780267691</v>
          </cell>
          <cell r="G26">
            <v>0.69569115300000006</v>
          </cell>
          <cell r="H26">
            <v>0.53325106200000005</v>
          </cell>
          <cell r="I26">
            <v>0.57964828400000001</v>
          </cell>
          <cell r="J26">
            <v>6.7456753792175386</v>
          </cell>
          <cell r="K26">
            <v>19.848660357244309</v>
          </cell>
          <cell r="N26">
            <v>0.97419952700000001</v>
          </cell>
          <cell r="O26">
            <v>0.81951586199999993</v>
          </cell>
          <cell r="P26">
            <v>5.5438516550000001</v>
          </cell>
          <cell r="Q26">
            <v>2.7168179506781294</v>
          </cell>
          <cell r="R26">
            <v>0.70974875000000004</v>
          </cell>
          <cell r="S26">
            <v>0.53297674299999998</v>
          </cell>
          <cell r="T26">
            <v>0.57598057599999997</v>
          </cell>
          <cell r="U26">
            <v>5.8668656573028155</v>
          </cell>
          <cell r="V26">
            <v>17.739956720980945</v>
          </cell>
          <cell r="AL26">
            <v>0.33763490500000004</v>
          </cell>
          <cell r="AM26">
            <v>0.34557109899999999</v>
          </cell>
          <cell r="AN26">
            <v>0.45188162100000001</v>
          </cell>
          <cell r="AO26">
            <v>0.28558199000000001</v>
          </cell>
          <cell r="AP26">
            <v>0.26893589299999998</v>
          </cell>
          <cell r="AS26">
            <v>0.34264024900000001</v>
          </cell>
          <cell r="AT26">
            <v>0.355313824</v>
          </cell>
          <cell r="AU26">
            <v>0.45168149299999999</v>
          </cell>
          <cell r="AV26">
            <v>0.29153231900000004</v>
          </cell>
          <cell r="AW26">
            <v>0.29452388900000004</v>
          </cell>
        </row>
        <row r="27">
          <cell r="C27">
            <v>2.5596646450000002</v>
          </cell>
          <cell r="D27">
            <v>0.83043579599999995</v>
          </cell>
          <cell r="E27">
            <v>5.3112063940000001</v>
          </cell>
          <cell r="F27">
            <v>2.6614405503895684</v>
          </cell>
          <cell r="G27">
            <v>0.70060770999999999</v>
          </cell>
          <cell r="H27">
            <v>0.53817005699999998</v>
          </cell>
          <cell r="I27">
            <v>0.57497226800000001</v>
          </cell>
          <cell r="J27">
            <v>6.1679966130179924</v>
          </cell>
          <cell r="K27">
            <v>19.34449403340756</v>
          </cell>
          <cell r="N27">
            <v>0.81348175600000006</v>
          </cell>
          <cell r="O27">
            <v>0.80567499100000006</v>
          </cell>
          <cell r="P27">
            <v>4.904372585</v>
          </cell>
          <cell r="Q27">
            <v>2.3515804339418511</v>
          </cell>
          <cell r="R27">
            <v>0.66155832599999997</v>
          </cell>
          <cell r="S27">
            <v>0.51352988600000005</v>
          </cell>
          <cell r="T27">
            <v>0.51776649600000002</v>
          </cell>
          <cell r="U27">
            <v>5.3507328893884738</v>
          </cell>
          <cell r="V27">
            <v>15.918697363330326</v>
          </cell>
          <cell r="AL27">
            <v>0.33740800400000004</v>
          </cell>
          <cell r="AM27">
            <v>0.34940180399999998</v>
          </cell>
          <cell r="AN27">
            <v>0.44624622800000002</v>
          </cell>
          <cell r="AO27">
            <v>0.28708789200000001</v>
          </cell>
          <cell r="AP27">
            <v>0.27397252100000002</v>
          </cell>
          <cell r="AS27">
            <v>0.31749805800000003</v>
          </cell>
          <cell r="AT27">
            <v>0.31738306300000002</v>
          </cell>
          <cell r="AU27">
            <v>0.398010013</v>
          </cell>
          <cell r="AV27">
            <v>0.26093180500000002</v>
          </cell>
          <cell r="AW27">
            <v>0.22625703400000002</v>
          </cell>
        </row>
        <row r="28">
          <cell r="C28">
            <v>2.4806630869999999</v>
          </cell>
          <cell r="D28">
            <v>0.72933797199999995</v>
          </cell>
          <cell r="E28">
            <v>4.5158129159999998</v>
          </cell>
          <cell r="F28">
            <v>2.2525623076184909</v>
          </cell>
          <cell r="G28">
            <v>0.63434828200000004</v>
          </cell>
          <cell r="H28">
            <v>0.52011979900000005</v>
          </cell>
          <cell r="I28">
            <v>0.52319863600000005</v>
          </cell>
          <cell r="J28">
            <v>5.7334457187030479</v>
          </cell>
          <cell r="K28">
            <v>17.389488718321541</v>
          </cell>
          <cell r="N28">
            <v>0.7154639009999999</v>
          </cell>
          <cell r="O28">
            <v>0.66306752300000005</v>
          </cell>
          <cell r="P28">
            <v>3.729225853</v>
          </cell>
          <cell r="Q28">
            <v>1.8840487738232403</v>
          </cell>
          <cell r="R28">
            <v>0.61390147699999997</v>
          </cell>
          <cell r="S28">
            <v>0.48000500600000001</v>
          </cell>
          <cell r="T28">
            <v>0.41983072399999999</v>
          </cell>
          <cell r="U28">
            <v>5.0366411672720259</v>
          </cell>
          <cell r="V28">
            <v>13.542184425095268</v>
          </cell>
          <cell r="AL28">
            <v>0.30970717099999995</v>
          </cell>
          <cell r="AM28">
            <v>0.30862592700000002</v>
          </cell>
          <cell r="AN28">
            <v>0.40872767700000001</v>
          </cell>
          <cell r="AO28">
            <v>0.24702194699999999</v>
          </cell>
          <cell r="AP28">
            <v>0.18036600700000002</v>
          </cell>
          <cell r="AS28">
            <v>0.28449133199999999</v>
          </cell>
          <cell r="AT28">
            <v>0.25980148399999997</v>
          </cell>
          <cell r="AU28">
            <v>0.30492369699999999</v>
          </cell>
          <cell r="AV28">
            <v>0.20502870499999998</v>
          </cell>
          <cell r="AW28">
            <v>0.15114201899999999</v>
          </cell>
        </row>
        <row r="29">
          <cell r="C29">
            <v>2.4072712840000001</v>
          </cell>
          <cell r="D29">
            <v>0.77684869899999998</v>
          </cell>
          <cell r="E29">
            <v>3.3496243220000004</v>
          </cell>
          <cell r="F29">
            <v>1.7484664682291853</v>
          </cell>
          <cell r="G29">
            <v>0.56557664399999996</v>
          </cell>
          <cell r="H29">
            <v>0.49231609000000004</v>
          </cell>
          <cell r="I29">
            <v>0.43286591699999999</v>
          </cell>
          <cell r="J29">
            <v>5.3457802507993391</v>
          </cell>
          <cell r="K29">
            <v>15.118749675028525</v>
          </cell>
          <cell r="N29">
            <v>0.89198796599999997</v>
          </cell>
          <cell r="O29">
            <v>0.81676216899999998</v>
          </cell>
          <cell r="P29">
            <v>4.9129393219999997</v>
          </cell>
          <cell r="Q29">
            <v>2.7137078613822356</v>
          </cell>
          <cell r="R29">
            <v>0.70691736800000005</v>
          </cell>
          <cell r="S29">
            <v>0.52892024699999995</v>
          </cell>
          <cell r="T29">
            <v>0.56451065</v>
          </cell>
          <cell r="U29">
            <v>6.1068372548670107</v>
          </cell>
          <cell r="V29">
            <v>17.242582838249248</v>
          </cell>
          <cell r="AL29">
            <v>0.26149596899999999</v>
          </cell>
          <cell r="AM29">
            <v>0.24555584899999999</v>
          </cell>
          <cell r="AN29">
            <v>0.281506337</v>
          </cell>
          <cell r="AO29">
            <v>0.193440581</v>
          </cell>
          <cell r="AP29">
            <v>0.12333874</v>
          </cell>
          <cell r="AS29">
            <v>0.34290536099999996</v>
          </cell>
          <cell r="AT29">
            <v>0.35205004100000004</v>
          </cell>
          <cell r="AU29">
            <v>0.45762001000000002</v>
          </cell>
          <cell r="AV29">
            <v>0.28645360999999997</v>
          </cell>
          <cell r="AW29">
            <v>0.28528566999999999</v>
          </cell>
        </row>
        <row r="30">
          <cell r="C30">
            <v>2.4839647419999999</v>
          </cell>
          <cell r="D30">
            <v>0.81986194499999998</v>
          </cell>
          <cell r="E30">
            <v>4.5775330159999994</v>
          </cell>
          <cell r="F30">
            <v>2.6424834182960182</v>
          </cell>
          <cell r="G30">
            <v>0.68891320999999994</v>
          </cell>
          <cell r="H30">
            <v>0.526510178</v>
          </cell>
          <cell r="I30">
            <v>0.57067437499999996</v>
          </cell>
          <cell r="J30">
            <v>6.4291716941703019</v>
          </cell>
          <cell r="K30">
            <v>18.739112578466319</v>
          </cell>
          <cell r="N30">
            <v>0.90436070499999999</v>
          </cell>
          <cell r="O30">
            <v>0.82551403799999989</v>
          </cell>
          <cell r="P30">
            <v>5.3871442829999996</v>
          </cell>
          <cell r="Q30">
            <v>2.7379348049164247</v>
          </cell>
          <cell r="R30">
            <v>0.708594375</v>
          </cell>
          <cell r="S30">
            <v>0.52232335600000002</v>
          </cell>
          <cell r="T30">
            <v>0.57314791700000001</v>
          </cell>
          <cell r="U30">
            <v>6.4075510676109086</v>
          </cell>
          <cell r="V30">
            <v>18.066570546527334</v>
          </cell>
          <cell r="AL30">
            <v>0.33384551099999998</v>
          </cell>
          <cell r="AM30">
            <v>0.33842006899999999</v>
          </cell>
          <cell r="AN30">
            <v>0.44948645199999998</v>
          </cell>
          <cell r="AO30">
            <v>0.28192468300000001</v>
          </cell>
          <cell r="AP30">
            <v>0.26669926899999996</v>
          </cell>
          <cell r="AS30">
            <v>0.34727956300000001</v>
          </cell>
          <cell r="AT30">
            <v>0.35521507400000002</v>
          </cell>
          <cell r="AU30">
            <v>0.461132771</v>
          </cell>
          <cell r="AV30">
            <v>0.289673185</v>
          </cell>
          <cell r="AW30">
            <v>0.28526264600000001</v>
          </cell>
        </row>
        <row r="31">
          <cell r="C31">
            <v>2.5001179769999999</v>
          </cell>
          <cell r="D31">
            <v>0.82401688399999995</v>
          </cell>
          <cell r="E31">
            <v>5.184991449</v>
          </cell>
          <cell r="F31">
            <v>2.6614148215158369</v>
          </cell>
          <cell r="G31">
            <v>0.6967180770000001</v>
          </cell>
          <cell r="H31">
            <v>0.5312722780000001</v>
          </cell>
          <cell r="I31">
            <v>0.57514547500000002</v>
          </cell>
          <cell r="J31">
            <v>6.7152138029844197</v>
          </cell>
          <cell r="K31">
            <v>19.688890764500258</v>
          </cell>
          <cell r="N31">
            <v>0.84420405799999998</v>
          </cell>
          <cell r="O31">
            <v>0.82513427900000003</v>
          </cell>
          <cell r="P31">
            <v>5.4118616069999996</v>
          </cell>
          <cell r="Q31">
            <v>2.7131835779083109</v>
          </cell>
          <cell r="R31">
            <v>0.70775727099999997</v>
          </cell>
          <cell r="S31">
            <v>0.525002093</v>
          </cell>
          <cell r="T31">
            <v>0.573764257</v>
          </cell>
          <cell r="U31">
            <v>6.4533386074021291</v>
          </cell>
          <cell r="V31">
            <v>18.054245750310439</v>
          </cell>
          <cell r="AL31">
            <v>0.33922077899999997</v>
          </cell>
          <cell r="AM31">
            <v>0.348200387</v>
          </cell>
          <cell r="AN31">
            <v>0.45014540200000003</v>
          </cell>
          <cell r="AO31">
            <v>0.28441955099999999</v>
          </cell>
          <cell r="AP31">
            <v>0.26488868199999999</v>
          </cell>
          <cell r="AS31">
            <v>0.34800324399999999</v>
          </cell>
          <cell r="AT31">
            <v>0.35032085100000004</v>
          </cell>
          <cell r="AU31">
            <v>0.45589872399999998</v>
          </cell>
          <cell r="AV31">
            <v>0.29072314399999999</v>
          </cell>
          <cell r="AW31">
            <v>0.28226008699999999</v>
          </cell>
        </row>
        <row r="32">
          <cell r="C32">
            <v>2.5023358900000003</v>
          </cell>
          <cell r="D32">
            <v>0.82283938300000004</v>
          </cell>
          <cell r="E32">
            <v>5.1962226060000001</v>
          </cell>
          <cell r="F32">
            <v>2.6362140009901029</v>
          </cell>
          <cell r="G32">
            <v>0.69331877200000003</v>
          </cell>
          <cell r="H32">
            <v>0.52975037999999997</v>
          </cell>
          <cell r="I32">
            <v>0.57671206399999997</v>
          </cell>
          <cell r="J32">
            <v>6.7352618427129363</v>
          </cell>
          <cell r="K32">
            <v>19.692654938703036</v>
          </cell>
          <cell r="N32">
            <v>0.86368884800000001</v>
          </cell>
          <cell r="O32">
            <v>0.82408769400000004</v>
          </cell>
          <cell r="P32">
            <v>5.3720255350000006</v>
          </cell>
          <cell r="Q32">
            <v>2.727893459003782</v>
          </cell>
          <cell r="R32">
            <v>0.70742302899999998</v>
          </cell>
          <cell r="S32">
            <v>0.52787552800000004</v>
          </cell>
          <cell r="T32">
            <v>0.576732774</v>
          </cell>
          <cell r="U32">
            <v>6.4791767839004191</v>
          </cell>
          <cell r="V32">
            <v>18.078903650904202</v>
          </cell>
          <cell r="AL32">
            <v>0.34190247499999998</v>
          </cell>
          <cell r="AM32">
            <v>0.33974701400000001</v>
          </cell>
          <cell r="AN32">
            <v>0.44499104899999997</v>
          </cell>
          <cell r="AO32">
            <v>0.28195439899999997</v>
          </cell>
          <cell r="AP32">
            <v>0.26631286800000004</v>
          </cell>
          <cell r="AS32">
            <v>0.34559913000000003</v>
          </cell>
          <cell r="AT32">
            <v>0.35465530900000003</v>
          </cell>
          <cell r="AU32">
            <v>0.45684344799999999</v>
          </cell>
          <cell r="AV32">
            <v>0.290469333</v>
          </cell>
          <cell r="AW32">
            <v>0.287222166</v>
          </cell>
        </row>
        <row r="33">
          <cell r="C33">
            <v>2.5018462559999999</v>
          </cell>
          <cell r="D33">
            <v>0.81987612399999998</v>
          </cell>
          <cell r="E33">
            <v>5.1375628459999998</v>
          </cell>
          <cell r="F33">
            <v>2.6596425114960938</v>
          </cell>
          <cell r="G33">
            <v>0.69482407899999998</v>
          </cell>
          <cell r="H33">
            <v>0.53349122900000001</v>
          </cell>
          <cell r="I33">
            <v>0.57853495099999996</v>
          </cell>
          <cell r="J33">
            <v>6.7410585008609871</v>
          </cell>
          <cell r="K33">
            <v>19.666836497357082</v>
          </cell>
          <cell r="N33">
            <v>0.79322705299999996</v>
          </cell>
          <cell r="O33">
            <v>0.820394026</v>
          </cell>
          <cell r="P33">
            <v>5.4650087920000008</v>
          </cell>
          <cell r="Q33">
            <v>2.7205740361137569</v>
          </cell>
          <cell r="R33">
            <v>0.708443402</v>
          </cell>
          <cell r="S33">
            <v>0.52954109900000002</v>
          </cell>
          <cell r="T33">
            <v>0.57834508900000003</v>
          </cell>
          <cell r="U33">
            <v>6.0016953852467401</v>
          </cell>
          <cell r="V33">
            <v>17.617228882360497</v>
          </cell>
          <cell r="AL33">
            <v>0.33624556900000002</v>
          </cell>
          <cell r="AM33">
            <v>0.34905671000000005</v>
          </cell>
          <cell r="AN33">
            <v>0.44863751899999998</v>
          </cell>
          <cell r="AO33">
            <v>0.283828252</v>
          </cell>
          <cell r="AP33">
            <v>0.26854405999999997</v>
          </cell>
          <cell r="AS33">
            <v>0.34422967500000001</v>
          </cell>
          <cell r="AT33">
            <v>0.353830592</v>
          </cell>
          <cell r="AU33">
            <v>0.45287548799999999</v>
          </cell>
          <cell r="AV33">
            <v>0.28759103399999997</v>
          </cell>
          <cell r="AW33">
            <v>0.29469230299999999</v>
          </cell>
        </row>
        <row r="34">
          <cell r="C34">
            <v>2.5663890929999997</v>
          </cell>
          <cell r="D34">
            <v>0.82251568500000005</v>
          </cell>
          <cell r="E34">
            <v>5.3755822649999994</v>
          </cell>
          <cell r="F34">
            <v>2.6533232961746509</v>
          </cell>
          <cell r="G34">
            <v>0.69875895900000007</v>
          </cell>
          <cell r="H34">
            <v>0.53839814099999994</v>
          </cell>
          <cell r="I34">
            <v>0.57869443999999992</v>
          </cell>
          <cell r="J34">
            <v>6.2961536664107625</v>
          </cell>
          <cell r="K34">
            <v>19.529815545585418</v>
          </cell>
          <cell r="N34">
            <v>0.79852851199999997</v>
          </cell>
          <cell r="O34">
            <v>0.80917831499999993</v>
          </cell>
          <cell r="P34">
            <v>4.8728678820000004</v>
          </cell>
          <cell r="Q34">
            <v>2.3823740230905357</v>
          </cell>
          <cell r="R34">
            <v>0.65261579799999991</v>
          </cell>
          <cell r="S34">
            <v>0.50803479699999998</v>
          </cell>
          <cell r="T34">
            <v>0.53786123699999999</v>
          </cell>
          <cell r="U34">
            <v>5.5768947261417772</v>
          </cell>
          <cell r="V34">
            <v>16.138355290232312</v>
          </cell>
          <cell r="AL34">
            <v>0.33477333399999998</v>
          </cell>
          <cell r="AM34">
            <v>0.35149708600000001</v>
          </cell>
          <cell r="AN34">
            <v>0.44025140200000001</v>
          </cell>
          <cell r="AO34">
            <v>0.285341556</v>
          </cell>
          <cell r="AP34">
            <v>0.27325789500000003</v>
          </cell>
          <cell r="AS34">
            <v>0.323980561</v>
          </cell>
          <cell r="AT34">
            <v>0.32589275699999998</v>
          </cell>
          <cell r="AU34">
            <v>0.41784676599999998</v>
          </cell>
          <cell r="AV34">
            <v>0.256665582</v>
          </cell>
          <cell r="AW34">
            <v>0.22125178700000001</v>
          </cell>
        </row>
        <row r="35">
          <cell r="C35">
            <v>2.4903475690000003</v>
          </cell>
          <cell r="D35">
            <v>0.81732456200000003</v>
          </cell>
          <cell r="E35">
            <v>4.6138410029999992</v>
          </cell>
          <cell r="F35">
            <v>2.1865258120171291</v>
          </cell>
          <cell r="G35">
            <v>0.62496565999999998</v>
          </cell>
          <cell r="H35">
            <v>0.52020311299999999</v>
          </cell>
          <cell r="I35">
            <v>0.53424378799999994</v>
          </cell>
          <cell r="J35">
            <v>5.7931891097098438</v>
          </cell>
          <cell r="K35">
            <v>17.580640616726971</v>
          </cell>
          <cell r="N35">
            <v>0.84977944599999999</v>
          </cell>
          <cell r="O35">
            <v>0.75261767599999996</v>
          </cell>
          <cell r="P35">
            <v>3.7241863980000001</v>
          </cell>
          <cell r="Q35">
            <v>1.9303594351093101</v>
          </cell>
          <cell r="R35">
            <v>0.60464540700000002</v>
          </cell>
          <cell r="S35">
            <v>0.471149288</v>
          </cell>
          <cell r="T35">
            <v>0.45834681300000002</v>
          </cell>
          <cell r="U35">
            <v>5.3258127055015994</v>
          </cell>
          <cell r="V35">
            <v>14.116897168610908</v>
          </cell>
          <cell r="AL35">
            <v>0.30571026299999998</v>
          </cell>
          <cell r="AM35">
            <v>0.30797463799999997</v>
          </cell>
          <cell r="AN35">
            <v>0.38441967200000005</v>
          </cell>
          <cell r="AO35">
            <v>0.247945835</v>
          </cell>
          <cell r="AP35">
            <v>0.16962655300000001</v>
          </cell>
          <cell r="AS35">
            <v>0.294800332</v>
          </cell>
          <cell r="AT35">
            <v>0.268070168</v>
          </cell>
          <cell r="AU35">
            <v>0.317015241</v>
          </cell>
          <cell r="AV35">
            <v>0.202962849</v>
          </cell>
          <cell r="AW35">
            <v>0.16028889300000002</v>
          </cell>
        </row>
        <row r="36">
          <cell r="C36">
            <v>2.4411153519999997</v>
          </cell>
          <cell r="D36">
            <v>0.77432793500000008</v>
          </cell>
          <cell r="E36">
            <v>3.3551614889999999</v>
          </cell>
          <cell r="F36">
            <v>1.7314887310303069</v>
          </cell>
          <cell r="G36">
            <v>0.54848929899999999</v>
          </cell>
          <cell r="H36">
            <v>0.49205311700000004</v>
          </cell>
          <cell r="I36">
            <v>0.43768909299999997</v>
          </cell>
          <cell r="J36">
            <v>5.382550603533347</v>
          </cell>
          <cell r="K36">
            <v>15.162875619563653</v>
          </cell>
          <cell r="N36">
            <v>0.93940051199999997</v>
          </cell>
          <cell r="O36">
            <v>0.817192539</v>
          </cell>
          <cell r="P36">
            <v>4.6489045760000005</v>
          </cell>
          <cell r="Q36">
            <v>2.6878581543198474</v>
          </cell>
          <cell r="R36">
            <v>0.70075164199999995</v>
          </cell>
          <cell r="S36">
            <v>0.52210015999999992</v>
          </cell>
          <cell r="T36">
            <v>0.57416311100000006</v>
          </cell>
          <cell r="U36">
            <v>6.2763593896870615</v>
          </cell>
          <cell r="V36">
            <v>17.166730084006911</v>
          </cell>
          <cell r="AL36">
            <v>0.263470223</v>
          </cell>
          <cell r="AM36">
            <v>0.23755062799999999</v>
          </cell>
          <cell r="AN36">
            <v>0.295503552</v>
          </cell>
          <cell r="AO36">
            <v>0.18653414499999998</v>
          </cell>
          <cell r="AP36">
            <v>0.110339487</v>
          </cell>
          <cell r="AS36">
            <v>0.33858039600000001</v>
          </cell>
          <cell r="AT36">
            <v>0.346836861</v>
          </cell>
          <cell r="AU36">
            <v>0.45400303399999997</v>
          </cell>
          <cell r="AV36">
            <v>0.28637096000000001</v>
          </cell>
          <cell r="AW36">
            <v>0.28443122600000004</v>
          </cell>
        </row>
        <row r="37">
          <cell r="C37">
            <v>2.5395825990000001</v>
          </cell>
          <cell r="D37">
            <v>0.82220544600000001</v>
          </cell>
          <cell r="E37">
            <v>4.6305959289999992</v>
          </cell>
          <cell r="F37">
            <v>2.6183591499792613</v>
          </cell>
          <cell r="G37">
            <v>0.68753079299999997</v>
          </cell>
          <cell r="H37">
            <v>0.52657452199999999</v>
          </cell>
          <cell r="I37">
            <v>0.57297949300000006</v>
          </cell>
          <cell r="J37">
            <v>6.4547607016224076</v>
          </cell>
          <cell r="K37">
            <v>18.85258863360167</v>
          </cell>
          <cell r="N37">
            <v>0.85699094600000003</v>
          </cell>
          <cell r="O37">
            <v>0.81561897500000002</v>
          </cell>
          <cell r="P37">
            <v>5.2897473289999999</v>
          </cell>
          <cell r="Q37">
            <v>2.7167071837627201</v>
          </cell>
          <cell r="R37">
            <v>0.70469706600000004</v>
          </cell>
          <cell r="S37">
            <v>0.52058939800000004</v>
          </cell>
          <cell r="T37">
            <v>0.57400053200000001</v>
          </cell>
          <cell r="U37">
            <v>6.4216692104839064</v>
          </cell>
          <cell r="V37">
            <v>17.900020640246627</v>
          </cell>
          <cell r="AL37">
            <v>0.33230267400000002</v>
          </cell>
          <cell r="AM37">
            <v>0.33972503900000001</v>
          </cell>
          <cell r="AN37">
            <v>0.439860366</v>
          </cell>
          <cell r="AO37">
            <v>0.28066584299999997</v>
          </cell>
          <cell r="AP37">
            <v>0.26290865299999999</v>
          </cell>
          <cell r="AS37">
            <v>0.34329712000000001</v>
          </cell>
          <cell r="AT37">
            <v>0.35239285600000003</v>
          </cell>
          <cell r="AU37">
            <v>0.45676644</v>
          </cell>
          <cell r="AV37">
            <v>0.28961512499999997</v>
          </cell>
          <cell r="AW37">
            <v>0.28379203800000002</v>
          </cell>
        </row>
        <row r="38">
          <cell r="C38">
            <v>2.5447512560000001</v>
          </cell>
          <cell r="D38">
            <v>0.82170314</v>
          </cell>
          <cell r="E38">
            <v>5.2153370269999995</v>
          </cell>
          <cell r="F38">
            <v>2.6520246992927889</v>
          </cell>
          <cell r="G38">
            <v>0.69506588199999997</v>
          </cell>
          <cell r="H38">
            <v>0.53121881599999998</v>
          </cell>
          <cell r="I38">
            <v>0.57615079400000002</v>
          </cell>
          <cell r="J38">
            <v>6.612803389489895</v>
          </cell>
          <cell r="K38">
            <v>19.649055003782681</v>
          </cell>
          <cell r="N38">
            <v>1.118959365</v>
          </cell>
          <cell r="O38">
            <v>0.81685333100000002</v>
          </cell>
          <cell r="P38">
            <v>5.3068907630000002</v>
          </cell>
          <cell r="Q38">
            <v>2.6959410246233828</v>
          </cell>
          <cell r="R38">
            <v>0.70639970200000002</v>
          </cell>
          <cell r="S38">
            <v>0.51873838699999997</v>
          </cell>
          <cell r="T38">
            <v>0.57801057999999994</v>
          </cell>
          <cell r="U38">
            <v>6.4931464867467863</v>
          </cell>
          <cell r="V38">
            <v>18.234939639370168</v>
          </cell>
          <cell r="AL38">
            <v>0.34066068599999999</v>
          </cell>
          <cell r="AM38">
            <v>0.34866973899999998</v>
          </cell>
          <cell r="AN38">
            <v>0.44259180300000001</v>
          </cell>
          <cell r="AO38">
            <v>0.28355386800000004</v>
          </cell>
          <cell r="AP38">
            <v>0.26677242300000004</v>
          </cell>
          <cell r="AS38">
            <v>0.34193288099999997</v>
          </cell>
          <cell r="AT38">
            <v>0.34653308199999999</v>
          </cell>
          <cell r="AU38">
            <v>0.454383121</v>
          </cell>
          <cell r="AV38">
            <v>0.28845666800000003</v>
          </cell>
          <cell r="AW38">
            <v>0.28580187699999998</v>
          </cell>
        </row>
        <row r="39">
          <cell r="C39">
            <v>2.539010824</v>
          </cell>
          <cell r="D39">
            <v>0.82570829099999998</v>
          </cell>
          <cell r="E39">
            <v>5.3007790990000005</v>
          </cell>
          <cell r="F39">
            <v>2.6453889567359372</v>
          </cell>
          <cell r="G39">
            <v>0.69267951699999997</v>
          </cell>
          <cell r="H39">
            <v>0.52997046200000009</v>
          </cell>
          <cell r="I39">
            <v>0.580417501</v>
          </cell>
          <cell r="J39">
            <v>6.6594141048356299</v>
          </cell>
          <cell r="K39">
            <v>19.773368755571568</v>
          </cell>
          <cell r="N39">
            <v>1.1820066010000001</v>
          </cell>
          <cell r="O39">
            <v>0.81765353399999996</v>
          </cell>
          <cell r="P39">
            <v>5.543403853</v>
          </cell>
          <cell r="Q39">
            <v>2.7066309531923212</v>
          </cell>
          <cell r="R39">
            <v>0.71129122199999995</v>
          </cell>
          <cell r="S39">
            <v>0.52725363399999992</v>
          </cell>
          <cell r="T39">
            <v>0.57858066399999997</v>
          </cell>
          <cell r="U39">
            <v>6.5845446942540367</v>
          </cell>
          <cell r="V39">
            <v>18.651365155446356</v>
          </cell>
          <cell r="AL39">
            <v>0.33906613699999999</v>
          </cell>
          <cell r="AM39">
            <v>0.34471898700000003</v>
          </cell>
          <cell r="AN39">
            <v>0.440996314</v>
          </cell>
          <cell r="AO39">
            <v>0.28310859600000005</v>
          </cell>
          <cell r="AP39">
            <v>0.26867958199999997</v>
          </cell>
          <cell r="AS39">
            <v>0.34334251199999999</v>
          </cell>
          <cell r="AT39">
            <v>0.351654939</v>
          </cell>
          <cell r="AU39">
            <v>0.45182391600000005</v>
          </cell>
          <cell r="AV39">
            <v>0.28888129499999998</v>
          </cell>
          <cell r="AW39">
            <v>0.28707275199999999</v>
          </cell>
        </row>
        <row r="40">
          <cell r="C40">
            <v>2.5388520400000001</v>
          </cell>
          <cell r="D40">
            <v>0.82864548299999996</v>
          </cell>
          <cell r="E40">
            <v>5.3412620610000001</v>
          </cell>
          <cell r="F40">
            <v>2.6624254761075847</v>
          </cell>
          <cell r="G40">
            <v>0.69366188600000001</v>
          </cell>
          <cell r="H40">
            <v>0.53346149799999998</v>
          </cell>
          <cell r="I40">
            <v>0.577939431</v>
          </cell>
          <cell r="J40">
            <v>6.7195974980131981</v>
          </cell>
          <cell r="K40">
            <v>19.895845373120782</v>
          </cell>
          <cell r="N40">
            <v>1.022992337</v>
          </cell>
          <cell r="O40">
            <v>0.82161665099999992</v>
          </cell>
          <cell r="P40">
            <v>5.5469180820000004</v>
          </cell>
          <cell r="Q40">
            <v>2.7085224751747066</v>
          </cell>
          <cell r="R40">
            <v>0.70996743100000004</v>
          </cell>
          <cell r="S40">
            <v>0.52673494399999998</v>
          </cell>
          <cell r="T40">
            <v>0.58222975399999999</v>
          </cell>
          <cell r="U40">
            <v>6.0095263799907039</v>
          </cell>
          <cell r="V40">
            <v>17.928508054165412</v>
          </cell>
          <cell r="AL40">
            <v>0.33885857000000003</v>
          </cell>
          <cell r="AM40">
            <v>0.34843417099999996</v>
          </cell>
          <cell r="AN40">
            <v>0.44583874099999998</v>
          </cell>
          <cell r="AO40">
            <v>0.283082155</v>
          </cell>
          <cell r="AP40">
            <v>0.27011632600000002</v>
          </cell>
          <cell r="AS40">
            <v>0.34156146300000001</v>
          </cell>
          <cell r="AT40">
            <v>0.35211799200000005</v>
          </cell>
          <cell r="AU40">
            <v>0.45043796799999997</v>
          </cell>
          <cell r="AV40">
            <v>0.29151765399999996</v>
          </cell>
          <cell r="AW40">
            <v>0.28995140699999999</v>
          </cell>
        </row>
        <row r="41">
          <cell r="C41">
            <v>2.5747934969999999</v>
          </cell>
          <cell r="D41">
            <v>0.829421191</v>
          </cell>
          <cell r="E41">
            <v>5.3454226720000007</v>
          </cell>
          <cell r="F41">
            <v>2.640437587683679</v>
          </cell>
          <cell r="G41">
            <v>0.69864701800000006</v>
          </cell>
          <cell r="H41">
            <v>0.53815267899999997</v>
          </cell>
          <cell r="I41">
            <v>0.58089089000000005</v>
          </cell>
          <cell r="J41">
            <v>6.2053705054116213</v>
          </cell>
          <cell r="K41">
            <v>19.413136040095299</v>
          </cell>
          <cell r="N41">
            <v>1.010257679</v>
          </cell>
          <cell r="O41">
            <v>0.718725006</v>
          </cell>
          <cell r="P41">
            <v>4.7849674530000001</v>
          </cell>
          <cell r="Q41">
            <v>2.2880647793872657</v>
          </cell>
          <cell r="R41">
            <v>0.65696139099999995</v>
          </cell>
          <cell r="S41">
            <v>0.50365540799999997</v>
          </cell>
          <cell r="T41">
            <v>0.53456389399999993</v>
          </cell>
          <cell r="U41">
            <v>5.4526362050129178</v>
          </cell>
          <cell r="V41">
            <v>15.949831815400181</v>
          </cell>
          <cell r="AL41">
            <v>0.33837394599999998</v>
          </cell>
          <cell r="AM41">
            <v>0.35020711700000001</v>
          </cell>
          <cell r="AN41">
            <v>0.43736933700000002</v>
          </cell>
          <cell r="AO41">
            <v>0.28563737900000002</v>
          </cell>
          <cell r="AP41">
            <v>0.27393922999999998</v>
          </cell>
          <cell r="AS41">
            <v>0.307351973</v>
          </cell>
          <cell r="AT41">
            <v>0.315791816</v>
          </cell>
          <cell r="AU41">
            <v>0.39392839500000004</v>
          </cell>
          <cell r="AV41">
            <v>0.25254906999999999</v>
          </cell>
          <cell r="AW41">
            <v>0.20402453800000001</v>
          </cell>
        </row>
        <row r="42">
          <cell r="C42">
            <v>2.4961263849999997</v>
          </cell>
          <cell r="D42">
            <v>0.81917088300000007</v>
          </cell>
          <cell r="E42">
            <v>4.5643816059999995</v>
          </cell>
          <cell r="F42">
            <v>2.1846772431703827</v>
          </cell>
          <cell r="G42">
            <v>0.61899781399999998</v>
          </cell>
          <cell r="H42">
            <v>0.52005881099999995</v>
          </cell>
          <cell r="I42">
            <v>0.53716812999999997</v>
          </cell>
          <cell r="J42">
            <v>5.7011675025050677</v>
          </cell>
          <cell r="K42">
            <v>17.441748374675448</v>
          </cell>
          <cell r="N42">
            <v>0.895811511</v>
          </cell>
          <cell r="O42">
            <v>0.75890682999999992</v>
          </cell>
          <cell r="P42">
            <v>3.6413539029999997</v>
          </cell>
          <cell r="Q42">
            <v>1.7696009313752947</v>
          </cell>
          <cell r="R42">
            <v>0.57957586100000003</v>
          </cell>
          <cell r="S42">
            <v>0.460287958</v>
          </cell>
          <cell r="T42">
            <v>0.41804431199999997</v>
          </cell>
          <cell r="U42">
            <v>5.0875488874682624</v>
          </cell>
          <cell r="V42">
            <v>13.611130193843559</v>
          </cell>
          <cell r="AL42">
            <v>0.297133865</v>
          </cell>
          <cell r="AM42">
            <v>0.31052402600000001</v>
          </cell>
          <cell r="AN42">
            <v>0.384681151</v>
          </cell>
          <cell r="AO42">
            <v>0.24300308100000001</v>
          </cell>
          <cell r="AP42">
            <v>0.176481054</v>
          </cell>
          <cell r="AS42">
            <v>0.26845303399999998</v>
          </cell>
          <cell r="AT42">
            <v>0.24123109599999998</v>
          </cell>
          <cell r="AU42">
            <v>0.281861466</v>
          </cell>
          <cell r="AV42">
            <v>0.190888369</v>
          </cell>
          <cell r="AW42">
            <v>0.14763585900000001</v>
          </cell>
        </row>
        <row r="43">
          <cell r="C43">
            <v>2.455443689</v>
          </cell>
          <cell r="D43">
            <v>0.77839901899999997</v>
          </cell>
          <cell r="E43">
            <v>3.4195412379999999</v>
          </cell>
          <cell r="F43">
            <v>1.7092254139278185</v>
          </cell>
          <cell r="G43">
            <v>0.52159320500000006</v>
          </cell>
          <cell r="H43">
            <v>0.49219262499999999</v>
          </cell>
          <cell r="I43">
            <v>0.44052401799999996</v>
          </cell>
          <cell r="J43">
            <v>5.3628643550771509</v>
          </cell>
          <cell r="K43">
            <v>15.179783563004969</v>
          </cell>
          <cell r="N43">
            <v>1.0503153870000002</v>
          </cell>
          <cell r="O43">
            <v>0.81403768700000001</v>
          </cell>
          <cell r="P43">
            <v>4.9241619989999998</v>
          </cell>
          <cell r="Q43">
            <v>2.6790898924631663</v>
          </cell>
          <cell r="R43">
            <v>0.70506379600000002</v>
          </cell>
          <cell r="S43">
            <v>0.52707820799999994</v>
          </cell>
          <cell r="T43">
            <v>0.57261063199999995</v>
          </cell>
          <cell r="U43">
            <v>6.3036499690009631</v>
          </cell>
          <cell r="V43">
            <v>17.576007570464132</v>
          </cell>
          <cell r="AL43">
            <v>0.26599684400000001</v>
          </cell>
          <cell r="AM43">
            <v>0.24941706899999999</v>
          </cell>
          <cell r="AN43">
            <v>0.26752747499999996</v>
          </cell>
          <cell r="AO43">
            <v>0.18067372600000001</v>
          </cell>
          <cell r="AP43">
            <v>0.12367818899999999</v>
          </cell>
          <cell r="AS43">
            <v>0.34030128700000001</v>
          </cell>
          <cell r="AT43">
            <v>0.34452187300000003</v>
          </cell>
          <cell r="AU43">
            <v>0.44220333299999998</v>
          </cell>
          <cell r="AV43">
            <v>0.28567034600000002</v>
          </cell>
          <cell r="AW43">
            <v>0.28229027200000001</v>
          </cell>
        </row>
        <row r="44">
          <cell r="C44">
            <v>2.5534617100000001</v>
          </cell>
          <cell r="D44">
            <v>0.81860194900000005</v>
          </cell>
          <cell r="E44">
            <v>4.698817375</v>
          </cell>
          <cell r="F44">
            <v>2.6109886045187829</v>
          </cell>
          <cell r="G44">
            <v>0.68644838600000002</v>
          </cell>
          <cell r="H44">
            <v>0.52624628000000007</v>
          </cell>
          <cell r="I44">
            <v>0.57443079000000008</v>
          </cell>
          <cell r="J44">
            <v>6.5542709287329055</v>
          </cell>
          <cell r="K44">
            <v>19.02326602325169</v>
          </cell>
          <cell r="N44">
            <v>1.0107144860000001</v>
          </cell>
          <cell r="O44">
            <v>0.80796053400000001</v>
          </cell>
          <cell r="P44">
            <v>5.4344345330000001</v>
          </cell>
          <cell r="Q44">
            <v>2.7185060797805347</v>
          </cell>
          <cell r="R44">
            <v>0.70571834499999997</v>
          </cell>
          <cell r="S44">
            <v>0.475069193</v>
          </cell>
          <cell r="T44">
            <v>0.57542380500000001</v>
          </cell>
          <cell r="U44">
            <v>6.4668439221746672</v>
          </cell>
          <cell r="V44">
            <v>18.194670897955202</v>
          </cell>
          <cell r="AL44">
            <v>0.33185176199999999</v>
          </cell>
          <cell r="AM44">
            <v>0.33900982799999996</v>
          </cell>
          <cell r="AN44">
            <v>0.43847026</v>
          </cell>
          <cell r="AO44">
            <v>0.27986525300000004</v>
          </cell>
          <cell r="AP44">
            <v>0.26561659600000004</v>
          </cell>
          <cell r="AS44">
            <v>0.34424006099999999</v>
          </cell>
          <cell r="AT44">
            <v>0.34991888900000001</v>
          </cell>
          <cell r="AU44">
            <v>0.45823662500000001</v>
          </cell>
          <cell r="AV44">
            <v>0.29194085399999997</v>
          </cell>
          <cell r="AW44">
            <v>0.28665031499999999</v>
          </cell>
        </row>
        <row r="45">
          <cell r="C45">
            <v>2.5563384870000001</v>
          </cell>
          <cell r="D45">
            <v>0.81897619200000005</v>
          </cell>
          <cell r="E45">
            <v>5.2673487460000006</v>
          </cell>
          <cell r="F45">
            <v>2.6377019698534419</v>
          </cell>
          <cell r="G45">
            <v>0.69495282899999999</v>
          </cell>
          <cell r="H45">
            <v>0.50781009999999993</v>
          </cell>
          <cell r="I45">
            <v>0.57569657499999993</v>
          </cell>
          <cell r="J45">
            <v>6.7435448436617333</v>
          </cell>
          <cell r="K45">
            <v>19.802369742515172</v>
          </cell>
          <cell r="N45">
            <v>0.99213010300000004</v>
          </cell>
          <cell r="O45">
            <v>0.81830944700000008</v>
          </cell>
          <cell r="P45">
            <v>5.4357353459999995</v>
          </cell>
          <cell r="Q45">
            <v>2.7090599214132265</v>
          </cell>
          <cell r="R45">
            <v>0.70013651300000002</v>
          </cell>
          <cell r="S45">
            <v>0.52743297099999997</v>
          </cell>
          <cell r="T45">
            <v>0.57940269099999997</v>
          </cell>
          <cell r="U45">
            <v>6.460178157354707</v>
          </cell>
          <cell r="V45">
            <v>18.222385149767934</v>
          </cell>
          <cell r="AL45">
            <v>0.33888535600000003</v>
          </cell>
          <cell r="AM45">
            <v>0.34409351299999996</v>
          </cell>
          <cell r="AN45">
            <v>0.43875740299999999</v>
          </cell>
          <cell r="AO45">
            <v>0.28375327700000003</v>
          </cell>
          <cell r="AP45">
            <v>0.26689524800000003</v>
          </cell>
          <cell r="AS45">
            <v>0.34553332799999997</v>
          </cell>
          <cell r="AT45">
            <v>0.34419712400000002</v>
          </cell>
          <cell r="AU45">
            <v>0.45671336000000001</v>
          </cell>
          <cell r="AV45">
            <v>0.29217299099999999</v>
          </cell>
          <cell r="AW45">
            <v>0.286525537</v>
          </cell>
        </row>
        <row r="46">
          <cell r="C46">
            <v>2.551268587</v>
          </cell>
          <cell r="D46">
            <v>0.82467844599999995</v>
          </cell>
          <cell r="E46">
            <v>5.0747128080000001</v>
          </cell>
          <cell r="F46">
            <v>2.6218192115224905</v>
          </cell>
          <cell r="G46">
            <v>0.69138109199999997</v>
          </cell>
          <cell r="H46">
            <v>0.52869853899999997</v>
          </cell>
          <cell r="I46">
            <v>0.56987084900000007</v>
          </cell>
          <cell r="J46">
            <v>6.6861804315892801</v>
          </cell>
          <cell r="K46">
            <v>19.548609964111773</v>
          </cell>
          <cell r="N46">
            <v>1.0453901210000001</v>
          </cell>
          <cell r="O46">
            <v>0.81499128399999998</v>
          </cell>
          <cell r="P46">
            <v>5.627150994</v>
          </cell>
          <cell r="Q46">
            <v>2.7313334129551676</v>
          </cell>
          <cell r="R46">
            <v>0.70063305000000009</v>
          </cell>
          <cell r="S46">
            <v>0.52496912399999995</v>
          </cell>
          <cell r="T46">
            <v>0.57884374399999994</v>
          </cell>
          <cell r="U46">
            <v>6.5749593096175056</v>
          </cell>
          <cell r="V46">
            <v>18.598271039572673</v>
          </cell>
          <cell r="AL46">
            <v>0.33792660899999999</v>
          </cell>
          <cell r="AM46">
            <v>0.34103271899999998</v>
          </cell>
          <cell r="AN46">
            <v>0.440822298</v>
          </cell>
          <cell r="AO46">
            <v>0.282081468</v>
          </cell>
          <cell r="AP46">
            <v>0.26423412000000002</v>
          </cell>
          <cell r="AS46">
            <v>0.34615143400000004</v>
          </cell>
          <cell r="AT46">
            <v>0.35190021999999999</v>
          </cell>
          <cell r="AU46">
            <v>0.46112995299999998</v>
          </cell>
          <cell r="AV46">
            <v>0.29048949200000002</v>
          </cell>
          <cell r="AW46">
            <v>0.28842461700000005</v>
          </cell>
        </row>
        <row r="47">
          <cell r="C47">
            <v>2.5498983969999998</v>
          </cell>
          <cell r="D47">
            <v>0.82656268299999991</v>
          </cell>
          <cell r="E47">
            <v>5.303291636</v>
          </cell>
          <cell r="F47">
            <v>2.6598766861441758</v>
          </cell>
          <cell r="G47">
            <v>0.69325855799999991</v>
          </cell>
          <cell r="H47">
            <v>0.53293533700000006</v>
          </cell>
          <cell r="I47">
            <v>0.57637003799999997</v>
          </cell>
          <cell r="J47">
            <v>6.80343030515726</v>
          </cell>
          <cell r="K47">
            <v>19.945623640301434</v>
          </cell>
          <cell r="N47">
            <v>1.349266173</v>
          </cell>
          <cell r="O47">
            <v>0.82515827099999994</v>
          </cell>
          <cell r="P47">
            <v>5.5968764179999999</v>
          </cell>
          <cell r="Q47">
            <v>2.7374482722675131</v>
          </cell>
          <cell r="R47">
            <v>0.70758810800000005</v>
          </cell>
          <cell r="S47">
            <v>0.53121505400000002</v>
          </cell>
          <cell r="T47">
            <v>0.58025502300000009</v>
          </cell>
          <cell r="U47">
            <v>6.1036341446506732</v>
          </cell>
          <cell r="V47">
            <v>18.431441463918187</v>
          </cell>
          <cell r="AL47">
            <v>0.33927297700000003</v>
          </cell>
          <cell r="AM47">
            <v>0.34613003999999997</v>
          </cell>
          <cell r="AN47">
            <v>0.44708559799999997</v>
          </cell>
          <cell r="AO47">
            <v>0.28531961</v>
          </cell>
          <cell r="AP47">
            <v>0.26938193900000001</v>
          </cell>
          <cell r="AS47">
            <v>0.34232468500000002</v>
          </cell>
          <cell r="AT47">
            <v>0.351186465</v>
          </cell>
          <cell r="AU47">
            <v>0.45713972999999997</v>
          </cell>
          <cell r="AV47">
            <v>0.29759261200000003</v>
          </cell>
          <cell r="AW47">
            <v>0.299173574</v>
          </cell>
        </row>
        <row r="48">
          <cell r="C48">
            <v>2.5847855839999996</v>
          </cell>
          <cell r="D48">
            <v>0.82662425500000003</v>
          </cell>
          <cell r="E48">
            <v>5.2347495099999994</v>
          </cell>
          <cell r="F48">
            <v>2.6746789337449055</v>
          </cell>
          <cell r="G48">
            <v>0.699070054</v>
          </cell>
          <cell r="H48">
            <v>0.53778527200000004</v>
          </cell>
          <cell r="I48">
            <v>0.58306242200000002</v>
          </cell>
          <cell r="J48">
            <v>6.3293490537217112</v>
          </cell>
          <cell r="K48">
            <v>19.470105084466617</v>
          </cell>
          <cell r="N48">
            <v>1.1745560939999999</v>
          </cell>
          <cell r="O48">
            <v>0.80818304000000007</v>
          </cell>
          <cell r="P48">
            <v>4.9329615630000001</v>
          </cell>
          <cell r="Q48">
            <v>2.3234111343874631</v>
          </cell>
          <cell r="R48">
            <v>0.64086920999999997</v>
          </cell>
          <cell r="S48">
            <v>0.49293476899999999</v>
          </cell>
          <cell r="T48">
            <v>0.53604778500000005</v>
          </cell>
          <cell r="U48">
            <v>5.5732439764093495</v>
          </cell>
          <cell r="V48">
            <v>16.482207571796813</v>
          </cell>
          <cell r="AL48">
            <v>0.33677437699999996</v>
          </cell>
          <cell r="AM48">
            <v>0.35053187099999999</v>
          </cell>
          <cell r="AN48">
            <v>0.45218412199999997</v>
          </cell>
          <cell r="AO48">
            <v>0.28787415599999999</v>
          </cell>
          <cell r="AP48">
            <v>0.27303745299999999</v>
          </cell>
          <cell r="AS48">
            <v>0.31866919300000002</v>
          </cell>
          <cell r="AT48">
            <v>0.30992782400000002</v>
          </cell>
          <cell r="AU48">
            <v>0.40809430899999999</v>
          </cell>
          <cell r="AV48">
            <v>0.256655772</v>
          </cell>
          <cell r="AW48">
            <v>0.21670608</v>
          </cell>
        </row>
        <row r="49">
          <cell r="C49">
            <v>2.5135772480000003</v>
          </cell>
          <cell r="D49">
            <v>0.81115782700000005</v>
          </cell>
          <cell r="E49">
            <v>4.5524113030000004</v>
          </cell>
          <cell r="F49">
            <v>2.1653623106291069</v>
          </cell>
          <cell r="G49">
            <v>0.61696542200000004</v>
          </cell>
          <cell r="H49">
            <v>0.519726519</v>
          </cell>
          <cell r="I49">
            <v>0.53873542799999996</v>
          </cell>
          <cell r="J49">
            <v>5.6873082237486159</v>
          </cell>
          <cell r="K49">
            <v>17.405244281377723</v>
          </cell>
          <cell r="N49">
            <v>0.96690107299999994</v>
          </cell>
          <cell r="O49">
            <v>0.75003098600000007</v>
          </cell>
          <cell r="P49">
            <v>3.8451103080000002</v>
          </cell>
          <cell r="Q49">
            <v>1.8804377069608229</v>
          </cell>
          <cell r="R49">
            <v>0.54663623400000005</v>
          </cell>
          <cell r="S49">
            <v>0.46032624500000002</v>
          </cell>
          <cell r="T49">
            <v>0.42115220199999998</v>
          </cell>
          <cell r="U49">
            <v>5.1536251872019729</v>
          </cell>
          <cell r="V49">
            <v>14.024219942162796</v>
          </cell>
          <cell r="AL49">
            <v>0.29599386599999999</v>
          </cell>
          <cell r="AM49">
            <v>0.30920814699999999</v>
          </cell>
          <cell r="AN49">
            <v>0.38210858399999997</v>
          </cell>
          <cell r="AO49">
            <v>0.240328442</v>
          </cell>
          <cell r="AP49">
            <v>0.17343946599999999</v>
          </cell>
          <cell r="AS49">
            <v>0.28511405300000003</v>
          </cell>
          <cell r="AT49">
            <v>0.24969059099999999</v>
          </cell>
          <cell r="AU49">
            <v>0.31398625099999999</v>
          </cell>
          <cell r="AV49">
            <v>0.20575642199999999</v>
          </cell>
          <cell r="AW49">
            <v>0.156882153</v>
          </cell>
        </row>
        <row r="50">
          <cell r="C50">
            <v>2.4683076749999997</v>
          </cell>
          <cell r="D50">
            <v>0.77022399699999999</v>
          </cell>
          <cell r="E50">
            <v>3.4130390780000002</v>
          </cell>
          <cell r="F50">
            <v>1.6778709393700662</v>
          </cell>
          <cell r="G50">
            <v>0.52321189899999998</v>
          </cell>
          <cell r="H50">
            <v>0.49281106899999999</v>
          </cell>
          <cell r="I50">
            <v>0.43503151400000001</v>
          </cell>
          <cell r="J50">
            <v>5.2392324388794247</v>
          </cell>
          <cell r="K50">
            <v>15.019728610249489</v>
          </cell>
          <cell r="N50">
            <v>1.294672123</v>
          </cell>
          <cell r="O50">
            <v>0.80878881599999997</v>
          </cell>
          <cell r="P50">
            <v>4.182658333</v>
          </cell>
          <cell r="Q50">
            <v>2.6731219840396814</v>
          </cell>
          <cell r="R50">
            <v>0.69565720900000005</v>
          </cell>
          <cell r="S50">
            <v>0.52795964399999995</v>
          </cell>
          <cell r="T50">
            <v>0.57523152700000002</v>
          </cell>
          <cell r="U50">
            <v>5.9961154761973878</v>
          </cell>
          <cell r="V50">
            <v>16.75420511223707</v>
          </cell>
          <cell r="AL50">
            <v>0.25098489200000001</v>
          </cell>
          <cell r="AM50">
            <v>0.25420081099999997</v>
          </cell>
          <cell r="AN50">
            <v>0.27001728699999999</v>
          </cell>
          <cell r="AO50">
            <v>0.191234135</v>
          </cell>
          <cell r="AP50">
            <v>0.109513135</v>
          </cell>
          <cell r="AS50">
            <v>0.33916217800000004</v>
          </cell>
          <cell r="AT50">
            <v>0.33744801099999999</v>
          </cell>
          <cell r="AU50">
            <v>0.454067414</v>
          </cell>
          <cell r="AV50">
            <v>0.28621150300000003</v>
          </cell>
          <cell r="AW50">
            <v>0.28372370400000002</v>
          </cell>
        </row>
        <row r="51">
          <cell r="C51">
            <v>2.5415126749999999</v>
          </cell>
          <cell r="D51">
            <v>0.81613706799999997</v>
          </cell>
          <cell r="E51">
            <v>3.4308805219999998</v>
          </cell>
          <cell r="F51">
            <v>2.5836395083450792</v>
          </cell>
          <cell r="G51">
            <v>0.68468539699999997</v>
          </cell>
          <cell r="H51">
            <v>0.52564426800000008</v>
          </cell>
          <cell r="I51">
            <v>0.57185553300000003</v>
          </cell>
          <cell r="J51">
            <v>6.0441675827271117</v>
          </cell>
          <cell r="K51">
            <v>17.198522554072191</v>
          </cell>
          <cell r="N51">
            <v>1.1624389550000001</v>
          </cell>
          <cell r="O51">
            <v>0.81084060999999996</v>
          </cell>
          <cell r="P51">
            <v>5.3091434060000005</v>
          </cell>
          <cell r="Q51">
            <v>2.6968212166121566</v>
          </cell>
          <cell r="R51">
            <v>0.70239766100000001</v>
          </cell>
          <cell r="S51">
            <v>0.52433772199999995</v>
          </cell>
          <cell r="T51">
            <v>0.58126118900000001</v>
          </cell>
          <cell r="U51">
            <v>6.4789328440903162</v>
          </cell>
          <cell r="V51">
            <v>18.26617360370247</v>
          </cell>
          <cell r="AL51">
            <v>0.32944189699999998</v>
          </cell>
          <cell r="AM51">
            <v>0.33451381899999999</v>
          </cell>
          <cell r="AN51">
            <v>0.43271128399999997</v>
          </cell>
          <cell r="AO51">
            <v>0.27771301100000001</v>
          </cell>
          <cell r="AP51">
            <v>0.260418021</v>
          </cell>
          <cell r="AS51">
            <v>0.346446321</v>
          </cell>
          <cell r="AT51">
            <v>0.34176933799999998</v>
          </cell>
          <cell r="AU51">
            <v>0.45597974200000002</v>
          </cell>
          <cell r="AV51">
            <v>0.289275118</v>
          </cell>
          <cell r="AW51">
            <v>0.28541804500000001</v>
          </cell>
        </row>
        <row r="52">
          <cell r="C52">
            <v>2.5415371819999999</v>
          </cell>
          <cell r="D52">
            <v>0.820395553</v>
          </cell>
          <cell r="E52">
            <v>4.98557557</v>
          </cell>
          <cell r="F52">
            <v>2.6133469735582078</v>
          </cell>
          <cell r="G52">
            <v>0.69374439399999999</v>
          </cell>
          <cell r="H52">
            <v>0.52980511899999994</v>
          </cell>
          <cell r="I52">
            <v>0.577615078</v>
          </cell>
          <cell r="J52">
            <v>6.5073500115407459</v>
          </cell>
          <cell r="K52">
            <v>19.269369881098953</v>
          </cell>
          <cell r="N52">
            <v>1.1087599210000001</v>
          </cell>
          <cell r="O52">
            <v>0.81196540000000006</v>
          </cell>
          <cell r="P52">
            <v>5.4045427850000003</v>
          </cell>
          <cell r="Q52">
            <v>2.7021593516650628</v>
          </cell>
          <cell r="R52">
            <v>0.70064699100000005</v>
          </cell>
          <cell r="S52">
            <v>0.52097366700000003</v>
          </cell>
          <cell r="T52">
            <v>0.58516506700000004</v>
          </cell>
          <cell r="U52">
            <v>6.475136959813641</v>
          </cell>
          <cell r="V52">
            <v>18.309350142478703</v>
          </cell>
          <cell r="AL52">
            <v>0.33521614199999999</v>
          </cell>
          <cell r="AM52">
            <v>0.34054049400000003</v>
          </cell>
          <cell r="AN52">
            <v>0.43540282600000002</v>
          </cell>
          <cell r="AO52">
            <v>0.28002917300000002</v>
          </cell>
          <cell r="AP52">
            <v>0.263251815</v>
          </cell>
          <cell r="AS52">
            <v>0.345858108</v>
          </cell>
          <cell r="AT52">
            <v>0.34075170100000002</v>
          </cell>
          <cell r="AU52">
            <v>0.45794970099999999</v>
          </cell>
          <cell r="AV52">
            <v>0.29147659600000003</v>
          </cell>
          <cell r="AW52">
            <v>0.28770027300000001</v>
          </cell>
        </row>
        <row r="53">
          <cell r="C53">
            <v>2.5348083530000003</v>
          </cell>
          <cell r="D53">
            <v>0.81179138899999992</v>
          </cell>
          <cell r="E53">
            <v>5.2856729230000008</v>
          </cell>
          <cell r="F53">
            <v>2.6807146397950503</v>
          </cell>
          <cell r="G53">
            <v>0.69343567099999992</v>
          </cell>
          <cell r="H53">
            <v>0.52918957</v>
          </cell>
          <cell r="I53">
            <v>0.589784792</v>
          </cell>
          <cell r="J53">
            <v>6.6713348235010415</v>
          </cell>
          <cell r="K53">
            <v>19.796732161296092</v>
          </cell>
          <cell r="N53">
            <v>1.1435577669999999</v>
          </cell>
          <cell r="O53">
            <v>0.81617536699999993</v>
          </cell>
          <cell r="P53">
            <v>5.4467001770000003</v>
          </cell>
          <cell r="Q53">
            <v>2.7075471262311148</v>
          </cell>
          <cell r="R53">
            <v>0.70346606200000006</v>
          </cell>
          <cell r="S53">
            <v>0.52785832600000004</v>
          </cell>
          <cell r="T53">
            <v>0.583128231</v>
          </cell>
          <cell r="U53">
            <v>6.5324042362079435</v>
          </cell>
          <cell r="V53">
            <v>18.460837292439063</v>
          </cell>
          <cell r="AL53">
            <v>0.34419662400000001</v>
          </cell>
          <cell r="AM53">
            <v>0.34782233500000004</v>
          </cell>
          <cell r="AN53">
            <v>0.45079037699999996</v>
          </cell>
          <cell r="AO53">
            <v>0.28652189899999997</v>
          </cell>
          <cell r="AP53">
            <v>0.271760893</v>
          </cell>
          <cell r="AS53">
            <v>0.34352632900000002</v>
          </cell>
          <cell r="AT53">
            <v>0.34216745799999998</v>
          </cell>
          <cell r="AU53">
            <v>0.45248047999999996</v>
          </cell>
          <cell r="AV53">
            <v>0.29363181599999999</v>
          </cell>
          <cell r="AW53">
            <v>0.288418287</v>
          </cell>
        </row>
        <row r="54">
          <cell r="C54">
            <v>2.5364774259999998</v>
          </cell>
          <cell r="D54">
            <v>0.81924432899999999</v>
          </cell>
          <cell r="E54">
            <v>5.2666266999999998</v>
          </cell>
          <cell r="F54">
            <v>2.6293461029237792</v>
          </cell>
          <cell r="G54">
            <v>0.69501686500000004</v>
          </cell>
          <cell r="H54">
            <v>0.53249305799999991</v>
          </cell>
          <cell r="I54">
            <v>0.58314779000000005</v>
          </cell>
          <cell r="J54">
            <v>6.7039893642842641</v>
          </cell>
          <cell r="K54">
            <v>19.76634163520804</v>
          </cell>
          <cell r="N54">
            <v>1.2546175669999999</v>
          </cell>
          <cell r="O54">
            <v>0.79598132999999993</v>
          </cell>
          <cell r="P54">
            <v>5.3783246600000005</v>
          </cell>
          <cell r="Q54">
            <v>2.700106551995813</v>
          </cell>
          <cell r="R54">
            <v>0.70793853300000009</v>
          </cell>
          <cell r="S54">
            <v>0.53535284100000002</v>
          </cell>
          <cell r="T54">
            <v>0.57895454099999999</v>
          </cell>
          <cell r="U54">
            <v>5.9272417326882003</v>
          </cell>
          <cell r="V54">
            <v>17.878517756684012</v>
          </cell>
          <cell r="AL54">
            <v>0.33649477100000003</v>
          </cell>
          <cell r="AM54">
            <v>0.34265447300000001</v>
          </cell>
          <cell r="AN54">
            <v>0.43919958100000001</v>
          </cell>
          <cell r="AO54">
            <v>0.28281998200000003</v>
          </cell>
          <cell r="AP54">
            <v>0.26382578700000003</v>
          </cell>
          <cell r="AS54">
            <v>0.341307323</v>
          </cell>
          <cell r="AT54">
            <v>0.344370379</v>
          </cell>
          <cell r="AU54">
            <v>0.44830687299999999</v>
          </cell>
          <cell r="AV54">
            <v>0.29406051400000005</v>
          </cell>
          <cell r="AW54">
            <v>0.29289134</v>
          </cell>
        </row>
        <row r="55">
          <cell r="C55">
            <v>2.571324985</v>
          </cell>
          <cell r="D55">
            <v>0.82265168399999999</v>
          </cell>
          <cell r="E55">
            <v>5.2775113660000006</v>
          </cell>
          <cell r="F55">
            <v>2.6302281212234244</v>
          </cell>
          <cell r="G55">
            <v>0.69917633000000001</v>
          </cell>
          <cell r="H55">
            <v>0.53704449100000007</v>
          </cell>
          <cell r="I55">
            <v>0.58241356200000005</v>
          </cell>
          <cell r="J55">
            <v>6.1856548597108523</v>
          </cell>
          <cell r="K55">
            <v>19.306005398934278</v>
          </cell>
          <cell r="N55">
            <v>0.98034627200000002</v>
          </cell>
          <cell r="O55">
            <v>0.79707117799999994</v>
          </cell>
          <cell r="P55">
            <v>4.8216644179999992</v>
          </cell>
          <cell r="Q55">
            <v>2.2920680477714681</v>
          </cell>
          <cell r="R55">
            <v>0.64303161199999992</v>
          </cell>
          <cell r="S55">
            <v>0.50483187600000001</v>
          </cell>
          <cell r="T55">
            <v>0.52713068600000001</v>
          </cell>
          <cell r="U55">
            <v>5.4151553419976981</v>
          </cell>
          <cell r="V55">
            <v>15.981299431769164</v>
          </cell>
          <cell r="AL55">
            <v>0.335103451</v>
          </cell>
          <cell r="AM55">
            <v>0.34641943599999997</v>
          </cell>
          <cell r="AN55">
            <v>0.43421163699999998</v>
          </cell>
          <cell r="AO55">
            <v>0.28514513499999999</v>
          </cell>
          <cell r="AP55">
            <v>0.27138051199999996</v>
          </cell>
          <cell r="AS55">
            <v>0.31763994300000004</v>
          </cell>
          <cell r="AT55">
            <v>0.30294132099999999</v>
          </cell>
          <cell r="AU55">
            <v>0.40245250599999999</v>
          </cell>
          <cell r="AV55">
            <v>0.24932407699999998</v>
          </cell>
          <cell r="AW55">
            <v>0.20986997700000001</v>
          </cell>
        </row>
        <row r="56">
          <cell r="C56">
            <v>2.494920504</v>
          </cell>
          <cell r="D56">
            <v>0.81041237600000005</v>
          </cell>
          <cell r="E56">
            <v>4.583871384</v>
          </cell>
          <cell r="F56">
            <v>2.1306601769458076</v>
          </cell>
          <cell r="G56">
            <v>0.60972421200000004</v>
          </cell>
          <cell r="H56">
            <v>0.519215282</v>
          </cell>
          <cell r="I56">
            <v>0.54746180200000005</v>
          </cell>
          <cell r="J56">
            <v>5.6165643380590531</v>
          </cell>
          <cell r="K56">
            <v>17.312830075004861</v>
          </cell>
          <cell r="N56">
            <v>0.88106949999999995</v>
          </cell>
          <cell r="O56">
            <v>0.73190480299999994</v>
          </cell>
          <cell r="P56">
            <v>3.799381087</v>
          </cell>
          <cell r="Q56">
            <v>1.8683879955527385</v>
          </cell>
          <cell r="R56">
            <v>0.50518676899999992</v>
          </cell>
          <cell r="S56">
            <v>0.459028938</v>
          </cell>
          <cell r="T56">
            <v>0.35896311800000003</v>
          </cell>
          <cell r="U56">
            <v>4.9878307110660609</v>
          </cell>
          <cell r="V56">
            <v>13.591752921618799</v>
          </cell>
          <cell r="AL56">
            <v>0.29675713100000001</v>
          </cell>
          <cell r="AM56">
            <v>0.30034075900000001</v>
          </cell>
          <cell r="AN56">
            <v>0.371026723</v>
          </cell>
          <cell r="AO56">
            <v>0.23727141200000001</v>
          </cell>
          <cell r="AP56">
            <v>0.17396012499999999</v>
          </cell>
          <cell r="AS56">
            <v>0.289692069</v>
          </cell>
          <cell r="AT56">
            <v>0.249168322</v>
          </cell>
          <cell r="AU56">
            <v>0.32352895899999995</v>
          </cell>
          <cell r="AV56">
            <v>0.17335671</v>
          </cell>
          <cell r="AW56">
            <v>0.16664952600000002</v>
          </cell>
        </row>
        <row r="57">
          <cell r="C57">
            <v>2.4409727910000001</v>
          </cell>
          <cell r="D57">
            <v>0.75531691000000001</v>
          </cell>
          <cell r="E57">
            <v>3.4216284900000002</v>
          </cell>
          <cell r="F57">
            <v>1.643133703971611</v>
          </cell>
          <cell r="G57">
            <v>0.51232779299999998</v>
          </cell>
          <cell r="H57">
            <v>0.49166454100000001</v>
          </cell>
          <cell r="I57">
            <v>0.46633755099999996</v>
          </cell>
          <cell r="J57">
            <v>5.1171277686291825</v>
          </cell>
          <cell r="K57">
            <v>14.848509548600793</v>
          </cell>
          <cell r="N57">
            <v>1.568231197</v>
          </cell>
          <cell r="O57">
            <v>0.80862983099999997</v>
          </cell>
          <cell r="P57">
            <v>4.9002211979999997</v>
          </cell>
          <cell r="Q57">
            <v>2.6278079079875285</v>
          </cell>
          <cell r="R57">
            <v>0.55949469200000002</v>
          </cell>
          <cell r="S57">
            <v>0.47937412099999999</v>
          </cell>
          <cell r="T57">
            <v>0.46660595899999996</v>
          </cell>
          <cell r="U57">
            <v>6.2924963521943829</v>
          </cell>
          <cell r="V57">
            <v>17.702861258181912</v>
          </cell>
          <cell r="AL57">
            <v>0.25900732999999998</v>
          </cell>
          <cell r="AM57">
            <v>0.24623814399999999</v>
          </cell>
          <cell r="AN57">
            <v>0.257181561</v>
          </cell>
          <cell r="AO57">
            <v>0.18067306899999999</v>
          </cell>
          <cell r="AP57">
            <v>0.12011416599999999</v>
          </cell>
          <cell r="AS57">
            <v>0.34495521000000001</v>
          </cell>
          <cell r="AT57">
            <v>0.33413603200000003</v>
          </cell>
          <cell r="AU57">
            <v>0.43413940600000001</v>
          </cell>
          <cell r="AV57">
            <v>0.26951643800000002</v>
          </cell>
          <cell r="AW57">
            <v>0.274184539</v>
          </cell>
        </row>
        <row r="58">
          <cell r="C58">
            <v>2.5292154219999996</v>
          </cell>
          <cell r="D58">
            <v>0.82086837899999998</v>
          </cell>
          <cell r="E58">
            <v>4.5704972249999996</v>
          </cell>
          <cell r="F58">
            <v>2.5857385109535609</v>
          </cell>
          <cell r="G58">
            <v>0.56262093400000002</v>
          </cell>
          <cell r="H58">
            <v>0.52657690400000001</v>
          </cell>
          <cell r="I58">
            <v>0.573687053</v>
          </cell>
          <cell r="J58">
            <v>6.3792493161180239</v>
          </cell>
          <cell r="K58">
            <v>18.548453744071583</v>
          </cell>
          <cell r="N58">
            <v>1.414732906</v>
          </cell>
          <cell r="O58">
            <v>0.80194955800000001</v>
          </cell>
          <cell r="P58">
            <v>5.3997564340000004</v>
          </cell>
          <cell r="Q58">
            <v>2.6308231452185322</v>
          </cell>
          <cell r="R58">
            <v>0.69851538000000002</v>
          </cell>
          <cell r="S58">
            <v>0.53037429000000003</v>
          </cell>
          <cell r="T58">
            <v>0.35566400100000001</v>
          </cell>
          <cell r="U58">
            <v>6.4031061814527321</v>
          </cell>
          <cell r="V58">
            <v>18.234921895671267</v>
          </cell>
          <cell r="AL58">
            <v>0.33151779800000003</v>
          </cell>
          <cell r="AM58">
            <v>0.33312665699999999</v>
          </cell>
          <cell r="AN58">
            <v>0.43360660299999998</v>
          </cell>
          <cell r="AO58">
            <v>0.27753729199999999</v>
          </cell>
          <cell r="AP58">
            <v>0.26342095100000001</v>
          </cell>
          <cell r="AS58">
            <v>0.34704177899999999</v>
          </cell>
          <cell r="AT58">
            <v>0.34332603700000003</v>
          </cell>
          <cell r="AU58">
            <v>0.44488467500000001</v>
          </cell>
          <cell r="AV58">
            <v>0.269846684</v>
          </cell>
          <cell r="AW58">
            <v>0.27292197400000001</v>
          </cell>
        </row>
        <row r="59">
          <cell r="C59">
            <v>2.5310074500000002</v>
          </cell>
          <cell r="D59">
            <v>0.815768194</v>
          </cell>
          <cell r="E59">
            <v>5.1588684170000008</v>
          </cell>
          <cell r="F59">
            <v>2.6119976973068164</v>
          </cell>
          <cell r="G59">
            <v>0.69380277700000004</v>
          </cell>
          <cell r="H59">
            <v>0.52994744100000002</v>
          </cell>
          <cell r="I59">
            <v>0.55423626300000006</v>
          </cell>
          <cell r="J59">
            <v>6.6260845882203752</v>
          </cell>
          <cell r="K59">
            <v>19.521712827527193</v>
          </cell>
          <cell r="N59">
            <v>1.442089331</v>
          </cell>
          <cell r="O59">
            <v>0.79568814200000004</v>
          </cell>
          <cell r="P59">
            <v>5.5167584630000004</v>
          </cell>
          <cell r="Q59">
            <v>2.685470203890223</v>
          </cell>
          <cell r="R59">
            <v>0.70751533300000002</v>
          </cell>
          <cell r="S59">
            <v>0.52910078300000007</v>
          </cell>
          <cell r="T59">
            <v>0.46678931600000001</v>
          </cell>
          <cell r="U59">
            <v>6.3998328679366407</v>
          </cell>
          <cell r="V59">
            <v>18.543244439826864</v>
          </cell>
          <cell r="AL59">
            <v>0.339272558</v>
          </cell>
          <cell r="AM59">
            <v>0.342078094</v>
          </cell>
          <cell r="AN59">
            <v>0.44161022899999997</v>
          </cell>
          <cell r="AO59">
            <v>0.28052675399999999</v>
          </cell>
          <cell r="AP59">
            <v>0.26578463699999999</v>
          </cell>
          <cell r="AS59">
            <v>0.34621918000000002</v>
          </cell>
          <cell r="AT59">
            <v>0.340851974</v>
          </cell>
          <cell r="AU59">
            <v>0.45550827899999996</v>
          </cell>
          <cell r="AV59">
            <v>0.27045585300000002</v>
          </cell>
          <cell r="AW59">
            <v>0.28456163299999998</v>
          </cell>
        </row>
        <row r="60">
          <cell r="C60">
            <v>2.527420341</v>
          </cell>
          <cell r="D60">
            <v>0.81893488600000008</v>
          </cell>
          <cell r="E60">
            <v>5.2558114040000001</v>
          </cell>
          <cell r="F60">
            <v>2.6378263710023111</v>
          </cell>
          <cell r="G60">
            <v>0.68937737700000001</v>
          </cell>
          <cell r="H60">
            <v>0.5285641459999999</v>
          </cell>
          <cell r="I60">
            <v>0.551126542</v>
          </cell>
          <cell r="J60">
            <v>6.7099654567064144</v>
          </cell>
          <cell r="K60">
            <v>19.719026523708724</v>
          </cell>
          <cell r="N60">
            <v>1.442970479</v>
          </cell>
          <cell r="O60">
            <v>0.80163333299999995</v>
          </cell>
          <cell r="P60">
            <v>5.5966555329999998</v>
          </cell>
          <cell r="Q60">
            <v>2.7085070953959183</v>
          </cell>
          <cell r="R60">
            <v>0.70626503500000004</v>
          </cell>
          <cell r="S60">
            <v>0.52946057400000002</v>
          </cell>
          <cell r="T60">
            <v>0.562766086</v>
          </cell>
          <cell r="U60">
            <v>6.6425637927543857</v>
          </cell>
          <cell r="V60">
            <v>18.990821928150304</v>
          </cell>
          <cell r="AL60">
            <v>0.33928110100000003</v>
          </cell>
          <cell r="AM60">
            <v>0.33966508399999995</v>
          </cell>
          <cell r="AN60">
            <v>0.44460904299999998</v>
          </cell>
          <cell r="AO60">
            <v>0.28273555099999997</v>
          </cell>
          <cell r="AP60">
            <v>0.269026447</v>
          </cell>
          <cell r="AS60">
            <v>0.34757611300000002</v>
          </cell>
          <cell r="AT60">
            <v>0.342461079</v>
          </cell>
          <cell r="AU60">
            <v>0.46044044500000003</v>
          </cell>
          <cell r="AV60">
            <v>0.27282308100000002</v>
          </cell>
          <cell r="AW60">
            <v>0.29184048700000004</v>
          </cell>
        </row>
        <row r="61">
          <cell r="C61">
            <v>2.52968993</v>
          </cell>
          <cell r="D61">
            <v>0.7802897929999999</v>
          </cell>
          <cell r="E61">
            <v>5.229448466</v>
          </cell>
          <cell r="F61">
            <v>2.6374844975199365</v>
          </cell>
          <cell r="G61">
            <v>0.69057908400000001</v>
          </cell>
          <cell r="H61">
            <v>0.53241393599999998</v>
          </cell>
          <cell r="I61">
            <v>0.56466990500000003</v>
          </cell>
          <cell r="J61">
            <v>6.4861124309941047</v>
          </cell>
          <cell r="K61">
            <v>19.450688042514042</v>
          </cell>
          <cell r="N61">
            <v>1.5933458680000001</v>
          </cell>
          <cell r="O61">
            <v>0.80748856299999994</v>
          </cell>
          <cell r="P61">
            <v>5.5446203980000002</v>
          </cell>
          <cell r="Q61">
            <v>2.6849177453561426</v>
          </cell>
          <cell r="R61">
            <v>0.70745188600000009</v>
          </cell>
          <cell r="S61">
            <v>0.53159530299999991</v>
          </cell>
          <cell r="T61">
            <v>0.56794942400000004</v>
          </cell>
          <cell r="U61">
            <v>6.2053047887530903</v>
          </cell>
          <cell r="V61">
            <v>18.642673976109233</v>
          </cell>
          <cell r="AL61">
            <v>0.334815321</v>
          </cell>
          <cell r="AM61">
            <v>0.34353213799999999</v>
          </cell>
          <cell r="AN61">
            <v>0.442063861</v>
          </cell>
          <cell r="AO61">
            <v>0.28391081800000001</v>
          </cell>
          <cell r="AP61">
            <v>0.26493234399999999</v>
          </cell>
          <cell r="AS61">
            <v>0.34647321600000003</v>
          </cell>
          <cell r="AT61">
            <v>0.34458369500000002</v>
          </cell>
          <cell r="AU61">
            <v>0.45356129000000001</v>
          </cell>
          <cell r="AV61">
            <v>0.27427871300000001</v>
          </cell>
          <cell r="AW61">
            <v>0.27157881800000006</v>
          </cell>
        </row>
        <row r="62">
          <cell r="N62">
            <v>1.1241418999999999</v>
          </cell>
          <cell r="O62">
            <v>0.80265697400000002</v>
          </cell>
          <cell r="P62">
            <v>5.0843880630000005</v>
          </cell>
          <cell r="Q62">
            <v>2.2795014994726506</v>
          </cell>
          <cell r="R62">
            <v>0.64356519599999995</v>
          </cell>
          <cell r="S62">
            <v>0.49153469699999996</v>
          </cell>
          <cell r="T62">
            <v>0.51195968800000002</v>
          </cell>
          <cell r="U62">
            <v>5.7114585397363067</v>
          </cell>
          <cell r="V62">
            <v>16.649206557208956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S62">
            <v>0.32198478699999999</v>
          </cell>
          <cell r="AT62">
            <v>0.30480434000000001</v>
          </cell>
          <cell r="AU62">
            <v>0.404071866</v>
          </cell>
          <cell r="AV62">
            <v>0.22838314600000001</v>
          </cell>
          <cell r="AW62">
            <v>0.209873159</v>
          </cell>
        </row>
        <row r="63">
          <cell r="C63">
            <v>2.5644679109999999</v>
          </cell>
          <cell r="D63">
            <v>0.81901758099999999</v>
          </cell>
          <cell r="E63">
            <v>5.3250183470000003</v>
          </cell>
          <cell r="F63">
            <v>2.6511523102651724</v>
          </cell>
          <cell r="G63">
            <v>0.69901868</v>
          </cell>
          <cell r="H63">
            <v>0.53767368999999998</v>
          </cell>
          <cell r="I63">
            <v>0.58138371900000008</v>
          </cell>
          <cell r="J63">
            <v>6.2169573586508147</v>
          </cell>
          <cell r="K63">
            <v>19.394689596915985</v>
          </cell>
          <cell r="N63">
            <v>1.010234305</v>
          </cell>
          <cell r="O63">
            <v>0.72140192700000005</v>
          </cell>
          <cell r="P63">
            <v>4.0320379190000004</v>
          </cell>
          <cell r="Q63">
            <v>1.8148293323475388</v>
          </cell>
          <cell r="R63">
            <v>0.55475387100000007</v>
          </cell>
          <cell r="S63">
            <v>0.42632388599999999</v>
          </cell>
          <cell r="T63">
            <v>0.382426443</v>
          </cell>
          <cell r="U63">
            <v>5.2201155049301144</v>
          </cell>
          <cell r="V63">
            <v>14.162123188277652</v>
          </cell>
          <cell r="AL63">
            <v>0.333408015</v>
          </cell>
          <cell r="AM63">
            <v>0.34487280999999997</v>
          </cell>
          <cell r="AN63">
            <v>0.44930509099999999</v>
          </cell>
          <cell r="AO63">
            <v>0.28529902299999998</v>
          </cell>
          <cell r="AP63">
            <v>0.27089592099999998</v>
          </cell>
          <cell r="AS63">
            <v>0.27646674900000001</v>
          </cell>
          <cell r="AT63">
            <v>0.246565689</v>
          </cell>
          <cell r="AU63">
            <v>0.31919752800000001</v>
          </cell>
          <cell r="AV63">
            <v>0.16433389300000001</v>
          </cell>
          <cell r="AW63">
            <v>0.154529257</v>
          </cell>
        </row>
        <row r="64">
          <cell r="C64">
            <v>2.491992073</v>
          </cell>
          <cell r="D64">
            <v>0.81648867899999999</v>
          </cell>
          <cell r="E64">
            <v>4.5652909150000003</v>
          </cell>
          <cell r="F64">
            <v>2.135038049049244</v>
          </cell>
          <cell r="G64">
            <v>0.62389276900000001</v>
          </cell>
          <cell r="H64">
            <v>0.52095457099999998</v>
          </cell>
          <cell r="I64">
            <v>0.53526777599999997</v>
          </cell>
          <cell r="J64">
            <v>5.7456799638944807</v>
          </cell>
          <cell r="K64">
            <v>17.434604795943724</v>
          </cell>
          <cell r="N64">
            <v>1.928286291</v>
          </cell>
          <cell r="O64">
            <v>0.8004311850000001</v>
          </cell>
          <cell r="P64">
            <v>5.0003622010000006</v>
          </cell>
          <cell r="Q64">
            <v>2.6539778938448633</v>
          </cell>
          <cell r="R64">
            <v>0.69649339700000001</v>
          </cell>
          <cell r="S64">
            <v>0.51049964399999992</v>
          </cell>
          <cell r="T64">
            <v>0.57471894700000004</v>
          </cell>
          <cell r="U64">
            <v>6.461507789647106</v>
          </cell>
          <cell r="V64">
            <v>18.626277348491971</v>
          </cell>
          <cell r="AL64">
            <v>0.303611203</v>
          </cell>
          <cell r="AM64">
            <v>0.29254013699999998</v>
          </cell>
          <cell r="AN64">
            <v>0.37376131600000001</v>
          </cell>
          <cell r="AO64">
            <v>0.241772553</v>
          </cell>
          <cell r="AP64">
            <v>0.16764625399999999</v>
          </cell>
          <cell r="AS64">
            <v>0.33864015999999997</v>
          </cell>
          <cell r="AT64">
            <v>0.344820919</v>
          </cell>
          <cell r="AU64">
            <v>0.45522760299999998</v>
          </cell>
          <cell r="AV64">
            <v>0.27708763600000003</v>
          </cell>
          <cell r="AW64">
            <v>0.27761481900000001</v>
          </cell>
        </row>
        <row r="65">
          <cell r="C65">
            <v>2.4374972530000001</v>
          </cell>
          <cell r="D65">
            <v>0.76891044600000003</v>
          </cell>
          <cell r="E65">
            <v>3.3254580630000001</v>
          </cell>
          <cell r="F65">
            <v>1.6361311000825236</v>
          </cell>
          <cell r="G65">
            <v>0.54878896300000002</v>
          </cell>
          <cell r="H65">
            <v>0.49359425000000001</v>
          </cell>
          <cell r="I65">
            <v>0.42368239000000002</v>
          </cell>
          <cell r="J65">
            <v>5.2192915481459368</v>
          </cell>
          <cell r="K65">
            <v>14.85335401322846</v>
          </cell>
          <cell r="N65">
            <v>1.8600883049999999</v>
          </cell>
          <cell r="O65">
            <v>0.80518846900000007</v>
          </cell>
          <cell r="P65">
            <v>5.445066926</v>
          </cell>
          <cell r="Q65">
            <v>2.7074723605571136</v>
          </cell>
          <cell r="R65">
            <v>0.7018178100000001</v>
          </cell>
          <cell r="S65">
            <v>0.51099412099999997</v>
          </cell>
          <cell r="T65">
            <v>0.58042659600000002</v>
          </cell>
          <cell r="U65">
            <v>6.6707308382681916</v>
          </cell>
          <cell r="V65">
            <v>19.281785425825305</v>
          </cell>
          <cell r="AL65">
            <v>0.250721203</v>
          </cell>
          <cell r="AM65">
            <v>0.22484684700000002</v>
          </cell>
          <cell r="AN65">
            <v>0.25867672599999997</v>
          </cell>
          <cell r="AO65">
            <v>0.19445425499999999</v>
          </cell>
          <cell r="AP65">
            <v>0.117094634</v>
          </cell>
          <cell r="AS65">
            <v>0.34514762099999996</v>
          </cell>
          <cell r="AT65">
            <v>0.34751863500000002</v>
          </cell>
          <cell r="AU65">
            <v>0.45828881699999996</v>
          </cell>
          <cell r="AV65">
            <v>0.27868242399999998</v>
          </cell>
          <cell r="AW65">
            <v>0.285063283</v>
          </cell>
        </row>
        <row r="66">
          <cell r="C66">
            <v>2.5250890799999999</v>
          </cell>
          <cell r="D66">
            <v>0.78483833599999997</v>
          </cell>
          <cell r="E66">
            <v>4.553724141</v>
          </cell>
          <cell r="F66">
            <v>2.5813376267273926</v>
          </cell>
          <cell r="G66">
            <v>0.68913664099999994</v>
          </cell>
          <cell r="H66">
            <v>0.52686715699999997</v>
          </cell>
          <cell r="I66">
            <v>0.48779208000000002</v>
          </cell>
          <cell r="J66">
            <v>6.3732173038256335</v>
          </cell>
          <cell r="K66">
            <v>18.522002365553025</v>
          </cell>
          <cell r="N66">
            <v>1.8373989450000001</v>
          </cell>
          <cell r="O66">
            <v>0.81149551599999992</v>
          </cell>
          <cell r="P66">
            <v>5.4675760569999996</v>
          </cell>
          <cell r="Q66">
            <v>2.6957316258156085</v>
          </cell>
          <cell r="R66">
            <v>0.70101386700000001</v>
          </cell>
          <cell r="S66">
            <v>0.50804023599999992</v>
          </cell>
          <cell r="T66">
            <v>0.57916266999999999</v>
          </cell>
          <cell r="U66">
            <v>6.6600954770974283</v>
          </cell>
          <cell r="V66">
            <v>19.260514393913038</v>
          </cell>
          <cell r="AL66">
            <v>0.33221523999999997</v>
          </cell>
          <cell r="AM66">
            <v>0.33399876099999998</v>
          </cell>
          <cell r="AN66">
            <v>0.42300251100000003</v>
          </cell>
          <cell r="AO66">
            <v>0.27843166699999999</v>
          </cell>
          <cell r="AP66">
            <v>0.25832116999999999</v>
          </cell>
          <cell r="AS66">
            <v>0.34457920199999997</v>
          </cell>
          <cell r="AT66">
            <v>0.34209586400000003</v>
          </cell>
          <cell r="AU66">
            <v>0.453212332</v>
          </cell>
          <cell r="AV66">
            <v>0.275988597</v>
          </cell>
          <cell r="AW66">
            <v>0.28622840000000005</v>
          </cell>
        </row>
        <row r="67">
          <cell r="C67">
            <v>2.5305548240000002</v>
          </cell>
          <cell r="D67">
            <v>0.82160582299999996</v>
          </cell>
          <cell r="E67">
            <v>5.1373325669999996</v>
          </cell>
          <cell r="F67">
            <v>2.6227982554897378</v>
          </cell>
          <cell r="G67">
            <v>0.69689943900000006</v>
          </cell>
          <cell r="H67">
            <v>0.531091023</v>
          </cell>
          <cell r="I67">
            <v>0.43003801699999999</v>
          </cell>
          <cell r="J67">
            <v>6.5947881162850139</v>
          </cell>
          <cell r="K67">
            <v>19.365108064774752</v>
          </cell>
          <cell r="N67">
            <v>1.8072852290000001</v>
          </cell>
          <cell r="O67">
            <v>0.81677580100000002</v>
          </cell>
          <cell r="P67">
            <v>5.4861325609999998</v>
          </cell>
          <cell r="Q67">
            <v>2.7146289782819157</v>
          </cell>
          <cell r="R67">
            <v>0.70548540900000001</v>
          </cell>
          <cell r="S67">
            <v>0.51794732300000002</v>
          </cell>
          <cell r="T67">
            <v>0.58088190099999992</v>
          </cell>
          <cell r="U67">
            <v>6.6769312480381018</v>
          </cell>
          <cell r="V67">
            <v>19.306068450320019</v>
          </cell>
          <cell r="AL67">
            <v>0.337367419</v>
          </cell>
          <cell r="AM67">
            <v>0.34043010499999998</v>
          </cell>
          <cell r="AN67">
            <v>0.43561873599999995</v>
          </cell>
          <cell r="AO67">
            <v>0.28247165099999999</v>
          </cell>
          <cell r="AP67">
            <v>0.26434691799999999</v>
          </cell>
          <cell r="AS67">
            <v>0.34442586800000002</v>
          </cell>
          <cell r="AT67">
            <v>0.35458712400000003</v>
          </cell>
          <cell r="AU67">
            <v>0.46090791399999997</v>
          </cell>
          <cell r="AV67">
            <v>0.27118443400000003</v>
          </cell>
          <cell r="AW67">
            <v>0.28532861300000001</v>
          </cell>
        </row>
        <row r="68">
          <cell r="C68">
            <v>2.5286496039999999</v>
          </cell>
          <cell r="D68">
            <v>0.82359864699999996</v>
          </cell>
          <cell r="E68">
            <v>5.2710582060000002</v>
          </cell>
          <cell r="F68">
            <v>2.6436629556602029</v>
          </cell>
          <cell r="G68">
            <v>0.69433730900000001</v>
          </cell>
          <cell r="H68">
            <v>0.53005312500000001</v>
          </cell>
          <cell r="I68">
            <v>0.50726123899999997</v>
          </cell>
          <cell r="J68">
            <v>6.660460179192647</v>
          </cell>
          <cell r="K68">
            <v>19.659081264852851</v>
          </cell>
          <cell r="N68">
            <v>1.931049249</v>
          </cell>
          <cell r="O68">
            <v>0.82667445100000003</v>
          </cell>
          <cell r="P68">
            <v>5.504867731</v>
          </cell>
          <cell r="Q68">
            <v>2.6912974954626647</v>
          </cell>
          <cell r="R68">
            <v>0.71082556200000002</v>
          </cell>
          <cell r="S68">
            <v>0.52072654499999993</v>
          </cell>
          <cell r="T68">
            <v>0.58176323199999991</v>
          </cell>
          <cell r="U68">
            <v>6.1358706732749697</v>
          </cell>
          <cell r="V68">
            <v>18.903074938737635</v>
          </cell>
          <cell r="AL68">
            <v>0.33843411099999998</v>
          </cell>
          <cell r="AM68">
            <v>0.34196517300000001</v>
          </cell>
          <cell r="AN68">
            <v>0.444983183</v>
          </cell>
          <cell r="AO68">
            <v>0.281498164</v>
          </cell>
          <cell r="AP68">
            <v>0.26787711700000005</v>
          </cell>
          <cell r="AS68">
            <v>0.341610252</v>
          </cell>
          <cell r="AT68">
            <v>0.34824192500000001</v>
          </cell>
          <cell r="AU68">
            <v>0.45683691600000004</v>
          </cell>
          <cell r="AV68">
            <v>0.26864486099999996</v>
          </cell>
          <cell r="AW68">
            <v>0.28973083299999997</v>
          </cell>
        </row>
        <row r="69">
          <cell r="C69">
            <v>2.5297847250000003</v>
          </cell>
          <cell r="D69">
            <v>0.82306468799999999</v>
          </cell>
          <cell r="E69">
            <v>5.2526034579999994</v>
          </cell>
          <cell r="F69">
            <v>2.6682125736972973</v>
          </cell>
          <cell r="G69">
            <v>0.69576024199999997</v>
          </cell>
          <cell r="H69">
            <v>0.53339499600000007</v>
          </cell>
          <cell r="I69">
            <v>0.56784227399999998</v>
          </cell>
          <cell r="J69">
            <v>6.6512656370921732</v>
          </cell>
          <cell r="K69">
            <v>19.721928593789471</v>
          </cell>
          <cell r="N69">
            <v>1.304521813</v>
          </cell>
          <cell r="O69">
            <v>0.80494633700000007</v>
          </cell>
          <cell r="P69">
            <v>4.9063737510000003</v>
          </cell>
          <cell r="Q69">
            <v>2.2485420471733213</v>
          </cell>
          <cell r="R69">
            <v>0.63861032499999992</v>
          </cell>
          <cell r="S69">
            <v>0.47495720600000002</v>
          </cell>
          <cell r="T69">
            <v>0.53403219599999996</v>
          </cell>
          <cell r="U69">
            <v>5.5163866401468331</v>
          </cell>
          <cell r="V69">
            <v>16.428370315320151</v>
          </cell>
          <cell r="AL69">
            <v>0.33846451400000005</v>
          </cell>
          <cell r="AM69">
            <v>0.34318484300000002</v>
          </cell>
          <cell r="AN69">
            <v>0.45285503600000004</v>
          </cell>
          <cell r="AO69">
            <v>0.28428996899999998</v>
          </cell>
          <cell r="AP69">
            <v>0.27103100099999999</v>
          </cell>
          <cell r="AS69">
            <v>0.31511097100000002</v>
          </cell>
          <cell r="AT69">
            <v>0.29955320099999999</v>
          </cell>
          <cell r="AU69">
            <v>0.40123675199999997</v>
          </cell>
          <cell r="AV69">
            <v>0.21707570000000001</v>
          </cell>
          <cell r="AW69">
            <v>0.20525711699999999</v>
          </cell>
        </row>
        <row r="70">
          <cell r="C70">
            <v>2.5640984759999998</v>
          </cell>
          <cell r="D70">
            <v>0.82520834199999993</v>
          </cell>
          <cell r="E70">
            <v>5.2939658269999992</v>
          </cell>
          <cell r="F70">
            <v>2.6561845326943394</v>
          </cell>
          <cell r="G70">
            <v>0.67264464700000004</v>
          </cell>
          <cell r="H70">
            <v>0.53832875199999997</v>
          </cell>
          <cell r="I70">
            <v>0.57343081299999998</v>
          </cell>
          <cell r="J70">
            <v>6.2135925285667053</v>
          </cell>
          <cell r="K70">
            <v>19.337453918261044</v>
          </cell>
          <cell r="N70">
            <v>1.2152817630000001</v>
          </cell>
          <cell r="O70">
            <v>0.71733856700000009</v>
          </cell>
          <cell r="P70">
            <v>3.812068504</v>
          </cell>
          <cell r="Q70">
            <v>1.7908889772710275</v>
          </cell>
          <cell r="R70">
            <v>0.50546976700000001</v>
          </cell>
          <cell r="S70">
            <v>0.41102499999999997</v>
          </cell>
          <cell r="T70">
            <v>0.40958662199999996</v>
          </cell>
          <cell r="U70">
            <v>5.015795630288828</v>
          </cell>
          <cell r="V70">
            <v>13.877454830559858</v>
          </cell>
          <cell r="AL70">
            <v>0.33682614399999999</v>
          </cell>
          <cell r="AM70">
            <v>0.34308320600000003</v>
          </cell>
          <cell r="AN70">
            <v>0.43839059499999999</v>
          </cell>
          <cell r="AO70">
            <v>0.28934162800000002</v>
          </cell>
          <cell r="AP70">
            <v>0.27595575699999997</v>
          </cell>
          <cell r="AS70">
            <v>0.28130598400000001</v>
          </cell>
          <cell r="AT70">
            <v>0.22589020000000001</v>
          </cell>
          <cell r="AU70">
            <v>0.31790547299999999</v>
          </cell>
          <cell r="AV70">
            <v>0.146679174</v>
          </cell>
          <cell r="AW70">
            <v>0.15948781200000001</v>
          </cell>
        </row>
        <row r="71">
          <cell r="C71">
            <v>2.4978302210000001</v>
          </cell>
          <cell r="D71">
            <v>0.80780458399999999</v>
          </cell>
          <cell r="E71">
            <v>4.5535521339999994</v>
          </cell>
          <cell r="F71">
            <v>2.1702886060181137</v>
          </cell>
          <cell r="G71">
            <v>0.59740301699999998</v>
          </cell>
          <cell r="H71">
            <v>0.52107447600000001</v>
          </cell>
          <cell r="I71">
            <v>0.5418691189999999</v>
          </cell>
          <cell r="J71">
            <v>5.6901083139568609</v>
          </cell>
          <cell r="K71">
            <v>17.379930470974973</v>
          </cell>
          <cell r="N71">
            <v>2.1416528530000001</v>
          </cell>
          <cell r="O71">
            <v>0.75712431000000002</v>
          </cell>
          <cell r="P71">
            <v>4.9283218990000002</v>
          </cell>
          <cell r="Q71">
            <v>2.6364406664616964</v>
          </cell>
          <cell r="R71">
            <v>0.55298403900000004</v>
          </cell>
          <cell r="S71">
            <v>0.50932318900000007</v>
          </cell>
          <cell r="T71">
            <v>0.57240641299999995</v>
          </cell>
          <cell r="U71">
            <v>6.124759967341511</v>
          </cell>
          <cell r="V71">
            <v>18.223013336803209</v>
          </cell>
          <cell r="AL71">
            <v>0.29783279599999996</v>
          </cell>
          <cell r="AM71">
            <v>0.29641875699999998</v>
          </cell>
          <cell r="AN71">
            <v>0.38903889600000002</v>
          </cell>
          <cell r="AO71">
            <v>0.24551943900000001</v>
          </cell>
          <cell r="AP71">
            <v>0.17323802799999999</v>
          </cell>
          <cell r="AS71">
            <v>0.33986839600000002</v>
          </cell>
          <cell r="AT71">
            <v>0.34031761999999999</v>
          </cell>
          <cell r="AU71">
            <v>0.45394981600000001</v>
          </cell>
          <cell r="AV71">
            <v>0.24535565299999998</v>
          </cell>
          <cell r="AW71">
            <v>0.27925224099999996</v>
          </cell>
        </row>
        <row r="72">
          <cell r="C72">
            <v>2.4457164210000002</v>
          </cell>
          <cell r="D72">
            <v>0.76109263500000002</v>
          </cell>
          <cell r="E72">
            <v>3.4661506579999997</v>
          </cell>
          <cell r="F72">
            <v>1.6980440603371179</v>
          </cell>
          <cell r="G72">
            <v>0.52317921899999997</v>
          </cell>
          <cell r="H72">
            <v>0.49485426799999999</v>
          </cell>
          <cell r="I72">
            <v>0.44538317300000002</v>
          </cell>
          <cell r="J72">
            <v>5.2378505503268125</v>
          </cell>
          <cell r="K72">
            <v>15.07227098466393</v>
          </cell>
          <cell r="N72">
            <v>2.014569727</v>
          </cell>
          <cell r="O72">
            <v>0.18145502199999999</v>
          </cell>
          <cell r="P72">
            <v>5.2715682800000003</v>
          </cell>
          <cell r="Q72">
            <v>2.6617914150961699</v>
          </cell>
          <cell r="R72">
            <v>0.69798001100000007</v>
          </cell>
          <cell r="S72">
            <v>0.51625243099999996</v>
          </cell>
          <cell r="T72">
            <v>0.57833393500000008</v>
          </cell>
          <cell r="U72">
            <v>6.2463767483915422</v>
          </cell>
          <cell r="V72">
            <v>18.168327569487712</v>
          </cell>
          <cell r="AL72">
            <v>0.25255703600000001</v>
          </cell>
          <cell r="AM72">
            <v>0.225741783</v>
          </cell>
          <cell r="AN72">
            <v>0.29691777799999997</v>
          </cell>
          <cell r="AO72">
            <v>0.19086368500000001</v>
          </cell>
          <cell r="AP72">
            <v>0.120624195</v>
          </cell>
          <cell r="AS72">
            <v>0.34085250900000003</v>
          </cell>
          <cell r="AT72">
            <v>0.35029364099999999</v>
          </cell>
          <cell r="AU72">
            <v>0.46180950400000004</v>
          </cell>
          <cell r="AV72">
            <v>0.23512686199999999</v>
          </cell>
          <cell r="AW72">
            <v>0.281663565</v>
          </cell>
        </row>
        <row r="73">
          <cell r="C73">
            <v>2.5221886179999999</v>
          </cell>
          <cell r="D73">
            <v>0.81901089500000002</v>
          </cell>
          <cell r="E73">
            <v>4.6546798870000003</v>
          </cell>
          <cell r="F73">
            <v>2.6079411065006455</v>
          </cell>
          <cell r="G73">
            <v>0.55801536899999993</v>
          </cell>
          <cell r="H73">
            <v>0.52657887000000003</v>
          </cell>
          <cell r="I73">
            <v>0.57437581999999998</v>
          </cell>
          <cell r="J73">
            <v>6.3092866399625596</v>
          </cell>
          <cell r="K73">
            <v>18.572077205463206</v>
          </cell>
          <cell r="N73">
            <v>1.9942170619999999</v>
          </cell>
          <cell r="O73">
            <v>0.75428603699999996</v>
          </cell>
          <cell r="P73">
            <v>5.1501812520000003</v>
          </cell>
          <cell r="Q73">
            <v>2.5917502185317622</v>
          </cell>
          <cell r="R73">
            <v>0.69963650799999999</v>
          </cell>
          <cell r="S73">
            <v>0.51055628499999994</v>
          </cell>
          <cell r="T73">
            <v>0.57826721800000003</v>
          </cell>
          <cell r="U73">
            <v>6.2486369656391583</v>
          </cell>
          <cell r="V73">
            <v>18.52753154617092</v>
          </cell>
          <cell r="AL73">
            <v>0.33187025799999997</v>
          </cell>
          <cell r="AM73">
            <v>0.33870779700000003</v>
          </cell>
          <cell r="AN73">
            <v>0.45089876899999998</v>
          </cell>
          <cell r="AO73">
            <v>0.28249379999999996</v>
          </cell>
          <cell r="AP73">
            <v>0.26428876299999998</v>
          </cell>
          <cell r="AS73">
            <v>0.34032317300000003</v>
          </cell>
          <cell r="AT73">
            <v>0.341569921</v>
          </cell>
          <cell r="AU73">
            <v>0.45273972700000004</v>
          </cell>
          <cell r="AV73">
            <v>0.22175878099999999</v>
          </cell>
          <cell r="AW73">
            <v>0.26883957000000003</v>
          </cell>
        </row>
        <row r="74">
          <cell r="C74">
            <v>2.5274875539999999</v>
          </cell>
          <cell r="D74">
            <v>0.81945012800000006</v>
          </cell>
          <cell r="E74">
            <v>5.1551442249999999</v>
          </cell>
          <cell r="F74">
            <v>2.6646328367991146</v>
          </cell>
          <cell r="G74">
            <v>0.69457387199999998</v>
          </cell>
          <cell r="H74">
            <v>0.53085937899999991</v>
          </cell>
          <cell r="I74">
            <v>0.579188963</v>
          </cell>
          <cell r="J74">
            <v>6.648227021730289</v>
          </cell>
          <cell r="K74">
            <v>19.619563979529403</v>
          </cell>
          <cell r="N74">
            <v>2.0053208330000003</v>
          </cell>
          <cell r="O74">
            <v>0.79695262300000003</v>
          </cell>
          <cell r="P74">
            <v>4.9946374410000001</v>
          </cell>
          <cell r="Q74">
            <v>2.5325894279961578</v>
          </cell>
          <cell r="R74">
            <v>0.70101693399999998</v>
          </cell>
          <cell r="S74">
            <v>0.50329018599999997</v>
          </cell>
          <cell r="T74">
            <v>0.578843526</v>
          </cell>
          <cell r="U74">
            <v>6.1565999998324452</v>
          </cell>
          <cell r="V74">
            <v>18.269250970828605</v>
          </cell>
          <cell r="AL74">
            <v>0.340510339</v>
          </cell>
          <cell r="AM74">
            <v>0.34567775300000003</v>
          </cell>
          <cell r="AN74">
            <v>0.45231550300000001</v>
          </cell>
          <cell r="AO74">
            <v>0.28653168699999998</v>
          </cell>
          <cell r="AP74">
            <v>0.26458170400000003</v>
          </cell>
          <cell r="AS74">
            <v>0.33905465999999995</v>
          </cell>
          <cell r="AT74">
            <v>0.34250152899999997</v>
          </cell>
          <cell r="AU74">
            <v>0.44669674599999998</v>
          </cell>
          <cell r="AV74">
            <v>0.20008236199999999</v>
          </cell>
          <cell r="AW74">
            <v>0.25581599399999999</v>
          </cell>
        </row>
        <row r="75">
          <cell r="C75">
            <v>2.525112026</v>
          </cell>
          <cell r="D75">
            <v>0.82130355500000007</v>
          </cell>
          <cell r="E75">
            <v>5.2147557779999998</v>
          </cell>
          <cell r="F75">
            <v>2.6538574804947488</v>
          </cell>
          <cell r="G75">
            <v>0.69095092199999997</v>
          </cell>
          <cell r="H75">
            <v>0.52961140600000001</v>
          </cell>
          <cell r="I75">
            <v>0.58213971600000003</v>
          </cell>
          <cell r="J75">
            <v>6.6489678110225681</v>
          </cell>
          <cell r="K75">
            <v>19.666698694517319</v>
          </cell>
          <cell r="N75">
            <v>2.0914882330000002</v>
          </cell>
          <cell r="O75">
            <v>0.79398030500000005</v>
          </cell>
          <cell r="P75">
            <v>4.8846268720000001</v>
          </cell>
          <cell r="Q75">
            <v>2.4481906092580918</v>
          </cell>
          <cell r="R75">
            <v>0.70335761399999996</v>
          </cell>
          <cell r="S75">
            <v>0.50995395300000002</v>
          </cell>
          <cell r="T75">
            <v>0.57837800100000003</v>
          </cell>
          <cell r="U75">
            <v>5.7203130396031856</v>
          </cell>
          <cell r="V75">
            <v>17.730288626861277</v>
          </cell>
          <cell r="AL75">
            <v>0.33614045799999998</v>
          </cell>
          <cell r="AM75">
            <v>0.34218366100000003</v>
          </cell>
          <cell r="AN75">
            <v>0.45586047299999999</v>
          </cell>
          <cell r="AO75">
            <v>0.28544820400000004</v>
          </cell>
          <cell r="AP75">
            <v>0.26650659799999998</v>
          </cell>
          <cell r="AS75">
            <v>0.33147357100000002</v>
          </cell>
          <cell r="AT75">
            <v>0.33745138299999999</v>
          </cell>
          <cell r="AU75">
            <v>0.43742462699999995</v>
          </cell>
          <cell r="AV75">
            <v>0.193336127</v>
          </cell>
          <cell r="AW75">
            <v>0.234459731</v>
          </cell>
        </row>
        <row r="76">
          <cell r="C76">
            <v>2.5265337850000003</v>
          </cell>
          <cell r="D76">
            <v>0.82084637500000002</v>
          </cell>
          <cell r="E76">
            <v>5.2641518119999997</v>
          </cell>
          <cell r="F76">
            <v>2.6840088169866787</v>
          </cell>
          <cell r="G76">
            <v>0.69233690000000003</v>
          </cell>
          <cell r="H76">
            <v>0.53229059199999995</v>
          </cell>
          <cell r="I76">
            <v>0.581994177</v>
          </cell>
          <cell r="J76">
            <v>6.7485780709943191</v>
          </cell>
          <cell r="K76">
            <v>19.850740528980996</v>
          </cell>
          <cell r="N76">
            <v>1.5236818519999999</v>
          </cell>
          <cell r="O76">
            <v>0.78329160100000006</v>
          </cell>
          <cell r="P76">
            <v>3.520270258</v>
          </cell>
          <cell r="Q76">
            <v>1.7521290069730353</v>
          </cell>
          <cell r="R76">
            <v>0.63981754299999993</v>
          </cell>
          <cell r="S76">
            <v>0.46806933699999997</v>
          </cell>
          <cell r="T76">
            <v>0.49604302500000003</v>
          </cell>
          <cell r="U76">
            <v>4.6135849047896036</v>
          </cell>
          <cell r="V76">
            <v>13.796887527762639</v>
          </cell>
          <cell r="AL76">
            <v>0.33673831300000001</v>
          </cell>
          <cell r="AM76">
            <v>0.34850920699999999</v>
          </cell>
          <cell r="AN76">
            <v>0.46036329100000001</v>
          </cell>
          <cell r="AO76">
            <v>0.28611692999999999</v>
          </cell>
          <cell r="AP76">
            <v>0.269911073</v>
          </cell>
          <cell r="AS76">
            <v>0.287873553</v>
          </cell>
          <cell r="AT76">
            <v>0.25204758900000002</v>
          </cell>
          <cell r="AU76">
            <v>0.35436832299999999</v>
          </cell>
          <cell r="AV76">
            <v>0.157543774</v>
          </cell>
          <cell r="AW76">
            <v>8.7439898000000002E-2</v>
          </cell>
        </row>
        <row r="77">
          <cell r="C77">
            <v>2.5613497620000003</v>
          </cell>
          <cell r="D77">
            <v>0.82449742599999998</v>
          </cell>
          <cell r="E77">
            <v>5.3244151660000005</v>
          </cell>
          <cell r="F77">
            <v>2.6688494857324283</v>
          </cell>
          <cell r="G77">
            <v>0.69814961399999997</v>
          </cell>
          <cell r="H77">
            <v>0.53703915899999999</v>
          </cell>
          <cell r="I77">
            <v>0.58426398800000001</v>
          </cell>
          <cell r="J77">
            <v>6.293827721356668</v>
          </cell>
          <cell r="K77">
            <v>19.492392322089099</v>
          </cell>
          <cell r="N77">
            <v>1.4689897239999998</v>
          </cell>
          <cell r="O77">
            <v>0.68561224399999998</v>
          </cell>
          <cell r="P77">
            <v>2.8754968779999999</v>
          </cell>
          <cell r="Q77">
            <v>1.3689678754414321</v>
          </cell>
          <cell r="R77">
            <v>0.54775058099999996</v>
          </cell>
          <cell r="S77">
            <v>0.385323676</v>
          </cell>
          <cell r="T77">
            <v>0.40828990199999998</v>
          </cell>
          <cell r="U77">
            <v>3.8508657106551576</v>
          </cell>
          <cell r="V77">
            <v>11.59129659109659</v>
          </cell>
          <cell r="AL77">
            <v>0.33238643199999995</v>
          </cell>
          <cell r="AM77">
            <v>0.349951872</v>
          </cell>
          <cell r="AN77">
            <v>0.45649168199999995</v>
          </cell>
          <cell r="AO77">
            <v>0.28717928499999995</v>
          </cell>
          <cell r="AP77">
            <v>0.27416115399999996</v>
          </cell>
          <cell r="AS77">
            <v>0.26167936799999997</v>
          </cell>
          <cell r="AT77">
            <v>0.19896517699999999</v>
          </cell>
          <cell r="AU77">
            <v>0.27108311400000001</v>
          </cell>
          <cell r="AV77">
            <v>0.105431049</v>
          </cell>
          <cell r="AW77">
            <v>6.9858190000000001E-2</v>
          </cell>
        </row>
        <row r="78">
          <cell r="C78">
            <v>2.4949173349999998</v>
          </cell>
          <cell r="D78">
            <v>0.81685903500000001</v>
          </cell>
          <cell r="E78">
            <v>4.3705204670000004</v>
          </cell>
          <cell r="F78">
            <v>2.2037620040058687</v>
          </cell>
          <cell r="G78">
            <v>0.618726793</v>
          </cell>
          <cell r="H78">
            <v>0.52049923399999998</v>
          </cell>
          <cell r="I78">
            <v>0.54791471800000002</v>
          </cell>
          <cell r="J78">
            <v>5.6418622243892784</v>
          </cell>
          <cell r="K78">
            <v>17.215061810395149</v>
          </cell>
          <cell r="N78">
            <v>2.1873780759999999</v>
          </cell>
          <cell r="O78">
            <v>0.792807865</v>
          </cell>
          <cell r="P78">
            <v>3.3843170730000001</v>
          </cell>
          <cell r="Q78">
            <v>2.1827191511976105</v>
          </cell>
          <cell r="R78">
            <v>0.70427390000000001</v>
          </cell>
          <cell r="S78">
            <v>0.50278953400000004</v>
          </cell>
          <cell r="T78">
            <v>0.54957126499999998</v>
          </cell>
          <cell r="U78">
            <v>5.1551703838142702</v>
          </cell>
          <cell r="V78">
            <v>15.45902724801188</v>
          </cell>
          <cell r="AL78">
            <v>0.29951592499999996</v>
          </cell>
          <cell r="AM78">
            <v>0.29996481599999997</v>
          </cell>
          <cell r="AN78">
            <v>0.39453932400000002</v>
          </cell>
          <cell r="AO78">
            <v>0.24985458600000002</v>
          </cell>
          <cell r="AP78">
            <v>0.179732739</v>
          </cell>
          <cell r="AS78">
            <v>0.32538202799999999</v>
          </cell>
          <cell r="AT78">
            <v>0.30086661599999998</v>
          </cell>
          <cell r="AU78">
            <v>0.42666091100000003</v>
          </cell>
          <cell r="AV78">
            <v>0.177612412</v>
          </cell>
          <cell r="AW78">
            <v>0.13939132099999998</v>
          </cell>
        </row>
        <row r="79">
          <cell r="C79">
            <v>2.4369945550000001</v>
          </cell>
          <cell r="D79">
            <v>0.76961438100000001</v>
          </cell>
          <cell r="E79">
            <v>3.6755828799999999</v>
          </cell>
          <cell r="F79">
            <v>1.7926883548534003</v>
          </cell>
          <cell r="G79">
            <v>0.524192985</v>
          </cell>
          <cell r="H79">
            <v>0.47745886399999998</v>
          </cell>
          <cell r="I79">
            <v>0.46390884700000001</v>
          </cell>
          <cell r="J79">
            <v>5.3082585688142379</v>
          </cell>
          <cell r="K79">
            <v>15.448699435667638</v>
          </cell>
          <cell r="N79">
            <v>2.1171459130000003</v>
          </cell>
          <cell r="O79">
            <v>0.78567326300000007</v>
          </cell>
          <cell r="P79">
            <v>3.694955958</v>
          </cell>
          <cell r="Q79">
            <v>2.1150509755519482</v>
          </cell>
          <cell r="R79">
            <v>0.70555431800000001</v>
          </cell>
          <cell r="S79">
            <v>0.502793394</v>
          </cell>
          <cell r="T79">
            <v>0.54438434600000007</v>
          </cell>
          <cell r="U79">
            <v>5.161959418451179</v>
          </cell>
          <cell r="V79">
            <v>15.627517586003128</v>
          </cell>
          <cell r="AL79">
            <v>0.25916479800000003</v>
          </cell>
          <cell r="AM79">
            <v>0.24609013099999999</v>
          </cell>
          <cell r="AN79">
            <v>0.28985136900000003</v>
          </cell>
          <cell r="AO79">
            <v>0.20781104199999997</v>
          </cell>
          <cell r="AP79">
            <v>0.14294800599999999</v>
          </cell>
          <cell r="AS79">
            <v>0.31600492400000002</v>
          </cell>
          <cell r="AT79">
            <v>0.27120491999999996</v>
          </cell>
          <cell r="AU79">
            <v>0.41619806100000001</v>
          </cell>
          <cell r="AV79">
            <v>0.18229847399999999</v>
          </cell>
          <cell r="AW79">
            <v>0.134024582</v>
          </cell>
        </row>
        <row r="80">
          <cell r="C80">
            <v>2.5188743369999997</v>
          </cell>
          <cell r="D80">
            <v>0.82027400899999992</v>
          </cell>
          <cell r="E80">
            <v>4.7282623299999997</v>
          </cell>
          <cell r="F80">
            <v>2.62693033785024</v>
          </cell>
          <cell r="G80">
            <v>0.68562265200000005</v>
          </cell>
          <cell r="H80">
            <v>0.52551417899999997</v>
          </cell>
          <cell r="I80">
            <v>0.57330978099999996</v>
          </cell>
          <cell r="J80">
            <v>6.4456426832497931</v>
          </cell>
          <cell r="K80">
            <v>18.924430309100032</v>
          </cell>
          <cell r="N80">
            <v>2.1359791579999996</v>
          </cell>
          <cell r="O80">
            <v>0.78108834699999996</v>
          </cell>
          <cell r="P80">
            <v>3.3561734750000003</v>
          </cell>
          <cell r="Q80">
            <v>1.9701623258340306</v>
          </cell>
          <cell r="R80">
            <v>0.69432320200000008</v>
          </cell>
          <cell r="S80">
            <v>0.50454101100000004</v>
          </cell>
          <cell r="T80">
            <v>0.52101192500000004</v>
          </cell>
          <cell r="U80">
            <v>4.7672440635604607</v>
          </cell>
          <cell r="V80">
            <v>14.730523507394489</v>
          </cell>
          <cell r="AL80">
            <v>0.33049834899999997</v>
          </cell>
          <cell r="AM80">
            <v>0.33549914000000003</v>
          </cell>
          <cell r="AN80">
            <v>0.449082386</v>
          </cell>
          <cell r="AO80">
            <v>0.28228259999999999</v>
          </cell>
          <cell r="AP80">
            <v>0.26245544900000001</v>
          </cell>
          <cell r="AS80">
            <v>0.30541032900000004</v>
          </cell>
          <cell r="AT80">
            <v>0.18787653599999998</v>
          </cell>
          <cell r="AU80">
            <v>0.40269645400000004</v>
          </cell>
          <cell r="AV80">
            <v>0.18073686899999999</v>
          </cell>
          <cell r="AW80">
            <v>0.1161604</v>
          </cell>
        </row>
        <row r="81">
          <cell r="C81">
            <v>2.524287508</v>
          </cell>
          <cell r="D81">
            <v>0.82337658999999996</v>
          </cell>
          <cell r="E81">
            <v>5.1154399640000001</v>
          </cell>
          <cell r="F81">
            <v>2.6464934497849932</v>
          </cell>
          <cell r="G81">
            <v>0.69260441900000003</v>
          </cell>
          <cell r="H81">
            <v>0.53039437199999995</v>
          </cell>
          <cell r="I81">
            <v>0.57933934100000006</v>
          </cell>
          <cell r="J81">
            <v>6.6223525194729502</v>
          </cell>
          <cell r="K81">
            <v>19.534288163257941</v>
          </cell>
          <cell r="N81">
            <v>2.1453189470000003</v>
          </cell>
          <cell r="O81">
            <v>0.76919625300000005</v>
          </cell>
          <cell r="P81">
            <v>3.2930428250000001</v>
          </cell>
          <cell r="Q81">
            <v>1.9354604677631513</v>
          </cell>
          <cell r="R81">
            <v>0.68734788000000002</v>
          </cell>
          <cell r="S81">
            <v>0.517866618</v>
          </cell>
          <cell r="T81">
            <v>0.49851957199999997</v>
          </cell>
          <cell r="U81">
            <v>4.6613176590135064</v>
          </cell>
          <cell r="V81">
            <v>14.508070221776659</v>
          </cell>
          <cell r="AL81">
            <v>0.33454055800000004</v>
          </cell>
          <cell r="AM81">
            <v>0.34140458800000001</v>
          </cell>
          <cell r="AN81">
            <v>0.45460534899999999</v>
          </cell>
          <cell r="AO81">
            <v>0.28634499499999999</v>
          </cell>
          <cell r="AP81">
            <v>0.26144599000000002</v>
          </cell>
          <cell r="AS81">
            <v>0.30146555400000002</v>
          </cell>
          <cell r="AT81">
            <v>0.17730964699999999</v>
          </cell>
          <cell r="AU81">
            <v>0.393251821</v>
          </cell>
          <cell r="AV81">
            <v>0.181941933</v>
          </cell>
          <cell r="AW81">
            <v>0.119469197</v>
          </cell>
        </row>
        <row r="82">
          <cell r="C82">
            <v>2.514263444</v>
          </cell>
          <cell r="D82">
            <v>0.80074266799999994</v>
          </cell>
          <cell r="E82">
            <v>4.9948976830000005</v>
          </cell>
          <cell r="F82">
            <v>2.5957215118369441</v>
          </cell>
          <cell r="G82">
            <v>0.67625224299999998</v>
          </cell>
          <cell r="H82">
            <v>0.52511474499999999</v>
          </cell>
          <cell r="I82">
            <v>0.57846160999999996</v>
          </cell>
          <cell r="J82">
            <v>6.5318956479252783</v>
          </cell>
          <cell r="K82">
            <v>19.217349552762222</v>
          </cell>
          <cell r="N82">
            <v>2.1453189470000003</v>
          </cell>
          <cell r="O82">
            <v>0.76919625300000005</v>
          </cell>
          <cell r="P82">
            <v>3.2930428250000001</v>
          </cell>
          <cell r="Q82">
            <v>1.9354604677631513</v>
          </cell>
          <cell r="R82">
            <v>0.68734788000000002</v>
          </cell>
          <cell r="S82">
            <v>0.517866618</v>
          </cell>
          <cell r="T82">
            <v>0.49851957199999997</v>
          </cell>
          <cell r="U82">
            <v>4.6613176590135064</v>
          </cell>
          <cell r="V82">
            <v>14.508070221776659</v>
          </cell>
          <cell r="AL82">
            <v>0.32953511299999999</v>
          </cell>
          <cell r="AM82">
            <v>0.336713657</v>
          </cell>
          <cell r="AN82">
            <v>0.45478526499999999</v>
          </cell>
          <cell r="AO82">
            <v>0.27807355099999997</v>
          </cell>
          <cell r="AP82">
            <v>0.24906355699999999</v>
          </cell>
          <cell r="AS82">
            <v>0.30146555400000002</v>
          </cell>
          <cell r="AT82">
            <v>0.17730964699999999</v>
          </cell>
          <cell r="AU82">
            <v>0.393251821</v>
          </cell>
          <cell r="AV82">
            <v>0.181941933</v>
          </cell>
          <cell r="AW82">
            <v>0.119469197</v>
          </cell>
        </row>
        <row r="83">
          <cell r="C83">
            <v>2.5218189959999999</v>
          </cell>
          <cell r="D83">
            <v>0.228125047</v>
          </cell>
          <cell r="E83">
            <v>5.3012700270000002</v>
          </cell>
          <cell r="F83">
            <v>2.6652436221902089</v>
          </cell>
          <cell r="G83">
            <v>0.69262625600000005</v>
          </cell>
          <cell r="H83">
            <v>0.53164396200000008</v>
          </cell>
          <cell r="I83">
            <v>0.58380297999999997</v>
          </cell>
          <cell r="J83">
            <v>6.5840801249636396</v>
          </cell>
          <cell r="K83">
            <v>19.108611015153848</v>
          </cell>
          <cell r="N83">
            <v>1.717275675</v>
          </cell>
          <cell r="O83">
            <v>0.65145608999999993</v>
          </cell>
          <cell r="P83">
            <v>2.1808070449999999</v>
          </cell>
          <cell r="Q83">
            <v>1.4422769812137273</v>
          </cell>
          <cell r="R83">
            <v>0.558967938</v>
          </cell>
          <cell r="S83">
            <v>0.49490657700000001</v>
          </cell>
          <cell r="T83">
            <v>0.32920475500000002</v>
          </cell>
          <cell r="U83">
            <v>3.4008930219411719</v>
          </cell>
          <cell r="V83">
            <v>10.775788083154898</v>
          </cell>
          <cell r="AL83">
            <v>0.334793752</v>
          </cell>
          <cell r="AM83">
            <v>0.34758303100000004</v>
          </cell>
          <cell r="AN83">
            <v>0.45691771199999998</v>
          </cell>
          <cell r="AO83">
            <v>0.28766387500000001</v>
          </cell>
          <cell r="AP83">
            <v>0.259715531</v>
          </cell>
          <cell r="AS83">
            <v>0.22977028799999999</v>
          </cell>
          <cell r="AT83">
            <v>0.13719742900000001</v>
          </cell>
          <cell r="AU83">
            <v>0.30544394000000002</v>
          </cell>
          <cell r="AV83">
            <v>0.148291123</v>
          </cell>
          <cell r="AW83">
            <v>8.4195186000000005E-2</v>
          </cell>
        </row>
        <row r="84">
          <cell r="C84">
            <v>2.5218189959999999</v>
          </cell>
          <cell r="D84">
            <v>0.76588339399999994</v>
          </cell>
          <cell r="E84">
            <v>5.2886229680000003</v>
          </cell>
          <cell r="F84">
            <v>2.6638055058591381</v>
          </cell>
          <cell r="G84">
            <v>0.6934298000000001</v>
          </cell>
          <cell r="H84">
            <v>0.53164396200000008</v>
          </cell>
          <cell r="I84">
            <v>0.58260010699999998</v>
          </cell>
          <cell r="J84">
            <v>6.3106885122352985</v>
          </cell>
          <cell r="K84">
            <v>19.358493245094436</v>
          </cell>
          <cell r="N84">
            <v>1.5264285660000001</v>
          </cell>
          <cell r="O84">
            <v>0.11117855800000001</v>
          </cell>
          <cell r="P84">
            <v>1.4129708439999999</v>
          </cell>
          <cell r="Q84">
            <v>0.99298520366653942</v>
          </cell>
          <cell r="R84">
            <v>0.42556080200000002</v>
          </cell>
          <cell r="S84">
            <v>0.41532943900000002</v>
          </cell>
          <cell r="T84">
            <v>0.109030392</v>
          </cell>
          <cell r="U84">
            <v>2.3235721886139133</v>
          </cell>
          <cell r="V84">
            <v>7.3170559932804533</v>
          </cell>
          <cell r="AL84">
            <v>0.33653221700000002</v>
          </cell>
          <cell r="AM84">
            <v>0.347000066</v>
          </cell>
          <cell r="AN84">
            <v>0.45366056599999999</v>
          </cell>
          <cell r="AO84">
            <v>0.28763755200000002</v>
          </cell>
          <cell r="AP84">
            <v>0.26051724199999998</v>
          </cell>
          <cell r="AS84">
            <v>0.160143638</v>
          </cell>
          <cell r="AT84">
            <v>9.0686849E-2</v>
          </cell>
          <cell r="AU84">
            <v>0.19353710000000002</v>
          </cell>
          <cell r="AV84">
            <v>8.0071722999999997E-2</v>
          </cell>
          <cell r="AW84">
            <v>7.1808835000000001E-2</v>
          </cell>
        </row>
        <row r="85">
          <cell r="C85">
            <v>2.4895150950000002</v>
          </cell>
          <cell r="D85">
            <v>0.79153155799999997</v>
          </cell>
          <cell r="E85">
            <v>4.3823695449999995</v>
          </cell>
          <cell r="F85">
            <v>2.2122698696709149</v>
          </cell>
          <cell r="G85">
            <v>0.61792913399999994</v>
          </cell>
          <cell r="H85">
            <v>0.517427839</v>
          </cell>
          <cell r="I85">
            <v>0.54063629099999999</v>
          </cell>
          <cell r="J85">
            <v>5.6328665314220618</v>
          </cell>
          <cell r="K85">
            <v>17.184545863092978</v>
          </cell>
          <cell r="N85">
            <v>2.2516888779999999</v>
          </cell>
          <cell r="O85">
            <v>0.33931670000000003</v>
          </cell>
          <cell r="P85">
            <v>2.4493327389999999</v>
          </cell>
          <cell r="Q85">
            <v>1.8255750870703207</v>
          </cell>
          <cell r="R85">
            <v>0.67047434500000003</v>
          </cell>
          <cell r="S85">
            <v>0.50890324499999995</v>
          </cell>
          <cell r="T85">
            <v>0.38380427100000003</v>
          </cell>
          <cell r="U85">
            <v>3.8873812359122</v>
          </cell>
          <cell r="V85">
            <v>12.316476500982521</v>
          </cell>
          <cell r="AL85">
            <v>0.293305074</v>
          </cell>
          <cell r="AM85">
            <v>0.30087069900000002</v>
          </cell>
          <cell r="AN85">
            <v>0.40122055300000004</v>
          </cell>
          <cell r="AO85">
            <v>0.25520034599999997</v>
          </cell>
          <cell r="AP85">
            <v>0.17629746599999999</v>
          </cell>
          <cell r="AS85">
            <v>0.25202741000000001</v>
          </cell>
          <cell r="AT85">
            <v>0.15945142000000001</v>
          </cell>
          <cell r="AU85">
            <v>0.37753493399999999</v>
          </cell>
          <cell r="AV85">
            <v>0.172399989</v>
          </cell>
          <cell r="AW85">
            <v>0.124320762</v>
          </cell>
        </row>
        <row r="86">
          <cell r="C86">
            <v>2.4351039929999998</v>
          </cell>
          <cell r="D86">
            <v>0.74110810599999999</v>
          </cell>
          <cell r="E86">
            <v>3.2920598440000002</v>
          </cell>
          <cell r="F86">
            <v>1.7877404011740992</v>
          </cell>
          <cell r="G86">
            <v>0.52979420900000007</v>
          </cell>
          <cell r="H86">
            <v>0.49117646100000001</v>
          </cell>
          <cell r="I86">
            <v>0.43399234499999995</v>
          </cell>
          <cell r="J86">
            <v>5.1672026433403735</v>
          </cell>
          <cell r="K86">
            <v>14.878178002514472</v>
          </cell>
          <cell r="N86">
            <v>2.2025786219999999</v>
          </cell>
          <cell r="O86">
            <v>0.28129437900000004</v>
          </cell>
          <cell r="P86">
            <v>2.6220893050000003</v>
          </cell>
          <cell r="Q86">
            <v>1.8272069367222645</v>
          </cell>
          <cell r="R86">
            <v>0.67993046099999999</v>
          </cell>
          <cell r="S86">
            <v>0.50613186399999999</v>
          </cell>
          <cell r="T86">
            <v>0.38099965099999999</v>
          </cell>
          <cell r="U86">
            <v>3.9582269982420337</v>
          </cell>
          <cell r="V86">
            <v>12.458458216964297</v>
          </cell>
          <cell r="AL86">
            <v>0.25003589399999998</v>
          </cell>
          <cell r="AM86">
            <v>0.25066002600000004</v>
          </cell>
          <cell r="AN86">
            <v>0.30431186200000004</v>
          </cell>
          <cell r="AO86">
            <v>0.209838734</v>
          </cell>
          <cell r="AP86">
            <v>0.129545931</v>
          </cell>
          <cell r="AS86">
            <v>0.22077070900000001</v>
          </cell>
          <cell r="AT86">
            <v>0.17220101699999998</v>
          </cell>
          <cell r="AU86">
            <v>0.37444924400000001</v>
          </cell>
          <cell r="AV86">
            <v>0.18825183600000001</v>
          </cell>
          <cell r="AW86">
            <v>0.129097504</v>
          </cell>
        </row>
        <row r="87">
          <cell r="C87">
            <v>2.5133459500000002</v>
          </cell>
          <cell r="D87">
            <v>0.81687737999999999</v>
          </cell>
          <cell r="E87">
            <v>4.7539197309999999</v>
          </cell>
          <cell r="F87">
            <v>2.6169764095341246</v>
          </cell>
          <cell r="G87">
            <v>0.68607460900000006</v>
          </cell>
          <cell r="H87">
            <v>0.52519916</v>
          </cell>
          <cell r="I87">
            <v>0.57282021800000005</v>
          </cell>
          <cell r="J87">
            <v>6.4820837055724372</v>
          </cell>
          <cell r="K87">
            <v>18.967297163106561</v>
          </cell>
          <cell r="N87">
            <v>2.206737038</v>
          </cell>
          <cell r="O87">
            <v>0.322685102</v>
          </cell>
          <cell r="P87">
            <v>2.6401807030000004</v>
          </cell>
          <cell r="Q87">
            <v>1.8027616909886028</v>
          </cell>
          <cell r="R87">
            <v>0.673306297</v>
          </cell>
          <cell r="S87">
            <v>0.507570611</v>
          </cell>
          <cell r="T87">
            <v>0.42234380300000002</v>
          </cell>
          <cell r="U87">
            <v>3.8925453093396629</v>
          </cell>
          <cell r="V87">
            <v>12.468130554328267</v>
          </cell>
          <cell r="AL87">
            <v>0.33060345899999999</v>
          </cell>
          <cell r="AM87">
            <v>0.34006228999999999</v>
          </cell>
          <cell r="AN87">
            <v>0.45135461399999999</v>
          </cell>
          <cell r="AO87">
            <v>0.28517726799999998</v>
          </cell>
          <cell r="AP87">
            <v>0.26486356999999999</v>
          </cell>
          <cell r="AS87">
            <v>0.224586274</v>
          </cell>
          <cell r="AT87">
            <v>0.17443067700000001</v>
          </cell>
          <cell r="AU87">
            <v>0.37138636899999999</v>
          </cell>
          <cell r="AV87">
            <v>0.19517485200000001</v>
          </cell>
          <cell r="AW87">
            <v>0.123795058</v>
          </cell>
        </row>
        <row r="88">
          <cell r="C88">
            <v>2.5195695950000001</v>
          </cell>
          <cell r="D88">
            <v>0.81820475699999995</v>
          </cell>
          <cell r="E88">
            <v>5.1896791030000005</v>
          </cell>
          <cell r="F88">
            <v>2.6637920917117857</v>
          </cell>
          <cell r="G88">
            <v>0.69367103900000004</v>
          </cell>
          <cell r="H88">
            <v>0.52963527899999996</v>
          </cell>
          <cell r="I88">
            <v>0.57858512699999998</v>
          </cell>
          <cell r="J88">
            <v>6.6429077608992442</v>
          </cell>
          <cell r="K88">
            <v>19.636044752611031</v>
          </cell>
          <cell r="N88">
            <v>2.0961437269999998</v>
          </cell>
          <cell r="O88">
            <v>0.36587021999999997</v>
          </cell>
          <cell r="P88">
            <v>2.6177778780000001</v>
          </cell>
          <cell r="Q88">
            <v>1.8441918267196669</v>
          </cell>
          <cell r="R88">
            <v>0.67674970499999998</v>
          </cell>
          <cell r="S88">
            <v>0.51410779100000004</v>
          </cell>
          <cell r="T88">
            <v>0.42726814600000002</v>
          </cell>
          <cell r="U88">
            <v>4.0280509211760736</v>
          </cell>
          <cell r="V88">
            <v>12.57016021489574</v>
          </cell>
          <cell r="AL88">
            <v>0.33419952600000002</v>
          </cell>
          <cell r="AM88">
            <v>0.34897130699999995</v>
          </cell>
          <cell r="AN88">
            <v>0.45188634499999997</v>
          </cell>
          <cell r="AO88">
            <v>0.286416479</v>
          </cell>
          <cell r="AP88">
            <v>0.26508896000000004</v>
          </cell>
          <cell r="AS88">
            <v>0.22545699199999999</v>
          </cell>
          <cell r="AT88">
            <v>0.17660867199999999</v>
          </cell>
          <cell r="AU88">
            <v>0.37187545899999996</v>
          </cell>
          <cell r="AV88">
            <v>0.20268067400000001</v>
          </cell>
          <cell r="AW88">
            <v>0.12174049199999999</v>
          </cell>
        </row>
        <row r="89">
          <cell r="C89">
            <v>2.515450886</v>
          </cell>
          <cell r="D89">
            <v>0.81925357399999998</v>
          </cell>
          <cell r="E89">
            <v>5.2530425659999995</v>
          </cell>
          <cell r="F89">
            <v>2.6623654915377739</v>
          </cell>
          <cell r="G89">
            <v>0.69119111499999997</v>
          </cell>
          <cell r="H89">
            <v>0.5283945550000001</v>
          </cell>
          <cell r="I89">
            <v>0.57990950100000005</v>
          </cell>
          <cell r="J89">
            <v>6.7373806475985738</v>
          </cell>
          <cell r="K89">
            <v>19.78698833613635</v>
          </cell>
          <cell r="N89">
            <v>2.1810613459999999</v>
          </cell>
          <cell r="O89">
            <v>0.244712288</v>
          </cell>
          <cell r="P89">
            <v>2.547151172</v>
          </cell>
          <cell r="Q89">
            <v>1.8105886536456335</v>
          </cell>
          <cell r="R89">
            <v>0.69703921599999996</v>
          </cell>
          <cell r="S89">
            <v>0.52549455500000009</v>
          </cell>
          <cell r="T89">
            <v>0.39220154100000004</v>
          </cell>
          <cell r="U89">
            <v>3.8106814957415276</v>
          </cell>
          <cell r="V89">
            <v>12.208930267387162</v>
          </cell>
          <cell r="AL89">
            <v>0.33466865800000001</v>
          </cell>
          <cell r="AM89">
            <v>0.34422876099999999</v>
          </cell>
          <cell r="AN89">
            <v>0.45364693300000003</v>
          </cell>
          <cell r="AO89">
            <v>0.286279752</v>
          </cell>
          <cell r="AP89">
            <v>0.26773395500000002</v>
          </cell>
          <cell r="AS89">
            <v>0.21774179999999999</v>
          </cell>
          <cell r="AT89">
            <v>0.166679252</v>
          </cell>
          <cell r="AU89">
            <v>0.36818975799999998</v>
          </cell>
          <cell r="AV89">
            <v>0.190510286</v>
          </cell>
          <cell r="AW89">
            <v>0.12380398200000001</v>
          </cell>
        </row>
        <row r="90">
          <cell r="C90">
            <v>2.5162542910000001</v>
          </cell>
          <cell r="D90">
            <v>0.81760589399999994</v>
          </cell>
          <cell r="E90">
            <v>5.2598701059999993</v>
          </cell>
          <cell r="F90">
            <v>2.683990076351674</v>
          </cell>
          <cell r="G90">
            <v>0.69142622400000009</v>
          </cell>
          <cell r="H90">
            <v>0.53167515599999993</v>
          </cell>
          <cell r="I90">
            <v>0.58149685600000001</v>
          </cell>
          <cell r="J90">
            <v>6.7909299023412295</v>
          </cell>
          <cell r="K90">
            <v>19.873248505692903</v>
          </cell>
          <cell r="N90">
            <v>1.5405074160000001</v>
          </cell>
          <cell r="O90">
            <v>0.18961471700000002</v>
          </cell>
          <cell r="P90">
            <v>1.97624106</v>
          </cell>
          <cell r="Q90">
            <v>1.3421716194190074</v>
          </cell>
          <cell r="R90">
            <v>0.47728692700000003</v>
          </cell>
          <cell r="S90">
            <v>0.44798646199999997</v>
          </cell>
          <cell r="T90">
            <v>0.25957923100000002</v>
          </cell>
          <cell r="U90">
            <v>2.7715072789159891</v>
          </cell>
          <cell r="V90">
            <v>9.0048947113349982</v>
          </cell>
          <cell r="AL90">
            <v>0.33757580300000001</v>
          </cell>
          <cell r="AM90">
            <v>0.34756635399999997</v>
          </cell>
          <cell r="AN90">
            <v>0.45984840799999999</v>
          </cell>
          <cell r="AO90">
            <v>0.28821074299999999</v>
          </cell>
          <cell r="AP90">
            <v>0.26854890100000001</v>
          </cell>
          <cell r="AS90">
            <v>0.163865654</v>
          </cell>
          <cell r="AT90">
            <v>0.13153508600000002</v>
          </cell>
          <cell r="AU90">
            <v>0.30065956300000002</v>
          </cell>
          <cell r="AV90">
            <v>0.14946598899999999</v>
          </cell>
          <cell r="AW90">
            <v>7.9931134000000001E-2</v>
          </cell>
        </row>
        <row r="91">
          <cell r="C91">
            <v>2.5535636770000001</v>
          </cell>
          <cell r="D91">
            <v>0.8201303270000001</v>
          </cell>
          <cell r="E91">
            <v>5.2684715650000005</v>
          </cell>
          <cell r="F91">
            <v>2.6869193931774289</v>
          </cell>
          <cell r="G91">
            <v>0.6982480379999999</v>
          </cell>
          <cell r="H91">
            <v>0.53947352500000001</v>
          </cell>
          <cell r="I91">
            <v>0.58238675899999992</v>
          </cell>
          <cell r="J91">
            <v>6.3855764384515785</v>
          </cell>
          <cell r="K91">
            <v>19.534769722629012</v>
          </cell>
          <cell r="N91">
            <v>1.4024479250000002</v>
          </cell>
          <cell r="O91">
            <v>0.113997664</v>
          </cell>
          <cell r="P91">
            <v>1.3178086149999999</v>
          </cell>
          <cell r="Q91">
            <v>0.9191533620900636</v>
          </cell>
          <cell r="R91">
            <v>0.32511214599999999</v>
          </cell>
          <cell r="S91">
            <v>0.31355655500000001</v>
          </cell>
          <cell r="T91">
            <v>0.10978261900000001</v>
          </cell>
          <cell r="U91">
            <v>2.1233836386269633</v>
          </cell>
          <cell r="V91">
            <v>6.6252425247170272</v>
          </cell>
          <cell r="AL91">
            <v>0.33717688400000001</v>
          </cell>
          <cell r="AM91">
            <v>0.35133339899999999</v>
          </cell>
          <cell r="AN91">
            <v>0.45835644400000003</v>
          </cell>
          <cell r="AO91">
            <v>0.29045868400000002</v>
          </cell>
          <cell r="AP91">
            <v>0.273084734</v>
          </cell>
          <cell r="AS91">
            <v>0.112651161</v>
          </cell>
          <cell r="AT91">
            <v>8.9714339000000004E-2</v>
          </cell>
          <cell r="AU91">
            <v>0.18112162299999998</v>
          </cell>
          <cell r="AV91">
            <v>8.1803613999999997E-2</v>
          </cell>
          <cell r="AW91">
            <v>6.5700413999999999E-2</v>
          </cell>
        </row>
        <row r="92">
          <cell r="C92">
            <v>2.4864637310000002</v>
          </cell>
          <cell r="D92">
            <v>0.81266246499999995</v>
          </cell>
          <cell r="E92">
            <v>4.4921590790000003</v>
          </cell>
          <cell r="F92">
            <v>2.2736286056547144</v>
          </cell>
          <cell r="G92">
            <v>0.61673713100000005</v>
          </cell>
          <cell r="H92">
            <v>0.52080647000000002</v>
          </cell>
          <cell r="I92">
            <v>0.54360446900000003</v>
          </cell>
          <cell r="J92">
            <v>5.8973860261881219</v>
          </cell>
          <cell r="K92">
            <v>17.64344797684284</v>
          </cell>
          <cell r="N92">
            <v>2.214862374</v>
          </cell>
          <cell r="O92">
            <v>0.26791044599999997</v>
          </cell>
          <cell r="P92">
            <v>2.0072902780000001</v>
          </cell>
          <cell r="Q92">
            <v>1.7323961611989218</v>
          </cell>
          <cell r="R92">
            <v>0.52185824400000003</v>
          </cell>
          <cell r="S92">
            <v>0.49690590899999998</v>
          </cell>
          <cell r="T92">
            <v>0.35749312</v>
          </cell>
          <cell r="U92">
            <v>3.5844012307144384</v>
          </cell>
          <cell r="V92">
            <v>11.183117762913362</v>
          </cell>
          <cell r="AL92">
            <v>0.30734478700000001</v>
          </cell>
          <cell r="AM92">
            <v>0.312483923</v>
          </cell>
          <cell r="AN92">
            <v>0.415523276</v>
          </cell>
          <cell r="AO92">
            <v>0.26076079000000002</v>
          </cell>
          <cell r="AP92">
            <v>0.179990286</v>
          </cell>
          <cell r="AS92">
            <v>0.19665324200000001</v>
          </cell>
          <cell r="AT92">
            <v>0.150737129</v>
          </cell>
          <cell r="AU92">
            <v>0.37758898299999999</v>
          </cell>
          <cell r="AV92">
            <v>0.17296492099999999</v>
          </cell>
          <cell r="AW92">
            <v>0.10914504700000001</v>
          </cell>
        </row>
        <row r="93">
          <cell r="C93">
            <v>2.4429201099999998</v>
          </cell>
          <cell r="D93">
            <v>0.77808991399999994</v>
          </cell>
          <cell r="E93">
            <v>3.3589268280000004</v>
          </cell>
          <cell r="F93">
            <v>1.8720416399910149</v>
          </cell>
          <cell r="G93">
            <v>0.53747430900000004</v>
          </cell>
          <cell r="H93">
            <v>0.48754932000000001</v>
          </cell>
          <cell r="I93">
            <v>0.41686581900000003</v>
          </cell>
          <cell r="J93">
            <v>5.4096577289368195</v>
          </cell>
          <cell r="K93">
            <v>15.303525668927835</v>
          </cell>
          <cell r="N93">
            <v>2.168198807</v>
          </cell>
          <cell r="O93">
            <v>0.27935574800000001</v>
          </cell>
          <cell r="P93">
            <v>2.4563843569999997</v>
          </cell>
          <cell r="Q93">
            <v>1.8183616901582504</v>
          </cell>
          <cell r="R93">
            <v>0.53158443099999997</v>
          </cell>
          <cell r="S93">
            <v>0.49088848800000001</v>
          </cell>
          <cell r="T93">
            <v>0.39075389100000002</v>
          </cell>
          <cell r="U93">
            <v>3.8348325820532927</v>
          </cell>
          <cell r="V93">
            <v>11.970359994211542</v>
          </cell>
          <cell r="AL93">
            <v>0.26521878399999999</v>
          </cell>
          <cell r="AM93">
            <v>0.26701086599999996</v>
          </cell>
          <cell r="AN93">
            <v>0.33417946100000001</v>
          </cell>
          <cell r="AO93">
            <v>0.21351347700000001</v>
          </cell>
          <cell r="AP93">
            <v>0.123126347</v>
          </cell>
          <cell r="AS93">
            <v>0.21041037100000001</v>
          </cell>
          <cell r="AT93">
            <v>0.164952299</v>
          </cell>
          <cell r="AU93">
            <v>0.38882408899999998</v>
          </cell>
          <cell r="AV93">
            <v>0.18500220499999998</v>
          </cell>
          <cell r="AW93">
            <v>0.13097593799999999</v>
          </cell>
        </row>
        <row r="94">
          <cell r="C94">
            <v>2.5096085260000001</v>
          </cell>
          <cell r="D94">
            <v>0.81640491900000001</v>
          </cell>
          <cell r="E94">
            <v>4.6180537079999997</v>
          </cell>
          <cell r="F94">
            <v>2.644791215989831</v>
          </cell>
          <cell r="G94">
            <v>0.68703360300000005</v>
          </cell>
          <cell r="H94">
            <v>0.52563485199999993</v>
          </cell>
          <cell r="I94">
            <v>0.56800058499999995</v>
          </cell>
          <cell r="J94">
            <v>6.4543700812237015</v>
          </cell>
          <cell r="K94">
            <v>18.823897490213533</v>
          </cell>
          <cell r="N94">
            <v>2.1405708300000001</v>
          </cell>
          <cell r="O94">
            <v>0.24738523100000001</v>
          </cell>
          <cell r="P94">
            <v>2.533399255</v>
          </cell>
          <cell r="Q94">
            <v>1.7742648407115669</v>
          </cell>
          <cell r="R94">
            <v>0.47848286499999998</v>
          </cell>
          <cell r="S94">
            <v>0.48503731900000002</v>
          </cell>
          <cell r="T94">
            <v>0.400973423</v>
          </cell>
          <cell r="U94">
            <v>3.7967477291641289</v>
          </cell>
          <cell r="V94">
            <v>11.856861492875694</v>
          </cell>
          <cell r="AL94">
            <v>0.32802528399999997</v>
          </cell>
          <cell r="AM94">
            <v>0.34140225900000004</v>
          </cell>
          <cell r="AN94">
            <v>0.45551129899999998</v>
          </cell>
          <cell r="AO94">
            <v>0.28506614199999997</v>
          </cell>
          <cell r="AP94">
            <v>0.26567971899999998</v>
          </cell>
          <cell r="AS94">
            <v>0.20420723199999999</v>
          </cell>
          <cell r="AT94">
            <v>0.16029305399999999</v>
          </cell>
          <cell r="AU94">
            <v>0.38007661700000001</v>
          </cell>
          <cell r="AV94">
            <v>0.176590789</v>
          </cell>
          <cell r="AW94">
            <v>0.118528617</v>
          </cell>
        </row>
        <row r="95">
          <cell r="C95">
            <v>2.5144438360000003</v>
          </cell>
          <cell r="D95">
            <v>0.81051114899999999</v>
          </cell>
          <cell r="E95">
            <v>5.1227877400000006</v>
          </cell>
          <cell r="F95">
            <v>2.6777269961122836</v>
          </cell>
          <cell r="G95">
            <v>0.69270134999999999</v>
          </cell>
          <cell r="H95">
            <v>0.53056337199999992</v>
          </cell>
          <cell r="I95">
            <v>0.57768948199999992</v>
          </cell>
          <cell r="J95">
            <v>6.6709256945765913</v>
          </cell>
          <cell r="K95">
            <v>19.597349619688877</v>
          </cell>
          <cell r="N95">
            <v>2.190697509</v>
          </cell>
          <cell r="O95">
            <v>0.20356479599999999</v>
          </cell>
          <cell r="P95">
            <v>2.5681271639999999</v>
          </cell>
          <cell r="Q95">
            <v>1.7785461101569389</v>
          </cell>
          <cell r="R95">
            <v>0.47120572399999999</v>
          </cell>
          <cell r="S95">
            <v>0.48236799400000002</v>
          </cell>
          <cell r="T95">
            <v>0.40347225599999997</v>
          </cell>
          <cell r="U95">
            <v>3.8267291021937528</v>
          </cell>
          <cell r="V95">
            <v>11.924710655350692</v>
          </cell>
          <cell r="AL95">
            <v>0.33749726000000002</v>
          </cell>
          <cell r="AM95">
            <v>0.35045458500000004</v>
          </cell>
          <cell r="AN95">
            <v>0.45657516100000001</v>
          </cell>
          <cell r="AO95">
            <v>0.28765028499999995</v>
          </cell>
          <cell r="AP95">
            <v>0.26659643199999999</v>
          </cell>
          <cell r="AS95">
            <v>0.20331432599999999</v>
          </cell>
          <cell r="AT95">
            <v>0.162169119</v>
          </cell>
          <cell r="AU95">
            <v>0.37973973999999999</v>
          </cell>
          <cell r="AV95">
            <v>0.18021057399999998</v>
          </cell>
          <cell r="AW95">
            <v>0.120841504</v>
          </cell>
        </row>
        <row r="96">
          <cell r="C96">
            <v>2.5110934709999997</v>
          </cell>
          <cell r="D96">
            <v>0.81410366899999997</v>
          </cell>
          <cell r="E96">
            <v>5.2610216619999992</v>
          </cell>
          <cell r="F96">
            <v>2.6785430703545128</v>
          </cell>
          <cell r="G96">
            <v>0.69036158299999995</v>
          </cell>
          <cell r="H96">
            <v>0.52979141600000001</v>
          </cell>
          <cell r="I96">
            <v>0.57998674100000003</v>
          </cell>
          <cell r="J96">
            <v>6.6653189611361876</v>
          </cell>
          <cell r="K96">
            <v>19.730220573490701</v>
          </cell>
          <cell r="N96">
            <v>2.3019563879999998</v>
          </cell>
          <cell r="O96">
            <v>0.23648160000000001</v>
          </cell>
          <cell r="P96">
            <v>2.7743697730000001</v>
          </cell>
          <cell r="Q96">
            <v>1.7884295129901329</v>
          </cell>
          <cell r="R96">
            <v>0.49435558000000002</v>
          </cell>
          <cell r="S96">
            <v>0.49529967800000002</v>
          </cell>
          <cell r="T96">
            <v>0.41925645500000003</v>
          </cell>
          <cell r="U96">
            <v>3.7676325972631686</v>
          </cell>
          <cell r="V96">
            <v>12.277781584253303</v>
          </cell>
          <cell r="AL96">
            <v>0.33899790999999996</v>
          </cell>
          <cell r="AM96">
            <v>0.347221267</v>
          </cell>
          <cell r="AN96">
            <v>0.46060925599999997</v>
          </cell>
          <cell r="AO96">
            <v>0.28927093599999998</v>
          </cell>
          <cell r="AP96">
            <v>0.26834345299999995</v>
          </cell>
          <cell r="AS96">
            <v>0.204608814</v>
          </cell>
          <cell r="AT96">
            <v>0.16900937899999999</v>
          </cell>
          <cell r="AU96">
            <v>0.37151891200000003</v>
          </cell>
          <cell r="AV96">
            <v>0.17855116800000001</v>
          </cell>
          <cell r="AW96">
            <v>0.121245489</v>
          </cell>
        </row>
        <row r="97">
          <cell r="C97">
            <v>2.5127768769999999</v>
          </cell>
          <cell r="D97">
            <v>0.81312803</v>
          </cell>
          <cell r="E97">
            <v>5.3146155960000003</v>
          </cell>
          <cell r="F97">
            <v>2.6937522410166301</v>
          </cell>
          <cell r="G97">
            <v>0.69175828399999995</v>
          </cell>
          <cell r="H97">
            <v>0.53340514800000005</v>
          </cell>
          <cell r="I97">
            <v>0.58128944999999999</v>
          </cell>
          <cell r="J97">
            <v>6.7420783397218829</v>
          </cell>
          <cell r="K97">
            <v>19.882803965738514</v>
          </cell>
          <cell r="N97">
            <v>1.3801016799999999</v>
          </cell>
          <cell r="O97">
            <v>0.16562366000000001</v>
          </cell>
          <cell r="P97">
            <v>2.1071720809999999</v>
          </cell>
          <cell r="Q97">
            <v>1.3342596651604879</v>
          </cell>
          <cell r="R97">
            <v>0.317594922</v>
          </cell>
          <cell r="S97">
            <v>0.44096821399999997</v>
          </cell>
          <cell r="T97">
            <v>0.29165924900000001</v>
          </cell>
          <cell r="U97">
            <v>2.7766797822625082</v>
          </cell>
          <cell r="V97">
            <v>8.8140592534229967</v>
          </cell>
          <cell r="AL97">
            <v>0.33703521000000003</v>
          </cell>
          <cell r="AM97">
            <v>0.35038878800000001</v>
          </cell>
          <cell r="AN97">
            <v>0.46275332699999999</v>
          </cell>
          <cell r="AO97">
            <v>0.29209199499999999</v>
          </cell>
          <cell r="AP97">
            <v>0.27132336099999999</v>
          </cell>
          <cell r="AS97">
            <v>0.15504940900000003</v>
          </cell>
          <cell r="AT97">
            <v>0.13608972700000002</v>
          </cell>
          <cell r="AU97">
            <v>0.30141620499999999</v>
          </cell>
          <cell r="AV97">
            <v>0.14140301500000002</v>
          </cell>
          <cell r="AW97">
            <v>7.537998600000001E-2</v>
          </cell>
        </row>
        <row r="98">
          <cell r="C98">
            <v>2.5387959769999999</v>
          </cell>
          <cell r="D98">
            <v>0.81494211399999994</v>
          </cell>
          <cell r="E98">
            <v>5.3612505300000004</v>
          </cell>
          <cell r="F98">
            <v>2.6900861920003067</v>
          </cell>
          <cell r="G98">
            <v>0.69889050899999994</v>
          </cell>
          <cell r="H98">
            <v>0.53986853099999998</v>
          </cell>
          <cell r="I98">
            <v>0.58428341000000006</v>
          </cell>
          <cell r="J98">
            <v>6.3477702578612618</v>
          </cell>
          <cell r="K98">
            <v>19.575887520861571</v>
          </cell>
          <cell r="N98">
            <v>1.3806435400000001</v>
          </cell>
          <cell r="O98">
            <v>0.11176769</v>
          </cell>
          <cell r="P98">
            <v>1.3540383030000001</v>
          </cell>
          <cell r="Q98">
            <v>0.9454486799191667</v>
          </cell>
          <cell r="R98">
            <v>0.25315473799999999</v>
          </cell>
          <cell r="S98">
            <v>0.30854800799999998</v>
          </cell>
          <cell r="T98">
            <v>0.116834643</v>
          </cell>
          <cell r="U98">
            <v>2.0889020505275715</v>
          </cell>
          <cell r="V98">
            <v>6.5593376524467386</v>
          </cell>
          <cell r="AL98">
            <v>0.332671408</v>
          </cell>
          <cell r="AM98">
            <v>0.35309563999999999</v>
          </cell>
          <cell r="AN98">
            <v>0.45624699200000002</v>
          </cell>
          <cell r="AO98">
            <v>0.29155789299999996</v>
          </cell>
          <cell r="AP98">
            <v>0.277102395</v>
          </cell>
          <cell r="AS98">
            <v>0.10693454799999999</v>
          </cell>
          <cell r="AT98">
            <v>8.9971842999999996E-2</v>
          </cell>
          <cell r="AU98">
            <v>0.204948877</v>
          </cell>
          <cell r="AV98">
            <v>7.8955089000000006E-2</v>
          </cell>
          <cell r="AW98">
            <v>6.4535370999999994E-2</v>
          </cell>
        </row>
        <row r="99">
          <cell r="C99">
            <v>2.4857820210000003</v>
          </cell>
          <cell r="D99">
            <v>0.78729668500000005</v>
          </cell>
          <cell r="E99">
            <v>4.6256104709999999</v>
          </cell>
          <cell r="F99">
            <v>2.2456040470419767</v>
          </cell>
          <cell r="G99">
            <v>0.617409345</v>
          </cell>
          <cell r="H99">
            <v>0.52354628700000005</v>
          </cell>
          <cell r="I99">
            <v>0.557253938</v>
          </cell>
          <cell r="J99">
            <v>5.8476407720821513</v>
          </cell>
          <cell r="K99">
            <v>17.690143566124132</v>
          </cell>
          <cell r="N99">
            <v>1.560522712</v>
          </cell>
          <cell r="O99">
            <v>0.19747923100000001</v>
          </cell>
          <cell r="P99">
            <v>2.016676253</v>
          </cell>
          <cell r="Q99">
            <v>1.7583425819719978</v>
          </cell>
          <cell r="R99">
            <v>0.51656674999999996</v>
          </cell>
          <cell r="S99">
            <v>0.48530696200000001</v>
          </cell>
          <cell r="T99">
            <v>0.37796356800000003</v>
          </cell>
          <cell r="U99">
            <v>3.5123340045513403</v>
          </cell>
          <cell r="V99">
            <v>10.425192062523339</v>
          </cell>
          <cell r="AL99">
            <v>0.29360598200000004</v>
          </cell>
          <cell r="AM99">
            <v>0.31491903799999998</v>
          </cell>
          <cell r="AN99">
            <v>0.40558383600000003</v>
          </cell>
          <cell r="AO99">
            <v>0.25795233400000001</v>
          </cell>
          <cell r="AP99">
            <v>0.18228728599999999</v>
          </cell>
          <cell r="AS99">
            <v>0.19305217499999999</v>
          </cell>
          <cell r="AT99">
            <v>0.153794391</v>
          </cell>
          <cell r="AU99">
            <v>0.38516408000000002</v>
          </cell>
          <cell r="AV99">
            <v>0.16794683399999999</v>
          </cell>
          <cell r="AW99">
            <v>0.11311210000000001</v>
          </cell>
        </row>
        <row r="100">
          <cell r="C100">
            <v>2.420378403</v>
          </cell>
          <cell r="D100">
            <v>0.73773353699999999</v>
          </cell>
          <cell r="E100">
            <v>3.4553845699999997</v>
          </cell>
          <cell r="F100">
            <v>1.8267300606037515</v>
          </cell>
          <cell r="G100">
            <v>0.52324791999999998</v>
          </cell>
          <cell r="H100">
            <v>0.48523191399999999</v>
          </cell>
          <cell r="I100">
            <v>0.457340564</v>
          </cell>
          <cell r="J100">
            <v>5.2605739699634082</v>
          </cell>
          <cell r="K100">
            <v>15.166620938567162</v>
          </cell>
          <cell r="N100">
            <v>2.2312497910000002</v>
          </cell>
          <cell r="O100">
            <v>0.29769210200000001</v>
          </cell>
          <cell r="P100">
            <v>2.5108401570000001</v>
          </cell>
          <cell r="Q100">
            <v>1.8254500609980526</v>
          </cell>
          <cell r="R100">
            <v>0.54154155900000001</v>
          </cell>
          <cell r="S100">
            <v>0.47760794600000001</v>
          </cell>
          <cell r="T100">
            <v>0.42418878900000001</v>
          </cell>
          <cell r="U100">
            <v>3.9247323028142649</v>
          </cell>
          <cell r="V100">
            <v>12.233302707812317</v>
          </cell>
          <cell r="AL100">
            <v>0.25156872600000002</v>
          </cell>
          <cell r="AM100">
            <v>0.25541931499999998</v>
          </cell>
          <cell r="AN100">
            <v>0.33105100799999998</v>
          </cell>
          <cell r="AO100">
            <v>0.20968024299999999</v>
          </cell>
          <cell r="AP100">
            <v>0.127662576</v>
          </cell>
          <cell r="AS100">
            <v>0.204760676</v>
          </cell>
          <cell r="AT100">
            <v>0.16833574600000001</v>
          </cell>
          <cell r="AU100">
            <v>0.39158224800000002</v>
          </cell>
          <cell r="AV100">
            <v>0.17913968699999999</v>
          </cell>
          <cell r="AW100">
            <v>0.12216882300000001</v>
          </cell>
        </row>
        <row r="101">
          <cell r="C101">
            <v>2.506016501</v>
          </cell>
          <cell r="D101">
            <v>0.813304311</v>
          </cell>
          <cell r="E101">
            <v>4.6456953639999998</v>
          </cell>
          <cell r="F101">
            <v>2.6497642705907554</v>
          </cell>
          <cell r="G101">
            <v>0.687530804</v>
          </cell>
          <cell r="H101">
            <v>0.526697148</v>
          </cell>
          <cell r="I101">
            <v>0.57401995299999997</v>
          </cell>
          <cell r="J101">
            <v>6.4064359984096111</v>
          </cell>
          <cell r="K101">
            <v>18.809464350000365</v>
          </cell>
          <cell r="N101">
            <v>2.242095913</v>
          </cell>
          <cell r="O101">
            <v>0.276952641</v>
          </cell>
          <cell r="P101">
            <v>2.5741124019999999</v>
          </cell>
          <cell r="Q101">
            <v>1.8316485752421265</v>
          </cell>
          <cell r="R101">
            <v>0.53621858200000005</v>
          </cell>
          <cell r="S101">
            <v>0.46219852299999997</v>
          </cell>
          <cell r="T101">
            <v>0.43201199699999998</v>
          </cell>
          <cell r="U101">
            <v>3.9307004184023291</v>
          </cell>
          <cell r="V101">
            <v>12.285939051644455</v>
          </cell>
          <cell r="AL101">
            <v>0.32798073599999999</v>
          </cell>
          <cell r="AM101">
            <v>0.34089433200000002</v>
          </cell>
          <cell r="AN101">
            <v>0.453491651</v>
          </cell>
          <cell r="AO101">
            <v>0.28766772100000004</v>
          </cell>
          <cell r="AP101">
            <v>0.26943446300000001</v>
          </cell>
          <cell r="AS101">
            <v>0.20179170999999999</v>
          </cell>
          <cell r="AT101">
            <v>0.166347404</v>
          </cell>
          <cell r="AU101">
            <v>0.394021169</v>
          </cell>
          <cell r="AV101">
            <v>0.18033996999999999</v>
          </cell>
          <cell r="AW101">
            <v>0.128593026</v>
          </cell>
        </row>
        <row r="102">
          <cell r="C102">
            <v>2.5096907069999999</v>
          </cell>
          <cell r="D102">
            <v>0.81251530900000002</v>
          </cell>
          <cell r="E102">
            <v>5.2425759019999996</v>
          </cell>
          <cell r="F102">
            <v>2.680781967971984</v>
          </cell>
          <cell r="G102">
            <v>0.693905518</v>
          </cell>
          <cell r="H102">
            <v>0.53154985700000001</v>
          </cell>
          <cell r="I102">
            <v>0.5794071409999999</v>
          </cell>
          <cell r="J102">
            <v>6.7346267949056253</v>
          </cell>
          <cell r="K102">
            <v>19.785053196877609</v>
          </cell>
          <cell r="N102">
            <v>2.224399826</v>
          </cell>
          <cell r="O102">
            <v>0.28900651700000002</v>
          </cell>
          <cell r="P102">
            <v>2.5896475460000001</v>
          </cell>
          <cell r="Q102">
            <v>1.8434778310394102</v>
          </cell>
          <cell r="R102">
            <v>0.54258564899999995</v>
          </cell>
          <cell r="S102">
            <v>0.46996043300000001</v>
          </cell>
          <cell r="T102">
            <v>0.44316597999999996</v>
          </cell>
          <cell r="U102">
            <v>3.9846527109503858</v>
          </cell>
          <cell r="V102">
            <v>12.386896492989795</v>
          </cell>
          <cell r="AL102">
            <v>0.33323369300000005</v>
          </cell>
          <cell r="AM102">
            <v>0.34973952200000002</v>
          </cell>
          <cell r="AN102">
            <v>0.46063831399999999</v>
          </cell>
          <cell r="AO102">
            <v>0.28968525799999995</v>
          </cell>
          <cell r="AP102">
            <v>0.268324222</v>
          </cell>
          <cell r="AS102">
            <v>0.20468868100000001</v>
          </cell>
          <cell r="AT102">
            <v>0.17038488500000001</v>
          </cell>
          <cell r="AU102">
            <v>0.39515456399999999</v>
          </cell>
          <cell r="AV102">
            <v>0.181555891</v>
          </cell>
          <cell r="AW102">
            <v>0.120957806</v>
          </cell>
        </row>
        <row r="103">
          <cell r="C103">
            <v>2.507827448</v>
          </cell>
          <cell r="D103">
            <v>0.81360447999999996</v>
          </cell>
          <cell r="E103">
            <v>5.3123336029999999</v>
          </cell>
          <cell r="F103">
            <v>2.6767505376520258</v>
          </cell>
          <cell r="G103">
            <v>0.691952978</v>
          </cell>
          <cell r="H103">
            <v>0.53029089299999999</v>
          </cell>
          <cell r="I103">
            <v>0.578490642</v>
          </cell>
          <cell r="J103">
            <v>6.7246182567022341</v>
          </cell>
          <cell r="K103">
            <v>19.835868838354259</v>
          </cell>
          <cell r="N103">
            <v>2.2873317859999998</v>
          </cell>
          <cell r="O103">
            <v>0.25102241399999997</v>
          </cell>
          <cell r="P103">
            <v>2.673214727</v>
          </cell>
          <cell r="Q103">
            <v>1.4288912219408514</v>
          </cell>
          <cell r="R103">
            <v>0.58087080599999996</v>
          </cell>
          <cell r="S103">
            <v>0.487501503</v>
          </cell>
          <cell r="T103">
            <v>0.157419422</v>
          </cell>
          <cell r="U103">
            <v>3.1269756083393987</v>
          </cell>
          <cell r="V103">
            <v>10.993227488280249</v>
          </cell>
          <cell r="AL103">
            <v>0.33661960499999999</v>
          </cell>
          <cell r="AM103">
            <v>0.34550132699999997</v>
          </cell>
          <cell r="AN103">
            <v>0.46069476199999998</v>
          </cell>
          <cell r="AO103">
            <v>0.28958284899999998</v>
          </cell>
          <cell r="AP103">
            <v>0.26996059</v>
          </cell>
          <cell r="AS103">
            <v>0.126167855</v>
          </cell>
          <cell r="AT103">
            <v>0.17869739400000001</v>
          </cell>
          <cell r="AU103">
            <v>0.21037013500000001</v>
          </cell>
          <cell r="AV103">
            <v>0.190859256</v>
          </cell>
          <cell r="AW103">
            <v>7.4703210999999992E-2</v>
          </cell>
        </row>
        <row r="104">
          <cell r="C104">
            <v>2.5115128969999998</v>
          </cell>
          <cell r="D104">
            <v>0.80661954700000005</v>
          </cell>
          <cell r="E104">
            <v>5.3387857670000001</v>
          </cell>
          <cell r="F104">
            <v>2.6541588409704922</v>
          </cell>
          <cell r="G104">
            <v>0.69246643399999996</v>
          </cell>
          <cell r="H104">
            <v>0.53396238500000004</v>
          </cell>
          <cell r="I104">
            <v>0.58141237699999992</v>
          </cell>
          <cell r="J104">
            <v>6.7490129229694809</v>
          </cell>
          <cell r="K104">
            <v>19.867931170939976</v>
          </cell>
          <cell r="N104">
            <v>1.743458465</v>
          </cell>
          <cell r="O104">
            <v>0.20220801800000002</v>
          </cell>
          <cell r="P104">
            <v>2.4480563319999997</v>
          </cell>
          <cell r="Q104">
            <v>1.385439034992852</v>
          </cell>
          <cell r="R104">
            <v>0.36197857699999997</v>
          </cell>
          <cell r="S104">
            <v>0.40942018099999999</v>
          </cell>
          <cell r="T104">
            <v>0.17210462599999998</v>
          </cell>
          <cell r="U104">
            <v>2.94895829268083</v>
          </cell>
          <cell r="V104">
            <v>9.6716235266736827</v>
          </cell>
          <cell r="AL104">
            <v>0.33416131399999999</v>
          </cell>
          <cell r="AM104">
            <v>0.349172168</v>
          </cell>
          <cell r="AN104">
            <v>0.46288212400000001</v>
          </cell>
          <cell r="AO104">
            <v>0.29279333299999999</v>
          </cell>
          <cell r="AP104">
            <v>0.239242543</v>
          </cell>
          <cell r="AS104">
            <v>0.15088626099999999</v>
          </cell>
          <cell r="AT104">
            <v>0.14833776000000001</v>
          </cell>
          <cell r="AU104">
            <v>0.31018266900000002</v>
          </cell>
          <cell r="AV104">
            <v>0.15440970100000001</v>
          </cell>
          <cell r="AW104">
            <v>7.1140667000000005E-2</v>
          </cell>
        </row>
        <row r="105">
          <cell r="C105">
            <v>2.548965667</v>
          </cell>
          <cell r="D105">
            <v>0.81423886999999995</v>
          </cell>
          <cell r="E105">
            <v>5.1992670240000001</v>
          </cell>
          <cell r="F105">
            <v>2.4351469940321642</v>
          </cell>
          <cell r="G105">
            <v>0.69905684300000004</v>
          </cell>
          <cell r="H105">
            <v>0.54047506999999995</v>
          </cell>
          <cell r="I105">
            <v>0.55771296400000003</v>
          </cell>
          <cell r="J105">
            <v>6.0794965991949557</v>
          </cell>
          <cell r="K105">
            <v>18.87436003122712</v>
          </cell>
          <cell r="N105">
            <v>1.602905751</v>
          </cell>
          <cell r="O105">
            <v>0.11147444299999999</v>
          </cell>
          <cell r="P105">
            <v>1.351705706</v>
          </cell>
          <cell r="Q105">
            <v>0.94019559906104588</v>
          </cell>
          <cell r="R105">
            <v>0.24937003499999999</v>
          </cell>
          <cell r="S105">
            <v>0.28233447700000003</v>
          </cell>
          <cell r="T105">
            <v>0.11094579700000001</v>
          </cell>
          <cell r="U105">
            <v>2.497571231090316</v>
          </cell>
          <cell r="V105">
            <v>7.1465030391513622</v>
          </cell>
          <cell r="AL105">
            <v>0.28809087800000005</v>
          </cell>
          <cell r="AM105">
            <v>0.351502386</v>
          </cell>
          <cell r="AN105">
            <v>0.43993288199999997</v>
          </cell>
          <cell r="AO105">
            <v>0.29309665500000004</v>
          </cell>
          <cell r="AP105">
            <v>0.16502567700000001</v>
          </cell>
          <cell r="AS105">
            <v>0.10707734100000001</v>
          </cell>
          <cell r="AT105">
            <v>9.7109762000000002E-2</v>
          </cell>
          <cell r="AU105">
            <v>0.20881575200000002</v>
          </cell>
          <cell r="AV105">
            <v>7.6224285999999988E-2</v>
          </cell>
          <cell r="AW105">
            <v>6.7888986999999998E-2</v>
          </cell>
        </row>
        <row r="106">
          <cell r="C106">
            <v>2.4850321749999997</v>
          </cell>
          <cell r="D106">
            <v>0.77789851899999995</v>
          </cell>
          <cell r="E106">
            <v>4.8763306630000001</v>
          </cell>
          <cell r="F106">
            <v>2.2382554698095705</v>
          </cell>
          <cell r="G106">
            <v>0.61900656000000009</v>
          </cell>
          <cell r="H106">
            <v>0.52532174700000001</v>
          </cell>
          <cell r="I106">
            <v>0.54357863200000001</v>
          </cell>
          <cell r="J106">
            <v>5.9416030031271312</v>
          </cell>
          <cell r="K106">
            <v>18.007026768936701</v>
          </cell>
          <cell r="N106">
            <v>2.303829065</v>
          </cell>
          <cell r="O106">
            <v>0.26780010700000001</v>
          </cell>
          <cell r="P106">
            <v>1.9865607919999999</v>
          </cell>
          <cell r="Q106">
            <v>1.0770037943747748</v>
          </cell>
          <cell r="R106">
            <v>0.53663451800000006</v>
          </cell>
          <cell r="S106">
            <v>0.47786183399999999</v>
          </cell>
          <cell r="T106">
            <v>0.37440204100000002</v>
          </cell>
          <cell r="U106">
            <v>3.5959824323239351</v>
          </cell>
          <cell r="V106">
            <v>10.620074583698708</v>
          </cell>
          <cell r="AL106">
            <v>0.28985932400000003</v>
          </cell>
          <cell r="AM106">
            <v>0.321578953</v>
          </cell>
          <cell r="AN106">
            <v>0.40543089399999999</v>
          </cell>
          <cell r="AO106">
            <v>0.26400700599999999</v>
          </cell>
          <cell r="AP106">
            <v>0.16101153200000001</v>
          </cell>
          <cell r="AS106">
            <v>0.12125135099999999</v>
          </cell>
          <cell r="AT106">
            <v>9.1074762000000004E-2</v>
          </cell>
          <cell r="AU106">
            <v>0.190895289</v>
          </cell>
          <cell r="AV106">
            <v>8.1860209000000003E-2</v>
          </cell>
          <cell r="AW106">
            <v>0.108544434</v>
          </cell>
        </row>
        <row r="107">
          <cell r="C107">
            <v>2.4172138300000001</v>
          </cell>
          <cell r="D107">
            <v>0.74446957400000002</v>
          </cell>
          <cell r="E107">
            <v>3.4670929840000002</v>
          </cell>
          <cell r="F107">
            <v>1.7998088229301075</v>
          </cell>
          <cell r="G107">
            <v>0.52452704299999997</v>
          </cell>
          <cell r="H107">
            <v>0.48680495299999998</v>
          </cell>
          <cell r="I107">
            <v>0.45008257799999996</v>
          </cell>
          <cell r="J107">
            <v>5.1208726895546741</v>
          </cell>
          <cell r="K107">
            <v>15.010872474484783</v>
          </cell>
          <cell r="N107">
            <v>2.2270659840000002</v>
          </cell>
          <cell r="O107">
            <v>0.220983608</v>
          </cell>
          <cell r="P107">
            <v>2.5524161320000003</v>
          </cell>
          <cell r="Q107">
            <v>1.83800824400561</v>
          </cell>
          <cell r="R107">
            <v>0.57601357200000003</v>
          </cell>
          <cell r="S107">
            <v>0.47125357500000004</v>
          </cell>
          <cell r="T107">
            <v>0.41048551799999999</v>
          </cell>
          <cell r="U107">
            <v>4.0107581482029948</v>
          </cell>
          <cell r="V107">
            <v>12.306984781208605</v>
          </cell>
          <cell r="AL107">
            <v>0.24779603</v>
          </cell>
          <cell r="AM107">
            <v>0.26151339699999998</v>
          </cell>
          <cell r="AN107">
            <v>0.31297583200000001</v>
          </cell>
          <cell r="AO107">
            <v>0.21051558200000001</v>
          </cell>
          <cell r="AP107">
            <v>0.12113595100000001</v>
          </cell>
          <cell r="AS107">
            <v>0.20974556499999999</v>
          </cell>
          <cell r="AT107">
            <v>0.180580301</v>
          </cell>
          <cell r="AU107">
            <v>0.38888927699999998</v>
          </cell>
          <cell r="AV107">
            <v>0.17931716</v>
          </cell>
          <cell r="AW107">
            <v>0.114000093</v>
          </cell>
        </row>
        <row r="108">
          <cell r="C108">
            <v>2.503208018</v>
          </cell>
          <cell r="D108">
            <v>0.8083574939999999</v>
          </cell>
          <cell r="E108">
            <v>4.5188973820000005</v>
          </cell>
          <cell r="F108">
            <v>2.3617346355687956</v>
          </cell>
          <cell r="G108">
            <v>0.68691230799999992</v>
          </cell>
          <cell r="H108">
            <v>0.52764157599999995</v>
          </cell>
          <cell r="I108">
            <v>0.56875766399999994</v>
          </cell>
          <cell r="J108">
            <v>6.1166782548215703</v>
          </cell>
          <cell r="K108">
            <v>18.092187332390363</v>
          </cell>
          <cell r="N108">
            <v>2.2491425350000003</v>
          </cell>
          <cell r="O108">
            <v>0.30668004399999998</v>
          </cell>
          <cell r="P108">
            <v>2.7366767730000001</v>
          </cell>
          <cell r="Q108">
            <v>1.8585635929592843</v>
          </cell>
          <cell r="R108">
            <v>0.56073528799999994</v>
          </cell>
          <cell r="S108">
            <v>0.46443010600000001</v>
          </cell>
          <cell r="T108">
            <v>0.421009193</v>
          </cell>
          <cell r="U108">
            <v>4.1412483747430837</v>
          </cell>
          <cell r="V108">
            <v>12.738485906702367</v>
          </cell>
          <cell r="AL108">
            <v>0.28719552799999998</v>
          </cell>
          <cell r="AM108">
            <v>0.30008563999999999</v>
          </cell>
          <cell r="AN108">
            <v>0.43369834000000002</v>
          </cell>
          <cell r="AO108">
            <v>0.23896457800000001</v>
          </cell>
          <cell r="AP108">
            <v>0.24989022799999999</v>
          </cell>
          <cell r="AS108">
            <v>0.21234514999999998</v>
          </cell>
          <cell r="AT108">
            <v>0.176506846</v>
          </cell>
          <cell r="AU108">
            <v>0.39341957599999999</v>
          </cell>
          <cell r="AV108">
            <v>0.18144473699999999</v>
          </cell>
          <cell r="AW108">
            <v>0.118787795</v>
          </cell>
        </row>
        <row r="109">
          <cell r="C109">
            <v>2.5098450740000002</v>
          </cell>
          <cell r="D109">
            <v>0.81422281900000004</v>
          </cell>
          <cell r="E109">
            <v>5.2166554380000001</v>
          </cell>
          <cell r="F109">
            <v>2.6612892835919304</v>
          </cell>
          <cell r="G109">
            <v>0.69450350399999994</v>
          </cell>
          <cell r="H109">
            <v>0.53221035500000002</v>
          </cell>
          <cell r="I109">
            <v>0.57871392700000002</v>
          </cell>
          <cell r="J109">
            <v>6.4852553000290056</v>
          </cell>
          <cell r="K109">
            <v>19.492695700620938</v>
          </cell>
          <cell r="N109">
            <v>2.2386408539999998</v>
          </cell>
          <cell r="O109">
            <v>0.31779742799999999</v>
          </cell>
          <cell r="P109">
            <v>2.8023097900000002</v>
          </cell>
          <cell r="Q109">
            <v>1.8800321185500573</v>
          </cell>
          <cell r="R109">
            <v>0.55982996600000001</v>
          </cell>
          <cell r="S109">
            <v>0.466671102</v>
          </cell>
          <cell r="T109">
            <v>0.42325903100000001</v>
          </cell>
          <cell r="U109">
            <v>4.1669347267978205</v>
          </cell>
          <cell r="V109">
            <v>12.85547501634788</v>
          </cell>
          <cell r="AL109">
            <v>0.33521925400000002</v>
          </cell>
          <cell r="AM109">
            <v>0.34621578399999997</v>
          </cell>
          <cell r="AN109">
            <v>0.456257105</v>
          </cell>
          <cell r="AO109">
            <v>0.29143906199999997</v>
          </cell>
          <cell r="AP109">
            <v>0.25208606700000002</v>
          </cell>
          <cell r="AS109">
            <v>0.213276416</v>
          </cell>
          <cell r="AT109">
            <v>0.17772168599999999</v>
          </cell>
          <cell r="AU109">
            <v>0.39749586599999998</v>
          </cell>
          <cell r="AV109">
            <v>0.182728217</v>
          </cell>
          <cell r="AW109">
            <v>0.11794379300000001</v>
          </cell>
        </row>
        <row r="110">
          <cell r="C110">
            <v>2.507729243</v>
          </cell>
          <cell r="D110">
            <v>0.79104405799999999</v>
          </cell>
          <cell r="E110">
            <v>5.3026039289999991</v>
          </cell>
          <cell r="F110">
            <v>2.6567877897271281</v>
          </cell>
          <cell r="G110">
            <v>0.6920780230000001</v>
          </cell>
          <cell r="H110">
            <v>0.53064436999999998</v>
          </cell>
          <cell r="I110">
            <v>0.58135311300000003</v>
          </cell>
          <cell r="J110">
            <v>6.3431960852900824</v>
          </cell>
          <cell r="K110">
            <v>19.405436611017208</v>
          </cell>
          <cell r="N110">
            <v>2.2864557579999998</v>
          </cell>
          <cell r="O110">
            <v>0.30513032299999998</v>
          </cell>
          <cell r="P110">
            <v>2.920060989</v>
          </cell>
          <cell r="Q110">
            <v>1.8533509291987105</v>
          </cell>
          <cell r="R110">
            <v>0.56790735299999995</v>
          </cell>
          <cell r="S110">
            <v>0.47693011899999999</v>
          </cell>
          <cell r="T110">
            <v>0.43947086800000001</v>
          </cell>
          <cell r="U110">
            <v>3.8833434307884174</v>
          </cell>
          <cell r="V110">
            <v>12.732649769987127</v>
          </cell>
          <cell r="AL110">
            <v>0.33699236700000001</v>
          </cell>
          <cell r="AM110">
            <v>0.34517827800000001</v>
          </cell>
          <cell r="AN110">
            <v>0.45757241300000001</v>
          </cell>
          <cell r="AO110">
            <v>0.29090540600000003</v>
          </cell>
          <cell r="AP110">
            <v>0.249385625</v>
          </cell>
          <cell r="AS110">
            <v>0.21784566899999999</v>
          </cell>
          <cell r="AT110">
            <v>0.184970945</v>
          </cell>
          <cell r="AU110">
            <v>0.39348775499999999</v>
          </cell>
          <cell r="AV110">
            <v>0.187583207</v>
          </cell>
          <cell r="AW110">
            <v>0.121907113</v>
          </cell>
        </row>
        <row r="111">
          <cell r="C111">
            <v>2.510654916</v>
          </cell>
          <cell r="D111">
            <v>0.805526136</v>
          </cell>
          <cell r="E111">
            <v>5.3524358809999999</v>
          </cell>
          <cell r="F111">
            <v>2.6523155228936983</v>
          </cell>
          <cell r="G111">
            <v>0.69391686100000005</v>
          </cell>
          <cell r="H111">
            <v>0.53418369799999998</v>
          </cell>
          <cell r="I111">
            <v>0.58231808100000004</v>
          </cell>
          <cell r="J111">
            <v>6.6397198573885206</v>
          </cell>
          <cell r="K111">
            <v>19.771070953282223</v>
          </cell>
          <cell r="N111">
            <v>1.7861204960000001</v>
          </cell>
          <cell r="O111">
            <v>0.24650797399999999</v>
          </cell>
          <cell r="P111">
            <v>2.3523186680000001</v>
          </cell>
          <cell r="Q111">
            <v>1.4132686074092087</v>
          </cell>
          <cell r="R111">
            <v>0.34870018699999999</v>
          </cell>
          <cell r="S111">
            <v>0.37687237499999998</v>
          </cell>
          <cell r="T111">
            <v>0.30853401499999999</v>
          </cell>
          <cell r="U111">
            <v>3.0890935162673125</v>
          </cell>
          <cell r="V111">
            <v>9.9214158386765217</v>
          </cell>
          <cell r="AL111">
            <v>0.336092738</v>
          </cell>
          <cell r="AM111">
            <v>0.34887190699999998</v>
          </cell>
          <cell r="AN111">
            <v>0.46082334600000002</v>
          </cell>
          <cell r="AO111">
            <v>0.29058388299999999</v>
          </cell>
          <cell r="AP111">
            <v>0.23833428800000001</v>
          </cell>
          <cell r="AS111">
            <v>0.165568086</v>
          </cell>
          <cell r="AT111">
            <v>0.148311634</v>
          </cell>
          <cell r="AU111">
            <v>0.31910137500000002</v>
          </cell>
          <cell r="AV111">
            <v>0.147141619</v>
          </cell>
          <cell r="AW111">
            <v>8.1648291999999997E-2</v>
          </cell>
        </row>
        <row r="112">
          <cell r="C112">
            <v>2.5483752799999997</v>
          </cell>
          <cell r="D112">
            <v>0.77486885900000002</v>
          </cell>
          <cell r="E112">
            <v>5.3637827280000003</v>
          </cell>
          <cell r="F112">
            <v>2.4210844406983427</v>
          </cell>
          <cell r="G112">
            <v>0.69957443699999999</v>
          </cell>
          <cell r="H112">
            <v>0.540789411</v>
          </cell>
          <cell r="I112">
            <v>0.51118276100000004</v>
          </cell>
          <cell r="J112">
            <v>5.7989363590374383</v>
          </cell>
          <cell r="K112">
            <v>18.65859427573578</v>
          </cell>
          <cell r="N112">
            <v>1.5365906789999999</v>
          </cell>
          <cell r="O112">
            <v>0.111990856</v>
          </cell>
          <cell r="P112">
            <v>1.538552653</v>
          </cell>
          <cell r="Q112">
            <v>1.0010337052022336</v>
          </cell>
          <cell r="R112">
            <v>0.233955521</v>
          </cell>
          <cell r="S112">
            <v>0.30770177300000001</v>
          </cell>
          <cell r="T112">
            <v>0.12562061900000002</v>
          </cell>
          <cell r="U112">
            <v>2.3649436868364142</v>
          </cell>
          <cell r="V112">
            <v>7.2203894930386481</v>
          </cell>
          <cell r="AL112">
            <v>0.304670149</v>
          </cell>
          <cell r="AM112">
            <v>0.35162793400000003</v>
          </cell>
          <cell r="AN112">
            <v>0.351758134</v>
          </cell>
          <cell r="AO112">
            <v>0.28822239599999999</v>
          </cell>
          <cell r="AP112">
            <v>0.213543865</v>
          </cell>
          <cell r="AS112">
            <v>0.11808347100000001</v>
          </cell>
          <cell r="AT112">
            <v>0.10166588800000001</v>
          </cell>
          <cell r="AU112">
            <v>0.21801979999999999</v>
          </cell>
          <cell r="AV112">
            <v>7.9244161999999993E-2</v>
          </cell>
          <cell r="AW112">
            <v>6.8541380999999998E-2</v>
          </cell>
        </row>
        <row r="113">
          <cell r="C113">
            <v>2.4799793349999999</v>
          </cell>
          <cell r="D113">
            <v>0.78618782600000003</v>
          </cell>
          <cell r="E113">
            <v>4.5902745700000001</v>
          </cell>
          <cell r="F113">
            <v>2.1290780697830787</v>
          </cell>
          <cell r="G113">
            <v>0.61792591099999994</v>
          </cell>
          <cell r="H113">
            <v>0.52589878899999998</v>
          </cell>
          <cell r="I113">
            <v>0.46537561900000002</v>
          </cell>
          <cell r="J113">
            <v>5.5226259132487936</v>
          </cell>
          <cell r="K113">
            <v>17.117346033031872</v>
          </cell>
          <cell r="N113">
            <v>2.3380762050000001</v>
          </cell>
          <cell r="O113">
            <v>0.42215495799999997</v>
          </cell>
          <cell r="P113">
            <v>2.2184515180000002</v>
          </cell>
          <cell r="Q113">
            <v>1.794124471227678</v>
          </cell>
          <cell r="R113">
            <v>0.53142936399999996</v>
          </cell>
          <cell r="S113">
            <v>0.46641295500000002</v>
          </cell>
          <cell r="T113">
            <v>0.37962680200000004</v>
          </cell>
          <cell r="U113">
            <v>3.82233488545018</v>
          </cell>
          <cell r="V113">
            <v>11.972611158677857</v>
          </cell>
          <cell r="AL113">
            <v>0.28778266200000002</v>
          </cell>
          <cell r="AM113">
            <v>0.31514204800000001</v>
          </cell>
          <cell r="AN113">
            <v>0.38732200099999997</v>
          </cell>
          <cell r="AO113">
            <v>0.24742354699999999</v>
          </cell>
          <cell r="AP113">
            <v>0.14936825000000001</v>
          </cell>
          <cell r="AS113">
            <v>0.20759156099999998</v>
          </cell>
          <cell r="AT113">
            <v>0.17068698199999999</v>
          </cell>
          <cell r="AU113">
            <v>0.40585605499999999</v>
          </cell>
          <cell r="AV113">
            <v>0.18262494599999998</v>
          </cell>
          <cell r="AW113">
            <v>0.11125366499999999</v>
          </cell>
        </row>
        <row r="114">
          <cell r="C114">
            <v>2.4172138300000001</v>
          </cell>
          <cell r="D114">
            <v>0.70384409100000001</v>
          </cell>
          <cell r="E114">
            <v>3.2854893349999998</v>
          </cell>
          <cell r="F114">
            <v>1.6773242202374825</v>
          </cell>
          <cell r="G114">
            <v>0.52672508900000004</v>
          </cell>
          <cell r="H114">
            <v>0.48680495299999998</v>
          </cell>
          <cell r="I114">
            <v>0.377169264</v>
          </cell>
          <cell r="J114">
            <v>4.8870326900592316</v>
          </cell>
          <cell r="K114">
            <v>14.361603472296713</v>
          </cell>
          <cell r="N114">
            <v>2.2706598840000001</v>
          </cell>
          <cell r="O114">
            <v>0.359176422</v>
          </cell>
          <cell r="P114">
            <v>2.7777885049999997</v>
          </cell>
          <cell r="Q114">
            <v>1.9245725374143205</v>
          </cell>
          <cell r="R114">
            <v>0.55885796300000001</v>
          </cell>
          <cell r="S114">
            <v>0.45858428899999998</v>
          </cell>
          <cell r="T114">
            <v>0.16352813399999999</v>
          </cell>
          <cell r="U114">
            <v>4.1656359933574434</v>
          </cell>
          <cell r="V114">
            <v>12.678803727771763</v>
          </cell>
          <cell r="AL114">
            <v>0.231443755</v>
          </cell>
          <cell r="AM114">
            <v>0.25744160700000002</v>
          </cell>
          <cell r="AN114">
            <v>0.29413103699999998</v>
          </cell>
          <cell r="AO114">
            <v>0.19378951500000002</v>
          </cell>
          <cell r="AP114">
            <v>0.10242722</v>
          </cell>
          <cell r="AS114">
            <v>0.218494508</v>
          </cell>
          <cell r="AT114">
            <v>0.187346497</v>
          </cell>
          <cell r="AU114">
            <v>0.41573756199999995</v>
          </cell>
          <cell r="AV114">
            <v>0.191054154</v>
          </cell>
          <cell r="AW114">
            <v>0.12139806600000001</v>
          </cell>
        </row>
        <row r="115">
          <cell r="C115">
            <v>2.503208018</v>
          </cell>
          <cell r="D115">
            <v>0.80163752399999999</v>
          </cell>
          <cell r="E115">
            <v>4.4278517699999993</v>
          </cell>
          <cell r="F115">
            <v>1.9300293332050298</v>
          </cell>
          <cell r="G115">
            <v>0.68699212499999995</v>
          </cell>
          <cell r="H115">
            <v>0.52764157599999995</v>
          </cell>
          <cell r="I115">
            <v>0.55658518599999995</v>
          </cell>
          <cell r="J115">
            <v>5.8595378734783514</v>
          </cell>
          <cell r="K115">
            <v>17.293483405683379</v>
          </cell>
          <cell r="N115">
            <v>2.275699613</v>
          </cell>
          <cell r="O115">
            <v>0.35098903399999998</v>
          </cell>
          <cell r="P115">
            <v>2.8555945129999998</v>
          </cell>
          <cell r="Q115">
            <v>1.9186415630742804</v>
          </cell>
          <cell r="R115">
            <v>0.56188392899999995</v>
          </cell>
          <cell r="S115">
            <v>0.45304384799999997</v>
          </cell>
          <cell r="T115">
            <v>0.42120134799999998</v>
          </cell>
          <cell r="U115">
            <v>4.2357706872183511</v>
          </cell>
          <cell r="V115">
            <v>13.072824535292632</v>
          </cell>
          <cell r="AL115">
            <v>0.24906605900000001</v>
          </cell>
          <cell r="AM115">
            <v>0.24273272399999998</v>
          </cell>
          <cell r="AN115">
            <v>0.32261811200000001</v>
          </cell>
          <cell r="AO115">
            <v>0.20236586100000001</v>
          </cell>
          <cell r="AP115">
            <v>0.23105898699999999</v>
          </cell>
          <cell r="AS115">
            <v>0.21535183799999999</v>
          </cell>
          <cell r="AT115">
            <v>0.18431345999999998</v>
          </cell>
          <cell r="AU115">
            <v>0.41474227200000002</v>
          </cell>
          <cell r="AV115">
            <v>0.187726859</v>
          </cell>
          <cell r="AW115">
            <v>0.11839739000000001</v>
          </cell>
        </row>
        <row r="116">
          <cell r="C116">
            <v>2.5098450740000002</v>
          </cell>
          <cell r="D116">
            <v>0.80430572600000005</v>
          </cell>
          <cell r="E116">
            <v>5.2264070149999995</v>
          </cell>
          <cell r="F116">
            <v>2.6560071978076847</v>
          </cell>
          <cell r="G116">
            <v>0.69440238700000001</v>
          </cell>
          <cell r="H116">
            <v>0.53221035500000002</v>
          </cell>
          <cell r="I116">
            <v>0.54712825499999995</v>
          </cell>
          <cell r="J116">
            <v>6.5396873470515278</v>
          </cell>
          <cell r="K116">
            <v>19.509993356859216</v>
          </cell>
          <cell r="N116">
            <v>2.2312671039999996</v>
          </cell>
          <cell r="O116">
            <v>0.37049904300000003</v>
          </cell>
          <cell r="P116">
            <v>2.8548669630000001</v>
          </cell>
          <cell r="Q116">
            <v>1.9144594535260206</v>
          </cell>
          <cell r="R116">
            <v>0.56339388199999996</v>
          </cell>
          <cell r="S116">
            <v>0.45907900799999996</v>
          </cell>
          <cell r="T116">
            <v>0.372517188</v>
          </cell>
          <cell r="U116">
            <v>4.200531187725872</v>
          </cell>
          <cell r="V116">
            <v>12.966613829251893</v>
          </cell>
          <cell r="AL116">
            <v>0.335061479</v>
          </cell>
          <cell r="AM116">
            <v>0.34476415999999999</v>
          </cell>
          <cell r="AN116">
            <v>0.44539537400000001</v>
          </cell>
          <cell r="AO116">
            <v>0.28378274400000003</v>
          </cell>
          <cell r="AP116">
            <v>0.26784460399999999</v>
          </cell>
          <cell r="AS116">
            <v>0.21842621800000001</v>
          </cell>
          <cell r="AT116">
            <v>0.18531615200000001</v>
          </cell>
          <cell r="AU116">
            <v>0.41430984700000001</v>
          </cell>
          <cell r="AV116">
            <v>0.18570001800000002</v>
          </cell>
          <cell r="AW116">
            <v>0.10993201499999999</v>
          </cell>
        </row>
        <row r="117">
          <cell r="C117">
            <v>2.507729243</v>
          </cell>
          <cell r="D117">
            <v>0.80832674999999998</v>
          </cell>
          <cell r="E117">
            <v>5.3250431369999998</v>
          </cell>
          <cell r="F117">
            <v>2.6614251443619774</v>
          </cell>
          <cell r="G117">
            <v>0.69234743900000006</v>
          </cell>
          <cell r="H117">
            <v>0.53064436999999998</v>
          </cell>
          <cell r="I117">
            <v>0.57678563000000005</v>
          </cell>
          <cell r="J117">
            <v>6.6064876036047702</v>
          </cell>
          <cell r="K117">
            <v>19.708789316966747</v>
          </cell>
          <cell r="N117">
            <v>2.318044558</v>
          </cell>
          <cell r="O117">
            <v>0.35010912199999999</v>
          </cell>
          <cell r="P117">
            <v>2.989870807</v>
          </cell>
          <cell r="Q117">
            <v>1.9505146745848361</v>
          </cell>
          <cell r="R117">
            <v>0.59196359900000006</v>
          </cell>
          <cell r="S117">
            <v>0.47625951</v>
          </cell>
          <cell r="T117">
            <v>0.43969144400000004</v>
          </cell>
          <cell r="U117">
            <v>3.923966335327032</v>
          </cell>
          <cell r="V117">
            <v>13.040420049911868</v>
          </cell>
          <cell r="AL117">
            <v>0.33956815800000001</v>
          </cell>
          <cell r="AM117">
            <v>0.34251492300000003</v>
          </cell>
          <cell r="AN117">
            <v>0.448864663</v>
          </cell>
          <cell r="AO117">
            <v>0.28183013699999998</v>
          </cell>
          <cell r="AP117">
            <v>0.27022673400000002</v>
          </cell>
          <cell r="AS117">
            <v>0.22112344</v>
          </cell>
          <cell r="AT117">
            <v>0.19127261799999998</v>
          </cell>
          <cell r="AU117">
            <v>0.40888173499999997</v>
          </cell>
          <cell r="AV117">
            <v>0.194870078</v>
          </cell>
          <cell r="AW117">
            <v>0.12705942200000001</v>
          </cell>
        </row>
        <row r="118">
          <cell r="C118">
            <v>2.510654916</v>
          </cell>
          <cell r="D118">
            <v>0.80555539800000009</v>
          </cell>
          <cell r="E118">
            <v>5.3488494759999998</v>
          </cell>
          <cell r="F118">
            <v>2.6397503375134437</v>
          </cell>
          <cell r="G118">
            <v>0.69383056300000001</v>
          </cell>
          <cell r="H118">
            <v>0.53418369799999998</v>
          </cell>
          <cell r="I118">
            <v>0.57940098899999992</v>
          </cell>
          <cell r="J118">
            <v>6.6610715714693907</v>
          </cell>
          <cell r="K118">
            <v>19.773296948982836</v>
          </cell>
          <cell r="N118">
            <v>1.8469867870000001</v>
          </cell>
          <cell r="O118">
            <v>0.23181553500000002</v>
          </cell>
          <cell r="P118">
            <v>2.5463453149999999</v>
          </cell>
          <cell r="Q118">
            <v>1.4056459856177366</v>
          </cell>
          <cell r="R118">
            <v>0.36889091899999998</v>
          </cell>
          <cell r="S118">
            <v>0.39656432900000005</v>
          </cell>
          <cell r="T118">
            <v>0.319647611</v>
          </cell>
          <cell r="U118">
            <v>3.0856878482447918</v>
          </cell>
          <cell r="V118">
            <v>10.201584329862527</v>
          </cell>
          <cell r="AL118">
            <v>0.34003599300000004</v>
          </cell>
          <cell r="AM118">
            <v>0.34482245500000003</v>
          </cell>
          <cell r="AN118">
            <v>0.45181770700000001</v>
          </cell>
          <cell r="AO118">
            <v>0.25057048500000001</v>
          </cell>
          <cell r="AP118">
            <v>0.27069639099999998</v>
          </cell>
          <cell r="AS118">
            <v>0.17192712700000001</v>
          </cell>
          <cell r="AT118">
            <v>0.14518345000000002</v>
          </cell>
          <cell r="AU118">
            <v>0.34251078499999998</v>
          </cell>
          <cell r="AV118">
            <v>9.2083801999999992E-2</v>
          </cell>
          <cell r="AW118">
            <v>7.7136618000000004E-2</v>
          </cell>
        </row>
        <row r="119">
          <cell r="C119">
            <v>2.5483752799999997</v>
          </cell>
          <cell r="D119">
            <v>0.811554463</v>
          </cell>
          <cell r="E119">
            <v>5.4125085319999995</v>
          </cell>
          <cell r="F119">
            <v>2.6485883414272653</v>
          </cell>
          <cell r="G119">
            <v>0.69953496699999995</v>
          </cell>
          <cell r="H119">
            <v>0.540789411</v>
          </cell>
          <cell r="I119">
            <v>0.58139007300000001</v>
          </cell>
          <cell r="J119">
            <v>6.3317123394604087</v>
          </cell>
          <cell r="K119">
            <v>19.574453406887674</v>
          </cell>
          <cell r="N119">
            <v>2.103987804</v>
          </cell>
          <cell r="O119">
            <v>0.12022042699999999</v>
          </cell>
          <cell r="P119">
            <v>1.683765409</v>
          </cell>
          <cell r="Q119">
            <v>1.0582363805449726</v>
          </cell>
          <cell r="R119">
            <v>0.26952500699999998</v>
          </cell>
          <cell r="S119">
            <v>0.26977220500000004</v>
          </cell>
          <cell r="T119">
            <v>0.124467569</v>
          </cell>
          <cell r="U119">
            <v>2.3853571238130713</v>
          </cell>
          <cell r="V119">
            <v>8.0153319253580442</v>
          </cell>
          <cell r="AL119">
            <v>0.33773403499999999</v>
          </cell>
          <cell r="AM119">
            <v>0.34693176199999998</v>
          </cell>
          <cell r="AN119">
            <v>0.45331912600000002</v>
          </cell>
          <cell r="AO119">
            <v>0.27590068400000001</v>
          </cell>
          <cell r="AP119">
            <v>0.27376730200000005</v>
          </cell>
          <cell r="AS119">
            <v>0.120842739</v>
          </cell>
          <cell r="AT119">
            <v>9.7376027000000004E-2</v>
          </cell>
          <cell r="AU119">
            <v>0.24141156599999999</v>
          </cell>
          <cell r="AV119">
            <v>8.7459259000000011E-2</v>
          </cell>
          <cell r="AW119">
            <v>6.9228485000000006E-2</v>
          </cell>
        </row>
        <row r="120">
          <cell r="C120">
            <v>2.4799793349999999</v>
          </cell>
          <cell r="D120">
            <v>0.79396449300000005</v>
          </cell>
          <cell r="E120">
            <v>4.6734301589999996</v>
          </cell>
          <cell r="F120">
            <v>2.2108316170479889</v>
          </cell>
          <cell r="G120">
            <v>0.61148326399999997</v>
          </cell>
          <cell r="H120">
            <v>0.52589878899999998</v>
          </cell>
          <cell r="I120">
            <v>0.54591463600000001</v>
          </cell>
          <cell r="J120">
            <v>5.841801968183697</v>
          </cell>
          <cell r="K120">
            <v>17.683304261231687</v>
          </cell>
          <cell r="N120">
            <v>2.3555272570000003</v>
          </cell>
          <cell r="O120">
            <v>0.40461161700000003</v>
          </cell>
          <cell r="P120">
            <v>2.3463283609999999</v>
          </cell>
          <cell r="Q120">
            <v>1.8646399432600689</v>
          </cell>
          <cell r="R120">
            <v>0.57162969699999999</v>
          </cell>
          <cell r="S120">
            <v>0.46669240299999998</v>
          </cell>
          <cell r="T120">
            <v>0.40604579599999996</v>
          </cell>
          <cell r="U120">
            <v>3.9062259340937779</v>
          </cell>
          <cell r="V120">
            <v>12.321701008353847</v>
          </cell>
          <cell r="AL120">
            <v>0.30750508899999995</v>
          </cell>
          <cell r="AM120">
            <v>0.306620695</v>
          </cell>
          <cell r="AN120">
            <v>0.404844551</v>
          </cell>
          <cell r="AO120">
            <v>0.25004055400000003</v>
          </cell>
          <cell r="AP120">
            <v>0.184224253</v>
          </cell>
          <cell r="AS120">
            <v>0.21097185500000001</v>
          </cell>
          <cell r="AT120">
            <v>0.17730774400000002</v>
          </cell>
          <cell r="AU120">
            <v>0.41992837199999999</v>
          </cell>
          <cell r="AV120">
            <v>0.179463498</v>
          </cell>
          <cell r="AW120">
            <v>0.114419489</v>
          </cell>
        </row>
        <row r="121">
          <cell r="C121">
            <v>2.4172138300000001</v>
          </cell>
          <cell r="D121">
            <v>0.71849053500000004</v>
          </cell>
          <cell r="E121">
            <v>3.4708325180000004</v>
          </cell>
          <cell r="F121">
            <v>1.7514260761723588</v>
          </cell>
          <cell r="G121">
            <v>0.49226478800000001</v>
          </cell>
          <cell r="H121">
            <v>0.48680495299999998</v>
          </cell>
          <cell r="I121">
            <v>0.446880624</v>
          </cell>
          <cell r="J121">
            <v>5.3918455997840224</v>
          </cell>
          <cell r="K121">
            <v>15.175758923956382</v>
          </cell>
          <cell r="N121">
            <v>2.338392051</v>
          </cell>
          <cell r="O121">
            <v>0.408908467</v>
          </cell>
          <cell r="P121">
            <v>2.96806335</v>
          </cell>
          <cell r="Q121">
            <v>1.9951300600273931</v>
          </cell>
          <cell r="R121">
            <v>0.59516923499999996</v>
          </cell>
          <cell r="S121">
            <v>0.46199791299999998</v>
          </cell>
          <cell r="T121">
            <v>0.43170910499999998</v>
          </cell>
          <cell r="U121">
            <v>4.2068642986393678</v>
          </cell>
          <cell r="V121">
            <v>13.406234479666761</v>
          </cell>
          <cell r="AL121">
            <v>0.26275386700000003</v>
          </cell>
          <cell r="AM121">
            <v>0.23778581899999998</v>
          </cell>
          <cell r="AN121">
            <v>0.30616175699999998</v>
          </cell>
          <cell r="AO121">
            <v>0.208508</v>
          </cell>
          <cell r="AP121">
            <v>0.121478085</v>
          </cell>
          <cell r="AS121">
            <v>0.22878823700000001</v>
          </cell>
          <cell r="AT121">
            <v>0.19677613200000002</v>
          </cell>
          <cell r="AU121">
            <v>0.42687977100000002</v>
          </cell>
          <cell r="AV121">
            <v>0.19470712599999998</v>
          </cell>
          <cell r="AW121">
            <v>0.12510716399999999</v>
          </cell>
        </row>
        <row r="122">
          <cell r="C122">
            <v>2.503208018</v>
          </cell>
          <cell r="D122">
            <v>0.80048155599999993</v>
          </cell>
          <cell r="E122">
            <v>4.5463269110000004</v>
          </cell>
          <cell r="F122">
            <v>2.3100936856024545</v>
          </cell>
          <cell r="G122">
            <v>0.68664104700000006</v>
          </cell>
          <cell r="H122">
            <v>0.52764157599999995</v>
          </cell>
          <cell r="I122">
            <v>0.56768383499999997</v>
          </cell>
          <cell r="J122">
            <v>6.3529629245190824</v>
          </cell>
          <cell r="K122">
            <v>18.295039553121537</v>
          </cell>
          <cell r="N122">
            <v>2.364011724</v>
          </cell>
          <cell r="O122">
            <v>0.40334531600000001</v>
          </cell>
          <cell r="P122">
            <v>3.1083248020000003</v>
          </cell>
          <cell r="Q122">
            <v>1.9974900009662255</v>
          </cell>
          <cell r="R122">
            <v>0.61483407700000003</v>
          </cell>
          <cell r="S122">
            <v>0.32763309299999999</v>
          </cell>
          <cell r="T122">
            <v>0.44739603499999997</v>
          </cell>
          <cell r="U122">
            <v>4.2661043579812619</v>
          </cell>
          <cell r="V122">
            <v>13.529139405947488</v>
          </cell>
          <cell r="AL122">
            <v>0.29328993400000003</v>
          </cell>
          <cell r="AM122">
            <v>0.28894540500000004</v>
          </cell>
          <cell r="AN122">
            <v>0.437013443</v>
          </cell>
          <cell r="AO122">
            <v>0.23493477600000001</v>
          </cell>
          <cell r="AP122">
            <v>0.25974640999999998</v>
          </cell>
          <cell r="AS122">
            <v>0.23083716699999998</v>
          </cell>
          <cell r="AT122">
            <v>0.19361132199999997</v>
          </cell>
          <cell r="AU122">
            <v>0.43237754599999995</v>
          </cell>
          <cell r="AV122">
            <v>0.19220732800000001</v>
          </cell>
          <cell r="AW122">
            <v>0.123194839</v>
          </cell>
        </row>
        <row r="123">
          <cell r="C123">
            <v>2.5098450740000002</v>
          </cell>
          <cell r="D123">
            <v>0.80414771699999998</v>
          </cell>
          <cell r="E123">
            <v>5.2665244840000005</v>
          </cell>
          <cell r="F123">
            <v>2.662498980829525</v>
          </cell>
          <cell r="G123">
            <v>0.69551794299999992</v>
          </cell>
          <cell r="H123">
            <v>0.53221035500000002</v>
          </cell>
          <cell r="I123">
            <v>0.57878714899999995</v>
          </cell>
          <cell r="J123">
            <v>6.7780009645227466</v>
          </cell>
          <cell r="K123">
            <v>19.827532667352273</v>
          </cell>
          <cell r="N123">
            <v>2.4993392719999998</v>
          </cell>
          <cell r="O123">
            <v>0.39934341800000001</v>
          </cell>
          <cell r="P123">
            <v>3.1446807089999997</v>
          </cell>
          <cell r="Q123">
            <v>2.0544065552818758</v>
          </cell>
          <cell r="R123">
            <v>0.65416946699999989</v>
          </cell>
          <cell r="S123">
            <v>0.44883020500000004</v>
          </cell>
          <cell r="T123">
            <v>0.46818891100000004</v>
          </cell>
          <cell r="U123">
            <v>4.4283996736635158</v>
          </cell>
          <cell r="V123">
            <v>14.097358210945393</v>
          </cell>
          <cell r="AL123">
            <v>0.338787273</v>
          </cell>
          <cell r="AM123">
            <v>0.34370290799999997</v>
          </cell>
          <cell r="AN123">
            <v>0.46480998499999998</v>
          </cell>
          <cell r="AO123">
            <v>0.288169071</v>
          </cell>
          <cell r="AP123">
            <v>0.268305293</v>
          </cell>
          <cell r="AS123">
            <v>0.23962483300000001</v>
          </cell>
          <cell r="AT123">
            <v>0.201338452</v>
          </cell>
          <cell r="AU123">
            <v>0.43825303999999998</v>
          </cell>
          <cell r="AV123">
            <v>0.190762395</v>
          </cell>
          <cell r="AW123">
            <v>0.13689998199999998</v>
          </cell>
        </row>
        <row r="124">
          <cell r="C124">
            <v>2.507729243</v>
          </cell>
          <cell r="D124">
            <v>0.79427149200000002</v>
          </cell>
          <cell r="E124">
            <v>5.3345343019999998</v>
          </cell>
          <cell r="F124">
            <v>2.2316344013425633</v>
          </cell>
          <cell r="G124">
            <v>0.65976989500000005</v>
          </cell>
          <cell r="H124">
            <v>0.53064436999999998</v>
          </cell>
          <cell r="I124">
            <v>0.50672730499999996</v>
          </cell>
          <cell r="J124">
            <v>6.4970086470104569</v>
          </cell>
          <cell r="K124">
            <v>19.062319655353022</v>
          </cell>
          <cell r="N124">
            <v>1.941957932</v>
          </cell>
          <cell r="O124">
            <v>0.42541087500000002</v>
          </cell>
          <cell r="P124">
            <v>3.3732101660000002</v>
          </cell>
          <cell r="Q124">
            <v>1.303092245622657</v>
          </cell>
          <cell r="R124">
            <v>0.33954924400000003</v>
          </cell>
          <cell r="S124">
            <v>0.45014838600000001</v>
          </cell>
          <cell r="T124">
            <v>0.20415211799999999</v>
          </cell>
          <cell r="U124">
            <v>3.4486244250224316</v>
          </cell>
          <cell r="V124">
            <v>11.486145391645088</v>
          </cell>
          <cell r="AL124">
            <v>0.33869736700000003</v>
          </cell>
          <cell r="AM124">
            <v>0.25781499899999999</v>
          </cell>
          <cell r="AN124">
            <v>0.340493037</v>
          </cell>
          <cell r="AO124">
            <v>0.25357807300000001</v>
          </cell>
          <cell r="AP124">
            <v>0.22274665299999999</v>
          </cell>
          <cell r="AS124">
            <v>0.25457359699999998</v>
          </cell>
          <cell r="AT124">
            <v>9.6715833000000001E-2</v>
          </cell>
          <cell r="AU124">
            <v>0.26726645799999998</v>
          </cell>
          <cell r="AV124">
            <v>8.3109837000000006E-2</v>
          </cell>
          <cell r="AW124">
            <v>6.9889903000000003E-2</v>
          </cell>
        </row>
        <row r="125">
          <cell r="C125">
            <v>2.510654916</v>
          </cell>
          <cell r="D125">
            <v>0.80725616500000008</v>
          </cell>
          <cell r="E125">
            <v>5.3687781880000003</v>
          </cell>
          <cell r="F125">
            <v>2.620679573346798</v>
          </cell>
          <cell r="G125">
            <v>0.64213124100000007</v>
          </cell>
          <cell r="H125">
            <v>0.53418369799999998</v>
          </cell>
          <cell r="I125">
            <v>0.56951868100000003</v>
          </cell>
          <cell r="J125">
            <v>6.7877119599107321</v>
          </cell>
          <cell r="K125">
            <v>19.84091442225753</v>
          </cell>
          <cell r="N125">
            <v>1.753245173</v>
          </cell>
          <cell r="O125">
            <v>0.333440821</v>
          </cell>
          <cell r="P125">
            <v>2.8779587880000004</v>
          </cell>
          <cell r="Q125">
            <v>1.5786508921187721</v>
          </cell>
          <cell r="R125">
            <v>0.325031036</v>
          </cell>
          <cell r="S125">
            <v>0.37859989299999997</v>
          </cell>
          <cell r="T125">
            <v>0.30036677100000003</v>
          </cell>
          <cell r="U125">
            <v>3.2483185088271718</v>
          </cell>
          <cell r="V125">
            <v>10.795611882945945</v>
          </cell>
          <cell r="AL125">
            <v>0.33884268099999998</v>
          </cell>
          <cell r="AM125">
            <v>0.34478814899999999</v>
          </cell>
          <cell r="AN125">
            <v>0.45815848599999998</v>
          </cell>
          <cell r="AO125">
            <v>0.286958834</v>
          </cell>
          <cell r="AP125">
            <v>0.24217755300000002</v>
          </cell>
          <cell r="AS125">
            <v>0.19418669799999999</v>
          </cell>
          <cell r="AT125">
            <v>0.16371730200000001</v>
          </cell>
          <cell r="AU125">
            <v>0.37638335899999997</v>
          </cell>
          <cell r="AV125">
            <v>0.16111099100000001</v>
          </cell>
          <cell r="AW125">
            <v>8.8903346999999994E-2</v>
          </cell>
        </row>
        <row r="126">
          <cell r="C126">
            <v>2.5483752799999997</v>
          </cell>
          <cell r="D126">
            <v>0.81305210400000005</v>
          </cell>
          <cell r="E126">
            <v>5.4223437510000005</v>
          </cell>
          <cell r="F126">
            <v>2.6234938780182175</v>
          </cell>
          <cell r="G126">
            <v>0.65375933799999997</v>
          </cell>
          <cell r="H126">
            <v>0.540789411</v>
          </cell>
          <cell r="I126">
            <v>0.57925791500000001</v>
          </cell>
          <cell r="J126">
            <v>6.5093839871861734</v>
          </cell>
          <cell r="K126">
            <v>19.690455664204389</v>
          </cell>
          <cell r="N126">
            <v>1.6889589520000001</v>
          </cell>
          <cell r="O126">
            <v>0.12677881699999999</v>
          </cell>
          <cell r="P126">
            <v>1.8966393880000001</v>
          </cell>
          <cell r="Q126">
            <v>1.0947412506477214</v>
          </cell>
          <cell r="R126">
            <v>0.26340260999999998</v>
          </cell>
          <cell r="S126">
            <v>0.285498007</v>
          </cell>
          <cell r="T126">
            <v>0.13493849699999999</v>
          </cell>
          <cell r="U126">
            <v>2.5382527269060486</v>
          </cell>
          <cell r="V126">
            <v>8.0292102485537704</v>
          </cell>
          <cell r="AL126">
            <v>0.33803218499999999</v>
          </cell>
          <cell r="AM126">
            <v>0.34470031600000001</v>
          </cell>
          <cell r="AN126">
            <v>0.45471150699999996</v>
          </cell>
          <cell r="AO126">
            <v>0.28956030300000002</v>
          </cell>
          <cell r="AP126">
            <v>0.25821337999999999</v>
          </cell>
          <cell r="AS126">
            <v>0.13680637599999998</v>
          </cell>
          <cell r="AT126">
            <v>9.8873501999999988E-2</v>
          </cell>
          <cell r="AU126">
            <v>0.256831806</v>
          </cell>
          <cell r="AV126">
            <v>8.3360392000000005E-2</v>
          </cell>
          <cell r="AW126">
            <v>7.1474062000000005E-2</v>
          </cell>
        </row>
        <row r="127">
          <cell r="C127">
            <v>2.4799793349999999</v>
          </cell>
          <cell r="D127">
            <v>0.79776482700000007</v>
          </cell>
          <cell r="E127">
            <v>4.716210995</v>
          </cell>
          <cell r="F127">
            <v>2.2265637870118753</v>
          </cell>
          <cell r="G127">
            <v>0.57955648599999998</v>
          </cell>
          <cell r="H127">
            <v>0.52589878899999998</v>
          </cell>
          <cell r="I127">
            <v>0.54291041600000001</v>
          </cell>
          <cell r="J127">
            <v>6.0845883527946656</v>
          </cell>
          <cell r="K127">
            <v>17.953472987806542</v>
          </cell>
          <cell r="N127">
            <v>1.8134771270000001</v>
          </cell>
          <cell r="O127">
            <v>0.54303367000000002</v>
          </cell>
          <cell r="P127">
            <v>2.6242297730000002</v>
          </cell>
          <cell r="Q127">
            <v>2.0189875203778609</v>
          </cell>
          <cell r="R127">
            <v>0.44968813900000004</v>
          </cell>
          <cell r="S127">
            <v>0.31373886300000003</v>
          </cell>
          <cell r="T127">
            <v>0.42716316600000004</v>
          </cell>
          <cell r="U127">
            <v>3.9673663353648401</v>
          </cell>
          <cell r="V127">
            <v>12.157684593742703</v>
          </cell>
          <cell r="AL127">
            <v>0.29613317900000002</v>
          </cell>
          <cell r="AM127">
            <v>0.307712765</v>
          </cell>
          <cell r="AN127">
            <v>0.418418401</v>
          </cell>
          <cell r="AO127">
            <v>0.25637287400000003</v>
          </cell>
          <cell r="AP127">
            <v>0.17144548800000001</v>
          </cell>
          <cell r="AS127">
            <v>0.230362282</v>
          </cell>
          <cell r="AT127">
            <v>0.192835917</v>
          </cell>
          <cell r="AU127">
            <v>0.43184651000000002</v>
          </cell>
          <cell r="AV127">
            <v>0.210965916</v>
          </cell>
          <cell r="AW127">
            <v>0.13003563300000001</v>
          </cell>
        </row>
        <row r="128">
          <cell r="C128">
            <v>2.4172138300000001</v>
          </cell>
          <cell r="D128">
            <v>0.722612755</v>
          </cell>
          <cell r="E128">
            <v>3.4965480380000002</v>
          </cell>
          <cell r="F128">
            <v>1.8154331749305244</v>
          </cell>
          <cell r="G128">
            <v>0.49434626700000001</v>
          </cell>
          <cell r="H128">
            <v>0.48680495299999998</v>
          </cell>
          <cell r="I128">
            <v>0.43698901699999998</v>
          </cell>
          <cell r="J128">
            <v>5.2686132121634541</v>
          </cell>
          <cell r="K128">
            <v>15.13856124709398</v>
          </cell>
          <cell r="N128">
            <v>1.8939132359999999</v>
          </cell>
          <cell r="O128">
            <v>0.53501628099999998</v>
          </cell>
          <cell r="P128">
            <v>2.83769714</v>
          </cell>
          <cell r="Q128">
            <v>2.0701126662428675</v>
          </cell>
          <cell r="R128">
            <v>0.47501663099999997</v>
          </cell>
          <cell r="S128">
            <v>0.32534783699999997</v>
          </cell>
          <cell r="T128">
            <v>0.45313260999999999</v>
          </cell>
          <cell r="U128">
            <v>4.0838065786440136</v>
          </cell>
          <cell r="V128">
            <v>12.674042979886883</v>
          </cell>
          <cell r="AL128">
            <v>0.25353526800000004</v>
          </cell>
          <cell r="AM128">
            <v>0.24574732699999999</v>
          </cell>
          <cell r="AN128">
            <v>0.334755158</v>
          </cell>
          <cell r="AO128">
            <v>0.203195402</v>
          </cell>
          <cell r="AP128">
            <v>0.129203502</v>
          </cell>
          <cell r="AS128">
            <v>0.24177447099999999</v>
          </cell>
          <cell r="AT128">
            <v>0.219625345</v>
          </cell>
          <cell r="AU128">
            <v>0.43290171199999999</v>
          </cell>
          <cell r="AV128">
            <v>0.21886407500000002</v>
          </cell>
          <cell r="AW128">
            <v>0.13854143700000002</v>
          </cell>
        </row>
        <row r="129">
          <cell r="C129">
            <v>2.503208018</v>
          </cell>
          <cell r="D129">
            <v>0.80631601500000005</v>
          </cell>
          <cell r="E129">
            <v>4.5515243329999997</v>
          </cell>
          <cell r="F129">
            <v>2.323417606736276</v>
          </cell>
          <cell r="G129">
            <v>0.681145271</v>
          </cell>
          <cell r="H129">
            <v>0.52764157599999995</v>
          </cell>
          <cell r="I129">
            <v>0.56793723299999999</v>
          </cell>
          <cell r="J129">
            <v>6.0447753286105508</v>
          </cell>
          <cell r="K129">
            <v>18.005965381346826</v>
          </cell>
          <cell r="N129">
            <v>2.3767676770000001</v>
          </cell>
          <cell r="O129">
            <v>0.55564542500000003</v>
          </cell>
          <cell r="P129">
            <v>2.9021956749999998</v>
          </cell>
          <cell r="Q129">
            <v>2.0804996735419166</v>
          </cell>
          <cell r="R129">
            <v>0.57846790300000006</v>
          </cell>
          <cell r="S129">
            <v>0.33222228000000004</v>
          </cell>
          <cell r="T129">
            <v>0.46562409900000001</v>
          </cell>
          <cell r="U129">
            <v>4.2465542654353952</v>
          </cell>
          <cell r="V129">
            <v>13.53797699797731</v>
          </cell>
          <cell r="AL129">
            <v>0.24139276100000001</v>
          </cell>
          <cell r="AM129">
            <v>0.29464198599999997</v>
          </cell>
          <cell r="AN129">
            <v>0.439085489</v>
          </cell>
          <cell r="AO129">
            <v>0.23863691399999998</v>
          </cell>
          <cell r="AP129">
            <v>0.266545906</v>
          </cell>
          <cell r="AS129">
            <v>0.244199898</v>
          </cell>
          <cell r="AT129">
            <v>0.20554520300000001</v>
          </cell>
          <cell r="AU129">
            <v>0.43269262800000002</v>
          </cell>
          <cell r="AV129">
            <v>0.21546494500000002</v>
          </cell>
          <cell r="AW129">
            <v>0.13640440400000001</v>
          </cell>
        </row>
        <row r="130">
          <cell r="C130">
            <v>2.5098450740000002</v>
          </cell>
          <cell r="D130">
            <v>0.80058770800000001</v>
          </cell>
          <cell r="E130">
            <v>5.2496024170000002</v>
          </cell>
          <cell r="F130">
            <v>2.6813845808995564</v>
          </cell>
          <cell r="G130">
            <v>0.69353577899999996</v>
          </cell>
          <cell r="H130">
            <v>0.53221035500000002</v>
          </cell>
          <cell r="I130">
            <v>0.57752432999999992</v>
          </cell>
          <cell r="J130">
            <v>6.550573766250789</v>
          </cell>
          <cell r="K130">
            <v>19.595264010150348</v>
          </cell>
          <cell r="N130">
            <v>2.3962550839999999</v>
          </cell>
          <cell r="O130">
            <v>0.48893429799999999</v>
          </cell>
          <cell r="P130">
            <v>3.0723199999999999</v>
          </cell>
          <cell r="Q130">
            <v>2.0678757857448682</v>
          </cell>
          <cell r="R130">
            <v>0.57435324300000001</v>
          </cell>
          <cell r="S130">
            <v>0.45113644000000003</v>
          </cell>
          <cell r="T130">
            <v>0.47986426299999996</v>
          </cell>
          <cell r="U130">
            <v>4.1925111585153108</v>
          </cell>
          <cell r="V130">
            <v>13.723250272260179</v>
          </cell>
          <cell r="AL130">
            <v>0.33800322199999999</v>
          </cell>
          <cell r="AM130">
            <v>0.34590983799999997</v>
          </cell>
          <cell r="AN130">
            <v>0.45992841100000004</v>
          </cell>
          <cell r="AO130">
            <v>0.28981917599999996</v>
          </cell>
          <cell r="AP130">
            <v>0.26704874900000003</v>
          </cell>
          <cell r="AS130">
            <v>0.23862687100000002</v>
          </cell>
          <cell r="AT130">
            <v>0.20263212899999999</v>
          </cell>
          <cell r="AU130">
            <v>0.43376413600000002</v>
          </cell>
          <cell r="AV130">
            <v>0.20971614099999999</v>
          </cell>
          <cell r="AW130">
            <v>0.13535213000000001</v>
          </cell>
        </row>
        <row r="131">
          <cell r="C131">
            <v>2.507729243</v>
          </cell>
          <cell r="D131">
            <v>0.79940638899999994</v>
          </cell>
          <cell r="E131">
            <v>5.3373862879999994</v>
          </cell>
          <cell r="F131">
            <v>2.604003784192999</v>
          </cell>
          <cell r="G131">
            <v>0.6910323639999999</v>
          </cell>
          <cell r="H131">
            <v>0.53064436999999998</v>
          </cell>
          <cell r="I131">
            <v>0.57768790400000003</v>
          </cell>
          <cell r="J131">
            <v>6.5807342586349984</v>
          </cell>
          <cell r="K131">
            <v>19.628624600827997</v>
          </cell>
          <cell r="N131">
            <v>2.4143427050000001</v>
          </cell>
          <cell r="O131">
            <v>0.53525684699999998</v>
          </cell>
          <cell r="P131">
            <v>3.1182420499999997</v>
          </cell>
          <cell r="Q131">
            <v>1.8577086331361445</v>
          </cell>
          <cell r="R131">
            <v>0.62669221400000008</v>
          </cell>
          <cell r="S131">
            <v>0.47491018699999998</v>
          </cell>
          <cell r="T131">
            <v>0.48017412800000003</v>
          </cell>
          <cell r="U131">
            <v>4.2388591962886837</v>
          </cell>
          <cell r="V131">
            <v>13.746185960424828</v>
          </cell>
          <cell r="AL131">
            <v>0.33955999599999998</v>
          </cell>
          <cell r="AM131">
            <v>0.28398119099999997</v>
          </cell>
          <cell r="AN131">
            <v>0.462816593</v>
          </cell>
          <cell r="AO131">
            <v>0.28983763799999995</v>
          </cell>
          <cell r="AP131">
            <v>0.26851428199999999</v>
          </cell>
          <cell r="AS131">
            <v>0.16518166399999998</v>
          </cell>
          <cell r="AT131">
            <v>0.10192163700000001</v>
          </cell>
          <cell r="AU131">
            <v>0.41825684299999999</v>
          </cell>
          <cell r="AV131">
            <v>0.21754262499999999</v>
          </cell>
          <cell r="AW131">
            <v>0.144588998</v>
          </cell>
        </row>
        <row r="132">
          <cell r="C132">
            <v>2.510654916</v>
          </cell>
          <cell r="D132">
            <v>0.79881361500000003</v>
          </cell>
          <cell r="E132">
            <v>5.3565213480000002</v>
          </cell>
          <cell r="F132">
            <v>2.6908372863238053</v>
          </cell>
          <cell r="G132">
            <v>0.64267584099999997</v>
          </cell>
          <cell r="H132">
            <v>0.53418369799999998</v>
          </cell>
          <cell r="I132">
            <v>0.57858259099999998</v>
          </cell>
          <cell r="J132">
            <v>6.6479784193598102</v>
          </cell>
          <cell r="K132">
            <v>19.760247714683619</v>
          </cell>
          <cell r="N132">
            <v>2.335967551</v>
          </cell>
          <cell r="O132">
            <v>0.46359991700000003</v>
          </cell>
          <cell r="P132">
            <v>2.6510315200000001</v>
          </cell>
          <cell r="Q132">
            <v>1.6169796703188604</v>
          </cell>
          <cell r="R132">
            <v>0.33789101299999996</v>
          </cell>
          <cell r="S132">
            <v>0.41196875500000002</v>
          </cell>
          <cell r="T132">
            <v>0.38397442399999998</v>
          </cell>
          <cell r="U132">
            <v>3.5047456329062561</v>
          </cell>
          <cell r="V132">
            <v>11.706158483225117</v>
          </cell>
          <cell r="AL132">
            <v>0.33775839399999996</v>
          </cell>
          <cell r="AM132">
            <v>0.34675365800000002</v>
          </cell>
          <cell r="AN132">
            <v>0.46222476600000001</v>
          </cell>
          <cell r="AO132">
            <v>0.28975879700000001</v>
          </cell>
          <cell r="AP132">
            <v>0.27261976100000002</v>
          </cell>
          <cell r="AS132">
            <v>0.19011150899999998</v>
          </cell>
          <cell r="AT132">
            <v>0.16338612400000002</v>
          </cell>
          <cell r="AU132">
            <v>0.37705203199999998</v>
          </cell>
          <cell r="AV132">
            <v>0.167477722</v>
          </cell>
          <cell r="AW132">
            <v>8.7582468999999996E-2</v>
          </cell>
        </row>
        <row r="133">
          <cell r="C133">
            <v>2.5483752799999997</v>
          </cell>
          <cell r="D133">
            <v>0.80631519499999993</v>
          </cell>
          <cell r="E133">
            <v>5.4119410129999999</v>
          </cell>
          <cell r="F133">
            <v>2.6942719198449558</v>
          </cell>
          <cell r="G133">
            <v>0.64932519099999997</v>
          </cell>
          <cell r="H133">
            <v>0.540789411</v>
          </cell>
          <cell r="I133">
            <v>0.58246013299999999</v>
          </cell>
          <cell r="J133">
            <v>6.2579995695542303</v>
          </cell>
          <cell r="K133">
            <v>19.491477712399185</v>
          </cell>
          <cell r="N133">
            <v>1.885499517</v>
          </cell>
          <cell r="O133">
            <v>0.265043749</v>
          </cell>
          <cell r="P133">
            <v>1.6826924299999999</v>
          </cell>
          <cell r="Q133">
            <v>1.1888951650464707</v>
          </cell>
          <cell r="R133">
            <v>0.25894581299999997</v>
          </cell>
          <cell r="S133">
            <v>0.308422641</v>
          </cell>
          <cell r="T133">
            <v>0.145426582</v>
          </cell>
          <cell r="U133">
            <v>2.5491748055027332</v>
          </cell>
          <cell r="V133">
            <v>8.2841007025492033</v>
          </cell>
          <cell r="AL133">
            <v>0.33546529599999997</v>
          </cell>
          <cell r="AM133">
            <v>0.34854054499999998</v>
          </cell>
          <cell r="AN133">
            <v>0.46007334999999999</v>
          </cell>
          <cell r="AO133">
            <v>0.29123180500000001</v>
          </cell>
          <cell r="AP133">
            <v>0.27694875699999999</v>
          </cell>
          <cell r="AS133">
            <v>0.13537078700000002</v>
          </cell>
          <cell r="AT133">
            <v>0.10415686</v>
          </cell>
          <cell r="AU133">
            <v>0.286721428</v>
          </cell>
          <cell r="AV133">
            <v>9.7234483999999996E-2</v>
          </cell>
          <cell r="AW133">
            <v>7.2035876999999998E-2</v>
          </cell>
        </row>
        <row r="134">
          <cell r="C134">
            <v>2.4799793349999999</v>
          </cell>
          <cell r="D134">
            <v>0.78033648899999997</v>
          </cell>
          <cell r="E134">
            <v>4.7131352350000002</v>
          </cell>
          <cell r="F134">
            <v>2.2589837549564398</v>
          </cell>
          <cell r="G134">
            <v>0.58781778799999995</v>
          </cell>
          <cell r="H134">
            <v>0.52589878899999998</v>
          </cell>
          <cell r="I134">
            <v>0.55349543299999993</v>
          </cell>
          <cell r="J134">
            <v>5.711244588603873</v>
          </cell>
          <cell r="K134">
            <v>17.610891412560314</v>
          </cell>
          <cell r="N134">
            <v>2.411870151</v>
          </cell>
          <cell r="O134">
            <v>0.56642179199999998</v>
          </cell>
          <cell r="P134">
            <v>2.2468386749999998</v>
          </cell>
          <cell r="Q134">
            <v>2.1914336413739828</v>
          </cell>
          <cell r="R134">
            <v>0.39035178300000001</v>
          </cell>
          <cell r="S134">
            <v>0.47322581300000005</v>
          </cell>
          <cell r="T134">
            <v>0.39429256099999999</v>
          </cell>
          <cell r="U134">
            <v>4.0366756122094047</v>
          </cell>
          <cell r="V134">
            <v>12.711110028583388</v>
          </cell>
          <cell r="AL134">
            <v>0.29522328800000003</v>
          </cell>
          <cell r="AM134">
            <v>0.30813919900000003</v>
          </cell>
          <cell r="AN134">
            <v>0.41821185600000005</v>
          </cell>
          <cell r="AO134">
            <v>0.26099366899999998</v>
          </cell>
          <cell r="AP134">
            <v>0.178639252</v>
          </cell>
          <cell r="AS134">
            <v>0.23408578099999999</v>
          </cell>
          <cell r="AT134">
            <v>0.28631564500000001</v>
          </cell>
          <cell r="AU134">
            <v>0.43800914399999996</v>
          </cell>
          <cell r="AV134">
            <v>0.21881323899999999</v>
          </cell>
          <cell r="AW134">
            <v>0.152777623</v>
          </cell>
        </row>
        <row r="135">
          <cell r="C135">
            <v>2.4172138300000001</v>
          </cell>
          <cell r="D135">
            <v>0.521470243</v>
          </cell>
          <cell r="E135">
            <v>3.5173973149999997</v>
          </cell>
          <cell r="F135">
            <v>1.8898929383274727</v>
          </cell>
          <cell r="G135">
            <v>0.50680588299999996</v>
          </cell>
          <cell r="H135">
            <v>0.48680495299999998</v>
          </cell>
          <cell r="I135">
            <v>0.46048225599999998</v>
          </cell>
          <cell r="J135">
            <v>5.1142221077653769</v>
          </cell>
          <cell r="K135">
            <v>14.914289526092849</v>
          </cell>
          <cell r="N135">
            <v>2.3785740210000004</v>
          </cell>
          <cell r="O135">
            <v>0.55384548300000003</v>
          </cell>
          <cell r="P135">
            <v>2.8354620289999999</v>
          </cell>
          <cell r="Q135">
            <v>2.2173356865282683</v>
          </cell>
          <cell r="R135">
            <v>0.634511779</v>
          </cell>
          <cell r="S135">
            <v>0.47359095200000001</v>
          </cell>
          <cell r="T135">
            <v>0.435118752</v>
          </cell>
          <cell r="U135">
            <v>4.4488073685227976</v>
          </cell>
          <cell r="V135">
            <v>13.977246071051065</v>
          </cell>
          <cell r="AL135">
            <v>0.25828880100000001</v>
          </cell>
          <cell r="AM135">
            <v>0.25693047399999996</v>
          </cell>
          <cell r="AN135">
            <v>0.36223579700000003</v>
          </cell>
          <cell r="AO135">
            <v>0.21127812299999998</v>
          </cell>
          <cell r="AP135">
            <v>0.13214095499999998</v>
          </cell>
          <cell r="AS135">
            <v>0.24820560200000003</v>
          </cell>
          <cell r="AT135">
            <v>0.28837702399999998</v>
          </cell>
          <cell r="AU135">
            <v>0.43725433000000002</v>
          </cell>
          <cell r="AV135">
            <v>0.22436202600000002</v>
          </cell>
          <cell r="AW135">
            <v>0.15474010800000002</v>
          </cell>
        </row>
        <row r="136">
          <cell r="C136">
            <v>2.503208018</v>
          </cell>
          <cell r="D136">
            <v>0.79508013199999994</v>
          </cell>
          <cell r="E136">
            <v>4.5492556780000006</v>
          </cell>
          <cell r="F136">
            <v>2.3941361324333608</v>
          </cell>
          <cell r="G136">
            <v>0.68663349600000001</v>
          </cell>
          <cell r="H136">
            <v>0.52764157599999995</v>
          </cell>
          <cell r="I136">
            <v>0.56561081899999999</v>
          </cell>
          <cell r="J136">
            <v>6.2491254492212702</v>
          </cell>
          <cell r="K136">
            <v>18.270691300654626</v>
          </cell>
          <cell r="N136">
            <v>2.3525075850000001</v>
          </cell>
          <cell r="O136">
            <v>0.56098274800000003</v>
          </cell>
          <cell r="P136">
            <v>2.9371964049999999</v>
          </cell>
          <cell r="Q136">
            <v>2.2162164567960718</v>
          </cell>
          <cell r="R136">
            <v>0.63538625300000007</v>
          </cell>
          <cell r="S136">
            <v>0.46687857900000002</v>
          </cell>
          <cell r="T136">
            <v>0.44104461900000003</v>
          </cell>
          <cell r="U136">
            <v>4.4349859963509086</v>
          </cell>
          <cell r="V136">
            <v>14.045198642146978</v>
          </cell>
          <cell r="AL136">
            <v>0.291763683</v>
          </cell>
          <cell r="AM136">
            <v>0.30334810700000003</v>
          </cell>
          <cell r="AN136">
            <v>0.43910834100000001</v>
          </cell>
          <cell r="AO136">
            <v>0.237523173</v>
          </cell>
          <cell r="AP136">
            <v>0.26759200399999999</v>
          </cell>
          <cell r="AS136">
            <v>0.25121686900000001</v>
          </cell>
          <cell r="AT136">
            <v>0.28669639199999997</v>
          </cell>
          <cell r="AU136">
            <v>0.43555445799999998</v>
          </cell>
          <cell r="AV136">
            <v>0.22148209599999999</v>
          </cell>
          <cell r="AW136">
            <v>0.15174415700000002</v>
          </cell>
        </row>
        <row r="137">
          <cell r="C137">
            <v>2.5098450740000002</v>
          </cell>
          <cell r="D137">
            <v>0.79806588199999995</v>
          </cell>
          <cell r="E137">
            <v>5.2607258249999997</v>
          </cell>
          <cell r="F137">
            <v>2.6919227096182636</v>
          </cell>
          <cell r="G137">
            <v>0.69472758800000001</v>
          </cell>
          <cell r="H137">
            <v>0.53221035500000002</v>
          </cell>
          <cell r="I137">
            <v>0.57444518599999994</v>
          </cell>
          <cell r="J137">
            <v>6.5952079629702274</v>
          </cell>
          <cell r="K137">
            <v>19.657150582588489</v>
          </cell>
          <cell r="N137">
            <v>2.3561288360000003</v>
          </cell>
          <cell r="O137">
            <v>0.58813956999999994</v>
          </cell>
          <cell r="P137">
            <v>3.0345652570000001</v>
          </cell>
          <cell r="Q137">
            <v>2.2515055581114267</v>
          </cell>
          <cell r="R137">
            <v>0.63940065700000004</v>
          </cell>
          <cell r="S137">
            <v>0.47465727399999996</v>
          </cell>
          <cell r="T137">
            <v>0.44647632500000001</v>
          </cell>
          <cell r="U137">
            <v>4.5014695924370329</v>
          </cell>
          <cell r="V137">
            <v>14.29234306954846</v>
          </cell>
          <cell r="AL137">
            <v>0.33993615999999999</v>
          </cell>
          <cell r="AM137">
            <v>0.35140829800000001</v>
          </cell>
          <cell r="AN137">
            <v>0.46070160999999998</v>
          </cell>
          <cell r="AO137">
            <v>0.28898252600000002</v>
          </cell>
          <cell r="AP137">
            <v>0.26793039200000002</v>
          </cell>
          <cell r="AS137">
            <v>0.25383646300000001</v>
          </cell>
          <cell r="AT137">
            <v>0.29063002700000001</v>
          </cell>
          <cell r="AU137">
            <v>0.44026430699999997</v>
          </cell>
          <cell r="AV137">
            <v>0.220259171</v>
          </cell>
          <cell r="AW137">
            <v>0.16604490499999999</v>
          </cell>
        </row>
        <row r="138">
          <cell r="C138">
            <v>2.507729243</v>
          </cell>
          <cell r="D138">
            <v>0.80856431000000006</v>
          </cell>
          <cell r="E138">
            <v>5.3455956320000002</v>
          </cell>
          <cell r="F138">
            <v>2.6752326047717228</v>
          </cell>
          <cell r="G138">
            <v>0.69293733499999999</v>
          </cell>
          <cell r="H138">
            <v>0.53064436999999998</v>
          </cell>
          <cell r="I138">
            <v>0.57834446400000006</v>
          </cell>
          <cell r="J138">
            <v>6.6359293125116769</v>
          </cell>
          <cell r="K138">
            <v>19.774977271283401</v>
          </cell>
          <cell r="N138">
            <v>2.436574045</v>
          </cell>
          <cell r="O138">
            <v>0.57419382299999999</v>
          </cell>
          <cell r="P138">
            <v>3.2157440679999998</v>
          </cell>
          <cell r="Q138">
            <v>2.2743311356563765</v>
          </cell>
          <cell r="R138">
            <v>0.66510310400000006</v>
          </cell>
          <cell r="S138">
            <v>0.49344712000000002</v>
          </cell>
          <cell r="T138">
            <v>0.46200258199999999</v>
          </cell>
          <cell r="U138">
            <v>4.5157676269290095</v>
          </cell>
          <cell r="V138">
            <v>14.637163504585388</v>
          </cell>
          <cell r="AL138">
            <v>0.33999821600000002</v>
          </cell>
          <cell r="AM138">
            <v>0.347987504</v>
          </cell>
          <cell r="AN138">
            <v>0.460094844</v>
          </cell>
          <cell r="AO138">
            <v>0.28955745400000005</v>
          </cell>
          <cell r="AP138">
            <v>0.25313560600000001</v>
          </cell>
          <cell r="AS138">
            <v>0.259122719</v>
          </cell>
          <cell r="AT138">
            <v>0.29718810400000001</v>
          </cell>
          <cell r="AU138">
            <v>0.43800670400000002</v>
          </cell>
          <cell r="AV138">
            <v>0.22851722399999999</v>
          </cell>
          <cell r="AW138">
            <v>0.16309038000000001</v>
          </cell>
        </row>
        <row r="139">
          <cell r="C139">
            <v>2.510654916</v>
          </cell>
          <cell r="D139">
            <v>0.80070008700000006</v>
          </cell>
          <cell r="E139">
            <v>5.377479385</v>
          </cell>
          <cell r="F139">
            <v>2.6973006479505788</v>
          </cell>
          <cell r="G139">
            <v>0.69422557900000004</v>
          </cell>
          <cell r="H139">
            <v>0.53418369799999998</v>
          </cell>
          <cell r="I139">
            <v>0.58049163800000003</v>
          </cell>
          <cell r="J139">
            <v>6.6024043484579957</v>
          </cell>
          <cell r="K139">
            <v>19.797440299408574</v>
          </cell>
          <cell r="N139">
            <v>2.0489712620000002</v>
          </cell>
          <cell r="O139">
            <v>0.51589434899999997</v>
          </cell>
          <cell r="P139">
            <v>2.7553838330000002</v>
          </cell>
          <cell r="Q139">
            <v>1.7712070430673832</v>
          </cell>
          <cell r="R139">
            <v>0.42703142499999996</v>
          </cell>
          <cell r="S139">
            <v>0.42948776299999997</v>
          </cell>
          <cell r="T139">
            <v>0.34194933399999999</v>
          </cell>
          <cell r="U139">
            <v>3.646885077859201</v>
          </cell>
          <cell r="V139">
            <v>11.936810086926585</v>
          </cell>
          <cell r="AL139">
            <v>0.339094854</v>
          </cell>
          <cell r="AM139">
            <v>0.349702876</v>
          </cell>
          <cell r="AN139">
            <v>0.45988273499999999</v>
          </cell>
          <cell r="AO139">
            <v>0.28928659999999995</v>
          </cell>
          <cell r="AP139">
            <v>0.272619467</v>
          </cell>
          <cell r="AS139">
            <v>0.20563341299999999</v>
          </cell>
          <cell r="AT139">
            <v>0.244747669</v>
          </cell>
          <cell r="AU139">
            <v>0.379333319</v>
          </cell>
          <cell r="AV139">
            <v>0.17598070600000001</v>
          </cell>
          <cell r="AW139">
            <v>9.1899968999999998E-2</v>
          </cell>
        </row>
        <row r="140">
          <cell r="C140">
            <v>2.5483752799999997</v>
          </cell>
          <cell r="D140">
            <v>0.80991543500000007</v>
          </cell>
          <cell r="E140">
            <v>5.4039925929999999</v>
          </cell>
          <cell r="F140">
            <v>2.6922839860131047</v>
          </cell>
          <cell r="G140">
            <v>0.70061336200000002</v>
          </cell>
          <cell r="H140">
            <v>0.540789411</v>
          </cell>
          <cell r="I140">
            <v>0.58337098499999995</v>
          </cell>
          <cell r="J140">
            <v>6.2772253127356636</v>
          </cell>
          <cell r="K140">
            <v>19.556566364748768</v>
          </cell>
          <cell r="N140">
            <v>1.8496273459999999</v>
          </cell>
          <cell r="O140">
            <v>0.29079639899999998</v>
          </cell>
          <cell r="P140">
            <v>1.6869544240000001</v>
          </cell>
          <cell r="Q140">
            <v>1.2968147638771343</v>
          </cell>
          <cell r="R140">
            <v>0.31686319099999999</v>
          </cell>
          <cell r="S140">
            <v>0.34179363699999998</v>
          </cell>
          <cell r="T140">
            <v>0.146064216</v>
          </cell>
          <cell r="U140">
            <v>2.6861238516401436</v>
          </cell>
          <cell r="V140">
            <v>8.6150378285172788</v>
          </cell>
          <cell r="AL140">
            <v>0.33548941199999999</v>
          </cell>
          <cell r="AM140">
            <v>0.35122979599999998</v>
          </cell>
          <cell r="AN140">
            <v>0.45780579300000002</v>
          </cell>
          <cell r="AO140">
            <v>0.29137774300000002</v>
          </cell>
          <cell r="AP140">
            <v>0.27592165699999999</v>
          </cell>
          <cell r="AS140">
            <v>0.15136591699999999</v>
          </cell>
          <cell r="AT140">
            <v>0.16551323199999998</v>
          </cell>
          <cell r="AU140">
            <v>0.28293167599999997</v>
          </cell>
          <cell r="AV140">
            <v>0.11101430700000001</v>
          </cell>
          <cell r="AW140">
            <v>7.7548117E-2</v>
          </cell>
        </row>
        <row r="141">
          <cell r="C141">
            <v>2.4799793349999999</v>
          </cell>
          <cell r="D141">
            <v>0.77687193099999996</v>
          </cell>
          <cell r="E141">
            <v>4.7451281330000006</v>
          </cell>
          <cell r="F141">
            <v>2.2427089980271342</v>
          </cell>
          <cell r="G141">
            <v>0.61683708800000003</v>
          </cell>
          <cell r="H141">
            <v>0.52589878899999998</v>
          </cell>
          <cell r="I141">
            <v>0.54550434400000003</v>
          </cell>
          <cell r="J141">
            <v>5.7235169291116206</v>
          </cell>
          <cell r="K141">
            <v>17.656445547138759</v>
          </cell>
          <cell r="N141">
            <v>2.416068321</v>
          </cell>
          <cell r="O141">
            <v>0.62175814099999993</v>
          </cell>
          <cell r="P141">
            <v>2.5152423879999999</v>
          </cell>
          <cell r="Q141">
            <v>2.2663219911704591</v>
          </cell>
          <cell r="R141">
            <v>0.64536523699999992</v>
          </cell>
          <cell r="S141">
            <v>0.48399634200000002</v>
          </cell>
          <cell r="T141">
            <v>0.429416401</v>
          </cell>
          <cell r="U141">
            <v>4.2012877281054166</v>
          </cell>
          <cell r="V141">
            <v>13.579456549275875</v>
          </cell>
          <cell r="AL141">
            <v>0.29404470599999999</v>
          </cell>
          <cell r="AM141">
            <v>0.30945289000000004</v>
          </cell>
          <cell r="AN141">
            <v>0.40536546899999998</v>
          </cell>
          <cell r="AO141">
            <v>0.26069631700000001</v>
          </cell>
          <cell r="AP141">
            <v>0.177042281</v>
          </cell>
          <cell r="AS141">
            <v>0.24767466899999999</v>
          </cell>
          <cell r="AT141">
            <v>0.29192742300000002</v>
          </cell>
          <cell r="AU141">
            <v>0.44010787300000004</v>
          </cell>
          <cell r="AV141">
            <v>0.235712106</v>
          </cell>
          <cell r="AW141">
            <v>0.164981452</v>
          </cell>
        </row>
        <row r="142">
          <cell r="C142">
            <v>2.4172138300000001</v>
          </cell>
          <cell r="D142">
            <v>0.69678185699999995</v>
          </cell>
          <cell r="E142">
            <v>3.556624636</v>
          </cell>
          <cell r="F142">
            <v>1.8596544194686615</v>
          </cell>
          <cell r="G142">
            <v>0.52830284599999999</v>
          </cell>
          <cell r="H142">
            <v>0.48680495299999998</v>
          </cell>
          <cell r="I142">
            <v>0.43766106699999996</v>
          </cell>
          <cell r="J142">
            <v>5.0074347114094984</v>
          </cell>
          <cell r="K142">
            <v>14.990478319878159</v>
          </cell>
          <cell r="N142">
            <v>2.3727460819999999</v>
          </cell>
          <cell r="O142">
            <v>0.68350101899999993</v>
          </cell>
          <cell r="P142">
            <v>2.8892249309999998</v>
          </cell>
          <cell r="Q142">
            <v>2.2547045753195278</v>
          </cell>
          <cell r="R142">
            <v>0.65421267400000005</v>
          </cell>
          <cell r="S142">
            <v>0.47954185100000002</v>
          </cell>
          <cell r="T142">
            <v>0.437016403</v>
          </cell>
          <cell r="U142">
            <v>4.375607556044331</v>
          </cell>
          <cell r="V142">
            <v>14.146555091363858</v>
          </cell>
          <cell r="AL142">
            <v>0.25828721300000002</v>
          </cell>
          <cell r="AM142">
            <v>0.262578859</v>
          </cell>
          <cell r="AN142">
            <v>0.34147142200000002</v>
          </cell>
          <cell r="AO142">
            <v>0.21171686300000001</v>
          </cell>
          <cell r="AP142">
            <v>0.12086050699999999</v>
          </cell>
          <cell r="AS142">
            <v>0.239575226</v>
          </cell>
          <cell r="AT142">
            <v>0.29851323499999999</v>
          </cell>
          <cell r="AU142">
            <v>0.44350936200000002</v>
          </cell>
          <cell r="AV142">
            <v>0.23263242199999998</v>
          </cell>
          <cell r="AW142">
            <v>0.15266911</v>
          </cell>
        </row>
        <row r="143">
          <cell r="C143">
            <v>2.503208018</v>
          </cell>
          <cell r="D143">
            <v>0.79683406200000007</v>
          </cell>
          <cell r="E143">
            <v>4.5921730900000002</v>
          </cell>
          <cell r="F143">
            <v>2.4023962528197309</v>
          </cell>
          <cell r="G143">
            <v>0.68682448299999999</v>
          </cell>
          <cell r="H143">
            <v>0.52764157599999995</v>
          </cell>
          <cell r="I143">
            <v>0.5643989840000001</v>
          </cell>
          <cell r="J143">
            <v>6.0065151839476885</v>
          </cell>
          <cell r="K143">
            <v>18.079991649767418</v>
          </cell>
          <cell r="N143">
            <v>2.4313438550000002</v>
          </cell>
          <cell r="O143">
            <v>0.67292486200000001</v>
          </cell>
          <cell r="P143">
            <v>2.6916927629999998</v>
          </cell>
          <cell r="Q143">
            <v>2.2246561573512311</v>
          </cell>
          <cell r="R143">
            <v>0.64389400699999999</v>
          </cell>
          <cell r="S143">
            <v>0.46738191400000001</v>
          </cell>
          <cell r="T143">
            <v>0.38840957500000001</v>
          </cell>
          <cell r="U143">
            <v>4.3786383052299929</v>
          </cell>
          <cell r="V143">
            <v>13.898941438581225</v>
          </cell>
          <cell r="AL143">
            <v>0.29646772700000001</v>
          </cell>
          <cell r="AM143">
            <v>0.30195075799999999</v>
          </cell>
          <cell r="AN143">
            <v>0.44077615000000003</v>
          </cell>
          <cell r="AO143">
            <v>0.240417559</v>
          </cell>
          <cell r="AP143">
            <v>0.26849581099999997</v>
          </cell>
          <cell r="AS143">
            <v>0.22077801999999999</v>
          </cell>
          <cell r="AT143">
            <v>0.29825520100000003</v>
          </cell>
          <cell r="AU143">
            <v>0.45187432</v>
          </cell>
          <cell r="AV143">
            <v>0.22103847299999999</v>
          </cell>
          <cell r="AW143">
            <v>0.135687628</v>
          </cell>
        </row>
        <row r="144">
          <cell r="C144">
            <v>2.5098450740000002</v>
          </cell>
          <cell r="D144">
            <v>0.805082662</v>
          </cell>
          <cell r="E144">
            <v>5.2682596330000004</v>
          </cell>
          <cell r="F144">
            <v>2.6889152228508122</v>
          </cell>
          <cell r="G144">
            <v>0.69497786299999997</v>
          </cell>
          <cell r="H144">
            <v>0.53221035500000002</v>
          </cell>
          <cell r="I144">
            <v>0.57461442099999993</v>
          </cell>
          <cell r="J144">
            <v>6.4723268772943729</v>
          </cell>
          <cell r="K144">
            <v>19.546232108145187</v>
          </cell>
          <cell r="N144">
            <v>2.3952822030000003</v>
          </cell>
          <cell r="O144">
            <v>0.64647122499999998</v>
          </cell>
          <cell r="P144">
            <v>2.7420161949999997</v>
          </cell>
          <cell r="Q144">
            <v>1.7989033432493897</v>
          </cell>
          <cell r="R144">
            <v>0.65013118799999992</v>
          </cell>
          <cell r="S144">
            <v>0.46268247200000001</v>
          </cell>
          <cell r="T144">
            <v>0.38337345299999998</v>
          </cell>
          <cell r="U144">
            <v>4.036224805821881</v>
          </cell>
          <cell r="V144">
            <v>13.115084885071271</v>
          </cell>
          <cell r="AL144">
            <v>0.33784119300000004</v>
          </cell>
          <cell r="AM144">
            <v>0.348526485</v>
          </cell>
          <cell r="AN144">
            <v>0.46480924099999998</v>
          </cell>
          <cell r="AO144">
            <v>0.28775858000000004</v>
          </cell>
          <cell r="AP144">
            <v>0.26676261099999998</v>
          </cell>
          <cell r="AS144">
            <v>0.22304179699999999</v>
          </cell>
          <cell r="AT144">
            <v>0.17223650500000001</v>
          </cell>
          <cell r="AU144">
            <v>0.30720278299999998</v>
          </cell>
          <cell r="AV144">
            <v>0.22154409899999999</v>
          </cell>
          <cell r="AW144">
            <v>0.13362331099999999</v>
          </cell>
        </row>
        <row r="145">
          <cell r="C145">
            <v>2.507729243</v>
          </cell>
          <cell r="D145">
            <v>0.80341250100000006</v>
          </cell>
          <cell r="E145">
            <v>5.3278475759999999</v>
          </cell>
          <cell r="F145">
            <v>2.6678780862239568</v>
          </cell>
          <cell r="G145">
            <v>0.69227229400000001</v>
          </cell>
          <cell r="H145">
            <v>0.53064436999999998</v>
          </cell>
          <cell r="I145">
            <v>0.57797313500000003</v>
          </cell>
          <cell r="J145">
            <v>6.4883950916001965</v>
          </cell>
          <cell r="K145">
            <v>19.596152296824155</v>
          </cell>
          <cell r="N145">
            <v>2.439708639</v>
          </cell>
          <cell r="O145">
            <v>0.62404481499999997</v>
          </cell>
          <cell r="P145">
            <v>3.010679536</v>
          </cell>
          <cell r="Q145">
            <v>2.180164513808788</v>
          </cell>
          <cell r="R145">
            <v>0.66502501000000003</v>
          </cell>
          <cell r="S145">
            <v>0.48185355499999999</v>
          </cell>
          <cell r="T145">
            <v>0.40952571700000001</v>
          </cell>
          <cell r="U145">
            <v>4.2622029967002897</v>
          </cell>
          <cell r="V145">
            <v>14.073204782509077</v>
          </cell>
          <cell r="AL145">
            <v>0.33739519300000004</v>
          </cell>
          <cell r="AM145">
            <v>0.34399995</v>
          </cell>
          <cell r="AN145">
            <v>0.45571269199999997</v>
          </cell>
          <cell r="AO145">
            <v>0.28737797100000001</v>
          </cell>
          <cell r="AP145">
            <v>0.26715226400000003</v>
          </cell>
          <cell r="AS145">
            <v>0.23431727100000002</v>
          </cell>
          <cell r="AT145">
            <v>0.28504296600000001</v>
          </cell>
          <cell r="AU145">
            <v>0.428797276</v>
          </cell>
          <cell r="AV145">
            <v>0.226130525</v>
          </cell>
          <cell r="AW145">
            <v>0.14141170800000002</v>
          </cell>
        </row>
        <row r="146">
          <cell r="C146">
            <v>2.510654916</v>
          </cell>
          <cell r="D146">
            <v>0.78934085300000001</v>
          </cell>
          <cell r="E146">
            <v>5.3665790880000008</v>
          </cell>
          <cell r="F146">
            <v>2.6935300307743781</v>
          </cell>
          <cell r="G146">
            <v>0.69484113800000002</v>
          </cell>
          <cell r="H146">
            <v>0.53418369799999998</v>
          </cell>
          <cell r="I146">
            <v>0.58083214000000005</v>
          </cell>
          <cell r="J146">
            <v>6.5781522926074425</v>
          </cell>
          <cell r="K146">
            <v>19.748114156381824</v>
          </cell>
          <cell r="N146">
            <v>2.029916069</v>
          </cell>
          <cell r="O146">
            <v>0.53836305000000007</v>
          </cell>
          <cell r="P146">
            <v>2.3643409190000004</v>
          </cell>
          <cell r="Q146">
            <v>1.7748652770077176</v>
          </cell>
          <cell r="R146">
            <v>0.40467978100000002</v>
          </cell>
          <cell r="S146">
            <v>0.42305764099999998</v>
          </cell>
          <cell r="T146">
            <v>0.30473942599999998</v>
          </cell>
          <cell r="U146">
            <v>3.2409363149307593</v>
          </cell>
          <cell r="V146">
            <v>11.080898477938478</v>
          </cell>
          <cell r="AL146">
            <v>0.33701700300000004</v>
          </cell>
          <cell r="AM146">
            <v>0.349438631</v>
          </cell>
          <cell r="AN146">
            <v>0.460617098</v>
          </cell>
          <cell r="AO146">
            <v>0.28898625500000003</v>
          </cell>
          <cell r="AP146">
            <v>0.27133173799999999</v>
          </cell>
          <cell r="AS146">
            <v>0.170828226</v>
          </cell>
          <cell r="AT146">
            <v>0.23277516399999998</v>
          </cell>
          <cell r="AU146">
            <v>0.38468628700000002</v>
          </cell>
          <cell r="AV146">
            <v>0.19499633399999999</v>
          </cell>
          <cell r="AW146">
            <v>0.115712359</v>
          </cell>
        </row>
        <row r="147">
          <cell r="C147">
            <v>2.5483752799999997</v>
          </cell>
          <cell r="D147">
            <v>0.80325904799999992</v>
          </cell>
          <cell r="E147">
            <v>5.4081428990000004</v>
          </cell>
          <cell r="F147">
            <v>2.693700196709401</v>
          </cell>
          <cell r="G147">
            <v>0.70032033700000007</v>
          </cell>
          <cell r="H147">
            <v>0.540789411</v>
          </cell>
          <cell r="I147">
            <v>0.58284085400000007</v>
          </cell>
          <cell r="J147">
            <v>6.2653451054726101</v>
          </cell>
          <cell r="K147">
            <v>19.54277313118201</v>
          </cell>
          <cell r="N147">
            <v>1.9245955190000001</v>
          </cell>
          <cell r="O147">
            <v>0.26470127599999999</v>
          </cell>
          <cell r="P147">
            <v>1.6541056759999999</v>
          </cell>
          <cell r="Q147">
            <v>1.416342099817804</v>
          </cell>
          <cell r="R147">
            <v>0.29343218199999999</v>
          </cell>
          <cell r="S147">
            <v>0.34299148499999998</v>
          </cell>
          <cell r="T147">
            <v>0.12619580899999999</v>
          </cell>
          <cell r="U147">
            <v>2.583076917654052</v>
          </cell>
          <cell r="V147">
            <v>8.6054409644718568</v>
          </cell>
          <cell r="AL147">
            <v>0.33613334</v>
          </cell>
          <cell r="AM147">
            <v>0.35159327299999998</v>
          </cell>
          <cell r="AN147">
            <v>0.45710221100000004</v>
          </cell>
          <cell r="AO147">
            <v>0.29141256500000001</v>
          </cell>
          <cell r="AP147">
            <v>0.27817181600000002</v>
          </cell>
          <cell r="AS147">
            <v>0.14012767400000001</v>
          </cell>
          <cell r="AT147">
            <v>0.18225691500000002</v>
          </cell>
          <cell r="AU147">
            <v>0.31702615500000003</v>
          </cell>
          <cell r="AV147">
            <v>0.14944825099999998</v>
          </cell>
          <cell r="AW147">
            <v>8.2833841000000005E-2</v>
          </cell>
        </row>
        <row r="148">
          <cell r="C148">
            <v>2.4799793349999999</v>
          </cell>
          <cell r="D148">
            <v>0.78622459999999994</v>
          </cell>
          <cell r="E148">
            <v>4.623472188</v>
          </cell>
          <cell r="F148">
            <v>2.228441723220127</v>
          </cell>
          <cell r="G148">
            <v>0.616009158</v>
          </cell>
          <cell r="H148">
            <v>0.52589878899999998</v>
          </cell>
          <cell r="I148">
            <v>0.54696617299999994</v>
          </cell>
          <cell r="J148">
            <v>5.7007406162026193</v>
          </cell>
          <cell r="K148">
            <v>17.507732582422747</v>
          </cell>
          <cell r="N148">
            <v>2.5043841680000001</v>
          </cell>
          <cell r="O148">
            <v>0.413453811</v>
          </cell>
          <cell r="P148">
            <v>1.5284340600000001</v>
          </cell>
          <cell r="Q148">
            <v>2.250472707128945</v>
          </cell>
          <cell r="R148">
            <v>0.65856646400000007</v>
          </cell>
          <cell r="S148">
            <v>0.49550754499999999</v>
          </cell>
          <cell r="T148">
            <v>0.35052763299999995</v>
          </cell>
          <cell r="U148">
            <v>3.574166723762215</v>
          </cell>
          <cell r="V148">
            <v>11.77551311189116</v>
          </cell>
          <cell r="AL148">
            <v>0.29769067700000001</v>
          </cell>
          <cell r="AM148">
            <v>0.309427389</v>
          </cell>
          <cell r="AN148">
            <v>0.40376414399999999</v>
          </cell>
          <cell r="AO148">
            <v>0.25827019400000001</v>
          </cell>
          <cell r="AP148">
            <v>0.174488595</v>
          </cell>
          <cell r="AS148">
            <v>0.174368669</v>
          </cell>
          <cell r="AT148">
            <v>0.30101521399999998</v>
          </cell>
          <cell r="AU148">
            <v>0.44729122700000001</v>
          </cell>
          <cell r="AV148">
            <v>0.24276700000000001</v>
          </cell>
          <cell r="AW148">
            <v>0.17117157</v>
          </cell>
        </row>
        <row r="149">
          <cell r="C149">
            <v>2.4172138300000001</v>
          </cell>
          <cell r="D149">
            <v>0.71667477599999996</v>
          </cell>
          <cell r="E149">
            <v>3.3707502170000003</v>
          </cell>
          <cell r="F149">
            <v>1.8764919971513923</v>
          </cell>
          <cell r="G149">
            <v>0.52357597200000006</v>
          </cell>
          <cell r="H149">
            <v>0.48680495299999998</v>
          </cell>
          <cell r="I149">
            <v>0.437203805</v>
          </cell>
          <cell r="J149">
            <v>5.0606274602280266</v>
          </cell>
          <cell r="K149">
            <v>14.889343010379418</v>
          </cell>
          <cell r="N149">
            <v>2.4699216329999998</v>
          </cell>
          <cell r="O149">
            <v>0.64288525399999996</v>
          </cell>
          <cell r="P149">
            <v>2.4675929180000002</v>
          </cell>
          <cell r="Q149">
            <v>2.3592621811596564</v>
          </cell>
          <cell r="R149">
            <v>0.66506435499999994</v>
          </cell>
          <cell r="S149">
            <v>0.49795205399999998</v>
          </cell>
          <cell r="T149">
            <v>0.44243138700000001</v>
          </cell>
          <cell r="U149">
            <v>3.9945141918854414</v>
          </cell>
          <cell r="V149">
            <v>13.539623974045098</v>
          </cell>
          <cell r="AL149">
            <v>0.26700105699999999</v>
          </cell>
          <cell r="AM149">
            <v>0.27091569599999998</v>
          </cell>
          <cell r="AN149">
            <v>0.33223624699999998</v>
          </cell>
          <cell r="AO149">
            <v>0.214809317</v>
          </cell>
          <cell r="AP149">
            <v>0.122463606</v>
          </cell>
          <cell r="AS149">
            <v>0.24825541800000001</v>
          </cell>
          <cell r="AT149">
            <v>0.31602677099999998</v>
          </cell>
          <cell r="AU149">
            <v>0.45215547700000003</v>
          </cell>
          <cell r="AV149">
            <v>0.24538976100000001</v>
          </cell>
          <cell r="AW149">
            <v>0.169536618</v>
          </cell>
        </row>
        <row r="150">
          <cell r="C150">
            <v>2.503208018</v>
          </cell>
          <cell r="D150">
            <v>0.79814713100000001</v>
          </cell>
          <cell r="E150">
            <v>3.9308999120000001</v>
          </cell>
          <cell r="F150">
            <v>2.3501346297405252</v>
          </cell>
          <cell r="G150">
            <v>0.68751710300000002</v>
          </cell>
          <cell r="H150">
            <v>0.52764157599999995</v>
          </cell>
          <cell r="I150">
            <v>0.56577147699999997</v>
          </cell>
          <cell r="J150">
            <v>5.9504130206287984</v>
          </cell>
          <cell r="K150">
            <v>17.313732867369325</v>
          </cell>
          <cell r="N150">
            <v>2.4409650630000002</v>
          </cell>
          <cell r="O150">
            <v>0.63310776800000002</v>
          </cell>
          <cell r="P150">
            <v>3.102885128</v>
          </cell>
          <cell r="Q150">
            <v>2.3755966571420459</v>
          </cell>
          <cell r="R150">
            <v>0.66476002300000003</v>
          </cell>
          <cell r="S150">
            <v>0.48672158299999996</v>
          </cell>
          <cell r="T150">
            <v>0.44348972600000003</v>
          </cell>
          <cell r="U150">
            <v>4.3373756723978252</v>
          </cell>
          <cell r="V150">
            <v>14.484901620539871</v>
          </cell>
          <cell r="AL150">
            <v>0.24845428400000003</v>
          </cell>
          <cell r="AM150">
            <v>0.300887091</v>
          </cell>
          <cell r="AN150">
            <v>0.43838362199999997</v>
          </cell>
          <cell r="AO150">
            <v>0.23903000299999999</v>
          </cell>
          <cell r="AP150">
            <v>0.26747395200000001</v>
          </cell>
          <cell r="AS150">
            <v>0.25757060800000003</v>
          </cell>
          <cell r="AT150">
            <v>0.31759200199999998</v>
          </cell>
          <cell r="AU150">
            <v>0.453664542</v>
          </cell>
          <cell r="AV150">
            <v>0.24652476700000001</v>
          </cell>
          <cell r="AW150">
            <v>0.170997914</v>
          </cell>
        </row>
        <row r="151">
          <cell r="C151">
            <v>2.5098450740000002</v>
          </cell>
          <cell r="D151">
            <v>0.79777995200000007</v>
          </cell>
          <cell r="E151">
            <v>5.1108712489999997</v>
          </cell>
          <cell r="F151">
            <v>2.6644383422629865</v>
          </cell>
          <cell r="G151">
            <v>0.69393153200000002</v>
          </cell>
          <cell r="H151">
            <v>0.52889819599999999</v>
          </cell>
          <cell r="I151">
            <v>0.57632335000000001</v>
          </cell>
          <cell r="J151">
            <v>6.5195520035902952</v>
          </cell>
          <cell r="K151">
            <v>19.40163969885328</v>
          </cell>
          <cell r="N151">
            <v>2.454483379</v>
          </cell>
          <cell r="O151">
            <v>0.53740401199999999</v>
          </cell>
          <cell r="P151">
            <v>3.241660006</v>
          </cell>
          <cell r="Q151">
            <v>2.2644793676773478</v>
          </cell>
          <cell r="R151">
            <v>0.66553370499999998</v>
          </cell>
          <cell r="S151">
            <v>0.44683342599999998</v>
          </cell>
          <cell r="T151">
            <v>0.44355995199999998</v>
          </cell>
          <cell r="U151">
            <v>4.2359291014408029</v>
          </cell>
          <cell r="V151">
            <v>14.289882949118152</v>
          </cell>
          <cell r="AL151">
            <v>0.332104499</v>
          </cell>
          <cell r="AM151">
            <v>0.34950469099999998</v>
          </cell>
          <cell r="AN151">
            <v>0.45930035699999999</v>
          </cell>
          <cell r="AO151">
            <v>0.28675055900000002</v>
          </cell>
          <cell r="AP151">
            <v>0.25904884299999997</v>
          </cell>
          <cell r="AS151">
            <v>0.235282771</v>
          </cell>
          <cell r="AT151">
            <v>0.31609216499999998</v>
          </cell>
          <cell r="AU151">
            <v>0.434987081</v>
          </cell>
          <cell r="AV151">
            <v>0.242492651</v>
          </cell>
          <cell r="AW151">
            <v>0.14015066399999998</v>
          </cell>
        </row>
        <row r="152">
          <cell r="C152">
            <v>2.507729243</v>
          </cell>
          <cell r="D152">
            <v>0.80237663399999992</v>
          </cell>
          <cell r="E152">
            <v>5.3249854440000002</v>
          </cell>
          <cell r="F152">
            <v>2.702462432446902</v>
          </cell>
          <cell r="G152">
            <v>0.69224871300000002</v>
          </cell>
          <cell r="H152">
            <v>0.53064436999999998</v>
          </cell>
          <cell r="I152">
            <v>0.57597037399999995</v>
          </cell>
          <cell r="J152">
            <v>6.5749776295210776</v>
          </cell>
          <cell r="K152">
            <v>19.711394839967976</v>
          </cell>
          <cell r="N152">
            <v>2.5396870910000002</v>
          </cell>
          <cell r="O152">
            <v>0.67941441299999994</v>
          </cell>
          <cell r="P152">
            <v>3.4213117459999998</v>
          </cell>
          <cell r="Q152">
            <v>2.4294076934916156</v>
          </cell>
          <cell r="R152">
            <v>0.69061999800000007</v>
          </cell>
          <cell r="S152">
            <v>0.513133226</v>
          </cell>
          <cell r="T152">
            <v>0.47265740899999997</v>
          </cell>
          <cell r="U152">
            <v>4.5488211604733859</v>
          </cell>
          <cell r="V152">
            <v>15.295052736965001</v>
          </cell>
          <cell r="AL152">
            <v>0.33874545899999997</v>
          </cell>
          <cell r="AM152">
            <v>0.35056790600000004</v>
          </cell>
          <cell r="AN152">
            <v>0.46580005200000002</v>
          </cell>
          <cell r="AO152">
            <v>0.28862426499999999</v>
          </cell>
          <cell r="AP152">
            <v>0.26981443399999999</v>
          </cell>
          <cell r="AS152">
            <v>0.26973415299999998</v>
          </cell>
          <cell r="AT152">
            <v>0.32258408</v>
          </cell>
          <cell r="AU152">
            <v>0.456065891</v>
          </cell>
          <cell r="AV152">
            <v>0.25677109100000001</v>
          </cell>
          <cell r="AW152">
            <v>0.177470145</v>
          </cell>
        </row>
        <row r="153">
          <cell r="C153">
            <v>2.510654916</v>
          </cell>
          <cell r="D153">
            <v>0.79750492399999995</v>
          </cell>
          <cell r="E153">
            <v>5.3583463930000006</v>
          </cell>
          <cell r="F153">
            <v>2.4472939451365425</v>
          </cell>
          <cell r="G153">
            <v>0.69362101800000009</v>
          </cell>
          <cell r="H153">
            <v>0.53418369799999998</v>
          </cell>
          <cell r="I153">
            <v>0.57829376799999999</v>
          </cell>
          <cell r="J153">
            <v>6.4289577830703042</v>
          </cell>
          <cell r="K153">
            <v>19.348856445206849</v>
          </cell>
          <cell r="N153">
            <v>2.2421967549999997</v>
          </cell>
          <cell r="O153">
            <v>0.60036505799999995</v>
          </cell>
          <cell r="P153">
            <v>2.952711544</v>
          </cell>
          <cell r="Q153">
            <v>2.0203261638453358</v>
          </cell>
          <cell r="R153">
            <v>0.46917991399999998</v>
          </cell>
          <cell r="S153">
            <v>0.47838137599999997</v>
          </cell>
          <cell r="T153">
            <v>0.37236070599999999</v>
          </cell>
          <cell r="U153">
            <v>3.7868178677565982</v>
          </cell>
          <cell r="V153">
            <v>12.922339384601933</v>
          </cell>
          <cell r="AL153">
            <v>0.33720342200000003</v>
          </cell>
          <cell r="AM153">
            <v>0.29479328900000001</v>
          </cell>
          <cell r="AN153">
            <v>0.34481688299999996</v>
          </cell>
          <cell r="AO153">
            <v>0.29025036500000001</v>
          </cell>
          <cell r="AP153">
            <v>0.27314445299999995</v>
          </cell>
          <cell r="AS153">
            <v>0.230777395</v>
          </cell>
          <cell r="AT153">
            <v>0.285491514</v>
          </cell>
          <cell r="AU153">
            <v>0.404989565</v>
          </cell>
          <cell r="AV153">
            <v>0.21694856599999998</v>
          </cell>
          <cell r="AW153">
            <v>0.121458924</v>
          </cell>
        </row>
        <row r="154">
          <cell r="C154">
            <v>2.5483752799999997</v>
          </cell>
          <cell r="D154">
            <v>0.79850685199999993</v>
          </cell>
          <cell r="E154">
            <v>5.4181600020000005</v>
          </cell>
          <cell r="F154">
            <v>2.6310931878448742</v>
          </cell>
          <cell r="G154">
            <v>0.69908939099999989</v>
          </cell>
          <cell r="H154">
            <v>0.540789411</v>
          </cell>
          <cell r="I154">
            <v>0.58225012399999998</v>
          </cell>
          <cell r="J154">
            <v>6.1233645977516362</v>
          </cell>
          <cell r="K154">
            <v>19.34162884559651</v>
          </cell>
          <cell r="N154">
            <v>2.090270254</v>
          </cell>
          <cell r="O154">
            <v>0.41491995799999998</v>
          </cell>
          <cell r="P154">
            <v>2.0674882029999999</v>
          </cell>
          <cell r="Q154">
            <v>1.5534904160015934</v>
          </cell>
          <cell r="R154">
            <v>0.34134623800000002</v>
          </cell>
          <cell r="S154">
            <v>0.37065387300000002</v>
          </cell>
          <cell r="T154">
            <v>0.13380694200000001</v>
          </cell>
          <cell r="U154">
            <v>3.0513714941875691</v>
          </cell>
          <cell r="V154">
            <v>10.023347378189161</v>
          </cell>
          <cell r="AL154">
            <v>0.33497004599999997</v>
          </cell>
          <cell r="AM154">
            <v>0.32921252000000001</v>
          </cell>
          <cell r="AN154">
            <v>0.43866630400000001</v>
          </cell>
          <cell r="AO154">
            <v>0.29084078200000002</v>
          </cell>
          <cell r="AP154">
            <v>0.278187034</v>
          </cell>
          <cell r="AS154">
            <v>0.19844283199999999</v>
          </cell>
          <cell r="AT154">
            <v>0.21479309799999999</v>
          </cell>
          <cell r="AU154">
            <v>0.31059023400000002</v>
          </cell>
          <cell r="AV154">
            <v>0.15085836</v>
          </cell>
          <cell r="AW154">
            <v>8.8166953999999992E-2</v>
          </cell>
        </row>
        <row r="155">
          <cell r="C155">
            <v>2.4799793349999999</v>
          </cell>
          <cell r="D155">
            <v>0.78532551899999992</v>
          </cell>
          <cell r="E155">
            <v>4.7309927520000006</v>
          </cell>
          <cell r="F155">
            <v>2.200920938680889</v>
          </cell>
          <cell r="G155">
            <v>0.61057506799999994</v>
          </cell>
          <cell r="H155">
            <v>0.52589878899999998</v>
          </cell>
          <cell r="I155">
            <v>0.54711679000000002</v>
          </cell>
          <cell r="J155">
            <v>5.5924274341848559</v>
          </cell>
          <cell r="K155">
            <v>17.473236625865745</v>
          </cell>
          <cell r="N155">
            <v>2.5032586640000001</v>
          </cell>
          <cell r="O155">
            <v>0.692377672</v>
          </cell>
          <cell r="P155">
            <v>2.816722076</v>
          </cell>
          <cell r="Q155">
            <v>2.0444938537378898</v>
          </cell>
          <cell r="R155">
            <v>0.67206060900000009</v>
          </cell>
          <cell r="S155">
            <v>0.50475511399999995</v>
          </cell>
          <cell r="T155">
            <v>0.43732024200000003</v>
          </cell>
          <cell r="U155">
            <v>4.2432592520536359</v>
          </cell>
          <cell r="V155">
            <v>13.914247482791525</v>
          </cell>
          <cell r="AL155">
            <v>0.29812939599999999</v>
          </cell>
          <cell r="AM155">
            <v>0.293098943</v>
          </cell>
          <cell r="AN155">
            <v>0.39169357199999999</v>
          </cell>
          <cell r="AO155">
            <v>0.25496414300000003</v>
          </cell>
          <cell r="AP155">
            <v>0.181320598</v>
          </cell>
          <cell r="AS155">
            <v>0.26227686900000002</v>
          </cell>
          <cell r="AT155">
            <v>0.208805353</v>
          </cell>
          <cell r="AU155">
            <v>0.33737315600000001</v>
          </cell>
          <cell r="AV155">
            <v>0.24218640700000002</v>
          </cell>
          <cell r="AW155">
            <v>0.16989516399999999</v>
          </cell>
        </row>
        <row r="156">
          <cell r="C156">
            <v>2.4172138300000001</v>
          </cell>
          <cell r="D156">
            <v>0.70945831799999992</v>
          </cell>
          <cell r="E156">
            <v>3.5150073870000003</v>
          </cell>
          <cell r="F156">
            <v>1.8969398976439633</v>
          </cell>
          <cell r="G156">
            <v>0.50053341399999995</v>
          </cell>
          <cell r="H156">
            <v>0.48680495299999998</v>
          </cell>
          <cell r="I156">
            <v>0.44737806099999999</v>
          </cell>
          <cell r="J156">
            <v>4.7516525861734893</v>
          </cell>
          <cell r="K156">
            <v>14.724988446817452</v>
          </cell>
          <cell r="N156">
            <v>2.4681035659999999</v>
          </cell>
          <cell r="O156">
            <v>0.67985189700000004</v>
          </cell>
          <cell r="P156">
            <v>3.459274958</v>
          </cell>
          <cell r="Q156">
            <v>2.3804376752214491</v>
          </cell>
          <cell r="R156">
            <v>0.67458103400000002</v>
          </cell>
          <cell r="S156">
            <v>0.49578731700000001</v>
          </cell>
          <cell r="T156">
            <v>0.47938230900000001</v>
          </cell>
          <cell r="U156">
            <v>4.8992492714985776</v>
          </cell>
          <cell r="V156">
            <v>15.536668027720026</v>
          </cell>
          <cell r="AL156">
            <v>0.25878140100000002</v>
          </cell>
          <cell r="AM156">
            <v>0.27141867999999997</v>
          </cell>
          <cell r="AN156">
            <v>0.34788943300000003</v>
          </cell>
          <cell r="AO156">
            <v>0.21262145300000002</v>
          </cell>
          <cell r="AP156">
            <v>0.13032770499999999</v>
          </cell>
          <cell r="AS156">
            <v>0.27850106899999999</v>
          </cell>
          <cell r="AT156">
            <v>0.340300559</v>
          </cell>
          <cell r="AU156">
            <v>0.45623089500000003</v>
          </cell>
          <cell r="AV156">
            <v>0.166631694</v>
          </cell>
          <cell r="AW156">
            <v>0.18674205199999999</v>
          </cell>
        </row>
        <row r="157">
          <cell r="C157">
            <v>2.503208018</v>
          </cell>
          <cell r="D157">
            <v>0.79493677800000007</v>
          </cell>
          <cell r="E157">
            <v>4.56804539</v>
          </cell>
          <cell r="F157">
            <v>2.3977396598322103</v>
          </cell>
          <cell r="G157">
            <v>0.68543932499999993</v>
          </cell>
          <cell r="H157">
            <v>0.52764157599999995</v>
          </cell>
          <cell r="I157">
            <v>0.57152036299999998</v>
          </cell>
          <cell r="J157">
            <v>5.6677201332434812</v>
          </cell>
          <cell r="K157">
            <v>17.716251243075693</v>
          </cell>
          <cell r="N157">
            <v>2.4801373180000001</v>
          </cell>
          <cell r="O157">
            <v>0.67941403799999989</v>
          </cell>
          <cell r="P157">
            <v>3.5789106560000001</v>
          </cell>
          <cell r="Q157">
            <v>2.4822936160566287</v>
          </cell>
          <cell r="R157">
            <v>0.66978708499999995</v>
          </cell>
          <cell r="S157">
            <v>0.49128403799999998</v>
          </cell>
          <cell r="T157">
            <v>0.47696572600000003</v>
          </cell>
          <cell r="U157">
            <v>4.9169021655872136</v>
          </cell>
          <cell r="V157">
            <v>15.775694642643844</v>
          </cell>
          <cell r="AL157">
            <v>0.29126116600000002</v>
          </cell>
          <cell r="AM157">
            <v>0.30585336700000004</v>
          </cell>
          <cell r="AN157">
            <v>0.43976202600000003</v>
          </cell>
          <cell r="AO157">
            <v>0.237285528</v>
          </cell>
          <cell r="AP157">
            <v>0.269226093</v>
          </cell>
          <cell r="AS157">
            <v>0.27454937099999999</v>
          </cell>
          <cell r="AT157">
            <v>0.339101496</v>
          </cell>
          <cell r="AU157">
            <v>0.45544343900000001</v>
          </cell>
          <cell r="AV157">
            <v>0.26574420799999998</v>
          </cell>
          <cell r="AW157">
            <v>0.18997028099999999</v>
          </cell>
        </row>
        <row r="158">
          <cell r="C158">
            <v>2.5098450740000002</v>
          </cell>
          <cell r="D158">
            <v>0.798559138</v>
          </cell>
          <cell r="E158">
            <v>5.268018562</v>
          </cell>
          <cell r="F158">
            <v>2.6554273577349194</v>
          </cell>
          <cell r="G158">
            <v>0.69281275399999998</v>
          </cell>
          <cell r="H158">
            <v>0.52644257100000003</v>
          </cell>
          <cell r="I158">
            <v>0.57849245599999999</v>
          </cell>
          <cell r="J158">
            <v>5.7431813074275224</v>
          </cell>
          <cell r="K158">
            <v>18.772779220162445</v>
          </cell>
          <cell r="N158">
            <v>2.4663980099999998</v>
          </cell>
          <cell r="O158">
            <v>0.68036191400000001</v>
          </cell>
          <cell r="P158">
            <v>3.632711799</v>
          </cell>
          <cell r="Q158">
            <v>2.4995204240986801</v>
          </cell>
          <cell r="R158">
            <v>0.67931255800000001</v>
          </cell>
          <cell r="S158">
            <v>0.49770072300000001</v>
          </cell>
          <cell r="T158">
            <v>0.48482412199999997</v>
          </cell>
          <cell r="U158">
            <v>5.0060741189333111</v>
          </cell>
          <cell r="V158">
            <v>15.946903669031991</v>
          </cell>
          <cell r="AL158">
            <v>0.33617655200000002</v>
          </cell>
          <cell r="AM158">
            <v>0.35171448499999997</v>
          </cell>
          <cell r="AN158">
            <v>0.45645139699999998</v>
          </cell>
          <cell r="AO158">
            <v>0.285628877</v>
          </cell>
          <cell r="AP158">
            <v>0.255767572</v>
          </cell>
          <cell r="AS158">
            <v>0.26997714099999998</v>
          </cell>
          <cell r="AT158">
            <v>0.341984858</v>
          </cell>
          <cell r="AU158">
            <v>0.45927084200000001</v>
          </cell>
          <cell r="AV158">
            <v>0.27299053700000003</v>
          </cell>
          <cell r="AW158">
            <v>0.19545257500000002</v>
          </cell>
        </row>
        <row r="159">
          <cell r="C159">
            <v>2.507729243</v>
          </cell>
          <cell r="D159">
            <v>0.72112843599999998</v>
          </cell>
          <cell r="E159">
            <v>5.348520035</v>
          </cell>
          <cell r="F159">
            <v>2.6813875510524507</v>
          </cell>
          <cell r="G159">
            <v>0.69095418200000003</v>
          </cell>
          <cell r="H159">
            <v>0.53064436999999998</v>
          </cell>
          <cell r="I159">
            <v>0.58052870300000003</v>
          </cell>
          <cell r="J159">
            <v>6.0699562184355891</v>
          </cell>
          <cell r="K159">
            <v>19.130848738488041</v>
          </cell>
          <cell r="N159">
            <v>2.5597371740000003</v>
          </cell>
          <cell r="O159">
            <v>0.67749244600000003</v>
          </cell>
          <cell r="P159">
            <v>3.8240731569999999</v>
          </cell>
          <cell r="Q159">
            <v>2.5049659520863794</v>
          </cell>
          <cell r="R159">
            <v>0.69019825700000004</v>
          </cell>
          <cell r="S159">
            <v>0.51660418299999999</v>
          </cell>
          <cell r="T159">
            <v>0.50814200900000006</v>
          </cell>
          <cell r="U159">
            <v>5.0490218490919805</v>
          </cell>
          <cell r="V159">
            <v>16.330235027178361</v>
          </cell>
          <cell r="AL159">
            <v>0.33368436200000001</v>
          </cell>
          <cell r="AM159">
            <v>0.350043936</v>
          </cell>
          <cell r="AN159">
            <v>0.45851042399999997</v>
          </cell>
          <cell r="AO159">
            <v>0.28820607199999998</v>
          </cell>
          <cell r="AP159">
            <v>0.27014903499999998</v>
          </cell>
          <cell r="AS159">
            <v>0.27434667499999998</v>
          </cell>
          <cell r="AT159">
            <v>0.342783004</v>
          </cell>
          <cell r="AU159">
            <v>0.455703839</v>
          </cell>
          <cell r="AV159">
            <v>0.26800307900000003</v>
          </cell>
          <cell r="AW159">
            <v>0.201893512</v>
          </cell>
        </row>
        <row r="160">
          <cell r="C160">
            <v>2.510654916</v>
          </cell>
          <cell r="D160">
            <v>0.79012902399999996</v>
          </cell>
          <cell r="E160">
            <v>5.3579827019999993</v>
          </cell>
          <cell r="F160">
            <v>2.681123048942454</v>
          </cell>
          <cell r="G160">
            <v>0.69259752200000002</v>
          </cell>
          <cell r="H160">
            <v>0.53418369799999998</v>
          </cell>
          <cell r="I160">
            <v>0.58089103399999997</v>
          </cell>
          <cell r="J160">
            <v>6.0440172846687545</v>
          </cell>
          <cell r="K160">
            <v>19.191579229611211</v>
          </cell>
          <cell r="N160">
            <v>2.2625542000000003</v>
          </cell>
          <cell r="O160">
            <v>0.62573115000000001</v>
          </cell>
          <cell r="P160">
            <v>3.3119534910000001</v>
          </cell>
          <cell r="Q160">
            <v>2.1165701512120658</v>
          </cell>
          <cell r="R160">
            <v>0.470894743</v>
          </cell>
          <cell r="S160">
            <v>0.48562870899999999</v>
          </cell>
          <cell r="T160">
            <v>0.425703989</v>
          </cell>
          <cell r="U160">
            <v>4.20134951858945</v>
          </cell>
          <cell r="V160">
            <v>13.900385951801516</v>
          </cell>
          <cell r="AL160">
            <v>0.33500369699999999</v>
          </cell>
          <cell r="AM160">
            <v>0.35246134800000001</v>
          </cell>
          <cell r="AN160">
            <v>0.46292831099999998</v>
          </cell>
          <cell r="AO160">
            <v>0.289664278</v>
          </cell>
          <cell r="AP160">
            <v>0.27249845699999997</v>
          </cell>
          <cell r="AS160">
            <v>0.23484031499999999</v>
          </cell>
          <cell r="AT160">
            <v>0.31460931599999997</v>
          </cell>
          <cell r="AU160">
            <v>0.411337491</v>
          </cell>
          <cell r="AV160">
            <v>0.23477883399999999</v>
          </cell>
          <cell r="AW160">
            <v>0.13709897599999998</v>
          </cell>
        </row>
        <row r="161">
          <cell r="C161">
            <v>2.5483752799999997</v>
          </cell>
          <cell r="D161">
            <v>0.78552718599999993</v>
          </cell>
          <cell r="E161">
            <v>5.2582356809999995</v>
          </cell>
          <cell r="F161">
            <v>2.5745852940593834</v>
          </cell>
          <cell r="G161">
            <v>0.692497523</v>
          </cell>
          <cell r="H161">
            <v>0.540789411</v>
          </cell>
          <cell r="I161">
            <v>0.52074244300000005</v>
          </cell>
          <cell r="J161">
            <v>5.547467324942863</v>
          </cell>
          <cell r="K161">
            <v>18.468220143002245</v>
          </cell>
          <cell r="N161">
            <v>2.048254596</v>
          </cell>
          <cell r="O161">
            <v>0.43219221399999996</v>
          </cell>
          <cell r="P161">
            <v>2.2193119569999999</v>
          </cell>
          <cell r="Q161">
            <v>1.6173892303752704</v>
          </cell>
          <cell r="R161">
            <v>0.33447284199999999</v>
          </cell>
          <cell r="S161">
            <v>0.40518881400000001</v>
          </cell>
          <cell r="T161">
            <v>0.16985473199999998</v>
          </cell>
          <cell r="U161">
            <v>3.1862139140992163</v>
          </cell>
          <cell r="V161">
            <v>10.412878299474487</v>
          </cell>
          <cell r="AL161">
            <v>0.305477357</v>
          </cell>
          <cell r="AM161">
            <v>0.34553911700000001</v>
          </cell>
          <cell r="AN161">
            <v>0.436690352</v>
          </cell>
          <cell r="AO161">
            <v>0.283972471</v>
          </cell>
          <cell r="AP161">
            <v>0.268499971</v>
          </cell>
          <cell r="AS161">
            <v>0.191200549</v>
          </cell>
          <cell r="AT161">
            <v>0.24472511699999999</v>
          </cell>
          <cell r="AU161">
            <v>0.311115631</v>
          </cell>
          <cell r="AV161">
            <v>0.171406536</v>
          </cell>
          <cell r="AW161">
            <v>9.4291744999999996E-2</v>
          </cell>
        </row>
        <row r="162">
          <cell r="C162">
            <v>2.4799793349999999</v>
          </cell>
          <cell r="D162">
            <v>0.78532551899999992</v>
          </cell>
          <cell r="E162">
            <v>4.7309927520000006</v>
          </cell>
          <cell r="F162">
            <v>2.200920938680889</v>
          </cell>
          <cell r="G162">
            <v>0.61057506799999994</v>
          </cell>
          <cell r="H162">
            <v>0.52589878899999998</v>
          </cell>
          <cell r="I162">
            <v>0.54711679000000002</v>
          </cell>
          <cell r="J162">
            <v>5.5924274341848559</v>
          </cell>
          <cell r="K162">
            <v>17.473236625865745</v>
          </cell>
          <cell r="N162">
            <v>2.4994166630000003</v>
          </cell>
          <cell r="O162">
            <v>0.69252643599999997</v>
          </cell>
          <cell r="P162">
            <v>3.0699303450000004</v>
          </cell>
          <cell r="Q162">
            <v>2.4174408858956991</v>
          </cell>
          <cell r="R162">
            <v>0.67047543399999998</v>
          </cell>
          <cell r="S162">
            <v>0.50581581600000003</v>
          </cell>
          <cell r="T162">
            <v>0.47044999399999998</v>
          </cell>
          <cell r="U162">
            <v>4.6555357361572467</v>
          </cell>
          <cell r="V162">
            <v>14.981591310052949</v>
          </cell>
          <cell r="AL162">
            <v>0.29812939599999999</v>
          </cell>
          <cell r="AM162">
            <v>0.293098943</v>
          </cell>
          <cell r="AN162">
            <v>0.39169357199999999</v>
          </cell>
          <cell r="AO162">
            <v>0.25496414300000003</v>
          </cell>
          <cell r="AP162">
            <v>0.181320598</v>
          </cell>
          <cell r="AS162">
            <v>0.264327743</v>
          </cell>
          <cell r="AT162">
            <v>0.32848792999999998</v>
          </cell>
          <cell r="AU162">
            <v>0.44799018099999999</v>
          </cell>
          <cell r="AV162">
            <v>0.259623514</v>
          </cell>
          <cell r="AW162">
            <v>0.20099528700000002</v>
          </cell>
        </row>
        <row r="163">
          <cell r="C163">
            <v>2.4172138300000001</v>
          </cell>
          <cell r="D163">
            <v>0.70945831799999992</v>
          </cell>
          <cell r="E163">
            <v>3.5150073870000003</v>
          </cell>
          <cell r="F163">
            <v>1.8969398976439633</v>
          </cell>
          <cell r="G163">
            <v>0.50053341399999995</v>
          </cell>
          <cell r="H163">
            <v>0.48680495299999998</v>
          </cell>
          <cell r="I163">
            <v>0.44737806099999999</v>
          </cell>
          <cell r="J163">
            <v>4.7516525861734893</v>
          </cell>
          <cell r="K163">
            <v>14.724988446817452</v>
          </cell>
          <cell r="N163">
            <v>2.4861417760000002</v>
          </cell>
          <cell r="O163">
            <v>0.68659138399999997</v>
          </cell>
          <cell r="P163">
            <v>3.5713444300000003</v>
          </cell>
          <cell r="Q163">
            <v>2.5113183802188086</v>
          </cell>
          <cell r="R163">
            <v>0.68301756200000008</v>
          </cell>
          <cell r="S163">
            <v>0.50707389299999994</v>
          </cell>
          <cell r="T163">
            <v>0.49556797499999999</v>
          </cell>
          <cell r="U163">
            <v>5.0921512641128768</v>
          </cell>
          <cell r="V163">
            <v>16.033206664331683</v>
          </cell>
          <cell r="AL163">
            <v>0.25878140100000002</v>
          </cell>
          <cell r="AM163">
            <v>0.27141867999999997</v>
          </cell>
          <cell r="AN163">
            <v>0.34788943300000003</v>
          </cell>
          <cell r="AO163">
            <v>0.21262145300000002</v>
          </cell>
          <cell r="AP163">
            <v>0.13032770499999999</v>
          </cell>
          <cell r="AS163">
            <v>0.273529888</v>
          </cell>
          <cell r="AT163">
            <v>0.34174520000000003</v>
          </cell>
          <cell r="AU163">
            <v>0.45467954900000002</v>
          </cell>
          <cell r="AV163">
            <v>0.26941692700000003</v>
          </cell>
          <cell r="AW163">
            <v>0.20457133</v>
          </cell>
        </row>
        <row r="164">
          <cell r="C164">
            <v>2.503208018</v>
          </cell>
          <cell r="D164">
            <v>0.79493677800000007</v>
          </cell>
          <cell r="E164">
            <v>4.56804539</v>
          </cell>
          <cell r="F164">
            <v>2.3977396598322103</v>
          </cell>
          <cell r="G164">
            <v>0.68543932499999993</v>
          </cell>
          <cell r="H164">
            <v>0.52764157599999995</v>
          </cell>
          <cell r="I164">
            <v>0.57152036299999998</v>
          </cell>
          <cell r="J164">
            <v>5.6677201332434812</v>
          </cell>
          <cell r="K164">
            <v>17.716251243075693</v>
          </cell>
          <cell r="N164">
            <v>2.50133348</v>
          </cell>
          <cell r="O164">
            <v>0.70830059600000006</v>
          </cell>
          <cell r="P164">
            <v>3.6908545589999999</v>
          </cell>
          <cell r="Q164">
            <v>2.5410981911683166</v>
          </cell>
          <cell r="R164">
            <v>0.68580350600000006</v>
          </cell>
          <cell r="S164">
            <v>0.50936401500000006</v>
          </cell>
          <cell r="T164">
            <v>0.51227166199999996</v>
          </cell>
          <cell r="U164">
            <v>5.2775113113350152</v>
          </cell>
          <cell r="V164">
            <v>16.426537320503332</v>
          </cell>
          <cell r="AL164">
            <v>0.29126116600000002</v>
          </cell>
          <cell r="AM164">
            <v>0.30585336700000004</v>
          </cell>
          <cell r="AN164">
            <v>0.43976202600000003</v>
          </cell>
          <cell r="AO164">
            <v>0.237285528</v>
          </cell>
          <cell r="AP164">
            <v>0.269226093</v>
          </cell>
          <cell r="AS164">
            <v>0.28187698900000002</v>
          </cell>
          <cell r="AT164">
            <v>0.34270533799999997</v>
          </cell>
          <cell r="AU164">
            <v>0.46040681300000003</v>
          </cell>
          <cell r="AV164">
            <v>0.27116071799999997</v>
          </cell>
          <cell r="AW164">
            <v>0.229976562</v>
          </cell>
        </row>
        <row r="165">
          <cell r="C165">
            <v>2.5098450740000002</v>
          </cell>
          <cell r="D165">
            <v>0.798559138</v>
          </cell>
          <cell r="E165">
            <v>5.268018562</v>
          </cell>
          <cell r="F165">
            <v>2.6554273577349194</v>
          </cell>
          <cell r="G165">
            <v>0.69281275399999998</v>
          </cell>
          <cell r="H165">
            <v>0.52644257100000003</v>
          </cell>
          <cell r="I165">
            <v>0.57849245599999999</v>
          </cell>
          <cell r="J165">
            <v>5.7431813074275224</v>
          </cell>
          <cell r="K165">
            <v>18.772779220162445</v>
          </cell>
          <cell r="N165">
            <v>2.4663980099999998</v>
          </cell>
          <cell r="O165">
            <v>0.68036191400000001</v>
          </cell>
          <cell r="P165">
            <v>3.632711799</v>
          </cell>
          <cell r="Q165">
            <v>2.4995204240986801</v>
          </cell>
          <cell r="R165">
            <v>0.67931255800000001</v>
          </cell>
          <cell r="S165">
            <v>0.49770072300000001</v>
          </cell>
          <cell r="T165">
            <v>0.48482412199999997</v>
          </cell>
          <cell r="U165">
            <v>5.0060741189333111</v>
          </cell>
          <cell r="V165">
            <v>15.946903669031991</v>
          </cell>
          <cell r="AL165">
            <v>0.33617655200000002</v>
          </cell>
          <cell r="AM165">
            <v>0.35171448499999997</v>
          </cell>
          <cell r="AN165">
            <v>0.45645139699999998</v>
          </cell>
          <cell r="AO165">
            <v>0.285628877</v>
          </cell>
          <cell r="AP165">
            <v>0.255767572</v>
          </cell>
          <cell r="AS165">
            <v>0.26997714099999998</v>
          </cell>
          <cell r="AT165">
            <v>0.341984858</v>
          </cell>
          <cell r="AU165">
            <v>0.45927084200000001</v>
          </cell>
          <cell r="AV165">
            <v>0.27299053700000003</v>
          </cell>
          <cell r="AW165">
            <v>0.19545257500000002</v>
          </cell>
        </row>
        <row r="166">
          <cell r="C166">
            <v>2.507729243</v>
          </cell>
          <cell r="D166">
            <v>0.72112843599999998</v>
          </cell>
          <cell r="E166">
            <v>5.348520035</v>
          </cell>
          <cell r="F166">
            <v>2.6813875510524507</v>
          </cell>
          <cell r="G166">
            <v>0.69095418200000003</v>
          </cell>
          <cell r="H166">
            <v>0.53064436999999998</v>
          </cell>
          <cell r="I166">
            <v>0.58052870300000003</v>
          </cell>
          <cell r="J166">
            <v>6.0699562184355891</v>
          </cell>
          <cell r="K166">
            <v>19.130848738488041</v>
          </cell>
          <cell r="N166">
            <v>2.5597371740000003</v>
          </cell>
          <cell r="O166">
            <v>0.67749244600000003</v>
          </cell>
          <cell r="P166">
            <v>3.8240731569999999</v>
          </cell>
          <cell r="Q166">
            <v>2.5049659520863794</v>
          </cell>
          <cell r="R166">
            <v>0.69019825700000004</v>
          </cell>
          <cell r="S166">
            <v>0.51660418299999999</v>
          </cell>
          <cell r="T166">
            <v>0.50814200900000006</v>
          </cell>
          <cell r="U166">
            <v>5.0490218490919805</v>
          </cell>
          <cell r="V166">
            <v>16.330235027178361</v>
          </cell>
          <cell r="AL166">
            <v>0.33368436200000001</v>
          </cell>
          <cell r="AM166">
            <v>0.350043936</v>
          </cell>
          <cell r="AN166">
            <v>0.45851042399999997</v>
          </cell>
          <cell r="AO166">
            <v>0.28820607199999998</v>
          </cell>
          <cell r="AP166">
            <v>0.27014903499999998</v>
          </cell>
          <cell r="AS166">
            <v>0.27434667499999998</v>
          </cell>
          <cell r="AT166">
            <v>0.342783004</v>
          </cell>
          <cell r="AU166">
            <v>0.455703839</v>
          </cell>
          <cell r="AV166">
            <v>0.26800307900000003</v>
          </cell>
          <cell r="AW166">
            <v>0.201893512</v>
          </cell>
        </row>
        <row r="167">
          <cell r="C167">
            <v>2.510654916</v>
          </cell>
          <cell r="D167">
            <v>0.79012902399999996</v>
          </cell>
          <cell r="E167">
            <v>5.3579827019999993</v>
          </cell>
          <cell r="F167">
            <v>2.681123048942454</v>
          </cell>
          <cell r="G167">
            <v>0.69259752200000002</v>
          </cell>
          <cell r="H167">
            <v>0.53418369799999998</v>
          </cell>
          <cell r="I167">
            <v>0.58089103399999997</v>
          </cell>
          <cell r="J167">
            <v>6.0440172846687545</v>
          </cell>
          <cell r="K167">
            <v>19.191579229611211</v>
          </cell>
          <cell r="N167">
            <v>2.233051718</v>
          </cell>
          <cell r="O167">
            <v>0.62597547799999997</v>
          </cell>
          <cell r="P167">
            <v>3.3933705970000001</v>
          </cell>
          <cell r="Q167">
            <v>2.2060076142496472</v>
          </cell>
          <cell r="R167">
            <v>0.38293333699999998</v>
          </cell>
          <cell r="S167">
            <v>0.50586920499999999</v>
          </cell>
          <cell r="T167">
            <v>0.41611178300000001</v>
          </cell>
          <cell r="U167">
            <v>4.4110957011623908</v>
          </cell>
          <cell r="V167">
            <v>14.174415433412038</v>
          </cell>
          <cell r="AL167">
            <v>0.33500369699999999</v>
          </cell>
          <cell r="AM167">
            <v>0.35246134800000001</v>
          </cell>
          <cell r="AN167">
            <v>0.46292831099999998</v>
          </cell>
          <cell r="AO167">
            <v>0.289664278</v>
          </cell>
          <cell r="AP167">
            <v>0.27249845699999997</v>
          </cell>
          <cell r="AS167">
            <v>0.25637949500000001</v>
          </cell>
          <cell r="AT167">
            <v>0.31476297600000003</v>
          </cell>
          <cell r="AU167">
            <v>0.41237078100000002</v>
          </cell>
          <cell r="AV167">
            <v>0.24186495800000002</v>
          </cell>
          <cell r="AW167">
            <v>0.172057403</v>
          </cell>
        </row>
        <row r="168">
          <cell r="C168">
            <v>2.5483752799999997</v>
          </cell>
          <cell r="D168">
            <v>0.78552718599999993</v>
          </cell>
          <cell r="E168">
            <v>5.2582356809999995</v>
          </cell>
          <cell r="F168">
            <v>2.5745852940593834</v>
          </cell>
          <cell r="G168">
            <v>0.692497523</v>
          </cell>
          <cell r="H168">
            <v>0.540789411</v>
          </cell>
          <cell r="I168">
            <v>0.52074244300000005</v>
          </cell>
          <cell r="J168">
            <v>5.547467324942863</v>
          </cell>
          <cell r="K168">
            <v>18.468220143002245</v>
          </cell>
          <cell r="N168">
            <v>1.9121644280000001</v>
          </cell>
          <cell r="O168">
            <v>0.42364084600000002</v>
          </cell>
          <cell r="P168">
            <v>2.256867266</v>
          </cell>
          <cell r="Q168">
            <v>1.8682538803280195</v>
          </cell>
          <cell r="R168">
            <v>0.38827150500000002</v>
          </cell>
          <cell r="S168">
            <v>0.43462721000000004</v>
          </cell>
          <cell r="T168">
            <v>0.17631450399999998</v>
          </cell>
          <cell r="U168">
            <v>3.4774637066030123</v>
          </cell>
          <cell r="V168">
            <v>10.937603345931032</v>
          </cell>
          <cell r="AL168">
            <v>0.305477357</v>
          </cell>
          <cell r="AM168">
            <v>0.34553911700000001</v>
          </cell>
          <cell r="AN168">
            <v>0.436690352</v>
          </cell>
          <cell r="AO168">
            <v>0.283972471</v>
          </cell>
          <cell r="AP168">
            <v>0.268499971</v>
          </cell>
          <cell r="AS168">
            <v>0.21173877600000002</v>
          </cell>
          <cell r="AT168">
            <v>0.25501190900000004</v>
          </cell>
          <cell r="AU168">
            <v>0.37191220600000002</v>
          </cell>
          <cell r="AV168">
            <v>0.18370353</v>
          </cell>
          <cell r="AW168">
            <v>0.137475394</v>
          </cell>
        </row>
        <row r="169">
          <cell r="C169">
            <v>2.4799793349999999</v>
          </cell>
          <cell r="D169">
            <v>0.78532551899999992</v>
          </cell>
          <cell r="E169">
            <v>4.7309927520000006</v>
          </cell>
          <cell r="F169">
            <v>2.200920938680889</v>
          </cell>
          <cell r="G169">
            <v>0.61057506799999994</v>
          </cell>
          <cell r="H169">
            <v>0.52589878899999998</v>
          </cell>
          <cell r="I169">
            <v>0.54711679000000002</v>
          </cell>
          <cell r="J169">
            <v>5.5924274341848559</v>
          </cell>
          <cell r="K169">
            <v>17.473236625865745</v>
          </cell>
          <cell r="N169">
            <v>2.515122555</v>
          </cell>
          <cell r="O169">
            <v>0.66675878</v>
          </cell>
          <cell r="P169">
            <v>3.1368651280000002</v>
          </cell>
          <cell r="Q169">
            <v>2.5509464791619521</v>
          </cell>
          <cell r="R169">
            <v>0.68451807099999995</v>
          </cell>
          <cell r="S169">
            <v>0.51800896000000007</v>
          </cell>
          <cell r="T169">
            <v>0.47572184100000003</v>
          </cell>
          <cell r="U169">
            <v>5.0936781686274673</v>
          </cell>
          <cell r="V169">
            <v>15.64161998278942</v>
          </cell>
          <cell r="AL169">
            <v>0.29812939599999999</v>
          </cell>
          <cell r="AM169">
            <v>0.293098943</v>
          </cell>
          <cell r="AN169">
            <v>0.39169357199999999</v>
          </cell>
          <cell r="AO169">
            <v>0.25496414300000003</v>
          </cell>
          <cell r="AP169">
            <v>0.181320598</v>
          </cell>
          <cell r="AS169">
            <v>0.287691001</v>
          </cell>
          <cell r="AT169">
            <v>0.33895217300000002</v>
          </cell>
          <cell r="AU169">
            <v>0.45641355900000002</v>
          </cell>
          <cell r="AV169">
            <v>0.26687740000000004</v>
          </cell>
          <cell r="AW169">
            <v>0.231727446</v>
          </cell>
        </row>
        <row r="170">
          <cell r="C170">
            <v>2.4172138300000001</v>
          </cell>
          <cell r="D170">
            <v>0.70945831799999992</v>
          </cell>
          <cell r="E170">
            <v>3.5150073870000003</v>
          </cell>
          <cell r="F170">
            <v>1.8969398976439633</v>
          </cell>
          <cell r="G170">
            <v>0.50053341399999995</v>
          </cell>
          <cell r="H170">
            <v>0.48680495299999998</v>
          </cell>
          <cell r="I170">
            <v>0.44737806099999999</v>
          </cell>
          <cell r="J170">
            <v>4.7516525861734893</v>
          </cell>
          <cell r="K170">
            <v>14.724988446817452</v>
          </cell>
          <cell r="N170">
            <v>2.4682806390000001</v>
          </cell>
          <cell r="O170">
            <v>0.66399662600000009</v>
          </cell>
          <cell r="P170">
            <v>3.7075087930000001</v>
          </cell>
          <cell r="Q170">
            <v>2.5960356948524281</v>
          </cell>
          <cell r="R170">
            <v>0.69724695200000009</v>
          </cell>
          <cell r="S170">
            <v>0.51710315699999998</v>
          </cell>
          <cell r="T170">
            <v>0.49747801699999999</v>
          </cell>
          <cell r="U170">
            <v>5.283501043985698</v>
          </cell>
          <cell r="V170">
            <v>16.431150922838125</v>
          </cell>
          <cell r="AL170">
            <v>0.25878140100000002</v>
          </cell>
          <cell r="AM170">
            <v>0.27141867999999997</v>
          </cell>
          <cell r="AN170">
            <v>0.34788943300000003</v>
          </cell>
          <cell r="AO170">
            <v>0.21262145300000002</v>
          </cell>
          <cell r="AP170">
            <v>0.13032770499999999</v>
          </cell>
          <cell r="AS170">
            <v>0.29724917900000003</v>
          </cell>
          <cell r="AT170">
            <v>0.350193158</v>
          </cell>
          <cell r="AU170">
            <v>0.46088384000000004</v>
          </cell>
          <cell r="AV170">
            <v>0.27098834000000005</v>
          </cell>
          <cell r="AW170">
            <v>0.23890160000000002</v>
          </cell>
        </row>
        <row r="171">
          <cell r="C171">
            <v>2.503208018</v>
          </cell>
          <cell r="D171">
            <v>0.79493677800000007</v>
          </cell>
          <cell r="E171">
            <v>4.56804539</v>
          </cell>
          <cell r="F171">
            <v>2.3977396598322103</v>
          </cell>
          <cell r="G171">
            <v>0.68543932499999993</v>
          </cell>
          <cell r="H171">
            <v>0.52764157599999995</v>
          </cell>
          <cell r="I171">
            <v>0.57152036299999998</v>
          </cell>
          <cell r="J171">
            <v>5.6677201332434812</v>
          </cell>
          <cell r="K171">
            <v>17.716251243075693</v>
          </cell>
          <cell r="N171">
            <v>2.4282130460000002</v>
          </cell>
          <cell r="O171">
            <v>0.66629619799999995</v>
          </cell>
          <cell r="P171">
            <v>3.7813505809999999</v>
          </cell>
          <cell r="Q171">
            <v>2.5896318665179865</v>
          </cell>
          <cell r="R171">
            <v>0.69044988100000004</v>
          </cell>
          <cell r="S171">
            <v>0.51620922499999999</v>
          </cell>
          <cell r="T171">
            <v>0.50380023299999999</v>
          </cell>
          <cell r="U171">
            <v>5.3736682049906026</v>
          </cell>
          <cell r="V171">
            <v>16.54961923550859</v>
          </cell>
          <cell r="AL171">
            <v>0.29126116600000002</v>
          </cell>
          <cell r="AM171">
            <v>0.30585336700000004</v>
          </cell>
          <cell r="AN171">
            <v>0.43976202600000003</v>
          </cell>
          <cell r="AO171">
            <v>0.237285528</v>
          </cell>
          <cell r="AP171">
            <v>0.269226093</v>
          </cell>
          <cell r="AS171">
            <v>0.291420866</v>
          </cell>
          <cell r="AT171">
            <v>0.34793195700000001</v>
          </cell>
          <cell r="AU171">
            <v>0.45810619600000002</v>
          </cell>
          <cell r="AV171">
            <v>0.271833031</v>
          </cell>
          <cell r="AW171">
            <v>0.236843686</v>
          </cell>
        </row>
        <row r="172">
          <cell r="C172">
            <v>2.5098450740000002</v>
          </cell>
          <cell r="D172">
            <v>0.798559138</v>
          </cell>
          <cell r="E172">
            <v>5.268018562</v>
          </cell>
          <cell r="F172">
            <v>2.6554273577349194</v>
          </cell>
          <cell r="G172">
            <v>0.69281275399999998</v>
          </cell>
          <cell r="H172">
            <v>0.52644257100000003</v>
          </cell>
          <cell r="I172">
            <v>0.57849245599999999</v>
          </cell>
          <cell r="J172">
            <v>5.7431813074275224</v>
          </cell>
          <cell r="K172">
            <v>18.772779220162445</v>
          </cell>
          <cell r="N172">
            <v>2.4674682790000002</v>
          </cell>
          <cell r="O172">
            <v>0.66331917399999996</v>
          </cell>
          <cell r="P172">
            <v>3.902866349</v>
          </cell>
          <cell r="Q172">
            <v>2.6053469202438793</v>
          </cell>
          <cell r="R172">
            <v>0.69244301399999997</v>
          </cell>
          <cell r="S172">
            <v>0.529018714</v>
          </cell>
          <cell r="T172">
            <v>0.50194876199999994</v>
          </cell>
          <cell r="U172">
            <v>5.4237771609305607</v>
          </cell>
          <cell r="V172">
            <v>16.78618837317444</v>
          </cell>
          <cell r="AL172">
            <v>0.33617655200000002</v>
          </cell>
          <cell r="AM172">
            <v>0.35171448499999997</v>
          </cell>
          <cell r="AN172">
            <v>0.45645139699999998</v>
          </cell>
          <cell r="AO172">
            <v>0.285628877</v>
          </cell>
          <cell r="AP172">
            <v>0.255767572</v>
          </cell>
          <cell r="AS172">
            <v>0.29412428899999998</v>
          </cell>
          <cell r="AT172">
            <v>0.34974535800000001</v>
          </cell>
          <cell r="AU172">
            <v>0.46386364499999999</v>
          </cell>
          <cell r="AV172">
            <v>0.272307998</v>
          </cell>
          <cell r="AW172">
            <v>0.24258982399999998</v>
          </cell>
        </row>
        <row r="173">
          <cell r="C173">
            <v>2.507729243</v>
          </cell>
          <cell r="D173">
            <v>0.72112843599999998</v>
          </cell>
          <cell r="E173">
            <v>5.348520035</v>
          </cell>
          <cell r="F173">
            <v>2.6813875510524507</v>
          </cell>
          <cell r="G173">
            <v>0.69095418200000003</v>
          </cell>
          <cell r="H173">
            <v>0.53064436999999998</v>
          </cell>
          <cell r="I173">
            <v>0.58052870300000003</v>
          </cell>
          <cell r="J173">
            <v>6.0699562184355891</v>
          </cell>
          <cell r="K173">
            <v>19.130848738488041</v>
          </cell>
          <cell r="N173">
            <v>2.4476062810000001</v>
          </cell>
          <cell r="O173">
            <v>0.65975191099999997</v>
          </cell>
          <cell r="P173">
            <v>4.1139463320000003</v>
          </cell>
          <cell r="Q173">
            <v>2.5845096066599438</v>
          </cell>
          <cell r="R173">
            <v>0.69414109199999996</v>
          </cell>
          <cell r="S173">
            <v>0.53817057299999993</v>
          </cell>
          <cell r="T173">
            <v>0.51637820400000001</v>
          </cell>
          <cell r="U173">
            <v>5.3405819069769906</v>
          </cell>
          <cell r="V173">
            <v>16.895085906636936</v>
          </cell>
          <cell r="AL173">
            <v>0.33368436200000001</v>
          </cell>
          <cell r="AM173">
            <v>0.350043936</v>
          </cell>
          <cell r="AN173">
            <v>0.45851042399999997</v>
          </cell>
          <cell r="AO173">
            <v>0.28820607199999998</v>
          </cell>
          <cell r="AP173">
            <v>0.27014903499999998</v>
          </cell>
          <cell r="AS173">
            <v>0.30191072499999999</v>
          </cell>
          <cell r="AT173">
            <v>0.35340982199999998</v>
          </cell>
          <cell r="AU173">
            <v>0.46071727800000001</v>
          </cell>
          <cell r="AV173">
            <v>0.27450468199999994</v>
          </cell>
          <cell r="AW173">
            <v>0.24498837899999998</v>
          </cell>
        </row>
        <row r="174">
          <cell r="C174">
            <v>2.510654916</v>
          </cell>
          <cell r="D174">
            <v>0.79012902399999996</v>
          </cell>
          <cell r="E174">
            <v>5.3579827019999993</v>
          </cell>
          <cell r="F174">
            <v>2.681123048942454</v>
          </cell>
          <cell r="G174">
            <v>0.69259752200000002</v>
          </cell>
          <cell r="H174">
            <v>0.53418369799999998</v>
          </cell>
          <cell r="I174">
            <v>0.58089103399999997</v>
          </cell>
          <cell r="J174">
            <v>6.0440172846687545</v>
          </cell>
          <cell r="K174">
            <v>19.191579229611211</v>
          </cell>
          <cell r="N174">
            <v>2.080200649</v>
          </cell>
          <cell r="O174">
            <v>0.64896388900000002</v>
          </cell>
          <cell r="P174">
            <v>3.348892749</v>
          </cell>
          <cell r="Q174">
            <v>2.2573539799694178</v>
          </cell>
          <cell r="R174">
            <v>0.54615072100000006</v>
          </cell>
          <cell r="S174">
            <v>0.51171333200000002</v>
          </cell>
          <cell r="T174">
            <v>0.41652240099999999</v>
          </cell>
          <cell r="U174">
            <v>4.529648200148964</v>
          </cell>
          <cell r="V174">
            <v>14.339445921118383</v>
          </cell>
          <cell r="AL174">
            <v>0.33500369699999999</v>
          </cell>
          <cell r="AM174">
            <v>0.35246134800000001</v>
          </cell>
          <cell r="AN174">
            <v>0.46292831099999998</v>
          </cell>
          <cell r="AO174">
            <v>0.289664278</v>
          </cell>
          <cell r="AP174">
            <v>0.27249845699999997</v>
          </cell>
          <cell r="AS174">
            <v>0.27396989899999996</v>
          </cell>
          <cell r="AT174">
            <v>0.31732850199999996</v>
          </cell>
          <cell r="AU174">
            <v>0.42075441299999999</v>
          </cell>
          <cell r="AV174">
            <v>0.243186708</v>
          </cell>
          <cell r="AW174">
            <v>0.18670999700000002</v>
          </cell>
        </row>
        <row r="175">
          <cell r="C175">
            <v>2.5483752799999997</v>
          </cell>
          <cell r="D175">
            <v>0.78552718599999993</v>
          </cell>
          <cell r="E175">
            <v>5.2582356809999995</v>
          </cell>
          <cell r="F175">
            <v>2.5745852940593834</v>
          </cell>
          <cell r="G175">
            <v>0.692497523</v>
          </cell>
          <cell r="H175">
            <v>0.540789411</v>
          </cell>
          <cell r="I175">
            <v>0.52074244300000005</v>
          </cell>
          <cell r="J175">
            <v>5.547467324942863</v>
          </cell>
          <cell r="K175">
            <v>18.468220143002245</v>
          </cell>
          <cell r="N175">
            <v>1.9274335490000001</v>
          </cell>
          <cell r="O175">
            <v>0.36301295400000005</v>
          </cell>
          <cell r="P175">
            <v>2.0948030210000002</v>
          </cell>
          <cell r="Q175">
            <v>1.8904156488924204</v>
          </cell>
          <cell r="R175">
            <v>0.39581939899999996</v>
          </cell>
          <cell r="S175">
            <v>0.46314911800000003</v>
          </cell>
          <cell r="T175">
            <v>0.18082893799999999</v>
          </cell>
          <cell r="U175">
            <v>3.5039090902129981</v>
          </cell>
          <cell r="V175">
            <v>10.819371718105419</v>
          </cell>
          <cell r="AL175">
            <v>0.305477357</v>
          </cell>
          <cell r="AM175">
            <v>0.34553911700000001</v>
          </cell>
          <cell r="AN175">
            <v>0.436690352</v>
          </cell>
          <cell r="AO175">
            <v>0.283972471</v>
          </cell>
          <cell r="AP175">
            <v>0.268499971</v>
          </cell>
          <cell r="AS175">
            <v>0.23134716</v>
          </cell>
          <cell r="AT175">
            <v>0.27615130300000001</v>
          </cell>
          <cell r="AU175">
            <v>0.35683457400000002</v>
          </cell>
          <cell r="AV175">
            <v>0.18646817399999999</v>
          </cell>
          <cell r="AW175">
            <v>0.137744746</v>
          </cell>
        </row>
        <row r="176">
          <cell r="C176">
            <v>2.4799793349999999</v>
          </cell>
          <cell r="D176">
            <v>0.78532551899999992</v>
          </cell>
          <cell r="E176">
            <v>4.7309927520000006</v>
          </cell>
          <cell r="F176">
            <v>2.200920938680889</v>
          </cell>
          <cell r="G176">
            <v>0.61057506799999994</v>
          </cell>
          <cell r="H176">
            <v>0.52589878899999998</v>
          </cell>
          <cell r="I176">
            <v>0.54711679000000002</v>
          </cell>
          <cell r="J176">
            <v>5.5924274341848559</v>
          </cell>
          <cell r="K176">
            <v>17.473236625865745</v>
          </cell>
          <cell r="N176">
            <v>2.4224782500000002</v>
          </cell>
          <cell r="O176">
            <v>0.70768810900000001</v>
          </cell>
          <cell r="P176">
            <v>3.151764853</v>
          </cell>
          <cell r="Q176">
            <v>2.5597559435610981</v>
          </cell>
          <cell r="R176">
            <v>0.68297839900000001</v>
          </cell>
          <cell r="S176">
            <v>0.51883093499999999</v>
          </cell>
          <cell r="T176">
            <v>0.48750517700000001</v>
          </cell>
          <cell r="U176">
            <v>5.1265808052335098</v>
          </cell>
          <cell r="V176">
            <v>15.657582471794608</v>
          </cell>
          <cell r="AL176">
            <v>0.29812939599999999</v>
          </cell>
          <cell r="AM176">
            <v>0.293098943</v>
          </cell>
          <cell r="AN176">
            <v>0.39169357199999999</v>
          </cell>
          <cell r="AO176">
            <v>0.25496414300000003</v>
          </cell>
          <cell r="AP176">
            <v>0.181320598</v>
          </cell>
          <cell r="AS176">
            <v>0.29144564000000001</v>
          </cell>
          <cell r="AT176">
            <v>0.34348629800000002</v>
          </cell>
          <cell r="AU176">
            <v>0.454496293</v>
          </cell>
          <cell r="AV176">
            <v>0.26339009999999996</v>
          </cell>
          <cell r="AW176">
            <v>0.241687399</v>
          </cell>
        </row>
        <row r="177">
          <cell r="C177">
            <v>2.4172138300000001</v>
          </cell>
          <cell r="D177">
            <v>0.70945831799999992</v>
          </cell>
          <cell r="E177">
            <v>3.5150073870000003</v>
          </cell>
          <cell r="F177">
            <v>1.8969398976439633</v>
          </cell>
          <cell r="G177">
            <v>0.50053341399999995</v>
          </cell>
          <cell r="H177">
            <v>0.48680495299999998</v>
          </cell>
          <cell r="I177">
            <v>0.44737806099999999</v>
          </cell>
          <cell r="J177">
            <v>4.7516525861734893</v>
          </cell>
          <cell r="K177">
            <v>14.724988446817452</v>
          </cell>
          <cell r="N177">
            <v>2.4589366430000004</v>
          </cell>
          <cell r="O177">
            <v>0.69051588200000003</v>
          </cell>
          <cell r="P177">
            <v>3.7069701740000003</v>
          </cell>
          <cell r="Q177">
            <v>2.599778867896648</v>
          </cell>
          <cell r="R177">
            <v>0.69721240300000009</v>
          </cell>
          <cell r="S177">
            <v>0.52011650199999993</v>
          </cell>
          <cell r="T177">
            <v>0.49976308600000002</v>
          </cell>
          <cell r="U177">
            <v>5.3490375506156953</v>
          </cell>
          <cell r="V177">
            <v>16.522331108512343</v>
          </cell>
          <cell r="AL177">
            <v>0.25878140100000002</v>
          </cell>
          <cell r="AM177">
            <v>0.27141867999999997</v>
          </cell>
          <cell r="AN177">
            <v>0.34788943300000003</v>
          </cell>
          <cell r="AO177">
            <v>0.21262145300000002</v>
          </cell>
          <cell r="AP177">
            <v>0.13032770499999999</v>
          </cell>
          <cell r="AS177">
            <v>0.29699542599999995</v>
          </cell>
          <cell r="AT177">
            <v>0.35344436000000001</v>
          </cell>
          <cell r="AU177">
            <v>0.45829886599999997</v>
          </cell>
          <cell r="AV177">
            <v>0.27429065000000002</v>
          </cell>
          <cell r="AW177">
            <v>0.24908559</v>
          </cell>
        </row>
        <row r="178">
          <cell r="C178">
            <v>2.503208018</v>
          </cell>
          <cell r="D178">
            <v>0.79493677800000007</v>
          </cell>
          <cell r="E178">
            <v>4.56804539</v>
          </cell>
          <cell r="F178">
            <v>2.3977396598322103</v>
          </cell>
          <cell r="G178">
            <v>0.68543932499999993</v>
          </cell>
          <cell r="H178">
            <v>0.52764157599999995</v>
          </cell>
          <cell r="I178">
            <v>0.57152036299999998</v>
          </cell>
          <cell r="J178">
            <v>5.6677201332434812</v>
          </cell>
          <cell r="K178">
            <v>17.716251243075693</v>
          </cell>
          <cell r="N178">
            <v>2.5504351880000002</v>
          </cell>
          <cell r="O178">
            <v>0.70834139200000001</v>
          </cell>
          <cell r="P178">
            <v>3.710577008</v>
          </cell>
          <cell r="Q178">
            <v>2.5661029210288508</v>
          </cell>
          <cell r="R178">
            <v>0.58576074700000003</v>
          </cell>
          <cell r="S178">
            <v>0.51749429599999996</v>
          </cell>
          <cell r="T178">
            <v>0.49569962499999998</v>
          </cell>
          <cell r="U178">
            <v>5.3802665026424865</v>
          </cell>
          <cell r="V178">
            <v>16.514677679671337</v>
          </cell>
          <cell r="AL178">
            <v>0.29126116600000002</v>
          </cell>
          <cell r="AM178">
            <v>0.30585336700000004</v>
          </cell>
          <cell r="AN178">
            <v>0.43976202600000003</v>
          </cell>
          <cell r="AO178">
            <v>0.237285528</v>
          </cell>
          <cell r="AP178">
            <v>0.269226093</v>
          </cell>
          <cell r="AS178">
            <v>0.30346844300000003</v>
          </cell>
          <cell r="AT178">
            <v>0.34776024300000002</v>
          </cell>
          <cell r="AU178">
            <v>0.45841625300000005</v>
          </cell>
          <cell r="AV178">
            <v>0.26798455500000001</v>
          </cell>
          <cell r="AW178">
            <v>0.22523548999999998</v>
          </cell>
        </row>
        <row r="179">
          <cell r="C179">
            <v>2.5098450740000002</v>
          </cell>
          <cell r="D179">
            <v>0.798559138</v>
          </cell>
          <cell r="E179">
            <v>5.268018562</v>
          </cell>
          <cell r="F179">
            <v>2.6554273577349194</v>
          </cell>
          <cell r="G179">
            <v>0.69281275399999998</v>
          </cell>
          <cell r="H179">
            <v>0.52644257100000003</v>
          </cell>
          <cell r="I179">
            <v>0.57849245599999999</v>
          </cell>
          <cell r="J179">
            <v>5.7431813074275224</v>
          </cell>
          <cell r="K179">
            <v>18.772779220162445</v>
          </cell>
          <cell r="N179">
            <v>2.0044299159999999</v>
          </cell>
          <cell r="O179">
            <v>0.68772936200000001</v>
          </cell>
          <cell r="P179">
            <v>3.7521653820000003</v>
          </cell>
          <cell r="Q179">
            <v>2.6185804041593816</v>
          </cell>
          <cell r="R179">
            <v>0.69056660400000003</v>
          </cell>
          <cell r="S179">
            <v>0.52534366599999993</v>
          </cell>
          <cell r="T179">
            <v>0.50101193399999999</v>
          </cell>
          <cell r="U179">
            <v>5.3216403585446272</v>
          </cell>
          <cell r="V179">
            <v>16.101467626704011</v>
          </cell>
          <cell r="AL179">
            <v>0.33617655200000002</v>
          </cell>
          <cell r="AM179">
            <v>0.35171448499999997</v>
          </cell>
          <cell r="AN179">
            <v>0.45645139699999998</v>
          </cell>
          <cell r="AO179">
            <v>0.285628877</v>
          </cell>
          <cell r="AP179">
            <v>0.255767572</v>
          </cell>
          <cell r="AS179">
            <v>0.30157919300000002</v>
          </cell>
          <cell r="AT179">
            <v>0.35030217800000002</v>
          </cell>
          <cell r="AU179">
            <v>0.46040837499999998</v>
          </cell>
          <cell r="AV179">
            <v>0.27609507099999997</v>
          </cell>
          <cell r="AW179">
            <v>0.25669417900000002</v>
          </cell>
        </row>
        <row r="180">
          <cell r="C180">
            <v>2.507729243</v>
          </cell>
          <cell r="D180">
            <v>0.72112843599999998</v>
          </cell>
          <cell r="E180">
            <v>5.348520035</v>
          </cell>
          <cell r="F180">
            <v>2.6813875510524507</v>
          </cell>
          <cell r="G180">
            <v>0.69095418200000003</v>
          </cell>
          <cell r="H180">
            <v>0.53064436999999998</v>
          </cell>
          <cell r="I180">
            <v>0.58052870300000003</v>
          </cell>
          <cell r="J180">
            <v>6.0699562184355891</v>
          </cell>
          <cell r="K180">
            <v>19.130848738488041</v>
          </cell>
          <cell r="N180">
            <v>1.896225013</v>
          </cell>
          <cell r="O180">
            <v>0.68915676800000003</v>
          </cell>
          <cell r="P180">
            <v>3.9296852650000003</v>
          </cell>
          <cell r="Q180">
            <v>2.6388552876932128</v>
          </cell>
          <cell r="R180">
            <v>0.69917275400000001</v>
          </cell>
          <cell r="S180">
            <v>0.52376049000000002</v>
          </cell>
          <cell r="T180">
            <v>0.51828044200000001</v>
          </cell>
          <cell r="U180">
            <v>5.2149347579608056</v>
          </cell>
          <cell r="V180">
            <v>16.11007077765402</v>
          </cell>
          <cell r="AL180">
            <v>0.33368436200000001</v>
          </cell>
          <cell r="AM180">
            <v>0.350043936</v>
          </cell>
          <cell r="AN180">
            <v>0.45851042399999997</v>
          </cell>
          <cell r="AO180">
            <v>0.28820607199999998</v>
          </cell>
          <cell r="AP180">
            <v>0.27014903499999998</v>
          </cell>
          <cell r="AS180">
            <v>0.30308706600000002</v>
          </cell>
          <cell r="AT180">
            <v>0.35624744400000002</v>
          </cell>
          <cell r="AU180">
            <v>0.45958215800000002</v>
          </cell>
          <cell r="AV180">
            <v>0.276310893</v>
          </cell>
          <cell r="AW180">
            <v>0.26196464799999997</v>
          </cell>
        </row>
        <row r="181">
          <cell r="C181">
            <v>2.510654916</v>
          </cell>
          <cell r="D181">
            <v>0.79012902399999996</v>
          </cell>
          <cell r="E181">
            <v>5.3579827019999993</v>
          </cell>
          <cell r="F181">
            <v>2.681123048942454</v>
          </cell>
          <cell r="G181">
            <v>0.69259752200000002</v>
          </cell>
          <cell r="H181">
            <v>0.53418369799999998</v>
          </cell>
          <cell r="I181">
            <v>0.58089103399999997</v>
          </cell>
          <cell r="J181">
            <v>6.0440172846687545</v>
          </cell>
          <cell r="K181">
            <v>19.191579229611211</v>
          </cell>
          <cell r="N181">
            <v>1.934763561</v>
          </cell>
          <cell r="O181">
            <v>0.63675266600000002</v>
          </cell>
          <cell r="P181">
            <v>3.1828842280000003</v>
          </cell>
          <cell r="Q181">
            <v>2.2593372849260067</v>
          </cell>
          <cell r="R181">
            <v>0.51124773400000001</v>
          </cell>
          <cell r="S181">
            <v>0.50364007099999997</v>
          </cell>
          <cell r="T181">
            <v>0.41384047499999999</v>
          </cell>
          <cell r="U181">
            <v>4.4738267066188859</v>
          </cell>
          <cell r="V181">
            <v>13.916292726544892</v>
          </cell>
          <cell r="AL181">
            <v>0.33500369699999999</v>
          </cell>
          <cell r="AM181">
            <v>0.35246134800000001</v>
          </cell>
          <cell r="AN181">
            <v>0.46292831099999998</v>
          </cell>
          <cell r="AO181">
            <v>0.289664278</v>
          </cell>
          <cell r="AP181">
            <v>0.27249845699999997</v>
          </cell>
          <cell r="AS181">
            <v>0.27322661999999998</v>
          </cell>
          <cell r="AT181">
            <v>0.32244087500000002</v>
          </cell>
          <cell r="AU181">
            <v>0.41846266300000001</v>
          </cell>
          <cell r="AV181">
            <v>0.23955119200000002</v>
          </cell>
          <cell r="AW181">
            <v>0.178413396</v>
          </cell>
        </row>
        <row r="182">
          <cell r="C182">
            <v>2.5483752799999997</v>
          </cell>
          <cell r="D182">
            <v>0.78552718599999993</v>
          </cell>
          <cell r="E182">
            <v>5.2582356809999995</v>
          </cell>
          <cell r="F182">
            <v>2.5745852940593834</v>
          </cell>
          <cell r="G182">
            <v>0.692497523</v>
          </cell>
          <cell r="H182">
            <v>0.540789411</v>
          </cell>
          <cell r="I182">
            <v>0.52074244300000005</v>
          </cell>
          <cell r="J182">
            <v>5.547467324942863</v>
          </cell>
          <cell r="K182">
            <v>18.468220143002245</v>
          </cell>
          <cell r="N182">
            <v>2.4305059710000001</v>
          </cell>
          <cell r="O182">
            <v>0.41559909100000003</v>
          </cell>
          <cell r="P182">
            <v>2.0494629369999999</v>
          </cell>
          <cell r="Q182">
            <v>1.8875652490896486</v>
          </cell>
          <cell r="R182">
            <v>0.40071317200000001</v>
          </cell>
          <cell r="S182">
            <v>0.451257344</v>
          </cell>
          <cell r="T182">
            <v>0.168403356</v>
          </cell>
          <cell r="U182">
            <v>3.7072910226045912</v>
          </cell>
          <cell r="V182">
            <v>11.51079814269424</v>
          </cell>
          <cell r="AL182">
            <v>0.305477357</v>
          </cell>
          <cell r="AM182">
            <v>0.34553911700000001</v>
          </cell>
          <cell r="AN182">
            <v>0.436690352</v>
          </cell>
          <cell r="AO182">
            <v>0.283972471</v>
          </cell>
          <cell r="AP182">
            <v>0.268499971</v>
          </cell>
          <cell r="AS182">
            <v>0.22120065999999999</v>
          </cell>
          <cell r="AT182">
            <v>0.269109659</v>
          </cell>
          <cell r="AU182">
            <v>0.36737017700000002</v>
          </cell>
          <cell r="AV182">
            <v>0.17642851800000001</v>
          </cell>
          <cell r="AW182">
            <v>0.13796045999999998</v>
          </cell>
        </row>
        <row r="183">
          <cell r="C183">
            <v>2.4799793349999999</v>
          </cell>
          <cell r="D183">
            <v>0.78532551899999992</v>
          </cell>
          <cell r="E183">
            <v>4.7309927520000006</v>
          </cell>
          <cell r="F183">
            <v>2.200920938680889</v>
          </cell>
          <cell r="G183">
            <v>0.61057506799999994</v>
          </cell>
          <cell r="H183">
            <v>0.52589878899999998</v>
          </cell>
          <cell r="I183">
            <v>0.54711679000000002</v>
          </cell>
          <cell r="J183">
            <v>5.5924274341848559</v>
          </cell>
          <cell r="K183">
            <v>17.473236625865745</v>
          </cell>
          <cell r="N183">
            <v>2.4423057420000003</v>
          </cell>
          <cell r="O183">
            <v>0.690006071</v>
          </cell>
          <cell r="P183">
            <v>3.1732686179999998</v>
          </cell>
          <cell r="Q183">
            <v>2.5849548014841037</v>
          </cell>
          <cell r="R183">
            <v>0.68566096200000004</v>
          </cell>
          <cell r="S183">
            <v>0.51676105999999999</v>
          </cell>
          <cell r="T183">
            <v>0.481796734</v>
          </cell>
          <cell r="U183">
            <v>5.1821628434033249</v>
          </cell>
          <cell r="V183">
            <v>15.756916831887432</v>
          </cell>
          <cell r="AL183">
            <v>0.29812939599999999</v>
          </cell>
          <cell r="AM183">
            <v>0.293098943</v>
          </cell>
          <cell r="AN183">
            <v>0.39169357199999999</v>
          </cell>
          <cell r="AO183">
            <v>0.25496414300000003</v>
          </cell>
          <cell r="AP183">
            <v>0.181320598</v>
          </cell>
          <cell r="AS183">
            <v>0.295979198</v>
          </cell>
          <cell r="AT183">
            <v>0.34730629800000001</v>
          </cell>
          <cell r="AU183">
            <v>0.45935395899999998</v>
          </cell>
          <cell r="AV183">
            <v>0.25228709300000002</v>
          </cell>
          <cell r="AW183">
            <v>0.25569420999999998</v>
          </cell>
        </row>
        <row r="184">
          <cell r="C184">
            <v>2.4172138300000001</v>
          </cell>
          <cell r="D184">
            <v>0.70945831799999992</v>
          </cell>
          <cell r="E184">
            <v>3.5150073870000003</v>
          </cell>
          <cell r="F184">
            <v>1.8969398976439633</v>
          </cell>
          <cell r="G184">
            <v>0.50053341399999995</v>
          </cell>
          <cell r="H184">
            <v>0.48680495299999998</v>
          </cell>
          <cell r="I184">
            <v>0.44737806099999999</v>
          </cell>
          <cell r="J184">
            <v>4.7516525861734893</v>
          </cell>
          <cell r="K184">
            <v>14.724988446817452</v>
          </cell>
          <cell r="N184">
            <v>2.4372313509999999</v>
          </cell>
          <cell r="O184">
            <v>0.67105140500000005</v>
          </cell>
          <cell r="P184">
            <v>3.7526214800000002</v>
          </cell>
          <cell r="Q184">
            <v>2.6315140157042949</v>
          </cell>
          <cell r="R184">
            <v>0.70088345100000005</v>
          </cell>
          <cell r="S184">
            <v>0.52428467300000003</v>
          </cell>
          <cell r="T184">
            <v>0.50433623500000002</v>
          </cell>
          <cell r="U184">
            <v>5.5387226629750606</v>
          </cell>
          <cell r="V184">
            <v>16.760645273679355</v>
          </cell>
          <cell r="AL184">
            <v>0.25878140100000002</v>
          </cell>
          <cell r="AM184">
            <v>0.27141867999999997</v>
          </cell>
          <cell r="AN184">
            <v>0.34788943300000003</v>
          </cell>
          <cell r="AO184">
            <v>0.21262145300000002</v>
          </cell>
          <cell r="AP184">
            <v>0.13032770499999999</v>
          </cell>
          <cell r="AS184">
            <v>0.29889165700000003</v>
          </cell>
          <cell r="AT184">
            <v>0.35613841499999999</v>
          </cell>
          <cell r="AU184">
            <v>0.45937136000000001</v>
          </cell>
          <cell r="AV184">
            <v>0.27199069799999998</v>
          </cell>
          <cell r="AW184">
            <v>0.25890140700000003</v>
          </cell>
        </row>
        <row r="185">
          <cell r="C185">
            <v>2.503208018</v>
          </cell>
          <cell r="D185">
            <v>0.79493677800000007</v>
          </cell>
          <cell r="E185">
            <v>4.56804539</v>
          </cell>
          <cell r="F185">
            <v>2.3977396598322103</v>
          </cell>
          <cell r="G185">
            <v>0.68543932499999993</v>
          </cell>
          <cell r="H185">
            <v>0.52764157599999995</v>
          </cell>
          <cell r="I185">
            <v>0.57152036299999998</v>
          </cell>
          <cell r="J185">
            <v>5.6677201332434812</v>
          </cell>
          <cell r="K185">
            <v>17.716251243075693</v>
          </cell>
          <cell r="N185">
            <v>2.4120390299999999</v>
          </cell>
          <cell r="O185">
            <v>0.70138784199999993</v>
          </cell>
          <cell r="P185">
            <v>3.8927614640000003</v>
          </cell>
          <cell r="Q185">
            <v>2.6451124690191556</v>
          </cell>
          <cell r="R185">
            <v>0.60495827800000002</v>
          </cell>
          <cell r="S185">
            <v>0.50321780800000004</v>
          </cell>
          <cell r="T185">
            <v>0.51031689199999997</v>
          </cell>
          <cell r="U185">
            <v>5.324914463245265</v>
          </cell>
          <cell r="V185">
            <v>16.594708246264421</v>
          </cell>
          <cell r="AL185">
            <v>0.29126116600000002</v>
          </cell>
          <cell r="AM185">
            <v>0.30585336700000004</v>
          </cell>
          <cell r="AN185">
            <v>0.43976202600000003</v>
          </cell>
          <cell r="AO185">
            <v>0.237285528</v>
          </cell>
          <cell r="AP185">
            <v>0.269226093</v>
          </cell>
          <cell r="AS185">
            <v>0.30107773399999999</v>
          </cell>
          <cell r="AT185">
            <v>0.35528774699999999</v>
          </cell>
          <cell r="AU185">
            <v>0.46388172999999999</v>
          </cell>
          <cell r="AV185">
            <v>0.27750107600000001</v>
          </cell>
          <cell r="AW185">
            <v>0.26305487800000005</v>
          </cell>
        </row>
        <row r="186">
          <cell r="C186">
            <v>2.5098450740000002</v>
          </cell>
          <cell r="D186">
            <v>0.798559138</v>
          </cell>
          <cell r="E186">
            <v>5.268018562</v>
          </cell>
          <cell r="F186">
            <v>2.6609449114255272</v>
          </cell>
          <cell r="G186">
            <v>0.69281275399999998</v>
          </cell>
          <cell r="H186">
            <v>0.52764479500000006</v>
          </cell>
          <cell r="I186">
            <v>0.57849245599999999</v>
          </cell>
          <cell r="J186">
            <v>5.7483546167639918</v>
          </cell>
          <cell r="K186">
            <v>18.784672307189521</v>
          </cell>
          <cell r="N186">
            <v>2.4607519089999998</v>
          </cell>
          <cell r="O186">
            <v>0.68450993199999999</v>
          </cell>
          <cell r="P186">
            <v>3.9762808330000001</v>
          </cell>
          <cell r="Q186">
            <v>2.6471959989684724</v>
          </cell>
          <cell r="R186">
            <v>0.69545727000000002</v>
          </cell>
          <cell r="S186">
            <v>0.517297071</v>
          </cell>
          <cell r="T186">
            <v>0.51316090999999997</v>
          </cell>
          <cell r="U186">
            <v>5.4617128875575753</v>
          </cell>
          <cell r="V186">
            <v>16.956366811526049</v>
          </cell>
          <cell r="AL186">
            <v>0.336393681</v>
          </cell>
          <cell r="AM186">
            <v>0.35171448499999997</v>
          </cell>
          <cell r="AN186">
            <v>0.45654334699999999</v>
          </cell>
          <cell r="AO186">
            <v>0.285793878</v>
          </cell>
          <cell r="AP186">
            <v>0.25939074299999998</v>
          </cell>
          <cell r="AS186">
            <v>0.30572863500000003</v>
          </cell>
          <cell r="AT186">
            <v>0.35622042700000001</v>
          </cell>
          <cell r="AU186">
            <v>0.46161076699999998</v>
          </cell>
          <cell r="AV186">
            <v>0.276669004</v>
          </cell>
          <cell r="AW186">
            <v>0.26096629599999999</v>
          </cell>
        </row>
        <row r="187">
          <cell r="C187">
            <v>2.507729243</v>
          </cell>
          <cell r="D187">
            <v>0.72112843599999998</v>
          </cell>
          <cell r="E187">
            <v>5.348520035</v>
          </cell>
          <cell r="F187">
            <v>2.6813875510524507</v>
          </cell>
          <cell r="G187">
            <v>0.69095418200000003</v>
          </cell>
          <cell r="H187">
            <v>0.53064436999999998</v>
          </cell>
          <cell r="I187">
            <v>0.58052870300000003</v>
          </cell>
          <cell r="J187">
            <v>6.0699562184355891</v>
          </cell>
          <cell r="K187">
            <v>19.130848738488041</v>
          </cell>
          <cell r="N187">
            <v>2.479667815</v>
          </cell>
          <cell r="O187">
            <v>0.69904263300000002</v>
          </cell>
          <cell r="P187">
            <v>3.4826687540000001</v>
          </cell>
          <cell r="Q187">
            <v>2.6501845775124147</v>
          </cell>
          <cell r="R187">
            <v>0.70152129200000002</v>
          </cell>
          <cell r="S187">
            <v>0.52751692700000008</v>
          </cell>
          <cell r="T187">
            <v>0.52694014700000003</v>
          </cell>
          <cell r="U187">
            <v>5.2963687695794999</v>
          </cell>
          <cell r="V187">
            <v>16.363910915091914</v>
          </cell>
          <cell r="AL187">
            <v>0.33368436200000001</v>
          </cell>
          <cell r="AM187">
            <v>0.350043936</v>
          </cell>
          <cell r="AN187">
            <v>0.45851042399999997</v>
          </cell>
          <cell r="AO187">
            <v>0.28820607199999998</v>
          </cell>
          <cell r="AP187">
            <v>0.27014903499999998</v>
          </cell>
          <cell r="AS187">
            <v>0.30953747399999998</v>
          </cell>
          <cell r="AT187">
            <v>0.35606535700000003</v>
          </cell>
          <cell r="AU187">
            <v>0.45636485900000001</v>
          </cell>
          <cell r="AV187">
            <v>0.27550919300000004</v>
          </cell>
          <cell r="AW187">
            <v>0.26919220299999996</v>
          </cell>
        </row>
        <row r="188">
          <cell r="C188">
            <v>2.510654916</v>
          </cell>
          <cell r="D188">
            <v>0.79012902399999996</v>
          </cell>
          <cell r="E188">
            <v>5.3579827019999993</v>
          </cell>
          <cell r="F188">
            <v>2.681123048942454</v>
          </cell>
          <cell r="G188">
            <v>0.69259752200000002</v>
          </cell>
          <cell r="H188">
            <v>0.53418369799999998</v>
          </cell>
          <cell r="I188">
            <v>0.58089103399999997</v>
          </cell>
          <cell r="J188">
            <v>6.0440172846687545</v>
          </cell>
          <cell r="K188">
            <v>19.191579229611211</v>
          </cell>
          <cell r="N188">
            <v>2.0935888559999998</v>
          </cell>
          <cell r="O188">
            <v>0.66866183900000009</v>
          </cell>
          <cell r="P188">
            <v>2.0665197449999999</v>
          </cell>
          <cell r="Q188">
            <v>2.2713364724382341</v>
          </cell>
          <cell r="R188">
            <v>0.531606625</v>
          </cell>
          <cell r="S188">
            <v>0.48495121099999999</v>
          </cell>
          <cell r="T188">
            <v>0.44042714399999999</v>
          </cell>
          <cell r="U188">
            <v>4.4064901778459111</v>
          </cell>
          <cell r="V188">
            <v>12.963582070284147</v>
          </cell>
          <cell r="AL188">
            <v>0.33500369699999999</v>
          </cell>
          <cell r="AM188">
            <v>0.35246134800000001</v>
          </cell>
          <cell r="AN188">
            <v>0.46292831099999998</v>
          </cell>
          <cell r="AO188">
            <v>0.289664278</v>
          </cell>
          <cell r="AP188">
            <v>0.27249845699999997</v>
          </cell>
          <cell r="AS188">
            <v>0.27710043300000003</v>
          </cell>
          <cell r="AT188">
            <v>0.32217023700000003</v>
          </cell>
          <cell r="AU188">
            <v>0.42127707000000003</v>
          </cell>
          <cell r="AV188">
            <v>0.23866860300000001</v>
          </cell>
          <cell r="AW188">
            <v>0.187769619</v>
          </cell>
        </row>
        <row r="189">
          <cell r="C189">
            <v>2.5483752799999997</v>
          </cell>
          <cell r="D189">
            <v>0.78552718599999993</v>
          </cell>
          <cell r="E189">
            <v>5.2582356809999995</v>
          </cell>
          <cell r="F189">
            <v>2.5745852940593834</v>
          </cell>
          <cell r="G189">
            <v>0.692497523</v>
          </cell>
          <cell r="H189">
            <v>0.540789411</v>
          </cell>
          <cell r="I189">
            <v>0.52074244300000005</v>
          </cell>
          <cell r="J189">
            <v>5.547467324942863</v>
          </cell>
          <cell r="K189">
            <v>18.468220143002245</v>
          </cell>
          <cell r="N189">
            <v>1.980971724</v>
          </cell>
          <cell r="O189">
            <v>0.51597722300000004</v>
          </cell>
          <cell r="P189">
            <v>1.8100506950000002</v>
          </cell>
          <cell r="Q189">
            <v>1.8299581231207507</v>
          </cell>
          <cell r="R189">
            <v>0.405284961</v>
          </cell>
          <cell r="S189">
            <v>0.44254141399999997</v>
          </cell>
          <cell r="T189">
            <v>0.183535422</v>
          </cell>
          <cell r="U189">
            <v>3.6703518393758716</v>
          </cell>
          <cell r="V189">
            <v>10.838671401496622</v>
          </cell>
          <cell r="AL189">
            <v>0.305477357</v>
          </cell>
          <cell r="AM189">
            <v>0.34553911700000001</v>
          </cell>
          <cell r="AN189">
            <v>0.436690352</v>
          </cell>
          <cell r="AO189">
            <v>0.283972471</v>
          </cell>
          <cell r="AP189">
            <v>0.268499971</v>
          </cell>
          <cell r="AS189">
            <v>0.22423759200000001</v>
          </cell>
          <cell r="AT189">
            <v>0.26066766399999997</v>
          </cell>
          <cell r="AU189">
            <v>0.35859891300000002</v>
          </cell>
          <cell r="AV189">
            <v>0.17031227299999999</v>
          </cell>
          <cell r="AW189">
            <v>0.14092888000000001</v>
          </cell>
        </row>
        <row r="190">
          <cell r="C190">
            <v>2.4799793349999999</v>
          </cell>
          <cell r="D190">
            <v>0.78532551899999992</v>
          </cell>
          <cell r="E190">
            <v>4.7309927520000006</v>
          </cell>
          <cell r="F190">
            <v>2.200920938680889</v>
          </cell>
          <cell r="G190">
            <v>0.61057506799999994</v>
          </cell>
          <cell r="H190">
            <v>0.52589878899999998</v>
          </cell>
          <cell r="I190">
            <v>0.54711679000000002</v>
          </cell>
          <cell r="J190">
            <v>5.5924274341848559</v>
          </cell>
          <cell r="K190">
            <v>17.473236625865745</v>
          </cell>
          <cell r="N190">
            <v>2.510232743</v>
          </cell>
          <cell r="O190">
            <v>0.72877867200000002</v>
          </cell>
          <cell r="P190">
            <v>3.082751918</v>
          </cell>
          <cell r="Q190">
            <v>2.5686334852376018</v>
          </cell>
          <cell r="R190">
            <v>0.68245046499999995</v>
          </cell>
          <cell r="S190">
            <v>0.52731242599999995</v>
          </cell>
          <cell r="T190">
            <v>0.49772970599999999</v>
          </cell>
          <cell r="U190">
            <v>5.2102370385963095</v>
          </cell>
          <cell r="V190">
            <v>15.808126453833912</v>
          </cell>
          <cell r="AL190">
            <v>0.29812939599999999</v>
          </cell>
          <cell r="AM190">
            <v>0.293098943</v>
          </cell>
          <cell r="AN190">
            <v>0.39169357199999999</v>
          </cell>
          <cell r="AO190">
            <v>0.25496414300000003</v>
          </cell>
          <cell r="AP190">
            <v>0.181320598</v>
          </cell>
          <cell r="AS190">
            <v>0.30082835999999996</v>
          </cell>
          <cell r="AT190">
            <v>0.34933458100000003</v>
          </cell>
          <cell r="AU190">
            <v>0.45603992900000001</v>
          </cell>
          <cell r="AV190">
            <v>0.26575047100000004</v>
          </cell>
          <cell r="AW190">
            <v>0.25985049700000001</v>
          </cell>
        </row>
        <row r="191">
          <cell r="C191">
            <v>2.4172138300000001</v>
          </cell>
          <cell r="D191">
            <v>0.70945831799999992</v>
          </cell>
          <cell r="E191">
            <v>3.5150073870000003</v>
          </cell>
          <cell r="F191">
            <v>1.8969398976439633</v>
          </cell>
          <cell r="G191">
            <v>0.50053341399999995</v>
          </cell>
          <cell r="H191">
            <v>0.48680495299999998</v>
          </cell>
          <cell r="I191">
            <v>0.44737806099999999</v>
          </cell>
          <cell r="J191">
            <v>4.7516525861734893</v>
          </cell>
          <cell r="K191">
            <v>14.724988446817452</v>
          </cell>
          <cell r="N191">
            <v>2.4244064879999998</v>
          </cell>
          <cell r="O191">
            <v>0.72507581600000004</v>
          </cell>
          <cell r="P191">
            <v>3.5638270969999999</v>
          </cell>
          <cell r="Q191">
            <v>2.6225247591268048</v>
          </cell>
          <cell r="R191">
            <v>0.69036476899999999</v>
          </cell>
          <cell r="S191">
            <v>0.52598093999999995</v>
          </cell>
          <cell r="T191">
            <v>0.50924306200000002</v>
          </cell>
          <cell r="U191">
            <v>5.4225006409112932</v>
          </cell>
          <cell r="V191">
            <v>16.483923572038094</v>
          </cell>
          <cell r="AL191">
            <v>0.25878140100000002</v>
          </cell>
          <cell r="AM191">
            <v>0.27141867999999997</v>
          </cell>
          <cell r="AN191">
            <v>0.34788943300000003</v>
          </cell>
          <cell r="AO191">
            <v>0.21262145300000002</v>
          </cell>
          <cell r="AP191">
            <v>0.13032770499999999</v>
          </cell>
          <cell r="AS191">
            <v>0.30567377099999998</v>
          </cell>
          <cell r="AT191">
            <v>0.35506451699999997</v>
          </cell>
          <cell r="AU191">
            <v>0.45791151600000002</v>
          </cell>
          <cell r="AV191">
            <v>0.27507596899999998</v>
          </cell>
          <cell r="AW191">
            <v>0.26280626899999998</v>
          </cell>
        </row>
        <row r="192">
          <cell r="C192">
            <v>2.503208018</v>
          </cell>
          <cell r="D192">
            <v>0.79493677800000007</v>
          </cell>
          <cell r="E192">
            <v>4.56804539</v>
          </cell>
          <cell r="F192">
            <v>2.3977396598322103</v>
          </cell>
          <cell r="G192">
            <v>0.68543932499999993</v>
          </cell>
          <cell r="H192">
            <v>0.52764157599999995</v>
          </cell>
          <cell r="I192">
            <v>0.57152036299999998</v>
          </cell>
          <cell r="J192">
            <v>5.6677201332434812</v>
          </cell>
          <cell r="K192">
            <v>17.716251243075693</v>
          </cell>
          <cell r="N192">
            <v>2.441006856</v>
          </cell>
          <cell r="O192">
            <v>0.73463994600000004</v>
          </cell>
          <cell r="P192">
            <v>3.689593098</v>
          </cell>
          <cell r="Q192">
            <v>2.6237152099351739</v>
          </cell>
          <cell r="R192">
            <v>0.68374359699999998</v>
          </cell>
          <cell r="S192">
            <v>0.51605273200000001</v>
          </cell>
          <cell r="T192">
            <v>0.51548473800000005</v>
          </cell>
          <cell r="U192">
            <v>5.4933312487362347</v>
          </cell>
          <cell r="V192">
            <v>16.697567425671409</v>
          </cell>
          <cell r="AL192">
            <v>0.29126116600000002</v>
          </cell>
          <cell r="AM192">
            <v>0.30585336700000004</v>
          </cell>
          <cell r="AN192">
            <v>0.43976202600000003</v>
          </cell>
          <cell r="AO192">
            <v>0.237285528</v>
          </cell>
          <cell r="AP192">
            <v>0.269226093</v>
          </cell>
          <cell r="AS192">
            <v>0.30820305599999998</v>
          </cell>
          <cell r="AT192">
            <v>0.35216028399999999</v>
          </cell>
          <cell r="AU192">
            <v>0.45827609600000002</v>
          </cell>
          <cell r="AV192">
            <v>0.269646098</v>
          </cell>
          <cell r="AW192">
            <v>0.26312797100000002</v>
          </cell>
        </row>
        <row r="193">
          <cell r="C193">
            <v>2.5098450740000002</v>
          </cell>
          <cell r="D193">
            <v>0.798559138</v>
          </cell>
          <cell r="E193">
            <v>5.268018562</v>
          </cell>
          <cell r="F193">
            <v>2.6609449114255272</v>
          </cell>
          <cell r="G193">
            <v>0.69281275399999998</v>
          </cell>
          <cell r="H193">
            <v>0.52764479500000006</v>
          </cell>
          <cell r="I193">
            <v>0.57849245599999999</v>
          </cell>
          <cell r="J193">
            <v>5.7483546167639918</v>
          </cell>
          <cell r="K193">
            <v>18.784672307189521</v>
          </cell>
          <cell r="N193">
            <v>2.4728441669999999</v>
          </cell>
          <cell r="O193">
            <v>0.71138282099999994</v>
          </cell>
          <cell r="P193">
            <v>3.7475984659999999</v>
          </cell>
          <cell r="Q193">
            <v>2.6288492423808787</v>
          </cell>
          <cell r="R193">
            <v>0.68642350500000004</v>
          </cell>
          <cell r="S193">
            <v>0.52141263500000001</v>
          </cell>
          <cell r="T193">
            <v>0.51006493500000005</v>
          </cell>
          <cell r="U193">
            <v>5.5263738194371834</v>
          </cell>
          <cell r="V193">
            <v>16.804949590818062</v>
          </cell>
          <cell r="AL193">
            <v>0.336393681</v>
          </cell>
          <cell r="AM193">
            <v>0.35171448499999997</v>
          </cell>
          <cell r="AN193">
            <v>0.45654334699999999</v>
          </cell>
          <cell r="AO193">
            <v>0.285793878</v>
          </cell>
          <cell r="AP193">
            <v>0.25939074299999998</v>
          </cell>
          <cell r="AS193">
            <v>0.30738391300000001</v>
          </cell>
          <cell r="AT193">
            <v>0.35305823999999997</v>
          </cell>
          <cell r="AU193">
            <v>0.460131173</v>
          </cell>
          <cell r="AV193">
            <v>0.27575243199999999</v>
          </cell>
          <cell r="AW193">
            <v>0.264955687</v>
          </cell>
        </row>
        <row r="194">
          <cell r="C194">
            <v>2.507729243</v>
          </cell>
          <cell r="D194">
            <v>0.72112843599999998</v>
          </cell>
          <cell r="E194">
            <v>5.348520035</v>
          </cell>
          <cell r="F194">
            <v>2.6813875510524507</v>
          </cell>
          <cell r="G194">
            <v>0.69095418200000003</v>
          </cell>
          <cell r="H194">
            <v>0.53064436999999998</v>
          </cell>
          <cell r="I194">
            <v>0.58052870300000003</v>
          </cell>
          <cell r="J194">
            <v>6.0699562184355891</v>
          </cell>
          <cell r="K194">
            <v>19.130848738488041</v>
          </cell>
          <cell r="N194">
            <v>2.5237166630000001</v>
          </cell>
          <cell r="O194">
            <v>0.72981421200000007</v>
          </cell>
          <cell r="P194">
            <v>3.9127179769999998</v>
          </cell>
          <cell r="Q194">
            <v>2.6399842658266155</v>
          </cell>
          <cell r="R194">
            <v>0.69970592500000006</v>
          </cell>
          <cell r="S194">
            <v>0.53357114800000005</v>
          </cell>
          <cell r="T194">
            <v>0.53063128100000001</v>
          </cell>
          <cell r="U194">
            <v>5.3712801361476679</v>
          </cell>
          <cell r="V194">
            <v>16.941421607974284</v>
          </cell>
          <cell r="AL194">
            <v>0.33368436200000001</v>
          </cell>
          <cell r="AM194">
            <v>0.350043936</v>
          </cell>
          <cell r="AN194">
            <v>0.45851042399999997</v>
          </cell>
          <cell r="AO194">
            <v>0.28820607199999998</v>
          </cell>
          <cell r="AP194">
            <v>0.27014903499999998</v>
          </cell>
          <cell r="AS194">
            <v>0.31393854799999998</v>
          </cell>
          <cell r="AT194">
            <v>0.35722998700000003</v>
          </cell>
          <cell r="AU194">
            <v>0.45656549800000001</v>
          </cell>
          <cell r="AV194">
            <v>0.27811376199999999</v>
          </cell>
          <cell r="AW194">
            <v>0.26578690799999999</v>
          </cell>
        </row>
        <row r="195">
          <cell r="C195">
            <v>2.510654916</v>
          </cell>
          <cell r="D195">
            <v>0.79012902399999996</v>
          </cell>
          <cell r="E195">
            <v>5.3579827019999993</v>
          </cell>
          <cell r="F195">
            <v>2.681123048942454</v>
          </cell>
          <cell r="G195">
            <v>0.69259752200000002</v>
          </cell>
          <cell r="H195">
            <v>0.53418369799999998</v>
          </cell>
          <cell r="I195">
            <v>0.58089103399999997</v>
          </cell>
          <cell r="J195">
            <v>6.0440172846687545</v>
          </cell>
          <cell r="K195">
            <v>19.191579229611211</v>
          </cell>
          <cell r="N195">
            <v>2.2524734419999999</v>
          </cell>
          <cell r="O195">
            <v>0.68369781699999999</v>
          </cell>
          <cell r="P195">
            <v>3.2098007910000002</v>
          </cell>
          <cell r="Q195">
            <v>2.2603447391830582</v>
          </cell>
          <cell r="R195">
            <v>0.496110094</v>
          </cell>
          <cell r="S195">
            <v>0.48787266600000001</v>
          </cell>
          <cell r="T195">
            <v>0.43550227000000002</v>
          </cell>
          <cell r="U195">
            <v>4.6951630626116216</v>
          </cell>
          <cell r="V195">
            <v>14.520964881794679</v>
          </cell>
          <cell r="AL195">
            <v>0.33500369699999999</v>
          </cell>
          <cell r="AM195">
            <v>0.35246134800000001</v>
          </cell>
          <cell r="AN195">
            <v>0.46292831099999998</v>
          </cell>
          <cell r="AO195">
            <v>0.289664278</v>
          </cell>
          <cell r="AP195">
            <v>0.27249845699999997</v>
          </cell>
          <cell r="AS195">
            <v>0.279774615</v>
          </cell>
          <cell r="AT195">
            <v>0.32350979200000002</v>
          </cell>
          <cell r="AU195">
            <v>0.42188534999999999</v>
          </cell>
          <cell r="AV195">
            <v>0.234898255</v>
          </cell>
          <cell r="AW195">
            <v>0.17971426500000001</v>
          </cell>
        </row>
        <row r="196">
          <cell r="C196">
            <v>2.5483752799999997</v>
          </cell>
          <cell r="D196">
            <v>0.78552718599999993</v>
          </cell>
          <cell r="E196">
            <v>5.2582356809999995</v>
          </cell>
          <cell r="F196">
            <v>2.5745852940593834</v>
          </cell>
          <cell r="G196">
            <v>0.692497523</v>
          </cell>
          <cell r="H196">
            <v>0.540789411</v>
          </cell>
          <cell r="I196">
            <v>0.52074244300000005</v>
          </cell>
          <cell r="J196">
            <v>5.547467324942863</v>
          </cell>
          <cell r="K196">
            <v>18.468220143002245</v>
          </cell>
          <cell r="N196">
            <v>2.05219065</v>
          </cell>
          <cell r="O196">
            <v>0.54686898500000003</v>
          </cell>
          <cell r="P196">
            <v>2.1236754900000001</v>
          </cell>
          <cell r="Q196">
            <v>1.8610827500444611</v>
          </cell>
          <cell r="R196">
            <v>0.44005712199999997</v>
          </cell>
          <cell r="S196">
            <v>0.44595039799999997</v>
          </cell>
          <cell r="T196">
            <v>0.195397449</v>
          </cell>
          <cell r="U196">
            <v>3.7705148133271273</v>
          </cell>
          <cell r="V196">
            <v>11.43573765737159</v>
          </cell>
          <cell r="AL196">
            <v>0.305477357</v>
          </cell>
          <cell r="AM196">
            <v>0.34553911700000001</v>
          </cell>
          <cell r="AN196">
            <v>0.436690352</v>
          </cell>
          <cell r="AO196">
            <v>0.283972471</v>
          </cell>
          <cell r="AP196">
            <v>0.268499971</v>
          </cell>
          <cell r="AS196">
            <v>0.238050656</v>
          </cell>
          <cell r="AT196">
            <v>0.240847702</v>
          </cell>
          <cell r="AU196">
            <v>0.36640734699999999</v>
          </cell>
          <cell r="AV196">
            <v>0.16959866000000001</v>
          </cell>
          <cell r="AW196">
            <v>0.150472034</v>
          </cell>
        </row>
        <row r="197">
          <cell r="C197">
            <v>2.4799793349999999</v>
          </cell>
          <cell r="D197">
            <v>0.78532551899999992</v>
          </cell>
          <cell r="E197">
            <v>4.7309927520000006</v>
          </cell>
          <cell r="F197">
            <v>2.200920938680889</v>
          </cell>
          <cell r="G197">
            <v>0.61057506799999994</v>
          </cell>
          <cell r="H197">
            <v>0.52589878899999998</v>
          </cell>
          <cell r="I197">
            <v>0.54711679000000002</v>
          </cell>
          <cell r="J197">
            <v>5.5924274341848559</v>
          </cell>
          <cell r="K197">
            <v>17.473236625865745</v>
          </cell>
          <cell r="N197">
            <v>2.485726884</v>
          </cell>
          <cell r="O197">
            <v>0.74386577099999995</v>
          </cell>
          <cell r="P197">
            <v>3.1997676309999998</v>
          </cell>
          <cell r="Q197">
            <v>2.5163005492114174</v>
          </cell>
          <cell r="R197">
            <v>0.68279048100000006</v>
          </cell>
          <cell r="S197">
            <v>0.52686213500000001</v>
          </cell>
          <cell r="T197">
            <v>0.49590471899999999</v>
          </cell>
          <cell r="U197">
            <v>5.3039028724178401</v>
          </cell>
          <cell r="V197">
            <v>15.955121042629257</v>
          </cell>
          <cell r="AL197">
            <v>0.29812939599999999</v>
          </cell>
          <cell r="AM197">
            <v>0.293098943</v>
          </cell>
          <cell r="AN197">
            <v>0.39169357199999999</v>
          </cell>
          <cell r="AO197">
            <v>0.25496414300000003</v>
          </cell>
          <cell r="AP197">
            <v>0.181320598</v>
          </cell>
          <cell r="AS197">
            <v>0.29869619400000003</v>
          </cell>
          <cell r="AT197">
            <v>0.30223007000000002</v>
          </cell>
          <cell r="AU197">
            <v>0.45298763299999995</v>
          </cell>
          <cell r="AV197">
            <v>0.26780063100000001</v>
          </cell>
          <cell r="AW197">
            <v>0.256364757</v>
          </cell>
        </row>
        <row r="198">
          <cell r="C198">
            <v>2.4172138300000001</v>
          </cell>
          <cell r="D198">
            <v>0.70945831799999992</v>
          </cell>
          <cell r="E198">
            <v>3.5150073870000003</v>
          </cell>
          <cell r="F198">
            <v>1.8969398976439633</v>
          </cell>
          <cell r="G198">
            <v>0.50053341399999995</v>
          </cell>
          <cell r="H198">
            <v>0.48680495299999998</v>
          </cell>
          <cell r="I198">
            <v>0.44737806099999999</v>
          </cell>
          <cell r="J198">
            <v>4.7516525861734893</v>
          </cell>
          <cell r="K198">
            <v>14.724988446817452</v>
          </cell>
          <cell r="N198">
            <v>2.4462255099999997</v>
          </cell>
          <cell r="O198">
            <v>0.73293194400000006</v>
          </cell>
          <cell r="P198">
            <v>3.594739304</v>
          </cell>
          <cell r="Q198">
            <v>2.4794755073280692</v>
          </cell>
          <cell r="R198">
            <v>0.69048683999999994</v>
          </cell>
          <cell r="S198">
            <v>0.52099669100000001</v>
          </cell>
          <cell r="T198">
            <v>0.51074196599999999</v>
          </cell>
          <cell r="U198">
            <v>5.3936148886471766</v>
          </cell>
          <cell r="V198">
            <v>16.369212650975243</v>
          </cell>
          <cell r="AL198">
            <v>0.25878140100000002</v>
          </cell>
          <cell r="AM198">
            <v>0.27141867999999997</v>
          </cell>
          <cell r="AN198">
            <v>0.34788943300000003</v>
          </cell>
          <cell r="AO198">
            <v>0.21262145300000002</v>
          </cell>
          <cell r="AP198">
            <v>0.13032770499999999</v>
          </cell>
          <cell r="AS198">
            <v>0.30466838600000001</v>
          </cell>
          <cell r="AT198">
            <v>0.23106128200000001</v>
          </cell>
          <cell r="AU198">
            <v>0.45695747399999997</v>
          </cell>
          <cell r="AV198">
            <v>0.27358596299999999</v>
          </cell>
          <cell r="AW198">
            <v>0.25822018800000002</v>
          </cell>
        </row>
        <row r="199">
          <cell r="C199">
            <v>2.503208018</v>
          </cell>
          <cell r="D199">
            <v>0.79493677800000007</v>
          </cell>
          <cell r="E199">
            <v>4.56804539</v>
          </cell>
          <cell r="F199">
            <v>2.3977396598322103</v>
          </cell>
          <cell r="G199">
            <v>0.68543932499999993</v>
          </cell>
          <cell r="H199">
            <v>0.52764157599999995</v>
          </cell>
          <cell r="I199">
            <v>0.57152036299999998</v>
          </cell>
          <cell r="J199">
            <v>5.6677201332434812</v>
          </cell>
          <cell r="K199">
            <v>17.716251243075693</v>
          </cell>
          <cell r="N199">
            <v>2.5121287620000001</v>
          </cell>
          <cell r="O199">
            <v>0.74230366299999995</v>
          </cell>
          <cell r="P199">
            <v>3.7162926770000002</v>
          </cell>
          <cell r="Q199">
            <v>2.6025786165978313</v>
          </cell>
          <cell r="R199">
            <v>0.69089484099999998</v>
          </cell>
          <cell r="S199">
            <v>0.52085480099999992</v>
          </cell>
          <cell r="T199">
            <v>0.51916912699999995</v>
          </cell>
          <cell r="U199">
            <v>5.5212750711577891</v>
          </cell>
          <cell r="V199">
            <v>16.825497558755622</v>
          </cell>
          <cell r="AL199">
            <v>0.29126116600000002</v>
          </cell>
          <cell r="AM199">
            <v>0.30585336700000004</v>
          </cell>
          <cell r="AN199">
            <v>0.43976202600000003</v>
          </cell>
          <cell r="AO199">
            <v>0.237285528</v>
          </cell>
          <cell r="AP199">
            <v>0.269226093</v>
          </cell>
          <cell r="AS199">
            <v>0.31016765699999999</v>
          </cell>
          <cell r="AT199">
            <v>0.353355382</v>
          </cell>
          <cell r="AU199">
            <v>0.458951373</v>
          </cell>
          <cell r="AV199">
            <v>0.27421653200000001</v>
          </cell>
          <cell r="AW199">
            <v>0.255915748</v>
          </cell>
        </row>
        <row r="200">
          <cell r="C200">
            <v>2.5098450740000002</v>
          </cell>
          <cell r="D200">
            <v>0.798559138</v>
          </cell>
          <cell r="E200">
            <v>5.268018562</v>
          </cell>
          <cell r="F200">
            <v>2.6609449114255272</v>
          </cell>
          <cell r="G200">
            <v>0.69281275399999998</v>
          </cell>
          <cell r="H200">
            <v>0.52764479500000006</v>
          </cell>
          <cell r="I200">
            <v>0.57849245599999999</v>
          </cell>
          <cell r="J200">
            <v>5.7483546167639918</v>
          </cell>
          <cell r="K200">
            <v>18.784672307189521</v>
          </cell>
          <cell r="N200">
            <v>2.4620793620000003</v>
          </cell>
          <cell r="O200">
            <v>0.73547155399999997</v>
          </cell>
          <cell r="P200">
            <v>3.8319804389999996</v>
          </cell>
          <cell r="Q200">
            <v>2.6137378929269754</v>
          </cell>
          <cell r="R200">
            <v>0.68475645299999999</v>
          </cell>
          <cell r="S200">
            <v>0.52154685700000003</v>
          </cell>
          <cell r="T200">
            <v>0.51398972600000004</v>
          </cell>
          <cell r="U200">
            <v>5.5481070239193739</v>
          </cell>
          <cell r="V200">
            <v>16.911669307846349</v>
          </cell>
          <cell r="AL200">
            <v>0.336393681</v>
          </cell>
          <cell r="AM200">
            <v>0.35171448499999997</v>
          </cell>
          <cell r="AN200">
            <v>0.45654334699999999</v>
          </cell>
          <cell r="AO200">
            <v>0.285793878</v>
          </cell>
          <cell r="AP200">
            <v>0.25939074299999998</v>
          </cell>
          <cell r="AS200">
            <v>0.30891911900000002</v>
          </cell>
          <cell r="AT200">
            <v>0.35219694000000001</v>
          </cell>
          <cell r="AU200">
            <v>0.460760954</v>
          </cell>
          <cell r="AV200">
            <v>0.27557431699999996</v>
          </cell>
          <cell r="AW200">
            <v>0.25773902900000001</v>
          </cell>
        </row>
        <row r="201">
          <cell r="C201">
            <v>2.507729243</v>
          </cell>
          <cell r="D201">
            <v>0.72112843599999998</v>
          </cell>
          <cell r="E201">
            <v>5.348520035</v>
          </cell>
          <cell r="F201">
            <v>2.6813875510524507</v>
          </cell>
          <cell r="G201">
            <v>0.69095418200000003</v>
          </cell>
          <cell r="H201">
            <v>0.53064436999999998</v>
          </cell>
          <cell r="I201">
            <v>0.58052870300000003</v>
          </cell>
          <cell r="J201">
            <v>6.0699562184355891</v>
          </cell>
          <cell r="K201">
            <v>19.130848738488041</v>
          </cell>
          <cell r="N201">
            <v>2.5195482719999998</v>
          </cell>
          <cell r="O201">
            <v>0.75485860999999999</v>
          </cell>
          <cell r="P201">
            <v>3.9269564589999999</v>
          </cell>
          <cell r="Q201">
            <v>2.6137212148420619</v>
          </cell>
          <cell r="R201">
            <v>0.69127580099999997</v>
          </cell>
          <cell r="S201">
            <v>0.53284090099999992</v>
          </cell>
          <cell r="T201">
            <v>0.53073983899999999</v>
          </cell>
          <cell r="U201">
            <v>5.405403799487142</v>
          </cell>
          <cell r="V201">
            <v>16.975344896329201</v>
          </cell>
          <cell r="AL201">
            <v>0.33368436200000001</v>
          </cell>
          <cell r="AM201">
            <v>0.350043936</v>
          </cell>
          <cell r="AN201">
            <v>0.45851042399999997</v>
          </cell>
          <cell r="AO201">
            <v>0.28820607199999998</v>
          </cell>
          <cell r="AP201">
            <v>0.27014903499999998</v>
          </cell>
          <cell r="AS201">
            <v>0.31717377600000002</v>
          </cell>
          <cell r="AT201">
            <v>0.34940472499999997</v>
          </cell>
          <cell r="AU201">
            <v>0.45697479299999999</v>
          </cell>
          <cell r="AV201">
            <v>0.27679951199999997</v>
          </cell>
          <cell r="AW201">
            <v>0.255732984</v>
          </cell>
        </row>
        <row r="202">
          <cell r="C202">
            <v>2.510654916</v>
          </cell>
          <cell r="D202">
            <v>0.79012902399999996</v>
          </cell>
          <cell r="E202">
            <v>5.3579827019999993</v>
          </cell>
          <cell r="F202">
            <v>2.681123048942454</v>
          </cell>
          <cell r="G202">
            <v>0.69259752200000002</v>
          </cell>
          <cell r="H202">
            <v>0.53418369799999998</v>
          </cell>
          <cell r="I202">
            <v>0.58089103399999997</v>
          </cell>
          <cell r="J202">
            <v>6.0440172846687545</v>
          </cell>
          <cell r="K202">
            <v>19.191579229611211</v>
          </cell>
          <cell r="N202">
            <v>2.2721417869999998</v>
          </cell>
          <cell r="O202">
            <v>0.71238286699999998</v>
          </cell>
          <cell r="P202">
            <v>3.1009276400000001</v>
          </cell>
          <cell r="Q202">
            <v>2.2465612671495641</v>
          </cell>
          <cell r="R202">
            <v>0.51336008799999999</v>
          </cell>
          <cell r="S202">
            <v>0.48651686900000002</v>
          </cell>
          <cell r="T202">
            <v>0.43359589100000001</v>
          </cell>
          <cell r="U202">
            <v>4.6596816774779377</v>
          </cell>
          <cell r="V202">
            <v>14.425168086627503</v>
          </cell>
          <cell r="AL202">
            <v>0.33500369699999999</v>
          </cell>
          <cell r="AM202">
            <v>0.35246134800000001</v>
          </cell>
          <cell r="AN202">
            <v>0.46292831099999998</v>
          </cell>
          <cell r="AO202">
            <v>0.289664278</v>
          </cell>
          <cell r="AP202">
            <v>0.27249845699999997</v>
          </cell>
          <cell r="AS202">
            <v>0.28653002500000002</v>
          </cell>
          <cell r="AT202">
            <v>0.31572989099999998</v>
          </cell>
          <cell r="AU202">
            <v>0.42106339100000001</v>
          </cell>
          <cell r="AV202">
            <v>0.23552541800000001</v>
          </cell>
          <cell r="AW202">
            <v>0.168933362</v>
          </cell>
        </row>
        <row r="203">
          <cell r="C203">
            <v>2.5483752799999997</v>
          </cell>
          <cell r="D203">
            <v>0.78552718599999993</v>
          </cell>
          <cell r="E203">
            <v>5.2582356809999995</v>
          </cell>
          <cell r="F203">
            <v>2.5745852940593834</v>
          </cell>
          <cell r="G203">
            <v>0.692497523</v>
          </cell>
          <cell r="H203">
            <v>0.540789411</v>
          </cell>
          <cell r="I203">
            <v>0.52074244300000005</v>
          </cell>
          <cell r="J203">
            <v>5.547467324942863</v>
          </cell>
          <cell r="K203">
            <v>18.468220143002245</v>
          </cell>
          <cell r="N203">
            <v>2.130744805</v>
          </cell>
          <cell r="O203">
            <v>0.61480876399999995</v>
          </cell>
          <cell r="P203">
            <v>2.1039980059999999</v>
          </cell>
          <cell r="Q203">
            <v>1.8674245029910619</v>
          </cell>
          <cell r="R203">
            <v>0.48020264600000001</v>
          </cell>
          <cell r="S203">
            <v>0.42585999800000002</v>
          </cell>
          <cell r="T203">
            <v>0.21237476699999999</v>
          </cell>
          <cell r="U203">
            <v>3.8130694728936825</v>
          </cell>
          <cell r="V203">
            <v>11.648482961884742</v>
          </cell>
          <cell r="AL203">
            <v>0.305477357</v>
          </cell>
          <cell r="AM203">
            <v>0.34553911700000001</v>
          </cell>
          <cell r="AN203">
            <v>0.436690352</v>
          </cell>
          <cell r="AO203">
            <v>0.283972471</v>
          </cell>
          <cell r="AP203">
            <v>0.268499971</v>
          </cell>
          <cell r="AS203">
            <v>0.242245556</v>
          </cell>
          <cell r="AT203">
            <v>0.251984767</v>
          </cell>
          <cell r="AU203">
            <v>0.37164323200000005</v>
          </cell>
          <cell r="AV203">
            <v>0.171089198</v>
          </cell>
          <cell r="AW203">
            <v>0.13976432699999999</v>
          </cell>
        </row>
        <row r="204">
          <cell r="C204">
            <v>2.4799793349999999</v>
          </cell>
          <cell r="D204">
            <v>0.78532551899999992</v>
          </cell>
          <cell r="E204">
            <v>4.7309927520000006</v>
          </cell>
          <cell r="F204">
            <v>2.200920938680889</v>
          </cell>
          <cell r="G204">
            <v>0.61057506799999994</v>
          </cell>
          <cell r="H204">
            <v>0.52589878899999998</v>
          </cell>
          <cell r="I204">
            <v>0.54711679000000002</v>
          </cell>
          <cell r="J204">
            <v>5.5924274341848559</v>
          </cell>
          <cell r="K204">
            <v>17.473236625865745</v>
          </cell>
          <cell r="N204">
            <v>2.4808794219999997</v>
          </cell>
          <cell r="O204">
            <v>0.77204183400000004</v>
          </cell>
          <cell r="P204">
            <v>3.1664961360000001</v>
          </cell>
          <cell r="Q204">
            <v>2.5485131455633709</v>
          </cell>
          <cell r="R204">
            <v>0.69341588600000004</v>
          </cell>
          <cell r="S204">
            <v>0.52192350900000006</v>
          </cell>
          <cell r="T204">
            <v>0.50164294399999998</v>
          </cell>
          <cell r="U204">
            <v>5.3316284506595766</v>
          </cell>
          <cell r="V204">
            <v>16.016541327222949</v>
          </cell>
          <cell r="AL204">
            <v>0.29812939599999999</v>
          </cell>
          <cell r="AM204">
            <v>0.293098943</v>
          </cell>
          <cell r="AN204">
            <v>0.39169357199999999</v>
          </cell>
          <cell r="AO204">
            <v>0.25496414300000003</v>
          </cell>
          <cell r="AP204">
            <v>0.181320598</v>
          </cell>
          <cell r="AS204">
            <v>0.30633649599999996</v>
          </cell>
          <cell r="AT204">
            <v>0.34593688500000003</v>
          </cell>
          <cell r="AU204">
            <v>0.45254393199999998</v>
          </cell>
          <cell r="AV204">
            <v>0.26620302099999998</v>
          </cell>
          <cell r="AW204">
            <v>0.24244062499999999</v>
          </cell>
        </row>
        <row r="205">
          <cell r="C205">
            <v>2.4172138300000001</v>
          </cell>
          <cell r="D205">
            <v>0.70945831799999992</v>
          </cell>
          <cell r="E205">
            <v>3.5150073870000003</v>
          </cell>
          <cell r="F205">
            <v>1.8969398976439633</v>
          </cell>
          <cell r="G205">
            <v>0.50053341399999995</v>
          </cell>
          <cell r="H205">
            <v>0.48680495299999998</v>
          </cell>
          <cell r="I205">
            <v>0.44737806099999999</v>
          </cell>
          <cell r="J205">
            <v>4.7516525861734893</v>
          </cell>
          <cell r="K205">
            <v>14.724988446817452</v>
          </cell>
          <cell r="N205">
            <v>2.4588646519999999</v>
          </cell>
          <cell r="O205">
            <v>0.76685921499999998</v>
          </cell>
          <cell r="P205">
            <v>3.642026521</v>
          </cell>
          <cell r="Q205">
            <v>2.5481994400741699</v>
          </cell>
          <cell r="R205">
            <v>0.69245109599999999</v>
          </cell>
          <cell r="S205">
            <v>0.52990818799999995</v>
          </cell>
          <cell r="T205">
            <v>0.51336227800000001</v>
          </cell>
          <cell r="U205">
            <v>5.5456608860886218</v>
          </cell>
          <cell r="V205">
            <v>16.69733227616279</v>
          </cell>
          <cell r="AL205">
            <v>0.25878140100000002</v>
          </cell>
          <cell r="AM205">
            <v>0.27141867999999997</v>
          </cell>
          <cell r="AN205">
            <v>0.34788943300000003</v>
          </cell>
          <cell r="AO205">
            <v>0.21262145300000002</v>
          </cell>
          <cell r="AP205">
            <v>0.13032770499999999</v>
          </cell>
          <cell r="AS205">
            <v>0.31155520000000003</v>
          </cell>
          <cell r="AT205">
            <v>0.34850685300000001</v>
          </cell>
          <cell r="AU205">
            <v>0.45421303999999996</v>
          </cell>
          <cell r="AV205">
            <v>0.27076162500000001</v>
          </cell>
          <cell r="AW205">
            <v>0.24588330300000003</v>
          </cell>
        </row>
        <row r="206">
          <cell r="C206">
            <v>2.503208018</v>
          </cell>
          <cell r="D206">
            <v>0.79493677800000007</v>
          </cell>
          <cell r="E206">
            <v>4.56804539</v>
          </cell>
          <cell r="F206">
            <v>2.3977396598322103</v>
          </cell>
          <cell r="G206">
            <v>0.68543932499999993</v>
          </cell>
          <cell r="H206">
            <v>0.52764157599999995</v>
          </cell>
          <cell r="I206">
            <v>0.57152036299999998</v>
          </cell>
          <cell r="J206">
            <v>5.6677201332434812</v>
          </cell>
          <cell r="K206">
            <v>17.716251243075693</v>
          </cell>
          <cell r="N206">
            <v>2.4634095839999999</v>
          </cell>
          <cell r="O206">
            <v>0.78612163199999996</v>
          </cell>
          <cell r="P206">
            <v>3.7585238089999997</v>
          </cell>
          <cell r="Q206">
            <v>2.571913415387201</v>
          </cell>
          <cell r="R206">
            <v>0.68696516099999994</v>
          </cell>
          <cell r="S206">
            <v>0.53521413299999998</v>
          </cell>
          <cell r="T206">
            <v>0.516775392</v>
          </cell>
          <cell r="U206">
            <v>5.5827226441756244</v>
          </cell>
          <cell r="V206">
            <v>16.901645770562823</v>
          </cell>
          <cell r="AL206">
            <v>0.29126116600000002</v>
          </cell>
          <cell r="AM206">
            <v>0.30585336700000004</v>
          </cell>
          <cell r="AN206">
            <v>0.43976202600000003</v>
          </cell>
          <cell r="AO206">
            <v>0.237285528</v>
          </cell>
          <cell r="AP206">
            <v>0.269226093</v>
          </cell>
          <cell r="AS206">
            <v>0.31135991100000004</v>
          </cell>
          <cell r="AT206">
            <v>0.34537126800000001</v>
          </cell>
          <cell r="AU206">
            <v>0.45355440600000002</v>
          </cell>
          <cell r="AV206">
            <v>0.27313727500000001</v>
          </cell>
          <cell r="AW206">
            <v>0.24714908600000002</v>
          </cell>
        </row>
        <row r="207">
          <cell r="C207">
            <v>2.5098450740000002</v>
          </cell>
          <cell r="D207">
            <v>0.798559138</v>
          </cell>
          <cell r="E207">
            <v>5.268018562</v>
          </cell>
          <cell r="F207">
            <v>2.6609449114255272</v>
          </cell>
          <cell r="G207">
            <v>0.69281275399999998</v>
          </cell>
          <cell r="H207">
            <v>0.52764479500000006</v>
          </cell>
          <cell r="I207">
            <v>0.57849245599999999</v>
          </cell>
          <cell r="J207">
            <v>5.7483546167639918</v>
          </cell>
          <cell r="K207">
            <v>18.784672307189521</v>
          </cell>
          <cell r="N207">
            <v>2.4553988169999998</v>
          </cell>
          <cell r="O207">
            <v>0.75691857400000007</v>
          </cell>
          <cell r="P207">
            <v>3.8024170589999997</v>
          </cell>
          <cell r="Q207">
            <v>2.5863730393955646</v>
          </cell>
          <cell r="R207">
            <v>0.68981802700000006</v>
          </cell>
          <cell r="S207">
            <v>0.46474547300000002</v>
          </cell>
          <cell r="T207">
            <v>0.51679712799999999</v>
          </cell>
          <cell r="U207">
            <v>5.5879948052911308</v>
          </cell>
          <cell r="V207">
            <v>16.860462922686697</v>
          </cell>
          <cell r="AL207">
            <v>0.336393681</v>
          </cell>
          <cell r="AM207">
            <v>0.35171448499999997</v>
          </cell>
          <cell r="AN207">
            <v>0.45654334699999999</v>
          </cell>
          <cell r="AO207">
            <v>0.285793878</v>
          </cell>
          <cell r="AP207">
            <v>0.25939074299999998</v>
          </cell>
          <cell r="AS207">
            <v>0.31398310100000004</v>
          </cell>
          <cell r="AT207">
            <v>0.34615265200000001</v>
          </cell>
          <cell r="AU207">
            <v>0.46100633399999996</v>
          </cell>
          <cell r="AV207">
            <v>0.27496916900000001</v>
          </cell>
          <cell r="AW207">
            <v>0.248584373</v>
          </cell>
        </row>
        <row r="208">
          <cell r="C208">
            <v>2.507729243</v>
          </cell>
          <cell r="D208">
            <v>0.72112843599999998</v>
          </cell>
          <cell r="E208">
            <v>5.348520035</v>
          </cell>
          <cell r="F208">
            <v>2.6813875510524507</v>
          </cell>
          <cell r="G208">
            <v>0.69095418200000003</v>
          </cell>
          <cell r="H208">
            <v>0.53064436999999998</v>
          </cell>
          <cell r="I208">
            <v>0.58052870300000003</v>
          </cell>
          <cell r="J208">
            <v>6.0699562184355891</v>
          </cell>
          <cell r="K208">
            <v>19.130848738488041</v>
          </cell>
          <cell r="N208">
            <v>2.5151907769999999</v>
          </cell>
          <cell r="O208">
            <v>0.76263140600000001</v>
          </cell>
          <cell r="P208">
            <v>3.9473605950000001</v>
          </cell>
          <cell r="Q208">
            <v>2.5983187520408575</v>
          </cell>
          <cell r="R208">
            <v>0.69557567799999998</v>
          </cell>
          <cell r="S208">
            <v>0.466603347</v>
          </cell>
          <cell r="T208">
            <v>0.52846181999999997</v>
          </cell>
          <cell r="U208">
            <v>5.4232049269179239</v>
          </cell>
          <cell r="V208">
            <v>16.937347301958781</v>
          </cell>
          <cell r="AL208">
            <v>0.33368436200000001</v>
          </cell>
          <cell r="AM208">
            <v>0.350043936</v>
          </cell>
          <cell r="AN208">
            <v>0.45851042399999997</v>
          </cell>
          <cell r="AO208">
            <v>0.28820607199999998</v>
          </cell>
          <cell r="AP208">
            <v>0.27014903499999998</v>
          </cell>
          <cell r="AS208">
            <v>0.31774184000000005</v>
          </cell>
          <cell r="AT208">
            <v>0.34435887300000001</v>
          </cell>
          <cell r="AU208">
            <v>0.45481865399999999</v>
          </cell>
          <cell r="AV208">
            <v>0.27619942999999997</v>
          </cell>
          <cell r="AW208">
            <v>0.24955250399999998</v>
          </cell>
        </row>
        <row r="209">
          <cell r="C209">
            <v>2.510654916</v>
          </cell>
          <cell r="D209">
            <v>0.79012902399999996</v>
          </cell>
          <cell r="E209">
            <v>5.3579827019999993</v>
          </cell>
          <cell r="F209">
            <v>2.681123048942454</v>
          </cell>
          <cell r="G209">
            <v>0.69259752200000002</v>
          </cell>
          <cell r="H209">
            <v>0.53418369799999998</v>
          </cell>
          <cell r="I209">
            <v>0.58089103399999997</v>
          </cell>
          <cell r="J209">
            <v>6.0440172846687545</v>
          </cell>
          <cell r="K209">
            <v>19.191579229611211</v>
          </cell>
          <cell r="N209">
            <v>2.3123893300000002</v>
          </cell>
          <cell r="O209">
            <v>0.71861857200000001</v>
          </cell>
          <cell r="P209">
            <v>3.2558371130000001</v>
          </cell>
          <cell r="Q209">
            <v>2.2067975012736798</v>
          </cell>
          <cell r="R209">
            <v>0.53488919200000007</v>
          </cell>
          <cell r="S209">
            <v>0.47398641499999999</v>
          </cell>
          <cell r="T209">
            <v>0.43616110600000002</v>
          </cell>
          <cell r="U209">
            <v>4.8480622877936099</v>
          </cell>
          <cell r="V209">
            <v>14.786741517067291</v>
          </cell>
          <cell r="AL209">
            <v>0.33500369699999999</v>
          </cell>
          <cell r="AM209">
            <v>0.35246134800000001</v>
          </cell>
          <cell r="AN209">
            <v>0.46292831099999998</v>
          </cell>
          <cell r="AO209">
            <v>0.289664278</v>
          </cell>
          <cell r="AP209">
            <v>0.27249845699999997</v>
          </cell>
          <cell r="AS209">
            <v>0.287498955</v>
          </cell>
          <cell r="AT209">
            <v>0.308409029</v>
          </cell>
          <cell r="AU209">
            <v>0.41605810200000004</v>
          </cell>
          <cell r="AV209">
            <v>0.22869684700000001</v>
          </cell>
          <cell r="AW209">
            <v>0.16272642100000001</v>
          </cell>
        </row>
        <row r="210">
          <cell r="C210">
            <v>2.5483752799999997</v>
          </cell>
          <cell r="D210">
            <v>0.78552718599999993</v>
          </cell>
          <cell r="E210">
            <v>5.2582356809999995</v>
          </cell>
          <cell r="F210">
            <v>2.5745852940593834</v>
          </cell>
          <cell r="G210">
            <v>0.692497523</v>
          </cell>
          <cell r="H210">
            <v>0.540789411</v>
          </cell>
          <cell r="I210">
            <v>0.52074244300000005</v>
          </cell>
          <cell r="J210">
            <v>5.547467324942863</v>
          </cell>
          <cell r="K210">
            <v>18.468220143002245</v>
          </cell>
          <cell r="N210">
            <v>2.2031984539999998</v>
          </cell>
          <cell r="O210">
            <v>0.57181466599999997</v>
          </cell>
          <cell r="P210">
            <v>2.246383088</v>
          </cell>
          <cell r="Q210">
            <v>1.8531367046496592</v>
          </cell>
          <cell r="R210">
            <v>0.41983936099999997</v>
          </cell>
          <cell r="S210">
            <v>0.43940362999999999</v>
          </cell>
          <cell r="T210">
            <v>0.20416411199999998</v>
          </cell>
          <cell r="U210">
            <v>3.9041989108643493</v>
          </cell>
          <cell r="V210">
            <v>11.842138926514007</v>
          </cell>
          <cell r="AL210">
            <v>0.305477357</v>
          </cell>
          <cell r="AM210">
            <v>0.34553911700000001</v>
          </cell>
          <cell r="AN210">
            <v>0.436690352</v>
          </cell>
          <cell r="AO210">
            <v>0.283972471</v>
          </cell>
          <cell r="AP210">
            <v>0.268499971</v>
          </cell>
          <cell r="AS210">
            <v>0.24649828800000001</v>
          </cell>
          <cell r="AT210">
            <v>0.24905032099999999</v>
          </cell>
          <cell r="AU210">
            <v>0.366210384</v>
          </cell>
          <cell r="AV210">
            <v>0.17007170800000002</v>
          </cell>
          <cell r="AW210">
            <v>0.13535866599999999</v>
          </cell>
        </row>
        <row r="211">
          <cell r="C211">
            <v>2.4799793349999999</v>
          </cell>
          <cell r="D211">
            <v>0.78532551899999992</v>
          </cell>
          <cell r="E211">
            <v>4.7309927520000006</v>
          </cell>
          <cell r="F211">
            <v>2.200920938680889</v>
          </cell>
          <cell r="G211">
            <v>0.61057506799999994</v>
          </cell>
          <cell r="H211">
            <v>0.52589878899999998</v>
          </cell>
          <cell r="I211">
            <v>0.54711679000000002</v>
          </cell>
          <cell r="J211">
            <v>5.5924274341848559</v>
          </cell>
          <cell r="K211">
            <v>17.473236625865745</v>
          </cell>
          <cell r="N211">
            <v>2.47300517</v>
          </cell>
          <cell r="O211">
            <v>0.76605881999999992</v>
          </cell>
          <cell r="P211">
            <v>3.2554416110000002</v>
          </cell>
          <cell r="Q211">
            <v>2.5224564828509251</v>
          </cell>
          <cell r="R211">
            <v>0.68253525300000006</v>
          </cell>
          <cell r="S211">
            <v>0.52540152300000009</v>
          </cell>
          <cell r="T211">
            <v>0.49994412099999996</v>
          </cell>
          <cell r="U211">
            <v>5.4886935598308577</v>
          </cell>
          <cell r="V211">
            <v>16.213536540681783</v>
          </cell>
          <cell r="AL211">
            <v>0.29812939599999999</v>
          </cell>
          <cell r="AM211">
            <v>0.293098943</v>
          </cell>
          <cell r="AN211">
            <v>0.39169357199999999</v>
          </cell>
          <cell r="AO211">
            <v>0.25496414300000003</v>
          </cell>
          <cell r="AP211">
            <v>0.181320598</v>
          </cell>
          <cell r="AS211">
            <v>0.30819011899999998</v>
          </cell>
          <cell r="AT211">
            <v>0.334559412</v>
          </cell>
          <cell r="AU211">
            <v>0.45021033199999999</v>
          </cell>
          <cell r="AV211">
            <v>0.26426311599999996</v>
          </cell>
          <cell r="AW211">
            <v>0.24134644399999999</v>
          </cell>
        </row>
        <row r="212">
          <cell r="C212">
            <v>2.4172138300000001</v>
          </cell>
          <cell r="D212">
            <v>0.70945831799999992</v>
          </cell>
          <cell r="E212">
            <v>3.5150073870000003</v>
          </cell>
          <cell r="F212">
            <v>1.8969398976439633</v>
          </cell>
          <cell r="G212">
            <v>0.50053341399999995</v>
          </cell>
          <cell r="H212">
            <v>0.48680495299999998</v>
          </cell>
          <cell r="I212">
            <v>0.44737806099999999</v>
          </cell>
          <cell r="J212">
            <v>4.7516525861734893</v>
          </cell>
          <cell r="K212">
            <v>14.724988446817452</v>
          </cell>
          <cell r="N212">
            <v>2.463822097</v>
          </cell>
          <cell r="O212">
            <v>0.75625001800000002</v>
          </cell>
          <cell r="P212">
            <v>3.7189279310000001</v>
          </cell>
          <cell r="Q212">
            <v>2.5600975696989923</v>
          </cell>
          <cell r="R212">
            <v>0.69349757299999992</v>
          </cell>
          <cell r="S212">
            <v>0.52833570799999996</v>
          </cell>
          <cell r="T212">
            <v>0.51202971100000005</v>
          </cell>
          <cell r="U212">
            <v>5.6658671356474102</v>
          </cell>
          <cell r="V212">
            <v>16.898827743346406</v>
          </cell>
          <cell r="AL212">
            <v>0.25878140100000002</v>
          </cell>
          <cell r="AM212">
            <v>0.27141867999999997</v>
          </cell>
          <cell r="AN212">
            <v>0.34788943300000003</v>
          </cell>
          <cell r="AO212">
            <v>0.21262145300000002</v>
          </cell>
          <cell r="AP212">
            <v>0.13032770499999999</v>
          </cell>
          <cell r="AS212">
            <v>0.31166192599999998</v>
          </cell>
          <cell r="AT212">
            <v>0.34331071699999999</v>
          </cell>
          <cell r="AU212">
            <v>0.45267783500000003</v>
          </cell>
          <cell r="AV212">
            <v>0.27532293499999999</v>
          </cell>
          <cell r="AW212">
            <v>0.24390808899999999</v>
          </cell>
        </row>
        <row r="213">
          <cell r="C213">
            <v>2.503208018</v>
          </cell>
          <cell r="D213">
            <v>0.79493677800000007</v>
          </cell>
          <cell r="E213">
            <v>4.56804539</v>
          </cell>
          <cell r="F213">
            <v>2.3977396598322103</v>
          </cell>
          <cell r="G213">
            <v>0.68543932499999993</v>
          </cell>
          <cell r="H213">
            <v>0.52764157599999995</v>
          </cell>
          <cell r="I213">
            <v>0.57152036299999998</v>
          </cell>
          <cell r="J213">
            <v>5.6677201332434812</v>
          </cell>
          <cell r="K213">
            <v>17.716251243075693</v>
          </cell>
          <cell r="N213">
            <v>2.4597878339999997</v>
          </cell>
          <cell r="O213">
            <v>0.76860173400000009</v>
          </cell>
          <cell r="P213">
            <v>3.8105678530000002</v>
          </cell>
          <cell r="Q213">
            <v>2.5700807694675283</v>
          </cell>
          <cell r="R213">
            <v>0.69681860900000003</v>
          </cell>
          <cell r="S213">
            <v>0.51859893099999999</v>
          </cell>
          <cell r="T213">
            <v>0.51913895700000001</v>
          </cell>
          <cell r="U213">
            <v>5.8647217508100118</v>
          </cell>
          <cell r="V213">
            <v>17.208316438277539</v>
          </cell>
          <cell r="AL213">
            <v>0.29126116600000002</v>
          </cell>
          <cell r="AM213">
            <v>0.30585336700000004</v>
          </cell>
          <cell r="AN213">
            <v>0.43976202600000003</v>
          </cell>
          <cell r="AO213">
            <v>0.237285528</v>
          </cell>
          <cell r="AP213">
            <v>0.269226093</v>
          </cell>
          <cell r="AS213">
            <v>0.31473538500000003</v>
          </cell>
          <cell r="AT213">
            <v>0.34361164299999997</v>
          </cell>
          <cell r="AU213">
            <v>0.45586955600000001</v>
          </cell>
          <cell r="AV213">
            <v>0.27094217200000004</v>
          </cell>
          <cell r="AW213">
            <v>0.245311372</v>
          </cell>
        </row>
        <row r="214">
          <cell r="C214">
            <v>2.5098450740000002</v>
          </cell>
          <cell r="D214">
            <v>0.798559138</v>
          </cell>
          <cell r="E214">
            <v>5.268018562</v>
          </cell>
          <cell r="F214">
            <v>2.6609449114255272</v>
          </cell>
          <cell r="G214">
            <v>0.69281275399999998</v>
          </cell>
          <cell r="H214">
            <v>0.52764479500000006</v>
          </cell>
          <cell r="I214">
            <v>0.57849245599999999</v>
          </cell>
          <cell r="J214">
            <v>5.7483546167639918</v>
          </cell>
          <cell r="K214">
            <v>18.784672307189521</v>
          </cell>
          <cell r="N214">
            <v>2.4479377689999997</v>
          </cell>
          <cell r="O214">
            <v>0.76542056599999997</v>
          </cell>
          <cell r="P214">
            <v>3.8653306090000004</v>
          </cell>
          <cell r="Q214">
            <v>2.5830749965630679</v>
          </cell>
          <cell r="R214">
            <v>0.695458774</v>
          </cell>
          <cell r="S214">
            <v>0.52617786</v>
          </cell>
          <cell r="T214">
            <v>0.519327498</v>
          </cell>
          <cell r="U214">
            <v>5.427637882278364</v>
          </cell>
          <cell r="V214">
            <v>16.830365954841429</v>
          </cell>
          <cell r="AL214">
            <v>0.336393681</v>
          </cell>
          <cell r="AM214">
            <v>0.35171448499999997</v>
          </cell>
          <cell r="AN214">
            <v>0.45654334699999999</v>
          </cell>
          <cell r="AO214">
            <v>0.285793878</v>
          </cell>
          <cell r="AP214">
            <v>0.25939074299999998</v>
          </cell>
          <cell r="AS214">
            <v>0.32009885499999996</v>
          </cell>
          <cell r="AT214">
            <v>0.34038131199999999</v>
          </cell>
          <cell r="AU214">
            <v>0.45873249699999996</v>
          </cell>
          <cell r="AV214">
            <v>0.27395566600000004</v>
          </cell>
          <cell r="AW214">
            <v>0.25002060300000001</v>
          </cell>
        </row>
        <row r="215">
          <cell r="C215">
            <v>2.507729243</v>
          </cell>
          <cell r="D215">
            <v>0.72112843599999998</v>
          </cell>
          <cell r="E215">
            <v>5.348520035</v>
          </cell>
          <cell r="F215">
            <v>2.6813875510524507</v>
          </cell>
          <cell r="G215">
            <v>0.69095418200000003</v>
          </cell>
          <cell r="H215">
            <v>0.53064436999999998</v>
          </cell>
          <cell r="I215">
            <v>0.58052870300000003</v>
          </cell>
          <cell r="J215">
            <v>6.0699562184355891</v>
          </cell>
          <cell r="K215">
            <v>19.130848738488041</v>
          </cell>
          <cell r="N215">
            <v>2.5174789660000001</v>
          </cell>
          <cell r="O215">
            <v>0.78331743200000004</v>
          </cell>
          <cell r="P215">
            <v>4.141160696</v>
          </cell>
          <cell r="Q215">
            <v>2.5719658988570777</v>
          </cell>
          <cell r="R215">
            <v>0.69585312199999994</v>
          </cell>
          <cell r="S215">
            <v>0.52450268099999997</v>
          </cell>
          <cell r="T215">
            <v>0.5349920720000001</v>
          </cell>
          <cell r="U215">
            <v>4.8633264097265165</v>
          </cell>
          <cell r="V215">
            <v>16.632597277583592</v>
          </cell>
          <cell r="AL215">
            <v>0.33368436200000001</v>
          </cell>
          <cell r="AM215">
            <v>0.350043936</v>
          </cell>
          <cell r="AN215">
            <v>0.45851042399999997</v>
          </cell>
          <cell r="AO215">
            <v>0.28820607199999998</v>
          </cell>
          <cell r="AP215">
            <v>0.27014903499999998</v>
          </cell>
          <cell r="AS215">
            <v>0.32197390600000003</v>
          </cell>
          <cell r="AT215">
            <v>0.32809975799999996</v>
          </cell>
          <cell r="AU215">
            <v>0.45609814700000001</v>
          </cell>
          <cell r="AV215">
            <v>0.27324400500000001</v>
          </cell>
          <cell r="AW215">
            <v>0.24921120600000002</v>
          </cell>
        </row>
        <row r="216">
          <cell r="C216">
            <v>2.510654916</v>
          </cell>
          <cell r="D216">
            <v>0.79012902399999996</v>
          </cell>
          <cell r="E216">
            <v>5.3579827019999993</v>
          </cell>
          <cell r="F216">
            <v>2.681123048942454</v>
          </cell>
          <cell r="G216">
            <v>0.69259752200000002</v>
          </cell>
          <cell r="H216">
            <v>0.53418369799999998</v>
          </cell>
          <cell r="I216">
            <v>0.58089103399999997</v>
          </cell>
          <cell r="J216">
            <v>6.0440172846687545</v>
          </cell>
          <cell r="K216">
            <v>19.191579229611211</v>
          </cell>
          <cell r="AL216">
            <v>0.33500369699999999</v>
          </cell>
          <cell r="AM216">
            <v>0.35246134800000001</v>
          </cell>
          <cell r="AN216">
            <v>0.46292831099999998</v>
          </cell>
          <cell r="AO216">
            <v>0.289664278</v>
          </cell>
          <cell r="AP216">
            <v>0.27249845699999997</v>
          </cell>
        </row>
        <row r="217">
          <cell r="C217">
            <v>2.5483752799999997</v>
          </cell>
          <cell r="D217">
            <v>0.78552718599999993</v>
          </cell>
          <cell r="E217">
            <v>5.2582356809999995</v>
          </cell>
          <cell r="F217">
            <v>2.5745852940593834</v>
          </cell>
          <cell r="G217">
            <v>0.692497523</v>
          </cell>
          <cell r="H217">
            <v>0.540789411</v>
          </cell>
          <cell r="I217">
            <v>0.52074244300000005</v>
          </cell>
          <cell r="J217">
            <v>5.547467324942863</v>
          </cell>
          <cell r="K217">
            <v>18.468220143002245</v>
          </cell>
          <cell r="AL217">
            <v>0.305477357</v>
          </cell>
          <cell r="AM217">
            <v>0.34553911700000001</v>
          </cell>
          <cell r="AN217">
            <v>0.436690352</v>
          </cell>
          <cell r="AO217">
            <v>0.283972471</v>
          </cell>
          <cell r="AP217">
            <v>0.268499971</v>
          </cell>
        </row>
        <row r="218">
          <cell r="C218">
            <v>2.4799793349999999</v>
          </cell>
          <cell r="D218">
            <v>0.78532551899999992</v>
          </cell>
          <cell r="E218">
            <v>4.7309927520000006</v>
          </cell>
          <cell r="F218">
            <v>2.200920938680889</v>
          </cell>
          <cell r="G218">
            <v>0.61057506799999994</v>
          </cell>
          <cell r="H218">
            <v>0.52589878899999998</v>
          </cell>
          <cell r="I218">
            <v>0.54711679000000002</v>
          </cell>
          <cell r="J218">
            <v>5.5924274341848559</v>
          </cell>
          <cell r="K218">
            <v>17.473236625865745</v>
          </cell>
          <cell r="AL218">
            <v>0.29812939599999999</v>
          </cell>
          <cell r="AM218">
            <v>0.293098943</v>
          </cell>
          <cell r="AN218">
            <v>0.39169357199999999</v>
          </cell>
          <cell r="AO218">
            <v>0.25496414300000003</v>
          </cell>
          <cell r="AP218">
            <v>0.181320598</v>
          </cell>
        </row>
        <row r="219">
          <cell r="C219">
            <v>2.4172138300000001</v>
          </cell>
          <cell r="D219">
            <v>0.70945831799999992</v>
          </cell>
          <cell r="E219">
            <v>3.5150073870000003</v>
          </cell>
          <cell r="F219">
            <v>1.8969398976439633</v>
          </cell>
          <cell r="G219">
            <v>0.50053341399999995</v>
          </cell>
          <cell r="H219">
            <v>0.48680495299999998</v>
          </cell>
          <cell r="I219">
            <v>0.44737806099999999</v>
          </cell>
          <cell r="J219">
            <v>4.7516525861734893</v>
          </cell>
          <cell r="K219">
            <v>14.724988446817452</v>
          </cell>
          <cell r="AL219">
            <v>0.25878140100000002</v>
          </cell>
          <cell r="AM219">
            <v>0.27141867999999997</v>
          </cell>
          <cell r="AN219">
            <v>0.34788943300000003</v>
          </cell>
          <cell r="AO219">
            <v>0.21262145300000002</v>
          </cell>
          <cell r="AP219">
            <v>0.13032770499999999</v>
          </cell>
        </row>
        <row r="220">
          <cell r="C220">
            <v>2.503208018</v>
          </cell>
          <cell r="D220">
            <v>0.79493677800000007</v>
          </cell>
          <cell r="E220">
            <v>4.56804539</v>
          </cell>
          <cell r="F220">
            <v>2.3977396598322103</v>
          </cell>
          <cell r="G220">
            <v>0.68543932499999993</v>
          </cell>
          <cell r="H220">
            <v>0.52764157599999995</v>
          </cell>
          <cell r="I220">
            <v>0.57152036299999998</v>
          </cell>
          <cell r="J220">
            <v>5.6677201332434812</v>
          </cell>
          <cell r="K220">
            <v>17.716251243075693</v>
          </cell>
          <cell r="AL220">
            <v>0.29126116600000002</v>
          </cell>
          <cell r="AM220">
            <v>0.30585336700000004</v>
          </cell>
          <cell r="AN220">
            <v>0.43976202600000003</v>
          </cell>
          <cell r="AO220">
            <v>0.237285528</v>
          </cell>
          <cell r="AP220">
            <v>0.269226093</v>
          </cell>
        </row>
        <row r="221">
          <cell r="C221">
            <v>2.5098450740000002</v>
          </cell>
          <cell r="D221">
            <v>0.798559138</v>
          </cell>
          <cell r="E221">
            <v>5.268018562</v>
          </cell>
          <cell r="F221">
            <v>2.661789168804467</v>
          </cell>
          <cell r="G221">
            <v>0.69281275399999998</v>
          </cell>
          <cell r="H221">
            <v>0.528331459</v>
          </cell>
          <cell r="I221">
            <v>0.57849245599999999</v>
          </cell>
          <cell r="J221">
            <v>5.7497052014873713</v>
          </cell>
          <cell r="K221">
            <v>18.78755381329184</v>
          </cell>
          <cell r="AL221">
            <v>0.33664910399999998</v>
          </cell>
          <cell r="AM221">
            <v>0.35171448499999997</v>
          </cell>
          <cell r="AN221">
            <v>0.45669860899999998</v>
          </cell>
          <cell r="AO221">
            <v>0.28615486499999998</v>
          </cell>
          <cell r="AP221">
            <v>0.25873424499999997</v>
          </cell>
        </row>
        <row r="222">
          <cell r="C222">
            <v>2.507729243</v>
          </cell>
          <cell r="D222">
            <v>0.72112843599999998</v>
          </cell>
          <cell r="E222">
            <v>5.348520035</v>
          </cell>
          <cell r="F222">
            <v>2.6813875510524507</v>
          </cell>
          <cell r="G222">
            <v>0.69095418200000003</v>
          </cell>
          <cell r="H222">
            <v>0.53064436999999998</v>
          </cell>
          <cell r="I222">
            <v>0.58052870300000003</v>
          </cell>
          <cell r="J222">
            <v>6.0699562184355891</v>
          </cell>
          <cell r="K222">
            <v>19.130848738488041</v>
          </cell>
          <cell r="AL222">
            <v>0.33368436200000001</v>
          </cell>
          <cell r="AM222">
            <v>0.350043936</v>
          </cell>
          <cell r="AN222">
            <v>0.45851042399999997</v>
          </cell>
          <cell r="AO222">
            <v>0.28820607199999998</v>
          </cell>
          <cell r="AP222">
            <v>0.27014903499999998</v>
          </cell>
        </row>
        <row r="223">
          <cell r="C223">
            <v>2.510654916</v>
          </cell>
          <cell r="D223">
            <v>0.79012902399999996</v>
          </cell>
          <cell r="E223">
            <v>5.3579827019999993</v>
          </cell>
          <cell r="F223">
            <v>2.681123048942454</v>
          </cell>
          <cell r="G223">
            <v>0.69259752200000002</v>
          </cell>
          <cell r="H223">
            <v>0.53418369799999998</v>
          </cell>
          <cell r="I223">
            <v>0.58089103399999997</v>
          </cell>
          <cell r="J223">
            <v>6.0440172846687545</v>
          </cell>
          <cell r="K223">
            <v>19.191579229611211</v>
          </cell>
          <cell r="AL223">
            <v>0.33500369699999999</v>
          </cell>
          <cell r="AM223">
            <v>0.35246134800000001</v>
          </cell>
          <cell r="AN223">
            <v>0.46292831099999998</v>
          </cell>
          <cell r="AO223">
            <v>0.289664278</v>
          </cell>
          <cell r="AP223">
            <v>0.27249845699999997</v>
          </cell>
        </row>
        <row r="224">
          <cell r="C224">
            <v>2.5483752799999997</v>
          </cell>
          <cell r="D224">
            <v>0.78552718599999993</v>
          </cell>
          <cell r="E224">
            <v>5.2582356809999995</v>
          </cell>
          <cell r="F224">
            <v>2.5745852940593834</v>
          </cell>
          <cell r="G224">
            <v>0.692497523</v>
          </cell>
          <cell r="H224">
            <v>0.540789411</v>
          </cell>
          <cell r="I224">
            <v>0.52074244300000005</v>
          </cell>
          <cell r="J224">
            <v>5.547467324942863</v>
          </cell>
          <cell r="K224">
            <v>18.468220143002245</v>
          </cell>
          <cell r="AL224">
            <v>0.305477357</v>
          </cell>
          <cell r="AM224">
            <v>0.34553911700000001</v>
          </cell>
          <cell r="AN224">
            <v>0.436690352</v>
          </cell>
          <cell r="AO224">
            <v>0.283972471</v>
          </cell>
          <cell r="AP224">
            <v>0.268499971</v>
          </cell>
        </row>
        <row r="225">
          <cell r="C225">
            <v>2.4799793349999999</v>
          </cell>
          <cell r="D225">
            <v>0.78532551899999992</v>
          </cell>
          <cell r="E225">
            <v>4.7309927520000006</v>
          </cell>
          <cell r="F225">
            <v>2.200920938680889</v>
          </cell>
          <cell r="G225">
            <v>0.61057506799999994</v>
          </cell>
          <cell r="H225">
            <v>0.52589878899999998</v>
          </cell>
          <cell r="I225">
            <v>0.54711679000000002</v>
          </cell>
          <cell r="J225">
            <v>5.5924274341848559</v>
          </cell>
          <cell r="K225">
            <v>17.473236625865745</v>
          </cell>
          <cell r="AL225">
            <v>0.29812939599999999</v>
          </cell>
          <cell r="AM225">
            <v>0.293098943</v>
          </cell>
          <cell r="AN225">
            <v>0.39169357199999999</v>
          </cell>
          <cell r="AO225">
            <v>0.25496414300000003</v>
          </cell>
          <cell r="AP225">
            <v>0.181320598</v>
          </cell>
        </row>
        <row r="226">
          <cell r="C226">
            <v>2.4172138300000001</v>
          </cell>
          <cell r="D226">
            <v>0.70945831799999992</v>
          </cell>
          <cell r="E226">
            <v>3.5150073870000003</v>
          </cell>
          <cell r="F226">
            <v>1.8969398976439633</v>
          </cell>
          <cell r="G226">
            <v>0.50053341399999995</v>
          </cell>
          <cell r="H226">
            <v>0.48680495299999998</v>
          </cell>
          <cell r="I226">
            <v>0.44737806099999999</v>
          </cell>
          <cell r="J226">
            <v>4.7516525861734893</v>
          </cell>
          <cell r="K226">
            <v>14.724988446817452</v>
          </cell>
          <cell r="AL226">
            <v>0.25878140100000002</v>
          </cell>
          <cell r="AM226">
            <v>0.27141867999999997</v>
          </cell>
          <cell r="AN226">
            <v>0.34788943300000003</v>
          </cell>
          <cell r="AO226">
            <v>0.21262145300000002</v>
          </cell>
          <cell r="AP226">
            <v>0.13032770499999999</v>
          </cell>
        </row>
        <row r="227">
          <cell r="C227">
            <v>2.503208018</v>
          </cell>
          <cell r="D227">
            <v>0.79493677800000007</v>
          </cell>
          <cell r="E227">
            <v>4.56804539</v>
          </cell>
          <cell r="F227">
            <v>2.3977396598322103</v>
          </cell>
          <cell r="G227">
            <v>0.68543932499999993</v>
          </cell>
          <cell r="H227">
            <v>0.52764157599999995</v>
          </cell>
          <cell r="I227">
            <v>0.57152036299999998</v>
          </cell>
          <cell r="J227">
            <v>5.6677201332434812</v>
          </cell>
          <cell r="K227">
            <v>17.716251243075693</v>
          </cell>
          <cell r="AL227">
            <v>0.29126116600000002</v>
          </cell>
          <cell r="AM227">
            <v>0.30585336700000004</v>
          </cell>
          <cell r="AN227">
            <v>0.43976202600000003</v>
          </cell>
          <cell r="AO227">
            <v>0.237285528</v>
          </cell>
          <cell r="AP227">
            <v>0.269226093</v>
          </cell>
        </row>
        <row r="228">
          <cell r="C228">
            <v>2.5098450740000002</v>
          </cell>
          <cell r="D228">
            <v>0.798559138</v>
          </cell>
          <cell r="E228">
            <v>5.268018562</v>
          </cell>
          <cell r="F228">
            <v>2.661789168804467</v>
          </cell>
          <cell r="G228">
            <v>0.69281275399999998</v>
          </cell>
          <cell r="H228">
            <v>0.528331459</v>
          </cell>
          <cell r="I228">
            <v>0.57849245599999999</v>
          </cell>
          <cell r="J228">
            <v>5.7497052014873713</v>
          </cell>
          <cell r="K228">
            <v>18.78755381329184</v>
          </cell>
          <cell r="AL228">
            <v>0.33664910399999998</v>
          </cell>
          <cell r="AM228">
            <v>0.35171448499999997</v>
          </cell>
          <cell r="AN228">
            <v>0.45669860899999998</v>
          </cell>
          <cell r="AO228">
            <v>0.28615486499999998</v>
          </cell>
          <cell r="AP228">
            <v>0.25873424499999997</v>
          </cell>
        </row>
        <row r="229">
          <cell r="C229">
            <v>2.507729243</v>
          </cell>
          <cell r="D229">
            <v>0.72112843599999998</v>
          </cell>
          <cell r="E229">
            <v>5.348520035</v>
          </cell>
          <cell r="F229">
            <v>2.6813875510524507</v>
          </cell>
          <cell r="G229">
            <v>0.69095418200000003</v>
          </cell>
          <cell r="H229">
            <v>0.53064436999999998</v>
          </cell>
          <cell r="I229">
            <v>0.58052870300000003</v>
          </cell>
          <cell r="J229">
            <v>6.0699562184355891</v>
          </cell>
          <cell r="K229">
            <v>19.130848738488041</v>
          </cell>
          <cell r="AL229">
            <v>0.33368436200000001</v>
          </cell>
          <cell r="AM229">
            <v>0.350043936</v>
          </cell>
          <cell r="AN229">
            <v>0.45851042399999997</v>
          </cell>
          <cell r="AO229">
            <v>0.28820607199999998</v>
          </cell>
          <cell r="AP229">
            <v>0.27014903499999998</v>
          </cell>
        </row>
        <row r="230">
          <cell r="C230">
            <v>2.510654916</v>
          </cell>
          <cell r="D230">
            <v>0.79012902399999996</v>
          </cell>
          <cell r="E230">
            <v>5.3579827019999993</v>
          </cell>
          <cell r="F230">
            <v>2.681123048942454</v>
          </cell>
          <cell r="G230">
            <v>0.69259752200000002</v>
          </cell>
          <cell r="H230">
            <v>0.53418369799999998</v>
          </cell>
          <cell r="I230">
            <v>0.58089103399999997</v>
          </cell>
          <cell r="J230">
            <v>6.0440172846687545</v>
          </cell>
          <cell r="K230">
            <v>19.191579229611211</v>
          </cell>
          <cell r="AL230">
            <v>0.33500369699999999</v>
          </cell>
          <cell r="AM230">
            <v>0.35246134800000001</v>
          </cell>
          <cell r="AN230">
            <v>0.46292831099999998</v>
          </cell>
          <cell r="AO230">
            <v>0.289664278</v>
          </cell>
          <cell r="AP230">
            <v>0.27249845699999997</v>
          </cell>
        </row>
        <row r="231">
          <cell r="C231">
            <v>2.5483752799999997</v>
          </cell>
          <cell r="D231">
            <v>0.78552718599999993</v>
          </cell>
          <cell r="E231">
            <v>5.2582356809999995</v>
          </cell>
          <cell r="F231">
            <v>2.5745852940593834</v>
          </cell>
          <cell r="G231">
            <v>0.692497523</v>
          </cell>
          <cell r="H231">
            <v>0.540789411</v>
          </cell>
          <cell r="I231">
            <v>0.52074244300000005</v>
          </cell>
          <cell r="J231">
            <v>5.547467324942863</v>
          </cell>
          <cell r="K231">
            <v>18.468220143002245</v>
          </cell>
          <cell r="AL231">
            <v>0.305477357</v>
          </cell>
          <cell r="AM231">
            <v>0.34553911700000001</v>
          </cell>
          <cell r="AN231">
            <v>0.436690352</v>
          </cell>
          <cell r="AO231">
            <v>0.283972471</v>
          </cell>
          <cell r="AP231">
            <v>0.268499971</v>
          </cell>
        </row>
        <row r="232">
          <cell r="C232">
            <v>2.4799793349999999</v>
          </cell>
          <cell r="D232">
            <v>0.78532551899999992</v>
          </cell>
          <cell r="E232">
            <v>4.7309927520000006</v>
          </cell>
          <cell r="F232">
            <v>2.200920938680889</v>
          </cell>
          <cell r="G232">
            <v>0.61057506799999994</v>
          </cell>
          <cell r="H232">
            <v>0.52589878899999998</v>
          </cell>
          <cell r="I232">
            <v>0.54711679000000002</v>
          </cell>
          <cell r="J232">
            <v>5.5924274341848559</v>
          </cell>
          <cell r="K232">
            <v>17.473236625865745</v>
          </cell>
          <cell r="AL232">
            <v>0.29812939599999999</v>
          </cell>
          <cell r="AM232">
            <v>0.293098943</v>
          </cell>
          <cell r="AN232">
            <v>0.39169357199999999</v>
          </cell>
          <cell r="AO232">
            <v>0.25496414300000003</v>
          </cell>
          <cell r="AP232">
            <v>0.181320598</v>
          </cell>
        </row>
        <row r="233">
          <cell r="C233">
            <v>2.4172138300000001</v>
          </cell>
          <cell r="D233">
            <v>0.70945831799999992</v>
          </cell>
          <cell r="E233">
            <v>3.5150073870000003</v>
          </cell>
          <cell r="F233">
            <v>1.8969398976439633</v>
          </cell>
          <cell r="G233">
            <v>0.50053341399999995</v>
          </cell>
          <cell r="H233">
            <v>0.48680495299999998</v>
          </cell>
          <cell r="I233">
            <v>0.44737806099999999</v>
          </cell>
          <cell r="J233">
            <v>4.7516525861734893</v>
          </cell>
          <cell r="K233">
            <v>14.724988446817452</v>
          </cell>
          <cell r="AL233">
            <v>0.25878140100000002</v>
          </cell>
          <cell r="AM233">
            <v>0.27141867999999997</v>
          </cell>
          <cell r="AN233">
            <v>0.34788943300000003</v>
          </cell>
          <cell r="AO233">
            <v>0.21262145300000002</v>
          </cell>
          <cell r="AP233">
            <v>0.13032770499999999</v>
          </cell>
        </row>
        <row r="234">
          <cell r="C234">
            <v>2.503208018</v>
          </cell>
          <cell r="D234">
            <v>0.79493677800000007</v>
          </cell>
          <cell r="E234">
            <v>4.56804539</v>
          </cell>
          <cell r="F234">
            <v>2.3977396598322103</v>
          </cell>
          <cell r="G234">
            <v>0.68543932499999993</v>
          </cell>
          <cell r="H234">
            <v>0.52764157599999995</v>
          </cell>
          <cell r="I234">
            <v>0.57152036299999998</v>
          </cell>
          <cell r="J234">
            <v>5.6677201332434812</v>
          </cell>
          <cell r="K234">
            <v>17.716251243075693</v>
          </cell>
          <cell r="AL234">
            <v>0.29126116600000002</v>
          </cell>
          <cell r="AM234">
            <v>0.30585336700000004</v>
          </cell>
          <cell r="AN234">
            <v>0.43976202600000003</v>
          </cell>
          <cell r="AO234">
            <v>0.237285528</v>
          </cell>
          <cell r="AP234">
            <v>0.269226093</v>
          </cell>
        </row>
        <row r="235">
          <cell r="C235">
            <v>2.5098450740000002</v>
          </cell>
          <cell r="D235">
            <v>0.798559138</v>
          </cell>
          <cell r="E235">
            <v>5.268018562</v>
          </cell>
          <cell r="F235">
            <v>2.661789168804467</v>
          </cell>
          <cell r="G235">
            <v>0.69281275399999998</v>
          </cell>
          <cell r="H235">
            <v>0.528331459</v>
          </cell>
          <cell r="I235">
            <v>0.57849245599999999</v>
          </cell>
          <cell r="J235">
            <v>5.7497052014873713</v>
          </cell>
          <cell r="K235">
            <v>18.78755381329184</v>
          </cell>
          <cell r="AL235">
            <v>0.33664910399999998</v>
          </cell>
          <cell r="AM235">
            <v>0.35171448499999997</v>
          </cell>
          <cell r="AN235">
            <v>0.45669860899999998</v>
          </cell>
          <cell r="AO235">
            <v>0.28615486499999998</v>
          </cell>
          <cell r="AP235">
            <v>0.25873424499999997</v>
          </cell>
        </row>
        <row r="236">
          <cell r="C236">
            <v>2.507729243</v>
          </cell>
          <cell r="D236">
            <v>0.72112843599999998</v>
          </cell>
          <cell r="E236">
            <v>5.348520035</v>
          </cell>
          <cell r="F236">
            <v>2.6813875510524507</v>
          </cell>
          <cell r="G236">
            <v>0.69095418200000003</v>
          </cell>
          <cell r="H236">
            <v>0.53064436999999998</v>
          </cell>
          <cell r="I236">
            <v>0.58052870300000003</v>
          </cell>
          <cell r="J236">
            <v>6.0699562184355891</v>
          </cell>
          <cell r="K236">
            <v>19.130848738488041</v>
          </cell>
          <cell r="AL236">
            <v>0.33368436200000001</v>
          </cell>
          <cell r="AM236">
            <v>0.350043936</v>
          </cell>
          <cell r="AN236">
            <v>0.45851042399999997</v>
          </cell>
          <cell r="AO236">
            <v>0.28820607199999998</v>
          </cell>
          <cell r="AP236">
            <v>0.27014903499999998</v>
          </cell>
        </row>
        <row r="237">
          <cell r="C237">
            <v>2.510654916</v>
          </cell>
          <cell r="D237">
            <v>0.79012902399999996</v>
          </cell>
          <cell r="E237">
            <v>5.3579827019999993</v>
          </cell>
          <cell r="F237">
            <v>2.681123048942454</v>
          </cell>
          <cell r="G237">
            <v>0.69259752200000002</v>
          </cell>
          <cell r="H237">
            <v>0.53418369799999998</v>
          </cell>
          <cell r="I237">
            <v>0.58089103399999997</v>
          </cell>
          <cell r="J237">
            <v>6.0440172846687545</v>
          </cell>
          <cell r="K237">
            <v>19.191579229611211</v>
          </cell>
          <cell r="AL237">
            <v>0.33500369699999999</v>
          </cell>
          <cell r="AM237">
            <v>0.35246134800000001</v>
          </cell>
          <cell r="AN237">
            <v>0.46292831099999998</v>
          </cell>
          <cell r="AO237">
            <v>0.289664278</v>
          </cell>
          <cell r="AP237">
            <v>0.27249845699999997</v>
          </cell>
        </row>
        <row r="238">
          <cell r="C238">
            <v>2.5483752799999997</v>
          </cell>
          <cell r="D238">
            <v>0.78552718599999993</v>
          </cell>
          <cell r="E238">
            <v>5.2582356809999995</v>
          </cell>
          <cell r="F238">
            <v>2.5745852940593834</v>
          </cell>
          <cell r="G238">
            <v>0.692497523</v>
          </cell>
          <cell r="H238">
            <v>0.540789411</v>
          </cell>
          <cell r="I238">
            <v>0.52074244300000005</v>
          </cell>
          <cell r="J238">
            <v>5.547467324942863</v>
          </cell>
          <cell r="K238">
            <v>18.468220143002245</v>
          </cell>
          <cell r="AL238">
            <v>0.305477357</v>
          </cell>
          <cell r="AM238">
            <v>0.34553911700000001</v>
          </cell>
          <cell r="AN238">
            <v>0.436690352</v>
          </cell>
          <cell r="AO238">
            <v>0.283972471</v>
          </cell>
          <cell r="AP238">
            <v>0.268499971</v>
          </cell>
        </row>
        <row r="239">
          <cell r="C239">
            <v>2.4799793349999999</v>
          </cell>
          <cell r="D239">
            <v>0.78532551899999992</v>
          </cell>
          <cell r="E239">
            <v>4.7309927520000006</v>
          </cell>
          <cell r="F239">
            <v>2.200920938680889</v>
          </cell>
          <cell r="G239">
            <v>0.61057506799999994</v>
          </cell>
          <cell r="H239">
            <v>0.52589878899999998</v>
          </cell>
          <cell r="I239">
            <v>0.54711679000000002</v>
          </cell>
          <cell r="J239">
            <v>5.5924274341848559</v>
          </cell>
          <cell r="K239">
            <v>17.473236625865745</v>
          </cell>
          <cell r="AL239">
            <v>0.29812939599999999</v>
          </cell>
          <cell r="AM239">
            <v>0.293098943</v>
          </cell>
          <cell r="AN239">
            <v>0.39169357199999999</v>
          </cell>
          <cell r="AO239">
            <v>0.25496414300000003</v>
          </cell>
          <cell r="AP239">
            <v>0.181320598</v>
          </cell>
        </row>
        <row r="240">
          <cell r="C240">
            <v>2.4172138300000001</v>
          </cell>
          <cell r="D240">
            <v>0.70945831799999992</v>
          </cell>
          <cell r="E240">
            <v>3.5150073870000003</v>
          </cell>
          <cell r="F240">
            <v>1.8969398976439633</v>
          </cell>
          <cell r="G240">
            <v>0.50053341399999995</v>
          </cell>
          <cell r="H240">
            <v>0.48680495299999998</v>
          </cell>
          <cell r="I240">
            <v>0.44737806099999999</v>
          </cell>
          <cell r="J240">
            <v>4.7516525861734893</v>
          </cell>
          <cell r="K240">
            <v>14.724988446817452</v>
          </cell>
          <cell r="AL240">
            <v>0.25878140100000002</v>
          </cell>
          <cell r="AM240">
            <v>0.27141867999999997</v>
          </cell>
          <cell r="AN240">
            <v>0.34788943300000003</v>
          </cell>
          <cell r="AO240">
            <v>0.21262145300000002</v>
          </cell>
          <cell r="AP240">
            <v>0.13032770499999999</v>
          </cell>
        </row>
        <row r="241">
          <cell r="C241">
            <v>2.503208018</v>
          </cell>
          <cell r="D241">
            <v>0.79493677800000007</v>
          </cell>
          <cell r="E241">
            <v>4.56804539</v>
          </cell>
          <cell r="F241">
            <v>2.3977396598322103</v>
          </cell>
          <cell r="G241">
            <v>0.68543932499999993</v>
          </cell>
          <cell r="H241">
            <v>0.52764157599999995</v>
          </cell>
          <cell r="I241">
            <v>0.57152036299999998</v>
          </cell>
          <cell r="J241">
            <v>5.6677201332434812</v>
          </cell>
          <cell r="K241">
            <v>17.716251243075693</v>
          </cell>
          <cell r="AL241">
            <v>0.29126116600000002</v>
          </cell>
          <cell r="AM241">
            <v>0.30585336700000004</v>
          </cell>
          <cell r="AN241">
            <v>0.43976202600000003</v>
          </cell>
          <cell r="AO241">
            <v>0.237285528</v>
          </cell>
          <cell r="AP241">
            <v>0.269226093</v>
          </cell>
        </row>
        <row r="242">
          <cell r="C242">
            <v>2.5098450740000002</v>
          </cell>
          <cell r="D242">
            <v>0.798559138</v>
          </cell>
          <cell r="E242">
            <v>5.268018562</v>
          </cell>
          <cell r="F242">
            <v>2.661789168804467</v>
          </cell>
          <cell r="G242">
            <v>0.69281275399999998</v>
          </cell>
          <cell r="H242">
            <v>0.528331459</v>
          </cell>
          <cell r="I242">
            <v>0.57849245599999999</v>
          </cell>
          <cell r="J242">
            <v>5.7497052014873713</v>
          </cell>
          <cell r="K242">
            <v>18.78755381329184</v>
          </cell>
          <cell r="AL242">
            <v>0.33664910399999998</v>
          </cell>
          <cell r="AM242">
            <v>0.35171448499999997</v>
          </cell>
          <cell r="AN242">
            <v>0.45669860899999998</v>
          </cell>
          <cell r="AO242">
            <v>0.28615486499999998</v>
          </cell>
          <cell r="AP242">
            <v>0.25873424499999997</v>
          </cell>
        </row>
        <row r="243">
          <cell r="C243">
            <v>2.507729243</v>
          </cell>
          <cell r="D243">
            <v>0.72112843599999998</v>
          </cell>
          <cell r="E243">
            <v>5.348520035</v>
          </cell>
          <cell r="F243">
            <v>2.6813875510524507</v>
          </cell>
          <cell r="G243">
            <v>0.69095418200000003</v>
          </cell>
          <cell r="H243">
            <v>0.53064436999999998</v>
          </cell>
          <cell r="I243">
            <v>0.58052870300000003</v>
          </cell>
          <cell r="J243">
            <v>6.0699562184355891</v>
          </cell>
          <cell r="K243">
            <v>19.130848738488041</v>
          </cell>
          <cell r="AL243">
            <v>0.33368436200000001</v>
          </cell>
          <cell r="AM243">
            <v>0.350043936</v>
          </cell>
          <cell r="AN243">
            <v>0.45851042399999997</v>
          </cell>
          <cell r="AO243">
            <v>0.28820607199999998</v>
          </cell>
          <cell r="AP243">
            <v>0.27014903499999998</v>
          </cell>
        </row>
        <row r="244">
          <cell r="C244">
            <v>2.510654916</v>
          </cell>
          <cell r="D244">
            <v>0.79012902399999996</v>
          </cell>
          <cell r="E244">
            <v>5.3579827019999993</v>
          </cell>
          <cell r="F244">
            <v>2.681123048942454</v>
          </cell>
          <cell r="G244">
            <v>0.69259752200000002</v>
          </cell>
          <cell r="H244">
            <v>0.53418369799999998</v>
          </cell>
          <cell r="I244">
            <v>0.58089103399999997</v>
          </cell>
          <cell r="J244">
            <v>6.0440172846687545</v>
          </cell>
          <cell r="K244">
            <v>19.191579229611211</v>
          </cell>
          <cell r="AL244">
            <v>0.33500369699999999</v>
          </cell>
          <cell r="AM244">
            <v>0.35246134800000001</v>
          </cell>
          <cell r="AN244">
            <v>0.46292831099999998</v>
          </cell>
          <cell r="AO244">
            <v>0.289664278</v>
          </cell>
          <cell r="AP244">
            <v>0.27249845699999997</v>
          </cell>
        </row>
        <row r="245">
          <cell r="C245">
            <v>2.5483752799999997</v>
          </cell>
          <cell r="D245">
            <v>0.78552718599999993</v>
          </cell>
          <cell r="E245">
            <v>5.2582356809999995</v>
          </cell>
          <cell r="F245">
            <v>2.5745852940593834</v>
          </cell>
          <cell r="G245">
            <v>0.692497523</v>
          </cell>
          <cell r="H245">
            <v>0.540789411</v>
          </cell>
          <cell r="I245">
            <v>0.52074244300000005</v>
          </cell>
          <cell r="J245">
            <v>5.547467324942863</v>
          </cell>
          <cell r="K245">
            <v>18.468220143002245</v>
          </cell>
          <cell r="AL245">
            <v>0.305477357</v>
          </cell>
          <cell r="AM245">
            <v>0.34553911700000001</v>
          </cell>
          <cell r="AN245">
            <v>0.436690352</v>
          </cell>
          <cell r="AO245">
            <v>0.283972471</v>
          </cell>
          <cell r="AP245">
            <v>0.268499971</v>
          </cell>
        </row>
        <row r="246">
          <cell r="C246">
            <v>2.4799793349999999</v>
          </cell>
          <cell r="D246">
            <v>0.78532551899999992</v>
          </cell>
          <cell r="E246">
            <v>4.7309927520000006</v>
          </cell>
          <cell r="F246">
            <v>2.200920938680889</v>
          </cell>
          <cell r="G246">
            <v>0.61057506799999994</v>
          </cell>
          <cell r="H246">
            <v>0.52589878899999998</v>
          </cell>
          <cell r="I246">
            <v>0.54711679000000002</v>
          </cell>
          <cell r="J246">
            <v>5.5924274341848559</v>
          </cell>
          <cell r="K246">
            <v>17.473236625865745</v>
          </cell>
          <cell r="AL246">
            <v>0.29812939599999999</v>
          </cell>
          <cell r="AM246">
            <v>0.293098943</v>
          </cell>
          <cell r="AN246">
            <v>0.39169357199999999</v>
          </cell>
          <cell r="AO246">
            <v>0.25496414300000003</v>
          </cell>
          <cell r="AP246">
            <v>0.181320598</v>
          </cell>
        </row>
        <row r="247">
          <cell r="C247">
            <v>2.4172138300000001</v>
          </cell>
          <cell r="D247">
            <v>0.70945831799999992</v>
          </cell>
          <cell r="E247">
            <v>3.5150073870000003</v>
          </cell>
          <cell r="F247">
            <v>1.8969398976439633</v>
          </cell>
          <cell r="G247">
            <v>0.50053341399999995</v>
          </cell>
          <cell r="H247">
            <v>0.48680495299999998</v>
          </cell>
          <cell r="I247">
            <v>0.44737806099999999</v>
          </cell>
          <cell r="J247">
            <v>4.7516525861734893</v>
          </cell>
          <cell r="K247">
            <v>14.724988446817452</v>
          </cell>
          <cell r="AL247">
            <v>0.25878140100000002</v>
          </cell>
          <cell r="AM247">
            <v>0.27141867999999997</v>
          </cell>
          <cell r="AN247">
            <v>0.34788943300000003</v>
          </cell>
          <cell r="AO247">
            <v>0.21262145300000002</v>
          </cell>
          <cell r="AP247">
            <v>0.13032770499999999</v>
          </cell>
        </row>
        <row r="248">
          <cell r="C248">
            <v>2.503208018</v>
          </cell>
          <cell r="D248">
            <v>0.79493677800000007</v>
          </cell>
          <cell r="E248">
            <v>4.56804539</v>
          </cell>
          <cell r="F248">
            <v>2.3977396598322103</v>
          </cell>
          <cell r="G248">
            <v>0.68543932499999993</v>
          </cell>
          <cell r="H248">
            <v>0.52764157599999995</v>
          </cell>
          <cell r="I248">
            <v>0.57152036299999998</v>
          </cell>
          <cell r="J248">
            <v>5.6677201332434812</v>
          </cell>
          <cell r="K248">
            <v>17.716251243075693</v>
          </cell>
          <cell r="AL248">
            <v>0.29126116600000002</v>
          </cell>
          <cell r="AM248">
            <v>0.30585336700000004</v>
          </cell>
          <cell r="AN248">
            <v>0.43976202600000003</v>
          </cell>
          <cell r="AO248">
            <v>0.237285528</v>
          </cell>
          <cell r="AP248">
            <v>0.269226093</v>
          </cell>
        </row>
        <row r="249">
          <cell r="C249">
            <v>2.5098450740000002</v>
          </cell>
          <cell r="D249">
            <v>0.798559138</v>
          </cell>
          <cell r="E249">
            <v>5.268018562</v>
          </cell>
          <cell r="F249">
            <v>2.6565067185657023</v>
          </cell>
          <cell r="G249">
            <v>0.69281275399999998</v>
          </cell>
          <cell r="H249">
            <v>0.52650856099999999</v>
          </cell>
          <cell r="I249">
            <v>0.57849245599999999</v>
          </cell>
          <cell r="J249">
            <v>5.7437603627123091</v>
          </cell>
          <cell r="K249">
            <v>18.774503626278012</v>
          </cell>
          <cell r="AL249">
            <v>0.33605318000000001</v>
          </cell>
          <cell r="AM249">
            <v>0.35171448499999997</v>
          </cell>
          <cell r="AN249">
            <v>0.45637175600000002</v>
          </cell>
          <cell r="AO249">
            <v>0.28541974599999997</v>
          </cell>
          <cell r="AP249">
            <v>0.25733060499999999</v>
          </cell>
        </row>
        <row r="250">
          <cell r="C250">
            <v>2.507729243</v>
          </cell>
          <cell r="D250">
            <v>0.72112843599999998</v>
          </cell>
          <cell r="E250">
            <v>5.348520035</v>
          </cell>
          <cell r="F250">
            <v>2.6813875510524507</v>
          </cell>
          <cell r="G250">
            <v>0.69095418200000003</v>
          </cell>
          <cell r="H250">
            <v>0.53064436999999998</v>
          </cell>
          <cell r="I250">
            <v>0.58052870300000003</v>
          </cell>
          <cell r="J250">
            <v>6.0699562184355891</v>
          </cell>
          <cell r="K250">
            <v>19.130848738488041</v>
          </cell>
          <cell r="AL250">
            <v>0.33368436200000001</v>
          </cell>
          <cell r="AM250">
            <v>0.350043936</v>
          </cell>
          <cell r="AN250">
            <v>0.45851042399999997</v>
          </cell>
          <cell r="AO250">
            <v>0.28820607199999998</v>
          </cell>
          <cell r="AP250">
            <v>0.27014903499999998</v>
          </cell>
        </row>
        <row r="251">
          <cell r="C251">
            <v>2.510654916</v>
          </cell>
          <cell r="D251">
            <v>0.79012902399999996</v>
          </cell>
          <cell r="E251">
            <v>5.3579827019999993</v>
          </cell>
          <cell r="F251">
            <v>2.681123048942454</v>
          </cell>
          <cell r="G251">
            <v>0.69259752200000002</v>
          </cell>
          <cell r="H251">
            <v>0.53418369799999998</v>
          </cell>
          <cell r="I251">
            <v>0.58089103399999997</v>
          </cell>
          <cell r="J251">
            <v>6.0440172846687545</v>
          </cell>
          <cell r="K251">
            <v>19.191579229611211</v>
          </cell>
          <cell r="AL251">
            <v>0.33500369699999999</v>
          </cell>
          <cell r="AM251">
            <v>0.35246134800000001</v>
          </cell>
          <cell r="AN251">
            <v>0.46292831099999998</v>
          </cell>
          <cell r="AO251">
            <v>0.289664278</v>
          </cell>
          <cell r="AP251">
            <v>0.27249845699999997</v>
          </cell>
        </row>
        <row r="252">
          <cell r="C252">
            <v>2.5483752799999997</v>
          </cell>
          <cell r="D252">
            <v>0.78552718599999993</v>
          </cell>
          <cell r="E252">
            <v>5.2582356809999995</v>
          </cell>
          <cell r="F252">
            <v>2.5745852940593834</v>
          </cell>
          <cell r="G252">
            <v>0.692497523</v>
          </cell>
          <cell r="H252">
            <v>0.540789411</v>
          </cell>
          <cell r="I252">
            <v>0.52074244300000005</v>
          </cell>
          <cell r="J252">
            <v>5.547467324942863</v>
          </cell>
          <cell r="K252">
            <v>18.468220143002245</v>
          </cell>
          <cell r="AL252">
            <v>0.305477357</v>
          </cell>
          <cell r="AM252">
            <v>0.34553911700000001</v>
          </cell>
          <cell r="AN252">
            <v>0.436690352</v>
          </cell>
          <cell r="AO252">
            <v>0.283972471</v>
          </cell>
          <cell r="AP252">
            <v>0.268499971</v>
          </cell>
        </row>
        <row r="253">
          <cell r="C253">
            <v>2.4799793349999999</v>
          </cell>
          <cell r="D253">
            <v>0.78532551899999992</v>
          </cell>
          <cell r="E253">
            <v>4.7309927520000006</v>
          </cell>
          <cell r="F253">
            <v>2.200920938680889</v>
          </cell>
          <cell r="G253">
            <v>0.61057506799999994</v>
          </cell>
          <cell r="H253">
            <v>0.52589878899999998</v>
          </cell>
          <cell r="I253">
            <v>0.54711679000000002</v>
          </cell>
          <cell r="J253">
            <v>5.5924274341848559</v>
          </cell>
          <cell r="K253">
            <v>17.473236625865745</v>
          </cell>
          <cell r="AL253">
            <v>0.29812939599999999</v>
          </cell>
          <cell r="AM253">
            <v>0.293098943</v>
          </cell>
          <cell r="AN253">
            <v>0.39169357199999999</v>
          </cell>
          <cell r="AO253">
            <v>0.25496414300000003</v>
          </cell>
          <cell r="AP253">
            <v>0.181320598</v>
          </cell>
        </row>
        <row r="254">
          <cell r="C254">
            <v>2.4172138300000001</v>
          </cell>
          <cell r="D254">
            <v>0.70945831799999992</v>
          </cell>
          <cell r="E254">
            <v>3.5150073870000003</v>
          </cell>
          <cell r="F254">
            <v>1.8969398976439633</v>
          </cell>
          <cell r="G254">
            <v>0.50053341399999995</v>
          </cell>
          <cell r="H254">
            <v>0.48680495299999998</v>
          </cell>
          <cell r="I254">
            <v>0.44737806099999999</v>
          </cell>
          <cell r="J254">
            <v>4.7516525861734893</v>
          </cell>
          <cell r="K254">
            <v>14.724988446817452</v>
          </cell>
          <cell r="AL254">
            <v>0.25878140100000002</v>
          </cell>
          <cell r="AM254">
            <v>0.27141867999999997</v>
          </cell>
          <cell r="AN254">
            <v>0.34788943300000003</v>
          </cell>
          <cell r="AO254">
            <v>0.21262145300000002</v>
          </cell>
          <cell r="AP254">
            <v>0.13032770499999999</v>
          </cell>
        </row>
        <row r="255">
          <cell r="C255">
            <v>2.503208018</v>
          </cell>
          <cell r="D255">
            <v>0.79493677800000007</v>
          </cell>
          <cell r="E255">
            <v>4.56804539</v>
          </cell>
          <cell r="F255">
            <v>2.3977396598322103</v>
          </cell>
          <cell r="G255">
            <v>0.68543932499999993</v>
          </cell>
          <cell r="H255">
            <v>0.52764157599999995</v>
          </cell>
          <cell r="I255">
            <v>0.57152036299999998</v>
          </cell>
          <cell r="J255">
            <v>5.6677201332434812</v>
          </cell>
          <cell r="K255">
            <v>17.716251243075693</v>
          </cell>
          <cell r="AL255">
            <v>0.29126116600000002</v>
          </cell>
          <cell r="AM255">
            <v>0.30585336700000004</v>
          </cell>
          <cell r="AN255">
            <v>0.43976202600000003</v>
          </cell>
          <cell r="AO255">
            <v>0.237285528</v>
          </cell>
          <cell r="AP255">
            <v>0.269226093</v>
          </cell>
        </row>
        <row r="256">
          <cell r="C256">
            <v>2.5098450740000002</v>
          </cell>
          <cell r="D256">
            <v>0.798559138</v>
          </cell>
          <cell r="E256">
            <v>5.268018562</v>
          </cell>
          <cell r="F256">
            <v>2.6565067185657023</v>
          </cell>
          <cell r="G256">
            <v>0.69281275399999998</v>
          </cell>
          <cell r="H256">
            <v>0.52650856099999999</v>
          </cell>
          <cell r="I256">
            <v>0.57849245599999999</v>
          </cell>
          <cell r="J256">
            <v>5.7437603627123091</v>
          </cell>
          <cell r="K256">
            <v>18.774503626278012</v>
          </cell>
          <cell r="AL256">
            <v>0.33605318000000001</v>
          </cell>
          <cell r="AM256">
            <v>0.35171448499999997</v>
          </cell>
          <cell r="AN256">
            <v>0.45637175600000002</v>
          </cell>
          <cell r="AO256">
            <v>0.28541974599999997</v>
          </cell>
          <cell r="AP256">
            <v>0.25733060499999999</v>
          </cell>
        </row>
        <row r="257">
          <cell r="C257">
            <v>2.507729243</v>
          </cell>
          <cell r="D257">
            <v>0.72112843599999998</v>
          </cell>
          <cell r="E257">
            <v>5.348520035</v>
          </cell>
          <cell r="F257">
            <v>2.6813875510524507</v>
          </cell>
          <cell r="G257">
            <v>0.69095418200000003</v>
          </cell>
          <cell r="H257">
            <v>0.53064436999999998</v>
          </cell>
          <cell r="I257">
            <v>0.58052870300000003</v>
          </cell>
          <cell r="J257">
            <v>6.0699562184355891</v>
          </cell>
          <cell r="K257">
            <v>19.130848738488041</v>
          </cell>
          <cell r="AL257">
            <v>0.33368436200000001</v>
          </cell>
          <cell r="AM257">
            <v>0.350043936</v>
          </cell>
          <cell r="AN257">
            <v>0.45851042399999997</v>
          </cell>
          <cell r="AO257">
            <v>0.28820607199999998</v>
          </cell>
          <cell r="AP257">
            <v>0.27014903499999998</v>
          </cell>
        </row>
        <row r="258">
          <cell r="C258">
            <v>2.510654916</v>
          </cell>
          <cell r="D258">
            <v>0.79012902399999996</v>
          </cell>
          <cell r="E258">
            <v>5.3579827019999993</v>
          </cell>
          <cell r="F258">
            <v>2.681123048942454</v>
          </cell>
          <cell r="G258">
            <v>0.69259752200000002</v>
          </cell>
          <cell r="H258">
            <v>0.53418369799999998</v>
          </cell>
          <cell r="I258">
            <v>0.58089103399999997</v>
          </cell>
          <cell r="J258">
            <v>6.0440172846687545</v>
          </cell>
          <cell r="K258">
            <v>19.191579229611211</v>
          </cell>
          <cell r="AL258">
            <v>0.33500369699999999</v>
          </cell>
          <cell r="AM258">
            <v>0.35246134800000001</v>
          </cell>
          <cell r="AN258">
            <v>0.46292831099999998</v>
          </cell>
          <cell r="AO258">
            <v>0.289664278</v>
          </cell>
          <cell r="AP258">
            <v>0.27249845699999997</v>
          </cell>
        </row>
        <row r="259">
          <cell r="C259">
            <v>2.5483752799999997</v>
          </cell>
          <cell r="D259">
            <v>0.78552718599999993</v>
          </cell>
          <cell r="E259">
            <v>5.2582356809999995</v>
          </cell>
          <cell r="F259">
            <v>2.5745852940593834</v>
          </cell>
          <cell r="G259">
            <v>0.692497523</v>
          </cell>
          <cell r="H259">
            <v>0.540789411</v>
          </cell>
          <cell r="I259">
            <v>0.52074244300000005</v>
          </cell>
          <cell r="J259">
            <v>5.547467324942863</v>
          </cell>
          <cell r="K259">
            <v>18.468220143002245</v>
          </cell>
          <cell r="AL259">
            <v>0.305477357</v>
          </cell>
          <cell r="AM259">
            <v>0.34553911700000001</v>
          </cell>
          <cell r="AN259">
            <v>0.436690352</v>
          </cell>
          <cell r="AO259">
            <v>0.283972471</v>
          </cell>
          <cell r="AP259">
            <v>0.268499971</v>
          </cell>
        </row>
        <row r="260">
          <cell r="C260">
            <v>2.4799793349999999</v>
          </cell>
          <cell r="D260">
            <v>0.78532551899999992</v>
          </cell>
          <cell r="E260">
            <v>4.7309927520000006</v>
          </cell>
          <cell r="F260">
            <v>2.200920938680889</v>
          </cell>
          <cell r="G260">
            <v>0.61057506799999994</v>
          </cell>
          <cell r="H260">
            <v>0.52589878899999998</v>
          </cell>
          <cell r="I260">
            <v>0.54711679000000002</v>
          </cell>
          <cell r="J260">
            <v>5.5924274341848559</v>
          </cell>
          <cell r="K260">
            <v>17.473236625865745</v>
          </cell>
          <cell r="AL260">
            <v>0.29812939599999999</v>
          </cell>
          <cell r="AM260">
            <v>0.293098943</v>
          </cell>
          <cell r="AN260">
            <v>0.39169357199999999</v>
          </cell>
          <cell r="AO260">
            <v>0.25496414300000003</v>
          </cell>
          <cell r="AP260">
            <v>0.181320598</v>
          </cell>
        </row>
        <row r="261">
          <cell r="C261">
            <v>2.4172138300000001</v>
          </cell>
          <cell r="D261">
            <v>0.70945831799999992</v>
          </cell>
          <cell r="E261">
            <v>3.5150073870000003</v>
          </cell>
          <cell r="F261">
            <v>1.8969398976439633</v>
          </cell>
          <cell r="G261">
            <v>0.50053341399999995</v>
          </cell>
          <cell r="H261">
            <v>0.48680495299999998</v>
          </cell>
          <cell r="I261">
            <v>0.44737806099999999</v>
          </cell>
          <cell r="J261">
            <v>4.7516525861734893</v>
          </cell>
          <cell r="K261">
            <v>14.724988446817452</v>
          </cell>
          <cell r="AL261">
            <v>0.25878140100000002</v>
          </cell>
          <cell r="AM261">
            <v>0.27141867999999997</v>
          </cell>
          <cell r="AN261">
            <v>0.34788943300000003</v>
          </cell>
          <cell r="AO261">
            <v>0.21262145300000002</v>
          </cell>
          <cell r="AP261">
            <v>0.13032770499999999</v>
          </cell>
        </row>
        <row r="262">
          <cell r="C262">
            <v>2.503208018</v>
          </cell>
          <cell r="D262">
            <v>0.79493677800000007</v>
          </cell>
          <cell r="E262">
            <v>4.56804539</v>
          </cell>
          <cell r="F262">
            <v>2.3977396598322103</v>
          </cell>
          <cell r="G262">
            <v>0.68543932499999993</v>
          </cell>
          <cell r="H262">
            <v>0.52764157599999995</v>
          </cell>
          <cell r="I262">
            <v>0.57152036299999998</v>
          </cell>
          <cell r="J262">
            <v>5.6677201332434812</v>
          </cell>
          <cell r="K262">
            <v>17.716251243075693</v>
          </cell>
          <cell r="AL262">
            <v>0.29126116600000002</v>
          </cell>
          <cell r="AM262">
            <v>0.30585336700000004</v>
          </cell>
          <cell r="AN262">
            <v>0.43976202600000003</v>
          </cell>
          <cell r="AO262">
            <v>0.237285528</v>
          </cell>
          <cell r="AP262">
            <v>0.269226093</v>
          </cell>
        </row>
        <row r="263">
          <cell r="C263">
            <v>2.5098450740000002</v>
          </cell>
          <cell r="D263">
            <v>0.798559138</v>
          </cell>
          <cell r="E263">
            <v>5.268018562</v>
          </cell>
          <cell r="F263">
            <v>2.6565067185657023</v>
          </cell>
          <cell r="G263">
            <v>0.69281275399999998</v>
          </cell>
          <cell r="H263">
            <v>0.52650856099999999</v>
          </cell>
          <cell r="I263">
            <v>0.57849245599999999</v>
          </cell>
          <cell r="J263">
            <v>5.7437603627123091</v>
          </cell>
          <cell r="K263">
            <v>18.774503626278012</v>
          </cell>
          <cell r="AL263">
            <v>0.33605318000000001</v>
          </cell>
          <cell r="AM263">
            <v>0.35171448499999997</v>
          </cell>
          <cell r="AN263">
            <v>0.45637175600000002</v>
          </cell>
          <cell r="AO263">
            <v>0.28541974599999997</v>
          </cell>
          <cell r="AP263">
            <v>0.25733060499999999</v>
          </cell>
        </row>
        <row r="264">
          <cell r="C264">
            <v>2.507729243</v>
          </cell>
          <cell r="D264">
            <v>0.72112843599999998</v>
          </cell>
          <cell r="E264">
            <v>5.348520035</v>
          </cell>
          <cell r="F264">
            <v>2.6813875510524507</v>
          </cell>
          <cell r="G264">
            <v>0.69095418200000003</v>
          </cell>
          <cell r="H264">
            <v>0.53064436999999998</v>
          </cell>
          <cell r="I264">
            <v>0.58052870300000003</v>
          </cell>
          <cell r="J264">
            <v>6.0699562184355891</v>
          </cell>
          <cell r="K264">
            <v>19.130848738488041</v>
          </cell>
          <cell r="AL264">
            <v>0.33368436200000001</v>
          </cell>
          <cell r="AM264">
            <v>0.350043936</v>
          </cell>
          <cell r="AN264">
            <v>0.45851042399999997</v>
          </cell>
          <cell r="AO264">
            <v>0.28820607199999998</v>
          </cell>
          <cell r="AP264">
            <v>0.27014903499999998</v>
          </cell>
        </row>
        <row r="265">
          <cell r="C265">
            <v>2.510654916</v>
          </cell>
          <cell r="D265">
            <v>0.79012902399999996</v>
          </cell>
          <cell r="E265">
            <v>5.3579827019999993</v>
          </cell>
          <cell r="F265">
            <v>2.681123048942454</v>
          </cell>
          <cell r="G265">
            <v>0.69259752200000002</v>
          </cell>
          <cell r="H265">
            <v>0.53418369799999998</v>
          </cell>
          <cell r="I265">
            <v>0.58089103399999997</v>
          </cell>
          <cell r="J265">
            <v>6.0440172846687545</v>
          </cell>
          <cell r="K265">
            <v>19.191579229611211</v>
          </cell>
          <cell r="AL265">
            <v>0.33500369699999999</v>
          </cell>
          <cell r="AM265">
            <v>0.35246134800000001</v>
          </cell>
          <cell r="AN265">
            <v>0.46292831099999998</v>
          </cell>
          <cell r="AO265">
            <v>0.289664278</v>
          </cell>
          <cell r="AP265">
            <v>0.27249845699999997</v>
          </cell>
        </row>
        <row r="266">
          <cell r="C266">
            <v>2.5483752799999997</v>
          </cell>
          <cell r="D266">
            <v>0.78552718599999993</v>
          </cell>
          <cell r="E266">
            <v>5.2582356809999995</v>
          </cell>
          <cell r="F266">
            <v>2.5745852940593834</v>
          </cell>
          <cell r="G266">
            <v>0.692497523</v>
          </cell>
          <cell r="H266">
            <v>0.540789411</v>
          </cell>
          <cell r="I266">
            <v>0.52074244300000005</v>
          </cell>
          <cell r="J266">
            <v>5.547467324942863</v>
          </cell>
          <cell r="K266">
            <v>18.468220143002245</v>
          </cell>
          <cell r="AL266">
            <v>0.305477357</v>
          </cell>
          <cell r="AM266">
            <v>0.34553911700000001</v>
          </cell>
          <cell r="AN266">
            <v>0.436690352</v>
          </cell>
          <cell r="AO266">
            <v>0.283972471</v>
          </cell>
          <cell r="AP266">
            <v>0.268499971</v>
          </cell>
        </row>
        <row r="267">
          <cell r="C267">
            <v>2.4799793349999999</v>
          </cell>
          <cell r="D267">
            <v>0.78532551899999992</v>
          </cell>
          <cell r="E267">
            <v>4.7309927520000006</v>
          </cell>
          <cell r="F267">
            <v>2.200920938680889</v>
          </cell>
          <cell r="G267">
            <v>0.61057506799999994</v>
          </cell>
          <cell r="H267">
            <v>0.52589878899999998</v>
          </cell>
          <cell r="I267">
            <v>0.54711679000000002</v>
          </cell>
          <cell r="J267">
            <v>5.5924274341848559</v>
          </cell>
          <cell r="K267">
            <v>17.473236625865745</v>
          </cell>
          <cell r="AL267">
            <v>0.29812939599999999</v>
          </cell>
          <cell r="AM267">
            <v>0.293098943</v>
          </cell>
          <cell r="AN267">
            <v>0.39169357199999999</v>
          </cell>
          <cell r="AO267">
            <v>0.25496414300000003</v>
          </cell>
          <cell r="AP267">
            <v>0.181320598</v>
          </cell>
        </row>
        <row r="268">
          <cell r="C268">
            <v>2.4172138300000001</v>
          </cell>
          <cell r="D268">
            <v>0.70945831799999992</v>
          </cell>
          <cell r="E268">
            <v>3.5150073870000003</v>
          </cell>
          <cell r="F268">
            <v>1.8969398976439633</v>
          </cell>
          <cell r="G268">
            <v>0.50053341399999995</v>
          </cell>
          <cell r="H268">
            <v>0.48680495299999998</v>
          </cell>
          <cell r="I268">
            <v>0.44737806099999999</v>
          </cell>
          <cell r="J268">
            <v>4.7516525861734893</v>
          </cell>
          <cell r="K268">
            <v>14.724988446817452</v>
          </cell>
          <cell r="AL268">
            <v>0.25878140100000002</v>
          </cell>
          <cell r="AM268">
            <v>0.27141867999999997</v>
          </cell>
          <cell r="AN268">
            <v>0.34788943300000003</v>
          </cell>
          <cell r="AO268">
            <v>0.21262145300000002</v>
          </cell>
          <cell r="AP268">
            <v>0.13032770499999999</v>
          </cell>
        </row>
        <row r="269">
          <cell r="C269">
            <v>2.503208018</v>
          </cell>
          <cell r="D269">
            <v>0.79493677800000007</v>
          </cell>
          <cell r="E269">
            <v>4.56804539</v>
          </cell>
          <cell r="F269">
            <v>2.3977396598322103</v>
          </cell>
          <cell r="G269">
            <v>0.68543932499999993</v>
          </cell>
          <cell r="H269">
            <v>0.52764157599999995</v>
          </cell>
          <cell r="I269">
            <v>0.57152036299999998</v>
          </cell>
          <cell r="J269">
            <v>5.6677201332434812</v>
          </cell>
          <cell r="K269">
            <v>17.716251243075693</v>
          </cell>
          <cell r="AL269">
            <v>0.29126116600000002</v>
          </cell>
          <cell r="AM269">
            <v>0.30585336700000004</v>
          </cell>
          <cell r="AN269">
            <v>0.43976202600000003</v>
          </cell>
          <cell r="AO269">
            <v>0.237285528</v>
          </cell>
          <cell r="AP269">
            <v>0.269226093</v>
          </cell>
        </row>
        <row r="270">
          <cell r="C270">
            <v>2.5098450740000002</v>
          </cell>
          <cell r="D270">
            <v>0.798559138</v>
          </cell>
          <cell r="E270">
            <v>5.268018562</v>
          </cell>
          <cell r="F270">
            <v>2.6565067185657023</v>
          </cell>
          <cell r="G270">
            <v>0.69281275399999998</v>
          </cell>
          <cell r="H270">
            <v>0.52650856099999999</v>
          </cell>
          <cell r="I270">
            <v>0.57849245599999999</v>
          </cell>
          <cell r="J270">
            <v>5.7437603627123091</v>
          </cell>
          <cell r="K270">
            <v>18.774503626278012</v>
          </cell>
          <cell r="AL270">
            <v>0.33605318000000001</v>
          </cell>
          <cell r="AM270">
            <v>0.35171448499999997</v>
          </cell>
          <cell r="AN270">
            <v>0.45637175600000002</v>
          </cell>
          <cell r="AO270">
            <v>0.28541974599999997</v>
          </cell>
          <cell r="AP270">
            <v>0.25733060499999999</v>
          </cell>
        </row>
        <row r="271">
          <cell r="C271">
            <v>2.507729243</v>
          </cell>
          <cell r="D271">
            <v>0.72112843599999998</v>
          </cell>
          <cell r="E271">
            <v>5.348520035</v>
          </cell>
          <cell r="F271">
            <v>2.6813875510524507</v>
          </cell>
          <cell r="G271">
            <v>0.69095418200000003</v>
          </cell>
          <cell r="H271">
            <v>0.53064436999999998</v>
          </cell>
          <cell r="I271">
            <v>0.58052870300000003</v>
          </cell>
          <cell r="J271">
            <v>6.0699562184355891</v>
          </cell>
          <cell r="K271">
            <v>19.130848738488041</v>
          </cell>
          <cell r="AL271">
            <v>0.33368436200000001</v>
          </cell>
          <cell r="AM271">
            <v>0.350043936</v>
          </cell>
          <cell r="AN271">
            <v>0.45851042399999997</v>
          </cell>
          <cell r="AO271">
            <v>0.28820607199999998</v>
          </cell>
          <cell r="AP271">
            <v>0.27014903499999998</v>
          </cell>
        </row>
        <row r="272">
          <cell r="C272">
            <v>2.510654916</v>
          </cell>
          <cell r="D272">
            <v>0.79012902399999996</v>
          </cell>
          <cell r="E272">
            <v>5.3579827019999993</v>
          </cell>
          <cell r="F272">
            <v>2.681123048942454</v>
          </cell>
          <cell r="G272">
            <v>0.69259752200000002</v>
          </cell>
          <cell r="H272">
            <v>0.53418369799999998</v>
          </cell>
          <cell r="I272">
            <v>0.58089103399999997</v>
          </cell>
          <cell r="J272">
            <v>6.0440172846687545</v>
          </cell>
          <cell r="K272">
            <v>19.191579229611211</v>
          </cell>
          <cell r="AL272">
            <v>0.33500369699999999</v>
          </cell>
          <cell r="AM272">
            <v>0.35246134800000001</v>
          </cell>
          <cell r="AN272">
            <v>0.46292831099999998</v>
          </cell>
          <cell r="AO272">
            <v>0.289664278</v>
          </cell>
          <cell r="AP272">
            <v>0.27249845699999997</v>
          </cell>
        </row>
        <row r="273">
          <cell r="C273">
            <v>2.5483752799999997</v>
          </cell>
          <cell r="D273">
            <v>0.78552718599999993</v>
          </cell>
          <cell r="E273">
            <v>5.2582356809999995</v>
          </cell>
          <cell r="F273">
            <v>2.5745852940593834</v>
          </cell>
          <cell r="G273">
            <v>0.692497523</v>
          </cell>
          <cell r="H273">
            <v>0.540789411</v>
          </cell>
          <cell r="I273">
            <v>0.52074244300000005</v>
          </cell>
          <cell r="J273">
            <v>5.547467324942863</v>
          </cell>
          <cell r="K273">
            <v>18.468220143002245</v>
          </cell>
          <cell r="AL273">
            <v>0.305477357</v>
          </cell>
          <cell r="AM273">
            <v>0.34553911700000001</v>
          </cell>
          <cell r="AN273">
            <v>0.436690352</v>
          </cell>
          <cell r="AO273">
            <v>0.283972471</v>
          </cell>
          <cell r="AP273">
            <v>0.268499971</v>
          </cell>
        </row>
        <row r="274">
          <cell r="C274">
            <v>2.4799793349999999</v>
          </cell>
          <cell r="D274">
            <v>0.78532551899999992</v>
          </cell>
          <cell r="E274">
            <v>4.7309927520000006</v>
          </cell>
          <cell r="F274">
            <v>2.200920938680889</v>
          </cell>
          <cell r="G274">
            <v>0.61057506799999994</v>
          </cell>
          <cell r="H274">
            <v>0.52589878899999998</v>
          </cell>
          <cell r="I274">
            <v>0.54711679000000002</v>
          </cell>
          <cell r="J274">
            <v>5.5924274341848559</v>
          </cell>
          <cell r="K274">
            <v>17.473236625865745</v>
          </cell>
          <cell r="AL274">
            <v>0.29812939599999999</v>
          </cell>
          <cell r="AM274">
            <v>0.293098943</v>
          </cell>
          <cell r="AN274">
            <v>0.39169357199999999</v>
          </cell>
          <cell r="AO274">
            <v>0.25496414300000003</v>
          </cell>
          <cell r="AP274">
            <v>0.181320598</v>
          </cell>
        </row>
        <row r="275">
          <cell r="C275">
            <v>2.4172138300000001</v>
          </cell>
          <cell r="D275">
            <v>0.70945831799999992</v>
          </cell>
          <cell r="E275">
            <v>3.5150073870000003</v>
          </cell>
          <cell r="F275">
            <v>1.8969398976439633</v>
          </cell>
          <cell r="G275">
            <v>0.50053341399999995</v>
          </cell>
          <cell r="H275">
            <v>0.48680495299999998</v>
          </cell>
          <cell r="I275">
            <v>0.44737806099999999</v>
          </cell>
          <cell r="J275">
            <v>4.7516525861734893</v>
          </cell>
          <cell r="K275">
            <v>14.724988446817452</v>
          </cell>
          <cell r="AL275">
            <v>0.25878140100000002</v>
          </cell>
          <cell r="AM275">
            <v>0.27141867999999997</v>
          </cell>
          <cell r="AN275">
            <v>0.34788943300000003</v>
          </cell>
          <cell r="AO275">
            <v>0.21262145300000002</v>
          </cell>
          <cell r="AP275">
            <v>0.13032770499999999</v>
          </cell>
        </row>
        <row r="276">
          <cell r="C276">
            <v>2.503208018</v>
          </cell>
          <cell r="D276">
            <v>0.79493677800000007</v>
          </cell>
          <cell r="E276">
            <v>4.56804539</v>
          </cell>
          <cell r="F276">
            <v>2.3977396598322103</v>
          </cell>
          <cell r="G276">
            <v>0.68543932499999993</v>
          </cell>
          <cell r="H276">
            <v>0.52764157599999995</v>
          </cell>
          <cell r="I276">
            <v>0.57152036299999998</v>
          </cell>
          <cell r="J276">
            <v>5.6677201332434812</v>
          </cell>
          <cell r="K276">
            <v>17.716251243075693</v>
          </cell>
          <cell r="AL276">
            <v>0.29126116600000002</v>
          </cell>
          <cell r="AM276">
            <v>0.30585336700000004</v>
          </cell>
          <cell r="AN276">
            <v>0.43976202600000003</v>
          </cell>
          <cell r="AO276">
            <v>0.237285528</v>
          </cell>
          <cell r="AP276">
            <v>0.269226093</v>
          </cell>
        </row>
        <row r="277">
          <cell r="C277">
            <v>2.5098450740000002</v>
          </cell>
          <cell r="D277">
            <v>0.798559138</v>
          </cell>
          <cell r="E277">
            <v>5.268018562</v>
          </cell>
          <cell r="F277">
            <v>2.6836380203532921</v>
          </cell>
          <cell r="G277">
            <v>0.69281275399999998</v>
          </cell>
          <cell r="H277">
            <v>0.52925333100000005</v>
          </cell>
          <cell r="I277">
            <v>0.57849245599999999</v>
          </cell>
          <cell r="J277">
            <v>5.7701044075625232</v>
          </cell>
          <cell r="K277">
            <v>18.830723742915815</v>
          </cell>
          <cell r="AL277">
            <v>0.33809703299999999</v>
          </cell>
          <cell r="AM277">
            <v>0.35171448499999997</v>
          </cell>
          <cell r="AN277">
            <v>0.45774363299999998</v>
          </cell>
          <cell r="AO277">
            <v>0.28838817499999997</v>
          </cell>
          <cell r="AP277">
            <v>0.26856501500000002</v>
          </cell>
        </row>
        <row r="278">
          <cell r="C278">
            <v>2.507729243</v>
          </cell>
          <cell r="D278">
            <v>0.72112843599999998</v>
          </cell>
          <cell r="E278">
            <v>5.348520035</v>
          </cell>
          <cell r="F278">
            <v>2.6813875510524507</v>
          </cell>
          <cell r="G278">
            <v>0.69095418200000003</v>
          </cell>
          <cell r="H278">
            <v>0.53064436999999998</v>
          </cell>
          <cell r="I278">
            <v>0.58052870300000003</v>
          </cell>
          <cell r="J278">
            <v>6.0699562184355891</v>
          </cell>
          <cell r="K278">
            <v>19.130848738488041</v>
          </cell>
          <cell r="AL278">
            <v>0.33368436200000001</v>
          </cell>
          <cell r="AM278">
            <v>0.350043936</v>
          </cell>
          <cell r="AN278">
            <v>0.45851042399999997</v>
          </cell>
          <cell r="AO278">
            <v>0.28820607199999998</v>
          </cell>
          <cell r="AP278">
            <v>0.27014903499999998</v>
          </cell>
        </row>
        <row r="279">
          <cell r="C279">
            <v>2.510654916</v>
          </cell>
          <cell r="D279">
            <v>0.79012902399999996</v>
          </cell>
          <cell r="E279">
            <v>5.3579827019999993</v>
          </cell>
          <cell r="F279">
            <v>2.681123048942454</v>
          </cell>
          <cell r="G279">
            <v>0.69259752200000002</v>
          </cell>
          <cell r="H279">
            <v>0.53418369799999998</v>
          </cell>
          <cell r="I279">
            <v>0.58089103399999997</v>
          </cell>
          <cell r="J279">
            <v>6.0440172846687545</v>
          </cell>
          <cell r="K279">
            <v>19.191579229611211</v>
          </cell>
          <cell r="AL279">
            <v>0.33500369699999999</v>
          </cell>
          <cell r="AM279">
            <v>0.35246134800000001</v>
          </cell>
          <cell r="AN279">
            <v>0.46292831099999998</v>
          </cell>
          <cell r="AO279">
            <v>0.289664278</v>
          </cell>
          <cell r="AP279">
            <v>0.27249845699999997</v>
          </cell>
        </row>
        <row r="280">
          <cell r="C280">
            <v>2.5483752799999997</v>
          </cell>
          <cell r="D280">
            <v>0.78552718599999993</v>
          </cell>
          <cell r="E280">
            <v>5.2582356809999995</v>
          </cell>
          <cell r="F280">
            <v>2.5745852940593834</v>
          </cell>
          <cell r="G280">
            <v>0.692497523</v>
          </cell>
          <cell r="H280">
            <v>0.540789411</v>
          </cell>
          <cell r="I280">
            <v>0.52074244300000005</v>
          </cell>
          <cell r="J280">
            <v>5.547467324942863</v>
          </cell>
          <cell r="K280">
            <v>18.468220143002245</v>
          </cell>
          <cell r="AL280">
            <v>0.305477357</v>
          </cell>
          <cell r="AM280">
            <v>0.34553911700000001</v>
          </cell>
          <cell r="AN280">
            <v>0.436690352</v>
          </cell>
          <cell r="AO280">
            <v>0.283972471</v>
          </cell>
          <cell r="AP280">
            <v>0.268499971</v>
          </cell>
        </row>
        <row r="281">
          <cell r="C281">
            <v>2.4799793349999999</v>
          </cell>
          <cell r="D281">
            <v>0.78532551899999992</v>
          </cell>
          <cell r="E281">
            <v>4.7309927520000006</v>
          </cell>
          <cell r="F281">
            <v>2.200920938680889</v>
          </cell>
          <cell r="G281">
            <v>0.61057506799999994</v>
          </cell>
          <cell r="H281">
            <v>0.52589878899999998</v>
          </cell>
          <cell r="I281">
            <v>0.54711679000000002</v>
          </cell>
          <cell r="J281">
            <v>5.5924274341848559</v>
          </cell>
          <cell r="K281">
            <v>17.473236625865745</v>
          </cell>
          <cell r="AL281">
            <v>0.29812939599999999</v>
          </cell>
          <cell r="AM281">
            <v>0.293098943</v>
          </cell>
          <cell r="AN281">
            <v>0.39169357199999999</v>
          </cell>
          <cell r="AO281">
            <v>0.25496414300000003</v>
          </cell>
          <cell r="AP281">
            <v>0.181320598</v>
          </cell>
        </row>
        <row r="282">
          <cell r="C282">
            <v>2.4172138300000001</v>
          </cell>
          <cell r="D282">
            <v>0.70945831799999992</v>
          </cell>
          <cell r="E282">
            <v>3.5150073870000003</v>
          </cell>
          <cell r="F282">
            <v>1.8969398976439633</v>
          </cell>
          <cell r="G282">
            <v>0.50053341399999995</v>
          </cell>
          <cell r="H282">
            <v>0.48680495299999998</v>
          </cell>
          <cell r="I282">
            <v>0.44737806099999999</v>
          </cell>
          <cell r="J282">
            <v>4.7516525861734893</v>
          </cell>
          <cell r="K282">
            <v>14.724988446817452</v>
          </cell>
          <cell r="AL282">
            <v>0.25878140100000002</v>
          </cell>
          <cell r="AM282">
            <v>0.27141867999999997</v>
          </cell>
          <cell r="AN282">
            <v>0.34788943300000003</v>
          </cell>
          <cell r="AO282">
            <v>0.21262145300000002</v>
          </cell>
          <cell r="AP282">
            <v>0.13032770499999999</v>
          </cell>
        </row>
        <row r="283">
          <cell r="C283">
            <v>2.503208018</v>
          </cell>
          <cell r="D283">
            <v>0.79493677800000007</v>
          </cell>
          <cell r="E283">
            <v>4.56804539</v>
          </cell>
          <cell r="F283">
            <v>2.3977396598322103</v>
          </cell>
          <cell r="G283">
            <v>0.68543932499999993</v>
          </cell>
          <cell r="H283">
            <v>0.52764157599999995</v>
          </cell>
          <cell r="I283">
            <v>0.57152036299999998</v>
          </cell>
          <cell r="J283">
            <v>5.6677201332434812</v>
          </cell>
          <cell r="K283">
            <v>17.716251243075693</v>
          </cell>
          <cell r="AL283">
            <v>0.29126116600000002</v>
          </cell>
          <cell r="AM283">
            <v>0.30585336700000004</v>
          </cell>
          <cell r="AN283">
            <v>0.43976202600000003</v>
          </cell>
          <cell r="AO283">
            <v>0.237285528</v>
          </cell>
          <cell r="AP283">
            <v>0.269226093</v>
          </cell>
        </row>
        <row r="284">
          <cell r="C284">
            <v>2.5098450740000002</v>
          </cell>
          <cell r="D284">
            <v>0.798559138</v>
          </cell>
          <cell r="E284">
            <v>5.268018562</v>
          </cell>
          <cell r="F284">
            <v>2.6836380203532921</v>
          </cell>
          <cell r="G284">
            <v>0.69281275399999998</v>
          </cell>
          <cell r="H284">
            <v>0.52925333100000005</v>
          </cell>
          <cell r="I284">
            <v>0.57849245599999999</v>
          </cell>
          <cell r="J284">
            <v>5.7701044075625232</v>
          </cell>
          <cell r="K284">
            <v>18.830723742915815</v>
          </cell>
          <cell r="AL284">
            <v>0.33809703299999999</v>
          </cell>
          <cell r="AM284">
            <v>0.35171448499999997</v>
          </cell>
          <cell r="AN284">
            <v>0.45774363299999998</v>
          </cell>
          <cell r="AO284">
            <v>0.28838817499999997</v>
          </cell>
          <cell r="AP284">
            <v>0.26856501500000002</v>
          </cell>
        </row>
        <row r="285">
          <cell r="C285">
            <v>2.507729243</v>
          </cell>
          <cell r="D285">
            <v>0.72112843599999998</v>
          </cell>
          <cell r="E285">
            <v>5.348520035</v>
          </cell>
          <cell r="F285">
            <v>2.6813875510524507</v>
          </cell>
          <cell r="G285">
            <v>0.69095418200000003</v>
          </cell>
          <cell r="H285">
            <v>0.53064436999999998</v>
          </cell>
          <cell r="I285">
            <v>0.58052870300000003</v>
          </cell>
          <cell r="J285">
            <v>6.0699562184355891</v>
          </cell>
          <cell r="K285">
            <v>19.130848738488041</v>
          </cell>
          <cell r="AL285">
            <v>0.33368436200000001</v>
          </cell>
          <cell r="AM285">
            <v>0.350043936</v>
          </cell>
          <cell r="AN285">
            <v>0.45851042399999997</v>
          </cell>
          <cell r="AO285">
            <v>0.28820607199999998</v>
          </cell>
          <cell r="AP285">
            <v>0.27014903499999998</v>
          </cell>
        </row>
        <row r="286">
          <cell r="C286">
            <v>2.510654916</v>
          </cell>
          <cell r="D286">
            <v>0.79012902399999996</v>
          </cell>
          <cell r="E286">
            <v>5.3579827019999993</v>
          </cell>
          <cell r="F286">
            <v>2.681123048942454</v>
          </cell>
          <cell r="G286">
            <v>0.69259752200000002</v>
          </cell>
          <cell r="H286">
            <v>0.53418369799999998</v>
          </cell>
          <cell r="I286">
            <v>0.58089103399999997</v>
          </cell>
          <cell r="J286">
            <v>6.0440172846687545</v>
          </cell>
          <cell r="K286">
            <v>19.191579229611211</v>
          </cell>
          <cell r="AL286">
            <v>0.33500369699999999</v>
          </cell>
          <cell r="AM286">
            <v>0.35246134800000001</v>
          </cell>
          <cell r="AN286">
            <v>0.46292831099999998</v>
          </cell>
          <cell r="AO286">
            <v>0.289664278</v>
          </cell>
          <cell r="AP286">
            <v>0.27249845699999997</v>
          </cell>
        </row>
        <row r="287">
          <cell r="C287">
            <v>2.5483752799999997</v>
          </cell>
          <cell r="D287">
            <v>0.78552718599999993</v>
          </cell>
          <cell r="E287">
            <v>5.2582356809999995</v>
          </cell>
          <cell r="F287">
            <v>2.5745852940593834</v>
          </cell>
          <cell r="G287">
            <v>0.692497523</v>
          </cell>
          <cell r="H287">
            <v>0.540789411</v>
          </cell>
          <cell r="I287">
            <v>0.52074244300000005</v>
          </cell>
          <cell r="J287">
            <v>5.547467324942863</v>
          </cell>
          <cell r="K287">
            <v>18.468220143002245</v>
          </cell>
          <cell r="AL287">
            <v>0.305477357</v>
          </cell>
          <cell r="AM287">
            <v>0.34553911700000001</v>
          </cell>
          <cell r="AN287">
            <v>0.436690352</v>
          </cell>
          <cell r="AO287">
            <v>0.283972471</v>
          </cell>
          <cell r="AP287">
            <v>0.268499971</v>
          </cell>
        </row>
        <row r="288">
          <cell r="C288">
            <v>2.4799793349999999</v>
          </cell>
          <cell r="D288">
            <v>0.78532551899999992</v>
          </cell>
          <cell r="E288">
            <v>4.7309927520000006</v>
          </cell>
          <cell r="F288">
            <v>2.200920938680889</v>
          </cell>
          <cell r="G288">
            <v>0.61057506799999994</v>
          </cell>
          <cell r="H288">
            <v>0.52589878899999998</v>
          </cell>
          <cell r="I288">
            <v>0.54711679000000002</v>
          </cell>
          <cell r="J288">
            <v>5.5924274341848559</v>
          </cell>
          <cell r="K288">
            <v>17.473236625865745</v>
          </cell>
          <cell r="AL288">
            <v>0.29812939599999999</v>
          </cell>
          <cell r="AM288">
            <v>0.293098943</v>
          </cell>
          <cell r="AN288">
            <v>0.39169357199999999</v>
          </cell>
          <cell r="AO288">
            <v>0.25496414300000003</v>
          </cell>
          <cell r="AP288">
            <v>0.181320598</v>
          </cell>
        </row>
        <row r="289">
          <cell r="C289">
            <v>2.4172138300000001</v>
          </cell>
          <cell r="D289">
            <v>0.70945831799999992</v>
          </cell>
          <cell r="E289">
            <v>3.5150073870000003</v>
          </cell>
          <cell r="F289">
            <v>1.8969398976439633</v>
          </cell>
          <cell r="G289">
            <v>0.50053341399999995</v>
          </cell>
          <cell r="H289">
            <v>0.48680495299999998</v>
          </cell>
          <cell r="I289">
            <v>0.44737806099999999</v>
          </cell>
          <cell r="J289">
            <v>4.7516525861734893</v>
          </cell>
          <cell r="K289">
            <v>14.724988446817452</v>
          </cell>
          <cell r="AL289">
            <v>0.25878140100000002</v>
          </cell>
          <cell r="AM289">
            <v>0.27141867999999997</v>
          </cell>
          <cell r="AN289">
            <v>0.34788943300000003</v>
          </cell>
          <cell r="AO289">
            <v>0.21262145300000002</v>
          </cell>
          <cell r="AP289">
            <v>0.13032770499999999</v>
          </cell>
        </row>
        <row r="290">
          <cell r="C290">
            <v>2.503208018</v>
          </cell>
          <cell r="D290">
            <v>0.79493677800000007</v>
          </cell>
          <cell r="E290">
            <v>4.56804539</v>
          </cell>
          <cell r="F290">
            <v>2.3977396598322103</v>
          </cell>
          <cell r="G290">
            <v>0.68543932499999993</v>
          </cell>
          <cell r="H290">
            <v>0.52764157599999995</v>
          </cell>
          <cell r="I290">
            <v>0.57152036299999998</v>
          </cell>
          <cell r="J290">
            <v>5.6677201332434812</v>
          </cell>
          <cell r="K290">
            <v>17.716251243075693</v>
          </cell>
          <cell r="AL290">
            <v>0.29126116600000002</v>
          </cell>
          <cell r="AM290">
            <v>0.30585336700000004</v>
          </cell>
          <cell r="AN290">
            <v>0.43976202600000003</v>
          </cell>
          <cell r="AO290">
            <v>0.237285528</v>
          </cell>
          <cell r="AP290">
            <v>0.269226093</v>
          </cell>
        </row>
        <row r="291">
          <cell r="C291">
            <v>2.5098450740000002</v>
          </cell>
          <cell r="D291">
            <v>0.798559138</v>
          </cell>
          <cell r="E291">
            <v>5.268018562</v>
          </cell>
          <cell r="F291">
            <v>2.6836380203532921</v>
          </cell>
          <cell r="G291">
            <v>0.69281275399999998</v>
          </cell>
          <cell r="H291">
            <v>0.52925333100000005</v>
          </cell>
          <cell r="I291">
            <v>0.57849245599999999</v>
          </cell>
          <cell r="J291">
            <v>5.7701044075625232</v>
          </cell>
          <cell r="K291">
            <v>18.830723742915815</v>
          </cell>
          <cell r="AL291">
            <v>0.33809703299999999</v>
          </cell>
          <cell r="AM291">
            <v>0.35171448499999997</v>
          </cell>
          <cell r="AN291">
            <v>0.45774363299999998</v>
          </cell>
          <cell r="AO291">
            <v>0.28838817499999997</v>
          </cell>
          <cell r="AP291">
            <v>0.26856501500000002</v>
          </cell>
        </row>
        <row r="292">
          <cell r="C292">
            <v>2.507729243</v>
          </cell>
          <cell r="D292">
            <v>0.72112843599999998</v>
          </cell>
          <cell r="E292">
            <v>5.348520035</v>
          </cell>
          <cell r="F292">
            <v>2.6813875510524507</v>
          </cell>
          <cell r="G292">
            <v>0.69095418200000003</v>
          </cell>
          <cell r="H292">
            <v>0.53064436999999998</v>
          </cell>
          <cell r="I292">
            <v>0.58052870300000003</v>
          </cell>
          <cell r="J292">
            <v>6.0699562184355891</v>
          </cell>
          <cell r="K292">
            <v>19.130848738488041</v>
          </cell>
          <cell r="AL292">
            <v>0.33368436200000001</v>
          </cell>
          <cell r="AM292">
            <v>0.350043936</v>
          </cell>
          <cell r="AN292">
            <v>0.45851042399999997</v>
          </cell>
          <cell r="AO292">
            <v>0.28820607199999998</v>
          </cell>
          <cell r="AP292">
            <v>0.27014903499999998</v>
          </cell>
        </row>
        <row r="293">
          <cell r="C293">
            <v>2.510654916</v>
          </cell>
          <cell r="D293">
            <v>0.79012902399999996</v>
          </cell>
          <cell r="E293">
            <v>5.3579827019999993</v>
          </cell>
          <cell r="F293">
            <v>2.681123048942454</v>
          </cell>
          <cell r="G293">
            <v>0.69259752200000002</v>
          </cell>
          <cell r="H293">
            <v>0.53418369799999998</v>
          </cell>
          <cell r="I293">
            <v>0.58089103399999997</v>
          </cell>
          <cell r="J293">
            <v>6.0440172846687545</v>
          </cell>
          <cell r="K293">
            <v>19.191579229611211</v>
          </cell>
          <cell r="AL293">
            <v>0.33500369699999999</v>
          </cell>
          <cell r="AM293">
            <v>0.35246134800000001</v>
          </cell>
          <cell r="AN293">
            <v>0.46292831099999998</v>
          </cell>
          <cell r="AO293">
            <v>0.289664278</v>
          </cell>
          <cell r="AP293">
            <v>0.27249845699999997</v>
          </cell>
        </row>
        <row r="294">
          <cell r="C294">
            <v>2.5483752799999997</v>
          </cell>
          <cell r="D294">
            <v>0.78552718599999993</v>
          </cell>
          <cell r="E294">
            <v>5.2582356809999995</v>
          </cell>
          <cell r="F294">
            <v>2.5745852940593834</v>
          </cell>
          <cell r="G294">
            <v>0.692497523</v>
          </cell>
          <cell r="H294">
            <v>0.540789411</v>
          </cell>
          <cell r="I294">
            <v>0.52074244300000005</v>
          </cell>
          <cell r="J294">
            <v>5.547467324942863</v>
          </cell>
          <cell r="K294">
            <v>18.468220143002245</v>
          </cell>
          <cell r="AL294">
            <v>0.305477357</v>
          </cell>
          <cell r="AM294">
            <v>0.34553911700000001</v>
          </cell>
          <cell r="AN294">
            <v>0.436690352</v>
          </cell>
          <cell r="AO294">
            <v>0.283972471</v>
          </cell>
          <cell r="AP294">
            <v>0.268499971</v>
          </cell>
        </row>
        <row r="295">
          <cell r="C295">
            <v>2.4799793349999999</v>
          </cell>
          <cell r="D295">
            <v>0.78532551899999992</v>
          </cell>
          <cell r="E295">
            <v>4.7309927520000006</v>
          </cell>
          <cell r="F295">
            <v>2.200920938680889</v>
          </cell>
          <cell r="G295">
            <v>0.61057506799999994</v>
          </cell>
          <cell r="H295">
            <v>0.52589878899999998</v>
          </cell>
          <cell r="I295">
            <v>0.54711679000000002</v>
          </cell>
          <cell r="J295">
            <v>5.5924274341848559</v>
          </cell>
          <cell r="K295">
            <v>17.473236625865745</v>
          </cell>
          <cell r="AL295">
            <v>0.29812939599999999</v>
          </cell>
          <cell r="AM295">
            <v>0.293098943</v>
          </cell>
          <cell r="AN295">
            <v>0.39169357199999999</v>
          </cell>
          <cell r="AO295">
            <v>0.25496414300000003</v>
          </cell>
          <cell r="AP295">
            <v>0.181320598</v>
          </cell>
        </row>
        <row r="296">
          <cell r="C296">
            <v>2.4172138300000001</v>
          </cell>
          <cell r="D296">
            <v>0.70945831799999992</v>
          </cell>
          <cell r="E296">
            <v>3.5150073870000003</v>
          </cell>
          <cell r="F296">
            <v>1.8969398976439633</v>
          </cell>
          <cell r="G296">
            <v>0.50053341399999995</v>
          </cell>
          <cell r="H296">
            <v>0.48680495299999998</v>
          </cell>
          <cell r="I296">
            <v>0.44737806099999999</v>
          </cell>
          <cell r="J296">
            <v>4.7516525861734893</v>
          </cell>
          <cell r="K296">
            <v>14.724988446817452</v>
          </cell>
          <cell r="AL296">
            <v>0.25878140100000002</v>
          </cell>
          <cell r="AM296">
            <v>0.27141867999999997</v>
          </cell>
          <cell r="AN296">
            <v>0.34788943300000003</v>
          </cell>
          <cell r="AO296">
            <v>0.21262145300000002</v>
          </cell>
          <cell r="AP296">
            <v>0.13032770499999999</v>
          </cell>
        </row>
        <row r="297">
          <cell r="C297">
            <v>2.503208018</v>
          </cell>
          <cell r="D297">
            <v>0.79493677800000007</v>
          </cell>
          <cell r="E297">
            <v>4.56804539</v>
          </cell>
          <cell r="F297">
            <v>2.3977396598322103</v>
          </cell>
          <cell r="G297">
            <v>0.68543932499999993</v>
          </cell>
          <cell r="H297">
            <v>0.52764157599999995</v>
          </cell>
          <cell r="I297">
            <v>0.57152036299999998</v>
          </cell>
          <cell r="J297">
            <v>5.6677201332434812</v>
          </cell>
          <cell r="K297">
            <v>17.716251243075693</v>
          </cell>
          <cell r="AL297">
            <v>0.29126116600000002</v>
          </cell>
          <cell r="AM297">
            <v>0.30585336700000004</v>
          </cell>
          <cell r="AN297">
            <v>0.43976202600000003</v>
          </cell>
          <cell r="AO297">
            <v>0.237285528</v>
          </cell>
          <cell r="AP297">
            <v>0.269226093</v>
          </cell>
        </row>
        <row r="298">
          <cell r="C298">
            <v>2.5484329160000003</v>
          </cell>
          <cell r="D298">
            <v>0.78800669899999998</v>
          </cell>
          <cell r="E298">
            <v>5.5261044519999993</v>
          </cell>
          <cell r="F298">
            <v>2.7229195503072248</v>
          </cell>
          <cell r="G298">
            <v>0.70375173300000005</v>
          </cell>
          <cell r="H298">
            <v>0.49831018699999996</v>
          </cell>
          <cell r="I298">
            <v>0.57058810500000001</v>
          </cell>
          <cell r="J298">
            <v>6.7464038408115838</v>
          </cell>
          <cell r="K298">
            <v>20.104517483118812</v>
          </cell>
          <cell r="AL298">
            <v>0.33820833</v>
          </cell>
          <cell r="AM298">
            <v>0.35244278899999998</v>
          </cell>
          <cell r="AN298">
            <v>0.452107025</v>
          </cell>
          <cell r="AO298">
            <v>0.29202691999999997</v>
          </cell>
          <cell r="AP298">
            <v>0.292299168</v>
          </cell>
        </row>
        <row r="299">
          <cell r="C299">
            <v>2.5514024490000002</v>
          </cell>
          <cell r="D299">
            <v>0.83026417600000002</v>
          </cell>
          <cell r="E299">
            <v>5.5699527259999995</v>
          </cell>
          <cell r="F299">
            <v>2.7533779725424261</v>
          </cell>
          <cell r="G299">
            <v>0.703355544</v>
          </cell>
          <cell r="H299">
            <v>0.53632817200000005</v>
          </cell>
          <cell r="I299">
            <v>0.58049195600000003</v>
          </cell>
          <cell r="J299">
            <v>6.8616089570115912</v>
          </cell>
          <cell r="K299">
            <v>20.386781952554017</v>
          </cell>
          <cell r="AL299">
            <v>0.34416766100000001</v>
          </cell>
          <cell r="AM299">
            <v>0.35428411700000001</v>
          </cell>
          <cell r="AN299">
            <v>0.464464341</v>
          </cell>
          <cell r="AO299">
            <v>0.29631634899999998</v>
          </cell>
          <cell r="AP299">
            <v>0.29577898599999997</v>
          </cell>
        </row>
        <row r="300">
          <cell r="C300">
            <v>2.5594932510000001</v>
          </cell>
          <cell r="D300">
            <v>0.83018441899999995</v>
          </cell>
          <cell r="E300">
            <v>5.6356255060000002</v>
          </cell>
          <cell r="F300">
            <v>2.7775401451387314</v>
          </cell>
          <cell r="G300">
            <v>0.70525676699999995</v>
          </cell>
          <cell r="H300">
            <v>0.53966501</v>
          </cell>
          <cell r="I300">
            <v>0.57919415699999999</v>
          </cell>
          <cell r="J300">
            <v>6.9734703081641642</v>
          </cell>
          <cell r="K300">
            <v>20.600429563302896</v>
          </cell>
          <cell r="AL300">
            <v>0.34559165799999997</v>
          </cell>
          <cell r="AM300">
            <v>0.357110924</v>
          </cell>
          <cell r="AN300">
            <v>0.46522975900000002</v>
          </cell>
          <cell r="AO300">
            <v>0.30326941400000001</v>
          </cell>
          <cell r="AP300">
            <v>0.29242858899999996</v>
          </cell>
        </row>
        <row r="301">
          <cell r="C301">
            <v>2.6108032360000002</v>
          </cell>
          <cell r="D301">
            <v>0.83033773199999994</v>
          </cell>
          <cell r="E301">
            <v>5.6410377670000003</v>
          </cell>
          <cell r="F301">
            <v>2.7848240776294166</v>
          </cell>
          <cell r="G301">
            <v>0.70709737100000003</v>
          </cell>
          <cell r="H301">
            <v>0.54726786500000002</v>
          </cell>
          <cell r="I301">
            <v>0.58349380299999998</v>
          </cell>
          <cell r="J301">
            <v>6.5536902890169513</v>
          </cell>
          <cell r="K301">
            <v>20.258552140646369</v>
          </cell>
          <cell r="AL301">
            <v>0.35124457799999997</v>
          </cell>
          <cell r="AM301">
            <v>0.35684318100000001</v>
          </cell>
          <cell r="AN301">
            <v>0.46080510299999999</v>
          </cell>
          <cell r="AO301">
            <v>0.30079387300000004</v>
          </cell>
          <cell r="AP301">
            <v>0.30092539299999999</v>
          </cell>
        </row>
        <row r="302">
          <cell r="C302">
            <v>2.5577511500000001</v>
          </cell>
          <cell r="D302">
            <v>0.799702684</v>
          </cell>
          <cell r="E302">
            <v>5.0888705530000005</v>
          </cell>
          <cell r="F302">
            <v>2.4279495705256333</v>
          </cell>
          <cell r="G302">
            <v>0.65410589200000002</v>
          </cell>
          <cell r="H302">
            <v>0.52890024699999993</v>
          </cell>
          <cell r="I302">
            <v>0.54990958099999998</v>
          </cell>
          <cell r="J302">
            <v>6.1154798895576281</v>
          </cell>
          <cell r="K302">
            <v>18.722669567083262</v>
          </cell>
          <cell r="AL302">
            <v>0.32469942400000001</v>
          </cell>
          <cell r="AM302">
            <v>0.32447615299999999</v>
          </cell>
          <cell r="AN302">
            <v>0.42235497499999997</v>
          </cell>
          <cell r="AO302">
            <v>0.27122455900000003</v>
          </cell>
          <cell r="AP302">
            <v>0.22916565799999999</v>
          </cell>
        </row>
        <row r="303">
          <cell r="C303">
            <v>2.4631023289999998</v>
          </cell>
          <cell r="D303">
            <v>0.58129444399999997</v>
          </cell>
          <cell r="E303">
            <v>4.1126972629999994</v>
          </cell>
          <cell r="F303">
            <v>2.1043488382614077</v>
          </cell>
          <cell r="G303">
            <v>0.58863741000000003</v>
          </cell>
          <cell r="H303">
            <v>0.48892770099999999</v>
          </cell>
          <cell r="I303">
            <v>0.45984465999999996</v>
          </cell>
          <cell r="J303">
            <v>5.7078513371170452</v>
          </cell>
          <cell r="K303">
            <v>16.506703982378454</v>
          </cell>
          <cell r="AL303">
            <v>0.29178297399999997</v>
          </cell>
          <cell r="AM303">
            <v>0.28430237899999999</v>
          </cell>
          <cell r="AN303">
            <v>0.36157246000000004</v>
          </cell>
          <cell r="AO303">
            <v>0.232434168</v>
          </cell>
          <cell r="AP303">
            <v>0.16693613300000001</v>
          </cell>
        </row>
        <row r="304">
          <cell r="C304">
            <v>2.555853624</v>
          </cell>
          <cell r="D304">
            <v>0.67930738600000007</v>
          </cell>
          <cell r="E304">
            <v>5.1643067330000001</v>
          </cell>
          <cell r="F304">
            <v>2.6885315400748206</v>
          </cell>
          <cell r="G304">
            <v>0.70056563699999996</v>
          </cell>
          <cell r="H304">
            <v>0.53710878500000003</v>
          </cell>
          <cell r="I304">
            <v>0.56936750000000003</v>
          </cell>
          <cell r="J304">
            <v>6.6685938037373207</v>
          </cell>
          <cell r="K304">
            <v>19.563635008812142</v>
          </cell>
          <cell r="AL304">
            <v>0.33888739200000001</v>
          </cell>
          <cell r="AM304">
            <v>0.34880293199999995</v>
          </cell>
          <cell r="AN304">
            <v>0.46263796099999999</v>
          </cell>
          <cell r="AO304">
            <v>0.29581980400000002</v>
          </cell>
          <cell r="AP304">
            <v>0.29316018199999999</v>
          </cell>
        </row>
        <row r="305">
          <cell r="C305">
            <v>2.542882423</v>
          </cell>
          <cell r="D305">
            <v>0.78802415100000001</v>
          </cell>
          <cell r="E305">
            <v>5.5574926849999997</v>
          </cell>
          <cell r="F305">
            <v>2.7764217937318301</v>
          </cell>
          <cell r="G305">
            <v>0.70346997499999997</v>
          </cell>
          <cell r="H305">
            <v>0.53904954900000002</v>
          </cell>
          <cell r="I305">
            <v>0.579248859</v>
          </cell>
          <cell r="J305">
            <v>6.9113543892789213</v>
          </cell>
          <cell r="K305">
            <v>20.397943825010749</v>
          </cell>
          <cell r="AL305">
            <v>0.34337087800000005</v>
          </cell>
          <cell r="AM305">
            <v>0.35450495899999995</v>
          </cell>
          <cell r="AN305">
            <v>0.46664923800000002</v>
          </cell>
          <cell r="AO305">
            <v>0.30233420700000002</v>
          </cell>
          <cell r="AP305">
            <v>0.29572350400000003</v>
          </cell>
        </row>
        <row r="306">
          <cell r="C306">
            <v>2.535543374</v>
          </cell>
          <cell r="D306">
            <v>0.79475981799999995</v>
          </cell>
          <cell r="E306">
            <v>5.7065277439999997</v>
          </cell>
          <cell r="F306">
            <v>2.7850310797196616</v>
          </cell>
          <cell r="G306">
            <v>0.70452231700000001</v>
          </cell>
          <cell r="H306">
            <v>0.53124110499999999</v>
          </cell>
          <cell r="I306">
            <v>0.58152378699999996</v>
          </cell>
          <cell r="J306">
            <v>6.993405610183232</v>
          </cell>
          <cell r="K306">
            <v>20.632554834902894</v>
          </cell>
          <cell r="AL306">
            <v>0.34431239699999999</v>
          </cell>
          <cell r="AM306">
            <v>0.35592046100000002</v>
          </cell>
          <cell r="AN306">
            <v>0.46723595500000004</v>
          </cell>
          <cell r="AO306">
            <v>0.30037387199999999</v>
          </cell>
          <cell r="AP306">
            <v>0.30127927199999999</v>
          </cell>
        </row>
        <row r="307">
          <cell r="C307">
            <v>2.5422699449999997</v>
          </cell>
          <cell r="D307">
            <v>0.80078910800000003</v>
          </cell>
          <cell r="E307">
            <v>5.7222307599999995</v>
          </cell>
          <cell r="F307">
            <v>2.7635588086267684</v>
          </cell>
          <cell r="G307">
            <v>0.71313222400000009</v>
          </cell>
          <cell r="H307">
            <v>0.53252531000000003</v>
          </cell>
          <cell r="I307">
            <v>0.58221320200000004</v>
          </cell>
          <cell r="J307">
            <v>6.9773166871089121</v>
          </cell>
          <cell r="K307">
            <v>20.63403604473568</v>
          </cell>
          <cell r="AL307">
            <v>0.343136936</v>
          </cell>
          <cell r="AM307">
            <v>0.35946563199999998</v>
          </cell>
          <cell r="AN307">
            <v>0.44194601699999997</v>
          </cell>
          <cell r="AO307">
            <v>0.304947517</v>
          </cell>
          <cell r="AP307">
            <v>0.30315502100000002</v>
          </cell>
        </row>
        <row r="308">
          <cell r="C308">
            <v>2.5845692859999998</v>
          </cell>
          <cell r="D308">
            <v>0.80586595400000005</v>
          </cell>
          <cell r="E308">
            <v>5.6625380990000007</v>
          </cell>
          <cell r="F308">
            <v>2.3467160322182119</v>
          </cell>
          <cell r="G308">
            <v>0.71278327800000008</v>
          </cell>
          <cell r="H308">
            <v>0.54000141899999998</v>
          </cell>
          <cell r="I308">
            <v>0.58518316500000001</v>
          </cell>
          <cell r="J308">
            <v>6.4439385515416285</v>
          </cell>
          <cell r="K308">
            <v>19.681595784759843</v>
          </cell>
          <cell r="AL308">
            <v>0.34715553799999999</v>
          </cell>
          <cell r="AM308">
            <v>0.30072608699999998</v>
          </cell>
          <cell r="AN308">
            <v>0.39298180500000002</v>
          </cell>
          <cell r="AO308">
            <v>0.238499659</v>
          </cell>
          <cell r="AP308">
            <v>0.17859787499999999</v>
          </cell>
        </row>
        <row r="309">
          <cell r="C309">
            <v>2.5325267949999999</v>
          </cell>
          <cell r="D309">
            <v>0.79130563899999995</v>
          </cell>
          <cell r="E309">
            <v>4.8408265219999995</v>
          </cell>
          <cell r="F309">
            <v>2.4034712099092062</v>
          </cell>
          <cell r="G309">
            <v>0.65773652699999996</v>
          </cell>
          <cell r="H309">
            <v>0.53473697400000009</v>
          </cell>
          <cell r="I309">
            <v>0.507206987</v>
          </cell>
          <cell r="J309">
            <v>6.0593423437154517</v>
          </cell>
          <cell r="K309">
            <v>18.327152997624658</v>
          </cell>
          <cell r="AL309">
            <v>0.31896161000000001</v>
          </cell>
          <cell r="AM309">
            <v>0.32674546600000004</v>
          </cell>
          <cell r="AN309">
            <v>0.42801860999999997</v>
          </cell>
          <cell r="AO309">
            <v>0.26141861900000002</v>
          </cell>
          <cell r="AP309">
            <v>0.21237075</v>
          </cell>
        </row>
        <row r="310">
          <cell r="C310">
            <v>2.4402908719999998</v>
          </cell>
          <cell r="D310">
            <v>0.72907321999999997</v>
          </cell>
          <cell r="E310">
            <v>3.7203203569999999</v>
          </cell>
          <cell r="F310">
            <v>2.117197145238348</v>
          </cell>
          <cell r="G310">
            <v>0.572992257</v>
          </cell>
          <cell r="H310">
            <v>0.50419277399999995</v>
          </cell>
          <cell r="I310">
            <v>0.42900220899999997</v>
          </cell>
          <cell r="J310">
            <v>5.6662147800548768</v>
          </cell>
          <cell r="K310">
            <v>16.179283614293226</v>
          </cell>
          <cell r="AL310">
            <v>0.289900202</v>
          </cell>
          <cell r="AM310">
            <v>0.29335154800000002</v>
          </cell>
          <cell r="AN310">
            <v>0.37386783500000004</v>
          </cell>
          <cell r="AO310">
            <v>0.25018360899999997</v>
          </cell>
          <cell r="AP310">
            <v>0.15796180199999998</v>
          </cell>
        </row>
        <row r="311">
          <cell r="C311">
            <v>2.532162638</v>
          </cell>
          <cell r="D311">
            <v>0.78657201300000001</v>
          </cell>
          <cell r="E311">
            <v>5.0662200769999997</v>
          </cell>
          <cell r="F311">
            <v>2.7812543617161527</v>
          </cell>
          <cell r="G311">
            <v>0.58590641399999999</v>
          </cell>
          <cell r="H311">
            <v>0.51134289600000005</v>
          </cell>
          <cell r="I311">
            <v>0.57760063899999992</v>
          </cell>
          <cell r="J311">
            <v>6.6912435353801571</v>
          </cell>
          <cell r="K311">
            <v>19.53230257409631</v>
          </cell>
          <cell r="AL311">
            <v>0.347944743</v>
          </cell>
          <cell r="AM311">
            <v>0.35750069300000004</v>
          </cell>
          <cell r="AN311">
            <v>0.468197433</v>
          </cell>
          <cell r="AO311">
            <v>0.29705664700000001</v>
          </cell>
          <cell r="AP311">
            <v>0.293400836</v>
          </cell>
        </row>
        <row r="312">
          <cell r="C312">
            <v>2.5400765060000001</v>
          </cell>
          <cell r="D312">
            <v>0.79436734499999995</v>
          </cell>
          <cell r="E312">
            <v>5.5609725719999998</v>
          </cell>
          <cell r="F312">
            <v>2.7954980792330022</v>
          </cell>
          <cell r="G312">
            <v>0.70124608999999993</v>
          </cell>
          <cell r="H312">
            <v>0.53518834400000004</v>
          </cell>
          <cell r="I312">
            <v>0.58386967700000003</v>
          </cell>
          <cell r="J312">
            <v>6.918707747186307</v>
          </cell>
          <cell r="K312">
            <v>20.429926360419312</v>
          </cell>
          <cell r="AL312">
            <v>0.34897135700000004</v>
          </cell>
          <cell r="AM312">
            <v>0.36086369900000004</v>
          </cell>
          <cell r="AN312">
            <v>0.46792576499999999</v>
          </cell>
          <cell r="AO312">
            <v>0.30171210800000003</v>
          </cell>
          <cell r="AP312">
            <v>0.29591240200000002</v>
          </cell>
        </row>
        <row r="313">
          <cell r="C313">
            <v>2.5354360690000002</v>
          </cell>
          <cell r="D313">
            <v>0.79810528799999991</v>
          </cell>
          <cell r="E313">
            <v>5.6426481440000007</v>
          </cell>
          <cell r="F313">
            <v>2.7858631091951827</v>
          </cell>
          <cell r="G313">
            <v>0.70451114399999992</v>
          </cell>
          <cell r="H313">
            <v>0.53155704100000001</v>
          </cell>
          <cell r="I313">
            <v>0.58495788699999995</v>
          </cell>
          <cell r="J313">
            <v>6.962165219550621</v>
          </cell>
          <cell r="K313">
            <v>20.545243901745803</v>
          </cell>
          <cell r="AL313">
            <v>0.35092150099999997</v>
          </cell>
          <cell r="AM313">
            <v>0.35933990300000002</v>
          </cell>
          <cell r="AN313">
            <v>0.46861350499999999</v>
          </cell>
          <cell r="AO313">
            <v>0.298901164</v>
          </cell>
          <cell r="AP313">
            <v>0.294156317</v>
          </cell>
        </row>
        <row r="314">
          <cell r="C314">
            <v>2.536384355</v>
          </cell>
          <cell r="D314">
            <v>0.80170020799999997</v>
          </cell>
          <cell r="E314">
            <v>5.7142453669999993</v>
          </cell>
          <cell r="F314">
            <v>2.8043898477601492</v>
          </cell>
          <cell r="G314">
            <v>0.70546402599999991</v>
          </cell>
          <cell r="H314">
            <v>0.53173694499999991</v>
          </cell>
          <cell r="I314">
            <v>0.58541997000000001</v>
          </cell>
          <cell r="J314">
            <v>7.0122865882586547</v>
          </cell>
          <cell r="K314">
            <v>20.691627307018805</v>
          </cell>
          <cell r="AL314">
            <v>0.35189878200000002</v>
          </cell>
          <cell r="AM314">
            <v>0.36420192200000001</v>
          </cell>
          <cell r="AN314">
            <v>0.46758624500000001</v>
          </cell>
          <cell r="AO314">
            <v>0.299014579</v>
          </cell>
          <cell r="AP314">
            <v>0.29805586700000003</v>
          </cell>
        </row>
        <row r="315">
          <cell r="C315">
            <v>2.5936748820000002</v>
          </cell>
          <cell r="D315">
            <v>0.80489701100000011</v>
          </cell>
          <cell r="E315">
            <v>5.6326948990000005</v>
          </cell>
          <cell r="F315">
            <v>2.7951151829114993</v>
          </cell>
          <cell r="G315">
            <v>0.70589978099999995</v>
          </cell>
          <cell r="H315">
            <v>0.53813677399999993</v>
          </cell>
          <cell r="I315">
            <v>0.58729038899999997</v>
          </cell>
          <cell r="J315">
            <v>6.5518956166512581</v>
          </cell>
          <cell r="K315">
            <v>20.209604535562757</v>
          </cell>
          <cell r="AL315">
            <v>0.346592974</v>
          </cell>
          <cell r="AM315">
            <v>0.36245244799999998</v>
          </cell>
          <cell r="AN315">
            <v>0.46487079100000001</v>
          </cell>
          <cell r="AO315">
            <v>0.30312264299999997</v>
          </cell>
          <cell r="AP315">
            <v>0.30304181099999999</v>
          </cell>
        </row>
        <row r="316">
          <cell r="C316">
            <v>2.5305060570000002</v>
          </cell>
          <cell r="D316">
            <v>0.76020118700000006</v>
          </cell>
          <cell r="E316">
            <v>5.0141957389999998</v>
          </cell>
          <cell r="F316">
            <v>2.4695824974333713</v>
          </cell>
          <cell r="G316">
            <v>0.65453118399999999</v>
          </cell>
          <cell r="H316">
            <v>0.51591994900000004</v>
          </cell>
          <cell r="I316">
            <v>0.55566618899999998</v>
          </cell>
          <cell r="J316">
            <v>5.9691998887004445</v>
          </cell>
          <cell r="K316">
            <v>18.469802691133815</v>
          </cell>
          <cell r="AL316">
            <v>0.32766464899999997</v>
          </cell>
          <cell r="AM316">
            <v>0.33627002899999997</v>
          </cell>
          <cell r="AN316">
            <v>0.419835493</v>
          </cell>
          <cell r="AO316">
            <v>0.27537189699999998</v>
          </cell>
          <cell r="AP316">
            <v>0.23097566899999999</v>
          </cell>
        </row>
        <row r="317">
          <cell r="C317">
            <v>2.4500359819999997</v>
          </cell>
          <cell r="D317">
            <v>0.74794605700000005</v>
          </cell>
          <cell r="E317">
            <v>3.82075012</v>
          </cell>
          <cell r="F317">
            <v>2.0408961354008199</v>
          </cell>
          <cell r="G317">
            <v>0.55968565300000006</v>
          </cell>
          <cell r="H317">
            <v>0.48424277799999998</v>
          </cell>
          <cell r="I317">
            <v>0.45094034799999999</v>
          </cell>
          <cell r="J317">
            <v>5.6453981465016252</v>
          </cell>
          <cell r="K317">
            <v>16.199895219902448</v>
          </cell>
          <cell r="AL317">
            <v>0.29597098300000002</v>
          </cell>
          <cell r="AM317">
            <v>0.27386068400000002</v>
          </cell>
          <cell r="AN317">
            <v>0.34794632400000003</v>
          </cell>
          <cell r="AO317">
            <v>0.22563386099999999</v>
          </cell>
          <cell r="AP317">
            <v>0.158199808</v>
          </cell>
        </row>
        <row r="318">
          <cell r="C318">
            <v>2.555085847</v>
          </cell>
          <cell r="D318">
            <v>0.80773541599999998</v>
          </cell>
          <cell r="E318">
            <v>4.6070010949999993</v>
          </cell>
          <cell r="F318">
            <v>2.6069325730140065</v>
          </cell>
          <cell r="G318">
            <v>0.69897640399999994</v>
          </cell>
          <cell r="H318">
            <v>0.53073720599999996</v>
          </cell>
          <cell r="I318">
            <v>0.57808965000000001</v>
          </cell>
          <cell r="J318">
            <v>6.5659468934049645</v>
          </cell>
          <cell r="K318">
            <v>18.950505084418968</v>
          </cell>
          <cell r="AL318">
            <v>0.34714075</v>
          </cell>
          <cell r="AM318">
            <v>0.27341195800000001</v>
          </cell>
          <cell r="AN318">
            <v>0.46264546600000001</v>
          </cell>
          <cell r="AO318">
            <v>0.29970495400000002</v>
          </cell>
          <cell r="AP318">
            <v>0.28848921599999999</v>
          </cell>
        </row>
        <row r="319">
          <cell r="C319">
            <v>2.5409269079999999</v>
          </cell>
          <cell r="D319">
            <v>0.77940551100000011</v>
          </cell>
          <cell r="E319">
            <v>5.548492381</v>
          </cell>
          <cell r="F319">
            <v>2.7925366611320657</v>
          </cell>
          <cell r="G319">
            <v>0.70604123799999996</v>
          </cell>
          <cell r="H319">
            <v>0.53117189899999995</v>
          </cell>
          <cell r="I319">
            <v>0.58237011500000002</v>
          </cell>
          <cell r="J319">
            <v>6.9345951790971103</v>
          </cell>
          <cell r="K319">
            <v>20.415539892229177</v>
          </cell>
          <cell r="AL319">
            <v>0.34970412400000001</v>
          </cell>
          <cell r="AM319">
            <v>0.36247644300000004</v>
          </cell>
          <cell r="AN319">
            <v>0.46465409000000002</v>
          </cell>
          <cell r="AO319">
            <v>0.300615619</v>
          </cell>
          <cell r="AP319">
            <v>0.292270855</v>
          </cell>
        </row>
        <row r="320">
          <cell r="C320">
            <v>2.548227437</v>
          </cell>
          <cell r="D320">
            <v>0.79713536699999998</v>
          </cell>
          <cell r="E320">
            <v>5.5677840070000002</v>
          </cell>
          <cell r="F320">
            <v>2.7884927797938719</v>
          </cell>
          <cell r="G320">
            <v>0.71136571999999998</v>
          </cell>
          <cell r="H320">
            <v>0.53013161199999992</v>
          </cell>
          <cell r="I320">
            <v>0.58563775699999998</v>
          </cell>
          <cell r="J320">
            <v>6.9628509432641028</v>
          </cell>
          <cell r="K320">
            <v>20.491625623057974</v>
          </cell>
          <cell r="AL320">
            <v>0.35107645500000001</v>
          </cell>
          <cell r="AM320">
            <v>0.35921015899999997</v>
          </cell>
          <cell r="AN320">
            <v>0.46441098800000002</v>
          </cell>
          <cell r="AO320">
            <v>0.29923153800000002</v>
          </cell>
          <cell r="AP320">
            <v>0.29367262699999996</v>
          </cell>
        </row>
        <row r="321">
          <cell r="C321">
            <v>2.5529226270000001</v>
          </cell>
          <cell r="D321">
            <v>0.79467220900000002</v>
          </cell>
          <cell r="E321">
            <v>5.6354735810000003</v>
          </cell>
          <cell r="F321">
            <v>2.7978627883676612</v>
          </cell>
          <cell r="G321">
            <v>0.71214391299999991</v>
          </cell>
          <cell r="H321">
            <v>0.53697897100000003</v>
          </cell>
          <cell r="I321">
            <v>0.590970573</v>
          </cell>
          <cell r="J321">
            <v>7.0027602317927293</v>
          </cell>
          <cell r="K321">
            <v>20.623784894160394</v>
          </cell>
          <cell r="AL321">
            <v>0.350793042</v>
          </cell>
          <cell r="AM321">
            <v>0.36315800599999998</v>
          </cell>
          <cell r="AN321">
            <v>0.46528739600000002</v>
          </cell>
          <cell r="AO321">
            <v>0.298786728</v>
          </cell>
          <cell r="AP321">
            <v>0.298180108</v>
          </cell>
        </row>
        <row r="322">
          <cell r="C322">
            <v>2.609183298</v>
          </cell>
          <cell r="D322">
            <v>0.790825946</v>
          </cell>
          <cell r="E322">
            <v>5.6562119439999998</v>
          </cell>
          <cell r="F322">
            <v>2.7901444654635159</v>
          </cell>
          <cell r="G322">
            <v>0.71350436299999997</v>
          </cell>
          <cell r="H322">
            <v>0.54215819099999996</v>
          </cell>
          <cell r="I322">
            <v>0.51597379799999998</v>
          </cell>
          <cell r="J322">
            <v>6.5110993034666906</v>
          </cell>
          <cell r="K322">
            <v>20.129101308930206</v>
          </cell>
          <cell r="AL322">
            <v>0.34890915500000003</v>
          </cell>
          <cell r="AM322">
            <v>0.36579176600000002</v>
          </cell>
          <cell r="AN322">
            <v>0.45973258899999997</v>
          </cell>
          <cell r="AO322">
            <v>0.30367579100000003</v>
          </cell>
          <cell r="AP322">
            <v>0.30171993400000002</v>
          </cell>
        </row>
        <row r="323">
          <cell r="C323">
            <v>2.5251443070000001</v>
          </cell>
          <cell r="D323">
            <v>0.80508556000000009</v>
          </cell>
          <cell r="E323">
            <v>5.0494546100000006</v>
          </cell>
          <cell r="F323">
            <v>2.4529273681058248</v>
          </cell>
          <cell r="G323">
            <v>0.65954596300000001</v>
          </cell>
          <cell r="H323">
            <v>0.52727722600000004</v>
          </cell>
          <cell r="I323">
            <v>0.48328104900000002</v>
          </cell>
          <cell r="J323">
            <v>6.1749019759772423</v>
          </cell>
          <cell r="K323">
            <v>18.677618059083066</v>
          </cell>
          <cell r="AL323">
            <v>0.325627167</v>
          </cell>
          <cell r="AM323">
            <v>0.32931808600000001</v>
          </cell>
          <cell r="AN323">
            <v>0.42259854599999996</v>
          </cell>
          <cell r="AO323">
            <v>0.27679886800000003</v>
          </cell>
          <cell r="AP323">
            <v>0.228655513</v>
          </cell>
        </row>
        <row r="324">
          <cell r="C324">
            <v>2.4818641960000001</v>
          </cell>
          <cell r="D324">
            <v>0.75718143100000002</v>
          </cell>
          <cell r="E324">
            <v>3.8144962089999996</v>
          </cell>
          <cell r="F324">
            <v>2.0258361074025242</v>
          </cell>
          <cell r="G324">
            <v>0.59165063399999995</v>
          </cell>
          <cell r="H324">
            <v>0.50068432799999996</v>
          </cell>
          <cell r="I324">
            <v>0.40952098300000001</v>
          </cell>
          <cell r="J324">
            <v>5.7075197125837791</v>
          </cell>
          <cell r="K324">
            <v>16.288753600986304</v>
          </cell>
          <cell r="AL324">
            <v>0.30086224900000003</v>
          </cell>
          <cell r="AM324">
            <v>0.26225868499999999</v>
          </cell>
          <cell r="AN324">
            <v>0.35080702699999999</v>
          </cell>
          <cell r="AO324">
            <v>0.23796734999999999</v>
          </cell>
          <cell r="AP324">
            <v>0.15161509200000001</v>
          </cell>
        </row>
        <row r="325">
          <cell r="C325">
            <v>2.5769869139999999</v>
          </cell>
          <cell r="D325">
            <v>0.81552214199999995</v>
          </cell>
          <cell r="E325">
            <v>5.0509415990000006</v>
          </cell>
          <cell r="F325">
            <v>2.7657255432399066</v>
          </cell>
          <cell r="G325">
            <v>0.70284851800000003</v>
          </cell>
          <cell r="H325">
            <v>0.53620356400000002</v>
          </cell>
          <cell r="I325">
            <v>0.574567736</v>
          </cell>
          <cell r="J325">
            <v>6.7823111660499666</v>
          </cell>
          <cell r="K325">
            <v>19.805107182289873</v>
          </cell>
          <cell r="AL325">
            <v>0.347075831</v>
          </cell>
          <cell r="AM325">
            <v>0.35655603200000002</v>
          </cell>
          <cell r="AN325">
            <v>0.46618875300000001</v>
          </cell>
          <cell r="AO325">
            <v>0.30020735100000001</v>
          </cell>
          <cell r="AP325">
            <v>0.28851681499999998</v>
          </cell>
        </row>
        <row r="326">
          <cell r="C326">
            <v>2.570095507</v>
          </cell>
          <cell r="D326">
            <v>0.81519212100000005</v>
          </cell>
          <cell r="E326">
            <v>5.5795679250000001</v>
          </cell>
          <cell r="F326">
            <v>2.7870599808643299</v>
          </cell>
          <cell r="G326">
            <v>0.70729731200000001</v>
          </cell>
          <cell r="H326">
            <v>0.53329348499999996</v>
          </cell>
          <cell r="I326">
            <v>0.58184867399999995</v>
          </cell>
          <cell r="J326">
            <v>6.9914486259587463</v>
          </cell>
          <cell r="K326">
            <v>20.565803630823076</v>
          </cell>
          <cell r="AL326">
            <v>0.34985018400000001</v>
          </cell>
          <cell r="AM326">
            <v>0.359528652</v>
          </cell>
          <cell r="AN326">
            <v>0.46744374399999999</v>
          </cell>
          <cell r="AO326">
            <v>0.30287167800000003</v>
          </cell>
          <cell r="AP326">
            <v>0.28920796300000001</v>
          </cell>
        </row>
        <row r="327">
          <cell r="C327">
            <v>2.5588754690000002</v>
          </cell>
          <cell r="D327">
            <v>0.81494430699999998</v>
          </cell>
          <cell r="E327">
            <v>5.6475562980000005</v>
          </cell>
          <cell r="F327">
            <v>2.7641875593036396</v>
          </cell>
          <cell r="G327">
            <v>0.70539113600000003</v>
          </cell>
          <cell r="H327">
            <v>0.53956701800000006</v>
          </cell>
          <cell r="I327">
            <v>0.53396858700000005</v>
          </cell>
          <cell r="J327">
            <v>6.9667041089167672</v>
          </cell>
          <cell r="K327">
            <v>20.531194483220407</v>
          </cell>
          <cell r="AL327">
            <v>0.348866118</v>
          </cell>
          <cell r="AM327">
            <v>0.35709649999999998</v>
          </cell>
          <cell r="AN327">
            <v>0.44985969400000003</v>
          </cell>
          <cell r="AO327">
            <v>0.29929469599999997</v>
          </cell>
          <cell r="AP327">
            <v>0.29416989299999996</v>
          </cell>
        </row>
        <row r="328">
          <cell r="C328">
            <v>2.5439188650000002</v>
          </cell>
          <cell r="D328">
            <v>0.81286722</v>
          </cell>
          <cell r="E328">
            <v>5.6501956849999999</v>
          </cell>
          <cell r="F328">
            <v>2.7942844860674603</v>
          </cell>
          <cell r="G328">
            <v>0.704016317</v>
          </cell>
          <cell r="H328">
            <v>0.53685617699999999</v>
          </cell>
          <cell r="I328">
            <v>0.58264088399999991</v>
          </cell>
          <cell r="J328">
            <v>6.9856880259524896</v>
          </cell>
          <cell r="K328">
            <v>20.61046766001995</v>
          </cell>
          <cell r="AL328">
            <v>0.34966438799999999</v>
          </cell>
          <cell r="AM328">
            <v>0.36131609999999997</v>
          </cell>
          <cell r="AN328">
            <v>0.46548034499999996</v>
          </cell>
          <cell r="AO328">
            <v>0.29876012400000002</v>
          </cell>
          <cell r="AP328">
            <v>0.29741514399999996</v>
          </cell>
        </row>
        <row r="329">
          <cell r="C329">
            <v>2.5967113629999998</v>
          </cell>
          <cell r="D329">
            <v>0.81624849899999996</v>
          </cell>
          <cell r="E329">
            <v>5.7025291610000002</v>
          </cell>
          <cell r="F329">
            <v>2.8006939942388112</v>
          </cell>
          <cell r="G329">
            <v>0.70983041799999991</v>
          </cell>
          <cell r="H329">
            <v>0.54853734799999998</v>
          </cell>
          <cell r="I329">
            <v>0.58610765599999992</v>
          </cell>
          <cell r="J329">
            <v>6.4436058817632382</v>
          </cell>
          <cell r="K329">
            <v>20.204264321002047</v>
          </cell>
          <cell r="AL329">
            <v>0.348934578</v>
          </cell>
          <cell r="AM329">
            <v>0.36172388099999997</v>
          </cell>
          <cell r="AN329">
            <v>0.45932151400000004</v>
          </cell>
          <cell r="AO329">
            <v>0.30171997100000003</v>
          </cell>
          <cell r="AP329">
            <v>0.31102797700000001</v>
          </cell>
        </row>
        <row r="330">
          <cell r="C330">
            <v>2.5289513020000003</v>
          </cell>
          <cell r="D330">
            <v>0.80383461499999997</v>
          </cell>
          <cell r="E330">
            <v>5.0411363180000004</v>
          </cell>
          <cell r="F330">
            <v>2.450650835763811</v>
          </cell>
          <cell r="G330">
            <v>0.65445294499999995</v>
          </cell>
          <cell r="H330">
            <v>0.52705919400000001</v>
          </cell>
          <cell r="I330">
            <v>0.54273961500000001</v>
          </cell>
          <cell r="J330">
            <v>6.0779064885755512</v>
          </cell>
          <cell r="K330">
            <v>18.626731313339363</v>
          </cell>
          <cell r="AL330">
            <v>0.326433794</v>
          </cell>
          <cell r="AM330">
            <v>0.33599822499999998</v>
          </cell>
          <cell r="AN330">
            <v>0.41279560600000004</v>
          </cell>
          <cell r="AO330">
            <v>0.27651740600000002</v>
          </cell>
          <cell r="AP330">
            <v>0.23262443700000002</v>
          </cell>
        </row>
        <row r="331">
          <cell r="C331">
            <v>2.4657163930000001</v>
          </cell>
          <cell r="D331">
            <v>0.74020828000000005</v>
          </cell>
          <cell r="E331">
            <v>3.8391849059999998</v>
          </cell>
          <cell r="F331">
            <v>2.0286407757349285</v>
          </cell>
          <cell r="G331">
            <v>0.60351978699999997</v>
          </cell>
          <cell r="H331">
            <v>0.50103783400000002</v>
          </cell>
          <cell r="I331">
            <v>0.433243775</v>
          </cell>
          <cell r="J331">
            <v>5.663764459255745</v>
          </cell>
          <cell r="K331">
            <v>16.275316209990674</v>
          </cell>
          <cell r="AL331">
            <v>0.29617743800000002</v>
          </cell>
          <cell r="AM331">
            <v>0.27762978399999999</v>
          </cell>
          <cell r="AN331">
            <v>0.32801946799999998</v>
          </cell>
          <cell r="AO331">
            <v>0.24205822099999999</v>
          </cell>
          <cell r="AP331">
            <v>0.15202490299999999</v>
          </cell>
        </row>
        <row r="332">
          <cell r="C332">
            <v>2.5842933080000003</v>
          </cell>
          <cell r="D332">
            <v>0.80727175500000004</v>
          </cell>
          <cell r="E332">
            <v>4.904275073</v>
          </cell>
          <cell r="F332">
            <v>2.7579331290540536</v>
          </cell>
          <cell r="G332">
            <v>0.702654573</v>
          </cell>
          <cell r="H332">
            <v>0.53701069299999993</v>
          </cell>
          <cell r="I332">
            <v>0.57369399199999993</v>
          </cell>
          <cell r="J332">
            <v>6.7082706169354811</v>
          </cell>
          <cell r="K332">
            <v>19.575403139989536</v>
          </cell>
          <cell r="AL332">
            <v>0.34805678800000001</v>
          </cell>
          <cell r="AM332">
            <v>0.35534144000000001</v>
          </cell>
          <cell r="AN332">
            <v>0.45971838199999998</v>
          </cell>
          <cell r="AO332">
            <v>0.29682094400000003</v>
          </cell>
          <cell r="AP332">
            <v>0.290531333</v>
          </cell>
        </row>
        <row r="333">
          <cell r="C333">
            <v>2.5721928470000002</v>
          </cell>
          <cell r="D333">
            <v>0.81125247499999997</v>
          </cell>
          <cell r="E333">
            <v>5.5261033690000003</v>
          </cell>
          <cell r="F333">
            <v>2.7889329499916022</v>
          </cell>
          <cell r="G333">
            <v>0.70716172300000002</v>
          </cell>
          <cell r="H333">
            <v>0.53720244499999992</v>
          </cell>
          <cell r="I333">
            <v>0.58025805000000008</v>
          </cell>
          <cell r="J333">
            <v>6.9504646623695869</v>
          </cell>
          <cell r="K333">
            <v>20.473568521361187</v>
          </cell>
          <cell r="AL333">
            <v>0.3516936</v>
          </cell>
          <cell r="AM333">
            <v>0.36116002600000002</v>
          </cell>
          <cell r="AN333">
            <v>0.46396559100000001</v>
          </cell>
          <cell r="AO333">
            <v>0.29863340700000002</v>
          </cell>
          <cell r="AP333">
            <v>0.29262880800000002</v>
          </cell>
        </row>
        <row r="334">
          <cell r="C334">
            <v>2.5933576719999998</v>
          </cell>
          <cell r="D334">
            <v>0.81574039200000004</v>
          </cell>
          <cell r="E334">
            <v>5.5998727759999998</v>
          </cell>
          <cell r="F334">
            <v>2.7985293272236103</v>
          </cell>
          <cell r="G334">
            <v>0.70428099399999999</v>
          </cell>
          <cell r="H334">
            <v>0.53241469699999999</v>
          </cell>
          <cell r="I334">
            <v>0.58476949199999995</v>
          </cell>
          <cell r="J334">
            <v>7.0142000993626548</v>
          </cell>
          <cell r="K334">
            <v>20.643165449586263</v>
          </cell>
          <cell r="AL334">
            <v>0.35222240300000002</v>
          </cell>
          <cell r="AM334">
            <v>0.36074697899999997</v>
          </cell>
          <cell r="AN334">
            <v>0.46667896799999997</v>
          </cell>
          <cell r="AO334">
            <v>0.30149315100000001</v>
          </cell>
          <cell r="AP334">
            <v>0.29462493000000001</v>
          </cell>
        </row>
        <row r="335">
          <cell r="C335">
            <v>2.5602420809999997</v>
          </cell>
          <cell r="D335">
            <v>0.81807486299999999</v>
          </cell>
          <cell r="E335">
            <v>3.5319030059999998</v>
          </cell>
          <cell r="F335">
            <v>2.8112468949755853</v>
          </cell>
          <cell r="G335">
            <v>0.70509944700000005</v>
          </cell>
          <cell r="H335">
            <v>0.54206630700000002</v>
          </cell>
          <cell r="I335">
            <v>0.58674410499999996</v>
          </cell>
          <cell r="J335">
            <v>6.5897943796294634</v>
          </cell>
          <cell r="K335">
            <v>18.145171083605049</v>
          </cell>
          <cell r="AL335">
            <v>0.35066707799999997</v>
          </cell>
          <cell r="AM335">
            <v>0.36131871300000001</v>
          </cell>
          <cell r="AN335">
            <v>0.46972416499999997</v>
          </cell>
          <cell r="AO335">
            <v>0.30004293500000001</v>
          </cell>
          <cell r="AP335">
            <v>0.29772771999999997</v>
          </cell>
        </row>
        <row r="336">
          <cell r="C336">
            <v>2.5954932820000001</v>
          </cell>
          <cell r="D336">
            <v>0.81514656499999993</v>
          </cell>
          <cell r="E336">
            <v>3.9437948220000001</v>
          </cell>
          <cell r="F336">
            <v>2.8318692561110015</v>
          </cell>
          <cell r="G336">
            <v>0.71016953999999999</v>
          </cell>
          <cell r="H336">
            <v>0.54570732399999999</v>
          </cell>
          <cell r="I336">
            <v>0.58867390899999994</v>
          </cell>
          <cell r="J336">
            <v>6.3051412694953086</v>
          </cell>
          <cell r="K336">
            <v>18.335995967606308</v>
          </cell>
          <cell r="AL336">
            <v>0.35070016600000004</v>
          </cell>
          <cell r="AM336">
            <v>0.36540456900000001</v>
          </cell>
          <cell r="AN336">
            <v>0.47018786099999998</v>
          </cell>
          <cell r="AO336">
            <v>0.304636354</v>
          </cell>
          <cell r="AP336">
            <v>0.30978299699999995</v>
          </cell>
        </row>
        <row r="337">
          <cell r="C337">
            <v>2.5471421379999999</v>
          </cell>
          <cell r="D337">
            <v>0.81061075399999993</v>
          </cell>
          <cell r="E337">
            <v>4.0509230729999999</v>
          </cell>
          <cell r="F337">
            <v>2.5157349289223103</v>
          </cell>
          <cell r="G337">
            <v>0.65630006900000004</v>
          </cell>
          <cell r="H337">
            <v>0.53318881299999998</v>
          </cell>
          <cell r="I337">
            <v>0.55876728899999994</v>
          </cell>
          <cell r="J337">
            <v>6.0838233304511311</v>
          </cell>
          <cell r="K337">
            <v>17.75649039537344</v>
          </cell>
          <cell r="AL337">
            <v>0.32633807500000001</v>
          </cell>
          <cell r="AM337">
            <v>0.34064039699999998</v>
          </cell>
          <cell r="AN337">
            <v>0.42025534799999997</v>
          </cell>
          <cell r="AO337">
            <v>0.27768788500000002</v>
          </cell>
          <cell r="AP337">
            <v>0.25044847800000003</v>
          </cell>
        </row>
        <row r="338">
          <cell r="C338">
            <v>2.4405472549999998</v>
          </cell>
          <cell r="D338">
            <v>0.76104353499999999</v>
          </cell>
          <cell r="E338">
            <v>3.95992641</v>
          </cell>
          <cell r="F338">
            <v>2.1091734185333917</v>
          </cell>
          <cell r="G338">
            <v>0.58759589599999995</v>
          </cell>
          <cell r="H338">
            <v>0.49984446899999996</v>
          </cell>
          <cell r="I338">
            <v>0.46402054700000001</v>
          </cell>
          <cell r="J338">
            <v>5.837692010789346</v>
          </cell>
          <cell r="K338">
            <v>16.659843541322736</v>
          </cell>
          <cell r="AL338">
            <v>0.31005240500000003</v>
          </cell>
          <cell r="AM338">
            <v>0.28632389399999997</v>
          </cell>
          <cell r="AN338">
            <v>0.33428073400000002</v>
          </cell>
          <cell r="AO338">
            <v>0.242595167</v>
          </cell>
          <cell r="AP338">
            <v>0.18623520499999999</v>
          </cell>
        </row>
        <row r="339">
          <cell r="C339">
            <v>2.5540521549999999</v>
          </cell>
          <cell r="D339">
            <v>0.81156073299999998</v>
          </cell>
          <cell r="E339">
            <v>5.1825795999999995</v>
          </cell>
          <cell r="F339">
            <v>2.7826350557643074</v>
          </cell>
          <cell r="G339">
            <v>0.71133467099999992</v>
          </cell>
          <cell r="H339">
            <v>0.53332637100000002</v>
          </cell>
          <cell r="I339">
            <v>0.57659255300000001</v>
          </cell>
          <cell r="J339">
            <v>6.7285785668585705</v>
          </cell>
          <cell r="K339">
            <v>19.880659705622875</v>
          </cell>
          <cell r="AL339">
            <v>0.34772735700000001</v>
          </cell>
          <cell r="AM339">
            <v>0.35774625900000001</v>
          </cell>
          <cell r="AN339">
            <v>0.46215184100000001</v>
          </cell>
          <cell r="AO339">
            <v>0.30062619000000002</v>
          </cell>
          <cell r="AP339">
            <v>0.29554440199999998</v>
          </cell>
        </row>
        <row r="340">
          <cell r="C340">
            <v>2.5557811239999997</v>
          </cell>
          <cell r="D340">
            <v>0.81246964500000007</v>
          </cell>
          <cell r="E340">
            <v>5.6242546960000004</v>
          </cell>
          <cell r="F340">
            <v>2.7947945861022236</v>
          </cell>
          <cell r="G340">
            <v>0.71127799399999991</v>
          </cell>
          <cell r="H340">
            <v>0.53418664300000007</v>
          </cell>
          <cell r="I340">
            <v>0.58140127099999994</v>
          </cell>
          <cell r="J340">
            <v>6.7837983956869543</v>
          </cell>
          <cell r="K340">
            <v>20.397964354789174</v>
          </cell>
          <cell r="AL340">
            <v>0.34987417200000004</v>
          </cell>
          <cell r="AM340">
            <v>0.36177467800000002</v>
          </cell>
          <cell r="AN340">
            <v>0.46515568300000004</v>
          </cell>
          <cell r="AO340">
            <v>0.29903355699999995</v>
          </cell>
          <cell r="AP340">
            <v>0.29468888900000001</v>
          </cell>
        </row>
        <row r="341">
          <cell r="C341">
            <v>2.5543249889999999</v>
          </cell>
          <cell r="D341">
            <v>0.81466449200000002</v>
          </cell>
          <cell r="E341">
            <v>5.7010188679999994</v>
          </cell>
          <cell r="F341">
            <v>2.7985113043923819</v>
          </cell>
          <cell r="G341">
            <v>0.70893316900000003</v>
          </cell>
          <cell r="H341">
            <v>0.534513134</v>
          </cell>
          <cell r="I341">
            <v>0.58495183400000006</v>
          </cell>
          <cell r="J341">
            <v>6.9860696568496223</v>
          </cell>
          <cell r="K341">
            <v>20.682987447242006</v>
          </cell>
          <cell r="AL341">
            <v>0.351975392</v>
          </cell>
          <cell r="AM341">
            <v>0.36290351700000001</v>
          </cell>
          <cell r="AN341">
            <v>0.46445607500000002</v>
          </cell>
          <cell r="AO341">
            <v>0.29940422799999999</v>
          </cell>
          <cell r="AP341">
            <v>0.30019282000000003</v>
          </cell>
        </row>
        <row r="342">
          <cell r="C342">
            <v>2.5624064369999999</v>
          </cell>
          <cell r="D342">
            <v>0.81215664500000007</v>
          </cell>
          <cell r="E342">
            <v>5.6679505499999996</v>
          </cell>
          <cell r="F342">
            <v>2.7917012162835864</v>
          </cell>
          <cell r="G342">
            <v>0.70950947499999995</v>
          </cell>
          <cell r="H342">
            <v>0.53642609699999999</v>
          </cell>
          <cell r="I342">
            <v>0.58739131999999994</v>
          </cell>
          <cell r="J342">
            <v>6.9543967453268447</v>
          </cell>
          <cell r="K342">
            <v>20.621938485610428</v>
          </cell>
          <cell r="AL342">
            <v>0.351679148</v>
          </cell>
          <cell r="AM342">
            <v>0.34434322299999998</v>
          </cell>
          <cell r="AN342">
            <v>0.466149649</v>
          </cell>
          <cell r="AO342">
            <v>0.29875790899999999</v>
          </cell>
          <cell r="AP342">
            <v>0.30856446399999998</v>
          </cell>
        </row>
        <row r="343">
          <cell r="C343">
            <v>2.599661996</v>
          </cell>
          <cell r="D343">
            <v>0.81844779299999992</v>
          </cell>
          <cell r="E343">
            <v>5.6598842600000001</v>
          </cell>
          <cell r="F343">
            <v>2.6828672747632778</v>
          </cell>
          <cell r="G343">
            <v>0.71453035499999995</v>
          </cell>
          <cell r="H343">
            <v>0.53907539800000004</v>
          </cell>
          <cell r="I343">
            <v>0.58838366500000006</v>
          </cell>
          <cell r="J343">
            <v>6.4821635923236354</v>
          </cell>
          <cell r="K343">
            <v>20.085014334086914</v>
          </cell>
          <cell r="AL343">
            <v>0.35040954100000005</v>
          </cell>
          <cell r="AM343">
            <v>0.36628946800000001</v>
          </cell>
          <cell r="AN343">
            <v>0.46669423599999998</v>
          </cell>
          <cell r="AO343">
            <v>0.29977378999999998</v>
          </cell>
          <cell r="AP343">
            <v>0.18587785399999998</v>
          </cell>
        </row>
        <row r="344">
          <cell r="C344">
            <v>2.5313786770000002</v>
          </cell>
          <cell r="D344">
            <v>0.81066719700000001</v>
          </cell>
          <cell r="E344">
            <v>5.0879177220000003</v>
          </cell>
          <cell r="F344">
            <v>2.4810677727771431</v>
          </cell>
          <cell r="G344">
            <v>0.66464475300000003</v>
          </cell>
          <cell r="H344">
            <v>0.51999152999999998</v>
          </cell>
          <cell r="I344">
            <v>0.55830194099999997</v>
          </cell>
          <cell r="J344">
            <v>6.2786963563906637</v>
          </cell>
          <cell r="K344">
            <v>18.932665949167806</v>
          </cell>
          <cell r="AL344">
            <v>0.320096514</v>
          </cell>
          <cell r="AM344">
            <v>0.34202871299999998</v>
          </cell>
          <cell r="AN344">
            <v>0.421174137</v>
          </cell>
          <cell r="AO344">
            <v>0.270371056</v>
          </cell>
          <cell r="AP344">
            <v>0.236760688</v>
          </cell>
        </row>
        <row r="345">
          <cell r="C345">
            <v>2.4432817710000001</v>
          </cell>
          <cell r="D345">
            <v>0.75339717000000006</v>
          </cell>
          <cell r="E345">
            <v>3.9427359559999999</v>
          </cell>
          <cell r="F345">
            <v>2.1057480144948251</v>
          </cell>
          <cell r="G345">
            <v>0.59072813600000007</v>
          </cell>
          <cell r="H345">
            <v>0.50760544799999996</v>
          </cell>
          <cell r="I345">
            <v>0.477579219</v>
          </cell>
          <cell r="J345">
            <v>5.7292639283804307</v>
          </cell>
          <cell r="K345">
            <v>16.550339642875254</v>
          </cell>
          <cell r="AL345">
            <v>0.29889191200000004</v>
          </cell>
          <cell r="AM345">
            <v>0.30107695299999998</v>
          </cell>
          <cell r="AN345">
            <v>0.33627012499999998</v>
          </cell>
          <cell r="AO345">
            <v>0.229539141</v>
          </cell>
          <cell r="AP345">
            <v>0.17765372200000001</v>
          </cell>
        </row>
        <row r="346">
          <cell r="C346">
            <v>2.5599982969999999</v>
          </cell>
          <cell r="D346">
            <v>0.81112815399999993</v>
          </cell>
          <cell r="E346">
            <v>5.1996562929999994</v>
          </cell>
          <cell r="F346">
            <v>2.7193918849746423</v>
          </cell>
          <cell r="G346">
            <v>0.70123163199999994</v>
          </cell>
          <cell r="H346">
            <v>0.53554682200000003</v>
          </cell>
          <cell r="I346">
            <v>0.5786112120000001</v>
          </cell>
          <cell r="J346">
            <v>6.7266154943881222</v>
          </cell>
          <cell r="K346">
            <v>19.832179789362762</v>
          </cell>
          <cell r="AL346">
            <v>0.34490981900000001</v>
          </cell>
          <cell r="AM346">
            <v>0.36315067300000003</v>
          </cell>
          <cell r="AN346">
            <v>0.46337286</v>
          </cell>
          <cell r="AO346">
            <v>0.295961849</v>
          </cell>
          <cell r="AP346">
            <v>0.23580079000000001</v>
          </cell>
        </row>
        <row r="347">
          <cell r="C347">
            <v>2.556469388</v>
          </cell>
          <cell r="D347">
            <v>0.81173966000000009</v>
          </cell>
          <cell r="E347">
            <v>5.6170464100000004</v>
          </cell>
          <cell r="F347">
            <v>2.8007475710722449</v>
          </cell>
          <cell r="G347">
            <v>0.70686392399999998</v>
          </cell>
          <cell r="H347">
            <v>0.53385677800000009</v>
          </cell>
          <cell r="I347">
            <v>0.58331371300000001</v>
          </cell>
          <cell r="J347">
            <v>6.9317582769211974</v>
          </cell>
          <cell r="K347">
            <v>20.541795720993445</v>
          </cell>
          <cell r="AL347">
            <v>0.351907146</v>
          </cell>
          <cell r="AM347">
            <v>0.36284680499999999</v>
          </cell>
          <cell r="AN347">
            <v>0.46525026600000002</v>
          </cell>
          <cell r="AO347">
            <v>0.30213314699999999</v>
          </cell>
          <cell r="AP347">
            <v>0.29585275099999997</v>
          </cell>
        </row>
        <row r="348">
          <cell r="C348">
            <v>2.553124237</v>
          </cell>
          <cell r="D348">
            <v>0.81546084499999993</v>
          </cell>
          <cell r="E348">
            <v>5.6164296500000006</v>
          </cell>
          <cell r="F348">
            <v>2.8015881576571919</v>
          </cell>
          <cell r="G348">
            <v>0.70658779000000005</v>
          </cell>
          <cell r="H348">
            <v>0.53060515500000005</v>
          </cell>
          <cell r="I348">
            <v>0.5852726949999999</v>
          </cell>
          <cell r="J348">
            <v>6.9174942862936923</v>
          </cell>
          <cell r="K348">
            <v>20.526562815950886</v>
          </cell>
          <cell r="AL348">
            <v>0.35099386300000002</v>
          </cell>
          <cell r="AM348">
            <v>0.36495241100000003</v>
          </cell>
          <cell r="AN348">
            <v>0.46711889299999998</v>
          </cell>
          <cell r="AO348">
            <v>0.30082242999999997</v>
          </cell>
          <cell r="AP348">
            <v>0.29736749900000004</v>
          </cell>
        </row>
        <row r="349">
          <cell r="C349">
            <v>2.5577412450000003</v>
          </cell>
          <cell r="D349">
            <v>0.82183757899999998</v>
          </cell>
          <cell r="E349">
            <v>5.619872193</v>
          </cell>
          <cell r="F349">
            <v>2.8129332462264451</v>
          </cell>
          <cell r="G349">
            <v>0.71028834199999991</v>
          </cell>
          <cell r="H349">
            <v>0.53731498499999997</v>
          </cell>
          <cell r="I349">
            <v>0.58591959400000004</v>
          </cell>
          <cell r="J349">
            <v>6.9692927533901186</v>
          </cell>
          <cell r="K349">
            <v>20.615199937616563</v>
          </cell>
          <cell r="AL349">
            <v>0.352405623</v>
          </cell>
          <cell r="AM349">
            <v>0.36662518999999999</v>
          </cell>
          <cell r="AN349">
            <v>0.46691392700000001</v>
          </cell>
          <cell r="AO349">
            <v>0.30314822299999999</v>
          </cell>
          <cell r="AP349">
            <v>0.30047729599999995</v>
          </cell>
        </row>
        <row r="350">
          <cell r="C350">
            <v>2.593229322</v>
          </cell>
          <cell r="D350">
            <v>0.81764289000000001</v>
          </cell>
          <cell r="E350">
            <v>5.7207809379999999</v>
          </cell>
          <cell r="F350">
            <v>2.8106710275580347</v>
          </cell>
          <cell r="G350">
            <v>0.71300306700000005</v>
          </cell>
          <cell r="H350">
            <v>0.53929261800000006</v>
          </cell>
          <cell r="I350">
            <v>0.58661697999999995</v>
          </cell>
          <cell r="J350">
            <v>6.4487478622494452</v>
          </cell>
          <cell r="K350">
            <v>20.229984704807482</v>
          </cell>
          <cell r="AL350">
            <v>0.34709828000000004</v>
          </cell>
          <cell r="AM350">
            <v>0.36752948200000002</v>
          </cell>
          <cell r="AN350">
            <v>0.46384292399999999</v>
          </cell>
          <cell r="AO350">
            <v>0.30718806300000001</v>
          </cell>
          <cell r="AP350">
            <v>0.30364164100000002</v>
          </cell>
        </row>
        <row r="351">
          <cell r="C351">
            <v>2.5074190550000002</v>
          </cell>
          <cell r="D351">
            <v>0.81241851200000004</v>
          </cell>
          <cell r="E351">
            <v>5.2466510049999995</v>
          </cell>
          <cell r="F351">
            <v>2.519887108778962</v>
          </cell>
          <cell r="G351">
            <v>0.67499578799999993</v>
          </cell>
          <cell r="H351">
            <v>0.52710132200000004</v>
          </cell>
          <cell r="I351">
            <v>0.55782840099999997</v>
          </cell>
          <cell r="J351">
            <v>6.1341931719771798</v>
          </cell>
          <cell r="K351">
            <v>18.980494363756144</v>
          </cell>
          <cell r="AL351">
            <v>0.32473828199999999</v>
          </cell>
          <cell r="AM351">
            <v>0.34063820099999997</v>
          </cell>
          <cell r="AN351">
            <v>0.42012499400000003</v>
          </cell>
          <cell r="AO351">
            <v>0.286863337</v>
          </cell>
          <cell r="AP351">
            <v>0.24686972299999999</v>
          </cell>
        </row>
        <row r="352">
          <cell r="C352">
            <v>2.4386363229999999</v>
          </cell>
          <cell r="D352">
            <v>0.75978879700000002</v>
          </cell>
          <cell r="E352">
            <v>4.0732116390000002</v>
          </cell>
          <cell r="F352">
            <v>2.1263195841985194</v>
          </cell>
          <cell r="G352">
            <v>0.61087689599999995</v>
          </cell>
          <cell r="H352">
            <v>0.51105872100000005</v>
          </cell>
          <cell r="I352">
            <v>0.47591245799999998</v>
          </cell>
          <cell r="J352">
            <v>5.8501763458868981</v>
          </cell>
          <cell r="K352">
            <v>16.845980764085418</v>
          </cell>
          <cell r="AL352">
            <v>0.30118784399999998</v>
          </cell>
          <cell r="AM352">
            <v>0.29775026400000004</v>
          </cell>
          <cell r="AN352">
            <v>0.32965586400000002</v>
          </cell>
          <cell r="AO352">
            <v>0.24557709799999999</v>
          </cell>
          <cell r="AP352">
            <v>0.179083399</v>
          </cell>
        </row>
        <row r="353">
          <cell r="C353">
            <v>2.5667550480000001</v>
          </cell>
          <cell r="D353">
            <v>0.81195872300000005</v>
          </cell>
          <cell r="E353">
            <v>5.162082281</v>
          </cell>
          <cell r="F353">
            <v>2.7741478216575732</v>
          </cell>
          <cell r="G353">
            <v>0.70680745</v>
          </cell>
          <cell r="H353">
            <v>0.53619675100000008</v>
          </cell>
          <cell r="I353">
            <v>0.57816295200000001</v>
          </cell>
          <cell r="J353">
            <v>6.7071288217272667</v>
          </cell>
          <cell r="K353">
            <v>19.84323984838484</v>
          </cell>
          <cell r="AL353">
            <v>0.34374427899999999</v>
          </cell>
          <cell r="AM353">
            <v>0.361138915</v>
          </cell>
          <cell r="AN353">
            <v>0.45809871999999996</v>
          </cell>
          <cell r="AO353">
            <v>0.301358601</v>
          </cell>
          <cell r="AP353">
            <v>0.296920721</v>
          </cell>
        </row>
        <row r="354">
          <cell r="C354">
            <v>2.5795363739999999</v>
          </cell>
          <cell r="D354">
            <v>0.81785844600000002</v>
          </cell>
          <cell r="E354">
            <v>5.6622915100000002</v>
          </cell>
          <cell r="F354">
            <v>2.7906970966339477</v>
          </cell>
          <cell r="G354">
            <v>0.71044090699999995</v>
          </cell>
          <cell r="H354">
            <v>0.53785361300000001</v>
          </cell>
          <cell r="I354">
            <v>0.58217479500000002</v>
          </cell>
          <cell r="J354">
            <v>6.8632492559231446</v>
          </cell>
          <cell r="K354">
            <v>20.544101997557092</v>
          </cell>
          <cell r="AL354">
            <v>0.34823431699999996</v>
          </cell>
          <cell r="AM354">
            <v>0.36049195699999997</v>
          </cell>
          <cell r="AN354">
            <v>0.46176598100000005</v>
          </cell>
          <cell r="AO354">
            <v>0.30314003899999997</v>
          </cell>
          <cell r="AP354">
            <v>0.29860541700000004</v>
          </cell>
        </row>
        <row r="355">
          <cell r="C355">
            <v>2.5870997330000001</v>
          </cell>
          <cell r="D355">
            <v>0.81582185100000004</v>
          </cell>
          <cell r="E355">
            <v>5.6992566250000003</v>
          </cell>
          <cell r="F355">
            <v>2.7964079283296721</v>
          </cell>
          <cell r="G355">
            <v>0.71581929599999994</v>
          </cell>
          <cell r="H355">
            <v>0.53755714899999996</v>
          </cell>
          <cell r="I355">
            <v>0.58530446999999997</v>
          </cell>
          <cell r="J355">
            <v>6.8745183720031395</v>
          </cell>
          <cell r="K355">
            <v>20.611785424332812</v>
          </cell>
          <cell r="AL355">
            <v>0.350730973</v>
          </cell>
          <cell r="AM355">
            <v>0.36279072800000001</v>
          </cell>
          <cell r="AN355">
            <v>0.45998078999999997</v>
          </cell>
          <cell r="AO355">
            <v>0.30435021299999998</v>
          </cell>
          <cell r="AP355">
            <v>0.29951538799999999</v>
          </cell>
        </row>
        <row r="356">
          <cell r="C356">
            <v>2.560480954</v>
          </cell>
          <cell r="D356">
            <v>0.80978590800000005</v>
          </cell>
          <cell r="E356">
            <v>5.6883498799999996</v>
          </cell>
          <cell r="F356">
            <v>2.8149539214004187</v>
          </cell>
          <cell r="G356">
            <v>0.71086773199999997</v>
          </cell>
          <cell r="H356">
            <v>0.53754511599999999</v>
          </cell>
          <cell r="I356">
            <v>0.583372589</v>
          </cell>
          <cell r="J356">
            <v>6.909688574049011</v>
          </cell>
          <cell r="K356">
            <v>20.615044674449429</v>
          </cell>
          <cell r="AL356">
            <v>0.34972714799999999</v>
          </cell>
          <cell r="AM356">
            <v>0.36495190799999999</v>
          </cell>
          <cell r="AN356">
            <v>0.46058058600000001</v>
          </cell>
          <cell r="AO356">
            <v>0.30746278300000002</v>
          </cell>
          <cell r="AP356">
            <v>0.30842021000000003</v>
          </cell>
        </row>
        <row r="357">
          <cell r="C357">
            <v>2.6142417719999997</v>
          </cell>
          <cell r="D357">
            <v>0.78692801700000004</v>
          </cell>
          <cell r="E357">
            <v>5.7064150530000006</v>
          </cell>
          <cell r="F357">
            <v>2.8065868856055367</v>
          </cell>
          <cell r="G357">
            <v>0.71847775800000002</v>
          </cell>
          <cell r="H357">
            <v>0.54954964399999995</v>
          </cell>
          <cell r="I357">
            <v>0.58493126100000004</v>
          </cell>
          <cell r="J357">
            <v>6.359139046210676</v>
          </cell>
          <cell r="K357">
            <v>20.126269436816212</v>
          </cell>
          <cell r="AL357">
            <v>0.34565085400000001</v>
          </cell>
          <cell r="AM357">
            <v>0.367315577</v>
          </cell>
          <cell r="AN357">
            <v>0.45515977399999996</v>
          </cell>
          <cell r="AO357">
            <v>0.31006689100000001</v>
          </cell>
          <cell r="AP357">
            <v>0.31256197299999999</v>
          </cell>
        </row>
        <row r="358">
          <cell r="C358">
            <v>2.5592686379999998</v>
          </cell>
          <cell r="D358">
            <v>0.792311824</v>
          </cell>
          <cell r="E358">
            <v>4.9812930889999993</v>
          </cell>
          <cell r="F358">
            <v>2.4880408407066499</v>
          </cell>
          <cell r="G358">
            <v>0.6902460749999999</v>
          </cell>
          <cell r="H358">
            <v>0.52889623600000002</v>
          </cell>
          <cell r="I358">
            <v>0.54690359099999997</v>
          </cell>
          <cell r="J358">
            <v>5.9437801906994805</v>
          </cell>
          <cell r="K358">
            <v>18.530740484406127</v>
          </cell>
          <cell r="AL358">
            <v>0.31677029700000003</v>
          </cell>
          <cell r="AM358">
            <v>0.34151312199999995</v>
          </cell>
          <cell r="AN358">
            <v>0.40655958799999997</v>
          </cell>
          <cell r="AO358">
            <v>0.28767515600000004</v>
          </cell>
          <cell r="AP358">
            <v>0.25321926300000003</v>
          </cell>
        </row>
        <row r="359">
          <cell r="C359">
            <v>2.412830837</v>
          </cell>
          <cell r="D359">
            <v>0.72937948600000002</v>
          </cell>
          <cell r="E359">
            <v>3.8837325740000002</v>
          </cell>
          <cell r="F359">
            <v>2.0974535445224309</v>
          </cell>
          <cell r="G359">
            <v>0.65177662600000008</v>
          </cell>
          <cell r="H359">
            <v>0.50706641699999999</v>
          </cell>
          <cell r="I359">
            <v>0.45523925700000001</v>
          </cell>
          <cell r="J359">
            <v>5.6435329647693155</v>
          </cell>
          <cell r="K359">
            <v>16.381011706291744</v>
          </cell>
          <cell r="AL359">
            <v>0.289267624</v>
          </cell>
          <cell r="AM359">
            <v>0.30079178499999998</v>
          </cell>
          <cell r="AN359">
            <v>0.30115007299999996</v>
          </cell>
          <cell r="AO359">
            <v>0.25306824700000002</v>
          </cell>
          <cell r="AP359">
            <v>0.18642625399999999</v>
          </cell>
        </row>
        <row r="360">
          <cell r="C360">
            <v>2.5718465950000002</v>
          </cell>
          <cell r="D360">
            <v>0.81384706999999989</v>
          </cell>
          <cell r="E360">
            <v>5.0579669689999998</v>
          </cell>
          <cell r="F360">
            <v>2.6818481165692756</v>
          </cell>
          <cell r="G360">
            <v>0.7138303789999999</v>
          </cell>
          <cell r="H360">
            <v>0.54141032999999994</v>
          </cell>
          <cell r="I360">
            <v>0.56653114300000007</v>
          </cell>
          <cell r="J360">
            <v>6.5006265417266844</v>
          </cell>
          <cell r="K360">
            <v>19.447907144295961</v>
          </cell>
          <cell r="AL360">
            <v>0.33346990399999998</v>
          </cell>
          <cell r="AM360">
            <v>0.35319554399999997</v>
          </cell>
          <cell r="AN360">
            <v>0.43399310600000002</v>
          </cell>
          <cell r="AO360">
            <v>0.29920062199999997</v>
          </cell>
          <cell r="AP360">
            <v>0.29684385400000002</v>
          </cell>
        </row>
        <row r="361">
          <cell r="C361">
            <v>2.591776791</v>
          </cell>
          <cell r="D361">
            <v>0.82014684699999996</v>
          </cell>
          <cell r="E361">
            <v>4.6068477019999996</v>
          </cell>
          <cell r="F361">
            <v>2.2913040612479487</v>
          </cell>
          <cell r="G361">
            <v>0.71772750500000004</v>
          </cell>
          <cell r="H361">
            <v>0.54661216199999996</v>
          </cell>
          <cell r="I361">
            <v>0.52526795200000009</v>
          </cell>
          <cell r="J361">
            <v>6.1994767975975931</v>
          </cell>
          <cell r="K361">
            <v>18.299159817845542</v>
          </cell>
          <cell r="AL361">
            <v>0.30928143499999999</v>
          </cell>
          <cell r="AM361">
            <v>0.33393947100000004</v>
          </cell>
          <cell r="AN361">
            <v>0.36828983000000004</v>
          </cell>
          <cell r="AO361">
            <v>0.26573987399999999</v>
          </cell>
          <cell r="AP361">
            <v>0.224480439</v>
          </cell>
        </row>
        <row r="362">
          <cell r="C362">
            <v>2.5882933450000003</v>
          </cell>
          <cell r="D362">
            <v>0.794533139</v>
          </cell>
          <cell r="E362">
            <v>2.1250500899999998</v>
          </cell>
          <cell r="F362">
            <v>1.484036580801271</v>
          </cell>
          <cell r="G362">
            <v>0.714779783</v>
          </cell>
          <cell r="H362">
            <v>0.54797541799999994</v>
          </cell>
          <cell r="I362">
            <v>0.30613731900000002</v>
          </cell>
          <cell r="J362">
            <v>4.6959000623860732</v>
          </cell>
          <cell r="K362">
            <v>13.256705737187344</v>
          </cell>
          <cell r="AL362">
            <v>0.15997530300000001</v>
          </cell>
          <cell r="AM362">
            <v>0.24323789100000001</v>
          </cell>
          <cell r="AN362">
            <v>0.24844903500000001</v>
          </cell>
          <cell r="AO362">
            <v>0.18218625399999999</v>
          </cell>
          <cell r="AP362">
            <v>0.137082494</v>
          </cell>
        </row>
        <row r="363">
          <cell r="C363">
            <v>2.5564510060000001</v>
          </cell>
          <cell r="D363">
            <v>0.80372446600000003</v>
          </cell>
          <cell r="E363">
            <v>3.5270216910000003</v>
          </cell>
          <cell r="F363">
            <v>1.9399385174095585</v>
          </cell>
          <cell r="G363">
            <v>0.71369628500000004</v>
          </cell>
          <cell r="H363">
            <v>0.54729764199999997</v>
          </cell>
          <cell r="I363">
            <v>0.52925090699999999</v>
          </cell>
          <cell r="J363">
            <v>5.6939808479297636</v>
          </cell>
          <cell r="K363">
            <v>16.311361362339319</v>
          </cell>
          <cell r="AL363">
            <v>0.23468514100000001</v>
          </cell>
          <cell r="AM363">
            <v>0.32675477799999997</v>
          </cell>
          <cell r="AN363">
            <v>0.25628813899999997</v>
          </cell>
          <cell r="AO363">
            <v>0.19724362400000001</v>
          </cell>
          <cell r="AP363">
            <v>0.27339670899999996</v>
          </cell>
        </row>
        <row r="364">
          <cell r="C364">
            <v>2.5951208889999999</v>
          </cell>
          <cell r="D364">
            <v>0.81010549199999993</v>
          </cell>
          <cell r="E364">
            <v>4.4252843049999999</v>
          </cell>
          <cell r="F364">
            <v>2.4920947198096686</v>
          </cell>
          <cell r="G364">
            <v>0.713650848</v>
          </cell>
          <cell r="H364">
            <v>0.53189271999999999</v>
          </cell>
          <cell r="I364">
            <v>0.53861903799999999</v>
          </cell>
          <cell r="J364">
            <v>5.8057663748324551</v>
          </cell>
          <cell r="K364">
            <v>17.912534386642125</v>
          </cell>
          <cell r="AL364">
            <v>0.30155492099999998</v>
          </cell>
          <cell r="AM364">
            <v>0.33179680099999997</v>
          </cell>
          <cell r="AN364">
            <v>0.41396339799999998</v>
          </cell>
          <cell r="AO364">
            <v>0.26772445500000003</v>
          </cell>
          <cell r="AP364">
            <v>0.270511789</v>
          </cell>
        </row>
        <row r="365">
          <cell r="C365">
            <v>2.4845136189999999</v>
          </cell>
          <cell r="D365">
            <v>0.80148253700000005</v>
          </cell>
          <cell r="E365">
            <v>4.0475727820000005</v>
          </cell>
          <cell r="F365">
            <v>2.1810883525073139</v>
          </cell>
          <cell r="G365">
            <v>0.69748978399999995</v>
          </cell>
          <cell r="H365">
            <v>0.49716863299999997</v>
          </cell>
          <cell r="I365">
            <v>0.48889471999999995</v>
          </cell>
          <cell r="J365">
            <v>5.5581066368272536</v>
          </cell>
          <cell r="K365">
            <v>16.756317064334567</v>
          </cell>
          <cell r="AL365">
            <v>0.28279824599999998</v>
          </cell>
          <cell r="AM365">
            <v>0.30657991700000004</v>
          </cell>
          <cell r="AN365">
            <v>0.36779856699999997</v>
          </cell>
          <cell r="AO365">
            <v>0.24513103400000003</v>
          </cell>
          <cell r="AP365">
            <v>0.21006554999999999</v>
          </cell>
        </row>
        <row r="366">
          <cell r="C366">
            <v>2.362112963</v>
          </cell>
          <cell r="D366">
            <v>0.74632054400000003</v>
          </cell>
          <cell r="E366">
            <v>3.2992380959999998</v>
          </cell>
          <cell r="F366">
            <v>1.7880783131065212</v>
          </cell>
          <cell r="G366">
            <v>0.66536590900000003</v>
          </cell>
          <cell r="H366">
            <v>0.45550300799999999</v>
          </cell>
          <cell r="I366">
            <v>0.36479967599999996</v>
          </cell>
          <cell r="J366">
            <v>5.0618491697047601</v>
          </cell>
          <cell r="K366">
            <v>14.743267678811282</v>
          </cell>
          <cell r="AL366">
            <v>0.25069170200000002</v>
          </cell>
          <cell r="AM366">
            <v>0.25805076999999998</v>
          </cell>
          <cell r="AN366">
            <v>0.26178863399999996</v>
          </cell>
          <cell r="AO366">
            <v>0.19404279500000002</v>
          </cell>
          <cell r="AP366">
            <v>0.155955133</v>
          </cell>
        </row>
        <row r="367">
          <cell r="C367">
            <v>2.574044695</v>
          </cell>
          <cell r="D367">
            <v>0.80876203199999996</v>
          </cell>
          <cell r="E367">
            <v>4.3119291900000007</v>
          </cell>
          <cell r="F367">
            <v>2.5090442233933694</v>
          </cell>
          <cell r="G367">
            <v>0.71703703799999996</v>
          </cell>
          <cell r="H367">
            <v>0.47344033000000002</v>
          </cell>
          <cell r="I367">
            <v>0.49090176699999999</v>
          </cell>
          <cell r="J367">
            <v>6.0583281908854429</v>
          </cell>
          <cell r="K367">
            <v>17.943487466278814</v>
          </cell>
          <cell r="AL367">
            <v>0.30777755200000001</v>
          </cell>
          <cell r="AM367">
            <v>0.328938958</v>
          </cell>
          <cell r="AN367">
            <v>0.41531121799999998</v>
          </cell>
          <cell r="AO367">
            <v>0.26424394499999998</v>
          </cell>
          <cell r="AP367">
            <v>0.27248734800000002</v>
          </cell>
        </row>
        <row r="368">
          <cell r="C368">
            <v>2.6254129920000002</v>
          </cell>
          <cell r="D368">
            <v>0.81235994599999994</v>
          </cell>
          <cell r="E368">
            <v>4.6192986070000002</v>
          </cell>
          <cell r="F368">
            <v>2.271395107213884</v>
          </cell>
          <cell r="G368">
            <v>0.65558747699999997</v>
          </cell>
          <cell r="H368">
            <v>0.42340902399999997</v>
          </cell>
          <cell r="I368">
            <v>0.45229677800000001</v>
          </cell>
          <cell r="J368">
            <v>6.1086058535122945</v>
          </cell>
          <cell r="K368">
            <v>17.968365784726181</v>
          </cell>
          <cell r="AL368">
            <v>0.298898308</v>
          </cell>
          <cell r="AM368">
            <v>0.32424894599999998</v>
          </cell>
          <cell r="AN368">
            <v>0.36736874899999999</v>
          </cell>
          <cell r="AO368">
            <v>0.254566711</v>
          </cell>
          <cell r="AP368">
            <v>0.20830066899999999</v>
          </cell>
        </row>
      </sheetData>
      <sheetData sheetId="6">
        <row r="3">
          <cell r="B3">
            <v>43466</v>
          </cell>
          <cell r="C3">
            <v>9.6383801292169551</v>
          </cell>
          <cell r="D3">
            <v>2.2836025444948369</v>
          </cell>
          <cell r="E3">
            <v>1.7243648890340455</v>
          </cell>
          <cell r="F3">
            <v>0.89585181249922907</v>
          </cell>
          <cell r="G3">
            <v>0.63010769804529021</v>
          </cell>
          <cell r="H3">
            <v>0.51352107327404439</v>
          </cell>
          <cell r="I3">
            <v>0.2751903367783336</v>
          </cell>
          <cell r="J3">
            <v>6.4776990085795134</v>
          </cell>
          <cell r="K3">
            <v>22.438717491922247</v>
          </cell>
          <cell r="N3">
            <v>9.6147785052422137</v>
          </cell>
          <cell r="O3">
            <v>2.3830293858883622</v>
          </cell>
          <cell r="P3">
            <v>1.7387576833062584</v>
          </cell>
          <cell r="Q3">
            <v>1.1496065399528574</v>
          </cell>
          <cell r="R3">
            <v>0.71610228052717362</v>
          </cell>
          <cell r="S3">
            <v>0.49970028804094463</v>
          </cell>
          <cell r="T3">
            <v>0.35212337013507761</v>
          </cell>
          <cell r="U3">
            <v>6.4776990085795134</v>
          </cell>
          <cell r="V3">
            <v>22.931797061672402</v>
          </cell>
          <cell r="AL3">
            <v>5.8502692032809479E-2</v>
          </cell>
          <cell r="AM3">
            <v>5.7003303399819558E-2</v>
          </cell>
          <cell r="AN3">
            <v>0.1614513577225937</v>
          </cell>
          <cell r="AO3">
            <v>0.10158015723286509</v>
          </cell>
          <cell r="AP3">
            <v>9.173271433086963E-2</v>
          </cell>
          <cell r="AS3">
            <v>0.10249665365075254</v>
          </cell>
          <cell r="AT3">
            <v>0.11192164613735547</v>
          </cell>
          <cell r="AU3">
            <v>0.17152437082897348</v>
          </cell>
          <cell r="AV3">
            <v>0.12139417789398899</v>
          </cell>
          <cell r="AW3">
            <v>0.12229021234488029</v>
          </cell>
        </row>
        <row r="4">
          <cell r="B4">
            <v>43467</v>
          </cell>
          <cell r="C4">
            <v>10.474572161459241</v>
          </cell>
          <cell r="D4">
            <v>2.2746440466384024</v>
          </cell>
          <cell r="E4">
            <v>2.100375363884202</v>
          </cell>
          <cell r="F4">
            <v>1.3703000977702562</v>
          </cell>
          <cell r="G4">
            <v>0.64490587154058276</v>
          </cell>
          <cell r="H4">
            <v>0.50429108836235192</v>
          </cell>
          <cell r="I4">
            <v>0.31272410871269846</v>
          </cell>
          <cell r="J4">
            <v>7.1760746950294596</v>
          </cell>
          <cell r="K4">
            <v>24.857887433397192</v>
          </cell>
          <cell r="N4">
            <v>10.310341867017101</v>
          </cell>
          <cell r="O4">
            <v>2.2899358068093609</v>
          </cell>
          <cell r="P4">
            <v>1.9991171015484668</v>
          </cell>
          <cell r="Q4">
            <v>1.3609379452549881</v>
          </cell>
          <cell r="R4">
            <v>0.71249304626900389</v>
          </cell>
          <cell r="S4">
            <v>0.49620165493808427</v>
          </cell>
          <cell r="T4">
            <v>0.36438260518481391</v>
          </cell>
          <cell r="U4">
            <v>7.1760746950294596</v>
          </cell>
          <cell r="V4">
            <v>24.709484722051279</v>
          </cell>
          <cell r="AL4">
            <v>0.12195446776162727</v>
          </cell>
          <cell r="AM4">
            <v>0.10203027979569737</v>
          </cell>
          <cell r="AN4">
            <v>0.23588139751998918</v>
          </cell>
          <cell r="AO4">
            <v>0.11645487031170323</v>
          </cell>
          <cell r="AP4">
            <v>0.17358100397508039</v>
          </cell>
          <cell r="AS4">
            <v>0.15558875336331215</v>
          </cell>
          <cell r="AT4">
            <v>0.12140084578443967</v>
          </cell>
          <cell r="AU4">
            <v>0.22820701452548911</v>
          </cell>
          <cell r="AV4">
            <v>0.14846597205633202</v>
          </cell>
          <cell r="AW4">
            <v>0.11432442311857476</v>
          </cell>
        </row>
        <row r="5">
          <cell r="B5">
            <v>43468</v>
          </cell>
          <cell r="C5">
            <v>10.402355576856499</v>
          </cell>
          <cell r="D5">
            <v>2.3039627668958254</v>
          </cell>
          <cell r="E5">
            <v>2.0662073207415399</v>
          </cell>
          <cell r="F5">
            <v>1.712795261520915</v>
          </cell>
          <cell r="G5">
            <v>0.65509029626804338</v>
          </cell>
          <cell r="H5">
            <v>0.52625995062888398</v>
          </cell>
          <cell r="I5">
            <v>0.30710226903508664</v>
          </cell>
          <cell r="J5">
            <v>7.294565476936139</v>
          </cell>
          <cell r="K5">
            <v>25.268338918882932</v>
          </cell>
          <cell r="N5">
            <v>10.302339810642698</v>
          </cell>
          <cell r="O5">
            <v>2.3157027795901555</v>
          </cell>
          <cell r="P5">
            <v>2.0150796380353877</v>
          </cell>
          <cell r="Q5">
            <v>1.3269355206433799</v>
          </cell>
          <cell r="R5">
            <v>0.71360623754562047</v>
          </cell>
          <cell r="S5">
            <v>0.50154133745906471</v>
          </cell>
          <cell r="T5">
            <v>0.37288152933314461</v>
          </cell>
          <cell r="U5">
            <v>7.294565476936139</v>
          </cell>
          <cell r="V5">
            <v>24.842652330185594</v>
          </cell>
          <cell r="AL5">
            <v>0.13960290346370466</v>
          </cell>
          <cell r="AM5">
            <v>0.18054975023826592</v>
          </cell>
          <cell r="AN5">
            <v>0.2585528081148063</v>
          </cell>
          <cell r="AO5">
            <v>0.15003794331202441</v>
          </cell>
          <cell r="AP5">
            <v>0.19819006792883004</v>
          </cell>
          <cell r="AS5">
            <v>0.14005686646005244</v>
          </cell>
          <cell r="AT5">
            <v>9.9869476200668814E-2</v>
          </cell>
          <cell r="AU5">
            <v>0.26342860576089105</v>
          </cell>
          <cell r="AV5">
            <v>0.13561783512730505</v>
          </cell>
          <cell r="AW5">
            <v>0.10950712287626457</v>
          </cell>
        </row>
        <row r="6">
          <cell r="B6">
            <v>43469</v>
          </cell>
          <cell r="C6">
            <v>10.212311933165068</v>
          </cell>
          <cell r="D6">
            <v>2.3267662159849323</v>
          </cell>
          <cell r="E6">
            <v>2.0318104562766024</v>
          </cell>
          <cell r="F6">
            <v>1.7240382246242096</v>
          </cell>
          <cell r="G6">
            <v>0.66275310795972631</v>
          </cell>
          <cell r="H6">
            <v>0.58265358082325969</v>
          </cell>
          <cell r="I6">
            <v>0.28207258931823892</v>
          </cell>
          <cell r="J6">
            <v>7.2331338064523969</v>
          </cell>
          <cell r="K6">
            <v>25.055539914604434</v>
          </cell>
          <cell r="N6">
            <v>10.178000165440462</v>
          </cell>
          <cell r="O6">
            <v>2.3431321377116472</v>
          </cell>
          <cell r="P6">
            <v>1.8961851751825878</v>
          </cell>
          <cell r="Q6">
            <v>1.2033715583053448</v>
          </cell>
          <cell r="R6">
            <v>0.71473616037177845</v>
          </cell>
          <cell r="S6">
            <v>0.53581362747220174</v>
          </cell>
          <cell r="T6">
            <v>0.37464911741047513</v>
          </cell>
          <cell r="U6">
            <v>7.2331338064523969</v>
          </cell>
          <cell r="V6">
            <v>24.479021748346891</v>
          </cell>
          <cell r="AL6">
            <v>0.15608498943788229</v>
          </cell>
          <cell r="AM6">
            <v>0.15908350457155795</v>
          </cell>
          <cell r="AN6">
            <v>0.29863136569669002</v>
          </cell>
          <cell r="AO6">
            <v>0.17625792360139134</v>
          </cell>
          <cell r="AP6">
            <v>0.19347552214185224</v>
          </cell>
          <cell r="AS6">
            <v>0.13346871918955322</v>
          </cell>
          <cell r="AT6">
            <v>9.5921700282737957E-2</v>
          </cell>
          <cell r="AU6">
            <v>0.22513222717824305</v>
          </cell>
          <cell r="AV6">
            <v>0.10787910099905797</v>
          </cell>
          <cell r="AW6">
            <v>0.11210562204152695</v>
          </cell>
        </row>
        <row r="7">
          <cell r="B7">
            <v>43470</v>
          </cell>
          <cell r="C7">
            <v>10.297831572826212</v>
          </cell>
          <cell r="D7">
            <v>2.352827300658197</v>
          </cell>
          <cell r="E7">
            <v>1.8354364538390624</v>
          </cell>
          <cell r="F7">
            <v>1.4767930194604859</v>
          </cell>
          <cell r="G7">
            <v>0.66684372009791548</v>
          </cell>
          <cell r="H7">
            <v>0.58802123019614949</v>
          </cell>
          <cell r="I7">
            <v>0.30041597562683825</v>
          </cell>
          <cell r="J7">
            <v>7.1096608182213323</v>
          </cell>
          <cell r="K7">
            <v>24.627830090926189</v>
          </cell>
          <cell r="N7">
            <v>9.8191387141884654</v>
          </cell>
          <cell r="O7">
            <v>2.3838605785587101</v>
          </cell>
          <cell r="P7">
            <v>1.8120502242513912</v>
          </cell>
          <cell r="Q7">
            <v>1.2426086611411966</v>
          </cell>
          <cell r="R7">
            <v>0.71419249365811543</v>
          </cell>
          <cell r="S7">
            <v>0.5714554054099733</v>
          </cell>
          <cell r="T7">
            <v>0.36826968730700388</v>
          </cell>
          <cell r="U7">
            <v>7.1096608182213323</v>
          </cell>
          <cell r="V7">
            <v>24.021236582736186</v>
          </cell>
          <cell r="AL7">
            <v>0.16312523525896452</v>
          </cell>
          <cell r="AM7">
            <v>0.12680202215404038</v>
          </cell>
          <cell r="AN7">
            <v>0.25658409226091472</v>
          </cell>
          <cell r="AO7">
            <v>0.13757438023779817</v>
          </cell>
          <cell r="AP7">
            <v>0.16606478332226704</v>
          </cell>
          <cell r="AS7">
            <v>0.15355545005617591</v>
          </cell>
          <cell r="AT7">
            <v>0.12321608953024457</v>
          </cell>
          <cell r="AU7">
            <v>0.16925703498040462</v>
          </cell>
          <cell r="AV7">
            <v>0.11186130862066186</v>
          </cell>
          <cell r="AW7">
            <v>9.9189447438976758E-2</v>
          </cell>
        </row>
        <row r="8">
          <cell r="B8">
            <v>43471</v>
          </cell>
          <cell r="C8">
            <v>9.9506851836832038</v>
          </cell>
          <cell r="D8">
            <v>2.3340958960492877</v>
          </cell>
          <cell r="E8">
            <v>1.5452766751172502</v>
          </cell>
          <cell r="F8">
            <v>1.4808125604546294</v>
          </cell>
          <cell r="G8">
            <v>0.66456077402862579</v>
          </cell>
          <cell r="H8">
            <v>0.61105094927665671</v>
          </cell>
          <cell r="I8">
            <v>0.30388995900601512</v>
          </cell>
          <cell r="J8">
            <v>6.8548724542658483</v>
          </cell>
          <cell r="K8">
            <v>23.745244451881515</v>
          </cell>
          <cell r="N8">
            <v>9.970562242504057</v>
          </cell>
          <cell r="O8">
            <v>2.2533633293140389</v>
          </cell>
          <cell r="P8">
            <v>2.1050666229448471</v>
          </cell>
          <cell r="Q8">
            <v>1.4543519962992986</v>
          </cell>
          <cell r="R8">
            <v>0.70413900531237594</v>
          </cell>
          <cell r="S8">
            <v>0.68893113266488781</v>
          </cell>
          <cell r="T8">
            <v>0.35758654377299998</v>
          </cell>
          <cell r="U8">
            <v>6.8548724542658483</v>
          </cell>
          <cell r="V8">
            <v>24.388873327078354</v>
          </cell>
          <cell r="AL8">
            <v>0.15524041930829821</v>
          </cell>
          <cell r="AM8">
            <v>0.15976837188178603</v>
          </cell>
          <cell r="AN8">
            <v>0.22433649556849597</v>
          </cell>
          <cell r="AO8">
            <v>0.1043756416899491</v>
          </cell>
          <cell r="AP8">
            <v>0.16556202950715199</v>
          </cell>
          <cell r="AS8">
            <v>0.16008900907208154</v>
          </cell>
          <cell r="AT8">
            <v>0.15771170852992947</v>
          </cell>
          <cell r="AU8">
            <v>0.2024716614935578</v>
          </cell>
          <cell r="AV8">
            <v>0.12350326276015389</v>
          </cell>
          <cell r="AW8">
            <v>0.12673449260605457</v>
          </cell>
        </row>
        <row r="9">
          <cell r="B9">
            <v>43472</v>
          </cell>
          <cell r="C9">
            <v>10.240818479718783</v>
          </cell>
          <cell r="D9">
            <v>2.2184498328116748</v>
          </cell>
          <cell r="E9">
            <v>1.7663884789955486</v>
          </cell>
          <cell r="F9">
            <v>1.6502128777939717</v>
          </cell>
          <cell r="G9">
            <v>0.66241277133023346</v>
          </cell>
          <cell r="H9">
            <v>0.6993585050246991</v>
          </cell>
          <cell r="I9">
            <v>0.2903458708863399</v>
          </cell>
          <cell r="J9">
            <v>7.1136452189769379</v>
          </cell>
          <cell r="K9">
            <v>24.641632035538191</v>
          </cell>
          <cell r="N9">
            <v>9.8160610001983102</v>
          </cell>
          <cell r="O9">
            <v>2.3007413115238875</v>
          </cell>
          <cell r="P9">
            <v>2.1410472948936414</v>
          </cell>
          <cell r="Q9">
            <v>1.7075824884380753</v>
          </cell>
          <cell r="R9">
            <v>0.69309357510098046</v>
          </cell>
          <cell r="S9">
            <v>0.75831456076720216</v>
          </cell>
          <cell r="T9">
            <v>0.3654767093168258</v>
          </cell>
          <cell r="U9">
            <v>7.1136452189769379</v>
          </cell>
          <cell r="V9">
            <v>24.895962159215863</v>
          </cell>
          <cell r="AL9">
            <v>0.15871839476515562</v>
          </cell>
          <cell r="AM9">
            <v>0.1765726086549218</v>
          </cell>
          <cell r="AN9">
            <v>0.35829397100956023</v>
          </cell>
          <cell r="AO9">
            <v>0.14639825011073429</v>
          </cell>
          <cell r="AP9">
            <v>0.11234428384852857</v>
          </cell>
          <cell r="AS9">
            <v>0.16606882483337981</v>
          </cell>
          <cell r="AT9">
            <v>0.1834833927631333</v>
          </cell>
          <cell r="AU9">
            <v>0.30340008875738383</v>
          </cell>
          <cell r="AV9">
            <v>0.18028407467530544</v>
          </cell>
          <cell r="AW9">
            <v>0.12267730405164676</v>
          </cell>
        </row>
        <row r="10">
          <cell r="B10">
            <v>43473</v>
          </cell>
          <cell r="C10">
            <v>10.017833937787506</v>
          </cell>
          <cell r="D10">
            <v>2.2819737267027578</v>
          </cell>
          <cell r="E10">
            <v>1.7317513847378527</v>
          </cell>
          <cell r="F10">
            <v>1.5251714287625584</v>
          </cell>
          <cell r="G10">
            <v>0.67406247156451482</v>
          </cell>
          <cell r="H10">
            <v>0.73120034556421232</v>
          </cell>
          <cell r="I10">
            <v>0.29629753494548949</v>
          </cell>
          <cell r="J10">
            <v>7.0041904604244962</v>
          </cell>
          <cell r="K10">
            <v>24.262481290489387</v>
          </cell>
          <cell r="N10">
            <v>9.9668689857158714</v>
          </cell>
          <cell r="O10">
            <v>2.3605871837889598</v>
          </cell>
          <cell r="P10">
            <v>1.9583428298921153</v>
          </cell>
          <cell r="Q10">
            <v>1.801631977026682</v>
          </cell>
          <cell r="R10">
            <v>0.71914720525081788</v>
          </cell>
          <cell r="S10">
            <v>0.71559293605957397</v>
          </cell>
          <cell r="T10">
            <v>0.35823269461946372</v>
          </cell>
          <cell r="U10">
            <v>7.0041904604244962</v>
          </cell>
          <cell r="V10">
            <v>24.884594272777981</v>
          </cell>
          <cell r="AL10">
            <v>0.14472300855831396</v>
          </cell>
          <cell r="AM10">
            <v>9.8593692269031058E-2</v>
          </cell>
          <cell r="AN10">
            <v>0.39550350089573649</v>
          </cell>
          <cell r="AO10">
            <v>0.16582679052682023</v>
          </cell>
          <cell r="AP10">
            <v>0.11638974947611316</v>
          </cell>
          <cell r="AS10">
            <v>0.15659143042370369</v>
          </cell>
          <cell r="AT10">
            <v>0.18392449619498666</v>
          </cell>
          <cell r="AU10">
            <v>0.3461129937573072</v>
          </cell>
          <cell r="AV10">
            <v>0.1795692482810482</v>
          </cell>
          <cell r="AW10">
            <v>0.19182504829123984</v>
          </cell>
        </row>
        <row r="11">
          <cell r="B11">
            <v>43474</v>
          </cell>
          <cell r="C11">
            <v>10.262990238149449</v>
          </cell>
          <cell r="D11">
            <v>2.3642290252027505</v>
          </cell>
          <cell r="E11">
            <v>1.9757013167432087</v>
          </cell>
          <cell r="F11">
            <v>1.6847981715562215</v>
          </cell>
          <cell r="G11">
            <v>0.69559364146982838</v>
          </cell>
          <cell r="H11">
            <v>0.74700182751305777</v>
          </cell>
          <cell r="I11">
            <v>0.29761295051394249</v>
          </cell>
          <cell r="J11">
            <v>7.3165434953393245</v>
          </cell>
          <cell r="K11">
            <v>25.34447066648778</v>
          </cell>
          <cell r="N11">
            <v>10.31772838059347</v>
          </cell>
          <cell r="O11">
            <v>2.3497816790744328</v>
          </cell>
          <cell r="P11">
            <v>2.0265482195998201</v>
          </cell>
          <cell r="Q11">
            <v>1.8017200106193869</v>
          </cell>
          <cell r="R11">
            <v>0.71767135220557465</v>
          </cell>
          <cell r="S11">
            <v>0.6696896352384083</v>
          </cell>
          <cell r="T11">
            <v>0.36390307115143927</v>
          </cell>
          <cell r="U11">
            <v>7.3165434953393245</v>
          </cell>
          <cell r="V11">
            <v>25.563585843821858</v>
          </cell>
          <cell r="AL11">
            <v>0.14734830860603276</v>
          </cell>
          <cell r="AM11">
            <v>0.13424921207826165</v>
          </cell>
          <cell r="AN11">
            <v>0.37481809275877265</v>
          </cell>
          <cell r="AO11">
            <v>0.14863433143380989</v>
          </cell>
          <cell r="AP11">
            <v>0.17377902276226317</v>
          </cell>
          <cell r="AS11">
            <v>0.12406556480612556</v>
          </cell>
          <cell r="AT11">
            <v>0.16657675647574094</v>
          </cell>
          <cell r="AU11">
            <v>0.36814445463966722</v>
          </cell>
          <cell r="AV11">
            <v>0.15881776865511971</v>
          </cell>
          <cell r="AW11">
            <v>0.19955829628889635</v>
          </cell>
        </row>
        <row r="12">
          <cell r="B12">
            <v>43475</v>
          </cell>
          <cell r="C12">
            <v>10.243352394968001</v>
          </cell>
          <cell r="D12">
            <v>2.357713754034434</v>
          </cell>
          <cell r="E12">
            <v>2.1801303512549057</v>
          </cell>
          <cell r="F12">
            <v>1.9291717646528204</v>
          </cell>
          <cell r="G12">
            <v>0.7008307587774979</v>
          </cell>
          <cell r="H12">
            <v>0.7820101023742384</v>
          </cell>
          <cell r="I12">
            <v>0.30468072475238556</v>
          </cell>
          <cell r="J12">
            <v>7.5072754832333182</v>
          </cell>
          <cell r="K12">
            <v>26.005165334047604</v>
          </cell>
          <cell r="N12">
            <v>10.017343495154405</v>
          </cell>
          <cell r="O12">
            <v>2.3057284675459773</v>
          </cell>
          <cell r="P12">
            <v>1.9079222184025433</v>
          </cell>
          <cell r="Q12">
            <v>1.7476864356909401</v>
          </cell>
          <cell r="R12">
            <v>0.7167656756018389</v>
          </cell>
          <cell r="S12">
            <v>0.67824489128979171</v>
          </cell>
          <cell r="T12">
            <v>0.37731383857089801</v>
          </cell>
          <cell r="U12">
            <v>7.5072754832333182</v>
          </cell>
          <cell r="V12">
            <v>25.258280505489715</v>
          </cell>
          <cell r="AL12">
            <v>0.17517535437271417</v>
          </cell>
          <cell r="AM12">
            <v>0.20692305129358871</v>
          </cell>
          <cell r="AN12">
            <v>0.37871899551620503</v>
          </cell>
          <cell r="AO12">
            <v>0.14810197972872655</v>
          </cell>
          <cell r="AP12">
            <v>0.19442660999419126</v>
          </cell>
          <cell r="AS12">
            <v>0.14009966365165452</v>
          </cell>
          <cell r="AT12">
            <v>0.16114666012618226</v>
          </cell>
          <cell r="AU12">
            <v>0.37356032457068222</v>
          </cell>
          <cell r="AV12">
            <v>0.14575379579539999</v>
          </cell>
          <cell r="AW12">
            <v>0.17700704419407723</v>
          </cell>
        </row>
        <row r="13">
          <cell r="B13">
            <v>43476</v>
          </cell>
          <cell r="C13">
            <v>10.300998966887738</v>
          </cell>
          <cell r="D13">
            <v>2.3650434340987898</v>
          </cell>
          <cell r="E13">
            <v>2.2046380275481914</v>
          </cell>
          <cell r="F13">
            <v>1.8545383361587928</v>
          </cell>
          <cell r="G13">
            <v>0.70383319743164763</v>
          </cell>
          <cell r="H13">
            <v>0.75042721553386915</v>
          </cell>
          <cell r="I13">
            <v>0.30070254782372274</v>
          </cell>
          <cell r="J13">
            <v>7.5000887297047996</v>
          </cell>
          <cell r="K13">
            <v>25.980270455187551</v>
          </cell>
          <cell r="N13">
            <v>9.8659199668388116</v>
          </cell>
          <cell r="O13">
            <v>2.2949229628314503</v>
          </cell>
          <cell r="P13">
            <v>1.7618231632210741</v>
          </cell>
          <cell r="Q13">
            <v>1.4036459733202398</v>
          </cell>
          <cell r="R13">
            <v>0.71719374251867174</v>
          </cell>
          <cell r="S13">
            <v>0.63757425400207279</v>
          </cell>
          <cell r="T13">
            <v>0.31402965406226357</v>
          </cell>
          <cell r="U13">
            <v>7.5000887297047996</v>
          </cell>
          <cell r="V13">
            <v>24.49519844649938</v>
          </cell>
          <cell r="AL13">
            <v>0.18369481371250179</v>
          </cell>
          <cell r="AM13">
            <v>0.18530938915265766</v>
          </cell>
          <cell r="AN13">
            <v>0.40747971434880165</v>
          </cell>
          <cell r="AO13">
            <v>0.15943397642695223</v>
          </cell>
          <cell r="AP13">
            <v>0.17548207870159235</v>
          </cell>
          <cell r="AS13">
            <v>0.11860411911045561</v>
          </cell>
          <cell r="AT13">
            <v>0.13913134086468873</v>
          </cell>
          <cell r="AU13">
            <v>0.28016384702750929</v>
          </cell>
          <cell r="AV13">
            <v>0.14840212348519441</v>
          </cell>
          <cell r="AW13">
            <v>7.8627913498008142E-2</v>
          </cell>
        </row>
        <row r="14">
          <cell r="B14">
            <v>43477</v>
          </cell>
          <cell r="C14">
            <v>10.027969598784384</v>
          </cell>
          <cell r="D14">
            <v>2.3968053810443313</v>
          </cell>
          <cell r="E14">
            <v>1.9907728841211987</v>
          </cell>
          <cell r="F14">
            <v>1.3283357052440652</v>
          </cell>
          <cell r="G14">
            <v>0.68935975067819466</v>
          </cell>
          <cell r="H14">
            <v>0.7074740115535586</v>
          </cell>
          <cell r="I14">
            <v>0.31748319201249597</v>
          </cell>
          <cell r="J14">
            <v>7.0853228031958118</v>
          </cell>
          <cell r="K14">
            <v>24.543523326634038</v>
          </cell>
          <cell r="N14">
            <v>9.478128004079359</v>
          </cell>
          <cell r="O14">
            <v>2.3290018623157276</v>
          </cell>
          <cell r="P14">
            <v>1.8532384788344831</v>
          </cell>
          <cell r="Q14">
            <v>1.2072394548320955</v>
          </cell>
          <cell r="R14">
            <v>0.71822349334043367</v>
          </cell>
          <cell r="S14">
            <v>0.62814702725588278</v>
          </cell>
          <cell r="T14">
            <v>0.30893085238041573</v>
          </cell>
          <cell r="U14">
            <v>7.0853228031958118</v>
          </cell>
          <cell r="V14">
            <v>23.608231976234208</v>
          </cell>
          <cell r="AL14">
            <v>0.14957888153944493</v>
          </cell>
          <cell r="AM14">
            <v>0.11233421371773623</v>
          </cell>
          <cell r="AN14">
            <v>0.28460402406504526</v>
          </cell>
          <cell r="AO14">
            <v>0.1271524344409754</v>
          </cell>
          <cell r="AP14">
            <v>7.7160953746178942E-2</v>
          </cell>
          <cell r="AS14">
            <v>7.7062894070089968E-2</v>
          </cell>
          <cell r="AT14">
            <v>9.57425976524892E-2</v>
          </cell>
          <cell r="AU14">
            <v>0.24164848579237835</v>
          </cell>
          <cell r="AV14">
            <v>0.15437959895484837</v>
          </cell>
          <cell r="AW14">
            <v>0.10018925547025531</v>
          </cell>
        </row>
        <row r="15">
          <cell r="B15">
            <v>43478</v>
          </cell>
          <cell r="C15">
            <v>9.7131306290689192</v>
          </cell>
          <cell r="D15">
            <v>2.38214602091562</v>
          </cell>
          <cell r="E15">
            <v>2.1340883720327111</v>
          </cell>
          <cell r="F15">
            <v>1.0409754107592049</v>
          </cell>
          <cell r="G15">
            <v>0.67500522662146845</v>
          </cell>
          <cell r="H15">
            <v>0.61837699612188357</v>
          </cell>
          <cell r="I15">
            <v>0.27118038659898247</v>
          </cell>
          <cell r="J15">
            <v>6.8323606578911971</v>
          </cell>
          <cell r="K15">
            <v>23.667263700009986</v>
          </cell>
          <cell r="N15">
            <v>9.7785128895184279</v>
          </cell>
          <cell r="O15">
            <v>2.3140403942494592</v>
          </cell>
          <cell r="P15">
            <v>2.03856447727859</v>
          </cell>
          <cell r="Q15">
            <v>1.7352272970113722</v>
          </cell>
          <cell r="R15">
            <v>0.70154496325493887</v>
          </cell>
          <cell r="S15">
            <v>0.63864056988690987</v>
          </cell>
          <cell r="T15">
            <v>0.31758804883024827</v>
          </cell>
          <cell r="U15">
            <v>6.8323606578911971</v>
          </cell>
          <cell r="V15">
            <v>24.356479297921144</v>
          </cell>
          <cell r="AL15">
            <v>6.6060459953449738E-2</v>
          </cell>
          <cell r="AM15">
            <v>6.130954828164837E-2</v>
          </cell>
          <cell r="AN15">
            <v>0.24418459237774207</v>
          </cell>
          <cell r="AO15">
            <v>0.12048859564753264</v>
          </cell>
          <cell r="AP15">
            <v>6.3966674129039502E-2</v>
          </cell>
          <cell r="AS15">
            <v>0.14118094779866211</v>
          </cell>
          <cell r="AT15">
            <v>0.17005981030144018</v>
          </cell>
          <cell r="AU15">
            <v>0.37984535245227846</v>
          </cell>
          <cell r="AV15">
            <v>0.17560855485189286</v>
          </cell>
          <cell r="AW15">
            <v>0.12872981559977512</v>
          </cell>
        </row>
        <row r="16">
          <cell r="B16">
            <v>43479</v>
          </cell>
          <cell r="C16">
            <v>9.7086962773827832</v>
          </cell>
          <cell r="D16">
            <v>2.2624279131978096</v>
          </cell>
          <cell r="E16">
            <v>2.4170174621618949</v>
          </cell>
          <cell r="F16">
            <v>1.5254453966365511</v>
          </cell>
          <cell r="G16">
            <v>0.69192285315220858</v>
          </cell>
          <cell r="H16">
            <v>0.65307468169909433</v>
          </cell>
          <cell r="I16">
            <v>0.3655944988626823</v>
          </cell>
          <cell r="J16">
            <v>7.1526843661464099</v>
          </cell>
          <cell r="K16">
            <v>24.776863449239432</v>
          </cell>
          <cell r="N16">
            <v>9.6141629624441833</v>
          </cell>
          <cell r="O16">
            <v>2.3655743398110491</v>
          </cell>
          <cell r="P16">
            <v>2.050094708248563</v>
          </cell>
          <cell r="Q16">
            <v>1.5451105154832967</v>
          </cell>
          <cell r="R16">
            <v>0.71368793965766586</v>
          </cell>
          <cell r="S16">
            <v>0.73120214771097958</v>
          </cell>
          <cell r="T16">
            <v>0.32018389500636535</v>
          </cell>
          <cell r="U16">
            <v>7.1526843661464099</v>
          </cell>
          <cell r="V16">
            <v>24.492700874508515</v>
          </cell>
          <cell r="AL16">
            <v>0.14665692826002963</v>
          </cell>
          <cell r="AM16">
            <v>0.10662364005108121</v>
          </cell>
          <cell r="AN16">
            <v>0.33683167871367364</v>
          </cell>
          <cell r="AO16">
            <v>0.17581285103491751</v>
          </cell>
          <cell r="AP16">
            <v>0.14886766166080442</v>
          </cell>
          <cell r="AS16">
            <v>0.10607676974007726</v>
          </cell>
          <cell r="AT16">
            <v>0.11434126146309337</v>
          </cell>
          <cell r="AU16">
            <v>0.41527087598604145</v>
          </cell>
          <cell r="AV16">
            <v>0.12155310531562497</v>
          </cell>
          <cell r="AW16">
            <v>0.12890535441442758</v>
          </cell>
        </row>
        <row r="17">
          <cell r="B17">
            <v>43480</v>
          </cell>
          <cell r="C17">
            <v>9.612407497912459</v>
          </cell>
          <cell r="D17">
            <v>2.2005328370988053</v>
          </cell>
          <cell r="E17">
            <v>2.3705579329199931</v>
          </cell>
          <cell r="F17">
            <v>1.6280613913411843</v>
          </cell>
          <cell r="G17">
            <v>0.69095093225253446</v>
          </cell>
          <cell r="H17">
            <v>0.75838371921618397</v>
          </cell>
          <cell r="I17">
            <v>0.36263263241263288</v>
          </cell>
          <cell r="J17">
            <v>7.1524196984347483</v>
          </cell>
          <cell r="K17">
            <v>24.775946641588543</v>
          </cell>
          <cell r="N17">
            <v>9.8536091108781942</v>
          </cell>
          <cell r="O17">
            <v>2.3148715869198075</v>
          </cell>
          <cell r="P17">
            <v>1.854599783731246</v>
          </cell>
          <cell r="Q17">
            <v>1.5478031431306416</v>
          </cell>
          <cell r="R17">
            <v>0.71850401841131251</v>
          </cell>
          <cell r="S17">
            <v>0.75003584307093607</v>
          </cell>
          <cell r="T17">
            <v>0.31071725203766937</v>
          </cell>
          <cell r="U17">
            <v>7.1524196984347483</v>
          </cell>
          <cell r="V17">
            <v>24.502560436614555</v>
          </cell>
          <cell r="AL17">
            <v>0.17080660869281086</v>
          </cell>
          <cell r="AM17">
            <v>0.13137482019940083</v>
          </cell>
          <cell r="AN17">
            <v>0.36499332401580881</v>
          </cell>
          <cell r="AO17">
            <v>0.21242721528786224</v>
          </cell>
          <cell r="AP17">
            <v>0.12257079817944688</v>
          </cell>
          <cell r="AS17">
            <v>0.1272683668796932</v>
          </cell>
          <cell r="AT17">
            <v>0.11382531016384409</v>
          </cell>
          <cell r="AU17">
            <v>0.41509930194904393</v>
          </cell>
          <cell r="AV17">
            <v>0.14077360724666638</v>
          </cell>
          <cell r="AW17">
            <v>0.1112074166393812</v>
          </cell>
        </row>
        <row r="18">
          <cell r="B18">
            <v>43481</v>
          </cell>
          <cell r="C18">
            <v>9.8030846204161914</v>
          </cell>
          <cell r="D18">
            <v>2.2550982331334537</v>
          </cell>
          <cell r="E18">
            <v>2.3014232537008028</v>
          </cell>
          <cell r="F18">
            <v>1.7024412875655102</v>
          </cell>
          <cell r="G18">
            <v>0.69405421899665465</v>
          </cell>
          <cell r="H18">
            <v>0.73859137132447905</v>
          </cell>
          <cell r="I18">
            <v>0.41024485355240536</v>
          </cell>
          <cell r="J18">
            <v>7.2666288938515393</v>
          </cell>
          <cell r="K18">
            <v>25.171566732541038</v>
          </cell>
          <cell r="N18">
            <v>9.8000568874495055</v>
          </cell>
          <cell r="O18">
            <v>2.2284275492035919</v>
          </cell>
          <cell r="P18">
            <v>2.1223159115590402</v>
          </cell>
          <cell r="Q18">
            <v>1.6788367442652097</v>
          </cell>
          <cell r="R18">
            <v>0.7203255843827896</v>
          </cell>
          <cell r="S18">
            <v>0.76118647905709413</v>
          </cell>
          <cell r="T18">
            <v>0.3148326199435198</v>
          </cell>
          <cell r="U18">
            <v>7.2666288938515393</v>
          </cell>
          <cell r="V18">
            <v>24.89261066971229</v>
          </cell>
          <cell r="AL18">
            <v>0.17415895231657358</v>
          </cell>
          <cell r="AM18">
            <v>0.13898343156766427</v>
          </cell>
          <cell r="AN18">
            <v>0.39636414305064532</v>
          </cell>
          <cell r="AO18">
            <v>0.21381908786673171</v>
          </cell>
          <cell r="AP18">
            <v>0.13735064363740435</v>
          </cell>
          <cell r="AS18">
            <v>0.14415928296933719</v>
          </cell>
          <cell r="AT18">
            <v>0.16743747368507525</v>
          </cell>
          <cell r="AU18">
            <v>0.38094553333864006</v>
          </cell>
          <cell r="AV18">
            <v>0.13563796130733827</v>
          </cell>
          <cell r="AW18">
            <v>0.11551551121690616</v>
          </cell>
        </row>
        <row r="19">
          <cell r="B19">
            <v>43482</v>
          </cell>
          <cell r="C19">
            <v>9.7429041332472419</v>
          </cell>
          <cell r="D19">
            <v>2.3104780380641419</v>
          </cell>
          <cell r="E19">
            <v>2.259155848427246</v>
          </cell>
          <cell r="F19">
            <v>1.7338969551398908</v>
          </cell>
          <cell r="G19">
            <v>0.69716654304415315</v>
          </cell>
          <cell r="H19">
            <v>0.73466253635161249</v>
          </cell>
          <cell r="I19">
            <v>0.42016919551541632</v>
          </cell>
          <cell r="J19">
            <v>7.2639890391886688</v>
          </cell>
          <cell r="K19">
            <v>25.162422288978377</v>
          </cell>
          <cell r="N19">
            <v>9.3956452691432233</v>
          </cell>
          <cell r="O19">
            <v>2.1968422277303596</v>
          </cell>
          <cell r="P19">
            <v>2.2227460190256556</v>
          </cell>
          <cell r="Q19">
            <v>1.7029821256392108</v>
          </cell>
          <cell r="R19">
            <v>0.72052027877745073</v>
          </cell>
          <cell r="S19">
            <v>0.75221835246828472</v>
          </cell>
          <cell r="T19">
            <v>0.3221703223212728</v>
          </cell>
          <cell r="U19">
            <v>7.2639890391886688</v>
          </cell>
          <cell r="V19">
            <v>24.577113634294125</v>
          </cell>
          <cell r="AL19">
            <v>0.16924796343447168</v>
          </cell>
          <cell r="AM19">
            <v>0.14631269910631853</v>
          </cell>
          <cell r="AN19">
            <v>0.39852474761472256</v>
          </cell>
          <cell r="AO19">
            <v>0.19855697790950586</v>
          </cell>
          <cell r="AP19">
            <v>0.15224105875968993</v>
          </cell>
          <cell r="AS19">
            <v>0.15549005779900446</v>
          </cell>
          <cell r="AT19">
            <v>0.16276956148563904</v>
          </cell>
          <cell r="AU19">
            <v>0.37987319560740523</v>
          </cell>
          <cell r="AV19">
            <v>0.14157657242934321</v>
          </cell>
          <cell r="AW19">
            <v>0.14193171778378375</v>
          </cell>
        </row>
        <row r="20">
          <cell r="B20">
            <v>43483</v>
          </cell>
          <cell r="C20">
            <v>9.7308680358134509</v>
          </cell>
          <cell r="D20">
            <v>2.3218797626086949</v>
          </cell>
          <cell r="E20">
            <v>1.9320851043021676</v>
          </cell>
          <cell r="F20">
            <v>1.9381286309267234</v>
          </cell>
          <cell r="G20">
            <v>0.69321066888360272</v>
          </cell>
          <cell r="H20">
            <v>0.73162733213104481</v>
          </cell>
          <cell r="I20">
            <v>0.41559377515905827</v>
          </cell>
          <cell r="J20">
            <v>7.2091837593036416</v>
          </cell>
          <cell r="K20">
            <v>24.972577069128384</v>
          </cell>
          <cell r="N20">
            <v>8.7462476172206554</v>
          </cell>
          <cell r="O20">
            <v>2.2899358068093609</v>
          </cell>
          <cell r="P20">
            <v>2.028362575941951</v>
          </cell>
          <cell r="Q20">
            <v>1.515398060744807</v>
          </cell>
          <cell r="R20">
            <v>0.71885320802316544</v>
          </cell>
          <cell r="S20">
            <v>0.70349485113038801</v>
          </cell>
          <cell r="T20">
            <v>0.36631522597125765</v>
          </cell>
          <cell r="U20">
            <v>7.2091837593036416</v>
          </cell>
          <cell r="V20">
            <v>23.577791105145227</v>
          </cell>
          <cell r="AL20">
            <v>0.19315205389675086</v>
          </cell>
          <cell r="AM20">
            <v>0.20728143280450828</v>
          </cell>
          <cell r="AN20">
            <v>0.38838386662457358</v>
          </cell>
          <cell r="AO20">
            <v>0.21040346216163605</v>
          </cell>
          <cell r="AP20">
            <v>0.17139021470846452</v>
          </cell>
          <cell r="AS20">
            <v>0.17230848068654697</v>
          </cell>
          <cell r="AT20">
            <v>0.14252524256388974</v>
          </cell>
          <cell r="AU20">
            <v>0.26893703536976066</v>
          </cell>
          <cell r="AV20">
            <v>0.11706149713733631</v>
          </cell>
          <cell r="AW20">
            <v>0.13819555537682318</v>
          </cell>
        </row>
        <row r="21">
          <cell r="B21">
            <v>43484</v>
          </cell>
          <cell r="C21">
            <v>9.3811877314212211</v>
          </cell>
          <cell r="D21">
            <v>2.3626002074106713</v>
          </cell>
          <cell r="E21">
            <v>1.8568035411863091</v>
          </cell>
          <cell r="F21">
            <v>1.7725495932398656</v>
          </cell>
          <cell r="G21">
            <v>0.67571280639733022</v>
          </cell>
          <cell r="H21">
            <v>0.65772737682054383</v>
          </cell>
          <cell r="I21">
            <v>0.24134847604609169</v>
          </cell>
          <cell r="J21">
            <v>6.8782319712495656</v>
          </cell>
          <cell r="K21">
            <v>23.8261617037716</v>
          </cell>
          <cell r="N21">
            <v>8.3436826273084659</v>
          </cell>
          <cell r="O21">
            <v>2.3057284675459773</v>
          </cell>
          <cell r="P21">
            <v>2.1736784686169885</v>
          </cell>
          <cell r="Q21">
            <v>1.4889495644976278</v>
          </cell>
          <cell r="R21">
            <v>0.70276875659280835</v>
          </cell>
          <cell r="S21">
            <v>0.63165434455411151</v>
          </cell>
          <cell r="T21">
            <v>0.35391529583043468</v>
          </cell>
          <cell r="U21">
            <v>6.8782319712495656</v>
          </cell>
          <cell r="V21">
            <v>22.878609496195978</v>
          </cell>
          <cell r="AL21">
            <v>0.17963325812771674</v>
          </cell>
          <cell r="AM21">
            <v>0.19613029265426135</v>
          </cell>
          <cell r="AN21">
            <v>0.32955212170210713</v>
          </cell>
          <cell r="AO21">
            <v>0.16170068200918836</v>
          </cell>
          <cell r="AP21">
            <v>0.16124359993583762</v>
          </cell>
          <cell r="AS21">
            <v>0.16055206303972111</v>
          </cell>
          <cell r="AT21">
            <v>0.15175361869090048</v>
          </cell>
          <cell r="AU21">
            <v>0.24652254297498058</v>
          </cell>
          <cell r="AV21">
            <v>8.9535128908741837E-2</v>
          </cell>
          <cell r="AW21">
            <v>0.1683235969605873</v>
          </cell>
        </row>
        <row r="22">
          <cell r="B22">
            <v>43485</v>
          </cell>
          <cell r="C22">
            <v>8.9523225754908982</v>
          </cell>
          <cell r="D22">
            <v>2.3560849362423548</v>
          </cell>
          <cell r="E22">
            <v>2.145139268455913</v>
          </cell>
          <cell r="F22">
            <v>1.6760222580925614</v>
          </cell>
          <cell r="G22">
            <v>0.67265552774313531</v>
          </cell>
          <cell r="H22">
            <v>0.62428418150040665</v>
          </cell>
          <cell r="I22">
            <v>0.2301998672800514</v>
          </cell>
          <cell r="J22">
            <v>6.7600413465422697</v>
          </cell>
          <cell r="K22">
            <v>23.416749961347595</v>
          </cell>
          <cell r="N22">
            <v>8.1350136187759983</v>
          </cell>
          <cell r="O22">
            <v>2.1793871816530466</v>
          </cell>
          <cell r="P22">
            <v>2.7068490513134997</v>
          </cell>
          <cell r="Q22">
            <v>1.9930085581479628</v>
          </cell>
          <cell r="R22">
            <v>0.69126223095119987</v>
          </cell>
          <cell r="S22">
            <v>0.7021577755929278</v>
          </cell>
          <cell r="T22">
            <v>0.37228652258726991</v>
          </cell>
          <cell r="U22">
            <v>6.7600413465422697</v>
          </cell>
          <cell r="V22">
            <v>23.540006285564175</v>
          </cell>
          <cell r="AL22">
            <v>0.17583593465641001</v>
          </cell>
          <cell r="AM22">
            <v>0.19484852759374785</v>
          </cell>
          <cell r="AN22">
            <v>0.28876824783231037</v>
          </cell>
          <cell r="AO22">
            <v>0.13130304236593612</v>
          </cell>
          <cell r="AP22">
            <v>0.1677810509995814</v>
          </cell>
          <cell r="AS22">
            <v>0.19632323678511135</v>
          </cell>
          <cell r="AT22">
            <v>0.23755016559806791</v>
          </cell>
          <cell r="AU22">
            <v>0.36040104744359158</v>
          </cell>
          <cell r="AV22">
            <v>0.12041146510343634</v>
          </cell>
          <cell r="AW22">
            <v>0.24334735991836023</v>
          </cell>
        </row>
        <row r="23">
          <cell r="B23">
            <v>43486</v>
          </cell>
          <cell r="C23">
            <v>8.9212821136879654</v>
          </cell>
          <cell r="D23">
            <v>2.2730152288463232</v>
          </cell>
          <cell r="E23">
            <v>2.3850114871540606</v>
          </cell>
          <cell r="F23">
            <v>2.0159876254887874</v>
          </cell>
          <cell r="G23">
            <v>0.69483265944673189</v>
          </cell>
          <cell r="H23">
            <v>0.70816603389563193</v>
          </cell>
          <cell r="I23">
            <v>0.32799990128561013</v>
          </cell>
          <cell r="J23">
            <v>7.0317896306936234</v>
          </cell>
          <cell r="K23">
            <v>24.358084680498735</v>
          </cell>
          <cell r="N23">
            <v>7.7976961654550809</v>
          </cell>
          <cell r="O23">
            <v>2.3290018623157276</v>
          </cell>
          <cell r="P23">
            <v>2.5775354804975632</v>
          </cell>
          <cell r="Q23">
            <v>2.1079677213539552</v>
          </cell>
          <cell r="R23">
            <v>0.7141273058027604</v>
          </cell>
          <cell r="S23">
            <v>0.71679826363681542</v>
          </cell>
          <cell r="T23">
            <v>0.37746589268312852</v>
          </cell>
          <cell r="U23">
            <v>7.0317896306936234</v>
          </cell>
          <cell r="V23">
            <v>23.652382322438655</v>
          </cell>
          <cell r="AL23">
            <v>0.18732435789702934</v>
          </cell>
          <cell r="AM23">
            <v>0.22664191387622187</v>
          </cell>
          <cell r="AN23">
            <v>0.41636985161068552</v>
          </cell>
          <cell r="AO23">
            <v>0.18128387493403755</v>
          </cell>
          <cell r="AP23">
            <v>0.18661988838829879</v>
          </cell>
          <cell r="AS23">
            <v>0.20247307676338691</v>
          </cell>
          <cell r="AT23">
            <v>0.23986778822983401</v>
          </cell>
          <cell r="AU23">
            <v>0.39889232811212794</v>
          </cell>
          <cell r="AV23">
            <v>0.15116912623655984</v>
          </cell>
          <cell r="AW23">
            <v>0.27671082513006023</v>
          </cell>
        </row>
        <row r="24">
          <cell r="B24">
            <v>43487</v>
          </cell>
          <cell r="C24">
            <v>8.9630917153000791</v>
          </cell>
          <cell r="D24">
            <v>2.240438873004742</v>
          </cell>
          <cell r="E24">
            <v>2.2911794250752546</v>
          </cell>
          <cell r="F24">
            <v>2.014337721042883</v>
          </cell>
          <cell r="G24">
            <v>0.70157202304776922</v>
          </cell>
          <cell r="H24">
            <v>0.73324342663690467</v>
          </cell>
          <cell r="I24">
            <v>0.35557974316474911</v>
          </cell>
          <cell r="J24">
            <v>7.0208918319290845</v>
          </cell>
          <cell r="K24">
            <v>24.320334759201465</v>
          </cell>
          <cell r="N24">
            <v>7.6875140046075563</v>
          </cell>
          <cell r="O24">
            <v>2.3722238811738352</v>
          </cell>
          <cell r="P24">
            <v>2.3511861037875077</v>
          </cell>
          <cell r="Q24">
            <v>2.223486713440884</v>
          </cell>
          <cell r="R24">
            <v>0.71048352198125242</v>
          </cell>
          <cell r="S24">
            <v>0.77777332449416514</v>
          </cell>
          <cell r="T24">
            <v>0.37076901412461039</v>
          </cell>
          <cell r="U24">
            <v>7.0208918319290845</v>
          </cell>
          <cell r="V24">
            <v>23.5143283955389</v>
          </cell>
          <cell r="AL24">
            <v>0.19072938583789581</v>
          </cell>
          <cell r="AM24">
            <v>0.22264072907879312</v>
          </cell>
          <cell r="AN24">
            <v>0.41405094112022778</v>
          </cell>
          <cell r="AO24">
            <v>0.17598485729053817</v>
          </cell>
          <cell r="AP24">
            <v>0.18918508887245919</v>
          </cell>
          <cell r="AS24">
            <v>0.20225297692086194</v>
          </cell>
          <cell r="AT24">
            <v>0.26377273338446461</v>
          </cell>
          <cell r="AU24">
            <v>0.41333239037505132</v>
          </cell>
          <cell r="AV24">
            <v>0.1807761250767905</v>
          </cell>
          <cell r="AW24">
            <v>0.2783666379299537</v>
          </cell>
        </row>
        <row r="25">
          <cell r="B25">
            <v>43488</v>
          </cell>
          <cell r="C25">
            <v>8.8756716392020216</v>
          </cell>
          <cell r="D25">
            <v>2.2347380107324653</v>
          </cell>
          <cell r="E25">
            <v>2.2188109334083581</v>
          </cell>
          <cell r="F25">
            <v>1.9947611886496261</v>
          </cell>
          <cell r="G25">
            <v>0.71379867294544541</v>
          </cell>
          <cell r="H25">
            <v>0.72766399068562604</v>
          </cell>
          <cell r="I25">
            <v>0.42738739187723668</v>
          </cell>
          <cell r="J25">
            <v>6.9776242537344473</v>
          </cell>
          <cell r="K25">
            <v>24.170456081235226</v>
          </cell>
          <cell r="N25">
            <v>7.3951311755428915</v>
          </cell>
          <cell r="O25">
            <v>2.2899358068093609</v>
          </cell>
          <cell r="P25">
            <v>2.3866355872536791</v>
          </cell>
          <cell r="Q25">
            <v>2.303245564342062</v>
          </cell>
          <cell r="R25">
            <v>0.71084357623566463</v>
          </cell>
          <cell r="S25">
            <v>0.76093457282489962</v>
          </cell>
          <cell r="T25">
            <v>0.36012710371109125</v>
          </cell>
          <cell r="U25">
            <v>6.9776242537344473</v>
          </cell>
          <cell r="V25">
            <v>23.184477640454094</v>
          </cell>
          <cell r="AL25">
            <v>0.19428922461825424</v>
          </cell>
          <cell r="AM25">
            <v>0.22964005679860958</v>
          </cell>
          <cell r="AN25">
            <v>0.4192957678115794</v>
          </cell>
          <cell r="AO25">
            <v>0.12090559597644218</v>
          </cell>
          <cell r="AP25">
            <v>0.21073107428738028</v>
          </cell>
          <cell r="AS25">
            <v>0.20362729081853267</v>
          </cell>
          <cell r="AT25">
            <v>0.27611248546054606</v>
          </cell>
          <cell r="AU25">
            <v>0.43882919529413877</v>
          </cell>
          <cell r="AV25">
            <v>0.21713164028378243</v>
          </cell>
          <cell r="AW25">
            <v>0.27679322820134095</v>
          </cell>
        </row>
        <row r="26">
          <cell r="B26">
            <v>43489</v>
          </cell>
          <cell r="C26">
            <v>8.716668457313526</v>
          </cell>
          <cell r="D26">
            <v>2.3300238515690901</v>
          </cell>
          <cell r="E26">
            <v>2.1442073593955366</v>
          </cell>
          <cell r="F26">
            <v>2.0742636265540662</v>
          </cell>
          <cell r="G26">
            <v>0.71458861541800389</v>
          </cell>
          <cell r="H26">
            <v>0.73621700329048589</v>
          </cell>
          <cell r="I26">
            <v>0.42266902677558449</v>
          </cell>
          <cell r="J26">
            <v>6.9556299374160773</v>
          </cell>
          <cell r="K26">
            <v>24.094267877732367</v>
          </cell>
          <cell r="N26">
            <v>7.3046463842323535</v>
          </cell>
          <cell r="O26">
            <v>2.3115468162384145</v>
          </cell>
          <cell r="P26">
            <v>2.2182972258769933</v>
          </cell>
          <cell r="Q26">
            <v>2.2745484856642131</v>
          </cell>
          <cell r="R26">
            <v>0.71522702492260348</v>
          </cell>
          <cell r="S26">
            <v>0.69478227878149268</v>
          </cell>
          <cell r="T26">
            <v>0.36558263127710727</v>
          </cell>
          <cell r="U26">
            <v>6.9556299374160773</v>
          </cell>
          <cell r="V26">
            <v>22.840260784409253</v>
          </cell>
          <cell r="AL26">
            <v>0.20039655276260773</v>
          </cell>
          <cell r="AM26">
            <v>0.2308557637355812</v>
          </cell>
          <cell r="AN26">
            <v>0.4297892561064246</v>
          </cell>
          <cell r="AO26">
            <v>0.14751144193123827</v>
          </cell>
          <cell r="AP26">
            <v>0.22059552408446634</v>
          </cell>
          <cell r="AS26">
            <v>0.19186854407284382</v>
          </cell>
          <cell r="AT26">
            <v>0.26840145856710446</v>
          </cell>
          <cell r="AU26">
            <v>0.42226402302910504</v>
          </cell>
          <cell r="AV26">
            <v>0.22194179731155106</v>
          </cell>
          <cell r="AW26">
            <v>0.27264183063635178</v>
          </cell>
        </row>
        <row r="27">
          <cell r="B27">
            <v>43490</v>
          </cell>
          <cell r="C27">
            <v>8.5519639661142879</v>
          </cell>
          <cell r="D27">
            <v>2.2860457711829558</v>
          </cell>
          <cell r="E27">
            <v>2.3469058919129919</v>
          </cell>
          <cell r="F27">
            <v>1.892140423413371</v>
          </cell>
          <cell r="G27">
            <v>0.71491313676658486</v>
          </cell>
          <cell r="H27">
            <v>0.74816486941166815</v>
          </cell>
          <cell r="I27">
            <v>0.36595422279003736</v>
          </cell>
          <cell r="J27">
            <v>6.8612508290066323</v>
          </cell>
          <cell r="K27">
            <v>23.767339110598527</v>
          </cell>
          <cell r="N27">
            <v>6.9630201313252202</v>
          </cell>
          <cell r="O27">
            <v>2.3880165419104515</v>
          </cell>
          <cell r="P27">
            <v>1.9842273364033078</v>
          </cell>
          <cell r="Q27">
            <v>1.8582235338333333</v>
          </cell>
          <cell r="R27">
            <v>0.72281641233591432</v>
          </cell>
          <cell r="S27">
            <v>0.64299868006521765</v>
          </cell>
          <cell r="T27">
            <v>0.35012425975851891</v>
          </cell>
          <cell r="U27">
            <v>6.8612508290066323</v>
          </cell>
          <cell r="V27">
            <v>21.770677724638595</v>
          </cell>
          <cell r="AL27">
            <v>0.1901928163313846</v>
          </cell>
          <cell r="AM27">
            <v>0.21762891975407703</v>
          </cell>
          <cell r="AN27">
            <v>0.366085990280545</v>
          </cell>
          <cell r="AO27">
            <v>0.15680692539525395</v>
          </cell>
          <cell r="AP27">
            <v>0.14490539852600784</v>
          </cell>
          <cell r="AS27">
            <v>0.18371786260283204</v>
          </cell>
          <cell r="AT27">
            <v>0.2224558456732223</v>
          </cell>
          <cell r="AU27">
            <v>0.31461937523807193</v>
          </cell>
          <cell r="AV27">
            <v>0.17151669424942223</v>
          </cell>
          <cell r="AW27">
            <v>0.15751889671416996</v>
          </cell>
        </row>
        <row r="28">
          <cell r="B28">
            <v>43491</v>
          </cell>
          <cell r="C28">
            <v>8.4087977545334116</v>
          </cell>
          <cell r="D28">
            <v>2.249397370861177</v>
          </cell>
          <cell r="E28">
            <v>2.207650515668512</v>
          </cell>
          <cell r="F28">
            <v>1.4362393029031817</v>
          </cell>
          <cell r="G28">
            <v>0.70150095698029513</v>
          </cell>
          <cell r="H28">
            <v>0.71220521510626444</v>
          </cell>
          <cell r="I28">
            <v>0.39801009644361185</v>
          </cell>
          <cell r="J28">
            <v>6.5397051101450216</v>
          </cell>
          <cell r="K28">
            <v>22.653506322641476</v>
          </cell>
          <cell r="N28">
            <v>6.8202142021820578</v>
          </cell>
          <cell r="O28">
            <v>2.4038092026470679</v>
          </cell>
          <cell r="P28">
            <v>2.0712049700981234</v>
          </cell>
          <cell r="Q28">
            <v>1.5714262462795792</v>
          </cell>
          <cell r="R28">
            <v>0.71255345368163314</v>
          </cell>
          <cell r="S28">
            <v>0.62976238444418431</v>
          </cell>
          <cell r="T28">
            <v>0.3447091493370168</v>
          </cell>
          <cell r="U28">
            <v>6.5397051101450216</v>
          </cell>
          <cell r="V28">
            <v>21.093384718814683</v>
          </cell>
          <cell r="AL28">
            <v>0.15072739965232468</v>
          </cell>
          <cell r="AM28">
            <v>0.15169422344354405</v>
          </cell>
          <cell r="AN28">
            <v>0.26522227767802986</v>
          </cell>
          <cell r="AO28">
            <v>0.12712283099045354</v>
          </cell>
          <cell r="AP28">
            <v>8.1889654966711661E-2</v>
          </cell>
          <cell r="AS28">
            <v>0.1769179129045062</v>
          </cell>
          <cell r="AT28">
            <v>0.1629969659396473</v>
          </cell>
          <cell r="AU28">
            <v>0.27900195968924502</v>
          </cell>
          <cell r="AV28">
            <v>0.12496692185286191</v>
          </cell>
          <cell r="AW28">
            <v>0.11913778804778477</v>
          </cell>
        </row>
        <row r="29">
          <cell r="B29">
            <v>43492</v>
          </cell>
          <cell r="C29">
            <v>7.8652729335759259</v>
          </cell>
          <cell r="D29">
            <v>2.0971029073017853</v>
          </cell>
          <cell r="E29">
            <v>2.0298068029033489</v>
          </cell>
          <cell r="F29">
            <v>1.1454068690230625</v>
          </cell>
          <cell r="G29">
            <v>0.69082482079175678</v>
          </cell>
          <cell r="H29">
            <v>0.65772129474444652</v>
          </cell>
          <cell r="I29">
            <v>0.38050416402217641</v>
          </cell>
          <cell r="J29">
            <v>6.0335509256127828</v>
          </cell>
          <cell r="K29">
            <v>20.900190717975285</v>
          </cell>
          <cell r="N29">
            <v>6.9710221876996208</v>
          </cell>
          <cell r="O29">
            <v>2.2866110361279679</v>
          </cell>
          <cell r="P29">
            <v>2.1949378360055305</v>
          </cell>
          <cell r="Q29">
            <v>1.77995810315117</v>
          </cell>
          <cell r="R29">
            <v>0.70349168990869815</v>
          </cell>
          <cell r="S29">
            <v>0.7642363749271589</v>
          </cell>
          <cell r="T29">
            <v>0.3517312358040865</v>
          </cell>
          <cell r="U29">
            <v>6.0335509256127828</v>
          </cell>
          <cell r="V29">
            <v>21.085539389237017</v>
          </cell>
          <cell r="AL29">
            <v>7.4923583146350267E-2</v>
          </cell>
          <cell r="AM29">
            <v>0.11559718279388984</v>
          </cell>
          <cell r="AN29">
            <v>0.24168764279597163</v>
          </cell>
          <cell r="AO29">
            <v>6.4919856591178271E-2</v>
          </cell>
          <cell r="AP29">
            <v>7.663578716126726E-2</v>
          </cell>
          <cell r="AS29">
            <v>0.15536079281212559</v>
          </cell>
          <cell r="AT29">
            <v>0.16935324643322261</v>
          </cell>
          <cell r="AU29">
            <v>0.36231846255881012</v>
          </cell>
          <cell r="AV29">
            <v>0.13955701436401255</v>
          </cell>
          <cell r="AW29">
            <v>0.16373788393162905</v>
          </cell>
        </row>
        <row r="30">
          <cell r="B30">
            <v>43493</v>
          </cell>
          <cell r="C30">
            <v>8.0445474374581742</v>
          </cell>
          <cell r="D30">
            <v>2.0914020450295085</v>
          </cell>
          <cell r="E30">
            <v>2.059079634339565</v>
          </cell>
          <cell r="F30">
            <v>1.6324411788927113</v>
          </cell>
          <cell r="G30">
            <v>0.71005887249293764</v>
          </cell>
          <cell r="H30">
            <v>0.76178915430367555</v>
          </cell>
          <cell r="I30">
            <v>0.40237469011915789</v>
          </cell>
          <cell r="J30">
            <v>6.3724530716581764</v>
          </cell>
          <cell r="K30">
            <v>22.074146084293908</v>
          </cell>
          <cell r="N30">
            <v>7.0005682420051034</v>
          </cell>
          <cell r="O30">
            <v>2.3838605785587101</v>
          </cell>
          <cell r="P30">
            <v>2.1988880575082215</v>
          </cell>
          <cell r="Q30">
            <v>1.6016598150962102</v>
          </cell>
          <cell r="R30">
            <v>0.72365298981297332</v>
          </cell>
          <cell r="S30">
            <v>0.75907031174703998</v>
          </cell>
          <cell r="T30">
            <v>0.37294758259301131</v>
          </cell>
          <cell r="U30">
            <v>6.3724530716581764</v>
          </cell>
          <cell r="V30">
            <v>21.413100648979452</v>
          </cell>
          <cell r="AL30">
            <v>0.15551437775724197</v>
          </cell>
          <cell r="AM30">
            <v>0.17923738472346562</v>
          </cell>
          <cell r="AN30">
            <v>0.32354135698403469</v>
          </cell>
          <cell r="AO30">
            <v>9.6315847083081038E-2</v>
          </cell>
          <cell r="AP30">
            <v>0.14912230218220979</v>
          </cell>
          <cell r="AS30">
            <v>0.16630639291737501</v>
          </cell>
          <cell r="AT30">
            <v>0.11766883131892213</v>
          </cell>
          <cell r="AU30">
            <v>0.33791732341984831</v>
          </cell>
          <cell r="AV30">
            <v>0.14398199794633157</v>
          </cell>
          <cell r="AW30">
            <v>0.14026242951782034</v>
          </cell>
        </row>
        <row r="31">
          <cell r="B31">
            <v>43494</v>
          </cell>
          <cell r="C31">
            <v>7.57450615872804</v>
          </cell>
          <cell r="D31">
            <v>2.2054192904750423</v>
          </cell>
          <cell r="E31">
            <v>2.4304175256358591</v>
          </cell>
          <cell r="F31">
            <v>1.8456674584939774</v>
          </cell>
          <cell r="G31">
            <v>0.70542992462396947</v>
          </cell>
          <cell r="H31">
            <v>0.74552037651835268</v>
          </cell>
          <cell r="I31">
            <v>0.45795104398142855</v>
          </cell>
          <cell r="J31">
            <v>6.4792790828038473</v>
          </cell>
          <cell r="K31">
            <v>22.444190861260516</v>
          </cell>
          <cell r="N31">
            <v>6.7020299849601308</v>
          </cell>
          <cell r="O31">
            <v>2.4046403953174158</v>
          </cell>
          <cell r="P31">
            <v>2.4240051629610178</v>
          </cell>
          <cell r="Q31">
            <v>1.5254908411988353</v>
          </cell>
          <cell r="R31">
            <v>0.72201134232227671</v>
          </cell>
          <cell r="S31">
            <v>0.66570833520263217</v>
          </cell>
          <cell r="T31">
            <v>0.38294740400279442</v>
          </cell>
          <cell r="U31">
            <v>6.4792790828038473</v>
          </cell>
          <cell r="V31">
            <v>21.306112548768951</v>
          </cell>
          <cell r="AL31">
            <v>0.17896700414833269</v>
          </cell>
          <cell r="AM31">
            <v>0.20659008920765867</v>
          </cell>
          <cell r="AN31">
            <v>0.38025966738941047</v>
          </cell>
          <cell r="AO31">
            <v>0.12252868171197703</v>
          </cell>
          <cell r="AP31">
            <v>0.18298461576863537</v>
          </cell>
          <cell r="AS31">
            <v>0.14534668668327644</v>
          </cell>
          <cell r="AT31">
            <v>0.12073805960221901</v>
          </cell>
          <cell r="AU31">
            <v>0.33122367842382444</v>
          </cell>
          <cell r="AV31">
            <v>0.15002609801195516</v>
          </cell>
          <cell r="AW31">
            <v>0.12031897823740954</v>
          </cell>
        </row>
        <row r="32">
          <cell r="B32">
            <v>43495</v>
          </cell>
          <cell r="C32">
            <v>7.5117917563098686</v>
          </cell>
          <cell r="D32">
            <v>2.255912642029493</v>
          </cell>
          <cell r="E32">
            <v>2.6887962391965186</v>
          </cell>
          <cell r="F32">
            <v>1.8737453031868003</v>
          </cell>
          <cell r="G32">
            <v>0.70140894080044447</v>
          </cell>
          <cell r="H32">
            <v>0.7402355799167889</v>
          </cell>
          <cell r="I32">
            <v>0.46969088387482849</v>
          </cell>
          <cell r="J32">
            <v>6.5915640338432198</v>
          </cell>
          <cell r="K32">
            <v>22.833145379157962</v>
          </cell>
          <cell r="N32">
            <v>6.6669440454723699</v>
          </cell>
          <cell r="O32">
            <v>2.4329009461092554</v>
          </cell>
          <cell r="P32">
            <v>2.4557291585132996</v>
          </cell>
          <cell r="Q32">
            <v>1.5346436930526022</v>
          </cell>
          <cell r="R32">
            <v>0.71851336200391347</v>
          </cell>
          <cell r="S32">
            <v>0.65344166712023344</v>
          </cell>
          <cell r="T32">
            <v>0.3751722116924549</v>
          </cell>
          <cell r="U32">
            <v>6.5915640338432198</v>
          </cell>
          <cell r="V32">
            <v>21.428909117807351</v>
          </cell>
          <cell r="AL32">
            <v>0.18054185996578179</v>
          </cell>
          <cell r="AM32">
            <v>0.20120878074665388</v>
          </cell>
          <cell r="AN32">
            <v>0.38785741917491995</v>
          </cell>
          <cell r="AO32">
            <v>0.12595094267322426</v>
          </cell>
          <cell r="AP32">
            <v>0.1909254994281156</v>
          </cell>
          <cell r="AS32">
            <v>0.16098469315346783</v>
          </cell>
          <cell r="AT32">
            <v>0.11432728986117946</v>
          </cell>
          <cell r="AU32">
            <v>0.37459052131037451</v>
          </cell>
          <cell r="AV32">
            <v>0.13635486972022023</v>
          </cell>
          <cell r="AW32">
            <v>0.1122534944125653</v>
          </cell>
        </row>
        <row r="33">
          <cell r="B33">
            <v>43496</v>
          </cell>
          <cell r="C33">
            <v>7.3502546591721547</v>
          </cell>
          <cell r="D33">
            <v>2.3088492202720623</v>
          </cell>
          <cell r="E33">
            <v>2.6728022154908389</v>
          </cell>
          <cell r="F33">
            <v>1.8408048182547521</v>
          </cell>
          <cell r="G33">
            <v>0.70094968147422465</v>
          </cell>
          <cell r="H33">
            <v>0.77794466893718595</v>
          </cell>
          <cell r="I33">
            <v>0.49589620376669163</v>
          </cell>
          <cell r="J33">
            <v>6.553382188947829</v>
          </cell>
          <cell r="K33">
            <v>22.700883656315739</v>
          </cell>
          <cell r="N33">
            <v>6.4274978970383616</v>
          </cell>
          <cell r="O33">
            <v>2.4320697534389071</v>
          </cell>
          <cell r="P33">
            <v>2.3027404238358931</v>
          </cell>
          <cell r="Q33">
            <v>1.39791493778003</v>
          </cell>
          <cell r="R33">
            <v>0.71777652194554775</v>
          </cell>
          <cell r="S33">
            <v>0.67997556426194572</v>
          </cell>
          <cell r="T33">
            <v>0.36886126492791893</v>
          </cell>
          <cell r="U33">
            <v>6.553382188947829</v>
          </cell>
          <cell r="V33">
            <v>20.88021855217643</v>
          </cell>
          <cell r="AL33">
            <v>0.18439024669828219</v>
          </cell>
          <cell r="AM33">
            <v>0.21684091757940091</v>
          </cell>
          <cell r="AN33">
            <v>0.34344406520169962</v>
          </cell>
          <cell r="AO33">
            <v>9.0589110619966245E-2</v>
          </cell>
          <cell r="AP33">
            <v>0.19360575213056372</v>
          </cell>
          <cell r="AS33">
            <v>0.13564438866467102</v>
          </cell>
          <cell r="AT33">
            <v>9.4875559956574512E-2</v>
          </cell>
          <cell r="AU33">
            <v>0.34744344506174457</v>
          </cell>
          <cell r="AV33">
            <v>0.13352193637909318</v>
          </cell>
          <cell r="AW33">
            <v>9.4251464261593323E-2</v>
          </cell>
        </row>
        <row r="34">
          <cell r="B34">
            <v>43497</v>
          </cell>
          <cell r="C34">
            <v>6.8384037788299068</v>
          </cell>
          <cell r="D34">
            <v>2.4266474030378768</v>
          </cell>
          <cell r="E34">
            <v>2.7378579110972718</v>
          </cell>
          <cell r="F34">
            <v>2.1969817686745228</v>
          </cell>
          <cell r="G34">
            <v>0.79916920579847983</v>
          </cell>
          <cell r="H34">
            <v>0.88940676711066169</v>
          </cell>
          <cell r="I34">
            <v>0.36011046722194134</v>
          </cell>
          <cell r="J34">
            <v>6.5944033075553499</v>
          </cell>
          <cell r="K34">
            <v>22.842980609326009</v>
          </cell>
          <cell r="N34">
            <v>6.3696368740234597</v>
          </cell>
          <cell r="O34">
            <v>2.4101190698955133</v>
          </cell>
          <cell r="P34">
            <v>2.1657518242249565</v>
          </cell>
          <cell r="Q34">
            <v>1.3869865840136448</v>
          </cell>
          <cell r="R34">
            <v>0.84320734732837488</v>
          </cell>
          <cell r="S34">
            <v>0.6880082633903174</v>
          </cell>
          <cell r="T34">
            <v>0.42188273379076602</v>
          </cell>
          <cell r="U34">
            <v>6.5944033075553499</v>
          </cell>
          <cell r="V34">
            <v>20.879996004222384</v>
          </cell>
          <cell r="AL34">
            <v>0.21581805836184695</v>
          </cell>
          <cell r="AM34">
            <v>0.23082010923559174</v>
          </cell>
          <cell r="AN34">
            <v>0.44203444024872718</v>
          </cell>
          <cell r="AO34">
            <v>0.10343474880156953</v>
          </cell>
          <cell r="AP34">
            <v>0.25756889078935635</v>
          </cell>
          <cell r="AS34">
            <v>8.6589771093422654E-2</v>
          </cell>
          <cell r="AT34">
            <v>9.8789712168786376E-2</v>
          </cell>
          <cell r="AU34">
            <v>0.37787702067548362</v>
          </cell>
          <cell r="AV34">
            <v>0.11086919120080005</v>
          </cell>
          <cell r="AW34">
            <v>0.10557697723926734</v>
          </cell>
        </row>
        <row r="35">
          <cell r="B35">
            <v>43498</v>
          </cell>
          <cell r="C35">
            <v>6.7098075799320398</v>
          </cell>
          <cell r="D35">
            <v>2.3766844817115733</v>
          </cell>
          <cell r="E35">
            <v>2.1324869131357094</v>
          </cell>
          <cell r="F35">
            <v>1.8692661551226173</v>
          </cell>
          <cell r="G35">
            <v>0.78980342591405728</v>
          </cell>
          <cell r="H35">
            <v>0.77540240086642997</v>
          </cell>
          <cell r="I35">
            <v>0.34513887297102197</v>
          </cell>
          <cell r="J35">
            <v>6.0871021840511865</v>
          </cell>
          <cell r="K35">
            <v>21.085692013704634</v>
          </cell>
          <cell r="N35">
            <v>6.3856409867722626</v>
          </cell>
          <cell r="O35">
            <v>2.3444706103818458</v>
          </cell>
          <cell r="P35">
            <v>1.8694473068590318</v>
          </cell>
          <cell r="Q35">
            <v>1.3142963221599393</v>
          </cell>
          <cell r="R35">
            <v>0.82449847841623691</v>
          </cell>
          <cell r="S35">
            <v>0.64278359890616021</v>
          </cell>
          <cell r="T35">
            <v>0.40940897512238306</v>
          </cell>
          <cell r="U35">
            <v>6.0871021840511865</v>
          </cell>
          <cell r="V35">
            <v>19.877648462669047</v>
          </cell>
          <cell r="AL35">
            <v>0.18876863539389782</v>
          </cell>
          <cell r="AM35">
            <v>0.21260488204874509</v>
          </cell>
          <cell r="AN35">
            <v>0.30174223947311263</v>
          </cell>
          <cell r="AO35">
            <v>9.1026351569717709E-2</v>
          </cell>
          <cell r="AP35">
            <v>0.20450341590914192</v>
          </cell>
          <cell r="AS35">
            <v>8.855740850915382E-2</v>
          </cell>
          <cell r="AT35">
            <v>0.12106767403426832</v>
          </cell>
          <cell r="AU35">
            <v>0.25789201542378071</v>
          </cell>
          <cell r="AV35">
            <v>0.11132834601545641</v>
          </cell>
          <cell r="AW35">
            <v>0.13737394154053587</v>
          </cell>
        </row>
        <row r="36">
          <cell r="B36">
            <v>43499</v>
          </cell>
          <cell r="C36">
            <v>6.4861895591884586</v>
          </cell>
          <cell r="D36">
            <v>2.3697930442872557</v>
          </cell>
          <cell r="E36">
            <v>1.8459885591150489</v>
          </cell>
          <cell r="F36">
            <v>1.699709436048398</v>
          </cell>
          <cell r="G36">
            <v>0.81484711547216249</v>
          </cell>
          <cell r="H36">
            <v>0.71749984287513113</v>
          </cell>
          <cell r="I36">
            <v>0.35735959698888914</v>
          </cell>
          <cell r="J36">
            <v>5.8000875379691887</v>
          </cell>
          <cell r="K36">
            <v>20.091474691944534</v>
          </cell>
          <cell r="N36">
            <v>6.2551459135897183</v>
          </cell>
          <cell r="O36">
            <v>2.2394330751599778</v>
          </cell>
          <cell r="P36">
            <v>1.9703835097365991</v>
          </cell>
          <cell r="Q36">
            <v>1.8027344580687696</v>
          </cell>
          <cell r="R36">
            <v>0.81404709826612953</v>
          </cell>
          <cell r="S36">
            <v>0.7584635169798285</v>
          </cell>
          <cell r="T36">
            <v>0.42562484081881236</v>
          </cell>
          <cell r="U36">
            <v>5.8000875379691887</v>
          </cell>
          <cell r="V36">
            <v>20.065919950589027</v>
          </cell>
          <cell r="AL36">
            <v>0.15490656336576747</v>
          </cell>
          <cell r="AM36">
            <v>0.18791995796677197</v>
          </cell>
          <cell r="AN36">
            <v>0.25166416861644758</v>
          </cell>
          <cell r="AO36">
            <v>0.10579787876792061</v>
          </cell>
          <cell r="AP36">
            <v>0.19213709144023003</v>
          </cell>
          <cell r="AS36">
            <v>0.14933332386759729</v>
          </cell>
          <cell r="AT36">
            <v>0.17004662029892384</v>
          </cell>
          <cell r="AU36">
            <v>0.38718521116445126</v>
          </cell>
          <cell r="AV36">
            <v>0.17242348565363383</v>
          </cell>
          <cell r="AW36">
            <v>0.13211018544620703</v>
          </cell>
        </row>
        <row r="37">
          <cell r="B37">
            <v>43500</v>
          </cell>
          <cell r="C37">
            <v>6.2524358774480016</v>
          </cell>
          <cell r="D37">
            <v>2.2974329513319196</v>
          </cell>
          <cell r="E37">
            <v>2.0904853831942019</v>
          </cell>
          <cell r="F37">
            <v>2.1294898833923535</v>
          </cell>
          <cell r="G37">
            <v>0.81842152281711533</v>
          </cell>
          <cell r="H37">
            <v>0.7454815400348852</v>
          </cell>
          <cell r="I37">
            <v>0.38057329118970357</v>
          </cell>
          <cell r="J37">
            <v>5.9717328870037569</v>
          </cell>
          <cell r="K37">
            <v>20.686053336411938</v>
          </cell>
          <cell r="N37">
            <v>6.3314732205455462</v>
          </cell>
          <cell r="O37">
            <v>2.3403675816622416</v>
          </cell>
          <cell r="P37">
            <v>2.0837719534366976</v>
          </cell>
          <cell r="Q37">
            <v>1.9005476967084043</v>
          </cell>
          <cell r="R37">
            <v>0.83551247357871083</v>
          </cell>
          <cell r="S37">
            <v>0.76600877522133515</v>
          </cell>
          <cell r="T37">
            <v>0.4365863887031618</v>
          </cell>
          <cell r="U37">
            <v>5.9717328870037569</v>
          </cell>
          <cell r="V37">
            <v>20.666000976859856</v>
          </cell>
          <cell r="AL37">
            <v>0.23124553371744522</v>
          </cell>
          <cell r="AM37">
            <v>0.19852686022588903</v>
          </cell>
          <cell r="AN37">
            <v>0.43836570321183987</v>
          </cell>
          <cell r="AO37">
            <v>0.20095839783974631</v>
          </cell>
          <cell r="AP37">
            <v>0.21211886589584536</v>
          </cell>
          <cell r="AS37">
            <v>0.1679836971481628</v>
          </cell>
          <cell r="AT37">
            <v>0.19608406611244636</v>
          </cell>
          <cell r="AU37">
            <v>0.33494719755287655</v>
          </cell>
          <cell r="AV37">
            <v>0.15961223149778436</v>
          </cell>
          <cell r="AW37">
            <v>0.17501137744737152</v>
          </cell>
        </row>
        <row r="38">
          <cell r="B38">
            <v>43501</v>
          </cell>
          <cell r="C38">
            <v>6.0066460982737535</v>
          </cell>
          <cell r="D38">
            <v>2.353425880404501</v>
          </cell>
          <cell r="E38">
            <v>2.312098179093188</v>
          </cell>
          <cell r="F38">
            <v>2.2600331488777714</v>
          </cell>
          <cell r="G38">
            <v>0.8227838461105863</v>
          </cell>
          <cell r="H38">
            <v>0.81105519647924429</v>
          </cell>
          <cell r="I38">
            <v>0.40309041892489506</v>
          </cell>
          <cell r="J38">
            <v>6.0751471839235069</v>
          </cell>
          <cell r="K38">
            <v>21.044279952087447</v>
          </cell>
          <cell r="N38">
            <v>6.4330377822206399</v>
          </cell>
          <cell r="O38">
            <v>2.4199663388225634</v>
          </cell>
          <cell r="P38">
            <v>2.4284484430964972</v>
          </cell>
          <cell r="Q38">
            <v>2.2844631723993465</v>
          </cell>
          <cell r="R38">
            <v>0.82875367039329817</v>
          </cell>
          <cell r="S38">
            <v>0.80112675919936127</v>
          </cell>
          <cell r="T38">
            <v>0.42691071168028633</v>
          </cell>
          <cell r="U38">
            <v>6.0751471839235069</v>
          </cell>
          <cell r="V38">
            <v>21.697854061735498</v>
          </cell>
          <cell r="AL38">
            <v>0.24077611751495245</v>
          </cell>
          <cell r="AM38">
            <v>0.23051390036431618</v>
          </cell>
          <cell r="AN38">
            <v>0.41842951298993236</v>
          </cell>
          <cell r="AO38">
            <v>0.21804982701711165</v>
          </cell>
          <cell r="AP38">
            <v>0.24694422455376214</v>
          </cell>
          <cell r="AS38">
            <v>0.23593346054518077</v>
          </cell>
          <cell r="AT38">
            <v>0.29539299988717926</v>
          </cell>
          <cell r="AU38">
            <v>0.34186479052469698</v>
          </cell>
          <cell r="AV38">
            <v>0.16463371551625444</v>
          </cell>
          <cell r="AW38">
            <v>0.29364789338048858</v>
          </cell>
        </row>
        <row r="39">
          <cell r="B39">
            <v>43502</v>
          </cell>
          <cell r="C39">
            <v>6.0117139287721919</v>
          </cell>
          <cell r="D39">
            <v>2.4688574572618229</v>
          </cell>
          <cell r="E39">
            <v>2.3326475554697379</v>
          </cell>
          <cell r="F39">
            <v>2.1929667223890106</v>
          </cell>
          <cell r="G39">
            <v>0.82248695024592744</v>
          </cell>
          <cell r="H39">
            <v>0.87860393319864372</v>
          </cell>
          <cell r="I39">
            <v>0.39070211070858618</v>
          </cell>
          <cell r="J39">
            <v>6.1274386397613085</v>
          </cell>
          <cell r="K39">
            <v>21.22541729780723</v>
          </cell>
          <cell r="N39">
            <v>6.6324736487826419</v>
          </cell>
          <cell r="O39">
            <v>2.4265311847739297</v>
          </cell>
          <cell r="P39">
            <v>2.5621956817507656</v>
          </cell>
          <cell r="Q39">
            <v>2.4625482215998122</v>
          </cell>
          <cell r="R39">
            <v>0.82334074060871487</v>
          </cell>
          <cell r="S39">
            <v>0.86017321870081132</v>
          </cell>
          <cell r="T39">
            <v>0.40863050445330185</v>
          </cell>
          <cell r="U39">
            <v>6.1274386397613085</v>
          </cell>
          <cell r="V39">
            <v>22.303331840431287</v>
          </cell>
          <cell r="AL39">
            <v>0.22634926963589766</v>
          </cell>
          <cell r="AM39">
            <v>0.22975577635295968</v>
          </cell>
          <cell r="AN39">
            <v>0.39266678408715744</v>
          </cell>
          <cell r="AO39">
            <v>0.2206883716594191</v>
          </cell>
          <cell r="AP39">
            <v>0.19592805647431044</v>
          </cell>
          <cell r="AS39">
            <v>0.23085864329935046</v>
          </cell>
          <cell r="AT39">
            <v>0.35049482034314811</v>
          </cell>
          <cell r="AU39">
            <v>0.35368507097695112</v>
          </cell>
          <cell r="AV39">
            <v>0.18145046930977732</v>
          </cell>
          <cell r="AW39">
            <v>0.31550326391143196</v>
          </cell>
        </row>
        <row r="40">
          <cell r="B40">
            <v>43503</v>
          </cell>
          <cell r="C40">
            <v>6.1998571360267061</v>
          </cell>
          <cell r="D40">
            <v>2.458520301125346</v>
          </cell>
          <cell r="E40">
            <v>2.310628673082046</v>
          </cell>
          <cell r="F40">
            <v>1.9628320002873223</v>
          </cell>
          <cell r="G40">
            <v>0.81681738113811264</v>
          </cell>
          <cell r="H40">
            <v>0.81880940987308759</v>
          </cell>
          <cell r="I40">
            <v>0.36550709841425094</v>
          </cell>
          <cell r="J40">
            <v>6.0604715181648565</v>
          </cell>
          <cell r="K40">
            <v>20.993443518111729</v>
          </cell>
          <cell r="N40">
            <v>6.5764592541618327</v>
          </cell>
          <cell r="O40">
            <v>2.4486875398597929</v>
          </cell>
          <cell r="P40">
            <v>2.4665310322363334</v>
          </cell>
          <cell r="Q40">
            <v>2.3817092838785712</v>
          </cell>
          <cell r="R40">
            <v>0.81888154309714212</v>
          </cell>
          <cell r="S40">
            <v>0.87185562771751435</v>
          </cell>
          <cell r="T40">
            <v>0.41506508771976047</v>
          </cell>
          <cell r="U40">
            <v>6.0604715181648565</v>
          </cell>
          <cell r="V40">
            <v>22.039660886835804</v>
          </cell>
          <cell r="AL40">
            <v>0.18214458627694011</v>
          </cell>
          <cell r="AM40">
            <v>0.17122499136769989</v>
          </cell>
          <cell r="AN40">
            <v>0.45404130223165284</v>
          </cell>
          <cell r="AO40">
            <v>0.2005595214124998</v>
          </cell>
          <cell r="AP40">
            <v>0.18023086229158811</v>
          </cell>
          <cell r="AS40">
            <v>0.261096252019412</v>
          </cell>
          <cell r="AT40">
            <v>0.33107944701161984</v>
          </cell>
          <cell r="AU40">
            <v>0.41143510341422118</v>
          </cell>
          <cell r="AV40">
            <v>0.19210453066367758</v>
          </cell>
          <cell r="AW40">
            <v>0.19472277738892951</v>
          </cell>
        </row>
        <row r="41">
          <cell r="B41">
            <v>43504</v>
          </cell>
          <cell r="C41">
            <v>6.5666413683511635</v>
          </cell>
          <cell r="D41">
            <v>2.3611787475068584</v>
          </cell>
          <cell r="E41">
            <v>2.5636719634913003</v>
          </cell>
          <cell r="F41">
            <v>1.7315766816961775</v>
          </cell>
          <cell r="G41">
            <v>0.7983011184506108</v>
          </cell>
          <cell r="H41">
            <v>0.86377303928603966</v>
          </cell>
          <cell r="I41">
            <v>0.34081596620283316</v>
          </cell>
          <cell r="J41">
            <v>6.1793787706512084</v>
          </cell>
          <cell r="K41">
            <v>21.405337655636192</v>
          </cell>
          <cell r="N41">
            <v>6.2003626045649698</v>
          </cell>
          <cell r="O41">
            <v>2.464279048994289</v>
          </cell>
          <cell r="P41">
            <v>2.2768024418604202</v>
          </cell>
          <cell r="Q41">
            <v>1.7395211757644393</v>
          </cell>
          <cell r="R41">
            <v>0.81678005572156032</v>
          </cell>
          <cell r="S41">
            <v>0.74778881259763774</v>
          </cell>
          <cell r="T41">
            <v>0.41024043851544501</v>
          </cell>
          <cell r="U41">
            <v>6.1793787706512084</v>
          </cell>
          <cell r="V41">
            <v>20.835153348669969</v>
          </cell>
          <cell r="AL41">
            <v>0.13944346357645046</v>
          </cell>
          <cell r="AM41">
            <v>0.13001676323570308</v>
          </cell>
          <cell r="AN41">
            <v>0.46108474619130257</v>
          </cell>
          <cell r="AO41">
            <v>0.17856761041466981</v>
          </cell>
          <cell r="AP41">
            <v>0.12137126286164653</v>
          </cell>
          <cell r="AS41">
            <v>0.16835964152928698</v>
          </cell>
          <cell r="AT41">
            <v>0.1882728430190895</v>
          </cell>
          <cell r="AU41">
            <v>0.34226851926879681</v>
          </cell>
          <cell r="AV41">
            <v>0.17121048211600523</v>
          </cell>
          <cell r="AW41">
            <v>0.10434838914218784</v>
          </cell>
        </row>
        <row r="42">
          <cell r="B42">
            <v>43505</v>
          </cell>
          <cell r="C42">
            <v>7.0987635706871632</v>
          </cell>
          <cell r="D42">
            <v>2.4008045126966855</v>
          </cell>
          <cell r="E42">
            <v>2.5417738778845496</v>
          </cell>
          <cell r="F42">
            <v>1.2596196424909161</v>
          </cell>
          <cell r="G42">
            <v>0.78465723092663497</v>
          </cell>
          <cell r="H42">
            <v>0.87545078093919071</v>
          </cell>
          <cell r="I42">
            <v>0.32799848954193389</v>
          </cell>
          <cell r="J42">
            <v>6.2049913299895998</v>
          </cell>
          <cell r="K42">
            <v>21.494059435156675</v>
          </cell>
          <cell r="N42">
            <v>5.8852046919731631</v>
          </cell>
          <cell r="O42">
            <v>2.4002718009684627</v>
          </cell>
          <cell r="P42">
            <v>1.9626965390023361</v>
          </cell>
          <cell r="Q42">
            <v>1.3045218934100153</v>
          </cell>
          <cell r="R42">
            <v>0.79822553478597236</v>
          </cell>
          <cell r="S42">
            <v>0.72241946547026359</v>
          </cell>
          <cell r="T42">
            <v>0.39808206898010939</v>
          </cell>
          <cell r="U42">
            <v>6.2049913299895998</v>
          </cell>
          <cell r="V42">
            <v>19.676413324579922</v>
          </cell>
          <cell r="AL42">
            <v>8.280061396197165E-2</v>
          </cell>
          <cell r="AM42">
            <v>6.6402121013522233E-2</v>
          </cell>
          <cell r="AN42">
            <v>0.32766146827534015</v>
          </cell>
          <cell r="AO42">
            <v>0.11998713807807303</v>
          </cell>
          <cell r="AP42">
            <v>8.907229587251736E-2</v>
          </cell>
          <cell r="AS42">
            <v>8.9395869094677824E-2</v>
          </cell>
          <cell r="AT42">
            <v>0.10228580431549282</v>
          </cell>
          <cell r="AU42">
            <v>0.27561776331577187</v>
          </cell>
          <cell r="AV42">
            <v>0.13083157288818778</v>
          </cell>
          <cell r="AW42">
            <v>0.11574925721408781</v>
          </cell>
        </row>
        <row r="43">
          <cell r="B43">
            <v>43506</v>
          </cell>
          <cell r="C43">
            <v>7.4718825911346682</v>
          </cell>
          <cell r="D43">
            <v>2.4016659423747253</v>
          </cell>
          <cell r="E43">
            <v>2.5196308118902819</v>
          </cell>
          <cell r="F43">
            <v>1.2108069121765286</v>
          </cell>
          <cell r="G43">
            <v>0.80563929941316759</v>
          </cell>
          <cell r="H43">
            <v>0.7559404844923181</v>
          </cell>
          <cell r="I43">
            <v>0.33162162906218795</v>
          </cell>
          <cell r="J43">
            <v>6.2894556079875379</v>
          </cell>
          <cell r="K43">
            <v>21.786643278531415</v>
          </cell>
          <cell r="N43">
            <v>6.0914115293135058</v>
          </cell>
          <cell r="O43">
            <v>2.2993372944661994</v>
          </cell>
          <cell r="P43">
            <v>2.367832562638025</v>
          </cell>
          <cell r="Q43">
            <v>1.5535554732291224</v>
          </cell>
          <cell r="R43">
            <v>0.78430964408428161</v>
          </cell>
          <cell r="S43">
            <v>0.82875381423106476</v>
          </cell>
          <cell r="T43">
            <v>0.39787862538386559</v>
          </cell>
          <cell r="U43">
            <v>6.2894556079875379</v>
          </cell>
          <cell r="V43">
            <v>20.612534551333603</v>
          </cell>
          <cell r="AL43">
            <v>8.3147428302008511E-2</v>
          </cell>
          <cell r="AM43">
            <v>6.8685458622650936E-2</v>
          </cell>
          <cell r="AN43">
            <v>0.24156375995413909</v>
          </cell>
          <cell r="AO43">
            <v>8.4679042117414283E-2</v>
          </cell>
          <cell r="AP43">
            <v>0.15800509000148258</v>
          </cell>
          <cell r="AS43">
            <v>9.7615361431835884E-2</v>
          </cell>
          <cell r="AT43">
            <v>0.12772595889493413</v>
          </cell>
          <cell r="AU43">
            <v>0.36442219954399319</v>
          </cell>
          <cell r="AV43">
            <v>0.14177782366959582</v>
          </cell>
          <cell r="AW43">
            <v>0.13871679906736809</v>
          </cell>
        </row>
        <row r="44">
          <cell r="B44">
            <v>43507</v>
          </cell>
          <cell r="C44">
            <v>7.6612927560137916</v>
          </cell>
          <cell r="D44">
            <v>2.350841591370382</v>
          </cell>
          <cell r="E44">
            <v>2.4996338644060123</v>
          </cell>
          <cell r="F44">
            <v>1.8036440529980415</v>
          </cell>
          <cell r="G44">
            <v>0.80305668602635838</v>
          </cell>
          <cell r="H44">
            <v>0.85575849524990621</v>
          </cell>
          <cell r="I44">
            <v>0.35824370044285819</v>
          </cell>
          <cell r="J44">
            <v>6.6284512021457793</v>
          </cell>
          <cell r="K44">
            <v>22.960922348653131</v>
          </cell>
          <cell r="N44">
            <v>6.0187774791458635</v>
          </cell>
          <cell r="O44">
            <v>2.3690887826994711</v>
          </cell>
          <cell r="P44">
            <v>2.3670178539198483</v>
          </cell>
          <cell r="Q44">
            <v>1.654785952850349</v>
          </cell>
          <cell r="R44">
            <v>0.79375865827059144</v>
          </cell>
          <cell r="S44">
            <v>0.76506109049988147</v>
          </cell>
          <cell r="T44">
            <v>0.40943197672857845</v>
          </cell>
          <cell r="U44">
            <v>6.6284512021457793</v>
          </cell>
          <cell r="V44">
            <v>21.00637299626036</v>
          </cell>
          <cell r="AL44">
            <v>0.18723992807633355</v>
          </cell>
          <cell r="AM44">
            <v>0.12542745464264421</v>
          </cell>
          <cell r="AN44">
            <v>0.35774738833999103</v>
          </cell>
          <cell r="AO44">
            <v>0.17083569543330215</v>
          </cell>
          <cell r="AP44">
            <v>0.23744247558934523</v>
          </cell>
          <cell r="AS44">
            <v>0.12399401353345281</v>
          </cell>
          <cell r="AT44">
            <v>0.13025038771629704</v>
          </cell>
          <cell r="AU44">
            <v>0.35104307755201958</v>
          </cell>
          <cell r="AV44">
            <v>0.18754053180599317</v>
          </cell>
          <cell r="AW44">
            <v>0.134663071874146</v>
          </cell>
        </row>
        <row r="45">
          <cell r="B45">
            <v>43508</v>
          </cell>
          <cell r="C45">
            <v>8.0255430730890289</v>
          </cell>
          <cell r="D45">
            <v>2.3689316146092159</v>
          </cell>
          <cell r="E45">
            <v>2.4328682417435785</v>
          </cell>
          <cell r="F45">
            <v>2.0357364232093382</v>
          </cell>
          <cell r="G45">
            <v>0.8003227699392903</v>
          </cell>
          <cell r="H45">
            <v>0.86493084113803265</v>
          </cell>
          <cell r="I45">
            <v>0.36485456986842779</v>
          </cell>
          <cell r="J45">
            <v>6.8560151253712895</v>
          </cell>
          <cell r="K45">
            <v>23.749202658968201</v>
          </cell>
          <cell r="N45">
            <v>5.954761028150652</v>
          </cell>
          <cell r="O45">
            <v>2.4092984641515924</v>
          </cell>
          <cell r="P45">
            <v>2.4005888965436482</v>
          </cell>
          <cell r="Q45">
            <v>1.9084378633802999</v>
          </cell>
          <cell r="R45">
            <v>0.81896831584017793</v>
          </cell>
          <cell r="S45">
            <v>0.7889481211459517</v>
          </cell>
          <cell r="T45">
            <v>0.38450306053307265</v>
          </cell>
          <cell r="U45">
            <v>6.8560151253712895</v>
          </cell>
          <cell r="V45">
            <v>21.521520875116682</v>
          </cell>
          <cell r="AL45">
            <v>0.2363461144041504</v>
          </cell>
          <cell r="AM45">
            <v>0.20903457689238594</v>
          </cell>
          <cell r="AN45">
            <v>0.36590719824907625</v>
          </cell>
          <cell r="AO45">
            <v>0.19866207476268852</v>
          </cell>
          <cell r="AP45">
            <v>0.18246751329461686</v>
          </cell>
          <cell r="AS45">
            <v>0.2226774140444682</v>
          </cell>
          <cell r="AT45">
            <v>0.14775268238402814</v>
          </cell>
          <cell r="AU45">
            <v>0.40924263204001271</v>
          </cell>
          <cell r="AV45">
            <v>0.20756051655194607</v>
          </cell>
          <cell r="AW45">
            <v>0.17875573358044328</v>
          </cell>
        </row>
        <row r="46">
          <cell r="B46">
            <v>43509</v>
          </cell>
          <cell r="C46">
            <v>8.0597509289534877</v>
          </cell>
          <cell r="D46">
            <v>2.4008045126966855</v>
          </cell>
          <cell r="E46">
            <v>2.3400368563749323</v>
          </cell>
          <cell r="F46">
            <v>1.9771330470261637</v>
          </cell>
          <cell r="G46">
            <v>0.79640031880427653</v>
          </cell>
          <cell r="H46">
            <v>0.87073512697589772</v>
          </cell>
          <cell r="I46">
            <v>0.41960093933677389</v>
          </cell>
          <cell r="J46">
            <v>6.8443569026466626</v>
          </cell>
          <cell r="K46">
            <v>23.708818632814882</v>
          </cell>
          <cell r="N46">
            <v>5.8242659549681077</v>
          </cell>
          <cell r="O46">
            <v>2.4371990594449011</v>
          </cell>
          <cell r="P46">
            <v>2.5430736922220945</v>
          </cell>
          <cell r="Q46">
            <v>2.1733051814736477</v>
          </cell>
          <cell r="R46">
            <v>0.81594304430643827</v>
          </cell>
          <cell r="S46">
            <v>0.7065666567223523</v>
          </cell>
          <cell r="T46">
            <v>0.39448023569148571</v>
          </cell>
          <cell r="U46">
            <v>6.8443569026466626</v>
          </cell>
          <cell r="V46">
            <v>21.739190727475687</v>
          </cell>
          <cell r="AL46">
            <v>0.21701357244638592</v>
          </cell>
          <cell r="AM46">
            <v>0.20837670431124461</v>
          </cell>
          <cell r="AN46">
            <v>0.37562252231030596</v>
          </cell>
          <cell r="AO46">
            <v>0.20501593391001935</v>
          </cell>
          <cell r="AP46">
            <v>0.15269700427062338</v>
          </cell>
          <cell r="AS46">
            <v>0.25858523724505628</v>
          </cell>
          <cell r="AT46">
            <v>0.21661083994819083</v>
          </cell>
          <cell r="AU46">
            <v>0.44577634515192915</v>
          </cell>
          <cell r="AV46">
            <v>0.17915886937117495</v>
          </cell>
          <cell r="AW46">
            <v>0.21473020417535182</v>
          </cell>
        </row>
        <row r="47">
          <cell r="B47">
            <v>43510</v>
          </cell>
          <cell r="C47">
            <v>8.1756775516052596</v>
          </cell>
          <cell r="D47">
            <v>2.4542131527351478</v>
          </cell>
          <cell r="E47">
            <v>2.2457848858098561</v>
          </cell>
          <cell r="F47">
            <v>2.0592252999907914</v>
          </cell>
          <cell r="G47">
            <v>0.79178011480784838</v>
          </cell>
          <cell r="H47">
            <v>0.90072208767356576</v>
          </cell>
          <cell r="I47">
            <v>0.45087949885021633</v>
          </cell>
          <cell r="J47">
            <v>6.931135022898264</v>
          </cell>
          <cell r="K47">
            <v>24.00941761437095</v>
          </cell>
          <cell r="N47">
            <v>5.957223199342776</v>
          </cell>
          <cell r="O47">
            <v>2.5069505476781724</v>
          </cell>
          <cell r="P47">
            <v>2.5943650374227687</v>
          </cell>
          <cell r="Q47">
            <v>2.2576189967253075</v>
          </cell>
          <cell r="R47">
            <v>0.81690547945043179</v>
          </cell>
          <cell r="S47">
            <v>0.7127340338470779</v>
          </cell>
          <cell r="T47">
            <v>0.38941681757316887</v>
          </cell>
          <cell r="U47">
            <v>6.931135022898264</v>
          </cell>
          <cell r="V47">
            <v>22.166349134937967</v>
          </cell>
          <cell r="AL47">
            <v>0.2258264286821865</v>
          </cell>
          <cell r="AM47">
            <v>0.22429056869434921</v>
          </cell>
          <cell r="AN47">
            <v>0.38707641798182912</v>
          </cell>
          <cell r="AO47">
            <v>0.16978184950318606</v>
          </cell>
          <cell r="AP47">
            <v>0.17766452222672868</v>
          </cell>
          <cell r="AS47">
            <v>0.25708424307186373</v>
          </cell>
          <cell r="AT47">
            <v>0.2644752970057439</v>
          </cell>
          <cell r="AU47">
            <v>0.35983071963713642</v>
          </cell>
          <cell r="AV47">
            <v>0.19077298170117407</v>
          </cell>
          <cell r="AW47">
            <v>0.21238990490128956</v>
          </cell>
        </row>
        <row r="48">
          <cell r="B48">
            <v>43511</v>
          </cell>
          <cell r="C48">
            <v>8.3042737505031265</v>
          </cell>
          <cell r="D48">
            <v>2.4542131527351478</v>
          </cell>
          <cell r="E48">
            <v>2.2159890991388704</v>
          </cell>
          <cell r="F48">
            <v>1.9903563685806416</v>
          </cell>
          <cell r="G48">
            <v>0.77220354373189715</v>
          </cell>
          <cell r="H48">
            <v>0.92868392158311908</v>
          </cell>
          <cell r="I48">
            <v>0.46695191463227614</v>
          </cell>
          <cell r="J48">
            <v>6.9532085894755085</v>
          </cell>
          <cell r="K48">
            <v>24.085880340380587</v>
          </cell>
          <cell r="N48">
            <v>5.8925912055495342</v>
          </cell>
          <cell r="O48">
            <v>2.5077711534220937</v>
          </cell>
          <cell r="P48">
            <v>2.2988053965991768</v>
          </cell>
          <cell r="Q48">
            <v>1.3301737867087953</v>
          </cell>
          <cell r="R48">
            <v>0.79614554862105447</v>
          </cell>
          <cell r="S48">
            <v>0.64893257994542819</v>
          </cell>
          <cell r="T48">
            <v>0.35121338195051671</v>
          </cell>
          <cell r="U48">
            <v>6.9532085894755085</v>
          </cell>
          <cell r="V48">
            <v>20.778841642272109</v>
          </cell>
          <cell r="AL48">
            <v>0.21430611548368125</v>
          </cell>
          <cell r="AM48">
            <v>0.20877438712666244</v>
          </cell>
          <cell r="AN48">
            <v>0.3974111022511993</v>
          </cell>
          <cell r="AO48">
            <v>0.17921603022251009</v>
          </cell>
          <cell r="AP48">
            <v>0.159555041851354</v>
          </cell>
          <cell r="AS48">
            <v>9.3040427681456997E-2</v>
          </cell>
          <cell r="AT48">
            <v>0.11804788117408345</v>
          </cell>
          <cell r="AU48">
            <v>0.26320123532014816</v>
          </cell>
          <cell r="AV48">
            <v>0.14070924519185005</v>
          </cell>
          <cell r="AW48">
            <v>0.10683409434833895</v>
          </cell>
        </row>
        <row r="49">
          <cell r="B49">
            <v>43512</v>
          </cell>
          <cell r="C49">
            <v>8.1744105939806495</v>
          </cell>
          <cell r="D49">
            <v>2.4163102469014004</v>
          </cell>
          <cell r="E49">
            <v>2.2777425961771303</v>
          </cell>
          <cell r="F49">
            <v>1.4957283323928261</v>
          </cell>
          <cell r="G49">
            <v>0.76002486584769269</v>
          </cell>
          <cell r="H49">
            <v>0.78594020649598006</v>
          </cell>
          <cell r="I49">
            <v>0.45583638494497786</v>
          </cell>
          <cell r="J49">
            <v>6.6420559696685686</v>
          </cell>
          <cell r="K49">
            <v>23.008049196409225</v>
          </cell>
          <cell r="N49">
            <v>5.9960023956187207</v>
          </cell>
          <cell r="O49">
            <v>2.5274656912761935</v>
          </cell>
          <cell r="P49">
            <v>2.1553604085028795</v>
          </cell>
          <cell r="Q49">
            <v>1.1257792018829562</v>
          </cell>
          <cell r="R49">
            <v>0.77876719510212888</v>
          </cell>
          <cell r="S49">
            <v>0.64748175870770908</v>
          </cell>
          <cell r="T49">
            <v>0.33937877137649586</v>
          </cell>
          <cell r="U49">
            <v>6.6420559696685686</v>
          </cell>
          <cell r="V49">
            <v>20.212291392135651</v>
          </cell>
          <cell r="AL49">
            <v>0.12913123779203128</v>
          </cell>
          <cell r="AM49">
            <v>0.15266825727629971</v>
          </cell>
          <cell r="AN49">
            <v>0.30186838787691461</v>
          </cell>
          <cell r="AO49">
            <v>0.12101413025857087</v>
          </cell>
          <cell r="AP49">
            <v>0.11507250282591516</v>
          </cell>
          <cell r="AS49">
            <v>8.8697151940074492E-2</v>
          </cell>
          <cell r="AT49">
            <v>9.071467124610981E-2</v>
          </cell>
          <cell r="AU49">
            <v>0.26289470053296127</v>
          </cell>
          <cell r="AV49">
            <v>0.10941575750567867</v>
          </cell>
          <cell r="AW49">
            <v>9.1339773200926205E-2</v>
          </cell>
        </row>
        <row r="50">
          <cell r="B50">
            <v>43513</v>
          </cell>
          <cell r="C50">
            <v>8.3543185766752011</v>
          </cell>
          <cell r="D50">
            <v>2.3939130752723674</v>
          </cell>
          <cell r="E50">
            <v>2.2547246002274455</v>
          </cell>
          <cell r="F50">
            <v>1.3448490704129223</v>
          </cell>
          <cell r="G50">
            <v>0.78009126752086588</v>
          </cell>
          <cell r="H50">
            <v>0.70700013621710101</v>
          </cell>
          <cell r="I50">
            <v>0.4540871048666707</v>
          </cell>
          <cell r="J50">
            <v>6.6108020941271235</v>
          </cell>
          <cell r="K50">
            <v>22.899785925319698</v>
          </cell>
          <cell r="N50">
            <v>6.1794341494319207</v>
          </cell>
          <cell r="O50">
            <v>2.4224281560543259</v>
          </cell>
          <cell r="P50">
            <v>2.1830539096598338</v>
          </cell>
          <cell r="Q50">
            <v>1.6011362101194955</v>
          </cell>
          <cell r="R50">
            <v>0.80306842652117438</v>
          </cell>
          <cell r="S50">
            <v>0.71166752616119122</v>
          </cell>
          <cell r="T50">
            <v>0.34849302196603621</v>
          </cell>
          <cell r="U50">
            <v>6.6108020941271235</v>
          </cell>
          <cell r="V50">
            <v>20.860083494041099</v>
          </cell>
          <cell r="AL50">
            <v>8.0218890294748532E-2</v>
          </cell>
          <cell r="AM50">
            <v>0.15925444395087532</v>
          </cell>
          <cell r="AN50">
            <v>0.2554628479940943</v>
          </cell>
          <cell r="AO50">
            <v>0.10477678131294796</v>
          </cell>
          <cell r="AP50">
            <v>7.915499175356526E-2</v>
          </cell>
          <cell r="AS50">
            <v>0.13193152359036037</v>
          </cell>
          <cell r="AT50">
            <v>0.14031380774900706</v>
          </cell>
          <cell r="AU50">
            <v>0.40655577986573771</v>
          </cell>
          <cell r="AV50">
            <v>0.14873527135204351</v>
          </cell>
          <cell r="AW50">
            <v>0.1260450095257552</v>
          </cell>
        </row>
        <row r="51">
          <cell r="B51">
            <v>43514</v>
          </cell>
          <cell r="C51">
            <v>8.9871639101676593</v>
          </cell>
          <cell r="D51">
            <v>2.3611787475068584</v>
          </cell>
          <cell r="E51">
            <v>2.5873255537182756</v>
          </cell>
          <cell r="F51">
            <v>1.8769626155570078</v>
          </cell>
          <cell r="G51">
            <v>0.78024114283716006</v>
          </cell>
          <cell r="H51">
            <v>0.78992421224891474</v>
          </cell>
          <cell r="I51">
            <v>0.43718254268130524</v>
          </cell>
          <cell r="J51">
            <v>7.2321486651040701</v>
          </cell>
          <cell r="K51">
            <v>25.052127389821255</v>
          </cell>
          <cell r="N51">
            <v>6.2871541390873231</v>
          </cell>
          <cell r="O51">
            <v>2.4733057121774178</v>
          </cell>
          <cell r="P51">
            <v>2.2328229134271154</v>
          </cell>
          <cell r="Q51">
            <v>1.699889694025531</v>
          </cell>
          <cell r="R51">
            <v>0.80464492600305126</v>
          </cell>
          <cell r="S51">
            <v>0.769064851760487</v>
          </cell>
          <cell r="T51">
            <v>0.34634407450374949</v>
          </cell>
          <cell r="U51">
            <v>7.2321486651040701</v>
          </cell>
          <cell r="V51">
            <v>21.845374976088745</v>
          </cell>
          <cell r="AL51">
            <v>0.17809492638496896</v>
          </cell>
          <cell r="AM51">
            <v>0.19316043063375984</v>
          </cell>
          <cell r="AN51">
            <v>0.42457094843818699</v>
          </cell>
          <cell r="AO51">
            <v>0.18123464623035146</v>
          </cell>
          <cell r="AP51">
            <v>0.12844534320503831</v>
          </cell>
          <cell r="AS51">
            <v>0.13910959464470496</v>
          </cell>
          <cell r="AT51">
            <v>0.13547870964743713</v>
          </cell>
          <cell r="AU51">
            <v>0.42042180619955294</v>
          </cell>
          <cell r="AV51">
            <v>0.1802224388873063</v>
          </cell>
          <cell r="AW51">
            <v>0.13416182020108036</v>
          </cell>
        </row>
        <row r="52">
          <cell r="B52">
            <v>43515</v>
          </cell>
          <cell r="C52">
            <v>8.8737712027651074</v>
          </cell>
          <cell r="D52">
            <v>2.3947745049504072</v>
          </cell>
          <cell r="E52">
            <v>2.8727273288614796</v>
          </cell>
          <cell r="F52">
            <v>1.9380253614598406</v>
          </cell>
          <cell r="G52">
            <v>0.78286824302420266</v>
          </cell>
          <cell r="H52">
            <v>0.85903533970427526</v>
          </cell>
          <cell r="I52">
            <v>0.44947318874170822</v>
          </cell>
          <cell r="J52">
            <v>7.3744770519233853</v>
          </cell>
          <cell r="K52">
            <v>25.545152221430406</v>
          </cell>
          <cell r="N52">
            <v>6.551837542240599</v>
          </cell>
          <cell r="O52">
            <v>2.5479808348742146</v>
          </cell>
          <cell r="P52">
            <v>2.5459015073872324</v>
          </cell>
          <cell r="Q52">
            <v>1.9096608958452019</v>
          </cell>
          <cell r="R52">
            <v>0.80206810829172581</v>
          </cell>
          <cell r="S52">
            <v>0.73823440834577403</v>
          </cell>
          <cell r="T52">
            <v>0.36213177485259379</v>
          </cell>
          <cell r="U52">
            <v>7.3744770519233853</v>
          </cell>
          <cell r="V52">
            <v>22.832292123760727</v>
          </cell>
          <cell r="AL52">
            <v>0.20550478479996645</v>
          </cell>
          <cell r="AM52">
            <v>0.17786816900541805</v>
          </cell>
          <cell r="AN52">
            <v>0.46829512337703622</v>
          </cell>
          <cell r="AO52">
            <v>0.22035400972820388</v>
          </cell>
          <cell r="AP52">
            <v>0.15766736534274103</v>
          </cell>
          <cell r="AS52">
            <v>0.19411735035005576</v>
          </cell>
          <cell r="AT52">
            <v>0.16285313778289781</v>
          </cell>
          <cell r="AU52">
            <v>0.41528267572778305</v>
          </cell>
          <cell r="AV52">
            <v>0.19266302988368686</v>
          </cell>
          <cell r="AW52">
            <v>0.16841504040579841</v>
          </cell>
        </row>
        <row r="53">
          <cell r="B53">
            <v>43516</v>
          </cell>
          <cell r="C53">
            <v>8.9092460162541709</v>
          </cell>
          <cell r="D53">
            <v>2.4964232069590935</v>
          </cell>
          <cell r="E53">
            <v>2.6697714264376273</v>
          </cell>
          <cell r="F53">
            <v>1.9652278412413533</v>
          </cell>
          <cell r="G53">
            <v>0.78368304137072264</v>
          </cell>
          <cell r="H53">
            <v>0.74897314432289097</v>
          </cell>
          <cell r="I53">
            <v>0.44818120017528301</v>
          </cell>
          <cell r="J53">
            <v>7.3139374453350641</v>
          </cell>
          <cell r="K53">
            <v>25.335443322096207</v>
          </cell>
          <cell r="N53">
            <v>6.2766899115207986</v>
          </cell>
          <cell r="O53">
            <v>2.5356717487154019</v>
          </cell>
          <cell r="P53">
            <v>2.6626678886155037</v>
          </cell>
          <cell r="Q53">
            <v>1.848063410695467</v>
          </cell>
          <cell r="R53">
            <v>0.79923941925548292</v>
          </cell>
          <cell r="S53">
            <v>0.73881452925857449</v>
          </cell>
          <cell r="T53">
            <v>0.37839733259286229</v>
          </cell>
          <cell r="U53">
            <v>7.3139374453350641</v>
          </cell>
          <cell r="V53">
            <v>22.553481685989155</v>
          </cell>
          <cell r="AL53">
            <v>0.21072062100752981</v>
          </cell>
          <cell r="AM53">
            <v>0.19818077648931223</v>
          </cell>
          <cell r="AN53">
            <v>0.47901678921596436</v>
          </cell>
          <cell r="AO53">
            <v>0.21248717102924583</v>
          </cell>
          <cell r="AP53">
            <v>0.13076579400442367</v>
          </cell>
          <cell r="AS53">
            <v>0.21521736070987171</v>
          </cell>
          <cell r="AT53">
            <v>0.16508169016911825</v>
          </cell>
          <cell r="AU53">
            <v>0.36401005978439133</v>
          </cell>
          <cell r="AV53">
            <v>0.18128851288424397</v>
          </cell>
          <cell r="AW53">
            <v>0.13819974907045796</v>
          </cell>
        </row>
        <row r="54">
          <cell r="B54">
            <v>43517</v>
          </cell>
          <cell r="C54">
            <v>9.1898771301051827</v>
          </cell>
          <cell r="D54">
            <v>2.4766103243641799</v>
          </cell>
          <cell r="E54">
            <v>2.4561846546630037</v>
          </cell>
          <cell r="F54">
            <v>1.983221196817168</v>
          </cell>
          <cell r="G54">
            <v>0.78481424316275272</v>
          </cell>
          <cell r="H54">
            <v>0.75547637983633409</v>
          </cell>
          <cell r="I54">
            <v>0.42353495194465263</v>
          </cell>
          <cell r="J54">
            <v>7.3335044503725761</v>
          </cell>
          <cell r="K54">
            <v>25.403223331265849</v>
          </cell>
          <cell r="N54">
            <v>6.240372886436977</v>
          </cell>
          <cell r="O54">
            <v>2.453611174323318</v>
          </cell>
          <cell r="P54">
            <v>2.6351284062019387</v>
          </cell>
          <cell r="Q54">
            <v>1.7115695093455006</v>
          </cell>
          <cell r="R54">
            <v>0.80003675581759459</v>
          </cell>
          <cell r="S54">
            <v>0.68800643809779172</v>
          </cell>
          <cell r="T54">
            <v>0.36074673603913315</v>
          </cell>
          <cell r="U54">
            <v>7.3335044503725761</v>
          </cell>
          <cell r="V54">
            <v>22.222976356634828</v>
          </cell>
          <cell r="AL54">
            <v>0.19751129053972119</v>
          </cell>
          <cell r="AM54">
            <v>0.202576854996116</v>
          </cell>
          <cell r="AN54">
            <v>0.46493274674938223</v>
          </cell>
          <cell r="AO54">
            <v>0.18978658302931167</v>
          </cell>
          <cell r="AP54">
            <v>0.14981750551472289</v>
          </cell>
          <cell r="AS54">
            <v>0.20566365132987702</v>
          </cell>
          <cell r="AT54">
            <v>0.12980678607757554</v>
          </cell>
          <cell r="AU54">
            <v>0.4095482322699216</v>
          </cell>
          <cell r="AV54">
            <v>0.18136114282765409</v>
          </cell>
          <cell r="AW54">
            <v>0.12249498811415659</v>
          </cell>
        </row>
        <row r="55">
          <cell r="B55">
            <v>43518</v>
          </cell>
          <cell r="C55">
            <v>9.0923213930102484</v>
          </cell>
          <cell r="D55">
            <v>2.4723031759739817</v>
          </cell>
          <cell r="E55">
            <v>2.4924635782251423</v>
          </cell>
          <cell r="F55">
            <v>1.9597322492909861</v>
          </cell>
          <cell r="G55">
            <v>0.76659606582654705</v>
          </cell>
          <cell r="H55">
            <v>0.76176903530621964</v>
          </cell>
          <cell r="I55">
            <v>0.40950515538246329</v>
          </cell>
          <cell r="J55">
            <v>7.2868208231053337</v>
          </cell>
          <cell r="K55">
            <v>25.241511476120923</v>
          </cell>
          <cell r="N55">
            <v>6.2323708300625755</v>
          </cell>
          <cell r="O55">
            <v>2.3633445424920252</v>
          </cell>
          <cell r="P55">
            <v>2.19411416244388</v>
          </cell>
          <cell r="Q55">
            <v>1.308730720999931</v>
          </cell>
          <cell r="R55">
            <v>0.78276693221916205</v>
          </cell>
          <cell r="S55">
            <v>0.63437716049290926</v>
          </cell>
          <cell r="T55">
            <v>0.33211271685998273</v>
          </cell>
          <cell r="U55">
            <v>7.2868208231053337</v>
          </cell>
          <cell r="V55">
            <v>21.134637888675798</v>
          </cell>
          <cell r="AL55">
            <v>0.20284657337799109</v>
          </cell>
          <cell r="AM55">
            <v>0.21172011145262679</v>
          </cell>
          <cell r="AN55">
            <v>0.39548473076156176</v>
          </cell>
          <cell r="AO55">
            <v>0.1720598334341642</v>
          </cell>
          <cell r="AP55">
            <v>0.14778702496957952</v>
          </cell>
          <cell r="AS55">
            <v>9.503551469969046E-2</v>
          </cell>
          <cell r="AT55">
            <v>9.0600815267288304E-2</v>
          </cell>
          <cell r="AU55">
            <v>0.28179331780885336</v>
          </cell>
          <cell r="AV55">
            <v>0.15692909772631963</v>
          </cell>
          <cell r="AW55">
            <v>9.597313015930041E-2</v>
          </cell>
        </row>
        <row r="56">
          <cell r="B56">
            <v>43519</v>
          </cell>
          <cell r="C56">
            <v>8.7211028089996585</v>
          </cell>
          <cell r="D56">
            <v>2.4671345979057433</v>
          </cell>
          <cell r="E56">
            <v>2.1343496672343401</v>
          </cell>
          <cell r="F56">
            <v>1.5235816636707395</v>
          </cell>
          <cell r="G56">
            <v>0.75999346340046903</v>
          </cell>
          <cell r="H56">
            <v>0.66623982207372712</v>
          </cell>
          <cell r="I56">
            <v>0.3197772169418292</v>
          </cell>
          <cell r="J56">
            <v>6.7338524246905926</v>
          </cell>
          <cell r="K56">
            <v>23.3260316649171</v>
          </cell>
          <cell r="N56">
            <v>5.9806138256679491</v>
          </cell>
          <cell r="O56">
            <v>2.3633445424920252</v>
          </cell>
          <cell r="P56">
            <v>1.9730534265930235</v>
          </cell>
          <cell r="Q56">
            <v>1.2394463660227393</v>
          </cell>
          <cell r="R56">
            <v>0.75488293358988257</v>
          </cell>
          <cell r="S56">
            <v>0.568495553122639</v>
          </cell>
          <cell r="T56">
            <v>0.33841560484491268</v>
          </cell>
          <cell r="U56">
            <v>6.7338524246905926</v>
          </cell>
          <cell r="V56">
            <v>19.952104677023765</v>
          </cell>
          <cell r="AL56">
            <v>0.10221069145194982</v>
          </cell>
          <cell r="AM56">
            <v>0.16527592478933709</v>
          </cell>
          <cell r="AN56">
            <v>0.23425474040753685</v>
          </cell>
          <cell r="AO56">
            <v>0.14071299302685736</v>
          </cell>
          <cell r="AP56">
            <v>0.10902743806408514</v>
          </cell>
          <cell r="AS56">
            <v>9.1746553236236192E-2</v>
          </cell>
          <cell r="AT56">
            <v>8.8435954064730204E-2</v>
          </cell>
          <cell r="AU56">
            <v>0.23291316849716395</v>
          </cell>
          <cell r="AV56">
            <v>0.1414130042986779</v>
          </cell>
          <cell r="AW56">
            <v>0.13603553208546526</v>
          </cell>
        </row>
        <row r="57">
          <cell r="B57">
            <v>43520</v>
          </cell>
          <cell r="C57">
            <v>8.4328699494009918</v>
          </cell>
          <cell r="D57">
            <v>2.4628274495155447</v>
          </cell>
          <cell r="E57">
            <v>2.0970467933888939</v>
          </cell>
          <cell r="F57">
            <v>1.5380935296986331</v>
          </cell>
          <cell r="G57">
            <v>0.7824450236786672</v>
          </cell>
          <cell r="H57">
            <v>0.63265694728253252</v>
          </cell>
          <cell r="I57">
            <v>0.33764008480171592</v>
          </cell>
          <cell r="J57">
            <v>6.6086088862466958</v>
          </cell>
          <cell r="K57">
            <v>22.892188664013673</v>
          </cell>
          <cell r="N57">
            <v>6.4022606423190966</v>
          </cell>
          <cell r="O57">
            <v>2.3100051691371704</v>
          </cell>
          <cell r="P57">
            <v>2.1744633881614592</v>
          </cell>
          <cell r="Q57">
            <v>1.7842185509929078</v>
          </cell>
          <cell r="R57">
            <v>0.76249948150070024</v>
          </cell>
          <cell r="S57">
            <v>0.61805013358875127</v>
          </cell>
          <cell r="T57">
            <v>0.33407223271741188</v>
          </cell>
          <cell r="U57">
            <v>6.6086088862466958</v>
          </cell>
          <cell r="V57">
            <v>20.994178484664193</v>
          </cell>
          <cell r="AL57">
            <v>0.10721592438958144</v>
          </cell>
          <cell r="AM57">
            <v>0.16541937399029499</v>
          </cell>
          <cell r="AN57">
            <v>0.21781561157523918</v>
          </cell>
          <cell r="AO57">
            <v>0.13132597011173991</v>
          </cell>
          <cell r="AP57">
            <v>0.15651322403785237</v>
          </cell>
          <cell r="AS57">
            <v>0.1506122258023623</v>
          </cell>
          <cell r="AT57">
            <v>0.15297823513326986</v>
          </cell>
          <cell r="AU57">
            <v>0.35799524914312736</v>
          </cell>
          <cell r="AV57">
            <v>0.17346534966943591</v>
          </cell>
          <cell r="AW57">
            <v>0.19028850998736047</v>
          </cell>
        </row>
        <row r="58">
          <cell r="B58">
            <v>43521</v>
          </cell>
          <cell r="C58">
            <v>8.7736815504209549</v>
          </cell>
          <cell r="D58">
            <v>2.3999430830186457</v>
          </cell>
          <cell r="E58">
            <v>2.4131347140308326</v>
          </cell>
          <cell r="F58">
            <v>1.968822380864409</v>
          </cell>
          <cell r="G58">
            <v>0.77856372878130231</v>
          </cell>
          <cell r="H58">
            <v>0.71537299553198752</v>
          </cell>
          <cell r="I58">
            <v>0.40144322901853574</v>
          </cell>
          <cell r="J58">
            <v>7.0823849557009417</v>
          </cell>
          <cell r="K58">
            <v>24.533346637367611</v>
          </cell>
          <cell r="N58">
            <v>6.6312425631865803</v>
          </cell>
          <cell r="O58">
            <v>2.4257105790300093</v>
          </cell>
          <cell r="P58">
            <v>2.1135906804784952</v>
          </cell>
          <cell r="Q58">
            <v>1.7401838429792833</v>
          </cell>
          <cell r="R58">
            <v>0.7834972054813466</v>
          </cell>
          <cell r="S58">
            <v>0.73184076652793195</v>
          </cell>
          <cell r="T58">
            <v>0.34210098728925009</v>
          </cell>
          <cell r="U58">
            <v>7.0823849557009417</v>
          </cell>
          <cell r="V58">
            <v>21.850551580673837</v>
          </cell>
          <cell r="AL58">
            <v>0.19045765266320119</v>
          </cell>
          <cell r="AM58">
            <v>0.19875526295276416</v>
          </cell>
          <cell r="AN58">
            <v>0.37123862815712777</v>
          </cell>
          <cell r="AO58">
            <v>0.17492663494822083</v>
          </cell>
          <cell r="AP58">
            <v>0.20093469252676829</v>
          </cell>
          <cell r="AS58">
            <v>0.15013809630459576</v>
          </cell>
          <cell r="AT58">
            <v>0.16351220307471254</v>
          </cell>
          <cell r="AU58">
            <v>0.36909778960587075</v>
          </cell>
          <cell r="AV58">
            <v>0.11680147140616041</v>
          </cell>
          <cell r="AW58">
            <v>0.20022458201342844</v>
          </cell>
        </row>
        <row r="59">
          <cell r="B59">
            <v>43522</v>
          </cell>
          <cell r="C59">
            <v>9.0695161557672765</v>
          </cell>
          <cell r="D59">
            <v>2.4559360120912275</v>
          </cell>
          <cell r="E59">
            <v>2.5292614387371821</v>
          </cell>
          <cell r="F59">
            <v>1.9813981051799674</v>
          </cell>
          <cell r="G59">
            <v>0.77765710206638627</v>
          </cell>
          <cell r="H59">
            <v>0.72263033175648073</v>
          </cell>
          <cell r="I59">
            <v>0.42223255059392467</v>
          </cell>
          <cell r="J59">
            <v>7.2884202756406538</v>
          </cell>
          <cell r="K59">
            <v>25.247051971833098</v>
          </cell>
          <cell r="N59">
            <v>6.7765106635218659</v>
          </cell>
          <cell r="O59">
            <v>2.4519699628354759</v>
          </cell>
          <cell r="P59">
            <v>2.3641446478404116</v>
          </cell>
          <cell r="Q59">
            <v>1.9746127398506232</v>
          </cell>
          <cell r="R59">
            <v>0.7825764929247121</v>
          </cell>
          <cell r="S59">
            <v>0.73961944747246067</v>
          </cell>
          <cell r="T59">
            <v>0.34125125789588012</v>
          </cell>
          <cell r="U59">
            <v>7.2884202756406538</v>
          </cell>
          <cell r="V59">
            <v>22.719105487982084</v>
          </cell>
          <cell r="AL59">
            <v>0.21443394433408761</v>
          </cell>
          <cell r="AM59">
            <v>0.20254024033992746</v>
          </cell>
          <cell r="AN59">
            <v>0.38022836177543651</v>
          </cell>
          <cell r="AO59">
            <v>0.16213573552669422</v>
          </cell>
          <cell r="AP59">
            <v>0.20795045739543527</v>
          </cell>
          <cell r="AS59">
            <v>0.2294718145183833</v>
          </cell>
          <cell r="AT59">
            <v>0.22614428116834911</v>
          </cell>
          <cell r="AU59">
            <v>0.33774339292867867</v>
          </cell>
          <cell r="AV59">
            <v>0.1227295774768421</v>
          </cell>
          <cell r="AW59">
            <v>0.19307453672835323</v>
          </cell>
        </row>
        <row r="60">
          <cell r="B60">
            <v>43523</v>
          </cell>
          <cell r="C60">
            <v>9.0036343592875827</v>
          </cell>
          <cell r="D60">
            <v>2.4602431604814257</v>
          </cell>
          <cell r="E60">
            <v>2.5037356865625933</v>
          </cell>
          <cell r="F60">
            <v>1.8988736726727831</v>
          </cell>
          <cell r="G60">
            <v>0.77306187728934073</v>
          </cell>
          <cell r="H60">
            <v>0.78864785971369655</v>
          </cell>
          <cell r="I60">
            <v>0.38961057803652183</v>
          </cell>
          <cell r="J60">
            <v>7.2312673603111541</v>
          </cell>
          <cell r="K60">
            <v>25.049074554355098</v>
          </cell>
          <cell r="N60">
            <v>6.7371159244478909</v>
          </cell>
          <cell r="O60">
            <v>2.464279048994289</v>
          </cell>
          <cell r="P60">
            <v>2.5461047966102437</v>
          </cell>
          <cell r="Q60">
            <v>2.2071583476717924</v>
          </cell>
          <cell r="R60">
            <v>0.78158871706815047</v>
          </cell>
          <cell r="S60">
            <v>0.73318715240112842</v>
          </cell>
          <cell r="T60">
            <v>0.35351817671714414</v>
          </cell>
          <cell r="U60">
            <v>7.2312673603111541</v>
          </cell>
          <cell r="V60">
            <v>23.054219524221793</v>
          </cell>
          <cell r="AL60">
            <v>0.19162697231117937</v>
          </cell>
          <cell r="AM60">
            <v>0.18992341916284319</v>
          </cell>
          <cell r="AN60">
            <v>0.35392594534060562</v>
          </cell>
          <cell r="AO60">
            <v>0.15792297168424063</v>
          </cell>
          <cell r="AP60">
            <v>0.21408184742693714</v>
          </cell>
          <cell r="AS60">
            <v>0.25073340322020132</v>
          </cell>
          <cell r="AT60">
            <v>0.27672850087809708</v>
          </cell>
          <cell r="AU60">
            <v>0.33893682257269575</v>
          </cell>
          <cell r="AV60">
            <v>0.12579422715793945</v>
          </cell>
          <cell r="AW60">
            <v>0.24939295374576309</v>
          </cell>
        </row>
        <row r="61">
          <cell r="B61">
            <v>43524</v>
          </cell>
          <cell r="C61">
            <v>8.7559441436764214</v>
          </cell>
          <cell r="D61">
            <v>2.4387074185304325</v>
          </cell>
          <cell r="E61">
            <v>2.3872661398393036</v>
          </cell>
          <cell r="F61">
            <v>1.8018327049856691</v>
          </cell>
          <cell r="G61">
            <v>0.76959785430432515</v>
          </cell>
          <cell r="H61">
            <v>0.82388796578743317</v>
          </cell>
          <cell r="I61">
            <v>0.36427385319821204</v>
          </cell>
          <cell r="J61">
            <v>7.0379645742410091</v>
          </cell>
          <cell r="K61">
            <v>24.379474654562806</v>
          </cell>
          <cell r="N61">
            <v>7.001799327601165</v>
          </cell>
          <cell r="O61">
            <v>2.4158633101029587</v>
          </cell>
          <cell r="P61">
            <v>2.5638724298840789</v>
          </cell>
          <cell r="Q61">
            <v>2.0001221989868676</v>
          </cell>
          <cell r="R61">
            <v>0.77996435179586776</v>
          </cell>
          <cell r="S61">
            <v>0.75228486598950139</v>
          </cell>
          <cell r="T61">
            <v>0.3753142055611966</v>
          </cell>
          <cell r="U61">
            <v>7.0379645742410091</v>
          </cell>
          <cell r="V61">
            <v>22.927185264162645</v>
          </cell>
          <cell r="AL61">
            <v>0.10497053728777182</v>
          </cell>
          <cell r="AM61">
            <v>0.16574865511067569</v>
          </cell>
          <cell r="AN61">
            <v>0.39995873091745565</v>
          </cell>
          <cell r="AO61">
            <v>0.1598551317177046</v>
          </cell>
          <cell r="AP61">
            <v>0.23471542358626823</v>
          </cell>
          <cell r="AS61">
            <v>0.23508650593930167</v>
          </cell>
          <cell r="AT61">
            <v>0.21738961910361254</v>
          </cell>
          <cell r="AU61">
            <v>0.3210886476772854</v>
          </cell>
          <cell r="AV61">
            <v>0.13575538215517563</v>
          </cell>
          <cell r="AW61">
            <v>0.22371530913501683</v>
          </cell>
        </row>
        <row r="62">
          <cell r="N62">
            <v>7.0270365823204308</v>
          </cell>
          <cell r="O62">
            <v>2.4248899732860885</v>
          </cell>
          <cell r="P62">
            <v>2.0734243768027891</v>
          </cell>
          <cell r="Q62">
            <v>1.2353405872691323</v>
          </cell>
          <cell r="R62">
            <v>0.76391395400221851</v>
          </cell>
          <cell r="S62">
            <v>0.68344689315806484</v>
          </cell>
          <cell r="T62">
            <v>0.30291199163708932</v>
          </cell>
          <cell r="U62">
            <v>8.5805193619110902</v>
          </cell>
          <cell r="V62">
            <v>23.091483720386904</v>
          </cell>
          <cell r="AS62">
            <v>8.9742732253570198E-2</v>
          </cell>
          <cell r="AT62">
            <v>0.10533744276750909</v>
          </cell>
          <cell r="AU62">
            <v>0.28576985902677943</v>
          </cell>
          <cell r="AV62">
            <v>7.7906049643150926E-2</v>
          </cell>
          <cell r="AW62">
            <v>0.10385204568623914</v>
          </cell>
        </row>
        <row r="63">
          <cell r="B63">
            <v>43525</v>
          </cell>
          <cell r="C63">
            <v>11.964112900899847</v>
          </cell>
          <cell r="D63">
            <v>2.3190205281154572</v>
          </cell>
          <cell r="E63">
            <v>2.55746770374058</v>
          </cell>
          <cell r="F63">
            <v>2.2021923516362354</v>
          </cell>
          <cell r="G63">
            <v>0.81321914377957583</v>
          </cell>
          <cell r="H63">
            <v>0.86587498166294641</v>
          </cell>
          <cell r="I63">
            <v>0.42859775529032934</v>
          </cell>
          <cell r="J63">
            <v>8.5838180203618251</v>
          </cell>
          <cell r="K63">
            <v>29.7343033854868</v>
          </cell>
          <cell r="N63">
            <v>9.2344545879822171</v>
          </cell>
          <cell r="O63">
            <v>2.1332005409141614</v>
          </cell>
          <cell r="P63">
            <v>1.8836637602623296</v>
          </cell>
          <cell r="Q63">
            <v>1.0074156011719524</v>
          </cell>
          <cell r="R63">
            <v>0.83740292069684363</v>
          </cell>
          <cell r="S63">
            <v>0.69959064613247179</v>
          </cell>
          <cell r="T63">
            <v>0.3313242413717285</v>
          </cell>
          <cell r="U63">
            <v>8.189071283709545</v>
          </cell>
          <cell r="V63">
            <v>24.316123582241254</v>
          </cell>
          <cell r="AL63">
            <v>0.22787983434612158</v>
          </cell>
          <cell r="AM63">
            <v>0.25156684781007099</v>
          </cell>
          <cell r="AN63">
            <v>0.35977898810413433</v>
          </cell>
          <cell r="AO63">
            <v>0.19642356292358804</v>
          </cell>
          <cell r="AP63">
            <v>0.23715762935850573</v>
          </cell>
          <cell r="AS63">
            <v>8.5566058499439421E-2</v>
          </cell>
          <cell r="AT63">
            <v>7.7965327043279603E-2</v>
          </cell>
          <cell r="AU63">
            <v>0.22044586100219779</v>
          </cell>
          <cell r="AV63">
            <v>7.0275133136253623E-2</v>
          </cell>
          <cell r="AW63">
            <v>7.0387886179057668E-2</v>
          </cell>
        </row>
        <row r="64">
          <cell r="B64">
            <v>43526</v>
          </cell>
          <cell r="C64">
            <v>11.811741772528372</v>
          </cell>
          <cell r="D64">
            <v>2.388944878909999</v>
          </cell>
          <cell r="E64">
            <v>2.3288638218711122</v>
          </cell>
          <cell r="F64">
            <v>1.6531647248980619</v>
          </cell>
          <cell r="G64">
            <v>0.82999252108611654</v>
          </cell>
          <cell r="H64">
            <v>0.7727111565067869</v>
          </cell>
          <cell r="I64">
            <v>0.4001695524374636</v>
          </cell>
          <cell r="J64">
            <v>8.1922194555222667</v>
          </cell>
          <cell r="K64">
            <v>28.37780788376018</v>
          </cell>
          <cell r="N64">
            <v>9.7414776128037204</v>
          </cell>
          <cell r="O64">
            <v>1.9985491174053434</v>
          </cell>
          <cell r="P64">
            <v>2.1449467858917788</v>
          </cell>
          <cell r="Q64">
            <v>1.7844104718232077</v>
          </cell>
          <cell r="R64">
            <v>0.86732356669672395</v>
          </cell>
          <cell r="S64">
            <v>0.8431924638878644</v>
          </cell>
          <cell r="T64">
            <v>0.31825568967865353</v>
          </cell>
          <cell r="U64">
            <v>7.8816945519895434</v>
          </cell>
          <cell r="V64">
            <v>25.579850260176833</v>
          </cell>
          <cell r="AL64">
            <v>0.1241243504036674</v>
          </cell>
          <cell r="AM64">
            <v>0.20000259246510255</v>
          </cell>
          <cell r="AN64">
            <v>0.26856075698581083</v>
          </cell>
          <cell r="AO64">
            <v>0.13152959629777605</v>
          </cell>
          <cell r="AP64">
            <v>0.1233657051552077</v>
          </cell>
          <cell r="AS64">
            <v>0.20875963619243962</v>
          </cell>
          <cell r="AT64">
            <v>0.18911787855594595</v>
          </cell>
          <cell r="AU64">
            <v>0.36949031559715001</v>
          </cell>
          <cell r="AV64">
            <v>7.8158189456973601E-2</v>
          </cell>
          <cell r="AW64">
            <v>0.16415021130556845</v>
          </cell>
        </row>
        <row r="65">
          <cell r="B65">
            <v>43527</v>
          </cell>
          <cell r="C65">
            <v>11.531685341052309</v>
          </cell>
          <cell r="D65">
            <v>2.3288922011688045</v>
          </cell>
          <cell r="E65">
            <v>2.2907544484341789</v>
          </cell>
          <cell r="F65">
            <v>1.261303881397144</v>
          </cell>
          <cell r="G65">
            <v>0.82357116032759636</v>
          </cell>
          <cell r="H65">
            <v>0.81092178147006211</v>
          </cell>
          <cell r="I65">
            <v>0.38079369795361451</v>
          </cell>
          <cell r="J65">
            <v>7.8847245571959235</v>
          </cell>
          <cell r="K65">
            <v>27.312647068999631</v>
          </cell>
          <cell r="N65">
            <v>9.771252454865385</v>
          </cell>
          <cell r="O65">
            <v>2.1493001676380419</v>
          </cell>
          <cell r="P65">
            <v>2.09497043414994</v>
          </cell>
          <cell r="Q65">
            <v>1.9592303317601347</v>
          </cell>
          <cell r="R65">
            <v>0.85911007256092509</v>
          </cell>
          <cell r="S65">
            <v>0.81271626209302827</v>
          </cell>
          <cell r="T65">
            <v>0.29389107570074641</v>
          </cell>
          <cell r="U65">
            <v>8.0885177871791623</v>
          </cell>
          <cell r="V65">
            <v>26.028988585947367</v>
          </cell>
          <cell r="AL65">
            <v>0.10409956302697983</v>
          </cell>
          <cell r="AM65">
            <v>8.506440722511624E-2</v>
          </cell>
          <cell r="AN65">
            <v>0.27961825701298276</v>
          </cell>
          <cell r="AO65">
            <v>0.10714133272774266</v>
          </cell>
          <cell r="AP65">
            <v>0.12277839825063137</v>
          </cell>
          <cell r="AS65">
            <v>0.253423252035403</v>
          </cell>
          <cell r="AT65">
            <v>0.22876270055863532</v>
          </cell>
          <cell r="AU65">
            <v>0.34619448589503843</v>
          </cell>
          <cell r="AV65">
            <v>8.3884663459473249E-2</v>
          </cell>
          <cell r="AW65">
            <v>0.18396060441121259</v>
          </cell>
        </row>
        <row r="66">
          <cell r="B66">
            <v>43528</v>
          </cell>
          <cell r="C66">
            <v>11.205662200458594</v>
          </cell>
          <cell r="D66">
            <v>2.261435768637599</v>
          </cell>
          <cell r="E66">
            <v>2.844966269625667</v>
          </cell>
          <cell r="F66">
            <v>1.4907631224234834</v>
          </cell>
          <cell r="G66">
            <v>0.82403337941659038</v>
          </cell>
          <cell r="H66">
            <v>0.9299572004074903</v>
          </cell>
          <cell r="I66">
            <v>0.38091191751586595</v>
          </cell>
          <cell r="J66">
            <v>8.0916273026323928</v>
          </cell>
          <cell r="K66">
            <v>28.029357161117684</v>
          </cell>
          <cell r="N66">
            <v>9.8137879435249076</v>
          </cell>
          <cell r="O66">
            <v>2.1778404150121937</v>
          </cell>
          <cell r="P66">
            <v>2.1247921337086066</v>
          </cell>
          <cell r="Q66">
            <v>2.1443658394125928</v>
          </cell>
          <cell r="R66">
            <v>0.85559642705574512</v>
          </cell>
          <cell r="S66">
            <v>0.92790880318625846</v>
          </cell>
          <cell r="T66">
            <v>0.25470179814914151</v>
          </cell>
          <cell r="U66">
            <v>8.2590947706566187</v>
          </cell>
          <cell r="V66">
            <v>26.558088130706061</v>
          </cell>
          <cell r="AL66">
            <v>0.10798699006092694</v>
          </cell>
          <cell r="AM66">
            <v>0.10964180846963124</v>
          </cell>
          <cell r="AN66">
            <v>0.34467015920737276</v>
          </cell>
          <cell r="AO66">
            <v>0.1240607009563789</v>
          </cell>
          <cell r="AP66">
            <v>0.14122962350273713</v>
          </cell>
          <cell r="AS66">
            <v>0.24044859382694617</v>
          </cell>
          <cell r="AT66">
            <v>0.23837593100224988</v>
          </cell>
          <cell r="AU66">
            <v>0.39286556061584238</v>
          </cell>
          <cell r="AV66">
            <v>0.10181748687655272</v>
          </cell>
          <cell r="AW66">
            <v>0.25049466273982518</v>
          </cell>
        </row>
        <row r="67">
          <cell r="B67">
            <v>43529</v>
          </cell>
          <cell r="C67">
            <v>11.324835150022876</v>
          </cell>
          <cell r="D67">
            <v>2.3379412348010393</v>
          </cell>
          <cell r="E67">
            <v>2.9187145003441741</v>
          </cell>
          <cell r="F67">
            <v>1.7437707704388514</v>
          </cell>
          <cell r="G67">
            <v>0.81889234503706332</v>
          </cell>
          <cell r="H67">
            <v>0.8387053222045654</v>
          </cell>
          <cell r="I67">
            <v>0.37533296226815183</v>
          </cell>
          <cell r="J67">
            <v>8.2622698620015065</v>
          </cell>
          <cell r="K67">
            <v>28.620462147118229</v>
          </cell>
          <cell r="N67">
            <v>9.441177062867494</v>
          </cell>
          <cell r="O67">
            <v>2.1178327154050032</v>
          </cell>
          <cell r="P67">
            <v>2.0896310159436218</v>
          </cell>
          <cell r="Q67">
            <v>2.0503403182477329</v>
          </cell>
          <cell r="R67">
            <v>0.85448694353543408</v>
          </cell>
          <cell r="S67">
            <v>0.86375156586924517</v>
          </cell>
          <cell r="T67">
            <v>0.25460004079408816</v>
          </cell>
          <cell r="U67">
            <v>8.125481868416994</v>
          </cell>
          <cell r="V67">
            <v>25.797301531079611</v>
          </cell>
          <cell r="AL67">
            <v>0.1439317167194932</v>
          </cell>
          <cell r="AM67">
            <v>0.15236941183400865</v>
          </cell>
          <cell r="AN67">
            <v>0.38110565211619135</v>
          </cell>
          <cell r="AO67">
            <v>0.14691400982081573</v>
          </cell>
          <cell r="AP67">
            <v>0.18284676256146726</v>
          </cell>
          <cell r="AS67">
            <v>0.23419807465302883</v>
          </cell>
          <cell r="AT67">
            <v>0.20843568454602832</v>
          </cell>
          <cell r="AU67">
            <v>0.38988597835826683</v>
          </cell>
          <cell r="AV67">
            <v>8.4468218429251771E-2</v>
          </cell>
          <cell r="AW67">
            <v>0.246890996984971</v>
          </cell>
        </row>
        <row r="68">
          <cell r="B68">
            <v>43530</v>
          </cell>
          <cell r="C68">
            <v>11.044778718546816</v>
          </cell>
          <cell r="D68">
            <v>2.3996391913844586</v>
          </cell>
          <cell r="E68">
            <v>2.7976985706304012</v>
          </cell>
          <cell r="F68">
            <v>1.7087473721426145</v>
          </cell>
          <cell r="G68">
            <v>0.79089375680595464</v>
          </cell>
          <cell r="H68">
            <v>0.90311170672936092</v>
          </cell>
          <cell r="I68">
            <v>0.38397487067741626</v>
          </cell>
          <cell r="J68">
            <v>8.1286055941847515</v>
          </cell>
          <cell r="K68">
            <v>28.157449781101775</v>
          </cell>
          <cell r="N68">
            <v>10.030718935688469</v>
          </cell>
          <cell r="O68">
            <v>2.0724610400922492</v>
          </cell>
          <cell r="P68">
            <v>2.1676110148543626</v>
          </cell>
          <cell r="Q68">
            <v>1.8154956053955462</v>
          </cell>
          <cell r="R68">
            <v>0.85746608102247002</v>
          </cell>
          <cell r="S68">
            <v>0.83616881821430056</v>
          </cell>
          <cell r="T68">
            <v>0.25057838318374853</v>
          </cell>
          <cell r="U68">
            <v>7.9861633689115541</v>
          </cell>
          <cell r="V68">
            <v>26.0166632473627</v>
          </cell>
          <cell r="AL68">
            <v>0.118949286877644</v>
          </cell>
          <cell r="AM68">
            <v>0.16767966782272034</v>
          </cell>
          <cell r="AN68">
            <v>0.42090622453405024</v>
          </cell>
          <cell r="AO68">
            <v>0.10441676737146079</v>
          </cell>
          <cell r="AP68">
            <v>0.14790636292906181</v>
          </cell>
          <cell r="AS68">
            <v>0.21644932824950078</v>
          </cell>
          <cell r="AT68">
            <v>0.16266602751412701</v>
          </cell>
          <cell r="AU68">
            <v>0.34619750166655522</v>
          </cell>
          <cell r="AV68">
            <v>8.2638084084779448E-2</v>
          </cell>
          <cell r="AW68">
            <v>0.21939696024694885</v>
          </cell>
        </row>
        <row r="69">
          <cell r="B69">
            <v>43531</v>
          </cell>
          <cell r="C69">
            <v>11.051588601379061</v>
          </cell>
          <cell r="D69">
            <v>2.4053976673322444</v>
          </cell>
          <cell r="E69">
            <v>2.5804984992420756</v>
          </cell>
          <cell r="F69">
            <v>1.6040070192120499</v>
          </cell>
          <cell r="G69">
            <v>0.78852014392322667</v>
          </cell>
          <cell r="H69">
            <v>0.90705113619515099</v>
          </cell>
          <cell r="I69">
            <v>0.3483690532306718</v>
          </cell>
          <cell r="J69">
            <v>7.9892335356665818</v>
          </cell>
          <cell r="K69">
            <v>27.674665656181059</v>
          </cell>
          <cell r="N69">
            <v>9.5296508792793002</v>
          </cell>
          <cell r="O69">
            <v>1.9846448943256285</v>
          </cell>
          <cell r="P69">
            <v>1.851813846711682</v>
          </cell>
          <cell r="Q69">
            <v>1.4207193935927955</v>
          </cell>
          <cell r="R69">
            <v>0.84762967216281193</v>
          </cell>
          <cell r="S69">
            <v>0.78426613676781776</v>
          </cell>
          <cell r="T69">
            <v>0.30710626613107139</v>
          </cell>
          <cell r="U69">
            <v>8.0874748945354984</v>
          </cell>
          <cell r="V69">
            <v>24.813305983506609</v>
          </cell>
          <cell r="AL69">
            <v>0.10681992226445237</v>
          </cell>
          <cell r="AM69">
            <v>0.13377431210120794</v>
          </cell>
          <cell r="AN69">
            <v>0.39068856674052715</v>
          </cell>
          <cell r="AO69">
            <v>0.15786125033065485</v>
          </cell>
          <cell r="AP69">
            <v>0.121019627285153</v>
          </cell>
          <cell r="AS69">
            <v>0.18556426139175691</v>
          </cell>
          <cell r="AT69">
            <v>0.13564433564639497</v>
          </cell>
          <cell r="AU69">
            <v>0.27811243866947893</v>
          </cell>
          <cell r="AV69">
            <v>9.3015078266996135E-2</v>
          </cell>
          <cell r="AW69">
            <v>0.1101817775751658</v>
          </cell>
        </row>
        <row r="70">
          <cell r="B70">
            <v>43532</v>
          </cell>
          <cell r="C70">
            <v>11.369950623786497</v>
          </cell>
          <cell r="D70">
            <v>2.4679182633367756</v>
          </cell>
          <cell r="E70">
            <v>2.4237018608757146</v>
          </cell>
          <cell r="F70">
            <v>1.7087758561128621</v>
          </cell>
          <cell r="G70">
            <v>0.78800104421463357</v>
          </cell>
          <cell r="H70">
            <v>0.85715673673115056</v>
          </cell>
          <cell r="I70">
            <v>0.31965480320749295</v>
          </cell>
          <cell r="J70">
            <v>8.0905840090635053</v>
          </cell>
          <cell r="K70">
            <v>28.02574319732863</v>
          </cell>
          <cell r="N70">
            <v>9.2999592405178824</v>
          </cell>
          <cell r="O70">
            <v>2.0688020340186397</v>
          </cell>
          <cell r="P70">
            <v>1.6778263102765238</v>
          </cell>
          <cell r="Q70">
            <v>1.0577951448806435</v>
          </cell>
          <cell r="R70">
            <v>0.83689651509816076</v>
          </cell>
          <cell r="S70">
            <v>0.76059956636553894</v>
          </cell>
          <cell r="T70">
            <v>0.32093853109830045</v>
          </cell>
          <cell r="U70">
            <v>7.7073493678768648</v>
          </cell>
          <cell r="V70">
            <v>23.730166710132554</v>
          </cell>
          <cell r="AL70">
            <v>0.12837739351401667</v>
          </cell>
          <cell r="AM70">
            <v>0.13622935141233616</v>
          </cell>
          <cell r="AN70">
            <v>0.41193772049423077</v>
          </cell>
          <cell r="AO70">
            <v>0.18891399003726078</v>
          </cell>
          <cell r="AP70">
            <v>0.16733061810228131</v>
          </cell>
          <cell r="AS70">
            <v>0.10082166995665238</v>
          </cell>
          <cell r="AT70">
            <v>8.5266052593917563E-2</v>
          </cell>
          <cell r="AU70">
            <v>0.20878085677921984</v>
          </cell>
          <cell r="AV70">
            <v>8.7729581718294439E-2</v>
          </cell>
          <cell r="AW70">
            <v>7.3474528440537382E-2</v>
          </cell>
        </row>
        <row r="71">
          <cell r="B71">
            <v>43533</v>
          </cell>
          <cell r="C71">
            <v>11.408256214717875</v>
          </cell>
          <cell r="D71">
            <v>2.4498201960723063</v>
          </cell>
          <cell r="E71">
            <v>1.9985250279242222</v>
          </cell>
          <cell r="F71">
            <v>1.2549752048326954</v>
          </cell>
          <cell r="G71">
            <v>0.80864640315802494</v>
          </cell>
          <cell r="H71">
            <v>0.7457223391264638</v>
          </cell>
          <cell r="I71">
            <v>0.33222630209729109</v>
          </cell>
          <cell r="J71">
            <v>7.7103123485605245</v>
          </cell>
          <cell r="K71">
            <v>26.708484036489402</v>
          </cell>
          <cell r="N71">
            <v>10.016256869544232</v>
          </cell>
          <cell r="O71">
            <v>2.0073307319820053</v>
          </cell>
          <cell r="P71">
            <v>1.9942825513849793</v>
          </cell>
          <cell r="Q71">
            <v>1.7352663049246742</v>
          </cell>
          <cell r="R71">
            <v>0.86800083500572833</v>
          </cell>
          <cell r="S71">
            <v>0.77693928984819416</v>
          </cell>
          <cell r="T71">
            <v>0.32938018471648023</v>
          </cell>
          <cell r="U71">
            <v>7.408736873198138</v>
          </cell>
          <cell r="V71">
            <v>25.136193640604429</v>
          </cell>
          <cell r="AL71">
            <v>0.1026599176770516</v>
          </cell>
          <cell r="AM71">
            <v>8.7784780984578203E-2</v>
          </cell>
          <cell r="AN71">
            <v>0.2698963910718421</v>
          </cell>
          <cell r="AO71">
            <v>0.14595933274594627</v>
          </cell>
          <cell r="AP71">
            <v>9.851310116037916E-2</v>
          </cell>
          <cell r="AS71">
            <v>0.1942763408546144</v>
          </cell>
          <cell r="AT71">
            <v>0.17010298519604866</v>
          </cell>
          <cell r="AU71">
            <v>0.38639472020018323</v>
          </cell>
          <cell r="AV71">
            <v>0.11178700542566637</v>
          </cell>
          <cell r="AW71">
            <v>0.12644929911759806</v>
          </cell>
        </row>
        <row r="72">
          <cell r="B72">
            <v>43534</v>
          </cell>
          <cell r="C72">
            <v>10.80302787800213</v>
          </cell>
          <cell r="D72">
            <v>2.4317221288078366</v>
          </cell>
          <cell r="E72">
            <v>1.9436991016891916</v>
          </cell>
          <cell r="F72">
            <v>1.2292409286815174</v>
          </cell>
          <cell r="G72">
            <v>0.80561891936891494</v>
          </cell>
          <cell r="H72">
            <v>0.72225065033406188</v>
          </cell>
          <cell r="I72">
            <v>0.3265495034602745</v>
          </cell>
          <cell r="J72">
            <v>7.4115850565615524</v>
          </cell>
          <cell r="K72">
            <v>25.673694166905477</v>
          </cell>
          <cell r="N72">
            <v>9.8146386532980969</v>
          </cell>
          <cell r="O72">
            <v>1.9970855149758997</v>
          </cell>
          <cell r="P72">
            <v>2.1954535638833299</v>
          </cell>
          <cell r="Q72">
            <v>1.483930185899476</v>
          </cell>
          <cell r="R72">
            <v>0.87172328148750167</v>
          </cell>
          <cell r="S72">
            <v>0.8344030282203887</v>
          </cell>
          <cell r="T72">
            <v>0.3252954127550462</v>
          </cell>
          <cell r="U72">
            <v>7.6463232052639629</v>
          </cell>
          <cell r="V72">
            <v>25.168852845783704</v>
          </cell>
          <cell r="AL72">
            <v>0.10213533808917032</v>
          </cell>
          <cell r="AM72">
            <v>0.10016547294549333</v>
          </cell>
          <cell r="AN72">
            <v>0.22974513199728377</v>
          </cell>
          <cell r="AO72">
            <v>0.11809604462338516</v>
          </cell>
          <cell r="AP72">
            <v>0.1245890189180814</v>
          </cell>
          <cell r="AS72">
            <v>0.14449952499637433</v>
          </cell>
          <cell r="AT72">
            <v>0.11362747263684354</v>
          </cell>
          <cell r="AU72">
            <v>0.37953685577333424</v>
          </cell>
          <cell r="AV72">
            <v>0.11407136212979276</v>
          </cell>
          <cell r="AW72">
            <v>9.718579122175737E-2</v>
          </cell>
        </row>
        <row r="73">
          <cell r="B73">
            <v>43535</v>
          </cell>
          <cell r="C73">
            <v>10.616607335469432</v>
          </cell>
          <cell r="D73">
            <v>2.3971712731211219</v>
          </cell>
          <cell r="E73">
            <v>2.293112077634595</v>
          </cell>
          <cell r="F73">
            <v>1.5897128500825515</v>
          </cell>
          <cell r="G73">
            <v>0.80817726615583629</v>
          </cell>
          <cell r="H73">
            <v>0.80312983718724273</v>
          </cell>
          <cell r="I73">
            <v>0.33983507698276161</v>
          </cell>
          <cell r="J73">
            <v>7.6492627253086418</v>
          </cell>
          <cell r="K73">
            <v>26.497008441942185</v>
          </cell>
          <cell r="N73">
            <v>9.7338212248450056</v>
          </cell>
          <cell r="O73">
            <v>1.7519321080440833</v>
          </cell>
          <cell r="P73">
            <v>2.1936563731231971</v>
          </cell>
          <cell r="Q73">
            <v>1.5012828426530302</v>
          </cell>
          <cell r="R73">
            <v>0.86573999536010948</v>
          </cell>
          <cell r="S73">
            <v>0.70002650868465843</v>
          </cell>
          <cell r="T73">
            <v>0.36559404731025463</v>
          </cell>
          <cell r="U73">
            <v>7.6182267148910237</v>
          </cell>
          <cell r="V73">
            <v>24.730279814911359</v>
          </cell>
          <cell r="AL73">
            <v>0.14061348161374571</v>
          </cell>
          <cell r="AM73">
            <v>0.14387109810431611</v>
          </cell>
          <cell r="AN73">
            <v>0.32088963384546543</v>
          </cell>
          <cell r="AO73">
            <v>0.16580831436346613</v>
          </cell>
          <cell r="AP73">
            <v>0.13389652499865054</v>
          </cell>
          <cell r="AS73">
            <v>0.16495485103007107</v>
          </cell>
          <cell r="AT73">
            <v>0.10493255598318381</v>
          </cell>
          <cell r="AU73">
            <v>0.38593129664392734</v>
          </cell>
          <cell r="AV73">
            <v>0.13593402702559365</v>
          </cell>
          <cell r="AW73">
            <v>0.10282098711851119</v>
          </cell>
        </row>
        <row r="74">
          <cell r="B74">
            <v>43536</v>
          </cell>
          <cell r="C74">
            <v>10.532335035420404</v>
          </cell>
          <cell r="D74">
            <v>2.4695635421790003</v>
          </cell>
          <cell r="E74">
            <v>2.1451518142017827</v>
          </cell>
          <cell r="F74">
            <v>1.6694180052087642</v>
          </cell>
          <cell r="G74">
            <v>0.80822517911018321</v>
          </cell>
          <cell r="H74">
            <v>0.79617613932780207</v>
          </cell>
          <cell r="I74">
            <v>0.35761977281763835</v>
          </cell>
          <cell r="J74">
            <v>7.6211554336401761</v>
          </cell>
          <cell r="K74">
            <v>26.399644921905754</v>
          </cell>
          <cell r="N74">
            <v>9.6708687016289119</v>
          </cell>
          <cell r="O74">
            <v>1.8360892477370949</v>
          </cell>
          <cell r="P74">
            <v>2.1026026999833838</v>
          </cell>
          <cell r="Q74">
            <v>1.3123872577547666</v>
          </cell>
          <cell r="R74">
            <v>0.83937599156718434</v>
          </cell>
          <cell r="S74">
            <v>0.72432255311055738</v>
          </cell>
          <cell r="T74">
            <v>0.38444960490360625</v>
          </cell>
          <cell r="U74">
            <v>7.7104814780788038</v>
          </cell>
          <cell r="V74">
            <v>24.580577534764309</v>
          </cell>
          <cell r="AL74">
            <v>0.13335090028123114</v>
          </cell>
          <cell r="AM74">
            <v>0.14607275201999606</v>
          </cell>
          <cell r="AN74">
            <v>0.33572339584977473</v>
          </cell>
          <cell r="AO74">
            <v>0.15285708215037841</v>
          </cell>
          <cell r="AP74">
            <v>0.14657934976224476</v>
          </cell>
          <cell r="AS74">
            <v>0.15309162076120755</v>
          </cell>
          <cell r="AT74">
            <v>8.9211323146018692E-2</v>
          </cell>
          <cell r="AU74">
            <v>0.32489710745070893</v>
          </cell>
          <cell r="AV74">
            <v>0.13430412449318227</v>
          </cell>
          <cell r="AW74">
            <v>8.7993753103748198E-2</v>
          </cell>
        </row>
        <row r="75">
          <cell r="B75">
            <v>43537</v>
          </cell>
          <cell r="C75">
            <v>10.986043479118704</v>
          </cell>
          <cell r="D75">
            <v>2.4967106430757053</v>
          </cell>
          <cell r="E75">
            <v>2.0267003493262634</v>
          </cell>
          <cell r="F75">
            <v>1.5486889538442383</v>
          </cell>
          <cell r="G75">
            <v>0.807000196036746</v>
          </cell>
          <cell r="H75">
            <v>0.80647037519530551</v>
          </cell>
          <cell r="I75">
            <v>0.35404085074735164</v>
          </cell>
          <cell r="J75">
            <v>7.7214662504674614</v>
          </cell>
          <cell r="K75">
            <v>26.747121097811778</v>
          </cell>
          <cell r="N75">
            <v>9.9005603403903297</v>
          </cell>
          <cell r="O75">
            <v>1.9685452676017481</v>
          </cell>
          <cell r="P75">
            <v>2.0662107460701229</v>
          </cell>
          <cell r="Q75">
            <v>1.5053571165494963</v>
          </cell>
          <cell r="R75">
            <v>0.81082927285474093</v>
          </cell>
          <cell r="S75">
            <v>0.7485563560540881</v>
          </cell>
          <cell r="T75">
            <v>0.44250066263292448</v>
          </cell>
          <cell r="U75">
            <v>7.7417884218773825</v>
          </cell>
          <cell r="V75">
            <v>25.184348184030831</v>
          </cell>
          <cell r="AL75">
            <v>0.10681424957462743</v>
          </cell>
          <cell r="AM75">
            <v>0.11746246358359093</v>
          </cell>
          <cell r="AN75">
            <v>0.41491241297033871</v>
          </cell>
          <cell r="AO75">
            <v>0.11692220689828382</v>
          </cell>
          <cell r="AP75">
            <v>0.1250612388673468</v>
          </cell>
          <cell r="AS75">
            <v>0.18126631902989779</v>
          </cell>
          <cell r="AT75">
            <v>9.941638905947657E-2</v>
          </cell>
          <cell r="AU75">
            <v>0.30537702368633585</v>
          </cell>
          <cell r="AV75">
            <v>0.12157576996544864</v>
          </cell>
          <cell r="AW75">
            <v>0.16399260481951553</v>
          </cell>
        </row>
        <row r="76">
          <cell r="B76">
            <v>43538</v>
          </cell>
          <cell r="C76">
            <v>11.003068186199316</v>
          </cell>
          <cell r="D76">
            <v>2.4975332824968177</v>
          </cell>
          <cell r="E76">
            <v>1.9514946143375351</v>
          </cell>
          <cell r="F76">
            <v>1.6290956760326785</v>
          </cell>
          <cell r="G76">
            <v>0.79671351533556234</v>
          </cell>
          <cell r="H76">
            <v>0.86297559138044211</v>
          </cell>
          <cell r="I76">
            <v>0.36202403510665587</v>
          </cell>
          <cell r="J76">
            <v>7.7528177958454343</v>
          </cell>
          <cell r="K76">
            <v>26.855722696734446</v>
          </cell>
          <cell r="N76">
            <v>9.7882666503291933</v>
          </cell>
          <cell r="O76">
            <v>2.0205031538469984</v>
          </cell>
          <cell r="P76">
            <v>2.1501780326851918</v>
          </cell>
          <cell r="Q76">
            <v>1.3778081765855403</v>
          </cell>
          <cell r="R76">
            <v>0.79056461818158097</v>
          </cell>
          <cell r="S76">
            <v>0.78063366187358196</v>
          </cell>
          <cell r="T76">
            <v>0.42346321744351439</v>
          </cell>
          <cell r="U76">
            <v>7.6633099093930692</v>
          </cell>
          <cell r="V76">
            <v>24.994727420338677</v>
          </cell>
          <cell r="AL76">
            <v>0.12249933308793361</v>
          </cell>
          <cell r="AM76">
            <v>0.12794882144791717</v>
          </cell>
          <cell r="AN76">
            <v>0.39087478040998702</v>
          </cell>
          <cell r="AO76">
            <v>0.16209918638909979</v>
          </cell>
          <cell r="AP76">
            <v>0.12677785166393227</v>
          </cell>
          <cell r="AS76">
            <v>0.20048139252191199</v>
          </cell>
          <cell r="AT76">
            <v>0.10853863022378564</v>
          </cell>
          <cell r="AU76">
            <v>0.27140234704690241</v>
          </cell>
          <cell r="AV76">
            <v>0.1251744887977686</v>
          </cell>
          <cell r="AW76">
            <v>8.8065789309284423E-2</v>
          </cell>
        </row>
        <row r="77">
          <cell r="B77">
            <v>43539</v>
          </cell>
          <cell r="C77">
            <v>10.883895236635034</v>
          </cell>
          <cell r="D77">
            <v>2.4662729844945517</v>
          </cell>
          <cell r="E77">
            <v>1.9946768453121713</v>
          </cell>
          <cell r="F77">
            <v>1.5850347208908662</v>
          </cell>
          <cell r="G77">
            <v>0.78536096356441432</v>
          </cell>
          <cell r="H77">
            <v>0.84775093249773181</v>
          </cell>
          <cell r="I77">
            <v>0.34626706249023192</v>
          </cell>
          <cell r="J77">
            <v>7.6742274785925737</v>
          </cell>
          <cell r="K77">
            <v>26.583486224477575</v>
          </cell>
          <cell r="N77">
            <v>9.6691672820825314</v>
          </cell>
          <cell r="O77">
            <v>2.0058671295525619</v>
          </cell>
          <cell r="P77">
            <v>2.1427169094800238</v>
          </cell>
          <cell r="Q77">
            <v>1.0358180725648465</v>
          </cell>
          <cell r="R77">
            <v>0.79872106440587443</v>
          </cell>
          <cell r="S77">
            <v>0.69630549248390006</v>
          </cell>
          <cell r="T77">
            <v>0.40942285129636591</v>
          </cell>
          <cell r="U77">
            <v>7.3824940945939481</v>
          </cell>
          <cell r="V77">
            <v>24.140512896460052</v>
          </cell>
          <cell r="AL77">
            <v>0.10870027472049966</v>
          </cell>
          <cell r="AM77">
            <v>0.12175086408445698</v>
          </cell>
          <cell r="AN77">
            <v>0.3853346874317648</v>
          </cell>
          <cell r="AO77">
            <v>0.17898617861258825</v>
          </cell>
          <cell r="AP77">
            <v>0.11387575596442982</v>
          </cell>
          <cell r="AS77">
            <v>8.9677078889639536E-2</v>
          </cell>
          <cell r="AT77">
            <v>7.9306701076182623E-2</v>
          </cell>
          <cell r="AU77">
            <v>0.20538509805246877</v>
          </cell>
          <cell r="AV77">
            <v>0.10703987534440979</v>
          </cell>
          <cell r="AW77">
            <v>8.8734852854648036E-2</v>
          </cell>
        </row>
        <row r="78">
          <cell r="B78">
            <v>43540</v>
          </cell>
          <cell r="C78">
            <v>10.649805514276625</v>
          </cell>
          <cell r="D78">
            <v>2.4251410134389384</v>
          </cell>
          <cell r="E78">
            <v>2.0455747511216229</v>
          </cell>
          <cell r="F78">
            <v>1.272183712866112</v>
          </cell>
          <cell r="G78">
            <v>0.80216329361876892</v>
          </cell>
          <cell r="H78">
            <v>0.77755983679887686</v>
          </cell>
          <cell r="I78">
            <v>0.30516192816307314</v>
          </cell>
          <cell r="J78">
            <v>7.4178679181099234</v>
          </cell>
          <cell r="K78">
            <v>25.695457968393942</v>
          </cell>
          <cell r="N78">
            <v>10.098775717543704</v>
          </cell>
          <cell r="O78">
            <v>1.9158555801417756</v>
          </cell>
          <cell r="P78">
            <v>2.4514755955808174</v>
          </cell>
          <cell r="Q78">
            <v>1.6105560241199899</v>
          </cell>
          <cell r="R78">
            <v>0.79707932106097634</v>
          </cell>
          <cell r="S78">
            <v>0.84654110729196375</v>
          </cell>
          <cell r="T78">
            <v>0.42973126468739209</v>
          </cell>
          <cell r="U78">
            <v>7.1986528816685569</v>
          </cell>
          <cell r="V78">
            <v>25.348667492095174</v>
          </cell>
          <cell r="AL78">
            <v>0.10155307013018773</v>
          </cell>
          <cell r="AM78">
            <v>8.5233576350565846E-2</v>
          </cell>
          <cell r="AN78">
            <v>0.2718908623538846</v>
          </cell>
          <cell r="AO78">
            <v>0.1339968139208329</v>
          </cell>
          <cell r="AP78">
            <v>0.11730534723269628</v>
          </cell>
          <cell r="AS78">
            <v>0.20396218275091099</v>
          </cell>
          <cell r="AT78">
            <v>0.16747417637607218</v>
          </cell>
          <cell r="AU78">
            <v>0.27655227953865663</v>
          </cell>
          <cell r="AV78">
            <v>9.4382420018612606E-2</v>
          </cell>
          <cell r="AW78">
            <v>0.1532282127970199</v>
          </cell>
        </row>
        <row r="79">
          <cell r="B79">
            <v>43541</v>
          </cell>
          <cell r="C79">
            <v>10.343360786825615</v>
          </cell>
          <cell r="D79">
            <v>2.4243183740178265</v>
          </cell>
          <cell r="E79">
            <v>2.0743542405358042</v>
          </cell>
          <cell r="F79">
            <v>1.133180556739759</v>
          </cell>
          <cell r="G79">
            <v>0.79818498109392877</v>
          </cell>
          <cell r="H79">
            <v>0.74727531937603953</v>
          </cell>
          <cell r="I79">
            <v>0.32426484104716513</v>
          </cell>
          <cell r="J79">
            <v>7.242278707622031</v>
          </cell>
          <cell r="K79">
            <v>25.087217807258167</v>
          </cell>
          <cell r="N79">
            <v>9.989884866575327</v>
          </cell>
          <cell r="O79">
            <v>2.0000127198347868</v>
          </cell>
          <cell r="P79">
            <v>2.304763867236296</v>
          </cell>
          <cell r="Q79">
            <v>1.6184319700782002</v>
          </cell>
          <cell r="R79">
            <v>0.7937578961049081</v>
          </cell>
          <cell r="S79">
            <v>0.84407985697258481</v>
          </cell>
          <cell r="T79">
            <v>0.44300043035702774</v>
          </cell>
          <cell r="U79">
            <v>7.699692410469388</v>
          </cell>
          <cell r="V79">
            <v>25.693624017628519</v>
          </cell>
          <cell r="AL79">
            <v>0.10213434914566566</v>
          </cell>
          <cell r="AM79">
            <v>7.736708925293341E-2</v>
          </cell>
          <cell r="AN79">
            <v>0.28953767958822058</v>
          </cell>
          <cell r="AO79">
            <v>0.10145809859334196</v>
          </cell>
          <cell r="AP79">
            <v>8.8319910100569624E-2</v>
          </cell>
          <cell r="AS79">
            <v>0.21845495048594871</v>
          </cell>
          <cell r="AT79">
            <v>0.17520970760876436</v>
          </cell>
          <cell r="AU79">
            <v>0.30661248475062647</v>
          </cell>
          <cell r="AV79">
            <v>8.5148383300569078E-2</v>
          </cell>
          <cell r="AW79">
            <v>0.10987376822361362</v>
          </cell>
        </row>
        <row r="80">
          <cell r="B80">
            <v>43542</v>
          </cell>
          <cell r="C80">
            <v>10.713648165828918</v>
          </cell>
          <cell r="D80">
            <v>2.3733147299088664</v>
          </cell>
          <cell r="E80">
            <v>2.3075482396751323</v>
          </cell>
          <cell r="F80">
            <v>1.7871560989289423</v>
          </cell>
          <cell r="G80">
            <v>0.79398017096672135</v>
          </cell>
          <cell r="H80">
            <v>0.81759992088433842</v>
          </cell>
          <cell r="I80">
            <v>0.37250452684118152</v>
          </cell>
          <cell r="J80">
            <v>7.7783239150211863</v>
          </cell>
          <cell r="K80">
            <v>26.944075768055288</v>
          </cell>
          <cell r="N80">
            <v>9.5270987499597286</v>
          </cell>
          <cell r="O80">
            <v>2.0812426546689111</v>
          </cell>
          <cell r="P80">
            <v>2.1659826487636575</v>
          </cell>
          <cell r="Q80">
            <v>1.5587254004061482</v>
          </cell>
          <cell r="R80">
            <v>0.79470045125362221</v>
          </cell>
          <cell r="S80">
            <v>0.75848520685280341</v>
          </cell>
          <cell r="T80">
            <v>0.37970241775610053</v>
          </cell>
          <cell r="U80">
            <v>7.672988939060942</v>
          </cell>
          <cell r="V80">
            <v>24.938926468721913</v>
          </cell>
          <cell r="AL80">
            <v>0.21395792721889495</v>
          </cell>
          <cell r="AM80">
            <v>0.14980560340448595</v>
          </cell>
          <cell r="AN80">
            <v>0.3682720328762441</v>
          </cell>
          <cell r="AO80">
            <v>0.14044046909921806</v>
          </cell>
          <cell r="AP80">
            <v>0.22146267611401466</v>
          </cell>
          <cell r="AS80">
            <v>0.17118516242326851</v>
          </cell>
          <cell r="AT80">
            <v>0.14853319698965553</v>
          </cell>
          <cell r="AU80">
            <v>0.287762907519926</v>
          </cell>
          <cell r="AV80">
            <v>9.2408929046051289E-2</v>
          </cell>
          <cell r="AW80">
            <v>0.15296342516878972</v>
          </cell>
        </row>
        <row r="81">
          <cell r="B81">
            <v>43543</v>
          </cell>
          <cell r="C81">
            <v>10.377410200986837</v>
          </cell>
          <cell r="D81">
            <v>2.4744993787056737</v>
          </cell>
          <cell r="E81">
            <v>2.2111075029812874</v>
          </cell>
          <cell r="F81">
            <v>2.1776075025213233</v>
          </cell>
          <cell r="G81">
            <v>0.79504834800775048</v>
          </cell>
          <cell r="H81">
            <v>0.83957915848916098</v>
          </cell>
          <cell r="I81">
            <v>0.36098850230373847</v>
          </cell>
          <cell r="J81">
            <v>7.8069314157217171</v>
          </cell>
          <cell r="K81">
            <v>27.043172009717487</v>
          </cell>
          <cell r="N81">
            <v>9.8750390471946172</v>
          </cell>
          <cell r="O81">
            <v>2.131736938484718</v>
          </cell>
          <cell r="P81">
            <v>2.1137064955181497</v>
          </cell>
          <cell r="Q81">
            <v>1.7763345924084495</v>
          </cell>
          <cell r="R81">
            <v>0.78766922590453781</v>
          </cell>
          <cell r="S81">
            <v>0.71908454066975214</v>
          </cell>
          <cell r="T81">
            <v>0.38154955240414917</v>
          </cell>
          <cell r="U81">
            <v>7.6318469808265039</v>
          </cell>
          <cell r="V81">
            <v>25.416967373410877</v>
          </cell>
          <cell r="AL81">
            <v>0.29720894955739902</v>
          </cell>
          <cell r="AM81">
            <v>0.2499966931551392</v>
          </cell>
          <cell r="AN81">
            <v>0.45077697665908534</v>
          </cell>
          <cell r="AO81">
            <v>0.12533996823670504</v>
          </cell>
          <cell r="AP81">
            <v>0.21568555324573216</v>
          </cell>
          <cell r="AS81">
            <v>0.17334486898770551</v>
          </cell>
          <cell r="AT81">
            <v>0.18525041218645605</v>
          </cell>
          <cell r="AU81">
            <v>0.29070328474779661</v>
          </cell>
          <cell r="AV81">
            <v>9.1001073464756471E-2</v>
          </cell>
          <cell r="AW81">
            <v>0.2044295830686873</v>
          </cell>
        </row>
        <row r="82">
          <cell r="B82">
            <v>43544</v>
          </cell>
          <cell r="C82">
            <v>10.49828562125918</v>
          </cell>
          <cell r="D82">
            <v>2.515631349761287</v>
          </cell>
          <cell r="E82">
            <v>2.2143229245037954</v>
          </cell>
          <cell r="F82">
            <v>2.0674355975155372</v>
          </cell>
          <cell r="G82">
            <v>0.79479776581870587</v>
          </cell>
          <cell r="H82">
            <v>0.76392900761236171</v>
          </cell>
          <cell r="I82">
            <v>0.37055240648120397</v>
          </cell>
          <cell r="J82">
            <v>7.802351081476008</v>
          </cell>
          <cell r="K82">
            <v>27.027305754428081</v>
          </cell>
          <cell r="N82">
            <v>10.069000875482038</v>
          </cell>
          <cell r="O82">
            <v>2.1493001676380419</v>
          </cell>
          <cell r="P82">
            <v>2.0142065666627778</v>
          </cell>
          <cell r="Q82">
            <v>1.5169508845307655</v>
          </cell>
          <cell r="R82">
            <v>0.78180593710824309</v>
          </cell>
          <cell r="S82">
            <v>0.65411790581853813</v>
          </cell>
          <cell r="T82">
            <v>0.38089047042781893</v>
          </cell>
          <cell r="U82">
            <v>7.5947139524122145</v>
          </cell>
          <cell r="V82">
            <v>25.160986760080434</v>
          </cell>
          <cell r="AL82">
            <v>0.30199531190450601</v>
          </cell>
          <cell r="AM82">
            <v>0.23799133240337308</v>
          </cell>
          <cell r="AN82">
            <v>0.40922013521656631</v>
          </cell>
          <cell r="AO82">
            <v>0.15055672547692933</v>
          </cell>
          <cell r="AP82">
            <v>0.18791155774845764</v>
          </cell>
          <cell r="AS82">
            <v>8.5411974171450342E-2</v>
          </cell>
          <cell r="AT82">
            <v>0.15260302904564868</v>
          </cell>
          <cell r="AU82">
            <v>0.27838988964892825</v>
          </cell>
          <cell r="AV82">
            <v>9.8317715282099871E-2</v>
          </cell>
          <cell r="AW82">
            <v>0.14642734011976383</v>
          </cell>
        </row>
        <row r="83">
          <cell r="B83">
            <v>43545</v>
          </cell>
          <cell r="C83">
            <v>10.494029444489028</v>
          </cell>
          <cell r="D83">
            <v>2.5139860709190627</v>
          </cell>
          <cell r="E83">
            <v>2.2201180357499268</v>
          </cell>
          <cell r="F83">
            <v>2.0379727484185421</v>
          </cell>
          <cell r="G83">
            <v>0.78168908897218903</v>
          </cell>
          <cell r="H83">
            <v>0.74676820768356988</v>
          </cell>
          <cell r="I83">
            <v>0.36970591130712394</v>
          </cell>
          <cell r="J83">
            <v>7.7777223125638528</v>
          </cell>
          <cell r="K83">
            <v>26.941991820103297</v>
          </cell>
          <cell r="N83">
            <v>10.154922562574273</v>
          </cell>
          <cell r="O83">
            <v>2.0592886182272556</v>
          </cell>
          <cell r="P83">
            <v>2.0942673199660535</v>
          </cell>
          <cell r="Q83">
            <v>1.0318200526270198</v>
          </cell>
          <cell r="R83">
            <v>0.78118965104946858</v>
          </cell>
          <cell r="S83">
            <v>0.60502586204439679</v>
          </cell>
          <cell r="T83">
            <v>0.34531206022264593</v>
          </cell>
          <cell r="U83">
            <v>7.5522605074937497</v>
          </cell>
          <cell r="V83">
            <v>24.624086634204861</v>
          </cell>
          <cell r="AL83">
            <v>0.2685340634907214</v>
          </cell>
          <cell r="AM83">
            <v>0.23965012284101456</v>
          </cell>
          <cell r="AN83">
            <v>0.36123183282475008</v>
          </cell>
          <cell r="AO83">
            <v>0.175766011331352</v>
          </cell>
          <cell r="AP83">
            <v>0.20114268099598595</v>
          </cell>
          <cell r="AS83">
            <v>8.0495168525044972E-2</v>
          </cell>
          <cell r="AT83">
            <v>6.9502476326600615E-2</v>
          </cell>
          <cell r="AU83">
            <v>0.20579122194992411</v>
          </cell>
          <cell r="AV83">
            <v>0.10558605214867391</v>
          </cell>
          <cell r="AW83">
            <v>7.3338314524613521E-2</v>
          </cell>
        </row>
        <row r="84">
          <cell r="B84">
            <v>43546</v>
          </cell>
          <cell r="C84">
            <v>10.949440358895389</v>
          </cell>
          <cell r="D84">
            <v>2.2153679610553123</v>
          </cell>
          <cell r="E84">
            <v>2.0106451506951117</v>
          </cell>
          <cell r="F84">
            <v>2.0015520065234096</v>
          </cell>
          <cell r="G84">
            <v>0.77307603082605492</v>
          </cell>
          <cell r="H84">
            <v>0.73677652946629246</v>
          </cell>
          <cell r="I84">
            <v>0.38121175267465007</v>
          </cell>
          <cell r="J84">
            <v>7.7386801414957063</v>
          </cell>
          <cell r="K84">
            <v>26.806749931631927</v>
          </cell>
          <cell r="N84">
            <v>9.8333542683082875</v>
          </cell>
          <cell r="O84">
            <v>2.037334581785601</v>
          </cell>
          <cell r="P84">
            <v>2.0488272136897088</v>
          </cell>
          <cell r="Q84">
            <v>1.0326839324308745</v>
          </cell>
          <cell r="R84">
            <v>0.79641160757458829</v>
          </cell>
          <cell r="S84">
            <v>0.61122698179363355</v>
          </cell>
          <cell r="T84">
            <v>0.34189021016377552</v>
          </cell>
          <cell r="U84">
            <v>7.2399901417028723</v>
          </cell>
          <cell r="V84">
            <v>23.941718937449341</v>
          </cell>
          <cell r="AL84">
            <v>0.28020457145591987</v>
          </cell>
          <cell r="AM84">
            <v>0.24386903878091992</v>
          </cell>
          <cell r="AN84">
            <v>0.35682792680435399</v>
          </cell>
          <cell r="AO84">
            <v>0.18051615239431512</v>
          </cell>
          <cell r="AP84">
            <v>0.15473986290293584</v>
          </cell>
          <cell r="AS84">
            <v>8.0324665375220997E-2</v>
          </cell>
          <cell r="AT84">
            <v>6.7336078711162192E-2</v>
          </cell>
          <cell r="AU84">
            <v>0.20334141022195221</v>
          </cell>
          <cell r="AV84">
            <v>0.10459735888211912</v>
          </cell>
          <cell r="AW84">
            <v>9.431176491237675E-2</v>
          </cell>
        </row>
        <row r="85">
          <cell r="B85">
            <v>43547</v>
          </cell>
          <cell r="C85">
            <v>10.619161041531523</v>
          </cell>
          <cell r="D85">
            <v>2.3288922011688045</v>
          </cell>
          <cell r="E85">
            <v>1.8617112372759248</v>
          </cell>
          <cell r="F85">
            <v>1.5986802428140174</v>
          </cell>
          <cell r="G85">
            <v>0.78866260169123148</v>
          </cell>
          <cell r="H85">
            <v>0.77256038172527453</v>
          </cell>
          <cell r="I85">
            <v>0.38970641811075646</v>
          </cell>
          <cell r="J85">
            <v>7.4510595728804105</v>
          </cell>
          <cell r="K85">
            <v>25.81043369719794</v>
          </cell>
          <cell r="N85">
            <v>10.502862859809161</v>
          </cell>
          <cell r="O85">
            <v>1.7694953371974076</v>
          </cell>
          <cell r="P85">
            <v>2.2895356502580269</v>
          </cell>
          <cell r="Q85">
            <v>1.2133594192359853</v>
          </cell>
          <cell r="R85">
            <v>0.79384838589557161</v>
          </cell>
          <cell r="S85">
            <v>0.69514253233823753</v>
          </cell>
          <cell r="T85">
            <v>0.38048884884961187</v>
          </cell>
          <cell r="U85">
            <v>7.0060530938122927</v>
          </cell>
          <cell r="V85">
            <v>24.650786127396294</v>
          </cell>
          <cell r="AL85">
            <v>0.13517569883590785</v>
          </cell>
          <cell r="AM85">
            <v>0.18770971785861756</v>
          </cell>
          <cell r="AN85">
            <v>0.25213330844997384</v>
          </cell>
          <cell r="AO85">
            <v>0.15451489964474005</v>
          </cell>
          <cell r="AP85">
            <v>0.16088938292977242</v>
          </cell>
          <cell r="AS85">
            <v>9.7952165094429791E-2</v>
          </cell>
          <cell r="AT85">
            <v>9.1806317071244939E-2</v>
          </cell>
          <cell r="AU85">
            <v>0.23537694577674895</v>
          </cell>
          <cell r="AV85">
            <v>0.10335623329219037</v>
          </cell>
          <cell r="AW85">
            <v>9.0030413096648193E-2</v>
          </cell>
        </row>
        <row r="86">
          <cell r="B86">
            <v>43548</v>
          </cell>
          <cell r="C86">
            <v>10.240361308987914</v>
          </cell>
          <cell r="D86">
            <v>2.4341900470711733</v>
          </cell>
          <cell r="E86">
            <v>1.8686979743062959</v>
          </cell>
          <cell r="F86">
            <v>1.3570440272581776</v>
          </cell>
          <cell r="G86">
            <v>0.7891043232596493</v>
          </cell>
          <cell r="H86">
            <v>0.70817301936768162</v>
          </cell>
          <cell r="I86">
            <v>0.37800014253855874</v>
          </cell>
          <cell r="J86">
            <v>7.2141259497593921</v>
          </cell>
          <cell r="K86">
            <v>24.989696792548841</v>
          </cell>
          <cell r="N86">
            <v>10.232337151934603</v>
          </cell>
          <cell r="O86">
            <v>1.8324302416634857</v>
          </cell>
          <cell r="P86">
            <v>2.1854654792073904</v>
          </cell>
          <cell r="Q86">
            <v>1.2682223119246088</v>
          </cell>
          <cell r="R86">
            <v>0.79491683988347006</v>
          </cell>
          <cell r="S86">
            <v>0.75950728430704717</v>
          </cell>
          <cell r="T86">
            <v>0.35660668107850835</v>
          </cell>
          <cell r="U86">
            <v>7.3132680656159401</v>
          </cell>
          <cell r="V86">
            <v>24.742754055615052</v>
          </cell>
          <cell r="AL86">
            <v>0.10748804974909075</v>
          </cell>
          <cell r="AM86">
            <v>0.16021748429534399</v>
          </cell>
          <cell r="AN86">
            <v>0.25959792442830998</v>
          </cell>
          <cell r="AO86">
            <v>0.12578825138490415</v>
          </cell>
          <cell r="AP86">
            <v>0.10374180440056407</v>
          </cell>
          <cell r="AS86">
            <v>0.10758496156633675</v>
          </cell>
          <cell r="AT86">
            <v>0.11472017253224685</v>
          </cell>
          <cell r="AU86">
            <v>0.22638290985956561</v>
          </cell>
          <cell r="AV86">
            <v>0.10349024057496996</v>
          </cell>
          <cell r="AW86">
            <v>7.5567289357143186E-2</v>
          </cell>
        </row>
        <row r="87">
          <cell r="B87">
            <v>43549</v>
          </cell>
          <cell r="C87">
            <v>10.667681456711266</v>
          </cell>
          <cell r="D87">
            <v>2.4276089317022751</v>
          </cell>
          <cell r="E87">
            <v>2.1496903153968505</v>
          </cell>
          <cell r="F87">
            <v>1.5840784330297799</v>
          </cell>
          <cell r="G87">
            <v>0.7894871144564104</v>
          </cell>
          <cell r="H87">
            <v>0.81682641119127786</v>
          </cell>
          <cell r="I87">
            <v>0.38518714578697449</v>
          </cell>
          <cell r="J87">
            <v>7.6382294612468087</v>
          </cell>
          <cell r="K87">
            <v>26.458789269521645</v>
          </cell>
          <cell r="N87">
            <v>9.9175745358541398</v>
          </cell>
          <cell r="O87">
            <v>1.721928258240488</v>
          </cell>
          <cell r="P87">
            <v>2.123579841231114</v>
          </cell>
          <cell r="Q87">
            <v>1.3950962168778733</v>
          </cell>
          <cell r="R87">
            <v>0.79117303556290663</v>
          </cell>
          <cell r="S87">
            <v>0.74041460198080078</v>
          </cell>
          <cell r="T87">
            <v>0.35259513331513925</v>
          </cell>
          <cell r="U87">
            <v>7.3912970245292327</v>
          </cell>
          <cell r="V87">
            <v>24.433658647591695</v>
          </cell>
          <cell r="AL87">
            <v>0.13591072560156656</v>
          </cell>
          <cell r="AM87">
            <v>0.16402677688117379</v>
          </cell>
          <cell r="AN87">
            <v>0.32650440134088354</v>
          </cell>
          <cell r="AO87">
            <v>0.12191807353877877</v>
          </cell>
          <cell r="AP87">
            <v>0.1501778159944096</v>
          </cell>
          <cell r="AS87">
            <v>0.10220463994966916</v>
          </cell>
          <cell r="AT87">
            <v>0.12477972966187893</v>
          </cell>
          <cell r="AU87">
            <v>0.2658050751136431</v>
          </cell>
          <cell r="AV87">
            <v>0.10579329596971677</v>
          </cell>
          <cell r="AW87">
            <v>0.13308896349852437</v>
          </cell>
        </row>
        <row r="88">
          <cell r="B88">
            <v>43550</v>
          </cell>
          <cell r="C88">
            <v>10.621714747593614</v>
          </cell>
          <cell r="D88">
            <v>2.5106955132346132</v>
          </cell>
          <cell r="E88">
            <v>2.1650767330877048</v>
          </cell>
          <cell r="F88">
            <v>1.8267562191457396</v>
          </cell>
          <cell r="G88">
            <v>0.78902515158642361</v>
          </cell>
          <cell r="H88">
            <v>0.78625664892016112</v>
          </cell>
          <cell r="I88">
            <v>0.3973138045609329</v>
          </cell>
          <cell r="J88">
            <v>7.7503559066921675</v>
          </cell>
          <cell r="K88">
            <v>26.847194724821357</v>
          </cell>
          <cell r="N88">
            <v>10.560711124386112</v>
          </cell>
          <cell r="O88">
            <v>1.57556801529612</v>
          </cell>
          <cell r="P88">
            <v>2.0327915743793938</v>
          </cell>
          <cell r="Q88">
            <v>1.3798123965469014</v>
          </cell>
          <cell r="R88">
            <v>0.78727494895950334</v>
          </cell>
          <cell r="S88">
            <v>0.73360789757358358</v>
          </cell>
          <cell r="T88">
            <v>0.37544894746716595</v>
          </cell>
          <cell r="U88">
            <v>7.2020649918680215</v>
          </cell>
          <cell r="V88">
            <v>24.647279896476803</v>
          </cell>
          <cell r="AL88">
            <v>0.17662871628143575</v>
          </cell>
          <cell r="AM88">
            <v>0.20698869626207814</v>
          </cell>
          <cell r="AN88">
            <v>0.35834693881868679</v>
          </cell>
          <cell r="AO88">
            <v>9.9645872459044771E-2</v>
          </cell>
          <cell r="AP88">
            <v>0.20164906359935417</v>
          </cell>
          <cell r="AS88">
            <v>9.4942468753462933E-2</v>
          </cell>
          <cell r="AT88">
            <v>0.11862698986332666</v>
          </cell>
          <cell r="AU88">
            <v>0.25557055184630956</v>
          </cell>
          <cell r="AV88">
            <v>8.6552343321317976E-2</v>
          </cell>
          <cell r="AW88">
            <v>0.1559005377308979</v>
          </cell>
        </row>
        <row r="89">
          <cell r="B89">
            <v>43551</v>
          </cell>
          <cell r="C89">
            <v>10.652359220338715</v>
          </cell>
          <cell r="D89">
            <v>2.5106955132346132</v>
          </cell>
          <cell r="E89">
            <v>1.9721053957424628</v>
          </cell>
          <cell r="F89">
            <v>2.0214697389834932</v>
          </cell>
          <cell r="G89">
            <v>0.78678451636843394</v>
          </cell>
          <cell r="H89">
            <v>0.74784918397323141</v>
          </cell>
          <cell r="I89">
            <v>0.3411192360681557</v>
          </cell>
          <cell r="J89">
            <v>7.7241967580974844</v>
          </cell>
          <cell r="K89">
            <v>26.756579562806593</v>
          </cell>
          <cell r="N89">
            <v>10.352287229954456</v>
          </cell>
          <cell r="O89">
            <v>1.4540890136522948</v>
          </cell>
          <cell r="P89">
            <v>2.0170704048194548</v>
          </cell>
          <cell r="Q89">
            <v>1.3300551817580073</v>
          </cell>
          <cell r="R89">
            <v>0.78104941997635924</v>
          </cell>
          <cell r="S89">
            <v>0.7665952806141797</v>
          </cell>
          <cell r="T89">
            <v>0.36649755000543938</v>
          </cell>
          <cell r="U89">
            <v>7.2784977289652595</v>
          </cell>
          <cell r="V89">
            <v>24.346141809745454</v>
          </cell>
          <cell r="AL89">
            <v>0.24903377543983368</v>
          </cell>
          <cell r="AM89">
            <v>0.23218965801302624</v>
          </cell>
          <cell r="AN89">
            <v>0.38113684526894459</v>
          </cell>
          <cell r="AO89">
            <v>0.1279707261934562</v>
          </cell>
          <cell r="AP89">
            <v>0.20840357757863584</v>
          </cell>
          <cell r="AS89">
            <v>9.7090808441244972E-2</v>
          </cell>
          <cell r="AT89">
            <v>0.11666063877125625</v>
          </cell>
          <cell r="AU89">
            <v>0.26484203874294221</v>
          </cell>
          <cell r="AV89">
            <v>9.9138899445179424E-2</v>
          </cell>
          <cell r="AW89">
            <v>0.11484994198547301</v>
          </cell>
        </row>
        <row r="90">
          <cell r="B90">
            <v>43552</v>
          </cell>
          <cell r="C90">
            <v>10.867721764908454</v>
          </cell>
          <cell r="D90">
            <v>2.5518274842902264</v>
          </cell>
          <cell r="E90">
            <v>1.9271503939688366</v>
          </cell>
          <cell r="F90">
            <v>2.0503612677073804</v>
          </cell>
          <cell r="G90">
            <v>0.76965473842287402</v>
          </cell>
          <cell r="H90">
            <v>0.77385516016151079</v>
          </cell>
          <cell r="I90">
            <v>0.34556522614769664</v>
          </cell>
          <cell r="J90">
            <v>7.8271812295412317</v>
          </cell>
          <cell r="K90">
            <v>27.113317265148208</v>
          </cell>
          <cell r="N90">
            <v>10.478192276386638</v>
          </cell>
          <cell r="O90">
            <v>1.4196943565603684</v>
          </cell>
          <cell r="P90">
            <v>1.7299216627318892</v>
          </cell>
          <cell r="Q90">
            <v>1.0797257870230932</v>
          </cell>
          <cell r="R90">
            <v>0.77010127940283324</v>
          </cell>
          <cell r="S90">
            <v>0.65164072925539951</v>
          </cell>
          <cell r="T90">
            <v>0.28609326251389217</v>
          </cell>
          <cell r="U90">
            <v>7.161457653590098</v>
          </cell>
          <cell r="V90">
            <v>23.57682700746421</v>
          </cell>
          <cell r="AL90">
            <v>0.27966399295978656</v>
          </cell>
          <cell r="AM90">
            <v>0.23810861317587825</v>
          </cell>
          <cell r="AN90">
            <v>0.32491355055051507</v>
          </cell>
          <cell r="AO90">
            <v>0.16400023899905966</v>
          </cell>
          <cell r="AP90">
            <v>0.20079330122849459</v>
          </cell>
          <cell r="AS90">
            <v>8.1557339999133588E-2</v>
          </cell>
          <cell r="AT90">
            <v>8.0795603809190444E-2</v>
          </cell>
          <cell r="AU90">
            <v>0.24886950753828033</v>
          </cell>
          <cell r="AV90">
            <v>9.9993585428953854E-2</v>
          </cell>
          <cell r="AW90">
            <v>6.7676705352496258E-2</v>
          </cell>
        </row>
        <row r="91">
          <cell r="B91">
            <v>43553</v>
          </cell>
          <cell r="C91">
            <v>10.675342574897542</v>
          </cell>
          <cell r="D91">
            <v>2.5765066669235939</v>
          </cell>
          <cell r="E91">
            <v>1.9496995632184912</v>
          </cell>
          <cell r="F91">
            <v>1.883883218642304</v>
          </cell>
          <cell r="G91">
            <v>0.75236200518873309</v>
          </cell>
          <cell r="H91">
            <v>0.78853150726610532</v>
          </cell>
          <cell r="I91">
            <v>0.34968457797404723</v>
          </cell>
          <cell r="J91">
            <v>7.701318185381048</v>
          </cell>
          <cell r="K91">
            <v>26.677328299491865</v>
          </cell>
          <cell r="N91">
            <v>10.618559388963064</v>
          </cell>
          <cell r="O91">
            <v>1.4248169650634213</v>
          </cell>
          <cell r="P91">
            <v>1.7229673998614794</v>
          </cell>
          <cell r="Q91">
            <v>0.97259806539425364</v>
          </cell>
          <cell r="R91">
            <v>0.78595722651098798</v>
          </cell>
          <cell r="S91">
            <v>0.68783044947701799</v>
          </cell>
          <cell r="T91">
            <v>0.29282199297340161</v>
          </cell>
          <cell r="U91">
            <v>6.759293993333471</v>
          </cell>
          <cell r="V91">
            <v>23.264845481577098</v>
          </cell>
          <cell r="AL91">
            <v>0.24194964346859249</v>
          </cell>
          <cell r="AM91">
            <v>0.21007654431920203</v>
          </cell>
          <cell r="AN91">
            <v>0.31875526599956405</v>
          </cell>
          <cell r="AO91">
            <v>0.17756080423210807</v>
          </cell>
          <cell r="AP91">
            <v>0.1737524702086326</v>
          </cell>
          <cell r="AS91">
            <v>7.8296309385463225E-2</v>
          </cell>
          <cell r="AT91">
            <v>6.615091153719431E-2</v>
          </cell>
          <cell r="AU91">
            <v>0.25482113262464196</v>
          </cell>
          <cell r="AV91">
            <v>9.6106595116236759E-2</v>
          </cell>
          <cell r="AW91">
            <v>7.0373915521014185E-2</v>
          </cell>
        </row>
        <row r="92">
          <cell r="B92">
            <v>43554</v>
          </cell>
          <cell r="C92">
            <v>10.20460942411863</v>
          </cell>
          <cell r="D92">
            <v>2.6061216860836356</v>
          </cell>
          <cell r="E92">
            <v>1.6960243798692178</v>
          </cell>
          <cell r="F92">
            <v>1.5017242245574522</v>
          </cell>
          <cell r="G92">
            <v>0.7685447976836709</v>
          </cell>
          <cell r="H92">
            <v>0.77102151469652636</v>
          </cell>
          <cell r="I92">
            <v>0.36233442709358299</v>
          </cell>
          <cell r="J92">
            <v>7.2688377519205325</v>
          </cell>
          <cell r="K92">
            <v>25.179218206023247</v>
          </cell>
          <cell r="N92">
            <v>10.817625475889624</v>
          </cell>
          <cell r="O92">
            <v>1.4116445431984281</v>
          </cell>
          <cell r="P92">
            <v>1.8571042014557184</v>
          </cell>
          <cell r="Q92">
            <v>1.3757851932432521</v>
          </cell>
          <cell r="R92">
            <v>0.78536735672650637</v>
          </cell>
          <cell r="S92">
            <v>0.79499917678858545</v>
          </cell>
          <cell r="T92">
            <v>0.32141049198016852</v>
          </cell>
          <cell r="U92">
            <v>6.6941245496834316</v>
          </cell>
          <cell r="V92">
            <v>24.058060988965714</v>
          </cell>
          <cell r="AL92">
            <v>0.12696518218945654</v>
          </cell>
          <cell r="AM92">
            <v>0.15562569243112986</v>
          </cell>
          <cell r="AN92">
            <v>0.24578502924134951</v>
          </cell>
          <cell r="AO92">
            <v>0.17091376132907662</v>
          </cell>
          <cell r="AP92">
            <v>0.1589791817599375</v>
          </cell>
          <cell r="AS92">
            <v>9.1889830878466319E-2</v>
          </cell>
          <cell r="AT92">
            <v>0.12386747562076242</v>
          </cell>
          <cell r="AU92">
            <v>0.28742212533864459</v>
          </cell>
          <cell r="AV92">
            <v>0.10470331812896887</v>
          </cell>
          <cell r="AW92">
            <v>0.11836181615115095</v>
          </cell>
        </row>
        <row r="93">
          <cell r="B93">
            <v>43555</v>
          </cell>
          <cell r="C93">
            <v>10.094800063448684</v>
          </cell>
          <cell r="D93">
            <v>2.6373819840859012</v>
          </cell>
          <cell r="E93">
            <v>1.902145562110527</v>
          </cell>
          <cell r="F93">
            <v>1.3319948934570878</v>
          </cell>
          <cell r="G93">
            <v>0.77170346560446867</v>
          </cell>
          <cell r="H93">
            <v>0.66977616125131179</v>
          </cell>
          <cell r="I93">
            <v>0.3427558236906928</v>
          </cell>
          <cell r="J93">
            <v>7.2039745946088409</v>
          </cell>
          <cell r="K93">
            <v>24.954532548257514</v>
          </cell>
          <cell r="N93">
            <v>10.771687148137342</v>
          </cell>
          <cell r="O93">
            <v>1.4204261577750901</v>
          </cell>
          <cell r="P93">
            <v>2.0143985709206853</v>
          </cell>
          <cell r="Q93">
            <v>1.5474921831048787</v>
          </cell>
          <cell r="R93">
            <v>0.78916596076501833</v>
          </cell>
          <cell r="S93">
            <v>0.76428162783493958</v>
          </cell>
          <cell r="T93">
            <v>0.29448800292853727</v>
          </cell>
          <cell r="U93">
            <v>7.8298181599285623</v>
          </cell>
          <cell r="V93">
            <v>25.431757811395059</v>
          </cell>
          <cell r="AL93">
            <v>0.10555279719321206</v>
          </cell>
          <cell r="AM93">
            <v>0.13157838718348741</v>
          </cell>
          <cell r="AN93">
            <v>0.25043186375439253</v>
          </cell>
          <cell r="AO93">
            <v>0.18065395795468769</v>
          </cell>
          <cell r="AP93">
            <v>0.12849979480371115</v>
          </cell>
          <cell r="AS93">
            <v>0.12818553102395763</v>
          </cell>
          <cell r="AT93">
            <v>0.14773016805105091</v>
          </cell>
          <cell r="AU93">
            <v>0.27226184192889535</v>
          </cell>
          <cell r="AV93">
            <v>0.10487394368088007</v>
          </cell>
          <cell r="AW93">
            <v>0.14741925684085039</v>
          </cell>
        </row>
        <row r="94">
          <cell r="B94">
            <v>43556</v>
          </cell>
          <cell r="C94">
            <v>12.050663496191412</v>
          </cell>
          <cell r="D94">
            <v>2.1200647260258449</v>
          </cell>
          <cell r="E94">
            <v>2.6158514544405618</v>
          </cell>
          <cell r="F94">
            <v>1.8928475626101404</v>
          </cell>
          <cell r="G94">
            <v>0.86663977299141881</v>
          </cell>
          <cell r="H94">
            <v>0.84884758556090245</v>
          </cell>
          <cell r="I94">
            <v>0.36711932951609255</v>
          </cell>
          <cell r="J94">
            <v>8.4261669596810478</v>
          </cell>
          <cell r="K94">
            <v>29.188200887017423</v>
          </cell>
          <cell r="N94">
            <v>12.67209279987263</v>
          </cell>
          <cell r="O94">
            <v>0.68099559179479241</v>
          </cell>
          <cell r="P94">
            <v>1.7248020160326878</v>
          </cell>
          <cell r="Q94">
            <v>1.5960082143576639</v>
          </cell>
          <cell r="R94">
            <v>0.81159588836083352</v>
          </cell>
          <cell r="S94">
            <v>0.79610872237214092</v>
          </cell>
          <cell r="T94">
            <v>0.31164011344184206</v>
          </cell>
          <cell r="U94">
            <v>7.8730211662985363</v>
          </cell>
          <cell r="V94">
            <v>26.466264512531126</v>
          </cell>
          <cell r="AL94">
            <v>0.15739130633380674</v>
          </cell>
          <cell r="AM94">
            <v>0.17260993373280437</v>
          </cell>
          <cell r="AN94">
            <v>0.41184702331452577</v>
          </cell>
          <cell r="AO94">
            <v>0.22127380845310754</v>
          </cell>
          <cell r="AP94">
            <v>0.1679428154803404</v>
          </cell>
          <cell r="AS94">
            <v>0.38559564059757218</v>
          </cell>
          <cell r="AT94">
            <v>0.15179845357783303</v>
          </cell>
          <cell r="AU94">
            <v>0.23123697465616511</v>
          </cell>
          <cell r="AV94">
            <v>9.147929786530741E-2</v>
          </cell>
          <cell r="AW94">
            <v>0.16502447090518721</v>
          </cell>
        </row>
        <row r="95">
          <cell r="B95">
            <v>43557</v>
          </cell>
          <cell r="C95">
            <v>12.405180242402009</v>
          </cell>
          <cell r="D95">
            <v>2.169622787686126</v>
          </cell>
          <cell r="E95">
            <v>2.5353300023277114</v>
          </cell>
          <cell r="F95">
            <v>1.9764009461318701</v>
          </cell>
          <cell r="G95">
            <v>0.86560316299014162</v>
          </cell>
          <cell r="H95">
            <v>0.92218083798530326</v>
          </cell>
          <cell r="I95">
            <v>0.4305410827385816</v>
          </cell>
          <cell r="J95">
            <v>8.6464698082748086</v>
          </cell>
          <cell r="K95">
            <v>29.95132887053655</v>
          </cell>
          <cell r="N95">
            <v>12.757313317607149</v>
          </cell>
          <cell r="O95">
            <v>0.69501910724611671</v>
          </cell>
          <cell r="P95">
            <v>1.7037310554805158</v>
          </cell>
          <cell r="Q95">
            <v>1.3939714999241959</v>
          </cell>
          <cell r="R95">
            <v>0.80591180093595816</v>
          </cell>
          <cell r="S95">
            <v>0.68445901524946851</v>
          </cell>
          <cell r="T95">
            <v>0.31660066066320564</v>
          </cell>
          <cell r="U95">
            <v>7.8755769810858478</v>
          </cell>
          <cell r="V95">
            <v>26.232583438192457</v>
          </cell>
          <cell r="AL95">
            <v>0.13717937686749665</v>
          </cell>
          <cell r="AM95">
            <v>0.18018913035149137</v>
          </cell>
          <cell r="AN95">
            <v>0.46180976910893545</v>
          </cell>
          <cell r="AO95">
            <v>0.20878740710837981</v>
          </cell>
          <cell r="AP95">
            <v>0.22066613196058391</v>
          </cell>
          <cell r="AS95">
            <v>0.2437520183268265</v>
          </cell>
          <cell r="AT95">
            <v>0.12969433162497296</v>
          </cell>
          <cell r="AU95">
            <v>0.24525947640984752</v>
          </cell>
          <cell r="AV95">
            <v>9.0434798805168859E-2</v>
          </cell>
          <cell r="AW95">
            <v>9.4699486269690658E-2</v>
          </cell>
        </row>
        <row r="96">
          <cell r="B96">
            <v>43558</v>
          </cell>
          <cell r="C96">
            <v>12.459423241822213</v>
          </cell>
          <cell r="D96">
            <v>2.2658237309090241</v>
          </cell>
          <cell r="E96">
            <v>2.3363699281860377</v>
          </cell>
          <cell r="F96">
            <v>2.082979149198636</v>
          </cell>
          <cell r="G96">
            <v>0.85130129726580117</v>
          </cell>
          <cell r="H96">
            <v>0.91369228499524691</v>
          </cell>
          <cell r="I96">
            <v>0.40218561525794039</v>
          </cell>
          <cell r="J96">
            <v>8.6492767072945433</v>
          </cell>
          <cell r="K96">
            <v>29.961051954929445</v>
          </cell>
          <cell r="N96">
            <v>12.524443298216312</v>
          </cell>
          <cell r="O96">
            <v>0.72204002726208283</v>
          </cell>
          <cell r="P96">
            <v>1.7782865681093178</v>
          </cell>
          <cell r="Q96">
            <v>1.4398463958448047</v>
          </cell>
          <cell r="R96">
            <v>0.79831634658979156</v>
          </cell>
          <cell r="S96">
            <v>0.68036118340512386</v>
          </cell>
          <cell r="T96">
            <v>0.31737267244530998</v>
          </cell>
          <cell r="U96">
            <v>7.6165730976881445</v>
          </cell>
          <cell r="V96">
            <v>25.877239589560887</v>
          </cell>
          <cell r="AL96">
            <v>0.26974874712231206</v>
          </cell>
          <cell r="AM96">
            <v>0.23199158650203006</v>
          </cell>
          <cell r="AN96">
            <v>0.44927653216164359</v>
          </cell>
          <cell r="AO96">
            <v>0.14618259682326457</v>
          </cell>
          <cell r="AP96">
            <v>0.20147462596804944</v>
          </cell>
          <cell r="AS96">
            <v>0.18568430684964612</v>
          </cell>
          <cell r="AT96">
            <v>0.12138855057141919</v>
          </cell>
          <cell r="AU96">
            <v>0.23289118722646071</v>
          </cell>
          <cell r="AV96">
            <v>9.4831104759196164E-2</v>
          </cell>
          <cell r="AW96">
            <v>0.153461893947408</v>
          </cell>
        </row>
        <row r="97">
          <cell r="B97">
            <v>43559</v>
          </cell>
          <cell r="C97">
            <v>11.611876375881574</v>
          </cell>
          <cell r="D97">
            <v>2.3000770970565712</v>
          </cell>
          <cell r="E97">
            <v>2.4448836397860707</v>
          </cell>
          <cell r="F97">
            <v>2.1367870795796802</v>
          </cell>
          <cell r="G97">
            <v>0.83481003723711833</v>
          </cell>
          <cell r="H97">
            <v>0.84973616510025718</v>
          </cell>
          <cell r="I97">
            <v>0.43272508704213053</v>
          </cell>
          <cell r="J97">
            <v>8.3648281822974937</v>
          </cell>
          <cell r="K97">
            <v>28.975723663980894</v>
          </cell>
          <cell r="N97">
            <v>10.963718700171317</v>
          </cell>
          <cell r="O97">
            <v>0.72067187941317312</v>
          </cell>
          <cell r="P97">
            <v>1.8305082774183741</v>
          </cell>
          <cell r="Q97">
            <v>1.2161393893275605</v>
          </cell>
          <cell r="R97">
            <v>0.76918543426111952</v>
          </cell>
          <cell r="S97">
            <v>0.56685606872482108</v>
          </cell>
          <cell r="T97">
            <v>0.30109244014275038</v>
          </cell>
          <cell r="U97">
            <v>7.1474852357601062</v>
          </cell>
          <cell r="V97">
            <v>23.515657425219224</v>
          </cell>
          <cell r="AL97">
            <v>0.29589469457916134</v>
          </cell>
          <cell r="AM97">
            <v>0.24286641181372881</v>
          </cell>
          <cell r="AN97">
            <v>0.42725478283994484</v>
          </cell>
          <cell r="AO97">
            <v>0.17894154398515305</v>
          </cell>
          <cell r="AP97">
            <v>0.1823354298291793</v>
          </cell>
          <cell r="AS97">
            <v>0.12324620148868017</v>
          </cell>
          <cell r="AT97">
            <v>0.11067208182111543</v>
          </cell>
          <cell r="AU97">
            <v>0.20985800327884041</v>
          </cell>
          <cell r="AV97">
            <v>8.6474484951319139E-2</v>
          </cell>
          <cell r="AW97">
            <v>9.9075578642086673E-2</v>
          </cell>
        </row>
        <row r="98">
          <cell r="B98">
            <v>43560</v>
          </cell>
          <cell r="C98">
            <v>10.473742013047001</v>
          </cell>
          <cell r="D98">
            <v>2.3321440781308711</v>
          </cell>
          <cell r="E98">
            <v>2.4375635471639714</v>
          </cell>
          <cell r="F98">
            <v>2.0557150391399817</v>
          </cell>
          <cell r="G98">
            <v>0.85747674168099286</v>
          </cell>
          <cell r="H98">
            <v>0.79647352819069372</v>
          </cell>
          <cell r="I98">
            <v>0.4651175190044477</v>
          </cell>
          <cell r="J98">
            <v>7.8807919010284913</v>
          </cell>
          <cell r="K98">
            <v>27.299024367386455</v>
          </cell>
          <cell r="N98">
            <v>11.830787921307424</v>
          </cell>
          <cell r="O98">
            <v>0.73024891435554096</v>
          </cell>
          <cell r="P98">
            <v>1.7257638235755721</v>
          </cell>
          <cell r="Q98">
            <v>0.94439652347169545</v>
          </cell>
          <cell r="R98">
            <v>0.79341475357737079</v>
          </cell>
          <cell r="S98">
            <v>0.59505095092339522</v>
          </cell>
          <cell r="T98">
            <v>0.29509887431974041</v>
          </cell>
          <cell r="U98">
            <v>7.0548542219846482</v>
          </cell>
          <cell r="V98">
            <v>23.969615983515386</v>
          </cell>
          <cell r="AL98">
            <v>0.30200786922479267</v>
          </cell>
          <cell r="AM98">
            <v>0.23755565902431305</v>
          </cell>
          <cell r="AN98">
            <v>0.40377287956321978</v>
          </cell>
          <cell r="AO98">
            <v>0.16436690760190278</v>
          </cell>
          <cell r="AP98">
            <v>0.14775001767702642</v>
          </cell>
          <cell r="AS98">
            <v>9.5815005835132722E-2</v>
          </cell>
          <cell r="AT98">
            <v>6.980276122402744E-2</v>
          </cell>
          <cell r="AU98">
            <v>0.20767792324766401</v>
          </cell>
          <cell r="AV98">
            <v>8.4014736714198526E-2</v>
          </cell>
          <cell r="AW98">
            <v>5.4423560625795384E-2</v>
          </cell>
        </row>
        <row r="99">
          <cell r="B99">
            <v>43561</v>
          </cell>
          <cell r="C99">
            <v>11.155654005758096</v>
          </cell>
          <cell r="D99">
            <v>2.2782132463240945</v>
          </cell>
          <cell r="E99">
            <v>2.159762241044902</v>
          </cell>
          <cell r="F99">
            <v>1.6591288186437985</v>
          </cell>
          <cell r="G99">
            <v>0.84667397656871413</v>
          </cell>
          <cell r="H99">
            <v>0.67171683075900424</v>
          </cell>
          <cell r="I99">
            <v>0.39542412730225562</v>
          </cell>
          <cell r="J99">
            <v>7.778657273384443</v>
          </cell>
          <cell r="K99">
            <v>26.945230519785305</v>
          </cell>
          <cell r="N99">
            <v>12.363911625274541</v>
          </cell>
          <cell r="O99">
            <v>0.71143688143303285</v>
          </cell>
          <cell r="P99">
            <v>1.7960879098273266</v>
          </cell>
          <cell r="Q99">
            <v>1.1409171310264161</v>
          </cell>
          <cell r="R99">
            <v>0.79281516509039862</v>
          </cell>
          <cell r="S99">
            <v>0.67237349295592352</v>
          </cell>
          <cell r="T99">
            <v>0.25991104088278544</v>
          </cell>
          <cell r="U99">
            <v>6.9214724694131817</v>
          </cell>
          <cell r="V99">
            <v>24.658925715903603</v>
          </cell>
          <cell r="AL99">
            <v>0.14536159239569157</v>
          </cell>
          <cell r="AM99">
            <v>0.17935454264970299</v>
          </cell>
          <cell r="AN99">
            <v>0.32434428667640014</v>
          </cell>
          <cell r="AO99">
            <v>0.10680181718541133</v>
          </cell>
          <cell r="AP99">
            <v>0.17357675392043043</v>
          </cell>
          <cell r="AS99">
            <v>9.5125807300267914E-2</v>
          </cell>
          <cell r="AT99">
            <v>9.0925499474894825E-2</v>
          </cell>
          <cell r="AU99">
            <v>0.23470051178162007</v>
          </cell>
          <cell r="AV99">
            <v>9.5752647773817479E-2</v>
          </cell>
          <cell r="AW99">
            <v>7.5685982951166561E-2</v>
          </cell>
        </row>
        <row r="100">
          <cell r="B100">
            <v>43562</v>
          </cell>
          <cell r="C100">
            <v>11.666119375301774</v>
          </cell>
          <cell r="D100">
            <v>2.2301127747126452</v>
          </cell>
          <cell r="E100">
            <v>2.0584520725011002</v>
          </cell>
          <cell r="F100">
            <v>1.5030470869652655</v>
          </cell>
          <cell r="G100">
            <v>0.84436089420177163</v>
          </cell>
          <cell r="H100">
            <v>0.63839400606964414</v>
          </cell>
          <cell r="I100">
            <v>0.36271013416649178</v>
          </cell>
          <cell r="J100">
            <v>7.8341050697931678</v>
          </cell>
          <cell r="K100">
            <v>27.137301413711857</v>
          </cell>
          <cell r="N100">
            <v>12.574981047105387</v>
          </cell>
          <cell r="O100">
            <v>0.727854655619949</v>
          </cell>
          <cell r="P100">
            <v>1.8885230333325567</v>
          </cell>
          <cell r="Q100">
            <v>1.3660933250074856</v>
          </cell>
          <cell r="R100">
            <v>0.78953771953816032</v>
          </cell>
          <cell r="S100">
            <v>0.69331524878954631</v>
          </cell>
          <cell r="T100">
            <v>0.22434708981012372</v>
          </cell>
          <cell r="U100">
            <v>7.3073786034658816</v>
          </cell>
          <cell r="V100">
            <v>25.572030722669091</v>
          </cell>
          <cell r="AL100">
            <v>5.5962421505790366E-2</v>
          </cell>
          <cell r="AM100">
            <v>0.16308568346532198</v>
          </cell>
          <cell r="AN100">
            <v>0.28571938253276991</v>
          </cell>
          <cell r="AO100">
            <v>0.11109348963677891</v>
          </cell>
          <cell r="AP100">
            <v>0.16073217683916363</v>
          </cell>
          <cell r="AS100">
            <v>9.2483879583286188E-2</v>
          </cell>
          <cell r="AT100">
            <v>0.13043705509375519</v>
          </cell>
          <cell r="AU100">
            <v>0.23461444354611588</v>
          </cell>
          <cell r="AV100">
            <v>9.3646084504179383E-2</v>
          </cell>
          <cell r="AW100">
            <v>0.11967899157832793</v>
          </cell>
        </row>
        <row r="101">
          <cell r="B101">
            <v>43563</v>
          </cell>
          <cell r="C101">
            <v>11.892777622879041</v>
          </cell>
          <cell r="D101">
            <v>2.0588459439749096</v>
          </cell>
          <cell r="E101">
            <v>2.4748243133911325</v>
          </cell>
          <cell r="F101">
            <v>2.0290704177843333</v>
          </cell>
          <cell r="G101">
            <v>0.84102333944717145</v>
          </cell>
          <cell r="H101">
            <v>0.77107347996724696</v>
          </cell>
          <cell r="I101">
            <v>0.35423305927534354</v>
          </cell>
          <cell r="J101">
            <v>8.288104285184076</v>
          </cell>
          <cell r="K101">
            <v>28.709952461903253</v>
          </cell>
          <cell r="N101">
            <v>12.578944792116296</v>
          </cell>
          <cell r="O101">
            <v>0.70664836396184894</v>
          </cell>
          <cell r="P101">
            <v>2.0039147267786102</v>
          </cell>
          <cell r="Q101">
            <v>1.4201313744984918</v>
          </cell>
          <cell r="R101">
            <v>0.79090408395961587</v>
          </cell>
          <cell r="S101">
            <v>0.67414627506595737</v>
          </cell>
          <cell r="T101">
            <v>0.2528675496866441</v>
          </cell>
          <cell r="U101">
            <v>7.5377451540567098</v>
          </cell>
          <cell r="V101">
            <v>25.965302320124174</v>
          </cell>
          <cell r="AL101">
            <v>0.22692812171854909</v>
          </cell>
          <cell r="AM101">
            <v>0.22401398492378302</v>
          </cell>
          <cell r="AN101">
            <v>0.38910266201508442</v>
          </cell>
          <cell r="AO101">
            <v>0.16866318814824321</v>
          </cell>
          <cell r="AP101">
            <v>0.18933444047790551</v>
          </cell>
          <cell r="AS101">
            <v>9.0766353075765971E-2</v>
          </cell>
          <cell r="AT101">
            <v>0.13554500836361291</v>
          </cell>
          <cell r="AU101">
            <v>0.23763723564140563</v>
          </cell>
          <cell r="AV101">
            <v>9.2127326411328342E-2</v>
          </cell>
          <cell r="AW101">
            <v>0.14143444883346803</v>
          </cell>
        </row>
        <row r="102">
          <cell r="B102">
            <v>43564</v>
          </cell>
          <cell r="C102">
            <v>12.491387866480544</v>
          </cell>
          <cell r="D102">
            <v>2.2446886752009636</v>
          </cell>
          <cell r="E102">
            <v>2.3423551166726715</v>
          </cell>
          <cell r="F102">
            <v>1.9882263473479977</v>
          </cell>
          <cell r="G102">
            <v>0.84123690364871706</v>
          </cell>
          <cell r="H102">
            <v>0.81382399277556072</v>
          </cell>
          <cell r="I102">
            <v>0.37317831302510313</v>
          </cell>
          <cell r="J102">
            <v>8.5612578495088592</v>
          </cell>
          <cell r="K102">
            <v>29.656155064660418</v>
          </cell>
          <cell r="N102">
            <v>12.329228856429095</v>
          </cell>
          <cell r="O102">
            <v>0.70528021611293923</v>
          </cell>
          <cell r="P102">
            <v>1.9164079261955853</v>
          </cell>
          <cell r="Q102">
            <v>1.3726103832167114</v>
          </cell>
          <cell r="R102">
            <v>0.79151081720930205</v>
          </cell>
          <cell r="S102">
            <v>0.66906674013452583</v>
          </cell>
          <cell r="T102">
            <v>0.2688464244409019</v>
          </cell>
          <cell r="U102">
            <v>7.6777330625906597</v>
          </cell>
          <cell r="V102">
            <v>25.730684426329724</v>
          </cell>
          <cell r="AL102">
            <v>0.20743063403534173</v>
          </cell>
          <cell r="AM102">
            <v>0.22038167815945853</v>
          </cell>
          <cell r="AN102">
            <v>0.41066158135103897</v>
          </cell>
          <cell r="AO102">
            <v>0.14340929166544633</v>
          </cell>
          <cell r="AP102">
            <v>0.18171726589637932</v>
          </cell>
          <cell r="AS102">
            <v>9.3386401474180564E-2</v>
          </cell>
          <cell r="AT102">
            <v>0.13759829624488182</v>
          </cell>
          <cell r="AU102">
            <v>0.230448173464842</v>
          </cell>
          <cell r="AV102">
            <v>9.6382483843715214E-2</v>
          </cell>
          <cell r="AW102">
            <v>0.12840882913083582</v>
          </cell>
        </row>
        <row r="103">
          <cell r="B103">
            <v>43565</v>
          </cell>
          <cell r="C103">
            <v>12.852684987618666</v>
          </cell>
          <cell r="D103">
            <v>2.2206384393952385</v>
          </cell>
          <cell r="E103">
            <v>2.1415077194495029</v>
          </cell>
          <cell r="F103">
            <v>2.0400955096204276</v>
          </cell>
          <cell r="G103">
            <v>0.83423639049819021</v>
          </cell>
          <cell r="H103">
            <v>0.95704811734856743</v>
          </cell>
          <cell r="I103">
            <v>0.44045182222191598</v>
          </cell>
          <cell r="J103">
            <v>8.7202540156405313</v>
          </cell>
          <cell r="K103">
            <v>30.206917001793041</v>
          </cell>
          <cell r="N103">
            <v>12.531379851985401</v>
          </cell>
          <cell r="O103">
            <v>0.70801651181075864</v>
          </cell>
          <cell r="P103">
            <v>1.7549544567256934</v>
          </cell>
          <cell r="Q103">
            <v>1.2044258153163503</v>
          </cell>
          <cell r="R103">
            <v>0.75937624663559833</v>
          </cell>
          <cell r="S103">
            <v>0.67613470742557125</v>
          </cell>
          <cell r="T103">
            <v>0.27923723228127123</v>
          </cell>
          <cell r="U103">
            <v>7.6459973443072471</v>
          </cell>
          <cell r="V103">
            <v>25.559522166487891</v>
          </cell>
          <cell r="AL103">
            <v>0.19626174597656132</v>
          </cell>
          <cell r="AM103">
            <v>0.21917696089372748</v>
          </cell>
          <cell r="AN103">
            <v>0.38657352009298457</v>
          </cell>
          <cell r="AO103">
            <v>0.16469101028165892</v>
          </cell>
          <cell r="AP103">
            <v>0.1997409962059698</v>
          </cell>
          <cell r="AS103">
            <v>9.1280517062093669E-2</v>
          </cell>
          <cell r="AT103">
            <v>9.3957640196722578E-2</v>
          </cell>
          <cell r="AU103">
            <v>0.22302076848226676</v>
          </cell>
          <cell r="AV103">
            <v>0.10111754624967956</v>
          </cell>
          <cell r="AW103">
            <v>0.11038698246992153</v>
          </cell>
        </row>
        <row r="104">
          <cell r="B104">
            <v>43566</v>
          </cell>
          <cell r="C104">
            <v>12.610528740207057</v>
          </cell>
          <cell r="D104">
            <v>2.2468750602742111</v>
          </cell>
          <cell r="E104">
            <v>2.2039488244111136</v>
          </cell>
          <cell r="F104">
            <v>2.1651243676977536</v>
          </cell>
          <cell r="G104">
            <v>0.82907241388463493</v>
          </cell>
          <cell r="H104">
            <v>0.88559239171740911</v>
          </cell>
          <cell r="I104">
            <v>0.44667670965747208</v>
          </cell>
          <cell r="J104">
            <v>8.680138481674188</v>
          </cell>
          <cell r="K104">
            <v>30.067956989523839</v>
          </cell>
          <cell r="N104">
            <v>12.008165510545554</v>
          </cell>
          <cell r="O104">
            <v>0.7124629923197151</v>
          </cell>
          <cell r="P104">
            <v>1.5804225119191473</v>
          </cell>
          <cell r="Q104">
            <v>1.1223169934154789</v>
          </cell>
          <cell r="R104">
            <v>0.77596209880024369</v>
          </cell>
          <cell r="S104">
            <v>0.62670998633671482</v>
          </cell>
          <cell r="T104">
            <v>0.26821463449992194</v>
          </cell>
          <cell r="U104">
            <v>7.4775387358054717</v>
          </cell>
          <cell r="V104">
            <v>24.571793463642248</v>
          </cell>
          <cell r="AL104">
            <v>0.1830937318274474</v>
          </cell>
          <cell r="AM104">
            <v>0.22818684617754675</v>
          </cell>
          <cell r="AN104">
            <v>0.44486123363097341</v>
          </cell>
          <cell r="AO104">
            <v>0.18207812062999651</v>
          </cell>
          <cell r="AP104">
            <v>0.22322692621234141</v>
          </cell>
          <cell r="AS104">
            <v>9.1034374728213394E-2</v>
          </cell>
          <cell r="AT104">
            <v>8.6790493702250379E-2</v>
          </cell>
          <cell r="AU104">
            <v>0.24136465230208679</v>
          </cell>
          <cell r="AV104">
            <v>8.9322548454642242E-2</v>
          </cell>
          <cell r="AW104">
            <v>8.5116265311831224E-2</v>
          </cell>
        </row>
        <row r="105">
          <cell r="B105">
            <v>43567</v>
          </cell>
          <cell r="C105">
            <v>12.064224246046461</v>
          </cell>
          <cell r="D105">
            <v>2.2140792841754955</v>
          </cell>
          <cell r="E105">
            <v>2.2570867610518182</v>
          </cell>
          <cell r="F105">
            <v>2.2062520363352269</v>
          </cell>
          <cell r="G105">
            <v>0.84837208651226181</v>
          </cell>
          <cell r="H105">
            <v>0.88565154361583465</v>
          </cell>
          <cell r="I105">
            <v>0.44093055218661981</v>
          </cell>
          <cell r="J105">
            <v>8.4888954058033548</v>
          </cell>
          <cell r="K105">
            <v>29.405491915727076</v>
          </cell>
          <cell r="N105">
            <v>11.668274375860198</v>
          </cell>
          <cell r="O105">
            <v>0.73230113612890546</v>
          </cell>
          <cell r="P105">
            <v>1.557027559432369</v>
          </cell>
          <cell r="Q105">
            <v>0.98992975599717248</v>
          </cell>
          <cell r="R105">
            <v>0.77318478663799639</v>
          </cell>
          <cell r="S105">
            <v>0.65742188689482906</v>
          </cell>
          <cell r="T105">
            <v>0.25691714187971154</v>
          </cell>
          <cell r="U105">
            <v>7.1526906713074307</v>
          </cell>
          <cell r="V105">
            <v>23.787747314138613</v>
          </cell>
          <cell r="AL105">
            <v>0.29866069854677013</v>
          </cell>
          <cell r="AM105">
            <v>0.22997700319188077</v>
          </cell>
          <cell r="AN105">
            <v>0.42560651089071388</v>
          </cell>
          <cell r="AO105">
            <v>0.18093608109256207</v>
          </cell>
          <cell r="AP105">
            <v>0.21029086660160648</v>
          </cell>
          <cell r="AS105">
            <v>9.1083603194989454E-2</v>
          </cell>
          <cell r="AT105">
            <v>7.6335926929324435E-2</v>
          </cell>
          <cell r="AU105">
            <v>0.22434773259668842</v>
          </cell>
          <cell r="AV105">
            <v>8.7517729357933269E-2</v>
          </cell>
          <cell r="AW105">
            <v>8.7315368702544846E-2</v>
          </cell>
        </row>
        <row r="106">
          <cell r="B106">
            <v>43568</v>
          </cell>
          <cell r="C106">
            <v>11.926679497516666</v>
          </cell>
          <cell r="D106">
            <v>2.2869587866170855</v>
          </cell>
          <cell r="E106">
            <v>2.0913727755263931</v>
          </cell>
          <cell r="F106">
            <v>1.774854547573109</v>
          </cell>
          <cell r="G106">
            <v>0.84357194931649504</v>
          </cell>
          <cell r="H106">
            <v>0.71580046844228973</v>
          </cell>
          <cell r="I106">
            <v>0.36867500869646425</v>
          </cell>
          <cell r="J106">
            <v>8.1201107910079777</v>
          </cell>
          <cell r="K106">
            <v>28.128023824696481</v>
          </cell>
          <cell r="N106">
            <v>12.460032441789055</v>
          </cell>
          <cell r="O106">
            <v>0.72546039688435704</v>
          </cell>
          <cell r="P106">
            <v>1.8050858526933085</v>
          </cell>
          <cell r="Q106">
            <v>0.90141481924450495</v>
          </cell>
          <cell r="R106">
            <v>0.77062153156666524</v>
          </cell>
          <cell r="S106">
            <v>0.81070501732210087</v>
          </cell>
          <cell r="T106">
            <v>0.25270357824637918</v>
          </cell>
          <cell r="U106">
            <v>6.8302251480997844</v>
          </cell>
          <cell r="V106">
            <v>24.556248785846154</v>
          </cell>
          <cell r="AL106">
            <v>0.14818003245747302</v>
          </cell>
          <cell r="AM106">
            <v>0.19198893192473956</v>
          </cell>
          <cell r="AN106">
            <v>0.32683759659960365</v>
          </cell>
          <cell r="AO106">
            <v>0.16663178628105149</v>
          </cell>
          <cell r="AP106">
            <v>0.13126142631492649</v>
          </cell>
          <cell r="AS106">
            <v>9.0596788356870642E-2</v>
          </cell>
          <cell r="AT106">
            <v>6.1626644637933742E-2</v>
          </cell>
          <cell r="AU106">
            <v>0.20120483529391991</v>
          </cell>
          <cell r="AV106">
            <v>8.6760545955177695E-2</v>
          </cell>
          <cell r="AW106">
            <v>6.8063960899495568E-2</v>
          </cell>
        </row>
        <row r="107">
          <cell r="B107">
            <v>43569</v>
          </cell>
          <cell r="C107">
            <v>11.315477129049761</v>
          </cell>
          <cell r="D107">
            <v>2.2650949358846084</v>
          </cell>
          <cell r="E107">
            <v>2.0879404124750605</v>
          </cell>
          <cell r="F107">
            <v>1.5420149719561935</v>
          </cell>
          <cell r="G107">
            <v>0.84644336190994118</v>
          </cell>
          <cell r="H107">
            <v>0.70119315572197338</v>
          </cell>
          <cell r="I107">
            <v>0.34773017041984283</v>
          </cell>
          <cell r="J107">
            <v>7.7540309624435722</v>
          </cell>
          <cell r="K107">
            <v>26.859925099860952</v>
          </cell>
          <cell r="N107">
            <v>12.698848078696258</v>
          </cell>
          <cell r="O107">
            <v>0.74529854069354728</v>
          </cell>
          <cell r="P107">
            <v>1.9674962378836836</v>
          </cell>
          <cell r="Q107">
            <v>1.1814256218991093</v>
          </cell>
          <cell r="R107">
            <v>0.76011873037685362</v>
          </cell>
          <cell r="S107">
            <v>0.68875744693377838</v>
          </cell>
          <cell r="T107">
            <v>0.24695022585457721</v>
          </cell>
          <cell r="U107">
            <v>7.0626712478457794</v>
          </cell>
          <cell r="V107">
            <v>25.351566130183585</v>
          </cell>
          <cell r="AL107">
            <v>0.12701988362154035</v>
          </cell>
          <cell r="AM107">
            <v>0.17118859294436492</v>
          </cell>
          <cell r="AN107">
            <v>0.2925105416569258</v>
          </cell>
          <cell r="AO107">
            <v>0.14255372203215655</v>
          </cell>
          <cell r="AP107">
            <v>0.11504847683012603</v>
          </cell>
          <cell r="AS107">
            <v>9.9069554471994281E-2</v>
          </cell>
          <cell r="AT107">
            <v>8.7129291686192836E-2</v>
          </cell>
          <cell r="AU107">
            <v>0.24081703133113067</v>
          </cell>
          <cell r="AV107">
            <v>7.6762212008932379E-2</v>
          </cell>
          <cell r="AW107">
            <v>0.11380726680566358</v>
          </cell>
        </row>
        <row r="108">
          <cell r="B108">
            <v>43570</v>
          </cell>
          <cell r="C108">
            <v>11.669025250270712</v>
          </cell>
          <cell r="D108">
            <v>2.1922154334430184</v>
          </cell>
          <cell r="E108">
            <v>2.1579754365480963</v>
          </cell>
          <cell r="F108">
            <v>1.7823201614151096</v>
          </cell>
          <cell r="G108">
            <v>0.84904312315094743</v>
          </cell>
          <cell r="H108">
            <v>0.72889390146840638</v>
          </cell>
          <cell r="I108">
            <v>0.35706884832510277</v>
          </cell>
          <cell r="J108">
            <v>8.0099762857365953</v>
          </cell>
          <cell r="K108">
            <v>27.746518440357992</v>
          </cell>
          <cell r="N108">
            <v>12.063657940698265</v>
          </cell>
          <cell r="O108">
            <v>0.76240038880491823</v>
          </cell>
          <cell r="P108">
            <v>1.9901927886491815</v>
          </cell>
          <cell r="Q108">
            <v>1.1708553585317181</v>
          </cell>
          <cell r="R108">
            <v>0.72642631574095462</v>
          </cell>
          <cell r="S108">
            <v>0.68298841240106456</v>
          </cell>
          <cell r="T108">
            <v>0.22186752163960813</v>
          </cell>
          <cell r="U108">
            <v>7.2152473192353375</v>
          </cell>
          <cell r="V108">
            <v>24.833636045701052</v>
          </cell>
          <cell r="AL108">
            <v>0.25964605964504062</v>
          </cell>
          <cell r="AM108">
            <v>0.1825316618976951</v>
          </cell>
          <cell r="AN108">
            <v>0.34231005278969673</v>
          </cell>
          <cell r="AO108">
            <v>0.1483821941569648</v>
          </cell>
          <cell r="AP108">
            <v>0.11075453053184743</v>
          </cell>
          <cell r="AS108">
            <v>9.5722018731222394E-2</v>
          </cell>
          <cell r="AT108">
            <v>8.9975667178777238E-2</v>
          </cell>
          <cell r="AU108">
            <v>0.21208442774452102</v>
          </cell>
          <cell r="AV108">
            <v>7.6624827447869012E-2</v>
          </cell>
          <cell r="AW108">
            <v>9.968663468110682E-2</v>
          </cell>
        </row>
        <row r="109">
          <cell r="B109">
            <v>43571</v>
          </cell>
          <cell r="C109">
            <v>11.531480501740917</v>
          </cell>
          <cell r="D109">
            <v>2.2301127747126452</v>
          </cell>
          <cell r="E109">
            <v>2.1862878823890957</v>
          </cell>
          <cell r="F109">
            <v>1.9828791490071964</v>
          </cell>
          <cell r="G109">
            <v>0.84907635709300122</v>
          </cell>
          <cell r="H109">
            <v>0.73979685559138475</v>
          </cell>
          <cell r="I109">
            <v>0.36566813782835389</v>
          </cell>
          <cell r="J109">
            <v>8.0703495815201194</v>
          </cell>
          <cell r="K109">
            <v>27.955651239882716</v>
          </cell>
          <cell r="N109">
            <v>11.814932941263791</v>
          </cell>
          <cell r="O109">
            <v>0.75316539082477796</v>
          </cell>
          <cell r="P109">
            <v>1.8212627330800841</v>
          </cell>
          <cell r="Q109">
            <v>1.2617970425794924</v>
          </cell>
          <cell r="R109">
            <v>0.71555455900458387</v>
          </cell>
          <cell r="S109">
            <v>0.66793566064768961</v>
          </cell>
          <cell r="T109">
            <v>0.23553841735076864</v>
          </cell>
          <cell r="U109">
            <v>7.0935458182528262</v>
          </cell>
          <cell r="V109">
            <v>24.363732563004014</v>
          </cell>
          <cell r="AL109">
            <v>0.30345860116357232</v>
          </cell>
          <cell r="AM109">
            <v>0.17763800982122552</v>
          </cell>
          <cell r="AN109">
            <v>0.39781282374679899</v>
          </cell>
          <cell r="AO109">
            <v>0.19555372636222551</v>
          </cell>
          <cell r="AP109">
            <v>0.17370095996566073</v>
          </cell>
          <cell r="AS109">
            <v>9.433268200220922E-2</v>
          </cell>
          <cell r="AT109">
            <v>0.11720706131043966</v>
          </cell>
          <cell r="AU109">
            <v>0.26061272549709363</v>
          </cell>
          <cell r="AV109">
            <v>6.5216890265507893E-2</v>
          </cell>
          <cell r="AW109">
            <v>9.8341147478997248E-2</v>
          </cell>
        </row>
        <row r="110">
          <cell r="B110">
            <v>43572</v>
          </cell>
          <cell r="C110">
            <v>10.976458382673506</v>
          </cell>
          <cell r="D110">
            <v>2.0952856951957046</v>
          </cell>
          <cell r="E110">
            <v>2.147048373160743</v>
          </cell>
          <cell r="F110">
            <v>1.9397210595569181</v>
          </cell>
          <cell r="G110">
            <v>0.83562152340483142</v>
          </cell>
          <cell r="H110">
            <v>0.78240034828452176</v>
          </cell>
          <cell r="I110">
            <v>0.38715922550600651</v>
          </cell>
          <cell r="J110">
            <v>7.7774889923912589</v>
          </cell>
          <cell r="K110">
            <v>26.941183600173492</v>
          </cell>
          <cell r="N110">
            <v>12.323283238912735</v>
          </cell>
          <cell r="O110">
            <v>0.76376853665382793</v>
          </cell>
          <cell r="P110">
            <v>1.8733771985903445</v>
          </cell>
          <cell r="Q110">
            <v>1.2233981115468906</v>
          </cell>
          <cell r="R110">
            <v>0.70617005607479211</v>
          </cell>
          <cell r="S110">
            <v>0.66442518513476356</v>
          </cell>
          <cell r="T110">
            <v>0.2378040442628786</v>
          </cell>
          <cell r="U110">
            <v>7.1596838569229551</v>
          </cell>
          <cell r="V110">
            <v>24.951910228099187</v>
          </cell>
          <cell r="AL110">
            <v>0.2877496212843409</v>
          </cell>
          <cell r="AM110">
            <v>0.18783870643850528</v>
          </cell>
          <cell r="AN110">
            <v>0.39557232848247514</v>
          </cell>
          <cell r="AO110">
            <v>0.12876783790508997</v>
          </cell>
          <cell r="AP110">
            <v>0.17943115809080371</v>
          </cell>
          <cell r="AS110">
            <v>9.469916058820875E-2</v>
          </cell>
          <cell r="AT110">
            <v>0.12744228675910038</v>
          </cell>
          <cell r="AU110">
            <v>0.25062502695946542</v>
          </cell>
          <cell r="AV110">
            <v>6.4060099714819213E-2</v>
          </cell>
          <cell r="AW110">
            <v>6.5804101079759383E-2</v>
          </cell>
        </row>
        <row r="111">
          <cell r="B111">
            <v>43573</v>
          </cell>
          <cell r="C111">
            <v>11.556664751471725</v>
          </cell>
          <cell r="D111">
            <v>1.9764921062159131</v>
          </cell>
          <cell r="E111">
            <v>2.1451705820140026</v>
          </cell>
          <cell r="F111">
            <v>1.7238352325043171</v>
          </cell>
          <cell r="G111">
            <v>0.80825669551775525</v>
          </cell>
          <cell r="H111">
            <v>0.72332121645165903</v>
          </cell>
          <cell r="I111">
            <v>0.41468240256808603</v>
          </cell>
          <cell r="J111">
            <v>7.8524600751265119</v>
          </cell>
          <cell r="K111">
            <v>27.20088306186997</v>
          </cell>
          <cell r="N111">
            <v>12.368866306538175</v>
          </cell>
          <cell r="O111">
            <v>0.76103224095600852</v>
          </cell>
          <cell r="P111">
            <v>1.6215552124327186</v>
          </cell>
          <cell r="Q111">
            <v>1.1067318568040736</v>
          </cell>
          <cell r="R111">
            <v>0.71261834731957352</v>
          </cell>
          <cell r="S111">
            <v>0.61349217011405899</v>
          </cell>
          <cell r="T111">
            <v>0.23641612961947986</v>
          </cell>
          <cell r="U111">
            <v>7.1246712963130578</v>
          </cell>
          <cell r="V111">
            <v>24.54538356009715</v>
          </cell>
          <cell r="AL111">
            <v>0.18209744603816655</v>
          </cell>
          <cell r="AM111">
            <v>0.14468635820186793</v>
          </cell>
          <cell r="AN111">
            <v>0.34948341990208015</v>
          </cell>
          <cell r="AO111">
            <v>0.1577719556799462</v>
          </cell>
          <cell r="AP111">
            <v>0.1467289006705659</v>
          </cell>
          <cell r="AS111">
            <v>9.1904077641257062E-2</v>
          </cell>
          <cell r="AT111">
            <v>9.0289409634524767E-2</v>
          </cell>
          <cell r="AU111">
            <v>0.24133533235372823</v>
          </cell>
          <cell r="AV111">
            <v>7.6456703875426191E-2</v>
          </cell>
          <cell r="AW111">
            <v>0.1023554946762938</v>
          </cell>
        </row>
        <row r="112">
          <cell r="B112">
            <v>43574</v>
          </cell>
          <cell r="C112">
            <v>11.646746875508844</v>
          </cell>
          <cell r="D112">
            <v>2.0275077579250258</v>
          </cell>
          <cell r="E112">
            <v>2.1684319689743607</v>
          </cell>
          <cell r="F112">
            <v>1.4488769505184924</v>
          </cell>
          <cell r="G112">
            <v>0.82620013431878758</v>
          </cell>
          <cell r="H112">
            <v>0.7406583451411225</v>
          </cell>
          <cell r="I112">
            <v>0.39538255414990991</v>
          </cell>
          <cell r="J112">
            <v>7.8140596736826247</v>
          </cell>
          <cell r="K112">
            <v>27.067864260219167</v>
          </cell>
          <cell r="N112">
            <v>11.373966308800286</v>
          </cell>
          <cell r="O112">
            <v>0.74700872550468433</v>
          </cell>
          <cell r="P112">
            <v>1.6435763154128182</v>
          </cell>
          <cell r="Q112">
            <v>0.94726397566705656</v>
          </cell>
          <cell r="R112">
            <v>0.71004994801908827</v>
          </cell>
          <cell r="S112">
            <v>0.51810857269568777</v>
          </cell>
          <cell r="T112">
            <v>0.22714393992090609</v>
          </cell>
          <cell r="U112">
            <v>6.9611569152843735</v>
          </cell>
          <cell r="V112">
            <v>23.128274701304903</v>
          </cell>
          <cell r="AL112">
            <v>7.0101595815726989E-2</v>
          </cell>
          <cell r="AM112">
            <v>0.10507160187975478</v>
          </cell>
          <cell r="AN112">
            <v>0.3053851779270354</v>
          </cell>
          <cell r="AO112">
            <v>0.11433989254514082</v>
          </cell>
          <cell r="AP112">
            <v>0.14542784234677864</v>
          </cell>
          <cell r="AS112">
            <v>9.5218794404178256E-2</v>
          </cell>
          <cell r="AT112">
            <v>7.663735252609398E-2</v>
          </cell>
          <cell r="AU112">
            <v>0.2243713777163315</v>
          </cell>
          <cell r="AV112">
            <v>7.6929708254612358E-2</v>
          </cell>
          <cell r="AW112">
            <v>6.7880062129657123E-2</v>
          </cell>
        </row>
        <row r="113">
          <cell r="B113">
            <v>43575</v>
          </cell>
          <cell r="C113">
            <v>11.739734874514902</v>
          </cell>
          <cell r="D113">
            <v>2.0756082295364751</v>
          </cell>
          <cell r="E113">
            <v>1.8641977412400792</v>
          </cell>
          <cell r="F113">
            <v>1.2886565034749309</v>
          </cell>
          <cell r="G113">
            <v>0.81570254349180271</v>
          </cell>
          <cell r="H113">
            <v>0.62733599312102006</v>
          </cell>
          <cell r="I113">
            <v>0.40068530633405747</v>
          </cell>
          <cell r="J113">
            <v>7.6347235221994509</v>
          </cell>
          <cell r="K113">
            <v>26.446644713912718</v>
          </cell>
          <cell r="N113">
            <v>11.9070900127674</v>
          </cell>
          <cell r="O113">
            <v>0.73195909916667801</v>
          </cell>
          <cell r="P113">
            <v>1.8432104587241656</v>
          </cell>
          <cell r="Q113">
            <v>1.0029387791650026</v>
          </cell>
          <cell r="R113">
            <v>0.70809714147405467</v>
          </cell>
          <cell r="S113">
            <v>0.67563630899075144</v>
          </cell>
          <cell r="T113">
            <v>0.24132845243436848</v>
          </cell>
          <cell r="U113">
            <v>6.741220931879802</v>
          </cell>
          <cell r="V113">
            <v>23.851481184602225</v>
          </cell>
          <cell r="AL113">
            <v>5.0755954321894899E-2</v>
          </cell>
          <cell r="AM113">
            <v>0.10820568999288656</v>
          </cell>
          <cell r="AN113">
            <v>0.2328930628265613</v>
          </cell>
          <cell r="AO113">
            <v>9.4898339854747327E-2</v>
          </cell>
          <cell r="AP113">
            <v>0.15684524419679352</v>
          </cell>
          <cell r="AS113">
            <v>9.0777292735049531E-2</v>
          </cell>
          <cell r="AT113">
            <v>7.2052865762800747E-2</v>
          </cell>
          <cell r="AU113">
            <v>0.27400532126345878</v>
          </cell>
          <cell r="AV113">
            <v>6.6667269741208707E-2</v>
          </cell>
          <cell r="AW113">
            <v>5.7637366216161875E-2</v>
          </cell>
        </row>
        <row r="114">
          <cell r="B114">
            <v>43576</v>
          </cell>
          <cell r="C114">
            <v>11.467551252424252</v>
          </cell>
          <cell r="D114">
            <v>2.1156919558793494</v>
          </cell>
          <cell r="E114">
            <v>1.6838201739033305</v>
          </cell>
          <cell r="F114">
            <v>1.1351167084407237</v>
          </cell>
          <cell r="G114">
            <v>0.80948577339214378</v>
          </cell>
          <cell r="H114">
            <v>0.60602105027865172</v>
          </cell>
          <cell r="I114">
            <v>0.35892879797526378</v>
          </cell>
          <cell r="J114">
            <v>7.3768879913104897</v>
          </cell>
          <cell r="K114">
            <v>25.553503703604203</v>
          </cell>
          <cell r="N114">
            <v>12.384721286581808</v>
          </cell>
          <cell r="O114">
            <v>0.7299068773933135</v>
          </cell>
          <cell r="P114">
            <v>1.8046399442667367</v>
          </cell>
          <cell r="Q114">
            <v>0.99448502132049021</v>
          </cell>
          <cell r="R114">
            <v>0.70397661392154554</v>
          </cell>
          <cell r="S114">
            <v>0.62828555169597622</v>
          </cell>
          <cell r="T114">
            <v>0.27173536483407118</v>
          </cell>
          <cell r="U114">
            <v>6.9466832590696637</v>
          </cell>
          <cell r="V114">
            <v>24.464433919083604</v>
          </cell>
          <cell r="AL114">
            <v>4.9313961732146042E-2</v>
          </cell>
          <cell r="AM114">
            <v>9.3040575554914393E-2</v>
          </cell>
          <cell r="AN114">
            <v>0.20750211027530643</v>
          </cell>
          <cell r="AO114">
            <v>0.11173094277468781</v>
          </cell>
          <cell r="AP114">
            <v>0.12091960104505001</v>
          </cell>
          <cell r="AS114">
            <v>8.9792723399528387E-2</v>
          </cell>
          <cell r="AT114">
            <v>6.5726471436647588E-2</v>
          </cell>
          <cell r="AU114">
            <v>0.27246365946266959</v>
          </cell>
          <cell r="AV114">
            <v>6.8178499912905574E-2</v>
          </cell>
          <cell r="AW114">
            <v>5.7842215478766716E-2</v>
          </cell>
        </row>
        <row r="115">
          <cell r="B115">
            <v>43577</v>
          </cell>
          <cell r="C115">
            <v>11.56344512639925</v>
          </cell>
          <cell r="D115">
            <v>2.0559307638772459</v>
          </cell>
          <cell r="E115">
            <v>2.0990711126503618</v>
          </cell>
          <cell r="F115">
            <v>1.0916113213128293</v>
          </cell>
          <cell r="G115">
            <v>0.80718453964802039</v>
          </cell>
          <cell r="H115">
            <v>0.69257184784283399</v>
          </cell>
          <cell r="I115">
            <v>0.35483867259216545</v>
          </cell>
          <cell r="J115">
            <v>7.5749556238710909</v>
          </cell>
          <cell r="K115">
            <v>26.239609008193799</v>
          </cell>
          <cell r="N115">
            <v>12.076540111983716</v>
          </cell>
          <cell r="O115">
            <v>0.72546039688435704</v>
          </cell>
          <cell r="P115">
            <v>1.7182315459597994</v>
          </cell>
          <cell r="Q115">
            <v>1.0700639353826245</v>
          </cell>
          <cell r="R115">
            <v>0.70419209996500454</v>
          </cell>
          <cell r="S115">
            <v>0.62098124526374754</v>
          </cell>
          <cell r="T115">
            <v>0.27142861300495041</v>
          </cell>
          <cell r="U115">
            <v>7.353241117770021</v>
          </cell>
          <cell r="V115">
            <v>24.54013906621422</v>
          </cell>
          <cell r="AL115">
            <v>4.8365742362523667E-2</v>
          </cell>
          <cell r="AM115">
            <v>6.6405848179947657E-2</v>
          </cell>
          <cell r="AN115">
            <v>0.20941514088304905</v>
          </cell>
          <cell r="AO115">
            <v>0.15871277507023346</v>
          </cell>
          <cell r="AP115">
            <v>0.10545857584945138</v>
          </cell>
          <cell r="AS115">
            <v>9.5607152308744919E-2</v>
          </cell>
          <cell r="AT115">
            <v>7.1903038765917818E-2</v>
          </cell>
          <cell r="AU115">
            <v>0.26033560469486589</v>
          </cell>
          <cell r="AV115">
            <v>7.1620014533880727E-2</v>
          </cell>
          <cell r="AW115">
            <v>7.4184996536080142E-2</v>
          </cell>
        </row>
        <row r="116">
          <cell r="B116">
            <v>43578</v>
          </cell>
          <cell r="C116">
            <v>12.009012621636616</v>
          </cell>
          <cell r="D116">
            <v>2.1674364026128781</v>
          </cell>
          <cell r="E116">
            <v>2.3285962021235518</v>
          </cell>
          <cell r="F116">
            <v>1.3337303207976476</v>
          </cell>
          <cell r="G116">
            <v>0.80226244833445659</v>
          </cell>
          <cell r="H116">
            <v>0.74303273858783481</v>
          </cell>
          <cell r="I116">
            <v>0.35329251273175349</v>
          </cell>
          <cell r="J116">
            <v>8.0103095218741949</v>
          </cell>
          <cell r="K116">
            <v>27.747672768698934</v>
          </cell>
          <cell r="N116">
            <v>11.955645889151024</v>
          </cell>
          <cell r="O116">
            <v>0.74085206018459082</v>
          </cell>
          <cell r="P116">
            <v>1.8875676227881968</v>
          </cell>
          <cell r="Q116">
            <v>1.3104246197476466</v>
          </cell>
          <cell r="R116">
            <v>0.68260377073841449</v>
          </cell>
          <cell r="S116">
            <v>0.64112953656281346</v>
          </cell>
          <cell r="T116">
            <v>0.28048566259141106</v>
          </cell>
          <cell r="U116">
            <v>7.4689702020033764</v>
          </cell>
          <cell r="V116">
            <v>24.967679363767473</v>
          </cell>
          <cell r="AL116">
            <v>5.4747651990789993E-2</v>
          </cell>
          <cell r="AM116">
            <v>8.2140410544410986E-2</v>
          </cell>
          <cell r="AN116">
            <v>0.34960485056500556</v>
          </cell>
          <cell r="AO116">
            <v>0.13331141954830589</v>
          </cell>
          <cell r="AP116">
            <v>0.13197226706609058</v>
          </cell>
          <cell r="AS116">
            <v>8.8884731678992218E-2</v>
          </cell>
          <cell r="AT116">
            <v>0.11806915707685139</v>
          </cell>
          <cell r="AU116">
            <v>0.24750387116645656</v>
          </cell>
          <cell r="AV116">
            <v>7.3188958767759493E-2</v>
          </cell>
          <cell r="AW116">
            <v>0.10772789937135886</v>
          </cell>
        </row>
        <row r="117">
          <cell r="B117">
            <v>43579</v>
          </cell>
          <cell r="C117">
            <v>12.040008621305301</v>
          </cell>
          <cell r="D117">
            <v>2.1820123031011964</v>
          </cell>
          <cell r="E117">
            <v>2.470639794033676</v>
          </cell>
          <cell r="F117">
            <v>1.4082990286926622</v>
          </cell>
          <cell r="G117">
            <v>0.79212725197125788</v>
          </cell>
          <cell r="H117">
            <v>0.79611689753836168</v>
          </cell>
          <cell r="I117">
            <v>0.35879610711061199</v>
          </cell>
          <cell r="J117">
            <v>8.1363798860231356</v>
          </cell>
          <cell r="K117">
            <v>28.184379889776206</v>
          </cell>
          <cell r="N117">
            <v>11.734667104792907</v>
          </cell>
          <cell r="O117">
            <v>0.73435335790226997</v>
          </cell>
          <cell r="P117">
            <v>1.8139942375799456</v>
          </cell>
          <cell r="Q117">
            <v>1.2347345003867882</v>
          </cell>
          <cell r="R117">
            <v>0.6796344073544105</v>
          </cell>
          <cell r="S117">
            <v>0.63654714225098907</v>
          </cell>
          <cell r="T117">
            <v>0.2833840784531822</v>
          </cell>
          <cell r="U117">
            <v>7.4303306397373774</v>
          </cell>
          <cell r="V117">
            <v>24.547645468457869</v>
          </cell>
          <cell r="AL117">
            <v>5.0648897296292343E-2</v>
          </cell>
          <cell r="AM117">
            <v>0.10641491493711859</v>
          </cell>
          <cell r="AN117">
            <v>0.35169305983401999</v>
          </cell>
          <cell r="AO117">
            <v>9.9585540457950719E-2</v>
          </cell>
          <cell r="AP117">
            <v>0.14924980567318213</v>
          </cell>
          <cell r="AS117">
            <v>8.8354158203739153E-2</v>
          </cell>
          <cell r="AT117">
            <v>9.7602333747585757E-2</v>
          </cell>
          <cell r="AU117">
            <v>0.25204184252853423</v>
          </cell>
          <cell r="AV117">
            <v>7.4610481212369351E-2</v>
          </cell>
          <cell r="AW117">
            <v>0.11342410557129133</v>
          </cell>
        </row>
        <row r="118">
          <cell r="B118">
            <v>43580</v>
          </cell>
          <cell r="C118">
            <v>11.92571087252702</v>
          </cell>
          <cell r="D118">
            <v>2.2330279548103089</v>
          </cell>
          <cell r="E118">
            <v>2.3878644726210241</v>
          </cell>
          <cell r="F118">
            <v>1.434619279664533</v>
          </cell>
          <cell r="G118">
            <v>0.76642874503967784</v>
          </cell>
          <cell r="H118">
            <v>0.75664989592436693</v>
          </cell>
          <cell r="I118">
            <v>0.36080465634566689</v>
          </cell>
          <cell r="J118">
            <v>8.0621532252861421</v>
          </cell>
          <cell r="K118">
            <v>27.927259102218741</v>
          </cell>
          <cell r="N118">
            <v>11.7931323437038</v>
          </cell>
          <cell r="O118">
            <v>0.73024891435554096</v>
          </cell>
          <cell r="P118">
            <v>1.7130499771548235</v>
          </cell>
          <cell r="Q118">
            <v>1.0682218928840619</v>
          </cell>
          <cell r="R118">
            <v>0.68597838506356545</v>
          </cell>
          <cell r="S118">
            <v>0.52591743651998502</v>
          </cell>
          <cell r="T118">
            <v>0.28500917191396707</v>
          </cell>
          <cell r="U118">
            <v>7.4123218675341089</v>
          </cell>
          <cell r="V118">
            <v>24.21387998912985</v>
          </cell>
          <cell r="AL118">
            <v>5.0642342784520761E-2</v>
          </cell>
          <cell r="AM118">
            <v>0.13136354802424485</v>
          </cell>
          <cell r="AN118">
            <v>0.26013135398758419</v>
          </cell>
          <cell r="AO118">
            <v>9.7003471241505157E-2</v>
          </cell>
          <cell r="AP118">
            <v>0.1349312372359224</v>
          </cell>
          <cell r="AS118">
            <v>8.6106058220965884E-2</v>
          </cell>
          <cell r="AT118">
            <v>8.2670420012065537E-2</v>
          </cell>
          <cell r="AU118">
            <v>0.21976625421446577</v>
          </cell>
          <cell r="AV118">
            <v>8.0799687054611574E-2</v>
          </cell>
          <cell r="AW118">
            <v>9.8590691126170873E-2</v>
          </cell>
        </row>
        <row r="119">
          <cell r="B119">
            <v>43581</v>
          </cell>
          <cell r="C119">
            <v>11.737797624535609</v>
          </cell>
          <cell r="D119">
            <v>2.3153817925693052</v>
          </cell>
          <cell r="E119">
            <v>2.2266642914718653</v>
          </cell>
          <cell r="F119">
            <v>1.5485812007709496</v>
          </cell>
          <cell r="G119">
            <v>0.79514604987294224</v>
          </cell>
          <cell r="H119">
            <v>0.74673890938001863</v>
          </cell>
          <cell r="I119">
            <v>0.36959991473369386</v>
          </cell>
          <cell r="J119">
            <v>8.0113430208981491</v>
          </cell>
          <cell r="K119">
            <v>27.751252804232536</v>
          </cell>
          <cell r="N119">
            <v>12.247972083705484</v>
          </cell>
          <cell r="O119">
            <v>0.70972669662189569</v>
          </cell>
          <cell r="P119">
            <v>1.5833101923119854</v>
          </cell>
          <cell r="Q119">
            <v>1.0972699237901169</v>
          </cell>
          <cell r="R119">
            <v>0.70017502857659664</v>
          </cell>
          <cell r="S119">
            <v>0.51337389599724315</v>
          </cell>
          <cell r="T119">
            <v>0.27459702383211532</v>
          </cell>
          <cell r="U119">
            <v>7.0835212798823122</v>
          </cell>
          <cell r="V119">
            <v>24.209946124717749</v>
          </cell>
          <cell r="AL119">
            <v>0.11086956661635557</v>
          </cell>
          <cell r="AM119">
            <v>0.15354551863090743</v>
          </cell>
          <cell r="AN119">
            <v>0.27442135421409752</v>
          </cell>
          <cell r="AO119">
            <v>0.13750555398941511</v>
          </cell>
          <cell r="AP119">
            <v>0.12152247807997549</v>
          </cell>
          <cell r="AS119">
            <v>8.57888081017424E-2</v>
          </cell>
          <cell r="AT119">
            <v>9.5995995995531838E-2</v>
          </cell>
          <cell r="AU119">
            <v>0.23130601840552653</v>
          </cell>
          <cell r="AV119">
            <v>7.8816079830490729E-2</v>
          </cell>
          <cell r="AW119">
            <v>9.1143256514219936E-2</v>
          </cell>
        </row>
        <row r="120">
          <cell r="B120">
            <v>43582</v>
          </cell>
          <cell r="C120">
            <v>11.603158750974753</v>
          </cell>
          <cell r="D120">
            <v>2.316839382618137</v>
          </cell>
          <cell r="E120">
            <v>1.9413552869239279</v>
          </cell>
          <cell r="F120">
            <v>1.1880812984124092</v>
          </cell>
          <cell r="G120">
            <v>0.7899349677589107</v>
          </cell>
          <cell r="H120">
            <v>0.63653859734682716</v>
          </cell>
          <cell r="I120">
            <v>0.37706547095939313</v>
          </cell>
          <cell r="J120">
            <v>7.6513844983610326</v>
          </cell>
          <cell r="K120">
            <v>26.504358253355392</v>
          </cell>
          <cell r="N120">
            <v>12.448141206756333</v>
          </cell>
          <cell r="O120">
            <v>0.68886244192602308</v>
          </cell>
          <cell r="P120">
            <v>1.7016234326136555</v>
          </cell>
          <cell r="Q120">
            <v>1.4197968413620303</v>
          </cell>
          <cell r="R120">
            <v>0.70861813757117098</v>
          </cell>
          <cell r="S120">
            <v>0.58078988541410392</v>
          </cell>
          <cell r="T120">
            <v>0.27989511302904868</v>
          </cell>
          <cell r="U120">
            <v>7.1793764828481752</v>
          </cell>
          <cell r="V120">
            <v>25.007103541520536</v>
          </cell>
          <cell r="AL120">
            <v>4.7994320028800531E-2</v>
          </cell>
          <cell r="AM120">
            <v>0.12061248550975663</v>
          </cell>
          <cell r="AN120">
            <v>0.19082331012237055</v>
          </cell>
          <cell r="AO120">
            <v>0.13442273845258729</v>
          </cell>
          <cell r="AP120">
            <v>8.3145198681609522E-2</v>
          </cell>
          <cell r="AS120">
            <v>0.13843044857427292</v>
          </cell>
          <cell r="AT120">
            <v>0.14194513511953807</v>
          </cell>
          <cell r="AU120">
            <v>0.26807985428067077</v>
          </cell>
          <cell r="AV120">
            <v>7.6696342698833506E-2</v>
          </cell>
          <cell r="AW120">
            <v>0.12082568188240915</v>
          </cell>
        </row>
        <row r="121">
          <cell r="B121">
            <v>43583</v>
          </cell>
          <cell r="C121">
            <v>11.816256248696973</v>
          </cell>
          <cell r="D121">
            <v>2.3095514323739783</v>
          </cell>
          <cell r="E121">
            <v>1.9971656314541331</v>
          </cell>
          <cell r="F121">
            <v>1.2770599798990312</v>
          </cell>
          <cell r="G121">
            <v>0.7665472312678695</v>
          </cell>
          <cell r="H121">
            <v>0.56303569560494571</v>
          </cell>
          <cell r="I121">
            <v>0.37847861946228928</v>
          </cell>
          <cell r="J121">
            <v>7.7549241060055003</v>
          </cell>
          <cell r="K121">
            <v>26.863018944764722</v>
          </cell>
          <cell r="N121">
            <v>11.885289415207408</v>
          </cell>
          <cell r="O121">
            <v>0.6748389264746989</v>
          </cell>
          <cell r="P121">
            <v>1.7295625118171283</v>
          </cell>
          <cell r="Q121">
            <v>1.4841957436477424</v>
          </cell>
          <cell r="R121">
            <v>0.71128827829270602</v>
          </cell>
          <cell r="S121">
            <v>0.57438170726155646</v>
          </cell>
          <cell r="T121">
            <v>0.28457400946876327</v>
          </cell>
          <cell r="U121">
            <v>7.5690616650223443</v>
          </cell>
          <cell r="V121">
            <v>24.91319225719235</v>
          </cell>
          <cell r="AL121">
            <v>5.7854490570521153E-2</v>
          </cell>
          <cell r="AM121">
            <v>0.13788728438357517</v>
          </cell>
          <cell r="AN121">
            <v>0.19532420731706984</v>
          </cell>
          <cell r="AO121">
            <v>0.11911925504780095</v>
          </cell>
          <cell r="AP121">
            <v>0.13913465643585096</v>
          </cell>
          <cell r="AS121">
            <v>0.15179324238915157</v>
          </cell>
          <cell r="AT121">
            <v>0.1605199708029178</v>
          </cell>
          <cell r="AU121">
            <v>0.24018996275817162</v>
          </cell>
          <cell r="AV121">
            <v>7.0783160632243686E-2</v>
          </cell>
          <cell r="AW121">
            <v>0.13652877456058835</v>
          </cell>
        </row>
        <row r="122">
          <cell r="B122">
            <v>43584</v>
          </cell>
          <cell r="C122">
            <v>11.597347001036876</v>
          </cell>
          <cell r="D122">
            <v>2.211892899102248</v>
          </cell>
          <cell r="E122">
            <v>2.3608843312969201</v>
          </cell>
          <cell r="F122">
            <v>1.8047840528574171</v>
          </cell>
          <cell r="G122">
            <v>0.77624576253156152</v>
          </cell>
          <cell r="H122">
            <v>0.603656275404582</v>
          </cell>
          <cell r="I122">
            <v>0.43850172088404077</v>
          </cell>
          <cell r="J122">
            <v>8.0330160592189195</v>
          </cell>
          <cell r="K122">
            <v>27.826328102332567</v>
          </cell>
          <cell r="N122">
            <v>12.418413119174524</v>
          </cell>
          <cell r="O122">
            <v>0.70733243788630373</v>
          </cell>
          <cell r="P122">
            <v>1.6820147506654146</v>
          </cell>
          <cell r="Q122">
            <v>1.3255925914653823</v>
          </cell>
          <cell r="R122">
            <v>0.71860108582590065</v>
          </cell>
          <cell r="S122">
            <v>0.52910790649361039</v>
          </cell>
          <cell r="T122">
            <v>0.28677722470903971</v>
          </cell>
          <cell r="U122">
            <v>7.523319857379577</v>
          </cell>
          <cell r="V122">
            <v>25.191158973599752</v>
          </cell>
          <cell r="AL122">
            <v>0.18889447474530011</v>
          </cell>
          <cell r="AM122">
            <v>0.18441676552736697</v>
          </cell>
          <cell r="AN122">
            <v>0.31821701486512988</v>
          </cell>
          <cell r="AO122">
            <v>0.18588671112504515</v>
          </cell>
          <cell r="AP122">
            <v>0.201938726633208</v>
          </cell>
          <cell r="AS122">
            <v>8.9010537760753253E-2</v>
          </cell>
          <cell r="AT122">
            <v>0.15219478647837134</v>
          </cell>
          <cell r="AU122">
            <v>0.21317494066250256</v>
          </cell>
          <cell r="AV122">
            <v>6.205767268781355E-2</v>
          </cell>
          <cell r="AW122">
            <v>0.10266719145200731</v>
          </cell>
        </row>
        <row r="123">
          <cell r="B123">
            <v>43585</v>
          </cell>
          <cell r="C123">
            <v>11.156622630747744</v>
          </cell>
          <cell r="D123">
            <v>2.2803996313973425</v>
          </cell>
          <cell r="E123">
            <v>2.5457319427640153</v>
          </cell>
          <cell r="F123">
            <v>1.8316652319320166</v>
          </cell>
          <cell r="G123">
            <v>0.77387979484813341</v>
          </cell>
          <cell r="H123">
            <v>0.62975991989351554</v>
          </cell>
          <cell r="I123">
            <v>0.45563676047552104</v>
          </cell>
          <cell r="J123">
            <v>7.9844704545411211</v>
          </cell>
          <cell r="K123">
            <v>27.658166366599414</v>
          </cell>
          <cell r="N123">
            <v>12.235089912420031</v>
          </cell>
          <cell r="O123">
            <v>0.72511835992212959</v>
          </cell>
          <cell r="P123">
            <v>1.7387527409328811</v>
          </cell>
          <cell r="Q123">
            <v>1.0749419687420241</v>
          </cell>
          <cell r="R123">
            <v>0.70555074804272877</v>
          </cell>
          <cell r="S123">
            <v>0.51999442805605467</v>
          </cell>
          <cell r="T123">
            <v>0.27481707926607474</v>
          </cell>
          <cell r="U123">
            <v>7.0512164388315473</v>
          </cell>
          <cell r="V123">
            <v>24.325481676213471</v>
          </cell>
          <cell r="AL123">
            <v>0.21987983672683831</v>
          </cell>
          <cell r="AM123">
            <v>0.18226003268733759</v>
          </cell>
          <cell r="AN123">
            <v>0.33949624554303265</v>
          </cell>
          <cell r="AO123">
            <v>0.18306118089086809</v>
          </cell>
          <cell r="AP123">
            <v>0.1933806912590619</v>
          </cell>
          <cell r="AS123">
            <v>8.8206472803410457E-2</v>
          </cell>
          <cell r="AT123">
            <v>9.9634109306667037E-2</v>
          </cell>
          <cell r="AU123">
            <v>0.22023726499777435</v>
          </cell>
          <cell r="AV123">
            <v>5.5653293765915102E-2</v>
          </cell>
          <cell r="AW123">
            <v>6.9881299755354703E-2</v>
          </cell>
        </row>
        <row r="124">
          <cell r="B124">
            <v>43586</v>
          </cell>
          <cell r="C124">
            <v>10.23563696982777</v>
          </cell>
          <cell r="D124">
            <v>2.2794839346784945</v>
          </cell>
          <cell r="E124">
            <v>2.2496701003279895</v>
          </cell>
          <cell r="F124">
            <v>1.4168405644541942</v>
          </cell>
          <cell r="G124">
            <v>0.77936134079619634</v>
          </cell>
          <cell r="H124">
            <v>0.61094377886840157</v>
          </cell>
          <cell r="I124">
            <v>0.41953113929691871</v>
          </cell>
          <cell r="J124">
            <v>7.3017466545491523</v>
          </cell>
          <cell r="K124">
            <v>25.293214482799115</v>
          </cell>
          <cell r="N124">
            <v>10.708902157322482</v>
          </cell>
          <cell r="O124">
            <v>1.2696144686637982</v>
          </cell>
          <cell r="P124">
            <v>1.5340558750696771</v>
          </cell>
          <cell r="Q124">
            <v>0.9766937624661377</v>
          </cell>
          <cell r="R124">
            <v>0.70807404761778048</v>
          </cell>
          <cell r="S124">
            <v>0.46806497381821816</v>
          </cell>
          <cell r="T124">
            <v>0.3120766049712379</v>
          </cell>
          <cell r="U124">
            <v>7.1728276072711763</v>
          </cell>
          <cell r="V124">
            <v>23.15030949720051</v>
          </cell>
          <cell r="AL124">
            <v>5.5375192023427555E-2</v>
          </cell>
          <cell r="AM124">
            <v>0.1138341136062436</v>
          </cell>
          <cell r="AN124">
            <v>0.27001567683754046</v>
          </cell>
          <cell r="AO124">
            <v>0.10818389475444838</v>
          </cell>
          <cell r="AP124">
            <v>0.21934680609846385</v>
          </cell>
          <cell r="AS124">
            <v>4.6893861163468019E-2</v>
          </cell>
          <cell r="AT124">
            <v>8.0615613405526837E-2</v>
          </cell>
          <cell r="AU124">
            <v>0.19120186438156181</v>
          </cell>
          <cell r="AV124">
            <v>7.8952624947000324E-2</v>
          </cell>
          <cell r="AW124">
            <v>0.11723401813486678</v>
          </cell>
        </row>
        <row r="125">
          <cell r="B125">
            <v>43587</v>
          </cell>
          <cell r="C125">
            <v>10.617859066686419</v>
          </cell>
          <cell r="D125">
            <v>2.1239959576772462</v>
          </cell>
          <cell r="E125">
            <v>2.2128159861352277</v>
          </cell>
          <cell r="F125">
            <v>1.5972028249565355</v>
          </cell>
          <cell r="G125">
            <v>0.78803682927698127</v>
          </cell>
          <cell r="H125">
            <v>0.52611080879895844</v>
          </cell>
          <cell r="I125">
            <v>0.41684187720650645</v>
          </cell>
          <cell r="J125">
            <v>7.4200080605549381</v>
          </cell>
          <cell r="K125">
            <v>25.702871411292811</v>
          </cell>
          <cell r="N125">
            <v>10.821093443474625</v>
          </cell>
          <cell r="O125">
            <v>1.2222494156927193</v>
          </cell>
          <cell r="P125">
            <v>1.4918830130479845</v>
          </cell>
          <cell r="Q125">
            <v>1.0009941292935889</v>
          </cell>
          <cell r="R125">
            <v>0.73656770475400968</v>
          </cell>
          <cell r="S125">
            <v>0.41933145047775755</v>
          </cell>
          <cell r="T125">
            <v>0.31588936397113143</v>
          </cell>
          <cell r="U125">
            <v>7.6174813818474902</v>
          </cell>
          <cell r="V125">
            <v>23.625489902559305</v>
          </cell>
          <cell r="AL125">
            <v>0.15119475147090955</v>
          </cell>
          <cell r="AM125">
            <v>0.14492692633765539</v>
          </cell>
          <cell r="AN125">
            <v>0.39014622843172159</v>
          </cell>
          <cell r="AO125">
            <v>0.11712061244686865</v>
          </cell>
          <cell r="AP125">
            <v>0.18857207961635583</v>
          </cell>
          <cell r="AS125">
            <v>4.6962805825800966E-2</v>
          </cell>
          <cell r="AT125">
            <v>7.9671733398462813E-2</v>
          </cell>
          <cell r="AU125">
            <v>0.20202098228062018</v>
          </cell>
          <cell r="AV125">
            <v>9.726161360690519E-2</v>
          </cell>
          <cell r="AW125">
            <v>0.11925987317640444</v>
          </cell>
        </row>
        <row r="126">
          <cell r="B126">
            <v>43588</v>
          </cell>
          <cell r="C126">
            <v>11.483326539409951</v>
          </cell>
          <cell r="D126">
            <v>2.1315439177258506</v>
          </cell>
          <cell r="E126">
            <v>2.2079830516611278</v>
          </cell>
          <cell r="F126">
            <v>1.7188394371624198</v>
          </cell>
          <cell r="G126">
            <v>0.7785193660839087</v>
          </cell>
          <cell r="H126">
            <v>0.50954478352405108</v>
          </cell>
          <cell r="I126">
            <v>0.40314657118606767</v>
          </cell>
          <cell r="J126">
            <v>7.8055771405974639</v>
          </cell>
          <cell r="K126">
            <v>27.03848080735084</v>
          </cell>
          <cell r="N126">
            <v>11.819108102028046</v>
          </cell>
          <cell r="O126">
            <v>1.2372676032201346</v>
          </cell>
          <cell r="P126">
            <v>1.6024104791082554</v>
          </cell>
          <cell r="Q126">
            <v>1.110408284799731</v>
          </cell>
          <cell r="R126">
            <v>0.73816270851069121</v>
          </cell>
          <cell r="S126">
            <v>0.43512040275481811</v>
          </cell>
          <cell r="T126">
            <v>0.30555262231772434</v>
          </cell>
          <cell r="U126">
            <v>7.4409657573281986</v>
          </cell>
          <cell r="V126">
            <v>24.688995960067601</v>
          </cell>
          <cell r="AL126">
            <v>0.21643078462378618</v>
          </cell>
          <cell r="AM126">
            <v>0.16740280734143489</v>
          </cell>
          <cell r="AN126">
            <v>0.4143100683339499</v>
          </cell>
          <cell r="AO126">
            <v>0.13280574129409753</v>
          </cell>
          <cell r="AP126">
            <v>0.18110105299385731</v>
          </cell>
          <cell r="AS126">
            <v>5.5250528777075487E-2</v>
          </cell>
          <cell r="AT126">
            <v>9.0750284195660655E-2</v>
          </cell>
          <cell r="AU126">
            <v>0.21088754363398851</v>
          </cell>
          <cell r="AV126">
            <v>0.10680341508362072</v>
          </cell>
          <cell r="AW126">
            <v>0.16448983403199272</v>
          </cell>
        </row>
        <row r="127">
          <cell r="B127">
            <v>43589</v>
          </cell>
          <cell r="C127">
            <v>11.662460601152969</v>
          </cell>
          <cell r="D127">
            <v>2.0711602373370162</v>
          </cell>
          <cell r="E127">
            <v>2.0627872939094103</v>
          </cell>
          <cell r="F127">
            <v>1.3656209751443753</v>
          </cell>
          <cell r="G127">
            <v>0.77419089209987291</v>
          </cell>
          <cell r="H127">
            <v>0.51057076340046093</v>
          </cell>
          <cell r="I127">
            <v>0.34043961199024436</v>
          </cell>
          <cell r="J127">
            <v>7.6247028785363327</v>
          </cell>
          <cell r="K127">
            <v>26.411933253570684</v>
          </cell>
          <cell r="N127">
            <v>12.658103807165821</v>
          </cell>
          <cell r="O127">
            <v>1.2124298315401785</v>
          </cell>
          <cell r="P127">
            <v>1.7655603961748101</v>
          </cell>
          <cell r="Q127">
            <v>1.4054405609563743</v>
          </cell>
          <cell r="R127">
            <v>0.73821651868510074</v>
          </cell>
          <cell r="S127">
            <v>0.42330437042444347</v>
          </cell>
          <cell r="T127">
            <v>0.299389933392049</v>
          </cell>
          <cell r="U127">
            <v>7.2564184626448673</v>
          </cell>
          <cell r="V127">
            <v>25.758863880983643</v>
          </cell>
          <cell r="AL127">
            <v>7.1807520982189427E-2</v>
          </cell>
          <cell r="AM127">
            <v>0.14319688191531721</v>
          </cell>
          <cell r="AN127">
            <v>0.34317205892458919</v>
          </cell>
          <cell r="AO127">
            <v>0.11036268691580957</v>
          </cell>
          <cell r="AP127">
            <v>8.2611061659286916E-2</v>
          </cell>
          <cell r="AS127">
            <v>9.3827940046630254E-2</v>
          </cell>
          <cell r="AT127">
            <v>0.15680873408564794</v>
          </cell>
          <cell r="AU127">
            <v>0.26424910494969378</v>
          </cell>
          <cell r="AV127">
            <v>9.4578639018035843E-2</v>
          </cell>
          <cell r="AW127">
            <v>0.12673619138470382</v>
          </cell>
        </row>
        <row r="128">
          <cell r="B128">
            <v>43590</v>
          </cell>
          <cell r="C128">
            <v>11.491658356235208</v>
          </cell>
          <cell r="D128">
            <v>2.0945589134876896</v>
          </cell>
          <cell r="E128">
            <v>1.856816712659644</v>
          </cell>
          <cell r="F128">
            <v>1.2605374079284388</v>
          </cell>
          <cell r="G128">
            <v>0.7491461909497904</v>
          </cell>
          <cell r="H128">
            <v>0.5172512847550077</v>
          </cell>
          <cell r="I128">
            <v>0.35130955420807447</v>
          </cell>
          <cell r="J128">
            <v>7.4355986231361122</v>
          </cell>
          <cell r="K128">
            <v>25.756877043359967</v>
          </cell>
          <cell r="N128">
            <v>12.648348043152589</v>
          </cell>
          <cell r="O128">
            <v>1.240155716206176</v>
          </cell>
          <cell r="P128">
            <v>1.8510394176405649</v>
          </cell>
          <cell r="Q128">
            <v>1.3270131047840459</v>
          </cell>
          <cell r="R128">
            <v>0.74235668520203157</v>
          </cell>
          <cell r="S128">
            <v>0.4108915045608712</v>
          </cell>
          <cell r="T128">
            <v>0.29546869749058308</v>
          </cell>
          <cell r="U128">
            <v>7.8351747614663534</v>
          </cell>
          <cell r="V128">
            <v>26.350447930503222</v>
          </cell>
          <cell r="AL128">
            <v>6.0606394711427015E-2</v>
          </cell>
          <cell r="AM128">
            <v>0.12749600004796854</v>
          </cell>
          <cell r="AN128">
            <v>0.24105055647475271</v>
          </cell>
          <cell r="AO128">
            <v>9.1834798364596362E-2</v>
          </cell>
          <cell r="AP128">
            <v>0.12528568516161126</v>
          </cell>
          <cell r="AS128">
            <v>0.12189703569893641</v>
          </cell>
          <cell r="AT128">
            <v>0.14840327517658744</v>
          </cell>
          <cell r="AU128">
            <v>0.26599788030104915</v>
          </cell>
          <cell r="AV128">
            <v>9.552398805812648E-2</v>
          </cell>
          <cell r="AW128">
            <v>8.7275816163076919E-2</v>
          </cell>
        </row>
        <row r="129">
          <cell r="B129">
            <v>43591</v>
          </cell>
          <cell r="C129">
            <v>11.969696346584307</v>
          </cell>
          <cell r="D129">
            <v>2.1262603456918274</v>
          </cell>
          <cell r="E129">
            <v>2.0596415527010059</v>
          </cell>
          <cell r="F129">
            <v>1.8566341161051185</v>
          </cell>
          <cell r="G129">
            <v>0.75882904728802414</v>
          </cell>
          <cell r="H129">
            <v>0.60754892021083517</v>
          </cell>
          <cell r="I129">
            <v>0.40393377563717764</v>
          </cell>
          <cell r="J129">
            <v>8.0286459454207559</v>
          </cell>
          <cell r="K129">
            <v>27.811190049639055</v>
          </cell>
          <cell r="N129">
            <v>12.644445737547299</v>
          </cell>
          <cell r="O129">
            <v>1.2921417499549213</v>
          </cell>
          <cell r="P129">
            <v>1.8495873916366408</v>
          </cell>
          <cell r="Q129">
            <v>1.4129922581843721</v>
          </cell>
          <cell r="R129">
            <v>0.7465395489225698</v>
          </cell>
          <cell r="S129">
            <v>0.4680152723208153</v>
          </cell>
          <cell r="T129">
            <v>0.29095200830248835</v>
          </cell>
          <cell r="U129">
            <v>8.1929062984795351</v>
          </cell>
          <cell r="V129">
            <v>26.897580265348644</v>
          </cell>
          <cell r="AL129">
            <v>0.23546908989860299</v>
          </cell>
          <cell r="AM129">
            <v>0.19356450223302724</v>
          </cell>
          <cell r="AN129">
            <v>0.31889835249613208</v>
          </cell>
          <cell r="AO129">
            <v>0.16899774895263989</v>
          </cell>
          <cell r="AP129">
            <v>0.17859635252688932</v>
          </cell>
          <cell r="AS129">
            <v>0.14143710208180271</v>
          </cell>
          <cell r="AT129">
            <v>0.14157274007052253</v>
          </cell>
          <cell r="AU129">
            <v>0.27267483351532523</v>
          </cell>
          <cell r="AV129">
            <v>0.10689172615942991</v>
          </cell>
          <cell r="AW129">
            <v>0.1246920742427147</v>
          </cell>
        </row>
        <row r="130">
          <cell r="B130">
            <v>43592</v>
          </cell>
          <cell r="C130">
            <v>12.384204233640823</v>
          </cell>
          <cell r="D130">
            <v>2.2606140345569838</v>
          </cell>
          <cell r="E130">
            <v>2.1056168219842641</v>
          </cell>
          <cell r="F130">
            <v>2.0674199463155922</v>
          </cell>
          <cell r="G130">
            <v>0.76202537282110894</v>
          </cell>
          <cell r="H130">
            <v>0.6803753986338148</v>
          </cell>
          <cell r="I130">
            <v>0.42550234367116835</v>
          </cell>
          <cell r="J130">
            <v>8.3952108200570059</v>
          </cell>
          <cell r="K130">
            <v>29.080968971680761</v>
          </cell>
          <cell r="N130">
            <v>12.936143081542873</v>
          </cell>
          <cell r="O130">
            <v>1.2817445432051722</v>
          </cell>
          <cell r="P130">
            <v>1.6026618400577997</v>
          </cell>
          <cell r="Q130">
            <v>1.4905767394079412</v>
          </cell>
          <cell r="R130">
            <v>0.72839674674856747</v>
          </cell>
          <cell r="S130">
            <v>0.45591432906552748</v>
          </cell>
          <cell r="T130">
            <v>0.26311122533128528</v>
          </cell>
          <cell r="U130">
            <v>8.0008496870989507</v>
          </cell>
          <cell r="V130">
            <v>26.759398192458121</v>
          </cell>
          <cell r="AL130">
            <v>0.25304679718279621</v>
          </cell>
          <cell r="AM130">
            <v>0.23033356903478427</v>
          </cell>
          <cell r="AN130">
            <v>0.37243733010644819</v>
          </cell>
          <cell r="AO130">
            <v>0.16303767183001502</v>
          </cell>
          <cell r="AP130">
            <v>0.22442522457506883</v>
          </cell>
          <cell r="AS130">
            <v>0.14572028922923783</v>
          </cell>
          <cell r="AT130">
            <v>0.15453229035981977</v>
          </cell>
          <cell r="AU130">
            <v>0.25574955768611574</v>
          </cell>
          <cell r="AV130">
            <v>0.1010253475521059</v>
          </cell>
          <cell r="AW130">
            <v>0.14886799996836605</v>
          </cell>
        </row>
        <row r="131">
          <cell r="B131">
            <v>43593</v>
          </cell>
          <cell r="C131">
            <v>12.176950290112567</v>
          </cell>
          <cell r="D131">
            <v>2.2606140345569838</v>
          </cell>
          <cell r="E131">
            <v>2.0597342063613007</v>
          </cell>
          <cell r="F131">
            <v>1.7587594111685627</v>
          </cell>
          <cell r="G131">
            <v>0.76033230028710297</v>
          </cell>
          <cell r="H131">
            <v>0.71228274347530252</v>
          </cell>
          <cell r="I131">
            <v>0.45408924600752298</v>
          </cell>
          <cell r="J131">
            <v>8.191072457992874</v>
          </cell>
          <cell r="K131">
            <v>28.373834689962216</v>
          </cell>
          <cell r="N131">
            <v>12.905900213101861</v>
          </cell>
          <cell r="O131">
            <v>1.3077375600795447</v>
          </cell>
          <cell r="P131">
            <v>1.6042909777394292</v>
          </cell>
          <cell r="Q131">
            <v>1.5016376603712771</v>
          </cell>
          <cell r="R131">
            <v>0.7126318278795849</v>
          </cell>
          <cell r="S131">
            <v>0.47260838051770593</v>
          </cell>
          <cell r="T131">
            <v>0.27658081585518252</v>
          </cell>
          <cell r="U131">
            <v>8.2199147335025327</v>
          </cell>
          <cell r="V131">
            <v>27.001302169047115</v>
          </cell>
          <cell r="AL131">
            <v>0.11119072907532951</v>
          </cell>
          <cell r="AM131">
            <v>0.20745113936518406</v>
          </cell>
          <cell r="AN131">
            <v>0.43524700377000197</v>
          </cell>
          <cell r="AO131">
            <v>9.5058812716903709E-2</v>
          </cell>
          <cell r="AP131">
            <v>0.15814733570877956</v>
          </cell>
          <cell r="AS131">
            <v>7.7436346576969114E-2</v>
          </cell>
          <cell r="AT131">
            <v>0.15869584583054036</v>
          </cell>
          <cell r="AU131">
            <v>0.28393894300200473</v>
          </cell>
          <cell r="AV131">
            <v>9.8517312999124376E-2</v>
          </cell>
          <cell r="AW131">
            <v>0.15434043956109281</v>
          </cell>
        </row>
        <row r="132">
          <cell r="B132">
            <v>43594</v>
          </cell>
          <cell r="C132">
            <v>12.555006478558584</v>
          </cell>
          <cell r="D132">
            <v>2.232686582377148</v>
          </cell>
          <cell r="E132">
            <v>2.0539945362681036</v>
          </cell>
          <cell r="F132">
            <v>1.9046643977083999</v>
          </cell>
          <cell r="G132">
            <v>0.7837892861024105</v>
          </cell>
          <cell r="H132">
            <v>0.76371989157280451</v>
          </cell>
          <cell r="I132">
            <v>0.43058311444830183</v>
          </cell>
          <cell r="J132">
            <v>8.4109113933797914</v>
          </cell>
          <cell r="K132">
            <v>29.135355680415547</v>
          </cell>
          <cell r="N132">
            <v>13.239547342354324</v>
          </cell>
          <cell r="O132">
            <v>1.3834061203138293</v>
          </cell>
          <cell r="P132">
            <v>1.6012326321227819</v>
          </cell>
          <cell r="Q132">
            <v>1.2990157200012622</v>
          </cell>
          <cell r="R132">
            <v>0.72630984781059915</v>
          </cell>
          <cell r="S132">
            <v>0.50758248480031742</v>
          </cell>
          <cell r="T132">
            <v>0.28241647129888248</v>
          </cell>
          <cell r="U132">
            <v>8.1869521530885372</v>
          </cell>
          <cell r="V132">
            <v>27.22646277179053</v>
          </cell>
          <cell r="AL132">
            <v>0.21648372227748258</v>
          </cell>
          <cell r="AM132">
            <v>0.20196845669873709</v>
          </cell>
          <cell r="AN132">
            <v>0.39050074619160713</v>
          </cell>
          <cell r="AO132">
            <v>0.12685585814602607</v>
          </cell>
          <cell r="AP132">
            <v>0.20250358877027322</v>
          </cell>
          <cell r="AS132">
            <v>5.7025853832149191E-2</v>
          </cell>
          <cell r="AT132">
            <v>0.12834568611164085</v>
          </cell>
          <cell r="AU132">
            <v>0.25683188535600981</v>
          </cell>
          <cell r="AV132">
            <v>0.1212073720770302</v>
          </cell>
          <cell r="AW132">
            <v>0.1334225963667221</v>
          </cell>
        </row>
        <row r="133">
          <cell r="B133">
            <v>43595</v>
          </cell>
          <cell r="C133">
            <v>12.248812210230405</v>
          </cell>
          <cell r="D133">
            <v>2.3051469988437492</v>
          </cell>
          <cell r="E133">
            <v>2.1375139653512414</v>
          </cell>
          <cell r="F133">
            <v>2.0234471144969417</v>
          </cell>
          <cell r="G133">
            <v>0.78898121824997347</v>
          </cell>
          <cell r="H133">
            <v>0.72276703064824099</v>
          </cell>
          <cell r="I133">
            <v>0.41466890644437365</v>
          </cell>
          <cell r="J133">
            <v>8.3771828995756792</v>
          </cell>
          <cell r="K133">
            <v>29.018520343840606</v>
          </cell>
          <cell r="N133">
            <v>12.277629010649852</v>
          </cell>
          <cell r="O133">
            <v>1.4249949473128254</v>
          </cell>
          <cell r="P133">
            <v>1.4636664787911269</v>
          </cell>
          <cell r="Q133">
            <v>0.97609912741485461</v>
          </cell>
          <cell r="R133">
            <v>0.72321985703445379</v>
          </cell>
          <cell r="S133">
            <v>0.49498972112549228</v>
          </cell>
          <cell r="T133">
            <v>0.27706900327271794</v>
          </cell>
          <cell r="U133">
            <v>7.7548056729809662</v>
          </cell>
          <cell r="V133">
            <v>25.392473818582289</v>
          </cell>
          <cell r="AL133">
            <v>0.26414445440315198</v>
          </cell>
          <cell r="AM133">
            <v>0.21659560188607427</v>
          </cell>
          <cell r="AN133">
            <v>0.39405611759186482</v>
          </cell>
          <cell r="AO133">
            <v>0.13395766041870985</v>
          </cell>
          <cell r="AP133">
            <v>0.22028221407039561</v>
          </cell>
          <cell r="AS133">
            <v>4.6850770749509919E-2</v>
          </cell>
          <cell r="AT133">
            <v>9.3286128225627984E-2</v>
          </cell>
          <cell r="AU133">
            <v>0.23552635354864071</v>
          </cell>
          <cell r="AV133">
            <v>0.10325667406755115</v>
          </cell>
          <cell r="AW133">
            <v>6.8443566745617579E-2</v>
          </cell>
        </row>
        <row r="134">
          <cell r="B134">
            <v>43596</v>
          </cell>
          <cell r="C134">
            <v>11.907207720394881</v>
          </cell>
          <cell r="D134">
            <v>2.3504347591353749</v>
          </cell>
          <cell r="E134">
            <v>1.9213690408320601</v>
          </cell>
          <cell r="F134">
            <v>1.5687496797484379</v>
          </cell>
          <cell r="G134">
            <v>0.78966368569415213</v>
          </cell>
          <cell r="H134">
            <v>0.66221666595540485</v>
          </cell>
          <cell r="I134">
            <v>0.35214740676117057</v>
          </cell>
          <cell r="J134">
            <v>7.934995131090524</v>
          </cell>
          <cell r="K134">
            <v>27.486784089612005</v>
          </cell>
          <cell r="N134">
            <v>11.822034831232015</v>
          </cell>
          <cell r="O134">
            <v>1.3216005024125435</v>
          </cell>
          <cell r="P134">
            <v>1.6861451859731369</v>
          </cell>
          <cell r="Q134">
            <v>1.0925520677687066</v>
          </cell>
          <cell r="R134">
            <v>0.71747240400363921</v>
          </cell>
          <cell r="S134">
            <v>0.50819993032574917</v>
          </cell>
          <cell r="T134">
            <v>0.28068290560682385</v>
          </cell>
          <cell r="U134">
            <v>7.3643049721347875</v>
          </cell>
          <cell r="V134">
            <v>24.792992799457402</v>
          </cell>
          <cell r="AL134">
            <v>6.6531264123326744E-2</v>
          </cell>
          <cell r="AM134">
            <v>0.16250538586596819</v>
          </cell>
          <cell r="AN134">
            <v>0.28797262433027138</v>
          </cell>
          <cell r="AO134">
            <v>0.13720546071164341</v>
          </cell>
          <cell r="AP134">
            <v>0.15662050613450051</v>
          </cell>
          <cell r="AS134">
            <v>5.3475203722001777E-2</v>
          </cell>
          <cell r="AT134">
            <v>9.3629803530397848E-2</v>
          </cell>
          <cell r="AU134">
            <v>0.24759207171302286</v>
          </cell>
          <cell r="AV134">
            <v>9.5080750563350899E-2</v>
          </cell>
          <cell r="AW134">
            <v>9.5784407337537666E-2</v>
          </cell>
        </row>
        <row r="135">
          <cell r="B135">
            <v>43597</v>
          </cell>
          <cell r="C135">
            <v>11.43021120714894</v>
          </cell>
          <cell r="D135">
            <v>2.3225073069555386</v>
          </cell>
          <cell r="E135">
            <v>1.8501762846028527</v>
          </cell>
          <cell r="F135">
            <v>1.2127265620500749</v>
          </cell>
          <cell r="G135">
            <v>0.7881592555196627</v>
          </cell>
          <cell r="H135">
            <v>0.61734499259031073</v>
          </cell>
          <cell r="I135">
            <v>0.34611420515383212</v>
          </cell>
          <cell r="J135">
            <v>7.5354208167143462</v>
          </cell>
          <cell r="K135">
            <v>26.102660630735556</v>
          </cell>
          <cell r="N135">
            <v>12.160559842491095</v>
          </cell>
          <cell r="O135">
            <v>1.3094704278711695</v>
          </cell>
          <cell r="P135">
            <v>1.7828401937854952</v>
          </cell>
          <cell r="Q135">
            <v>1.4504796414911212</v>
          </cell>
          <cell r="R135">
            <v>0.71806109900954329</v>
          </cell>
          <cell r="S135">
            <v>0.56283953745712523</v>
          </cell>
          <cell r="T135">
            <v>0.28854129272344747</v>
          </cell>
          <cell r="U135">
            <v>8.0199004875935724</v>
          </cell>
          <cell r="V135">
            <v>26.29269252242257</v>
          </cell>
          <cell r="AL135">
            <v>5.1713932429429933E-2</v>
          </cell>
          <cell r="AM135">
            <v>9.8745531217416319E-2</v>
          </cell>
          <cell r="AN135">
            <v>0.24383233161302378</v>
          </cell>
          <cell r="AO135">
            <v>9.1096075008576527E-2</v>
          </cell>
          <cell r="AP135">
            <v>0.14621635632005636</v>
          </cell>
          <cell r="AS135">
            <v>0.18341291066551932</v>
          </cell>
          <cell r="AT135">
            <v>0.13679721844137582</v>
          </cell>
          <cell r="AU135">
            <v>0.25269387947111188</v>
          </cell>
          <cell r="AV135">
            <v>0.11848234459491841</v>
          </cell>
          <cell r="AW135">
            <v>0.12714291002864289</v>
          </cell>
        </row>
        <row r="136">
          <cell r="B136">
            <v>43598</v>
          </cell>
          <cell r="C136">
            <v>12.215484942929377</v>
          </cell>
          <cell r="D136">
            <v>2.2568400545326814</v>
          </cell>
          <cell r="E136">
            <v>2.0760655347987096</v>
          </cell>
          <cell r="F136">
            <v>1.7473370745439236</v>
          </cell>
          <cell r="G136">
            <v>0.79037440534818026</v>
          </cell>
          <cell r="H136">
            <v>0.7365996170124357</v>
          </cell>
          <cell r="I136">
            <v>0.37587326864428833</v>
          </cell>
          <cell r="J136">
            <v>8.197489948828018</v>
          </cell>
          <cell r="K136">
            <v>28.396064846637614</v>
          </cell>
          <cell r="N136">
            <v>12.423965470848302</v>
          </cell>
          <cell r="O136">
            <v>1.4209515891323676</v>
          </cell>
          <cell r="P136">
            <v>1.6417296337503215</v>
          </cell>
          <cell r="Q136">
            <v>1.6361884727071581</v>
          </cell>
          <cell r="R136">
            <v>0.69440743310416819</v>
          </cell>
          <cell r="S136">
            <v>0.53735343240620659</v>
          </cell>
          <cell r="T136">
            <v>0.30994719115059083</v>
          </cell>
          <cell r="U136">
            <v>8.3334741985872967</v>
          </cell>
          <cell r="V136">
            <v>26.998017421686413</v>
          </cell>
          <cell r="AL136">
            <v>0.16756120748289458</v>
          </cell>
          <cell r="AM136">
            <v>0.16352983653835965</v>
          </cell>
          <cell r="AN136">
            <v>0.4099414581106971</v>
          </cell>
          <cell r="AO136">
            <v>0.1357422855639788</v>
          </cell>
          <cell r="AP136">
            <v>0.1722531019207863</v>
          </cell>
          <cell r="AS136">
            <v>0.26981780873430122</v>
          </cell>
          <cell r="AT136">
            <v>0.18189490130636041</v>
          </cell>
          <cell r="AU136">
            <v>0.28491834037476199</v>
          </cell>
          <cell r="AV136">
            <v>0.11782800157606563</v>
          </cell>
          <cell r="AW136">
            <v>0.13336997675525356</v>
          </cell>
        </row>
        <row r="137">
          <cell r="B137">
            <v>43599</v>
          </cell>
          <cell r="C137">
            <v>12.435236611695521</v>
          </cell>
          <cell r="D137">
            <v>2.2794839346784945</v>
          </cell>
          <cell r="E137">
            <v>2.0949130825993731</v>
          </cell>
          <cell r="F137">
            <v>1.8699666341562546</v>
          </cell>
          <cell r="G137">
            <v>0.77540544282955182</v>
          </cell>
          <cell r="H137">
            <v>0.8268684908127284</v>
          </cell>
          <cell r="I137">
            <v>0.4252679556218828</v>
          </cell>
          <cell r="J137">
            <v>8.4038894091290111</v>
          </cell>
          <cell r="K137">
            <v>29.111031561522818</v>
          </cell>
          <cell r="N137">
            <v>12.756637023699442</v>
          </cell>
          <cell r="O137">
            <v>1.4509879641871979</v>
          </cell>
          <cell r="P137">
            <v>1.7669917772592474</v>
          </cell>
          <cell r="Q137">
            <v>1.5177812143733853</v>
          </cell>
          <cell r="R137">
            <v>0.69139377089063614</v>
          </cell>
          <cell r="S137">
            <v>0.53346857054731089</v>
          </cell>
          <cell r="T137">
            <v>0.30704104011795957</v>
          </cell>
          <cell r="U137">
            <v>8.3686709229953014</v>
          </cell>
          <cell r="V137">
            <v>27.392972284070474</v>
          </cell>
          <cell r="AL137">
            <v>0.2203043930732563</v>
          </cell>
          <cell r="AM137">
            <v>0.17702892488242705</v>
          </cell>
          <cell r="AN137">
            <v>0.38291316001437659</v>
          </cell>
          <cell r="AO137">
            <v>0.16754340858292346</v>
          </cell>
          <cell r="AP137">
            <v>0.18161476867493651</v>
          </cell>
          <cell r="AS137">
            <v>0.13972497630053424</v>
          </cell>
          <cell r="AT137">
            <v>0.16766761422186111</v>
          </cell>
          <cell r="AU137">
            <v>0.25320229275696998</v>
          </cell>
          <cell r="AV137">
            <v>0.10179996184563211</v>
          </cell>
          <cell r="AW137">
            <v>0.13020753810599511</v>
          </cell>
        </row>
        <row r="138">
          <cell r="B138">
            <v>43600</v>
          </cell>
          <cell r="C138">
            <v>12.498766714988102</v>
          </cell>
          <cell r="D138">
            <v>2.2281578063479857</v>
          </cell>
          <cell r="E138">
            <v>2.1240130567944591</v>
          </cell>
          <cell r="F138">
            <v>1.947710192610332</v>
          </cell>
          <cell r="G138">
            <v>0.76216192516871495</v>
          </cell>
          <cell r="H138">
            <v>0.77380082725513211</v>
          </cell>
          <cell r="I138">
            <v>0.45002122640370618</v>
          </cell>
          <cell r="J138">
            <v>8.4353381720834015</v>
          </cell>
          <cell r="K138">
            <v>29.219969921651835</v>
          </cell>
          <cell r="N138">
            <v>12.990775360016961</v>
          </cell>
          <cell r="O138">
            <v>1.4700495098950712</v>
          </cell>
          <cell r="P138">
            <v>1.818791329018608</v>
          </cell>
          <cell r="Q138">
            <v>1.4348034420123974</v>
          </cell>
          <cell r="R138">
            <v>0.72480842696593417</v>
          </cell>
          <cell r="S138">
            <v>0.57319386370918901</v>
          </cell>
          <cell r="T138">
            <v>0.3271244424525494</v>
          </cell>
          <cell r="U138">
            <v>8.3635353817377673</v>
          </cell>
          <cell r="V138">
            <v>27.703081755808483</v>
          </cell>
          <cell r="AL138">
            <v>0.21025870886570733</v>
          </cell>
          <cell r="AM138">
            <v>0.19177274880609033</v>
          </cell>
          <cell r="AN138">
            <v>0.42121580246181584</v>
          </cell>
          <cell r="AO138">
            <v>0.17264583264639813</v>
          </cell>
          <cell r="AP138">
            <v>0.17181696978944602</v>
          </cell>
          <cell r="AS138">
            <v>0.12885182851177371</v>
          </cell>
          <cell r="AT138">
            <v>0.13918053398119065</v>
          </cell>
          <cell r="AU138">
            <v>0.27367710428744624</v>
          </cell>
          <cell r="AV138">
            <v>9.396971312388494E-2</v>
          </cell>
          <cell r="AW138">
            <v>0.11757325986527503</v>
          </cell>
        </row>
        <row r="139">
          <cell r="B139">
            <v>43601</v>
          </cell>
          <cell r="C139">
            <v>12.494600806575473</v>
          </cell>
          <cell r="D139">
            <v>2.2832579147027965</v>
          </cell>
          <cell r="E139">
            <v>2.0422544208603957</v>
          </cell>
          <cell r="F139">
            <v>1.9239610755354828</v>
          </cell>
          <cell r="G139">
            <v>0.78164211815384355</v>
          </cell>
          <cell r="H139">
            <v>0.7683836063090741</v>
          </cell>
          <cell r="I139">
            <v>0.47777705403566434</v>
          </cell>
          <cell r="J139">
            <v>8.4301617196212852</v>
          </cell>
          <cell r="K139">
            <v>29.202038715794014</v>
          </cell>
          <cell r="N139">
            <v>12.690297828409481</v>
          </cell>
          <cell r="O139">
            <v>1.4937320363806108</v>
          </cell>
          <cell r="P139">
            <v>1.800645169172606</v>
          </cell>
          <cell r="Q139">
            <v>1.1239115568208944</v>
          </cell>
          <cell r="R139">
            <v>0.72545063969964751</v>
          </cell>
          <cell r="S139">
            <v>0.54916576621378099</v>
          </cell>
          <cell r="T139">
            <v>0.3213504813585063</v>
          </cell>
          <cell r="U139">
            <v>8.442634949417517</v>
          </cell>
          <cell r="V139">
            <v>27.147188427473047</v>
          </cell>
          <cell r="AL139">
            <v>0.23304158872088904</v>
          </cell>
          <cell r="AM139">
            <v>0.20272796463164905</v>
          </cell>
          <cell r="AN139">
            <v>0.39970574885802779</v>
          </cell>
          <cell r="AO139">
            <v>0.15968385420171891</v>
          </cell>
          <cell r="AP139">
            <v>0.13359177510180451</v>
          </cell>
          <cell r="AS139">
            <v>5.731025056427265E-2</v>
          </cell>
          <cell r="AT139">
            <v>9.8504880792157773E-2</v>
          </cell>
          <cell r="AU139">
            <v>0.23956350853634292</v>
          </cell>
          <cell r="AV139">
            <v>0.10086134126846029</v>
          </cell>
          <cell r="AW139">
            <v>9.452942960401331E-2</v>
          </cell>
        </row>
        <row r="140">
          <cell r="B140">
            <v>43602</v>
          </cell>
          <cell r="C140">
            <v>12.771633716015256</v>
          </cell>
          <cell r="D140">
            <v>2.330055267004143</v>
          </cell>
          <cell r="E140">
            <v>2.0190898849762271</v>
          </cell>
          <cell r="F140">
            <v>1.8727429857994735</v>
          </cell>
          <cell r="G140">
            <v>0.78034222220691085</v>
          </cell>
          <cell r="H140">
            <v>0.76704763970078982</v>
          </cell>
          <cell r="I140">
            <v>0.42741886323134393</v>
          </cell>
          <cell r="J140">
            <v>8.5098914172977551</v>
          </cell>
          <cell r="K140">
            <v>29.478221996231898</v>
          </cell>
          <cell r="N140">
            <v>12.080562577582608</v>
          </cell>
          <cell r="O140">
            <v>1.4856453200196948</v>
          </cell>
          <cell r="P140">
            <v>1.6988418114576906</v>
          </cell>
          <cell r="Q140">
            <v>0.99419323578268226</v>
          </cell>
          <cell r="R140">
            <v>0.72582116954191289</v>
          </cell>
          <cell r="S140">
            <v>0.4649951167812888</v>
          </cell>
          <cell r="T140">
            <v>0.30136936544885223</v>
          </cell>
          <cell r="U140">
            <v>8.150193051637638</v>
          </cell>
          <cell r="V140">
            <v>25.901621648252366</v>
          </cell>
          <cell r="AL140">
            <v>0.2324934008378727</v>
          </cell>
          <cell r="AM140">
            <v>0.19547943008098473</v>
          </cell>
          <cell r="AN140">
            <v>0.40078402651748796</v>
          </cell>
          <cell r="AO140">
            <v>0.11342971405998391</v>
          </cell>
          <cell r="AP140">
            <v>0.15755150873136825</v>
          </cell>
          <cell r="AS140">
            <v>6.4414423478831362E-2</v>
          </cell>
          <cell r="AT140">
            <v>8.6778523808793057E-2</v>
          </cell>
          <cell r="AU140">
            <v>0.2111526671266149</v>
          </cell>
          <cell r="AV140">
            <v>0.10510700137021965</v>
          </cell>
          <cell r="AW140">
            <v>8.9854796179287308E-2</v>
          </cell>
        </row>
        <row r="141">
          <cell r="B141">
            <v>43603</v>
          </cell>
          <cell r="C141">
            <v>12.551882047249112</v>
          </cell>
          <cell r="D141">
            <v>2.2908058747514009</v>
          </cell>
          <cell r="E141">
            <v>1.9557614817680313</v>
          </cell>
          <cell r="F141">
            <v>1.5105777094285053</v>
          </cell>
          <cell r="G141">
            <v>0.77985604876241632</v>
          </cell>
          <cell r="H141">
            <v>0.70583270868681913</v>
          </cell>
          <cell r="I141">
            <v>0.42526428303201336</v>
          </cell>
          <cell r="J141">
            <v>8.206177164174818</v>
          </cell>
          <cell r="K141">
            <v>28.426157317853118</v>
          </cell>
          <cell r="N141">
            <v>12.149828502076542</v>
          </cell>
          <cell r="O141">
            <v>1.4249949473128254</v>
          </cell>
          <cell r="P141">
            <v>1.8201118794826416</v>
          </cell>
          <cell r="Q141">
            <v>1.3666323676314169</v>
          </cell>
          <cell r="R141">
            <v>0.72314118889903989</v>
          </cell>
          <cell r="S141">
            <v>0.60241402231291952</v>
          </cell>
          <cell r="T141">
            <v>0.32699881399029612</v>
          </cell>
          <cell r="U141">
            <v>7.7925761771810134</v>
          </cell>
          <cell r="V141">
            <v>26.206697898886695</v>
          </cell>
          <cell r="AL141">
            <v>8.7449002340978244E-2</v>
          </cell>
          <cell r="AM141">
            <v>0.16869918361435224</v>
          </cell>
          <cell r="AN141">
            <v>0.3035985892356422</v>
          </cell>
          <cell r="AO141">
            <v>0.13333514837260668</v>
          </cell>
          <cell r="AP141">
            <v>0.15606708089208013</v>
          </cell>
          <cell r="AS141">
            <v>9.7953129009552331E-2</v>
          </cell>
          <cell r="AT141">
            <v>0.12607530833366026</v>
          </cell>
          <cell r="AU141">
            <v>0.29230124986940026</v>
          </cell>
          <cell r="AV141">
            <v>0.11815264991189747</v>
          </cell>
          <cell r="AW141">
            <v>9.5239020541022693E-2</v>
          </cell>
        </row>
        <row r="142">
          <cell r="B142">
            <v>43604</v>
          </cell>
          <cell r="C142">
            <v>11.807225918491802</v>
          </cell>
          <cell r="D142">
            <v>2.232686582377148</v>
          </cell>
          <cell r="E142">
            <v>2.010832127502431</v>
          </cell>
          <cell r="F142">
            <v>1.4320185616994396</v>
          </cell>
          <cell r="G142">
            <v>0.78097613116541043</v>
          </cell>
          <cell r="H142">
            <v>0.63750445485903229</v>
          </cell>
          <cell r="I142">
            <v>0.43151738064399447</v>
          </cell>
          <cell r="J142">
            <v>7.8461038002561736</v>
          </cell>
          <cell r="K142">
            <v>27.178864956995437</v>
          </cell>
          <cell r="N142">
            <v>13.067845895721474</v>
          </cell>
          <cell r="O142">
            <v>1.4388578896458242</v>
          </cell>
          <cell r="P142">
            <v>1.7939768601782793</v>
          </cell>
          <cell r="Q142">
            <v>1.6017980351112724</v>
          </cell>
          <cell r="R142">
            <v>0.71761219347846383</v>
          </cell>
          <cell r="S142">
            <v>0.5777755438861919</v>
          </cell>
          <cell r="T142">
            <v>0.33711956215637007</v>
          </cell>
          <cell r="U142">
            <v>8.1211896247395838</v>
          </cell>
          <cell r="V142">
            <v>27.656175604917458</v>
          </cell>
          <cell r="AL142">
            <v>4.7307012348697705E-2</v>
          </cell>
          <cell r="AM142">
            <v>0.15138696596245857</v>
          </cell>
          <cell r="AN142">
            <v>0.25815348993887871</v>
          </cell>
          <cell r="AO142">
            <v>0.13873115890323914</v>
          </cell>
          <cell r="AP142">
            <v>0.15416493783665008</v>
          </cell>
          <cell r="AS142">
            <v>0.21249606739297308</v>
          </cell>
          <cell r="AT142">
            <v>0.15008877518920177</v>
          </cell>
          <cell r="AU142">
            <v>0.32369395079618651</v>
          </cell>
          <cell r="AV142">
            <v>0.12968145059431954</v>
          </cell>
          <cell r="AW142">
            <v>0.1192583255407736</v>
          </cell>
        </row>
        <row r="143">
          <cell r="B143">
            <v>43605</v>
          </cell>
          <cell r="C143">
            <v>11.788479330634974</v>
          </cell>
          <cell r="D143">
            <v>2.2417441344354732</v>
          </cell>
          <cell r="E143">
            <v>2.2065065707519098</v>
          </cell>
          <cell r="F143">
            <v>1.9126122166176351</v>
          </cell>
          <cell r="G143">
            <v>0.78398764015906264</v>
          </cell>
          <cell r="H143">
            <v>0.7787320008052635</v>
          </cell>
          <cell r="I143">
            <v>0.43596306699797932</v>
          </cell>
          <cell r="J143">
            <v>8.1769745111841878</v>
          </cell>
          <cell r="K143">
            <v>28.324999471586484</v>
          </cell>
          <cell r="N143">
            <v>13.344909593697206</v>
          </cell>
          <cell r="O143">
            <v>1.41344249536866</v>
          </cell>
          <cell r="P143">
            <v>1.7286244620630067</v>
          </cell>
          <cell r="Q143">
            <v>1.6995261172292864</v>
          </cell>
          <cell r="R143">
            <v>0.69576877202740839</v>
          </cell>
          <cell r="S143">
            <v>0.56521976543936747</v>
          </cell>
          <cell r="T143">
            <v>0.33264766937412193</v>
          </cell>
          <cell r="U143">
            <v>8.1482283132845357</v>
          </cell>
          <cell r="V143">
            <v>27.928367188483591</v>
          </cell>
          <cell r="AL143">
            <v>0.18924008067972276</v>
          </cell>
          <cell r="AM143">
            <v>0.2069001429109677</v>
          </cell>
          <cell r="AN143">
            <v>0.32797763161192356</v>
          </cell>
          <cell r="AO143">
            <v>0.18546033825919481</v>
          </cell>
          <cell r="AP143">
            <v>0.19178053874980364</v>
          </cell>
          <cell r="AS143">
            <v>0.29885212965926877</v>
          </cell>
          <cell r="AT143">
            <v>0.1794964903543447</v>
          </cell>
          <cell r="AU143">
            <v>0.30037140104492244</v>
          </cell>
          <cell r="AV143">
            <v>0.13824552230314691</v>
          </cell>
          <cell r="AW143">
            <v>0.13000325020264672</v>
          </cell>
        </row>
        <row r="144">
          <cell r="B144">
            <v>43606</v>
          </cell>
          <cell r="C144">
            <v>11.857216819443343</v>
          </cell>
          <cell r="D144">
            <v>2.370059455261746</v>
          </cell>
          <cell r="E144">
            <v>2.0919130467438523</v>
          </cell>
          <cell r="F144">
            <v>1.9099702536810286</v>
          </cell>
          <cell r="G144">
            <v>0.77038626117346476</v>
          </cell>
          <cell r="H144">
            <v>0.7861236479472552</v>
          </cell>
          <cell r="I144">
            <v>0.429436309979282</v>
          </cell>
          <cell r="J144">
            <v>8.2041989299287508</v>
          </cell>
          <cell r="K144">
            <v>28.419304724158721</v>
          </cell>
          <cell r="N144">
            <v>12.669810723981696</v>
          </cell>
          <cell r="O144">
            <v>1.3782075169389549</v>
          </cell>
          <cell r="P144">
            <v>1.7836065911475067</v>
          </cell>
          <cell r="Q144">
            <v>1.3658591741414512</v>
          </cell>
          <cell r="R144">
            <v>0.6835866164556581</v>
          </cell>
          <cell r="S144">
            <v>0.59728309072188868</v>
          </cell>
          <cell r="T144">
            <v>0.33316318399890021</v>
          </cell>
          <cell r="U144">
            <v>8.3178198688968159</v>
          </cell>
          <cell r="V144">
            <v>27.129336766282872</v>
          </cell>
          <cell r="AL144">
            <v>0.20508528293385178</v>
          </cell>
          <cell r="AM144">
            <v>0.19037073646082736</v>
          </cell>
          <cell r="AN144">
            <v>0.31385355344651622</v>
          </cell>
          <cell r="AO144">
            <v>0.19168953631004831</v>
          </cell>
          <cell r="AP144">
            <v>0.18457383463114771</v>
          </cell>
          <cell r="AS144">
            <v>0.16416011370904066</v>
          </cell>
          <cell r="AT144">
            <v>0.10689061379447722</v>
          </cell>
          <cell r="AU144">
            <v>0.2173825493533256</v>
          </cell>
          <cell r="AV144">
            <v>0.1408233646589109</v>
          </cell>
          <cell r="AW144">
            <v>0.13043039763692005</v>
          </cell>
        </row>
        <row r="145">
          <cell r="B145">
            <v>43607</v>
          </cell>
          <cell r="C145">
            <v>12.215484942929377</v>
          </cell>
          <cell r="D145">
            <v>2.4425198717283472</v>
          </cell>
          <cell r="E145">
            <v>2.196411805021377</v>
          </cell>
          <cell r="F145">
            <v>1.8501437143939854</v>
          </cell>
          <cell r="G145">
            <v>0.75728017874179199</v>
          </cell>
          <cell r="H145">
            <v>0.71210540451544979</v>
          </cell>
          <cell r="I145">
            <v>0.41318321707131644</v>
          </cell>
          <cell r="J145">
            <v>8.3551827298857191</v>
          </cell>
          <cell r="K145">
            <v>28.942311864287365</v>
          </cell>
          <cell r="N145">
            <v>12.875657344660844</v>
          </cell>
          <cell r="O145">
            <v>1.3810956299249963</v>
          </cell>
          <cell r="P145">
            <v>1.9167029383144241</v>
          </cell>
          <cell r="Q145">
            <v>1.1805226048848572</v>
          </cell>
          <cell r="R145">
            <v>0.71507258720361566</v>
          </cell>
          <cell r="S145">
            <v>0.55841020317433643</v>
          </cell>
          <cell r="T145">
            <v>0.30861418538951985</v>
          </cell>
          <cell r="U145">
            <v>8.5688586669186932</v>
          </cell>
          <cell r="V145">
            <v>27.504934160471283</v>
          </cell>
          <cell r="AL145">
            <v>0.20997720338679698</v>
          </cell>
          <cell r="AM145">
            <v>0.18546275949773161</v>
          </cell>
          <cell r="AN145">
            <v>0.32117043756428132</v>
          </cell>
          <cell r="AO145">
            <v>0.20449316834998735</v>
          </cell>
          <cell r="AP145">
            <v>0.1365446001100093</v>
          </cell>
          <cell r="AS145">
            <v>7.1323253183446692E-2</v>
          </cell>
          <cell r="AT145">
            <v>9.7885505842467385E-2</v>
          </cell>
          <cell r="AU145">
            <v>0.20802836871351982</v>
          </cell>
          <cell r="AV145">
            <v>0.14174936936810917</v>
          </cell>
          <cell r="AW145">
            <v>8.3248868250103206E-2</v>
          </cell>
        </row>
        <row r="146">
          <cell r="B146">
            <v>43608</v>
          </cell>
          <cell r="C146">
            <v>12.654988280461664</v>
          </cell>
          <cell r="D146">
            <v>2.4342171156748824</v>
          </cell>
          <cell r="E146">
            <v>2.3273926979871842</v>
          </cell>
          <cell r="F146">
            <v>1.874334894777999</v>
          </cell>
          <cell r="G146">
            <v>0.77860588847657297</v>
          </cell>
          <cell r="H146">
            <v>0.72267779576824864</v>
          </cell>
          <cell r="I146">
            <v>0.41624933005973341</v>
          </cell>
          <cell r="J146">
            <v>8.6073491704703287</v>
          </cell>
          <cell r="K146">
            <v>29.815815173676611</v>
          </cell>
          <cell r="N146">
            <v>12.854194663831741</v>
          </cell>
          <cell r="O146">
            <v>1.436547399256991</v>
          </cell>
          <cell r="P146">
            <v>1.7582064585385706</v>
          </cell>
          <cell r="Q146">
            <v>0.98013301816124132</v>
          </cell>
          <cell r="R146">
            <v>0.72151138399695225</v>
          </cell>
          <cell r="S146">
            <v>0.49115107002337971</v>
          </cell>
          <cell r="T146">
            <v>0.30534331779685497</v>
          </cell>
          <cell r="U146">
            <v>8.4177561010880897</v>
          </cell>
          <cell r="V146">
            <v>26.964843412693817</v>
          </cell>
          <cell r="AL146">
            <v>0.21059320517526428</v>
          </cell>
          <cell r="AM146">
            <v>0.18357706223089959</v>
          </cell>
          <cell r="AN146">
            <v>0.33243458811399879</v>
          </cell>
          <cell r="AO146">
            <v>0.20109857482347487</v>
          </cell>
          <cell r="AP146">
            <v>0.14254594466253079</v>
          </cell>
          <cell r="AS146">
            <v>5.2561686946090064E-2</v>
          </cell>
          <cell r="AT146">
            <v>7.951327787529891E-2</v>
          </cell>
          <cell r="AU146">
            <v>0.21534681680995116</v>
          </cell>
          <cell r="AV146">
            <v>0.10718609641212717</v>
          </cell>
          <cell r="AW146">
            <v>6.9010310913845602E-2</v>
          </cell>
        </row>
        <row r="147">
          <cell r="B147">
            <v>43609</v>
          </cell>
          <cell r="C147">
            <v>12.389411619156609</v>
          </cell>
          <cell r="D147">
            <v>2.4168568075630925</v>
          </cell>
          <cell r="E147">
            <v>2.3495253410901631</v>
          </cell>
          <cell r="F147">
            <v>1.736361586594229</v>
          </cell>
          <cell r="G147">
            <v>0.77806909648943134</v>
          </cell>
          <cell r="H147">
            <v>0.74193714113178955</v>
          </cell>
          <cell r="I147">
            <v>0.42231602428090753</v>
          </cell>
          <cell r="J147">
            <v>8.455567866190087</v>
          </cell>
          <cell r="K147">
            <v>29.290045482496307</v>
          </cell>
          <cell r="N147">
            <v>12.634689973534067</v>
          </cell>
          <cell r="O147">
            <v>1.504706865727568</v>
          </cell>
          <cell r="P147">
            <v>1.706746280280252</v>
          </cell>
          <cell r="Q147">
            <v>0.89911786398883686</v>
          </cell>
          <cell r="R147">
            <v>0.72809172494471364</v>
          </cell>
          <cell r="S147">
            <v>0.47555809789828712</v>
          </cell>
          <cell r="T147">
            <v>0.29158668861778803</v>
          </cell>
          <cell r="U147">
            <v>8.1682988998296437</v>
          </cell>
          <cell r="V147">
            <v>26.408796394821156</v>
          </cell>
          <cell r="AL147">
            <v>0.21229202260752164</v>
          </cell>
          <cell r="AM147">
            <v>0.1662391054284037</v>
          </cell>
          <cell r="AN147">
            <v>0.32979779148456151</v>
          </cell>
          <cell r="AO147">
            <v>0.15772525189072542</v>
          </cell>
          <cell r="AP147">
            <v>0.14102192963343155</v>
          </cell>
          <cell r="AS147">
            <v>6.0238962366291497E-2</v>
          </cell>
          <cell r="AT147">
            <v>7.283462299015088E-2</v>
          </cell>
          <cell r="AU147">
            <v>0.19536690246570787</v>
          </cell>
          <cell r="AV147">
            <v>9.2571033894640525E-2</v>
          </cell>
          <cell r="AW147">
            <v>6.2266024359212566E-2</v>
          </cell>
        </row>
        <row r="148">
          <cell r="B148">
            <v>43610</v>
          </cell>
          <cell r="C148">
            <v>12.525845119670187</v>
          </cell>
          <cell r="D148">
            <v>2.3225073069555386</v>
          </cell>
          <cell r="E148">
            <v>2.1369614058206912</v>
          </cell>
          <cell r="F148">
            <v>1.3873800197829762</v>
          </cell>
          <cell r="G148">
            <v>0.77358582393892816</v>
          </cell>
          <cell r="H148">
            <v>0.67823125408761453</v>
          </cell>
          <cell r="I148">
            <v>0.39254436905375606</v>
          </cell>
          <cell r="J148">
            <v>8.2049901267521399</v>
          </cell>
          <cell r="K148">
            <v>28.422045426061828</v>
          </cell>
          <cell r="N148">
            <v>13.33889610461838</v>
          </cell>
          <cell r="O148">
            <v>1.5220355436438164</v>
          </cell>
          <cell r="P148">
            <v>1.8421639132189711</v>
          </cell>
          <cell r="Q148">
            <v>1.3527495889600134</v>
          </cell>
          <cell r="R148">
            <v>0.72938726338294235</v>
          </cell>
          <cell r="S148">
            <v>0.57885252048042346</v>
          </cell>
          <cell r="T148">
            <v>0.30213954240741853</v>
          </cell>
          <cell r="U148">
            <v>7.9161451857695697</v>
          </cell>
          <cell r="V148">
            <v>27.582369662481533</v>
          </cell>
          <cell r="AL148">
            <v>0.14935155861948035</v>
          </cell>
          <cell r="AM148">
            <v>0.13210541910329002</v>
          </cell>
          <cell r="AN148">
            <v>0.2494241980045728</v>
          </cell>
          <cell r="AO148">
            <v>0.12139732457146186</v>
          </cell>
          <cell r="AP148">
            <v>0.12504681593591649</v>
          </cell>
          <cell r="AS148">
            <v>0.1568232525591082</v>
          </cell>
          <cell r="AT148">
            <v>0.12296611646973132</v>
          </cell>
          <cell r="AU148">
            <v>0.25865240000537076</v>
          </cell>
          <cell r="AV148">
            <v>0.12457749094148145</v>
          </cell>
          <cell r="AW148">
            <v>0.10260855189075298</v>
          </cell>
        </row>
        <row r="149">
          <cell r="B149">
            <v>43611</v>
          </cell>
          <cell r="C149">
            <v>12.292554248563002</v>
          </cell>
          <cell r="D149">
            <v>2.3172237349215159</v>
          </cell>
          <cell r="E149">
            <v>2.1529041866504115</v>
          </cell>
          <cell r="F149">
            <v>1.0028720428025817</v>
          </cell>
          <cell r="G149">
            <v>0.77189363428648028</v>
          </cell>
          <cell r="H149">
            <v>0.66819909030663827</v>
          </cell>
          <cell r="I149">
            <v>0.38731200541467115</v>
          </cell>
          <cell r="J149">
            <v>7.9517037620318263</v>
          </cell>
          <cell r="K149">
            <v>27.544662704977132</v>
          </cell>
          <cell r="N149">
            <v>13.131288420246426</v>
          </cell>
          <cell r="O149">
            <v>1.549761428309814</v>
          </cell>
          <cell r="P149">
            <v>2.2135652904083796</v>
          </cell>
          <cell r="Q149">
            <v>1.6100985712972491</v>
          </cell>
          <cell r="R149">
            <v>0.7057789267005754</v>
          </cell>
          <cell r="S149">
            <v>0.64081570143316846</v>
          </cell>
          <cell r="T149">
            <v>0.31966238604647723</v>
          </cell>
          <cell r="U149">
            <v>8.0745166832750588</v>
          </cell>
          <cell r="V149">
            <v>28.24548740771715</v>
          </cell>
          <cell r="AL149">
            <v>5.0324458609393122E-2</v>
          </cell>
          <cell r="AM149">
            <v>9.125129739318015E-2</v>
          </cell>
          <cell r="AN149">
            <v>0.21015201177929851</v>
          </cell>
          <cell r="AO149">
            <v>0.11644373253647629</v>
          </cell>
          <cell r="AP149">
            <v>5.0774150300626299E-2</v>
          </cell>
          <cell r="AS149">
            <v>0.18708421393474972</v>
          </cell>
          <cell r="AT149">
            <v>0.180597251516429</v>
          </cell>
          <cell r="AU149">
            <v>0.269458001804804</v>
          </cell>
          <cell r="AV149">
            <v>0.11182789476823059</v>
          </cell>
          <cell r="AW149">
            <v>0.13725763746139882</v>
          </cell>
        </row>
        <row r="150">
          <cell r="B150">
            <v>43612</v>
          </cell>
          <cell r="C150">
            <v>12.087383259241056</v>
          </cell>
          <cell r="D150">
            <v>2.239479746420892</v>
          </cell>
          <cell r="E150">
            <v>2.1135028440064736</v>
          </cell>
          <cell r="F150">
            <v>1.5497432827718489</v>
          </cell>
          <cell r="G150">
            <v>0.75581959835134005</v>
          </cell>
          <cell r="H150">
            <v>0.83101188999254605</v>
          </cell>
          <cell r="I150">
            <v>0.40799777371743284</v>
          </cell>
          <cell r="J150">
            <v>8.110786649341275</v>
          </cell>
          <cell r="K150">
            <v>28.095725043842865</v>
          </cell>
          <cell r="N150">
            <v>13.452952178131365</v>
          </cell>
          <cell r="O150">
            <v>1.5595810124623544</v>
          </cell>
          <cell r="P150">
            <v>2.3374862385337849</v>
          </cell>
          <cell r="Q150">
            <v>1.5921516756860776</v>
          </cell>
          <cell r="R150">
            <v>0.69742723669630113</v>
          </cell>
          <cell r="S150">
            <v>0.58334959175382006</v>
          </cell>
          <cell r="T150">
            <v>0.32091519444263344</v>
          </cell>
          <cell r="U150">
            <v>8.4107656596295275</v>
          </cell>
          <cell r="V150">
            <v>28.954628787335871</v>
          </cell>
          <cell r="AL150">
            <v>0.11998078584591948</v>
          </cell>
          <cell r="AM150">
            <v>0.14452062126001072</v>
          </cell>
          <cell r="AN150">
            <v>0.29662716172095926</v>
          </cell>
          <cell r="AO150">
            <v>0.16590353787632198</v>
          </cell>
          <cell r="AP150">
            <v>9.5106785656914994E-2</v>
          </cell>
          <cell r="AS150">
            <v>0.20912639702144967</v>
          </cell>
          <cell r="AT150">
            <v>0.1511786083841713</v>
          </cell>
          <cell r="AU150">
            <v>0.24903933407276505</v>
          </cell>
          <cell r="AV150">
            <v>0.12734204814324115</v>
          </cell>
          <cell r="AW150">
            <v>0.16866535496558346</v>
          </cell>
        </row>
        <row r="151">
          <cell r="B151">
            <v>43613</v>
          </cell>
          <cell r="C151">
            <v>12.16132813356521</v>
          </cell>
          <cell r="D151">
            <v>2.3791170073200711</v>
          </cell>
          <cell r="E151">
            <v>2.4358449281729442</v>
          </cell>
          <cell r="F151">
            <v>1.7518875706569783</v>
          </cell>
          <cell r="G151">
            <v>0.74872329068360477</v>
          </cell>
          <cell r="H151">
            <v>0.87830593390156919</v>
          </cell>
          <cell r="I151">
            <v>0.40696654412030969</v>
          </cell>
          <cell r="J151">
            <v>8.4262235673770078</v>
          </cell>
          <cell r="K151">
            <v>29.188396975797691</v>
          </cell>
          <cell r="N151">
            <v>12.986475652752409</v>
          </cell>
          <cell r="O151">
            <v>1.4954649041722357</v>
          </cell>
          <cell r="P151">
            <v>2.2846392287541324</v>
          </cell>
          <cell r="Q151">
            <v>1.487271635768648</v>
          </cell>
          <cell r="R151">
            <v>0.68922791137065387</v>
          </cell>
          <cell r="S151">
            <v>0.5449826953704664</v>
          </cell>
          <cell r="T151">
            <v>0.38869174139708357</v>
          </cell>
          <cell r="U151">
            <v>8.4509703486516496</v>
          </cell>
          <cell r="V151">
            <v>28.327724118237278</v>
          </cell>
          <cell r="AL151">
            <v>0.17722323329063844</v>
          </cell>
          <cell r="AM151">
            <v>0.17469023480420787</v>
          </cell>
          <cell r="AN151">
            <v>0.29964679222528767</v>
          </cell>
          <cell r="AO151">
            <v>0.15625324196511528</v>
          </cell>
          <cell r="AP151">
            <v>0.16206787477271911</v>
          </cell>
          <cell r="AS151">
            <v>0.16106334929258492</v>
          </cell>
          <cell r="AT151">
            <v>0.13493964925164956</v>
          </cell>
          <cell r="AU151">
            <v>0.25846733341051853</v>
          </cell>
          <cell r="AV151">
            <v>0.14640126041859161</v>
          </cell>
          <cell r="AW151">
            <v>0.12310574772050177</v>
          </cell>
        </row>
        <row r="152">
          <cell r="B152">
            <v>43614</v>
          </cell>
          <cell r="C152">
            <v>12.188406538247293</v>
          </cell>
          <cell r="D152">
            <v>2.4402554837137655</v>
          </cell>
          <cell r="E152">
            <v>2.5771163550870035</v>
          </cell>
          <cell r="F152">
            <v>1.6988432216351166</v>
          </cell>
          <cell r="G152">
            <v>0.77285038360128167</v>
          </cell>
          <cell r="H152">
            <v>0.77969578667440609</v>
          </cell>
          <cell r="I152">
            <v>0.40425186258696233</v>
          </cell>
          <cell r="J152">
            <v>8.4665021474572164</v>
          </cell>
          <cell r="K152">
            <v>29.327921779003045</v>
          </cell>
          <cell r="N152">
            <v>12.564852639429123</v>
          </cell>
          <cell r="O152">
            <v>1.3891823462859121</v>
          </cell>
          <cell r="P152">
            <v>2.3000598970362707</v>
          </cell>
          <cell r="Q152">
            <v>1.4759592030233439</v>
          </cell>
          <cell r="R152">
            <v>0.71420080388886187</v>
          </cell>
          <cell r="S152">
            <v>0.5308607379653385</v>
          </cell>
          <cell r="T152">
            <v>0.38326276450505581</v>
          </cell>
          <cell r="U152">
            <v>8.2967683728911918</v>
          </cell>
          <cell r="V152">
            <v>27.655146765025094</v>
          </cell>
          <cell r="AL152">
            <v>0.19328499867352544</v>
          </cell>
          <cell r="AM152">
            <v>0.16759483602021796</v>
          </cell>
          <cell r="AN152">
            <v>0.28645941114430634</v>
          </cell>
          <cell r="AO152">
            <v>0.15843203412647647</v>
          </cell>
          <cell r="AP152">
            <v>0.15976386361422418</v>
          </cell>
          <cell r="AS152">
            <v>0.17093967217178169</v>
          </cell>
          <cell r="AT152">
            <v>0.13546067249730676</v>
          </cell>
          <cell r="AU152">
            <v>0.29012515782993015</v>
          </cell>
          <cell r="AV152">
            <v>0.15829802391688524</v>
          </cell>
          <cell r="AW152">
            <v>0.10458147779369645</v>
          </cell>
        </row>
        <row r="153">
          <cell r="B153">
            <v>43615</v>
          </cell>
          <cell r="C153">
            <v>12.078009965312644</v>
          </cell>
          <cell r="D153">
            <v>2.4840336519956709</v>
          </cell>
          <cell r="E153">
            <v>2.6041517965127734</v>
          </cell>
          <cell r="F153">
            <v>1.3939611150238203</v>
          </cell>
          <cell r="G153">
            <v>0.77054841708624722</v>
          </cell>
          <cell r="H153">
            <v>0.74591013364821623</v>
          </cell>
          <cell r="I153">
            <v>0.40415333777001411</v>
          </cell>
          <cell r="J153">
            <v>8.3120167682573758</v>
          </cell>
          <cell r="K153">
            <v>28.792785185606764</v>
          </cell>
          <cell r="N153">
            <v>12.495650077971806</v>
          </cell>
          <cell r="O153">
            <v>1.382828497716621</v>
          </cell>
          <cell r="P153">
            <v>2.0043514872841719</v>
          </cell>
          <cell r="Q153">
            <v>1.1168229547285384</v>
          </cell>
          <cell r="R153">
            <v>0.71782363237030122</v>
          </cell>
          <cell r="S153">
            <v>0.50776346307890485</v>
          </cell>
          <cell r="T153">
            <v>0.36534565051659029</v>
          </cell>
          <cell r="U153">
            <v>8.3810186045920609</v>
          </cell>
          <cell r="V153">
            <v>26.971604368258998</v>
          </cell>
          <cell r="AL153">
            <v>4.8397046763446673E-2</v>
          </cell>
          <cell r="AM153">
            <v>9.399856603868742E-2</v>
          </cell>
          <cell r="AN153">
            <v>0.32550167051572509</v>
          </cell>
          <cell r="AO153">
            <v>0.18430094355324278</v>
          </cell>
          <cell r="AP153">
            <v>9.3463213643438334E-2</v>
          </cell>
          <cell r="AS153">
            <v>8.5323328678433299E-2</v>
          </cell>
          <cell r="AT153">
            <v>8.0450953019679125E-2</v>
          </cell>
          <cell r="AU153">
            <v>0.2876329969992516</v>
          </cell>
          <cell r="AV153">
            <v>0.12920415025601756</v>
          </cell>
          <cell r="AW153">
            <v>8.0878819044135519E-2</v>
          </cell>
        </row>
        <row r="154">
          <cell r="B154">
            <v>43616</v>
          </cell>
          <cell r="C154">
            <v>12.037392358289518</v>
          </cell>
          <cell r="D154">
            <v>2.4923364080491353</v>
          </cell>
          <cell r="E154">
            <v>2.6153184305956714</v>
          </cell>
          <cell r="F154">
            <v>1.5318596774542066</v>
          </cell>
          <cell r="G154">
            <v>0.77211258891281442</v>
          </cell>
          <cell r="H154">
            <v>0.81857294104337486</v>
          </cell>
          <cell r="I154">
            <v>0.42114969709731626</v>
          </cell>
          <cell r="J154">
            <v>8.3964218410704632</v>
          </cell>
          <cell r="K154">
            <v>29.085163942512501</v>
          </cell>
          <cell r="N154">
            <v>12.517436069541702</v>
          </cell>
          <cell r="O154">
            <v>1.4047781564105355</v>
          </cell>
          <cell r="P154">
            <v>1.7734630540395222</v>
          </cell>
          <cell r="Q154">
            <v>1.0113820510005789</v>
          </cell>
          <cell r="R154">
            <v>0.72546964872865083</v>
          </cell>
          <cell r="S154">
            <v>0.52002743223244752</v>
          </cell>
          <cell r="T154">
            <v>0.32792832894172774</v>
          </cell>
          <cell r="U154">
            <v>7.5822676999406804</v>
          </cell>
          <cell r="V154">
            <v>25.862752440835845</v>
          </cell>
          <cell r="AL154">
            <v>0.10878206583214325</v>
          </cell>
          <cell r="AM154">
            <v>0.12375643436930789</v>
          </cell>
          <cell r="AN154">
            <v>0.27918103694295154</v>
          </cell>
          <cell r="AO154">
            <v>0.19246088038464126</v>
          </cell>
          <cell r="AP154">
            <v>0.10618226568250749</v>
          </cell>
          <cell r="AS154">
            <v>6.538539414002055E-2</v>
          </cell>
          <cell r="AT154">
            <v>7.5409548394037046E-2</v>
          </cell>
          <cell r="AU154">
            <v>0.25475872361367652</v>
          </cell>
          <cell r="AV154">
            <v>0.13828925731211994</v>
          </cell>
          <cell r="AW154">
            <v>8.2609385207196864E-2</v>
          </cell>
        </row>
        <row r="155">
          <cell r="B155">
            <v>43617</v>
          </cell>
          <cell r="C155">
            <v>11.020208695188312</v>
          </cell>
          <cell r="D155">
            <v>2.4165454776926913</v>
          </cell>
          <cell r="E155">
            <v>2.0763431602983609</v>
          </cell>
          <cell r="F155">
            <v>1.3366252299340435</v>
          </cell>
          <cell r="G155">
            <v>0.86243661527068916</v>
          </cell>
          <cell r="H155">
            <v>0.64441736181603149</v>
          </cell>
          <cell r="I155">
            <v>0.3604301136470735</v>
          </cell>
          <cell r="J155">
            <v>7.5962029347772599</v>
          </cell>
          <cell r="K155">
            <v>26.313209588624463</v>
          </cell>
          <cell r="N155">
            <v>11.982724375615678</v>
          </cell>
          <cell r="O155">
            <v>1.8753415826812614</v>
          </cell>
          <cell r="P155">
            <v>1.6674195180975298</v>
          </cell>
          <cell r="Q155">
            <v>1.0545235506953774</v>
          </cell>
          <cell r="R155">
            <v>0.80462964358541866</v>
          </cell>
          <cell r="S155">
            <v>0.6036201720046992</v>
          </cell>
          <cell r="T155">
            <v>0.35074974292324879</v>
          </cell>
          <cell r="U155">
            <v>7.2688192089418111</v>
          </cell>
          <cell r="V155">
            <v>25.607827794545024</v>
          </cell>
          <cell r="AL155">
            <v>6.8601342616469427E-2</v>
          </cell>
          <cell r="AM155">
            <v>0.11712833786909156</v>
          </cell>
          <cell r="AN155">
            <v>0.17434430445076879</v>
          </cell>
          <cell r="AO155">
            <v>0.14918542580392496</v>
          </cell>
          <cell r="AP155">
            <v>0.11925153667418448</v>
          </cell>
          <cell r="AS155">
            <v>4.6012222122656703E-2</v>
          </cell>
          <cell r="AT155">
            <v>6.7021311148485821E-2</v>
          </cell>
          <cell r="AU155">
            <v>0.21924094311418291</v>
          </cell>
          <cell r="AV155">
            <v>0.12914019933661797</v>
          </cell>
          <cell r="AW155">
            <v>0.11158370797487414</v>
          </cell>
        </row>
        <row r="156">
          <cell r="B156">
            <v>43618</v>
          </cell>
          <cell r="C156">
            <v>10.570913663447906</v>
          </cell>
          <cell r="D156">
            <v>2.3258500673946716</v>
          </cell>
          <cell r="E156">
            <v>2.0727549448673654</v>
          </cell>
          <cell r="F156">
            <v>1.109200901889577</v>
          </cell>
          <cell r="G156">
            <v>0.86896219145970444</v>
          </cell>
          <cell r="H156">
            <v>0.64391399500290558</v>
          </cell>
          <cell r="I156">
            <v>0.3516558967095717</v>
          </cell>
          <cell r="J156">
            <v>7.2821783656835386</v>
          </cell>
          <cell r="K156">
            <v>25.225430026455239</v>
          </cell>
          <cell r="N156">
            <v>11.738117654729509</v>
          </cell>
          <cell r="O156">
            <v>1.9356262382496427</v>
          </cell>
          <cell r="P156">
            <v>1.9063477058087435</v>
          </cell>
          <cell r="Q156">
            <v>1.4118810349230728</v>
          </cell>
          <cell r="R156">
            <v>0.80324495962995524</v>
          </cell>
          <cell r="S156">
            <v>0.59476628644456719</v>
          </cell>
          <cell r="T156">
            <v>0.35508533045767698</v>
          </cell>
          <cell r="U156">
            <v>8.0773504551200741</v>
          </cell>
          <cell r="V156">
            <v>26.822419665363242</v>
          </cell>
          <cell r="AL156">
            <v>5.5662574613650866E-2</v>
          </cell>
          <cell r="AM156">
            <v>9.943948625821511E-2</v>
          </cell>
          <cell r="AN156">
            <v>0.17271099903090542</v>
          </cell>
          <cell r="AO156">
            <v>0.14330630729788213</v>
          </cell>
          <cell r="AP156">
            <v>6.6875018515906215E-2</v>
          </cell>
          <cell r="AS156">
            <v>0.12403294659150939</v>
          </cell>
          <cell r="AT156">
            <v>0.12354018684670527</v>
          </cell>
          <cell r="AU156">
            <v>0.22641167859177874</v>
          </cell>
          <cell r="AV156">
            <v>0.13641284044897156</v>
          </cell>
          <cell r="AW156">
            <v>0.14938300444745825</v>
          </cell>
        </row>
        <row r="157">
          <cell r="B157">
            <v>43619</v>
          </cell>
          <cell r="C157">
            <v>11.897678052048851</v>
          </cell>
          <cell r="D157">
            <v>2.2546429270780446</v>
          </cell>
          <cell r="E157">
            <v>2.1699001688335184</v>
          </cell>
          <cell r="F157">
            <v>1.6851835526429717</v>
          </cell>
          <cell r="G157">
            <v>0.84266804509615012</v>
          </cell>
          <cell r="H157">
            <v>0.73748797947068412</v>
          </cell>
          <cell r="I157">
            <v>0.3515693869360681</v>
          </cell>
          <cell r="J157">
            <v>8.0921955885160273</v>
          </cell>
          <cell r="K157">
            <v>28.031325700622318</v>
          </cell>
          <cell r="N157">
            <v>12.015007496138725</v>
          </cell>
          <cell r="O157">
            <v>1.9364408957573231</v>
          </cell>
          <cell r="P157">
            <v>2.1945528438688169</v>
          </cell>
          <cell r="Q157">
            <v>1.4731185337596608</v>
          </cell>
          <cell r="R157">
            <v>0.78286597473500885</v>
          </cell>
          <cell r="S157">
            <v>0.63374540775547095</v>
          </cell>
          <cell r="T157">
            <v>0.34368208246067039</v>
          </cell>
          <cell r="U157">
            <v>8.3461437976668407</v>
          </cell>
          <cell r="V157">
            <v>27.725557032142518</v>
          </cell>
          <cell r="AL157">
            <v>0.20824454995259917</v>
          </cell>
          <cell r="AM157">
            <v>0.1806472579570938</v>
          </cell>
          <cell r="AN157">
            <v>0.25085233746456176</v>
          </cell>
          <cell r="AO157">
            <v>0.17794032679599858</v>
          </cell>
          <cell r="AP157">
            <v>0.11893437563056185</v>
          </cell>
          <cell r="AS157">
            <v>0.15895489001966878</v>
          </cell>
          <cell r="AT157">
            <v>0.13874469618876709</v>
          </cell>
          <cell r="AU157">
            <v>0.28204516962900428</v>
          </cell>
          <cell r="AV157">
            <v>0.14113921794937501</v>
          </cell>
          <cell r="AW157">
            <v>0.11442495633856947</v>
          </cell>
        </row>
        <row r="158">
          <cell r="B158">
            <v>43620</v>
          </cell>
          <cell r="C158">
            <v>12.286491060285741</v>
          </cell>
          <cell r="D158">
            <v>2.195428568288428</v>
          </cell>
          <cell r="E158">
            <v>2.1912314886105424</v>
          </cell>
          <cell r="F158">
            <v>1.9183308903365783</v>
          </cell>
          <cell r="G158">
            <v>0.83278211471207531</v>
          </cell>
          <cell r="H158">
            <v>0.79561568479501243</v>
          </cell>
          <cell r="I158">
            <v>0.34497744286241133</v>
          </cell>
          <cell r="J158">
            <v>8.3461437976668407</v>
          </cell>
          <cell r="K158">
            <v>28.911001047557626</v>
          </cell>
          <cell r="N158">
            <v>12.46200454953477</v>
          </cell>
          <cell r="O158">
            <v>1.8997813079116861</v>
          </cell>
          <cell r="P158">
            <v>2.2384362835978879</v>
          </cell>
          <cell r="Q158">
            <v>1.3965300062034538</v>
          </cell>
          <cell r="R158">
            <v>0.76925040169363745</v>
          </cell>
          <cell r="S158">
            <v>0.634319917461446</v>
          </cell>
          <cell r="T158">
            <v>0.3259778609904404</v>
          </cell>
          <cell r="U158">
            <v>8.4595008651199102</v>
          </cell>
          <cell r="V158">
            <v>28.185801192513232</v>
          </cell>
          <cell r="AL158">
            <v>0.24971208780867421</v>
          </cell>
          <cell r="AM158">
            <v>0.20544042139671184</v>
          </cell>
          <cell r="AN158">
            <v>0.3036288257638875</v>
          </cell>
          <cell r="AO158">
            <v>0.16675630527694985</v>
          </cell>
          <cell r="AP158">
            <v>0.20358310918835909</v>
          </cell>
          <cell r="AS158">
            <v>0.15179484491872242</v>
          </cell>
          <cell r="AT158">
            <v>0.14433099820490608</v>
          </cell>
          <cell r="AU158">
            <v>0.24576121341246376</v>
          </cell>
          <cell r="AV158">
            <v>0.10396600714191351</v>
          </cell>
          <cell r="AW158">
            <v>0.11960336280584295</v>
          </cell>
        </row>
        <row r="159">
          <cell r="B159">
            <v>43621</v>
          </cell>
          <cell r="C159">
            <v>12.312411927501532</v>
          </cell>
          <cell r="D159">
            <v>2.2786284901320659</v>
          </cell>
          <cell r="E159">
            <v>2.4130899005761455</v>
          </cell>
          <cell r="F159">
            <v>1.8119982488177588</v>
          </cell>
          <cell r="G159">
            <v>0.86918134499416488</v>
          </cell>
          <cell r="H159">
            <v>0.81480653871996134</v>
          </cell>
          <cell r="I159">
            <v>0.3440520555751862</v>
          </cell>
          <cell r="J159">
            <v>8.4595008651199102</v>
          </cell>
          <cell r="K159">
            <v>29.303669371436722</v>
          </cell>
          <cell r="N159">
            <v>12.272030801841451</v>
          </cell>
          <cell r="O159">
            <v>1.8460139124047517</v>
          </cell>
          <cell r="P159">
            <v>2.1985986585593427</v>
          </cell>
          <cell r="Q159">
            <v>1.1304682613644244</v>
          </cell>
          <cell r="R159">
            <v>0.80212134123428214</v>
          </cell>
          <cell r="S159">
            <v>0.62143664588926251</v>
          </cell>
          <cell r="T159">
            <v>0.31979012481616509</v>
          </cell>
          <cell r="U159">
            <v>8.3169899521709638</v>
          </cell>
          <cell r="V159">
            <v>27.507449698280642</v>
          </cell>
          <cell r="AL159">
            <v>0.23838433111768875</v>
          </cell>
          <cell r="AM159">
            <v>0.18656365467580957</v>
          </cell>
          <cell r="AN159">
            <v>0.30508436312542536</v>
          </cell>
          <cell r="AO159">
            <v>0.15046623581084617</v>
          </cell>
          <cell r="AP159">
            <v>0.18186989340126281</v>
          </cell>
          <cell r="AS159">
            <v>4.1106119555136399E-2</v>
          </cell>
          <cell r="AT159">
            <v>0.10298315522641525</v>
          </cell>
          <cell r="AU159">
            <v>0.22636483371931526</v>
          </cell>
          <cell r="AV159">
            <v>0.11319372614967274</v>
          </cell>
          <cell r="AW159">
            <v>6.8388607618253355E-2</v>
          </cell>
        </row>
        <row r="160">
          <cell r="B160">
            <v>43622</v>
          </cell>
          <cell r="C160">
            <v>11.905358309001679</v>
          </cell>
          <cell r="D160">
            <v>2.4000554030930514</v>
          </cell>
          <cell r="E160">
            <v>2.4611091568579861</v>
          </cell>
          <cell r="F160">
            <v>1.6845428740014221</v>
          </cell>
          <cell r="G160">
            <v>0.87199776406540597</v>
          </cell>
          <cell r="H160">
            <v>0.81318500877866973</v>
          </cell>
          <cell r="I160">
            <v>0.35677380224348298</v>
          </cell>
          <cell r="J160">
            <v>8.3169899521709638</v>
          </cell>
          <cell r="K160">
            <v>28.810012270212663</v>
          </cell>
          <cell r="N160">
            <v>12.638320053929878</v>
          </cell>
          <cell r="O160">
            <v>1.7808413117902857</v>
          </cell>
          <cell r="P160">
            <v>1.9270618649589328</v>
          </cell>
          <cell r="Q160">
            <v>0.82984271277448873</v>
          </cell>
          <cell r="R160">
            <v>0.80238175898871311</v>
          </cell>
          <cell r="S160">
            <v>0.56347509212968949</v>
          </cell>
          <cell r="T160">
            <v>0.31949441534958589</v>
          </cell>
          <cell r="U160">
            <v>7.7696963861082686</v>
          </cell>
          <cell r="V160">
            <v>26.631113596029842</v>
          </cell>
          <cell r="AL160">
            <v>0.1668676981637465</v>
          </cell>
          <cell r="AM160">
            <v>0.16872124330680816</v>
          </cell>
          <cell r="AN160">
            <v>0.2926818490893251</v>
          </cell>
          <cell r="AO160">
            <v>0.1380432383477421</v>
          </cell>
          <cell r="AP160">
            <v>0.15916634289028481</v>
          </cell>
          <cell r="AS160">
            <v>2.6107643018113316E-2</v>
          </cell>
          <cell r="AT160">
            <v>6.0589187679232132E-2</v>
          </cell>
          <cell r="AU160">
            <v>0.18244689828636496</v>
          </cell>
          <cell r="AV160">
            <v>0.10871787214429265</v>
          </cell>
          <cell r="AW160">
            <v>6.6723343405856145E-2</v>
          </cell>
        </row>
        <row r="161">
          <cell r="B161">
            <v>43623</v>
          </cell>
          <cell r="C161">
            <v>10.737959252171903</v>
          </cell>
          <cell r="D161">
            <v>2.3610788631302659</v>
          </cell>
          <cell r="E161">
            <v>2.3164674850734217</v>
          </cell>
          <cell r="F161">
            <v>1.6503087701854982</v>
          </cell>
          <cell r="G161">
            <v>0.85174284415523249</v>
          </cell>
          <cell r="H161">
            <v>0.85574790945700951</v>
          </cell>
          <cell r="I161">
            <v>0.37118854007147045</v>
          </cell>
          <cell r="J161">
            <v>7.7696963861082686</v>
          </cell>
          <cell r="K161">
            <v>26.914190050353067</v>
          </cell>
          <cell r="N161">
            <v>12.72399448916412</v>
          </cell>
          <cell r="O161">
            <v>1.8093543245591146</v>
          </cell>
          <cell r="P161">
            <v>1.757932691598578</v>
          </cell>
          <cell r="Q161">
            <v>0.89123396399770094</v>
          </cell>
          <cell r="R161">
            <v>0.8022803774499857</v>
          </cell>
          <cell r="S161">
            <v>0.48786961482336172</v>
          </cell>
          <cell r="T161">
            <v>0.3415591583892913</v>
          </cell>
          <cell r="U161">
            <v>7.4368564139978481</v>
          </cell>
          <cell r="V161">
            <v>26.251081033979997</v>
          </cell>
          <cell r="AL161">
            <v>9.2910543106613369E-2</v>
          </cell>
          <cell r="AM161">
            <v>0.16178529993404012</v>
          </cell>
          <cell r="AN161">
            <v>0.28963229206666979</v>
          </cell>
          <cell r="AO161">
            <v>0.13450166973800029</v>
          </cell>
          <cell r="AP161">
            <v>0.16123868178300235</v>
          </cell>
          <cell r="AS161">
            <v>5.3274576067648252E-2</v>
          </cell>
          <cell r="AT161">
            <v>7.4143959530670281E-2</v>
          </cell>
          <cell r="AU161">
            <v>0.19472806235076423</v>
          </cell>
          <cell r="AV161">
            <v>8.6376522547160023E-2</v>
          </cell>
          <cell r="AW161">
            <v>7.973308419182823E-2</v>
          </cell>
        </row>
        <row r="162">
          <cell r="B162">
            <v>43624</v>
          </cell>
          <cell r="C162">
            <v>10.906924905134108</v>
          </cell>
          <cell r="D162">
            <v>2.3176050300948514</v>
          </cell>
          <cell r="E162">
            <v>1.9858685850600384</v>
          </cell>
          <cell r="F162">
            <v>1.1821291382847008</v>
          </cell>
          <cell r="G162">
            <v>0.86552549549288094</v>
          </cell>
          <cell r="H162">
            <v>0.69737648123074958</v>
          </cell>
          <cell r="I162">
            <v>0.36894797542082836</v>
          </cell>
          <cell r="J162">
            <v>7.4368564139978481</v>
          </cell>
          <cell r="K162">
            <v>25.761234024716003</v>
          </cell>
          <cell r="N162">
            <v>12.298105629956222</v>
          </cell>
          <cell r="O162">
            <v>1.7946904894208597</v>
          </cell>
          <cell r="P162">
            <v>1.9789451283436579</v>
          </cell>
          <cell r="Q162">
            <v>1.4850335290168815</v>
          </cell>
          <cell r="R162">
            <v>0.80453441619760435</v>
          </cell>
          <cell r="S162">
            <v>0.59778418000727385</v>
          </cell>
          <cell r="T162">
            <v>0.34487799401530145</v>
          </cell>
          <cell r="U162">
            <v>7.9449480354591628</v>
          </cell>
          <cell r="V162">
            <v>27.248919402416966</v>
          </cell>
          <cell r="AL162">
            <v>4.4417502278074075E-2</v>
          </cell>
          <cell r="AM162">
            <v>7.3444426826130393E-2</v>
          </cell>
          <cell r="AN162">
            <v>0.21883444408660246</v>
          </cell>
          <cell r="AO162">
            <v>0.13775842287864151</v>
          </cell>
          <cell r="AP162">
            <v>0.10803790041607794</v>
          </cell>
          <cell r="AS162">
            <v>0.15835677677755849</v>
          </cell>
          <cell r="AT162">
            <v>0.15004222129868316</v>
          </cell>
          <cell r="AU162">
            <v>0.27796532823641623</v>
          </cell>
          <cell r="AV162">
            <v>0.10826780015819611</v>
          </cell>
          <cell r="AW162">
            <v>0.1570951778070947</v>
          </cell>
        </row>
        <row r="163">
          <cell r="B163">
            <v>43625</v>
          </cell>
          <cell r="C163">
            <v>12.260570193069947</v>
          </cell>
          <cell r="D163">
            <v>2.3453383373760643</v>
          </cell>
          <cell r="E163">
            <v>1.8976902273258458</v>
          </cell>
          <cell r="F163">
            <v>1.1991862792640691</v>
          </cell>
          <cell r="G163">
            <v>0.86657190426102515</v>
          </cell>
          <cell r="H163">
            <v>0.63611770477042984</v>
          </cell>
          <cell r="I163">
            <v>0.3708382198447257</v>
          </cell>
          <cell r="J163">
            <v>7.9449480354591628</v>
          </cell>
          <cell r="K163">
            <v>27.521260901371271</v>
          </cell>
          <cell r="N163">
            <v>11.952924572055942</v>
          </cell>
          <cell r="O163">
            <v>1.9258503481574725</v>
          </cell>
          <cell r="P163">
            <v>2.134206183363561</v>
          </cell>
          <cell r="Q163">
            <v>1.6913258158373357</v>
          </cell>
          <cell r="R163">
            <v>0.78480777129945412</v>
          </cell>
          <cell r="S163">
            <v>0.66478768734962901</v>
          </cell>
          <cell r="T163">
            <v>0.38051441835590866</v>
          </cell>
          <cell r="U163">
            <v>8.5409741740675145</v>
          </cell>
          <cell r="V163">
            <v>28.075390970486819</v>
          </cell>
          <cell r="AL163">
            <v>4.8066282865139795E-2</v>
          </cell>
          <cell r="AM163">
            <v>8.9355866777219753E-2</v>
          </cell>
          <cell r="AN163">
            <v>0.21840426502833318</v>
          </cell>
          <cell r="AO163">
            <v>0.11890444112127815</v>
          </cell>
          <cell r="AP163">
            <v>0.14682829582260185</v>
          </cell>
          <cell r="AS163">
            <v>0.16856090348440295</v>
          </cell>
          <cell r="AT163">
            <v>0.18837677068257228</v>
          </cell>
          <cell r="AU163">
            <v>0.29824829051583412</v>
          </cell>
          <cell r="AV163">
            <v>0.11757571155021714</v>
          </cell>
          <cell r="AW163">
            <v>0.20893196135339434</v>
          </cell>
        </row>
        <row r="164">
          <cell r="B164">
            <v>43626</v>
          </cell>
          <cell r="C164">
            <v>12.968113864849181</v>
          </cell>
          <cell r="D164">
            <v>2.3048626997224027</v>
          </cell>
          <cell r="E164">
            <v>2.2121134468347083</v>
          </cell>
          <cell r="F164">
            <v>1.5494904099591531</v>
          </cell>
          <cell r="G164">
            <v>0.84920283494727478</v>
          </cell>
          <cell r="H164">
            <v>0.77189443634448673</v>
          </cell>
          <cell r="I164">
            <v>0.38924064601358371</v>
          </cell>
          <cell r="J164">
            <v>8.5409741740675145</v>
          </cell>
          <cell r="K164">
            <v>29.585892512738301</v>
          </cell>
          <cell r="N164">
            <v>12.486837719167884</v>
          </cell>
          <cell r="O164">
            <v>2.0415317142481499</v>
          </cell>
          <cell r="P164">
            <v>2.1661457891152094</v>
          </cell>
          <cell r="Q164">
            <v>1.6716016771342779</v>
          </cell>
          <cell r="R164">
            <v>0.77805051359679245</v>
          </cell>
          <cell r="S164">
            <v>0.68414933568944469</v>
          </cell>
          <cell r="T164">
            <v>0.38812741717486932</v>
          </cell>
          <cell r="U164">
            <v>8.541533738923885</v>
          </cell>
          <cell r="V164">
            <v>28.75797790505051</v>
          </cell>
          <cell r="AL164">
            <v>7.3202326909370272E-2</v>
          </cell>
          <cell r="AM164">
            <v>0.1132195774729884</v>
          </cell>
          <cell r="AN164">
            <v>0.34561449827966512</v>
          </cell>
          <cell r="AO164">
            <v>0.12237322992302042</v>
          </cell>
          <cell r="AP164">
            <v>0.20262273843817435</v>
          </cell>
          <cell r="AS164">
            <v>0.17075739566694212</v>
          </cell>
          <cell r="AT164">
            <v>0.18032011658559149</v>
          </cell>
          <cell r="AU164">
            <v>0.31235119962051294</v>
          </cell>
          <cell r="AV164">
            <v>0.12445485049793109</v>
          </cell>
          <cell r="AW164">
            <v>0.19564272901349691</v>
          </cell>
        </row>
        <row r="165">
          <cell r="B165">
            <v>43627</v>
          </cell>
          <cell r="C165">
            <v>12.664743715212493</v>
          </cell>
          <cell r="D165">
            <v>2.3498356304486934</v>
          </cell>
          <cell r="E165">
            <v>2.2371087659004529</v>
          </cell>
          <cell r="F165">
            <v>1.8437708405526718</v>
          </cell>
          <cell r="G165">
            <v>0.83013581933049796</v>
          </cell>
          <cell r="H165">
            <v>0.74921808996942518</v>
          </cell>
          <cell r="I165">
            <v>0.37148424230928662</v>
          </cell>
          <cell r="J165">
            <v>8.541533738923885</v>
          </cell>
          <cell r="K165">
            <v>29.587830842647403</v>
          </cell>
          <cell r="N165">
            <v>12.848160337329684</v>
          </cell>
          <cell r="O165">
            <v>2.1026310273242119</v>
          </cell>
          <cell r="P165">
            <v>2.0236042204061184</v>
          </cell>
          <cell r="Q165">
            <v>1.2618479658646635</v>
          </cell>
          <cell r="R165">
            <v>0.80649467521478913</v>
          </cell>
          <cell r="S165">
            <v>0.72935424692336737</v>
          </cell>
          <cell r="T165">
            <v>0.39687220396631262</v>
          </cell>
          <cell r="U165">
            <v>8.5447860651852103</v>
          </cell>
          <cell r="V165">
            <v>28.713750742214359</v>
          </cell>
          <cell r="AL165">
            <v>0.26130656822678427</v>
          </cell>
          <cell r="AM165">
            <v>0.20064387496561273</v>
          </cell>
          <cell r="AN165">
            <v>0.38414302402579992</v>
          </cell>
          <cell r="AO165">
            <v>0.1300632475887365</v>
          </cell>
          <cell r="AP165">
            <v>0.1575642860254208</v>
          </cell>
          <cell r="AS165">
            <v>0.16828388261437291</v>
          </cell>
          <cell r="AT165">
            <v>0.12637472641041494</v>
          </cell>
          <cell r="AU165">
            <v>0.27871397869820641</v>
          </cell>
          <cell r="AV165">
            <v>9.6201643735358944E-2</v>
          </cell>
          <cell r="AW165">
            <v>7.2491712112867798E-2</v>
          </cell>
        </row>
        <row r="166">
          <cell r="B166">
            <v>43628</v>
          </cell>
          <cell r="C166">
            <v>12.63306265528208</v>
          </cell>
          <cell r="D166">
            <v>2.3385923977671208</v>
          </cell>
          <cell r="E166">
            <v>2.1148193259498518</v>
          </cell>
          <cell r="F166">
            <v>1.9804815424427866</v>
          </cell>
          <cell r="G166">
            <v>0.86607568274455937</v>
          </cell>
          <cell r="H166">
            <v>0.74682382369553146</v>
          </cell>
          <cell r="I166">
            <v>0.374455391746286</v>
          </cell>
          <cell r="J166">
            <v>8.5447860651852103</v>
          </cell>
          <cell r="K166">
            <v>29.599096884813424</v>
          </cell>
          <cell r="N166">
            <v>13.000884330573335</v>
          </cell>
          <cell r="O166">
            <v>2.0928551372320419</v>
          </cell>
          <cell r="P166">
            <v>1.9751541275642182</v>
          </cell>
          <cell r="Q166">
            <v>1.1930650273232339</v>
          </cell>
          <cell r="R166">
            <v>0.80396369967607761</v>
          </cell>
          <cell r="S166">
            <v>0.69151928834442511</v>
          </cell>
          <cell r="T166">
            <v>0.3921786525659991</v>
          </cell>
          <cell r="U166">
            <v>8.2989412949710193</v>
          </cell>
          <cell r="V166">
            <v>28.448561558250347</v>
          </cell>
          <cell r="AL166">
            <v>0.27501083332645071</v>
          </cell>
          <cell r="AM166">
            <v>0.23267747987879178</v>
          </cell>
          <cell r="AN166">
            <v>0.38559168637955726</v>
          </cell>
          <cell r="AO166">
            <v>0.14857797228833816</v>
          </cell>
          <cell r="AP166">
            <v>0.16355327178510018</v>
          </cell>
          <cell r="AS166">
            <v>0.1606846964751403</v>
          </cell>
          <cell r="AT166">
            <v>0.10095595092767444</v>
          </cell>
          <cell r="AU166">
            <v>0.25088118447328683</v>
          </cell>
          <cell r="AV166">
            <v>7.5169481434799998E-2</v>
          </cell>
          <cell r="AW166">
            <v>0.10173601261570696</v>
          </cell>
        </row>
        <row r="167">
          <cell r="B167">
            <v>43629</v>
          </cell>
          <cell r="C167">
            <v>12.308571799025119</v>
          </cell>
          <cell r="D167">
            <v>2.2269096197968317</v>
          </cell>
          <cell r="E167">
            <v>2.04442046216738</v>
          </cell>
          <cell r="F167">
            <v>1.8816238628947768</v>
          </cell>
          <cell r="G167">
            <v>0.87419324812234245</v>
          </cell>
          <cell r="H167">
            <v>0.74078724344331748</v>
          </cell>
          <cell r="I167">
            <v>0.37204428006046869</v>
          </cell>
          <cell r="J167">
            <v>8.2989412949710193</v>
          </cell>
          <cell r="K167">
            <v>28.747491810481254</v>
          </cell>
          <cell r="N167">
            <v>13.210724613973147</v>
          </cell>
          <cell r="O167">
            <v>2.0765619870784255</v>
          </cell>
          <cell r="P167">
            <v>1.611074738849853</v>
          </cell>
          <cell r="Q167">
            <v>1.0669384274532074</v>
          </cell>
          <cell r="R167">
            <v>0.79005337519623331</v>
          </cell>
          <cell r="S167">
            <v>0.61462418481769532</v>
          </cell>
          <cell r="T167">
            <v>0.38911099467726756</v>
          </cell>
          <cell r="U167">
            <v>8.2300829055237017</v>
          </cell>
          <cell r="V167">
            <v>27.989171227569535</v>
          </cell>
          <cell r="AL167">
            <v>0.20684691762246579</v>
          </cell>
          <cell r="AM167">
            <v>0.19074826156165095</v>
          </cell>
          <cell r="AN167">
            <v>0.36967997194347391</v>
          </cell>
          <cell r="AO167">
            <v>0.14318481659476534</v>
          </cell>
          <cell r="AP167">
            <v>0.16969283920920572</v>
          </cell>
          <cell r="AS167">
            <v>0.10627055728305039</v>
          </cell>
          <cell r="AT167">
            <v>7.9464516008000155E-2</v>
          </cell>
          <cell r="AU167">
            <v>0.21704790908474239</v>
          </cell>
          <cell r="AV167">
            <v>8.6899327160844003E-2</v>
          </cell>
          <cell r="AW167">
            <v>0.11960417804615581</v>
          </cell>
        </row>
        <row r="168">
          <cell r="B168">
            <v>43630</v>
          </cell>
          <cell r="C168">
            <v>12.29993150995319</v>
          </cell>
          <cell r="D168">
            <v>2.1616988702437103</v>
          </cell>
          <cell r="E168">
            <v>1.8366638570314426</v>
          </cell>
          <cell r="F168">
            <v>1.9619785439083</v>
          </cell>
          <cell r="G168">
            <v>0.87875236556971315</v>
          </cell>
          <cell r="H168">
            <v>0.78605670194399646</v>
          </cell>
          <cell r="I168">
            <v>0.35380193408236799</v>
          </cell>
          <cell r="J168">
            <v>8.2300829055237017</v>
          </cell>
          <cell r="K168">
            <v>28.508966688256422</v>
          </cell>
          <cell r="N168">
            <v>13.251699343867783</v>
          </cell>
          <cell r="O168">
            <v>2.0309411666482995</v>
          </cell>
          <cell r="P168">
            <v>1.5142124268151445</v>
          </cell>
          <cell r="Q168">
            <v>1.0260152447191959</v>
          </cell>
          <cell r="R168">
            <v>0.80696530580830705</v>
          </cell>
          <cell r="S168">
            <v>0.57006801547168806</v>
          </cell>
          <cell r="T168">
            <v>0.38258115161199918</v>
          </cell>
          <cell r="U168">
            <v>8.0876258996615142</v>
          </cell>
          <cell r="V168">
            <v>27.670108554603932</v>
          </cell>
          <cell r="AL168">
            <v>0.23650126160418847</v>
          </cell>
          <cell r="AM168">
            <v>0.20791494560925808</v>
          </cell>
          <cell r="AN168">
            <v>0.34255119124144867</v>
          </cell>
          <cell r="AO168">
            <v>0.14739573021036126</v>
          </cell>
          <cell r="AP168">
            <v>0.18300319183015612</v>
          </cell>
          <cell r="AS168">
            <v>6.9615659434987279E-2</v>
          </cell>
          <cell r="AT168">
            <v>8.2964850723249675E-2</v>
          </cell>
          <cell r="AU168">
            <v>0.19382326231409203</v>
          </cell>
          <cell r="AV168">
            <v>9.744182828268301E-2</v>
          </cell>
          <cell r="AW168">
            <v>0.13313091706386532</v>
          </cell>
        </row>
        <row r="169">
          <cell r="B169">
            <v>43631</v>
          </cell>
          <cell r="C169">
            <v>12.32201224869257</v>
          </cell>
          <cell r="D169">
            <v>2.2973672112680208</v>
          </cell>
          <cell r="E169">
            <v>1.9029814095333122</v>
          </cell>
          <cell r="F169">
            <v>1.4425400451889141</v>
          </cell>
          <cell r="G169">
            <v>0.88427990471665874</v>
          </cell>
          <cell r="H169">
            <v>0.70065495994288385</v>
          </cell>
          <cell r="I169">
            <v>0.37803464191176672</v>
          </cell>
          <cell r="J169">
            <v>8.0876258996615142</v>
          </cell>
          <cell r="K169">
            <v>28.015496320915641</v>
          </cell>
          <cell r="N169">
            <v>13.137466763555462</v>
          </cell>
          <cell r="O169">
            <v>1.9535487034186207</v>
          </cell>
          <cell r="P169">
            <v>1.7758914670300796</v>
          </cell>
          <cell r="Q169">
            <v>1.5986184607337881</v>
          </cell>
          <cell r="R169">
            <v>0.81611814772959046</v>
          </cell>
          <cell r="S169">
            <v>0.66212472627812569</v>
          </cell>
          <cell r="T169">
            <v>0.36668837757512929</v>
          </cell>
          <cell r="U169">
            <v>7.8020242698122892</v>
          </cell>
          <cell r="V169">
            <v>28.112480916133087</v>
          </cell>
          <cell r="AL169">
            <v>5.9231338082578917E-2</v>
          </cell>
          <cell r="AM169">
            <v>0.12964978174622621</v>
          </cell>
          <cell r="AN169">
            <v>0.27384432777063616</v>
          </cell>
          <cell r="AO169">
            <v>0.13159907345833327</v>
          </cell>
          <cell r="AP169">
            <v>0.13882486766175489</v>
          </cell>
          <cell r="AS169">
            <v>0.1544092293796307</v>
          </cell>
          <cell r="AT169">
            <v>0.17484919361697271</v>
          </cell>
          <cell r="AU169">
            <v>0.28257174069540891</v>
          </cell>
          <cell r="AV169">
            <v>0.13311500635195195</v>
          </cell>
          <cell r="AW169">
            <v>0.18786153197403904</v>
          </cell>
        </row>
        <row r="170">
          <cell r="B170">
            <v>43632</v>
          </cell>
          <cell r="C170">
            <v>11.75463326630244</v>
          </cell>
          <cell r="D170">
            <v>2.2179150336515736</v>
          </cell>
          <cell r="E170">
            <v>2.0452347213259396</v>
          </cell>
          <cell r="F170">
            <v>1.3236323455477135</v>
          </cell>
          <cell r="G170">
            <v>0.88737964389776525</v>
          </cell>
          <cell r="H170">
            <v>0.58345969201061398</v>
          </cell>
          <cell r="I170">
            <v>0.41189470788471561</v>
          </cell>
          <cell r="J170">
            <v>7.8020242698122892</v>
          </cell>
          <cell r="K170">
            <v>27.026173680433054</v>
          </cell>
          <cell r="N170">
            <v>13.079108814917642</v>
          </cell>
          <cell r="O170">
            <v>2.0399023992327883</v>
          </cell>
          <cell r="P170">
            <v>1.7947519382991455</v>
          </cell>
          <cell r="Q170">
            <v>1.8036034344852179</v>
          </cell>
          <cell r="R170">
            <v>0.79942290801019644</v>
          </cell>
          <cell r="S170">
            <v>0.64121513951883591</v>
          </cell>
          <cell r="T170">
            <v>0.3671503332635645</v>
          </cell>
          <cell r="U170">
            <v>8.3409195171274675</v>
          </cell>
          <cell r="V170">
            <v>28.866074484854856</v>
          </cell>
          <cell r="AL170">
            <v>4.6705991856803887E-2</v>
          </cell>
          <cell r="AM170">
            <v>0.13352257816184002</v>
          </cell>
          <cell r="AN170">
            <v>0.22038132083722473</v>
          </cell>
          <cell r="AO170">
            <v>0.12791366444065536</v>
          </cell>
          <cell r="AP170">
            <v>0.11981298028303125</v>
          </cell>
          <cell r="AS170">
            <v>0.1705803226676316</v>
          </cell>
          <cell r="AT170">
            <v>0.19689700840949154</v>
          </cell>
          <cell r="AU170">
            <v>0.34528748245113011</v>
          </cell>
          <cell r="AV170">
            <v>0.14233588724942453</v>
          </cell>
          <cell r="AW170">
            <v>0.23626452332258169</v>
          </cell>
        </row>
        <row r="171">
          <cell r="B171">
            <v>43633</v>
          </cell>
          <cell r="C171">
            <v>12.226009036782225</v>
          </cell>
          <cell r="D171">
            <v>2.0522647388097361</v>
          </cell>
          <cell r="E171">
            <v>2.433487109190541</v>
          </cell>
          <cell r="F171">
            <v>1.8953628795120308</v>
          </cell>
          <cell r="G171">
            <v>0.85748098129325123</v>
          </cell>
          <cell r="H171">
            <v>0.67362302960756693</v>
          </cell>
          <cell r="I171">
            <v>0.41375687315271797</v>
          </cell>
          <cell r="J171">
            <v>8.3409195171274675</v>
          </cell>
          <cell r="K171">
            <v>28.892904165475535</v>
          </cell>
          <cell r="N171">
            <v>13.244249392977849</v>
          </cell>
          <cell r="O171">
            <v>2.0651567819708938</v>
          </cell>
          <cell r="P171">
            <v>1.8144080591883216</v>
          </cell>
          <cell r="Q171">
            <v>1.8129989305257925</v>
          </cell>
          <cell r="R171">
            <v>0.78864277902639868</v>
          </cell>
          <cell r="S171">
            <v>0.60665942706231568</v>
          </cell>
          <cell r="T171">
            <v>0.37683264139467798</v>
          </cell>
          <cell r="U171">
            <v>8.6933953640287029</v>
          </cell>
          <cell r="V171">
            <v>29.402343376174954</v>
          </cell>
          <cell r="AL171">
            <v>0.17630438362941789</v>
          </cell>
          <cell r="AM171">
            <v>0.22555072505455265</v>
          </cell>
          <cell r="AN171">
            <v>0.37825899950962344</v>
          </cell>
          <cell r="AO171">
            <v>0.17370477119816657</v>
          </cell>
          <cell r="AP171">
            <v>0.13275919444396975</v>
          </cell>
          <cell r="AS171">
            <v>0.16447484565146014</v>
          </cell>
          <cell r="AT171">
            <v>0.20445874921097651</v>
          </cell>
          <cell r="AU171">
            <v>0.34789865034219758</v>
          </cell>
          <cell r="AV171">
            <v>0.1450779694741095</v>
          </cell>
          <cell r="AW171">
            <v>0.23231821671480749</v>
          </cell>
        </row>
        <row r="172">
          <cell r="B172">
            <v>43634</v>
          </cell>
          <cell r="C172">
            <v>12.79242798705325</v>
          </cell>
          <cell r="D172">
            <v>2.0874935345453305</v>
          </cell>
          <cell r="E172">
            <v>2.4831242006025094</v>
          </cell>
          <cell r="F172">
            <v>2.0308076727340478</v>
          </cell>
          <cell r="G172">
            <v>0.84605439498073265</v>
          </cell>
          <cell r="H172">
            <v>0.7585980679200417</v>
          </cell>
          <cell r="I172">
            <v>0.42197754290420342</v>
          </cell>
          <cell r="J172">
            <v>8.6933953640287029</v>
          </cell>
          <cell r="K172">
            <v>30.11387876476882</v>
          </cell>
          <cell r="N172">
            <v>12.909001602930815</v>
          </cell>
          <cell r="O172">
            <v>2.0537515768633621</v>
          </cell>
          <cell r="P172">
            <v>1.9888092445021806</v>
          </cell>
          <cell r="Q172">
            <v>1.7244869721963976</v>
          </cell>
          <cell r="R172">
            <v>0.82693487771618768</v>
          </cell>
          <cell r="S172">
            <v>0.65175010760349683</v>
          </cell>
          <cell r="T172">
            <v>0.37480628479449563</v>
          </cell>
          <cell r="U172">
            <v>8.8949068209455859</v>
          </cell>
          <cell r="V172">
            <v>29.424447487552523</v>
          </cell>
          <cell r="AL172">
            <v>0.19404151148320958</v>
          </cell>
          <cell r="AM172">
            <v>0.23537349070263788</v>
          </cell>
          <cell r="AN172">
            <v>0.43452209889765336</v>
          </cell>
          <cell r="AO172">
            <v>0.13745756146761975</v>
          </cell>
          <cell r="AP172">
            <v>0.19661470777995874</v>
          </cell>
          <cell r="AS172">
            <v>0.16265689619188811</v>
          </cell>
          <cell r="AT172">
            <v>0.19585660905887081</v>
          </cell>
          <cell r="AU172">
            <v>0.32428276213670532</v>
          </cell>
          <cell r="AV172">
            <v>0.13733349875202266</v>
          </cell>
          <cell r="AW172">
            <v>0.2070128856569268</v>
          </cell>
        </row>
        <row r="173">
          <cell r="B173">
            <v>43635</v>
          </cell>
          <cell r="C173">
            <v>13.132279357215866</v>
          </cell>
          <cell r="D173">
            <v>2.1039836091449704</v>
          </cell>
          <cell r="E173">
            <v>2.5305712386810826</v>
          </cell>
          <cell r="F173">
            <v>2.1149537598639059</v>
          </cell>
          <cell r="G173">
            <v>0.88086986255808053</v>
          </cell>
          <cell r="H173">
            <v>0.77315982063390332</v>
          </cell>
          <cell r="I173">
            <v>0.38118899093970016</v>
          </cell>
          <cell r="J173">
            <v>8.8949068209455859</v>
          </cell>
          <cell r="K173">
            <v>30.811913459983096</v>
          </cell>
          <cell r="N173">
            <v>13.130016812665527</v>
          </cell>
          <cell r="O173">
            <v>2.0594541794171279</v>
          </cell>
          <cell r="P173">
            <v>2.1287908575218948</v>
          </cell>
          <cell r="Q173">
            <v>1.5908377610801696</v>
          </cell>
          <cell r="R173">
            <v>0.83740082110073411</v>
          </cell>
          <cell r="S173">
            <v>0.60626749693575133</v>
          </cell>
          <cell r="T173">
            <v>0.35876895210211379</v>
          </cell>
          <cell r="U173">
            <v>8.7568424237277434</v>
          </cell>
          <cell r="V173">
            <v>29.46837930455106</v>
          </cell>
          <cell r="AL173">
            <v>0.2024273054640095</v>
          </cell>
          <cell r="AM173">
            <v>0.23325409929998803</v>
          </cell>
          <cell r="AN173">
            <v>0.44350576977888523</v>
          </cell>
          <cell r="AO173">
            <v>0.16637406801761365</v>
          </cell>
          <cell r="AP173">
            <v>0.22434382611666559</v>
          </cell>
          <cell r="AS173">
            <v>0.16657296394549431</v>
          </cell>
          <cell r="AT173">
            <v>0.17745297508564287</v>
          </cell>
          <cell r="AU173">
            <v>0.32127775031788219</v>
          </cell>
          <cell r="AV173">
            <v>0.13495259307971633</v>
          </cell>
          <cell r="AW173">
            <v>0.13835253126772026</v>
          </cell>
        </row>
        <row r="174">
          <cell r="B174">
            <v>43636</v>
          </cell>
          <cell r="C174">
            <v>13.034356081067315</v>
          </cell>
          <cell r="D174">
            <v>2.1684448098526539</v>
          </cell>
          <cell r="E174">
            <v>2.4447572037680949</v>
          </cell>
          <cell r="F174">
            <v>1.8740284892537733</v>
          </cell>
          <cell r="G174">
            <v>0.88017324389073404</v>
          </cell>
          <cell r="H174">
            <v>0.80167384257101815</v>
          </cell>
          <cell r="I174">
            <v>0.37338297324096775</v>
          </cell>
          <cell r="J174">
            <v>8.7568424237277434</v>
          </cell>
          <cell r="K174">
            <v>30.333659067372302</v>
          </cell>
          <cell r="N174">
            <v>13.045584035912938</v>
          </cell>
          <cell r="O174">
            <v>2.0496782893249583</v>
          </cell>
          <cell r="P174">
            <v>2.0881581888416254</v>
          </cell>
          <cell r="Q174">
            <v>1.1723052392152233</v>
          </cell>
          <cell r="R174">
            <v>0.83142967520155986</v>
          </cell>
          <cell r="S174">
            <v>0.47674817301616851</v>
          </cell>
          <cell r="T174">
            <v>0.34691179514426534</v>
          </cell>
          <cell r="U174">
            <v>8.8135589553579408</v>
          </cell>
          <cell r="V174">
            <v>28.824374352014679</v>
          </cell>
          <cell r="AL174">
            <v>0.22861957546765396</v>
          </cell>
          <cell r="AM174">
            <v>0.19901059516625269</v>
          </cell>
          <cell r="AN174">
            <v>0.42276976416879875</v>
          </cell>
          <cell r="AO174">
            <v>0.16253450334362168</v>
          </cell>
          <cell r="AP174">
            <v>0.17563281609665199</v>
          </cell>
          <cell r="AS174">
            <v>0.14621979990936809</v>
          </cell>
          <cell r="AT174">
            <v>0.10491231516568503</v>
          </cell>
          <cell r="AU174">
            <v>0.19902738064582412</v>
          </cell>
          <cell r="AV174">
            <v>0.12418629925760769</v>
          </cell>
          <cell r="AW174">
            <v>9.9380239858318536E-2</v>
          </cell>
        </row>
        <row r="175">
          <cell r="B175">
            <v>43637</v>
          </cell>
          <cell r="C175">
            <v>13.169720609860899</v>
          </cell>
          <cell r="D175">
            <v>2.2186645824970119</v>
          </cell>
          <cell r="E175">
            <v>2.2638597999784431</v>
          </cell>
          <cell r="F175">
            <v>1.9435995520527363</v>
          </cell>
          <cell r="G175">
            <v>0.87795966156893979</v>
          </cell>
          <cell r="H175">
            <v>0.83181484708502706</v>
          </cell>
          <cell r="I175">
            <v>0.4109468454621652</v>
          </cell>
          <cell r="J175">
            <v>8.8135589553579408</v>
          </cell>
          <cell r="K175">
            <v>30.530124853863164</v>
          </cell>
          <cell r="N175">
            <v>13.07414218099102</v>
          </cell>
          <cell r="O175">
            <v>2.0236092490791719</v>
          </cell>
          <cell r="P175">
            <v>1.9925802479949</v>
          </cell>
          <cell r="Q175">
            <v>0.94617112531118008</v>
          </cell>
          <cell r="R175">
            <v>0.81539195792183627</v>
          </cell>
          <cell r="S175">
            <v>0.48274510670167325</v>
          </cell>
          <cell r="T175">
            <v>0.33965304461338314</v>
          </cell>
          <cell r="U175">
            <v>8.4006383566251728</v>
          </cell>
          <cell r="V175">
            <v>28.074931269238338</v>
          </cell>
          <cell r="AL175">
            <v>0.25324084271853381</v>
          </cell>
          <cell r="AM175">
            <v>0.1936184815390696</v>
          </cell>
          <cell r="AN175">
            <v>0.45522471161280675</v>
          </cell>
          <cell r="AO175">
            <v>0.16041013524713094</v>
          </cell>
          <cell r="AP175">
            <v>0.1918966515825942</v>
          </cell>
          <cell r="AS175">
            <v>7.2322908846644302E-2</v>
          </cell>
          <cell r="AT175">
            <v>8.9544160007085649E-2</v>
          </cell>
          <cell r="AU175">
            <v>0.19923731507427542</v>
          </cell>
          <cell r="AV175">
            <v>0.10293220919594925</v>
          </cell>
          <cell r="AW175">
            <v>6.2643880880315125E-2</v>
          </cell>
        </row>
        <row r="176">
          <cell r="B176">
            <v>43638</v>
          </cell>
          <cell r="C176">
            <v>12.785707762219527</v>
          </cell>
          <cell r="D176">
            <v>2.2823762343592575</v>
          </cell>
          <cell r="E176">
            <v>2.1013378116649193</v>
          </cell>
          <cell r="F176">
            <v>1.5025239565300452</v>
          </cell>
          <cell r="G176">
            <v>0.87088751778121765</v>
          </cell>
          <cell r="H176">
            <v>0.72689756302017761</v>
          </cell>
          <cell r="I176">
            <v>0.42940072944614988</v>
          </cell>
          <cell r="J176">
            <v>8.4006383566251728</v>
          </cell>
          <cell r="K176">
            <v>29.099769931646467</v>
          </cell>
          <cell r="N176">
            <v>12.645770004819809</v>
          </cell>
          <cell r="O176">
            <v>1.9445874708341317</v>
          </cell>
          <cell r="P176">
            <v>2.313942705372205</v>
          </cell>
          <cell r="Q176">
            <v>1.3944377145565832</v>
          </cell>
          <cell r="R176">
            <v>0.81388840168294474</v>
          </cell>
          <cell r="S176">
            <v>0.61303379980482442</v>
          </cell>
          <cell r="T176">
            <v>0.36573780657603505</v>
          </cell>
          <cell r="U176">
            <v>7.8683351652069859</v>
          </cell>
          <cell r="V176">
            <v>27.95973306885352</v>
          </cell>
          <cell r="AL176">
            <v>5.9308687963445079E-2</v>
          </cell>
          <cell r="AM176">
            <v>0.14247843711910124</v>
          </cell>
          <cell r="AN176">
            <v>0.32200768584921735</v>
          </cell>
          <cell r="AO176">
            <v>0.14324097739148939</v>
          </cell>
          <cell r="AP176">
            <v>0.1569657683474236</v>
          </cell>
          <cell r="AS176">
            <v>0.15847639942598057</v>
          </cell>
          <cell r="AT176">
            <v>0.15261610440631435</v>
          </cell>
          <cell r="AU176">
            <v>0.27152589326784693</v>
          </cell>
          <cell r="AV176">
            <v>0.12797958552716793</v>
          </cell>
          <cell r="AW176">
            <v>9.2718639515185552E-2</v>
          </cell>
        </row>
        <row r="177">
          <cell r="B177">
            <v>43639</v>
          </cell>
          <cell r="C177">
            <v>11.823755578877886</v>
          </cell>
          <cell r="D177">
            <v>2.264387062068741</v>
          </cell>
          <cell r="E177">
            <v>2.1145762834457797</v>
          </cell>
          <cell r="F177">
            <v>1.2340914766221598</v>
          </cell>
          <cell r="G177">
            <v>0.86902504179766527</v>
          </cell>
          <cell r="H177">
            <v>0.65580721853247181</v>
          </cell>
          <cell r="I177">
            <v>0.42589646924297198</v>
          </cell>
          <cell r="J177">
            <v>7.8683351652069859</v>
          </cell>
          <cell r="K177">
            <v>27.255874295794666</v>
          </cell>
          <cell r="N177">
            <v>12.552645618695635</v>
          </cell>
          <cell r="O177">
            <v>2.0097600714485981</v>
          </cell>
          <cell r="P177">
            <v>2.3037619655072792</v>
          </cell>
          <cell r="Q177">
            <v>1.6193684199221059</v>
          </cell>
          <cell r="R177">
            <v>0.79115529211237057</v>
          </cell>
          <cell r="S177">
            <v>0.63375172538797642</v>
          </cell>
          <cell r="T177">
            <v>0.38290801953933606</v>
          </cell>
          <cell r="U177">
            <v>8.3693247278564868</v>
          </cell>
          <cell r="V177">
            <v>28.662675840469792</v>
          </cell>
          <cell r="AL177">
            <v>4.3510641605850137E-2</v>
          </cell>
          <cell r="AM177">
            <v>0.10709006427653894</v>
          </cell>
          <cell r="AN177">
            <v>0.22998767099458117</v>
          </cell>
          <cell r="AO177">
            <v>0.11121213117814477</v>
          </cell>
          <cell r="AP177">
            <v>0.14603507174646327</v>
          </cell>
          <cell r="AS177">
            <v>0.17045912603699501</v>
          </cell>
          <cell r="AT177">
            <v>0.17271702698692501</v>
          </cell>
          <cell r="AU177">
            <v>0.31239544200006258</v>
          </cell>
          <cell r="AV177">
            <v>0.13897029369593458</v>
          </cell>
          <cell r="AW177">
            <v>0.15632178649696352</v>
          </cell>
        </row>
        <row r="178">
          <cell r="B178">
            <v>43640</v>
          </cell>
          <cell r="C178">
            <v>12.062803576534641</v>
          </cell>
          <cell r="D178">
            <v>2.165446614470901</v>
          </cell>
          <cell r="E178">
            <v>2.4321834265279025</v>
          </cell>
          <cell r="F178">
            <v>1.8812367181148399</v>
          </cell>
          <cell r="G178">
            <v>0.84330477495978495</v>
          </cell>
          <cell r="H178">
            <v>0.77160498062035721</v>
          </cell>
          <cell r="I178">
            <v>0.46539485658688828</v>
          </cell>
          <cell r="J178">
            <v>8.3693247278564868</v>
          </cell>
          <cell r="K178">
            <v>28.991299675671797</v>
          </cell>
          <cell r="N178">
            <v>12.706611270420938</v>
          </cell>
          <cell r="O178">
            <v>2.1164802049547857</v>
          </cell>
          <cell r="P178">
            <v>2.283570159725357</v>
          </cell>
          <cell r="Q178">
            <v>1.7243466722943304</v>
          </cell>
          <cell r="R178">
            <v>0.78952314650966182</v>
          </cell>
          <cell r="S178">
            <v>0.66037817728675807</v>
          </cell>
          <cell r="T178">
            <v>0.38605702003626313</v>
          </cell>
          <cell r="U178">
            <v>8.4299610910097336</v>
          </cell>
          <cell r="V178">
            <v>29.096927742237828</v>
          </cell>
          <cell r="AL178">
            <v>0.17822212722744443</v>
          </cell>
          <cell r="AM178">
            <v>0.1623953079100133</v>
          </cell>
          <cell r="AN178">
            <v>0.36987836502514104</v>
          </cell>
          <cell r="AO178">
            <v>0.15873390738572399</v>
          </cell>
          <cell r="AP178">
            <v>0.24014976281090861</v>
          </cell>
          <cell r="AS178">
            <v>0.16634158855972903</v>
          </cell>
          <cell r="AT178">
            <v>0.18446970693350856</v>
          </cell>
          <cell r="AU178">
            <v>0.36427700575194949</v>
          </cell>
          <cell r="AV178">
            <v>0.14278098606440401</v>
          </cell>
          <cell r="AW178">
            <v>0.187566686727556</v>
          </cell>
        </row>
        <row r="179">
          <cell r="B179">
            <v>43641</v>
          </cell>
          <cell r="C179">
            <v>11.877517377547679</v>
          </cell>
          <cell r="D179">
            <v>2.2359042059420902</v>
          </cell>
          <cell r="E179">
            <v>2.5010899826274064</v>
          </cell>
          <cell r="F179">
            <v>2.0554262810588027</v>
          </cell>
          <cell r="G179">
            <v>0.83611778945505588</v>
          </cell>
          <cell r="H179">
            <v>0.7809494931376999</v>
          </cell>
          <cell r="I179">
            <v>0.48437751849233812</v>
          </cell>
          <cell r="J179">
            <v>8.4299610910097336</v>
          </cell>
          <cell r="K179">
            <v>29.201343739270808</v>
          </cell>
          <cell r="N179">
            <v>12.911484919894125</v>
          </cell>
          <cell r="O179">
            <v>2.1792088330462098</v>
          </cell>
          <cell r="P179">
            <v>2.2355291022936425</v>
          </cell>
          <cell r="Q179">
            <v>1.7326348295598331</v>
          </cell>
          <cell r="R179">
            <v>0.82000789500939419</v>
          </cell>
          <cell r="S179">
            <v>0.69356876781443477</v>
          </cell>
          <cell r="T179">
            <v>0.38627158340522544</v>
          </cell>
          <cell r="U179">
            <v>8.6209696700308065</v>
          </cell>
          <cell r="V179">
            <v>29.579675601053669</v>
          </cell>
          <cell r="AL179">
            <v>0.2400540216494893</v>
          </cell>
          <cell r="AM179">
            <v>0.20665349289718263</v>
          </cell>
          <cell r="AN179">
            <v>0.41442055829131302</v>
          </cell>
          <cell r="AO179">
            <v>0.183588498352247</v>
          </cell>
          <cell r="AP179">
            <v>0.21563751423384311</v>
          </cell>
          <cell r="AS179">
            <v>0.17035052126408551</v>
          </cell>
          <cell r="AT179">
            <v>0.18307052725042031</v>
          </cell>
          <cell r="AU179">
            <v>0.35929583431324219</v>
          </cell>
          <cell r="AV179">
            <v>0.1551424245223183</v>
          </cell>
          <cell r="AW179">
            <v>0.16998711636785885</v>
          </cell>
        </row>
        <row r="180">
          <cell r="B180">
            <v>43642</v>
          </cell>
          <cell r="C180">
            <v>12.167447077516915</v>
          </cell>
          <cell r="D180">
            <v>2.2883726251227623</v>
          </cell>
          <cell r="E180">
            <v>2.6111261409475808</v>
          </cell>
          <cell r="F180">
            <v>2.0377973954110367</v>
          </cell>
          <cell r="G180">
            <v>0.84061734715807623</v>
          </cell>
          <cell r="H180">
            <v>0.83384350715125766</v>
          </cell>
          <cell r="I180">
            <v>0.46282275379541676</v>
          </cell>
          <cell r="J180">
            <v>8.6209696700308065</v>
          </cell>
          <cell r="K180">
            <v>29.862996517133851</v>
          </cell>
          <cell r="N180">
            <v>12.568787178957161</v>
          </cell>
          <cell r="O180">
            <v>2.1661743129233164</v>
          </cell>
          <cell r="P180">
            <v>2.200804116893226</v>
          </cell>
          <cell r="Q180">
            <v>1.6746638612114861</v>
          </cell>
          <cell r="R180">
            <v>0.81760648054253893</v>
          </cell>
          <cell r="S180">
            <v>0.68208370677134311</v>
          </cell>
          <cell r="T180">
            <v>0.37573683846022965</v>
          </cell>
          <cell r="U180">
            <v>8.8065699395728281</v>
          </cell>
          <cell r="V180">
            <v>29.292426435332132</v>
          </cell>
          <cell r="AL180">
            <v>0.22765937005000508</v>
          </cell>
          <cell r="AM180">
            <v>0.20095071854339416</v>
          </cell>
          <cell r="AN180">
            <v>0.45856105467430669</v>
          </cell>
          <cell r="AO180">
            <v>0.16151157454614773</v>
          </cell>
          <cell r="AP180">
            <v>0.19853341782448441</v>
          </cell>
          <cell r="AS180">
            <v>0.1618384254395267</v>
          </cell>
          <cell r="AT180">
            <v>0.17752112108407467</v>
          </cell>
          <cell r="AU180">
            <v>0.33729262421721729</v>
          </cell>
          <cell r="AV180">
            <v>0.14929708352056983</v>
          </cell>
          <cell r="AW180">
            <v>0.1768163844686696</v>
          </cell>
        </row>
        <row r="181">
          <cell r="B181">
            <v>43643</v>
          </cell>
          <cell r="C181">
            <v>12.643623008592215</v>
          </cell>
          <cell r="D181">
            <v>2.2666357086050555</v>
          </cell>
          <cell r="E181">
            <v>2.6640005718677702</v>
          </cell>
          <cell r="F181">
            <v>1.9280748227314546</v>
          </cell>
          <cell r="G181">
            <v>0.84864442121157024</v>
          </cell>
          <cell r="H181">
            <v>0.89512036585613763</v>
          </cell>
          <cell r="I181">
            <v>0.45324609913626518</v>
          </cell>
          <cell r="J181">
            <v>8.8065699395728281</v>
          </cell>
          <cell r="K181">
            <v>30.505914937573294</v>
          </cell>
          <cell r="N181">
            <v>12.274514118804762</v>
          </cell>
          <cell r="O181">
            <v>2.13032938258536</v>
          </cell>
          <cell r="P181">
            <v>2.0923112617063775</v>
          </cell>
          <cell r="Q181">
            <v>1.2686616266452782</v>
          </cell>
          <cell r="R181">
            <v>0.81563261761280925</v>
          </cell>
          <cell r="S181">
            <v>0.59577375140318944</v>
          </cell>
          <cell r="T181">
            <v>0.31734724622844507</v>
          </cell>
          <cell r="U181">
            <v>8.8502968938775695</v>
          </cell>
          <cell r="V181">
            <v>28.344866898863792</v>
          </cell>
          <cell r="AL181">
            <v>0.21313893034533715</v>
          </cell>
          <cell r="AM181">
            <v>0.17183562283974901</v>
          </cell>
          <cell r="AN181">
            <v>0.51211540099680353</v>
          </cell>
          <cell r="AO181">
            <v>0.16608008343884323</v>
          </cell>
          <cell r="AP181">
            <v>0.16864206867396922</v>
          </cell>
          <cell r="AS181">
            <v>0.13753141807660851</v>
          </cell>
          <cell r="AT181">
            <v>0.12665128625002506</v>
          </cell>
          <cell r="AU181">
            <v>0.27352374032868598</v>
          </cell>
          <cell r="AV181">
            <v>0.12749532298964136</v>
          </cell>
          <cell r="AW181">
            <v>7.5234995765634138E-2</v>
          </cell>
        </row>
        <row r="182">
          <cell r="B182">
            <v>43644</v>
          </cell>
          <cell r="C182">
            <v>12.731945963549736</v>
          </cell>
          <cell r="D182">
            <v>2.2074213498154389</v>
          </cell>
          <cell r="E182">
            <v>2.7238417761052292</v>
          </cell>
          <cell r="F182">
            <v>1.9826656667160998</v>
          </cell>
          <cell r="G182">
            <v>0.84974249229939958</v>
          </cell>
          <cell r="H182">
            <v>0.87453000212671106</v>
          </cell>
          <cell r="I182">
            <v>0.43694074763437518</v>
          </cell>
          <cell r="J182">
            <v>8.8502968938775695</v>
          </cell>
          <cell r="K182">
            <v>30.657384892124554</v>
          </cell>
          <cell r="N182">
            <v>12.421029819640134</v>
          </cell>
          <cell r="O182">
            <v>2.1229974650162324</v>
          </cell>
          <cell r="P182">
            <v>2.0542976316080677</v>
          </cell>
          <cell r="Q182">
            <v>1.0293730890420016</v>
          </cell>
          <cell r="R182">
            <v>0.8179686037383771</v>
          </cell>
          <cell r="S182">
            <v>0.55087125734026776</v>
          </cell>
          <cell r="T182">
            <v>0.29422269402232332</v>
          </cell>
          <cell r="U182">
            <v>8.5421174955275809</v>
          </cell>
          <cell r="V182">
            <v>27.832878055934987</v>
          </cell>
          <cell r="AL182">
            <v>0.24848515866390039</v>
          </cell>
          <cell r="AM182">
            <v>0.19057212083879341</v>
          </cell>
          <cell r="AN182">
            <v>0.5104752205691595</v>
          </cell>
          <cell r="AO182">
            <v>0.19296047457291327</v>
          </cell>
          <cell r="AP182">
            <v>0.14892552004940665</v>
          </cell>
          <cell r="AS182">
            <v>6.3650266836045369E-2</v>
          </cell>
          <cell r="AT182">
            <v>9.1779460079334144E-2</v>
          </cell>
          <cell r="AU182">
            <v>0.24208649341692831</v>
          </cell>
          <cell r="AV182">
            <v>0.12272791682752196</v>
          </cell>
          <cell r="AW182">
            <v>6.749537598213258E-2</v>
          </cell>
        </row>
        <row r="183">
          <cell r="B183">
            <v>43645</v>
          </cell>
          <cell r="C183">
            <v>12.610981916542704</v>
          </cell>
          <cell r="D183">
            <v>2.1774393959979124</v>
          </cell>
          <cell r="E183">
            <v>2.6521208679324761</v>
          </cell>
          <cell r="F183">
            <v>1.56499720151611</v>
          </cell>
          <cell r="G183">
            <v>0.85175600652967454</v>
          </cell>
          <cell r="H183">
            <v>0.75529638055380721</v>
          </cell>
          <cell r="I183">
            <v>0.43514370804993396</v>
          </cell>
          <cell r="J183">
            <v>8.5421174955275809</v>
          </cell>
          <cell r="K183">
            <v>29.589852972650203</v>
          </cell>
          <cell r="N183">
            <v>12.716544538274183</v>
          </cell>
          <cell r="O183">
            <v>2.0537515768633621</v>
          </cell>
          <cell r="P183">
            <v>2.2528067580198865</v>
          </cell>
          <cell r="Q183">
            <v>1.4468243752957555</v>
          </cell>
          <cell r="R183">
            <v>0.81545576674972542</v>
          </cell>
          <cell r="S183">
            <v>0.62281519278718056</v>
          </cell>
          <cell r="T183">
            <v>0.30598870565198194</v>
          </cell>
          <cell r="U183">
            <v>8.1014116436167249</v>
          </cell>
          <cell r="V183">
            <v>28.315598557258799</v>
          </cell>
          <cell r="AL183">
            <v>0.15085093834990906</v>
          </cell>
          <cell r="AM183">
            <v>0.13898137691908613</v>
          </cell>
          <cell r="AN183">
            <v>0.33377769916950761</v>
          </cell>
          <cell r="AO183">
            <v>0.1738675228947949</v>
          </cell>
          <cell r="AP183">
            <v>0.13295345240903886</v>
          </cell>
          <cell r="AS183">
            <v>0.13482889061159975</v>
          </cell>
          <cell r="AT183">
            <v>0.13157354248681202</v>
          </cell>
          <cell r="AU183">
            <v>0.35707937784756866</v>
          </cell>
          <cell r="AV183">
            <v>0.13823302107782551</v>
          </cell>
          <cell r="AW183">
            <v>7.8516338024887791E-2</v>
          </cell>
        </row>
        <row r="184">
          <cell r="B184">
            <v>43646</v>
          </cell>
          <cell r="C184">
            <v>12.116565375204434</v>
          </cell>
          <cell r="D184">
            <v>2.1721925540798446</v>
          </cell>
          <cell r="E184">
            <v>2.5274767867988817</v>
          </cell>
          <cell r="F184">
            <v>1.1866108776695157</v>
          </cell>
          <cell r="G184">
            <v>0.82763101947417272</v>
          </cell>
          <cell r="H184">
            <v>0.70399938292319442</v>
          </cell>
          <cell r="I184">
            <v>0.42736243037637828</v>
          </cell>
          <cell r="J184">
            <v>8.1014116436167249</v>
          </cell>
          <cell r="K184">
            <v>28.063250070143141</v>
          </cell>
          <cell r="N184">
            <v>12.737652732462331</v>
          </cell>
          <cell r="O184">
            <v>2.1458078752312959</v>
          </cell>
          <cell r="P184">
            <v>2.2715502754605592</v>
          </cell>
          <cell r="Q184">
            <v>1.5276659218806241</v>
          </cell>
          <cell r="R184">
            <v>0.79309417355269907</v>
          </cell>
          <cell r="S184">
            <v>0.70166434004788292</v>
          </cell>
          <cell r="T184">
            <v>0.32266456054809495</v>
          </cell>
          <cell r="U184">
            <v>7.5737637947897447</v>
          </cell>
          <cell r="V184">
            <v>28.073863673973232</v>
          </cell>
          <cell r="AL184">
            <v>7.4650636747657317E-2</v>
          </cell>
          <cell r="AM184">
            <v>9.5472502845105223E-2</v>
          </cell>
          <cell r="AN184">
            <v>0.2968078359016198</v>
          </cell>
          <cell r="AO184">
            <v>0.14384441942159532</v>
          </cell>
          <cell r="AP184">
            <v>6.0852005870842156E-2</v>
          </cell>
          <cell r="AS184">
            <v>0.14966603397147465</v>
          </cell>
          <cell r="AT184">
            <v>0.11097198139263456</v>
          </cell>
          <cell r="AU184">
            <v>0.36375043468554491</v>
          </cell>
          <cell r="AV184">
            <v>0.14534527742165301</v>
          </cell>
          <cell r="AW184">
            <v>0.15730904251583441</v>
          </cell>
        </row>
        <row r="185">
          <cell r="B185">
            <v>43647</v>
          </cell>
          <cell r="C185">
            <v>10.8709306661308</v>
          </cell>
          <cell r="D185">
            <v>2.3198622706982879</v>
          </cell>
          <cell r="E185">
            <v>2.070273926330811</v>
          </cell>
          <cell r="F185">
            <v>1.476035402267692</v>
          </cell>
          <cell r="G185">
            <v>0.80307737470119733</v>
          </cell>
          <cell r="H185">
            <v>0.74003170170282573</v>
          </cell>
          <cell r="I185">
            <v>0.38150538149910734</v>
          </cell>
          <cell r="J185">
            <v>7.5737637947897447</v>
          </cell>
          <cell r="K185">
            <v>26.235480518120465</v>
          </cell>
          <cell r="AL185">
            <v>0.13186480124133901</v>
          </cell>
          <cell r="AM185">
            <v>0.13062994153064586</v>
          </cell>
          <cell r="AN185">
            <v>0.36051813688145407</v>
          </cell>
          <cell r="AO185">
            <v>0.14140623975945998</v>
          </cell>
          <cell r="AP185">
            <v>9.2913230025082783E-2</v>
          </cell>
        </row>
        <row r="186">
          <cell r="B186">
            <v>43648</v>
          </cell>
          <cell r="C186">
            <v>11.01170766316246</v>
          </cell>
          <cell r="D186">
            <v>2.4133643447896129</v>
          </cell>
          <cell r="E186">
            <v>2.1652296825929245</v>
          </cell>
          <cell r="F186">
            <v>1.6283754995854849</v>
          </cell>
          <cell r="G186">
            <v>0.84049372678712109</v>
          </cell>
          <cell r="H186">
            <v>0.75558924308625708</v>
          </cell>
          <cell r="I186">
            <v>0.40805402911970678</v>
          </cell>
          <cell r="J186">
            <v>7.801482376888746</v>
          </cell>
          <cell r="K186">
            <v>27.02429656601231</v>
          </cell>
          <cell r="AL186">
            <v>0.16203695814481822</v>
          </cell>
          <cell r="AM186">
            <v>0.13406748800532817</v>
          </cell>
          <cell r="AN186">
            <v>0.37925801320052699</v>
          </cell>
          <cell r="AO186">
            <v>0.14854573743336083</v>
          </cell>
          <cell r="AP186">
            <v>0.159090434877142</v>
          </cell>
        </row>
        <row r="187">
          <cell r="B187">
            <v>43649</v>
          </cell>
          <cell r="C187">
            <v>11.418487706910916</v>
          </cell>
          <cell r="D187">
            <v>2.4066254565668146</v>
          </cell>
          <cell r="E187">
            <v>2.1034204262408154</v>
          </cell>
          <cell r="F187">
            <v>1.6783605690468977</v>
          </cell>
          <cell r="G187">
            <v>0.83926570192654926</v>
          </cell>
          <cell r="H187">
            <v>0.76534546769411416</v>
          </cell>
          <cell r="I187">
            <v>0.41594802103490913</v>
          </cell>
          <cell r="J187">
            <v>7.9657031432656993</v>
          </cell>
          <cell r="K187">
            <v>27.593156492686717</v>
          </cell>
          <cell r="AL187">
            <v>0.11785737489040553</v>
          </cell>
          <cell r="AM187">
            <v>0.14315529452369052</v>
          </cell>
          <cell r="AN187">
            <v>0.40775398950314784</v>
          </cell>
          <cell r="AO187">
            <v>0.15039143443287112</v>
          </cell>
          <cell r="AP187">
            <v>0.18118444231633593</v>
          </cell>
        </row>
        <row r="188">
          <cell r="B188">
            <v>43650</v>
          </cell>
          <cell r="C188">
            <v>11.200774444059629</v>
          </cell>
          <cell r="D188">
            <v>2.4420046197365055</v>
          </cell>
          <cell r="E188">
            <v>1.9116197792089136</v>
          </cell>
          <cell r="F188">
            <v>1.6600784799503565</v>
          </cell>
          <cell r="G188">
            <v>0.83457626099025684</v>
          </cell>
          <cell r="H188">
            <v>0.75922518366841352</v>
          </cell>
          <cell r="I188">
            <v>0.41180341162411144</v>
          </cell>
          <cell r="J188">
            <v>7.8003736044288665</v>
          </cell>
          <cell r="K188">
            <v>27.02045578366705</v>
          </cell>
          <cell r="AL188">
            <v>0.11963673277452602</v>
          </cell>
          <cell r="AM188">
            <v>0.1391426058321229</v>
          </cell>
          <cell r="AN188">
            <v>0.38159218012125973</v>
          </cell>
          <cell r="AO188">
            <v>0.15267854236975012</v>
          </cell>
          <cell r="AP188">
            <v>0.15538514930133426</v>
          </cell>
        </row>
        <row r="189">
          <cell r="B189">
            <v>43651</v>
          </cell>
          <cell r="C189">
            <v>10.798086754876046</v>
          </cell>
          <cell r="D189">
            <v>2.3586108779793773</v>
          </cell>
          <cell r="E189">
            <v>2.025835816813641</v>
          </cell>
          <cell r="F189">
            <v>1.6846775149099473</v>
          </cell>
          <cell r="G189">
            <v>0.83636692801444745</v>
          </cell>
          <cell r="H189">
            <v>0.73760629694530433</v>
          </cell>
          <cell r="I189">
            <v>0.39262344894782869</v>
          </cell>
          <cell r="J189">
            <v>7.6436060264527264</v>
          </cell>
          <cell r="K189">
            <v>26.47741366493932</v>
          </cell>
          <cell r="AL189">
            <v>0.15089255876532673</v>
          </cell>
          <cell r="AM189">
            <v>0.14049884365077533</v>
          </cell>
          <cell r="AN189">
            <v>0.39218714470604299</v>
          </cell>
          <cell r="AO189">
            <v>0.15645222574311318</v>
          </cell>
          <cell r="AP189">
            <v>0.15922340872730831</v>
          </cell>
        </row>
        <row r="190">
          <cell r="B190">
            <v>43652</v>
          </cell>
          <cell r="C190">
            <v>10.367571054651322</v>
          </cell>
          <cell r="D190">
            <v>2.2718476921108501</v>
          </cell>
          <cell r="E190">
            <v>1.9922626166206618</v>
          </cell>
          <cell r="F190">
            <v>1.3611410041877505</v>
          </cell>
          <cell r="G190">
            <v>0.83838576328932257</v>
          </cell>
          <cell r="H190">
            <v>0.62671620919629956</v>
          </cell>
          <cell r="I190">
            <v>0.32619966284900809</v>
          </cell>
          <cell r="J190">
            <v>7.2175972067383825</v>
          </cell>
          <cell r="K190">
            <v>25.001721209643595</v>
          </cell>
          <cell r="AL190">
            <v>6.5846275685488703E-2</v>
          </cell>
          <cell r="AM190">
            <v>9.7276985439160996E-2</v>
          </cell>
          <cell r="AN190">
            <v>0.29106209179206072</v>
          </cell>
          <cell r="AO190">
            <v>0.1374939166793244</v>
          </cell>
          <cell r="AP190">
            <v>0.14212384704653955</v>
          </cell>
        </row>
        <row r="191">
          <cell r="B191">
            <v>43653</v>
          </cell>
          <cell r="C191">
            <v>10.225975586706687</v>
          </cell>
          <cell r="D191">
            <v>2.1867692282980227</v>
          </cell>
          <cell r="E191">
            <v>1.9356295184981724</v>
          </cell>
          <cell r="F191">
            <v>1.1391927891294895</v>
          </cell>
          <cell r="G191">
            <v>0.82167373533721877</v>
          </cell>
          <cell r="H191">
            <v>0.58046145654369741</v>
          </cell>
          <cell r="I191">
            <v>0.33195177691266792</v>
          </cell>
          <cell r="J191">
            <v>6.9893216244660223</v>
          </cell>
          <cell r="K191">
            <v>24.21097571589198</v>
          </cell>
          <cell r="AL191">
            <v>3.6644069508315939E-2</v>
          </cell>
          <cell r="AM191">
            <v>7.8912733013566938E-2</v>
          </cell>
          <cell r="AN191">
            <v>0.21602333549283351</v>
          </cell>
          <cell r="AO191">
            <v>0.1196742421105083</v>
          </cell>
          <cell r="AP191">
            <v>0.14585172871254459</v>
          </cell>
        </row>
        <row r="192">
          <cell r="B192">
            <v>43654</v>
          </cell>
          <cell r="C192">
            <v>10.955233170167201</v>
          </cell>
          <cell r="D192">
            <v>2.0334595212293629</v>
          </cell>
          <cell r="E192">
            <v>2.03314145809173</v>
          </cell>
          <cell r="F192">
            <v>1.6572485697866468</v>
          </cell>
          <cell r="G192">
            <v>0.80840886294516801</v>
          </cell>
          <cell r="H192">
            <v>0.71331245208459637</v>
          </cell>
          <cell r="I192">
            <v>0.37064835376872751</v>
          </cell>
          <cell r="J192">
            <v>7.5371304686886305</v>
          </cell>
          <cell r="K192">
            <v>26.108582856762066</v>
          </cell>
          <cell r="AL192">
            <v>0.13335150157872916</v>
          </cell>
          <cell r="AM192">
            <v>0.1417059089186305</v>
          </cell>
          <cell r="AN192">
            <v>0.35784304103187714</v>
          </cell>
          <cell r="AO192">
            <v>0.13622424530020857</v>
          </cell>
          <cell r="AP192">
            <v>0.19603303117938725</v>
          </cell>
        </row>
        <row r="193">
          <cell r="B193">
            <v>43655</v>
          </cell>
          <cell r="C193">
            <v>10.71296577992667</v>
          </cell>
          <cell r="D193">
            <v>2.1564442312954308</v>
          </cell>
          <cell r="E193">
            <v>2.115677448377562</v>
          </cell>
          <cell r="F193">
            <v>1.7508214200589927</v>
          </cell>
          <cell r="G193">
            <v>0.83118776800601868</v>
          </cell>
          <cell r="H193">
            <v>0.74637533011403412</v>
          </cell>
          <cell r="I193">
            <v>0.41483060611557582</v>
          </cell>
          <cell r="J193">
            <v>7.600787331126611</v>
          </cell>
          <cell r="K193">
            <v>26.329089915020894</v>
          </cell>
          <cell r="AL193">
            <v>0.15839462593465412</v>
          </cell>
          <cell r="AM193">
            <v>0.1516524593964225</v>
          </cell>
          <cell r="AN193">
            <v>0.3866163959147636</v>
          </cell>
          <cell r="AO193">
            <v>0.1427103474528385</v>
          </cell>
          <cell r="AP193">
            <v>0.19682401264043026</v>
          </cell>
        </row>
        <row r="194">
          <cell r="B194">
            <v>43656</v>
          </cell>
          <cell r="C194">
            <v>10.512440406247855</v>
          </cell>
          <cell r="D194">
            <v>2.1235921512092895</v>
          </cell>
          <cell r="E194">
            <v>2.2503540031414668</v>
          </cell>
          <cell r="F194">
            <v>1.8017163755426997</v>
          </cell>
          <cell r="G194">
            <v>0.83246991800560233</v>
          </cell>
          <cell r="H194">
            <v>0.73077239626649204</v>
          </cell>
          <cell r="I194">
            <v>0.39415950136895223</v>
          </cell>
          <cell r="J194">
            <v>7.5671842477429472</v>
          </cell>
          <cell r="K194">
            <v>26.212688999525305</v>
          </cell>
          <cell r="AL194">
            <v>0.17575005462018292</v>
          </cell>
          <cell r="AM194">
            <v>0.1807225074873946</v>
          </cell>
          <cell r="AN194">
            <v>0.35093474431580923</v>
          </cell>
          <cell r="AO194">
            <v>0.15116736956593455</v>
          </cell>
          <cell r="AP194">
            <v>0.19082126072100222</v>
          </cell>
        </row>
        <row r="195">
          <cell r="B195">
            <v>43657</v>
          </cell>
          <cell r="C195">
            <v>10.798905225789021</v>
          </cell>
          <cell r="D195">
            <v>2.1480206210169328</v>
          </cell>
          <cell r="E195">
            <v>2.2604968622516761</v>
          </cell>
          <cell r="F195">
            <v>1.8824353991337897</v>
          </cell>
          <cell r="G195">
            <v>0.83749059182854158</v>
          </cell>
          <cell r="H195">
            <v>0.74426001604507508</v>
          </cell>
          <cell r="I195">
            <v>0.40473340840525462</v>
          </cell>
          <cell r="J195">
            <v>7.7420374267447869</v>
          </cell>
          <cell r="K195">
            <v>26.818379551215074</v>
          </cell>
          <cell r="AL195">
            <v>0.18253469271780981</v>
          </cell>
          <cell r="AM195">
            <v>0.20451057708305603</v>
          </cell>
          <cell r="AN195">
            <v>0.32517741421134455</v>
          </cell>
          <cell r="AO195">
            <v>0.16080909033464053</v>
          </cell>
          <cell r="AP195">
            <v>0.20134985571157016</v>
          </cell>
        </row>
        <row r="196">
          <cell r="B196">
            <v>43658</v>
          </cell>
          <cell r="C196">
            <v>10.742430732793762</v>
          </cell>
          <cell r="D196">
            <v>2.1252768732649887</v>
          </cell>
          <cell r="E196">
            <v>2.230283016375989</v>
          </cell>
          <cell r="F196">
            <v>1.8357915259264574</v>
          </cell>
          <cell r="G196">
            <v>0.84203775171078543</v>
          </cell>
          <cell r="H196">
            <v>0.73408857028729124</v>
          </cell>
          <cell r="I196">
            <v>0.42391132020960925</v>
          </cell>
          <cell r="J196">
            <v>7.6841954549447387</v>
          </cell>
          <cell r="K196">
            <v>26.618015245513618</v>
          </cell>
          <cell r="AL196">
            <v>0.17744245140470352</v>
          </cell>
          <cell r="AM196">
            <v>0.19977977339530373</v>
          </cell>
          <cell r="AN196">
            <v>0.34790077590955348</v>
          </cell>
          <cell r="AO196">
            <v>0.16775628131850318</v>
          </cell>
          <cell r="AP196">
            <v>0.14760239333421776</v>
          </cell>
        </row>
        <row r="197">
          <cell r="B197">
            <v>43659</v>
          </cell>
          <cell r="C197">
            <v>10.597561381197227</v>
          </cell>
          <cell r="D197">
            <v>2.2617393597766529</v>
          </cell>
          <cell r="E197">
            <v>2.1050192337754954</v>
          </cell>
          <cell r="F197">
            <v>1.372801787402407</v>
          </cell>
          <cell r="G197">
            <v>0.84516372156568498</v>
          </cell>
          <cell r="H197">
            <v>0.65698082481352493</v>
          </cell>
          <cell r="I197">
            <v>0.39929070494084545</v>
          </cell>
          <cell r="J197">
            <v>7.4020265566000667</v>
          </cell>
          <cell r="K197">
            <v>25.640583570071907</v>
          </cell>
          <cell r="AL197">
            <v>9.2769097655842014E-2</v>
          </cell>
          <cell r="AM197">
            <v>0.12743683238831408</v>
          </cell>
          <cell r="AN197">
            <v>0.240039386046246</v>
          </cell>
          <cell r="AO197">
            <v>0.12860487535093215</v>
          </cell>
          <cell r="AP197">
            <v>0.12976165623415026</v>
          </cell>
        </row>
        <row r="198">
          <cell r="B198">
            <v>43660</v>
          </cell>
          <cell r="C198">
            <v>10.461695209643418</v>
          </cell>
          <cell r="D198">
            <v>2.2507886664146057</v>
          </cell>
          <cell r="E198">
            <v>2.0814123357186629</v>
          </cell>
          <cell r="F198">
            <v>1.1727635405718528</v>
          </cell>
          <cell r="G198">
            <v>0.82829968948066779</v>
          </cell>
          <cell r="H198">
            <v>0.61883049907569687</v>
          </cell>
          <cell r="I198">
            <v>0.39415438305763806</v>
          </cell>
          <cell r="J198">
            <v>7.2272645641352895</v>
          </cell>
          <cell r="K198">
            <v>25.035208888097834</v>
          </cell>
          <cell r="AL198">
            <v>5.9416171301613432E-2</v>
          </cell>
          <cell r="AM198">
            <v>0.11983288825309769</v>
          </cell>
          <cell r="AN198">
            <v>0.17258928901845549</v>
          </cell>
          <cell r="AO198">
            <v>0.10463093947601798</v>
          </cell>
          <cell r="AP198">
            <v>0.13192804159379881</v>
          </cell>
        </row>
        <row r="199">
          <cell r="B199">
            <v>43661</v>
          </cell>
          <cell r="C199">
            <v>11.268707529836535</v>
          </cell>
          <cell r="D199">
            <v>2.1033754865408945</v>
          </cell>
          <cell r="E199">
            <v>2.2382629897669606</v>
          </cell>
          <cell r="F199">
            <v>1.6841101357063113</v>
          </cell>
          <cell r="G199">
            <v>0.81767690171869922</v>
          </cell>
          <cell r="H199">
            <v>0.6503481822888415</v>
          </cell>
          <cell r="I199">
            <v>0.44365845521021496</v>
          </cell>
          <cell r="J199">
            <v>7.794715111728955</v>
          </cell>
          <cell r="K199">
            <v>27.000854792797412</v>
          </cell>
          <cell r="AL199">
            <v>0.14661306926770987</v>
          </cell>
          <cell r="AM199">
            <v>0.17207102878993966</v>
          </cell>
          <cell r="AN199">
            <v>0.30480691071286137</v>
          </cell>
          <cell r="AO199">
            <v>0.1358016178069836</v>
          </cell>
          <cell r="AP199">
            <v>0.18223521966257872</v>
          </cell>
        </row>
        <row r="200">
          <cell r="B200">
            <v>43662</v>
          </cell>
          <cell r="C200">
            <v>11.39557052134762</v>
          </cell>
          <cell r="D200">
            <v>2.1614983974625295</v>
          </cell>
          <cell r="E200">
            <v>2.2942943375198155</v>
          </cell>
          <cell r="F200">
            <v>1.7309138546289524</v>
          </cell>
          <cell r="G200">
            <v>0.84309627089648798</v>
          </cell>
          <cell r="H200">
            <v>0.75758970875204468</v>
          </cell>
          <cell r="I200">
            <v>0.46037388797703382</v>
          </cell>
          <cell r="J200">
            <v>7.9721494342083616</v>
          </cell>
          <cell r="K200">
            <v>27.615486412792844</v>
          </cell>
          <cell r="AL200">
            <v>0.19457044336820167</v>
          </cell>
          <cell r="AM200">
            <v>0.18631016496033967</v>
          </cell>
          <cell r="AN200">
            <v>0.28757504678299789</v>
          </cell>
          <cell r="AO200">
            <v>0.14154264334192929</v>
          </cell>
          <cell r="AP200">
            <v>0.18306642453025512</v>
          </cell>
        </row>
        <row r="201">
          <cell r="B201">
            <v>43663</v>
          </cell>
          <cell r="C201">
            <v>11.533892105640355</v>
          </cell>
          <cell r="D201">
            <v>2.1682372856853274</v>
          </cell>
          <cell r="E201">
            <v>2.3032412303277714</v>
          </cell>
          <cell r="F201">
            <v>1.7725302855323286</v>
          </cell>
          <cell r="G201">
            <v>0.84649157003593101</v>
          </cell>
          <cell r="H201">
            <v>0.79078249589100413</v>
          </cell>
          <cell r="I201">
            <v>0.4605496868915438</v>
          </cell>
          <cell r="J201">
            <v>8.0664628049440701</v>
          </cell>
          <cell r="K201">
            <v>27.942187464948333</v>
          </cell>
          <cell r="AL201">
            <v>0.22085443572226343</v>
          </cell>
          <cell r="AM201">
            <v>0.19479235965311356</v>
          </cell>
          <cell r="AN201">
            <v>0.31946610700203193</v>
          </cell>
          <cell r="AO201">
            <v>0.14317993355642131</v>
          </cell>
          <cell r="AP201">
            <v>0.16274792558153767</v>
          </cell>
        </row>
        <row r="202">
          <cell r="B202">
            <v>43664</v>
          </cell>
          <cell r="C202">
            <v>12.013516060643569</v>
          </cell>
          <cell r="D202">
            <v>2.2979608839741936</v>
          </cell>
          <cell r="E202">
            <v>2.2171110624376649</v>
          </cell>
          <cell r="F202">
            <v>1.8322606004535924</v>
          </cell>
          <cell r="G202">
            <v>0.84810138779324418</v>
          </cell>
          <cell r="H202">
            <v>0.84059628697155098</v>
          </cell>
          <cell r="I202">
            <v>0.43700521561857841</v>
          </cell>
          <cell r="J202">
            <v>8.3143638023854969</v>
          </cell>
          <cell r="K202">
            <v>28.800915300277889</v>
          </cell>
          <cell r="AL202">
            <v>0.22602527649077736</v>
          </cell>
          <cell r="AM202">
            <v>0.19699683206243729</v>
          </cell>
          <cell r="AN202">
            <v>0.35604867824848291</v>
          </cell>
          <cell r="AO202">
            <v>0.15408506455619572</v>
          </cell>
          <cell r="AP202">
            <v>0.15268426585000311</v>
          </cell>
        </row>
        <row r="203">
          <cell r="B203">
            <v>43665</v>
          </cell>
          <cell r="C203">
            <v>12.060168902683131</v>
          </cell>
          <cell r="D203">
            <v>2.4116796227339128</v>
          </cell>
          <cell r="E203">
            <v>2.2746940019199031</v>
          </cell>
          <cell r="F203">
            <v>1.8386475128168513</v>
          </cell>
          <cell r="G203">
            <v>0.84999609176128399</v>
          </cell>
          <cell r="H203">
            <v>0.82916786119971808</v>
          </cell>
          <cell r="I203">
            <v>0.44274387644459778</v>
          </cell>
          <cell r="J203">
            <v>8.4038714371635734</v>
          </cell>
          <cell r="K203">
            <v>29.110969306722975</v>
          </cell>
          <cell r="AL203">
            <v>0.21850146904655152</v>
          </cell>
          <cell r="AM203">
            <v>0.20350432392615755</v>
          </cell>
          <cell r="AN203">
            <v>0.327098877691896</v>
          </cell>
          <cell r="AO203">
            <v>0.15619686034773667</v>
          </cell>
          <cell r="AP203">
            <v>0.1635010497186894</v>
          </cell>
        </row>
        <row r="204">
          <cell r="B204">
            <v>43666</v>
          </cell>
          <cell r="C204">
            <v>11.722140415624551</v>
          </cell>
          <cell r="D204">
            <v>2.4866497542125434</v>
          </cell>
          <cell r="E204">
            <v>2.1744334997031065</v>
          </cell>
          <cell r="F204">
            <v>1.3618330593792209</v>
          </cell>
          <cell r="G204">
            <v>0.84994164251964344</v>
          </cell>
          <cell r="H204">
            <v>0.73625655475946283</v>
          </cell>
          <cell r="I204">
            <v>0.34059469203576581</v>
          </cell>
          <cell r="J204">
            <v>7.9837211454863315</v>
          </cell>
          <cell r="K204">
            <v>27.655570763720625</v>
          </cell>
          <cell r="AL204">
            <v>0.13357392131424406</v>
          </cell>
          <cell r="AM204">
            <v>0.14004482379900768</v>
          </cell>
          <cell r="AN204">
            <v>0.25508063207804826</v>
          </cell>
          <cell r="AO204">
            <v>0.14312984437203871</v>
          </cell>
          <cell r="AP204">
            <v>7.8827229630155371E-2</v>
          </cell>
        </row>
        <row r="205">
          <cell r="B205">
            <v>43667</v>
          </cell>
          <cell r="C205">
            <v>11.399662875912497</v>
          </cell>
          <cell r="D205">
            <v>2.4588518402935007</v>
          </cell>
          <cell r="E205">
            <v>2.1715108915848114</v>
          </cell>
          <cell r="F205">
            <v>1.1892201128783324</v>
          </cell>
          <cell r="G205">
            <v>0.82869185366153142</v>
          </cell>
          <cell r="H205">
            <v>0.6902397444395848</v>
          </cell>
          <cell r="I205">
            <v>0.32975424030629619</v>
          </cell>
          <cell r="J205">
            <v>7.7386240411159548</v>
          </cell>
          <cell r="K205">
            <v>26.80655560019251</v>
          </cell>
          <cell r="AL205">
            <v>0.11074997732695434</v>
          </cell>
          <cell r="AM205">
            <v>0.11702023338122294</v>
          </cell>
          <cell r="AN205">
            <v>0.21909618175939613</v>
          </cell>
          <cell r="AO205">
            <v>0.12402797612801172</v>
          </cell>
          <cell r="AP205">
            <v>7.9354866081882788E-2</v>
          </cell>
        </row>
        <row r="206">
          <cell r="B206">
            <v>43668</v>
          </cell>
          <cell r="C206">
            <v>12.117461866591364</v>
          </cell>
          <cell r="D206">
            <v>2.3661921272300255</v>
          </cell>
          <cell r="E206">
            <v>2.1625903693064097</v>
          </cell>
          <cell r="F206">
            <v>1.7065086138531618</v>
          </cell>
          <cell r="G206">
            <v>0.81900766711260453</v>
          </cell>
          <cell r="H206">
            <v>0.81107620873136765</v>
          </cell>
          <cell r="I206">
            <v>0.41161167039440666</v>
          </cell>
          <cell r="J206">
            <v>8.2769842737326442</v>
          </cell>
          <cell r="K206">
            <v>28.671432796951986</v>
          </cell>
          <cell r="AL206">
            <v>0.19165557420276744</v>
          </cell>
          <cell r="AM206">
            <v>0.18261956195878537</v>
          </cell>
          <cell r="AN206">
            <v>0.34111509398368423</v>
          </cell>
          <cell r="AO206">
            <v>0.15364007581994346</v>
          </cell>
          <cell r="AP206">
            <v>0.10252993672643212</v>
          </cell>
        </row>
        <row r="207">
          <cell r="B207">
            <v>43669</v>
          </cell>
          <cell r="C207">
            <v>12.283611461925242</v>
          </cell>
          <cell r="D207">
            <v>2.4874921152403933</v>
          </cell>
          <cell r="E207">
            <v>2.0318231827619253</v>
          </cell>
          <cell r="F207">
            <v>1.9406986826658521</v>
          </cell>
          <cell r="G207">
            <v>0.84522983850196265</v>
          </cell>
          <cell r="H207">
            <v>0.82779039553486933</v>
          </cell>
          <cell r="I207">
            <v>0.47083850497481333</v>
          </cell>
          <cell r="J207">
            <v>8.4770803138977833</v>
          </cell>
          <cell r="K207">
            <v>29.36456449550284</v>
          </cell>
          <cell r="AL207">
            <v>0.2090293985055191</v>
          </cell>
          <cell r="AM207">
            <v>0.21564544230027077</v>
          </cell>
          <cell r="AN207">
            <v>0.37711599262785084</v>
          </cell>
          <cell r="AO207">
            <v>0.16686585662113804</v>
          </cell>
          <cell r="AP207">
            <v>0.16379728327813459</v>
          </cell>
        </row>
        <row r="208">
          <cell r="B208">
            <v>43670</v>
          </cell>
          <cell r="C208">
            <v>12.87945828657087</v>
          </cell>
          <cell r="D208">
            <v>2.5548809974683757</v>
          </cell>
          <cell r="E208">
            <v>1.9944709601098927</v>
          </cell>
          <cell r="F208">
            <v>2.0128466960767826</v>
          </cell>
          <cell r="G208">
            <v>0.85845095703912377</v>
          </cell>
          <cell r="H208">
            <v>0.85046147032087827</v>
          </cell>
          <cell r="I208">
            <v>0.47815531753007467</v>
          </cell>
          <cell r="J208">
            <v>8.7779090410697194</v>
          </cell>
          <cell r="K208">
            <v>30.406633726185714</v>
          </cell>
          <cell r="AL208">
            <v>0.21931004003994647</v>
          </cell>
          <cell r="AM208">
            <v>0.21766649220161977</v>
          </cell>
          <cell r="AN208">
            <v>0.39593212936521877</v>
          </cell>
          <cell r="AO208">
            <v>0.18047267300352551</v>
          </cell>
          <cell r="AP208">
            <v>0.18367876674418765</v>
          </cell>
        </row>
        <row r="209">
          <cell r="B209">
            <v>43671</v>
          </cell>
          <cell r="C209">
            <v>12.933477366827203</v>
          </cell>
          <cell r="D209">
            <v>2.4580094792656508</v>
          </cell>
          <cell r="E209">
            <v>1.947675827546387</v>
          </cell>
          <cell r="F209">
            <v>2.022104331011739</v>
          </cell>
          <cell r="G209">
            <v>0.84520261388114248</v>
          </cell>
          <cell r="H209">
            <v>0.88077118391912901</v>
          </cell>
          <cell r="I209">
            <v>0.4566816244512551</v>
          </cell>
          <cell r="J209">
            <v>8.7434924714424085</v>
          </cell>
          <cell r="K209">
            <v>30.287414898344917</v>
          </cell>
          <cell r="AL209">
            <v>0.22442903861446808</v>
          </cell>
          <cell r="AM209">
            <v>0.22329974067716529</v>
          </cell>
          <cell r="AN209">
            <v>0.4262815328928532</v>
          </cell>
          <cell r="AO209">
            <v>0.16593115666257799</v>
          </cell>
          <cell r="AP209">
            <v>0.19100794464943849</v>
          </cell>
        </row>
        <row r="210">
          <cell r="B210">
            <v>43672</v>
          </cell>
          <cell r="C210">
            <v>13.050518707382592</v>
          </cell>
          <cell r="D210">
            <v>2.2550004715538545</v>
          </cell>
          <cell r="E210">
            <v>1.9776535943955897</v>
          </cell>
          <cell r="F210">
            <v>1.9123684914980099</v>
          </cell>
          <cell r="G210">
            <v>0.84486457483929067</v>
          </cell>
          <cell r="H210">
            <v>0.88556090922852893</v>
          </cell>
          <cell r="I210">
            <v>0.43771391110255903</v>
          </cell>
          <cell r="J210">
            <v>8.670342257627123</v>
          </cell>
          <cell r="K210">
            <v>30.034022917627553</v>
          </cell>
          <cell r="AL210">
            <v>0.2150949352026103</v>
          </cell>
          <cell r="AM210">
            <v>0.18840803154268712</v>
          </cell>
          <cell r="AN210">
            <v>0.42637648459014038</v>
          </cell>
          <cell r="AO210">
            <v>0.16344190308872855</v>
          </cell>
          <cell r="AP210">
            <v>0.18881174664722603</v>
          </cell>
        </row>
        <row r="211">
          <cell r="B211">
            <v>43673</v>
          </cell>
          <cell r="C211">
            <v>12.695302331151549</v>
          </cell>
          <cell r="D211">
            <v>2.1387546497105854</v>
          </cell>
          <cell r="E211">
            <v>1.9495898256962139</v>
          </cell>
          <cell r="F211">
            <v>1.4406236359462756</v>
          </cell>
          <cell r="G211">
            <v>0.83093334744240077</v>
          </cell>
          <cell r="H211">
            <v>0.77755389502023253</v>
          </cell>
          <cell r="I211">
            <v>0.42359835283159314</v>
          </cell>
          <cell r="J211">
            <v>8.2209401336400703</v>
          </cell>
          <cell r="K211">
            <v>28.477296171438923</v>
          </cell>
          <cell r="AL211">
            <v>0.19692842703042901</v>
          </cell>
          <cell r="AM211">
            <v>0.1178818504054934</v>
          </cell>
          <cell r="AN211">
            <v>0.28615600488179771</v>
          </cell>
          <cell r="AO211">
            <v>0.11579993314351941</v>
          </cell>
          <cell r="AP211">
            <v>0.14602776526863662</v>
          </cell>
        </row>
        <row r="212">
          <cell r="B212">
            <v>43674</v>
          </cell>
          <cell r="C212">
            <v>12.52751579399172</v>
          </cell>
          <cell r="D212">
            <v>2.0157699396445175</v>
          </cell>
          <cell r="E212">
            <v>1.9809604588016743</v>
          </cell>
          <cell r="F212">
            <v>1.2014199743599352</v>
          </cell>
          <cell r="G212">
            <v>0.8226590073288097</v>
          </cell>
          <cell r="H212">
            <v>0.71655597292141116</v>
          </cell>
          <cell r="I212">
            <v>0.41230869683594124</v>
          </cell>
          <cell r="J212">
            <v>7.9858884491852038</v>
          </cell>
          <cell r="K212">
            <v>27.663078293069212</v>
          </cell>
          <cell r="AL212">
            <v>9.5140459948777026E-2</v>
          </cell>
          <cell r="AM212">
            <v>0.11124053420578167</v>
          </cell>
          <cell r="AN212">
            <v>0.17176986334737285</v>
          </cell>
          <cell r="AO212">
            <v>0.11452847286496186</v>
          </cell>
          <cell r="AP212">
            <v>0.11398461650267766</v>
          </cell>
        </row>
        <row r="213">
          <cell r="B213">
            <v>43675</v>
          </cell>
          <cell r="C213">
            <v>12.886824524787638</v>
          </cell>
          <cell r="D213">
            <v>1.9146866163025444</v>
          </cell>
          <cell r="E213">
            <v>2.2494189795078481</v>
          </cell>
          <cell r="F213">
            <v>1.7156964583723995</v>
          </cell>
          <cell r="G213">
            <v>0.84781714978777556</v>
          </cell>
          <cell r="H213">
            <v>0.91083958966368361</v>
          </cell>
          <cell r="I213">
            <v>0.45675532829042093</v>
          </cell>
          <cell r="J213">
            <v>8.5154547676033054</v>
          </cell>
          <cell r="K213">
            <v>29.497493414315617</v>
          </cell>
          <cell r="AL213">
            <v>0.20033997786088562</v>
          </cell>
          <cell r="AM213">
            <v>0.18003047689568283</v>
          </cell>
          <cell r="AN213">
            <v>0.30857656786030879</v>
          </cell>
          <cell r="AO213">
            <v>0.13787271613621407</v>
          </cell>
          <cell r="AP213">
            <v>0.16850389507085284</v>
          </cell>
        </row>
        <row r="214">
          <cell r="B214">
            <v>43676</v>
          </cell>
          <cell r="C214">
            <v>12.940843605043977</v>
          </cell>
          <cell r="D214">
            <v>2.0284053550622647</v>
          </cell>
          <cell r="E214">
            <v>2.2685712672532414</v>
          </cell>
          <cell r="F214">
            <v>1.7088261615810496</v>
          </cell>
          <cell r="G214">
            <v>0.84733423687084419</v>
          </cell>
          <cell r="H214">
            <v>0.95601867974460597</v>
          </cell>
          <cell r="I214">
            <v>0.50449003030893602</v>
          </cell>
          <cell r="J214">
            <v>8.6260275083624549</v>
          </cell>
          <cell r="K214">
            <v>29.880516844227376</v>
          </cell>
          <cell r="AL214">
            <v>0.12427577297241142</v>
          </cell>
          <cell r="AM214">
            <v>0.19252415056851255</v>
          </cell>
          <cell r="AN214">
            <v>0.33777907450889044</v>
          </cell>
          <cell r="AO214">
            <v>0.13759096447406483</v>
          </cell>
          <cell r="AP214">
            <v>0.15008465074007976</v>
          </cell>
        </row>
        <row r="215">
          <cell r="B215">
            <v>43677</v>
          </cell>
          <cell r="C215">
            <v>12.87945828657087</v>
          </cell>
          <cell r="D215">
            <v>2.1362275666270358</v>
          </cell>
          <cell r="E215">
            <v>2.169757879239214</v>
          </cell>
          <cell r="F215">
            <v>1.7169879682170479</v>
          </cell>
          <cell r="G215">
            <v>0.84342134583318717</v>
          </cell>
          <cell r="H215">
            <v>0.97888975061437922</v>
          </cell>
          <cell r="I215">
            <v>0.49862714437539579</v>
          </cell>
          <cell r="J215">
            <v>8.6133978587956825</v>
          </cell>
          <cell r="K215">
            <v>29.83676780027281</v>
          </cell>
          <cell r="AL215">
            <v>0.14016791392428848</v>
          </cell>
          <cell r="AM215">
            <v>0.18879203934071007</v>
          </cell>
          <cell r="AN215">
            <v>0.36054056641624649</v>
          </cell>
          <cell r="AO215">
            <v>0.14104130427324707</v>
          </cell>
          <cell r="AP215">
            <v>0.12334767913395893</v>
          </cell>
        </row>
        <row r="216">
          <cell r="B216">
            <v>43678</v>
          </cell>
          <cell r="C216">
            <v>12.150320171318594</v>
          </cell>
          <cell r="D216">
            <v>2.2404507390896238</v>
          </cell>
          <cell r="E216">
            <v>2.2446859221936077</v>
          </cell>
          <cell r="F216">
            <v>2.0078915751899942</v>
          </cell>
          <cell r="G216">
            <v>0.85103304617553854</v>
          </cell>
          <cell r="H216">
            <v>0.77694754009352229</v>
          </cell>
          <cell r="I216">
            <v>0.42967051516622329</v>
          </cell>
          <cell r="J216">
            <v>8.4013964483199928</v>
          </cell>
          <cell r="K216">
            <v>29.102395957547095</v>
          </cell>
          <cell r="AL216">
            <v>0.2450114630969395</v>
          </cell>
          <cell r="AM216">
            <v>0.20401449306496364</v>
          </cell>
          <cell r="AN216">
            <v>0.41241844100306568</v>
          </cell>
          <cell r="AO216">
            <v>0.16939280346488259</v>
          </cell>
          <cell r="AP216">
            <v>0.22178892733938152</v>
          </cell>
        </row>
        <row r="217">
          <cell r="B217">
            <v>43679</v>
          </cell>
          <cell r="C217">
            <v>11.443613052029736</v>
          </cell>
          <cell r="D217">
            <v>2.2228440535172105</v>
          </cell>
          <cell r="E217">
            <v>2.2092141287784335</v>
          </cell>
          <cell r="F217">
            <v>1.9730842773008015</v>
          </cell>
          <cell r="G217">
            <v>0.85684608726725164</v>
          </cell>
          <cell r="H217">
            <v>0.79047855020890856</v>
          </cell>
          <cell r="I217">
            <v>0.43821310024197735</v>
          </cell>
          <cell r="J217">
            <v>8.0902325721113684</v>
          </cell>
          <cell r="K217">
            <v>28.02452582145569</v>
          </cell>
          <cell r="AL217">
            <v>0.21607368325529822</v>
          </cell>
          <cell r="AM217">
            <v>0.20556125963846647</v>
          </cell>
          <cell r="AN217">
            <v>0.3774640335929032</v>
          </cell>
          <cell r="AO217">
            <v>0.1681688105733691</v>
          </cell>
          <cell r="AP217">
            <v>0.2345914547418054</v>
          </cell>
        </row>
        <row r="218">
          <cell r="B218">
            <v>43680</v>
          </cell>
          <cell r="C218">
            <v>11.179681184736797</v>
          </cell>
          <cell r="D218">
            <v>2.1717846653572113</v>
          </cell>
          <cell r="E218">
            <v>2.176324119590785</v>
          </cell>
          <cell r="F218">
            <v>1.589864414823853</v>
          </cell>
          <cell r="G218">
            <v>0.84230179872831357</v>
          </cell>
          <cell r="H218">
            <v>0.68864792067148517</v>
          </cell>
          <cell r="I218">
            <v>0.42564685082972986</v>
          </cell>
          <cell r="J218">
            <v>7.7411887360353191</v>
          </cell>
          <cell r="K218">
            <v>26.815439690773495</v>
          </cell>
          <cell r="AL218">
            <v>0.16236152677034482</v>
          </cell>
          <cell r="AM218">
            <v>0.15689386593935753</v>
          </cell>
          <cell r="AN218">
            <v>0.25836854138645798</v>
          </cell>
          <cell r="AO218">
            <v>0.15104035077845082</v>
          </cell>
          <cell r="AP218">
            <v>0.19882682450136763</v>
          </cell>
        </row>
        <row r="219">
          <cell r="B219">
            <v>43681</v>
          </cell>
          <cell r="C219">
            <v>11.008716363236591</v>
          </cell>
          <cell r="D219">
            <v>2.1392122970482461</v>
          </cell>
          <cell r="E219">
            <v>2.2026524256815541</v>
          </cell>
          <cell r="F219">
            <v>1.3427643091557748</v>
          </cell>
          <cell r="G219">
            <v>0.82977720762474738</v>
          </cell>
          <cell r="H219">
            <v>0.63121681091026727</v>
          </cell>
          <cell r="I219">
            <v>0.35264736051315687</v>
          </cell>
          <cell r="J219">
            <v>7.5109674237862407</v>
          </cell>
          <cell r="K219">
            <v>26.017954197956577</v>
          </cell>
          <cell r="AL219">
            <v>8.7603915818097677E-2</v>
          </cell>
          <cell r="AM219">
            <v>0.12926807297650525</v>
          </cell>
          <cell r="AN219">
            <v>0.21502078762672908</v>
          </cell>
          <cell r="AO219">
            <v>0.13264371901728783</v>
          </cell>
          <cell r="AP219">
            <v>0.17255709217469087</v>
          </cell>
        </row>
        <row r="220">
          <cell r="B220">
            <v>43682</v>
          </cell>
          <cell r="C220">
            <v>11.531065103580534</v>
          </cell>
          <cell r="D220">
            <v>2.0890332431668672</v>
          </cell>
          <cell r="E220">
            <v>2.3794451840634836</v>
          </cell>
          <cell r="F220">
            <v>1.7728731075337436</v>
          </cell>
          <cell r="G220">
            <v>0.85716971927353036</v>
          </cell>
          <cell r="H220">
            <v>0.74733036972819633</v>
          </cell>
          <cell r="I220">
            <v>0.36575662424697647</v>
          </cell>
          <cell r="J220">
            <v>8.0124646011650853</v>
          </cell>
          <cell r="K220">
            <v>27.755137952758417</v>
          </cell>
          <cell r="AL220">
            <v>0.18967560176056669</v>
          </cell>
          <cell r="AM220">
            <v>0.18821526611014505</v>
          </cell>
          <cell r="AN220">
            <v>0.33704850525091617</v>
          </cell>
          <cell r="AO220">
            <v>0.16083415408212687</v>
          </cell>
          <cell r="AP220">
            <v>0.15756607700006459</v>
          </cell>
        </row>
        <row r="221">
          <cell r="B221">
            <v>43683</v>
          </cell>
          <cell r="C221">
            <v>12.066807401369186</v>
          </cell>
          <cell r="D221">
            <v>2.1911520194868657</v>
          </cell>
          <cell r="E221">
            <v>2.430188419655261</v>
          </cell>
          <cell r="F221">
            <v>1.8408254793040462</v>
          </cell>
          <cell r="G221">
            <v>0.85781503565114525</v>
          </cell>
          <cell r="H221">
            <v>0.7948799981916721</v>
          </cell>
          <cell r="I221">
            <v>0.39705273457257784</v>
          </cell>
          <cell r="J221">
            <v>8.3517703666707952</v>
          </cell>
          <cell r="K221">
            <v>28.930491454901553</v>
          </cell>
          <cell r="AL221">
            <v>0.18397359824096154</v>
          </cell>
          <cell r="AM221">
            <v>0.19861365824964156</v>
          </cell>
          <cell r="AN221">
            <v>0.3680249225775199</v>
          </cell>
          <cell r="AO221">
            <v>0.16712385919524236</v>
          </cell>
          <cell r="AP221">
            <v>0.14884773926353631</v>
          </cell>
        </row>
        <row r="222">
          <cell r="B222">
            <v>43684</v>
          </cell>
          <cell r="C222">
            <v>11.980143206138671</v>
          </cell>
          <cell r="D222">
            <v>2.1136826029682463</v>
          </cell>
          <cell r="E222">
            <v>2.3745582163862498</v>
          </cell>
          <cell r="F222">
            <v>1.8153338239408559</v>
          </cell>
          <cell r="G222">
            <v>0.85634619429867675</v>
          </cell>
          <cell r="H222">
            <v>0.78123399172678576</v>
          </cell>
          <cell r="I222">
            <v>0.4260230965763967</v>
          </cell>
          <cell r="J222">
            <v>8.257857859245707</v>
          </cell>
          <cell r="K222">
            <v>28.605178991281587</v>
          </cell>
          <cell r="AL222">
            <v>0.19647948498623857</v>
          </cell>
          <cell r="AM222">
            <v>0.19944645469062069</v>
          </cell>
          <cell r="AN222">
            <v>0.33721273029607707</v>
          </cell>
          <cell r="AO222">
            <v>0.16999503400990967</v>
          </cell>
          <cell r="AP222">
            <v>0.1356228942322599</v>
          </cell>
        </row>
        <row r="223">
          <cell r="B223">
            <v>43685</v>
          </cell>
          <cell r="C223">
            <v>12.069958826650295</v>
          </cell>
          <cell r="D223">
            <v>2.033572183613765</v>
          </cell>
          <cell r="E223">
            <v>2.3041970308097754</v>
          </cell>
          <cell r="F223">
            <v>1.7090437370809954</v>
          </cell>
          <cell r="G223">
            <v>0.86079134644910804</v>
          </cell>
          <cell r="H223">
            <v>0.77805268549630613</v>
          </cell>
          <cell r="I223">
            <v>0.45016049545474596</v>
          </cell>
          <cell r="J223">
            <v>8.2004126039118006</v>
          </cell>
          <cell r="K223">
            <v>28.406188909466792</v>
          </cell>
          <cell r="AL223">
            <v>0.19667880875420593</v>
          </cell>
          <cell r="AM223">
            <v>0.14471954220290811</v>
          </cell>
          <cell r="AN223">
            <v>0.34972276456527074</v>
          </cell>
          <cell r="AO223">
            <v>0.15194671937478862</v>
          </cell>
          <cell r="AP223">
            <v>0.20079343793721829</v>
          </cell>
        </row>
        <row r="224">
          <cell r="B224">
            <v>43686</v>
          </cell>
          <cell r="C224">
            <v>11.973840355576447</v>
          </cell>
          <cell r="D224">
            <v>2.0969562516744533</v>
          </cell>
          <cell r="E224">
            <v>2.2831676735931477</v>
          </cell>
          <cell r="F224">
            <v>1.6024113119779857</v>
          </cell>
          <cell r="G224">
            <v>0.86057256212390043</v>
          </cell>
          <cell r="H224">
            <v>0.75771668694603689</v>
          </cell>
          <cell r="I224">
            <v>0.42637910097292914</v>
          </cell>
          <cell r="J224">
            <v>8.1173230050741196</v>
          </cell>
          <cell r="K224">
            <v>28.11836694793902</v>
          </cell>
          <cell r="AL224">
            <v>0.10462482184676966</v>
          </cell>
          <cell r="AM224">
            <v>0.17915666785222753</v>
          </cell>
          <cell r="AN224">
            <v>0.3364001141399704</v>
          </cell>
          <cell r="AO224">
            <v>0.13117743877908752</v>
          </cell>
          <cell r="AP224">
            <v>0.1072472466846937</v>
          </cell>
        </row>
        <row r="225">
          <cell r="B225">
            <v>43687</v>
          </cell>
          <cell r="C225">
            <v>11.05204846085185</v>
          </cell>
          <cell r="D225">
            <v>2.0476575320716957</v>
          </cell>
          <cell r="E225">
            <v>2.0814686344244655</v>
          </cell>
          <cell r="F225">
            <v>1.1492380544689198</v>
          </cell>
          <cell r="G225">
            <v>0.84596497544933136</v>
          </cell>
          <cell r="H225">
            <v>0.64708964741880504</v>
          </cell>
          <cell r="I225">
            <v>0.41740141447487472</v>
          </cell>
          <cell r="J225">
            <v>7.4029647507171639</v>
          </cell>
          <cell r="K225">
            <v>25.643833469877105</v>
          </cell>
          <cell r="AL225">
            <v>4.1275697119530115E-2</v>
          </cell>
          <cell r="AM225">
            <v>7.4314798707219701E-2</v>
          </cell>
          <cell r="AN225">
            <v>0.30463490605241289</v>
          </cell>
          <cell r="AO225">
            <v>0.13747411953558214</v>
          </cell>
          <cell r="AP225">
            <v>6.2490717736202232E-2</v>
          </cell>
        </row>
        <row r="226">
          <cell r="B226">
            <v>43688</v>
          </cell>
          <cell r="C226">
            <v>10.103469451237819</v>
          </cell>
          <cell r="D226">
            <v>2.0476575320716957</v>
          </cell>
          <cell r="E226">
            <v>2.0276647395541167</v>
          </cell>
          <cell r="F226">
            <v>1.0733301917727189</v>
          </cell>
          <cell r="G226">
            <v>0.83228608603651033</v>
          </cell>
          <cell r="H226">
            <v>0.59318577340304712</v>
          </cell>
          <cell r="I226">
            <v>0.39329373091595532</v>
          </cell>
          <cell r="J226">
            <v>6.9281337642746266</v>
          </cell>
          <cell r="K226">
            <v>23.999021269266493</v>
          </cell>
          <cell r="AL226">
            <v>5.1547589948543943E-2</v>
          </cell>
          <cell r="AM226">
            <v>7.9700215692217913E-2</v>
          </cell>
          <cell r="AN226">
            <v>0.27512545234164992</v>
          </cell>
          <cell r="AO226">
            <v>0.10965571878427305</v>
          </cell>
          <cell r="AP226">
            <v>8.118867317244384E-2</v>
          </cell>
        </row>
        <row r="227">
          <cell r="B227">
            <v>43689</v>
          </cell>
          <cell r="C227">
            <v>10.795995156761684</v>
          </cell>
          <cell r="D227">
            <v>2.0661445519227297</v>
          </cell>
          <cell r="E227">
            <v>2.3676424005853285</v>
          </cell>
          <cell r="F227">
            <v>1.6212681486223066</v>
          </cell>
          <cell r="G227">
            <v>0.86123540721599778</v>
          </cell>
          <cell r="H227">
            <v>0.59769521288153482</v>
          </cell>
          <cell r="I227">
            <v>0.4132224598809533</v>
          </cell>
          <cell r="J227">
            <v>7.598717827795916</v>
          </cell>
          <cell r="K227">
            <v>26.321921165666449</v>
          </cell>
          <cell r="AL227">
            <v>0.10114449448248611</v>
          </cell>
          <cell r="AM227">
            <v>0.15691052965496011</v>
          </cell>
          <cell r="AN227">
            <v>0.32138160612396782</v>
          </cell>
          <cell r="AO227">
            <v>0.1220728290412266</v>
          </cell>
          <cell r="AP227">
            <v>0.2039699598634899</v>
          </cell>
        </row>
        <row r="228">
          <cell r="B228">
            <v>43690</v>
          </cell>
          <cell r="C228">
            <v>11.52239868405748</v>
          </cell>
          <cell r="D228">
            <v>2.2466130790399688</v>
          </cell>
          <cell r="E228">
            <v>2.4685002819014361</v>
          </cell>
          <cell r="F228">
            <v>1.6866369008281892</v>
          </cell>
          <cell r="G228">
            <v>0.86948623804407277</v>
          </cell>
          <cell r="H228">
            <v>0.62275313147485045</v>
          </cell>
          <cell r="I228">
            <v>0.41815680713627973</v>
          </cell>
          <cell r="J228">
            <v>8.0497502969259713</v>
          </cell>
          <cell r="K228">
            <v>27.884295419408254</v>
          </cell>
          <cell r="AL228">
            <v>0.14085023698016108</v>
          </cell>
          <cell r="AM228">
            <v>0.15681148177530368</v>
          </cell>
          <cell r="AN228">
            <v>0.29726690260138933</v>
          </cell>
          <cell r="AO228">
            <v>0.13353567128397587</v>
          </cell>
          <cell r="AP228">
            <v>0.20626938480386972</v>
          </cell>
        </row>
        <row r="229">
          <cell r="B229">
            <v>43691</v>
          </cell>
          <cell r="C229">
            <v>12.016384596871433</v>
          </cell>
          <cell r="D229">
            <v>2.218442382124107</v>
          </cell>
          <cell r="E229">
            <v>2.4125013660792654</v>
          </cell>
          <cell r="F229">
            <v>1.6205546883553994</v>
          </cell>
          <cell r="G229">
            <v>0.8734457798821742</v>
          </cell>
          <cell r="H229">
            <v>0.61842487772807697</v>
          </cell>
          <cell r="I229">
            <v>0.42248699249590449</v>
          </cell>
          <cell r="J229">
            <v>8.1908607901866617</v>
          </cell>
          <cell r="K229">
            <v>28.373101473723022</v>
          </cell>
          <cell r="AL229">
            <v>7.7319705228142036E-2</v>
          </cell>
          <cell r="AM229">
            <v>0.15052100700316157</v>
          </cell>
          <cell r="AN229">
            <v>0.21968801235578142</v>
          </cell>
          <cell r="AO229">
            <v>0.14168554796474059</v>
          </cell>
          <cell r="AP229">
            <v>0.21503814852593262</v>
          </cell>
        </row>
        <row r="230">
          <cell r="B230">
            <v>43692</v>
          </cell>
          <cell r="C230">
            <v>11.559427931110518</v>
          </cell>
          <cell r="D230">
            <v>2.1506566426703149</v>
          </cell>
          <cell r="E230">
            <v>2.3433020630407193</v>
          </cell>
          <cell r="F230">
            <v>1.2442847719440457</v>
          </cell>
          <cell r="G230">
            <v>0.87309715322746684</v>
          </cell>
          <cell r="H230">
            <v>0.59082442422298065</v>
          </cell>
          <cell r="I230">
            <v>0.42247166263166036</v>
          </cell>
          <cell r="J230">
            <v>7.7857560710211224</v>
          </cell>
          <cell r="K230">
            <v>26.969820719868828</v>
          </cell>
          <cell r="AL230">
            <v>4.5770560066838682E-2</v>
          </cell>
          <cell r="AM230">
            <v>0.12205603243727714</v>
          </cell>
          <cell r="AN230">
            <v>0.19174848200419828</v>
          </cell>
          <cell r="AO230">
            <v>0.12411297220804639</v>
          </cell>
          <cell r="AP230">
            <v>0.11513513147194851</v>
          </cell>
        </row>
        <row r="231">
          <cell r="B231">
            <v>43693</v>
          </cell>
          <cell r="C231">
            <v>11.398705241773921</v>
          </cell>
          <cell r="D231">
            <v>1.8839153562482496</v>
          </cell>
          <cell r="E231">
            <v>2.2547651271205265</v>
          </cell>
          <cell r="F231">
            <v>1.3858130483159365</v>
          </cell>
          <cell r="G231">
            <v>0.87557779093256349</v>
          </cell>
          <cell r="H231">
            <v>0.61083216754210445</v>
          </cell>
          <cell r="I231">
            <v>0.42815357516117869</v>
          </cell>
          <cell r="J231">
            <v>7.6452110088006435</v>
          </cell>
          <cell r="K231">
            <v>26.482973315895123</v>
          </cell>
          <cell r="AL231">
            <v>8.8387773332575997E-2</v>
          </cell>
          <cell r="AM231">
            <v>0.13369376895775736</v>
          </cell>
          <cell r="AN231">
            <v>0.2211907140643514</v>
          </cell>
          <cell r="AO231">
            <v>0.13842094686351583</v>
          </cell>
          <cell r="AP231">
            <v>0.10874048618133798</v>
          </cell>
        </row>
        <row r="232">
          <cell r="B232">
            <v>43694</v>
          </cell>
          <cell r="C232">
            <v>11.342767443034225</v>
          </cell>
          <cell r="D232">
            <v>1.9825127954537656</v>
          </cell>
          <cell r="E232">
            <v>2.1224923522812125</v>
          </cell>
          <cell r="F232">
            <v>1.1039062739123415</v>
          </cell>
          <cell r="G232">
            <v>0.85547560147937962</v>
          </cell>
          <cell r="H232">
            <v>0.59255939029797144</v>
          </cell>
          <cell r="I232">
            <v>0.43664894500561846</v>
          </cell>
          <cell r="J232">
            <v>7.4823050399630588</v>
          </cell>
          <cell r="K232">
            <v>25.91866784142757</v>
          </cell>
          <cell r="AL232">
            <v>5.8168946352987284E-2</v>
          </cell>
          <cell r="AM232">
            <v>8.6338837531926282E-2</v>
          </cell>
          <cell r="AN232">
            <v>0.23111058751764077</v>
          </cell>
          <cell r="AO232">
            <v>0.12330565774768644</v>
          </cell>
          <cell r="AP232">
            <v>6.1888127209063441E-2</v>
          </cell>
        </row>
        <row r="233">
          <cell r="B233">
            <v>43695</v>
          </cell>
          <cell r="C233">
            <v>11.105622690630716</v>
          </cell>
          <cell r="D233">
            <v>1.9904358039613517</v>
          </cell>
          <cell r="E233">
            <v>2.1477543384828213</v>
          </cell>
          <cell r="F233">
            <v>1.047013637298023</v>
          </cell>
          <cell r="G233">
            <v>0.84316849627772583</v>
          </cell>
          <cell r="H233">
            <v>0.59703331905939672</v>
          </cell>
          <cell r="I233">
            <v>0.44526693067937256</v>
          </cell>
          <cell r="J233">
            <v>7.3767579196610065</v>
          </cell>
          <cell r="K233">
            <v>25.553053136050416</v>
          </cell>
          <cell r="AL233">
            <v>5.6166750301719567E-2</v>
          </cell>
          <cell r="AM233">
            <v>8.6724750497002734E-2</v>
          </cell>
          <cell r="AN233">
            <v>0.23110888570370128</v>
          </cell>
          <cell r="AO233">
            <v>0.10095476627659167</v>
          </cell>
          <cell r="AP233">
            <v>6.3129867102853759E-2</v>
          </cell>
        </row>
        <row r="234">
          <cell r="B234">
            <v>43696</v>
          </cell>
          <cell r="C234">
            <v>11.792633401912639</v>
          </cell>
          <cell r="D234">
            <v>1.9754701212248</v>
          </cell>
          <cell r="E234">
            <v>2.4313946326441447</v>
          </cell>
          <cell r="F234">
            <v>1.5016465313319765</v>
          </cell>
          <cell r="G234">
            <v>0.86422632527602949</v>
          </cell>
          <cell r="H234">
            <v>0.71254844932759942</v>
          </cell>
          <cell r="I234">
            <v>0.46028408097274565</v>
          </cell>
          <cell r="J234">
            <v>8.0106505517212909</v>
          </cell>
          <cell r="K234">
            <v>27.748854094411222</v>
          </cell>
          <cell r="AL234">
            <v>0.14604385291180461</v>
          </cell>
          <cell r="AM234">
            <v>0.13428003584921461</v>
          </cell>
          <cell r="AN234">
            <v>0.29685251090712261</v>
          </cell>
          <cell r="AO234">
            <v>0.12560157450505807</v>
          </cell>
          <cell r="AP234">
            <v>0.11489781417752615</v>
          </cell>
        </row>
        <row r="235">
          <cell r="B235">
            <v>43697</v>
          </cell>
          <cell r="C235">
            <v>11.838329068488733</v>
          </cell>
          <cell r="D235">
            <v>2.1515369769489352</v>
          </cell>
          <cell r="E235">
            <v>2.4140906260186248</v>
          </cell>
          <cell r="F235">
            <v>1.7577372430089566</v>
          </cell>
          <cell r="G235">
            <v>0.8691499464106679</v>
          </cell>
          <cell r="H235">
            <v>0.72016512519385423</v>
          </cell>
          <cell r="I235">
            <v>0.47718484823662316</v>
          </cell>
          <cell r="J235">
            <v>8.2095106451125766</v>
          </cell>
          <cell r="K235">
            <v>28.437704479418972</v>
          </cell>
          <cell r="AL235">
            <v>0.19094993011981862</v>
          </cell>
          <cell r="AM235">
            <v>0.17653073102388345</v>
          </cell>
          <cell r="AN235">
            <v>0.34208757632574716</v>
          </cell>
          <cell r="AO235">
            <v>0.12245044386945948</v>
          </cell>
          <cell r="AP235">
            <v>0.18922098941942986</v>
          </cell>
        </row>
        <row r="236">
          <cell r="B236">
            <v>43698</v>
          </cell>
          <cell r="C236">
            <v>12.109351642664166</v>
          </cell>
          <cell r="D236">
            <v>2.210519373616521</v>
          </cell>
          <cell r="E236">
            <v>2.3872563687929933</v>
          </cell>
          <cell r="F236">
            <v>1.7462470094511819</v>
          </cell>
          <cell r="G236">
            <v>0.86752659268609478</v>
          </cell>
          <cell r="H236">
            <v>0.71146691287643327</v>
          </cell>
          <cell r="I236">
            <v>0.46345286092397664</v>
          </cell>
          <cell r="J236">
            <v>8.3181256861636967</v>
          </cell>
          <cell r="K236">
            <v>28.813946447175059</v>
          </cell>
          <cell r="AL236">
            <v>0.21206929115276324</v>
          </cell>
          <cell r="AM236">
            <v>0.17760071287479459</v>
          </cell>
          <cell r="AN236">
            <v>0.34053382019899164</v>
          </cell>
          <cell r="AO236">
            <v>0.14255889851575257</v>
          </cell>
          <cell r="AP236">
            <v>0.15251812068563836</v>
          </cell>
        </row>
        <row r="237">
          <cell r="B237">
            <v>43699</v>
          </cell>
          <cell r="C237">
            <v>12.199955119496074</v>
          </cell>
          <cell r="D237">
            <v>2.1814683424220389</v>
          </cell>
          <cell r="E237">
            <v>2.3339902792737619</v>
          </cell>
          <cell r="F237">
            <v>1.6635516796258321</v>
          </cell>
          <cell r="G237">
            <v>0.86061573469845931</v>
          </cell>
          <cell r="H237">
            <v>0.71682666377169968</v>
          </cell>
          <cell r="I237">
            <v>0.47771467281705976</v>
          </cell>
          <cell r="J237">
            <v>8.2930857542982324</v>
          </cell>
          <cell r="K237">
            <v>28.727208246403162</v>
          </cell>
          <cell r="AL237">
            <v>0.16999405936846521</v>
          </cell>
          <cell r="AM237">
            <v>0.16353209843991598</v>
          </cell>
          <cell r="AN237">
            <v>0.3458085925044429</v>
          </cell>
          <cell r="AO237">
            <v>0.14262353947772841</v>
          </cell>
          <cell r="AP237">
            <v>0.11086846277089946</v>
          </cell>
        </row>
        <row r="238">
          <cell r="B238">
            <v>43700</v>
          </cell>
          <cell r="C238">
            <v>12.489098389037894</v>
          </cell>
          <cell r="D238">
            <v>2.2193227164027278</v>
          </cell>
          <cell r="E238">
            <v>2.1123552788614299</v>
          </cell>
          <cell r="F238">
            <v>1.7074456867477117</v>
          </cell>
          <cell r="G238">
            <v>0.84553422352121521</v>
          </cell>
          <cell r="H238">
            <v>0.69006212281728585</v>
          </cell>
          <cell r="I238">
            <v>0.48241916331747675</v>
          </cell>
          <cell r="J238">
            <v>8.3385870986538073</v>
          </cell>
          <cell r="K238">
            <v>28.884824679359546</v>
          </cell>
          <cell r="AL238">
            <v>0.16286319557961093</v>
          </cell>
          <cell r="AM238">
            <v>0.17240583846960683</v>
          </cell>
          <cell r="AN238">
            <v>0.34457818102619137</v>
          </cell>
          <cell r="AO238">
            <v>0.14651222813990003</v>
          </cell>
          <cell r="AP238">
            <v>0.13654001684417039</v>
          </cell>
        </row>
        <row r="239">
          <cell r="B239">
            <v>43701</v>
          </cell>
          <cell r="C239">
            <v>12.233045084947728</v>
          </cell>
          <cell r="D239">
            <v>2.2466130790399688</v>
          </cell>
          <cell r="E239">
            <v>1.8473751845827144</v>
          </cell>
          <cell r="F239">
            <v>1.4833175546205777</v>
          </cell>
          <cell r="G239">
            <v>0.84000975700681568</v>
          </cell>
          <cell r="H239">
            <v>0.56462075801887945</v>
          </cell>
          <cell r="I239">
            <v>0.37975644556812821</v>
          </cell>
          <cell r="J239">
            <v>7.9524257280999926</v>
          </cell>
          <cell r="K239">
            <v>27.5471635918848</v>
          </cell>
          <cell r="AL239">
            <v>0.11820347359043276</v>
          </cell>
          <cell r="AM239">
            <v>0.12492297019921889</v>
          </cell>
          <cell r="AN239">
            <v>0.29191384685472155</v>
          </cell>
          <cell r="AO239">
            <v>0.14075174183778091</v>
          </cell>
          <cell r="AP239">
            <v>0.15417776593454693</v>
          </cell>
        </row>
        <row r="240">
          <cell r="B240">
            <v>43702</v>
          </cell>
          <cell r="C240">
            <v>11.423128787702522</v>
          </cell>
          <cell r="D240">
            <v>2.148015639834453</v>
          </cell>
          <cell r="E240">
            <v>1.7573503913115764</v>
          </cell>
          <cell r="F240">
            <v>1.3597206298377884</v>
          </cell>
          <cell r="G240">
            <v>0.86127371070320047</v>
          </cell>
          <cell r="H240">
            <v>0.50932132903751337</v>
          </cell>
          <cell r="I240">
            <v>0.35801837728203939</v>
          </cell>
          <cell r="J240">
            <v>7.4743772904645809</v>
          </cell>
          <cell r="K240">
            <v>25.891206156173673</v>
          </cell>
          <cell r="AL240">
            <v>0.10324075343549101</v>
          </cell>
          <cell r="AM240">
            <v>0.12130889060920844</v>
          </cell>
          <cell r="AN240">
            <v>0.28343881343606031</v>
          </cell>
          <cell r="AO240">
            <v>0.11089645321989541</v>
          </cell>
          <cell r="AP240">
            <v>0.17252793965180432</v>
          </cell>
        </row>
        <row r="241">
          <cell r="B241">
            <v>43703</v>
          </cell>
          <cell r="C241">
            <v>11.926568976359805</v>
          </cell>
          <cell r="D241">
            <v>2.1392122970482461</v>
          </cell>
          <cell r="E241">
            <v>1.9794674521965789</v>
          </cell>
          <cell r="F241">
            <v>1.9427762146265273</v>
          </cell>
          <cell r="G241">
            <v>0.8651082792991579</v>
          </cell>
          <cell r="H241">
            <v>0.60834187716474164</v>
          </cell>
          <cell r="I241">
            <v>0.42617996504751432</v>
          </cell>
          <cell r="J241">
            <v>8.0713046984355685</v>
          </cell>
          <cell r="K241">
            <v>27.958959760178136</v>
          </cell>
          <cell r="AL241">
            <v>0.22704768845799478</v>
          </cell>
          <cell r="AM241">
            <v>0.20080151066686372</v>
          </cell>
          <cell r="AN241">
            <v>0.39766967049647239</v>
          </cell>
          <cell r="AO241">
            <v>0.1511040616546433</v>
          </cell>
          <cell r="AP241">
            <v>0.20622494690411736</v>
          </cell>
        </row>
        <row r="242">
          <cell r="B242">
            <v>43704</v>
          </cell>
          <cell r="C242">
            <v>12.307103579053805</v>
          </cell>
          <cell r="D242">
            <v>2.2281260591889342</v>
          </cell>
          <cell r="E242">
            <v>2.0165792068453197</v>
          </cell>
          <cell r="F242">
            <v>2.1669280010058416</v>
          </cell>
          <cell r="G242">
            <v>0.86770577510080471</v>
          </cell>
          <cell r="H242">
            <v>0.65284572386038953</v>
          </cell>
          <cell r="I242">
            <v>0.43533387037915688</v>
          </cell>
          <cell r="J242">
            <v>8.3906913564093948</v>
          </cell>
          <cell r="K242">
            <v>29.065313571843653</v>
          </cell>
          <cell r="AL242">
            <v>0.26329773911326959</v>
          </cell>
          <cell r="AM242">
            <v>0.22602749497945515</v>
          </cell>
          <cell r="AN242">
            <v>0.43592814967015531</v>
          </cell>
          <cell r="AO242">
            <v>0.18396817778320212</v>
          </cell>
          <cell r="AP242">
            <v>0.25435119233596054</v>
          </cell>
        </row>
        <row r="243">
          <cell r="B243">
            <v>43705</v>
          </cell>
          <cell r="C243">
            <v>11.846995488011782</v>
          </cell>
          <cell r="D243">
            <v>2.3311251697875535</v>
          </cell>
          <cell r="E243">
            <v>2.10638261331348</v>
          </cell>
          <cell r="F243">
            <v>2.1813763931624401</v>
          </cell>
          <cell r="G243">
            <v>0.87054445302949757</v>
          </cell>
          <cell r="H243">
            <v>0.66221649943000604</v>
          </cell>
          <cell r="I243">
            <v>0.44741518249693923</v>
          </cell>
          <cell r="J243">
            <v>8.2979288269270164</v>
          </cell>
          <cell r="K243">
            <v>28.743984626158717</v>
          </cell>
          <cell r="AL243">
            <v>0.26994037165024876</v>
          </cell>
          <cell r="AM243">
            <v>0.2255578740972162</v>
          </cell>
          <cell r="AN243">
            <v>0.46211310985012388</v>
          </cell>
          <cell r="AO243">
            <v>0.18463690946177219</v>
          </cell>
          <cell r="AP243">
            <v>0.23582342460089836</v>
          </cell>
        </row>
        <row r="244">
          <cell r="B244">
            <v>43706</v>
          </cell>
          <cell r="C244">
            <v>11.281314650052584</v>
          </cell>
          <cell r="D244">
            <v>2.4438079574510003</v>
          </cell>
          <cell r="E244">
            <v>2.0291932110307873</v>
          </cell>
          <cell r="F244">
            <v>2.1141381718021042</v>
          </cell>
          <cell r="G244">
            <v>0.8685539701182633</v>
          </cell>
          <cell r="H244">
            <v>0.67520622244175177</v>
          </cell>
          <cell r="I244">
            <v>0.45966220140312014</v>
          </cell>
          <cell r="J244">
            <v>8.064901001620381</v>
          </cell>
          <cell r="K244">
            <v>27.936777385919992</v>
          </cell>
          <cell r="AL244">
            <v>0.24194546041887774</v>
          </cell>
          <cell r="AM244">
            <v>0.23395615315742421</v>
          </cell>
          <cell r="AN244">
            <v>0.46513723322059819</v>
          </cell>
          <cell r="AO244">
            <v>0.17626288210710525</v>
          </cell>
          <cell r="AP244">
            <v>0.15671860528067319</v>
          </cell>
        </row>
        <row r="245">
          <cell r="B245">
            <v>43707</v>
          </cell>
          <cell r="C245">
            <v>11.308101764942018</v>
          </cell>
          <cell r="D245">
            <v>2.4904656742178961</v>
          </cell>
          <cell r="E245">
            <v>2.0295356438555365</v>
          </cell>
          <cell r="F245">
            <v>2.0308044082855341</v>
          </cell>
          <cell r="G245">
            <v>0.85563043845730835</v>
          </cell>
          <cell r="H245">
            <v>0.6577003145367708</v>
          </cell>
          <cell r="I245">
            <v>0.46729411708715107</v>
          </cell>
          <cell r="J245">
            <v>8.0517743427292743</v>
          </cell>
          <cell r="K245">
            <v>27.891306704111489</v>
          </cell>
          <cell r="AL245">
            <v>0.24983106701453192</v>
          </cell>
          <cell r="AM245">
            <v>0.22378513508128994</v>
          </cell>
          <cell r="AN245">
            <v>0.46732406413284339</v>
          </cell>
          <cell r="AO245">
            <v>0.17337217549097717</v>
          </cell>
          <cell r="AP245">
            <v>0.10933330667377951</v>
          </cell>
        </row>
        <row r="246">
          <cell r="B246">
            <v>43708</v>
          </cell>
          <cell r="C246">
            <v>10.795995156761684</v>
          </cell>
          <cell r="D246">
            <v>2.4710983200882413</v>
          </cell>
          <cell r="E246">
            <v>1.8873949637238014</v>
          </cell>
          <cell r="F246">
            <v>1.5513729503050828</v>
          </cell>
          <cell r="G246">
            <v>0.84502296934880905</v>
          </cell>
          <cell r="H246">
            <v>0.54335282204740598</v>
          </cell>
          <cell r="I246">
            <v>0.42536144843407431</v>
          </cell>
          <cell r="J246">
            <v>7.5160858822782686</v>
          </cell>
          <cell r="K246">
            <v>26.035684512987366</v>
          </cell>
          <cell r="AL246">
            <v>0.19511109372524904</v>
          </cell>
          <cell r="AM246">
            <v>0.14124266572921354</v>
          </cell>
          <cell r="AN246">
            <v>0.37197057819622747</v>
          </cell>
          <cell r="AO246">
            <v>0.13941427848064078</v>
          </cell>
          <cell r="AP246">
            <v>8.4228099450543784E-2</v>
          </cell>
        </row>
        <row r="247">
          <cell r="B247">
            <v>43709</v>
          </cell>
          <cell r="C247">
            <v>11.698642582885359</v>
          </cell>
          <cell r="D247">
            <v>2.4216935658317884</v>
          </cell>
          <cell r="E247">
            <v>2.1508230497687109</v>
          </cell>
          <cell r="F247">
            <v>1.3365580502026182</v>
          </cell>
          <cell r="G247">
            <v>0.85779751111502489</v>
          </cell>
          <cell r="H247">
            <v>0.65755666970343418</v>
          </cell>
          <cell r="I247">
            <v>0.39144127890889679</v>
          </cell>
          <cell r="J247">
            <v>7.91986675262239</v>
          </cell>
          <cell r="K247">
            <v>27.434379461038223</v>
          </cell>
          <cell r="AL247">
            <v>0.10898392207850724</v>
          </cell>
          <cell r="AM247">
            <v>0.12838524111603442</v>
          </cell>
          <cell r="AN247">
            <v>0.30836455215854425</v>
          </cell>
          <cell r="AO247">
            <v>0.1266682245832797</v>
          </cell>
          <cell r="AP247">
            <v>9.7920587796714961E-2</v>
          </cell>
        </row>
        <row r="248">
          <cell r="B248">
            <v>43710</v>
          </cell>
          <cell r="C248">
            <v>12.186238492853915</v>
          </cell>
          <cell r="D248">
            <v>2.2238085984294065</v>
          </cell>
          <cell r="E248">
            <v>2.2557520043010912</v>
          </cell>
          <cell r="F248">
            <v>1.7962582564053116</v>
          </cell>
          <cell r="G248">
            <v>0.85720529655476974</v>
          </cell>
          <cell r="H248">
            <v>0.81858839221890078</v>
          </cell>
          <cell r="I248">
            <v>0.38334699928814109</v>
          </cell>
          <cell r="J248">
            <v>8.3284249271206896</v>
          </cell>
          <cell r="K248">
            <v>28.849622967172223</v>
          </cell>
          <cell r="AL248">
            <v>0.17028570425033732</v>
          </cell>
          <cell r="AM248">
            <v>0.18278537559462349</v>
          </cell>
          <cell r="AN248">
            <v>0.41985728252977644</v>
          </cell>
          <cell r="AO248">
            <v>0.13945823254619552</v>
          </cell>
          <cell r="AP248">
            <v>0.13084101419023647</v>
          </cell>
        </row>
        <row r="249">
          <cell r="B249">
            <v>43711</v>
          </cell>
          <cell r="C249">
            <v>12.334438375433479</v>
          </cell>
          <cell r="D249">
            <v>2.2194498987068876</v>
          </cell>
          <cell r="E249">
            <v>2.4398492338693853</v>
          </cell>
          <cell r="F249">
            <v>1.8649291805830119</v>
          </cell>
          <cell r="G249">
            <v>0.85974772937326527</v>
          </cell>
          <cell r="H249">
            <v>0.86223095533905492</v>
          </cell>
          <cell r="I249">
            <v>0.40338517221650039</v>
          </cell>
          <cell r="J249">
            <v>8.5162631697084379</v>
          </cell>
          <cell r="K249">
            <v>29.500293715230018</v>
          </cell>
          <cell r="AL249">
            <v>0.17021372236521096</v>
          </cell>
          <cell r="AM249">
            <v>0.17909526828110228</v>
          </cell>
          <cell r="AN249">
            <v>0.41083460822445378</v>
          </cell>
          <cell r="AO249">
            <v>0.1850539630245544</v>
          </cell>
          <cell r="AP249">
            <v>0.14327373975885949</v>
          </cell>
        </row>
        <row r="250">
          <cell r="B250">
            <v>43712</v>
          </cell>
          <cell r="C250">
            <v>12.285953228663621</v>
          </cell>
          <cell r="D250">
            <v>2.2717542953771201</v>
          </cell>
          <cell r="E250">
            <v>2.5920580022117865</v>
          </cell>
          <cell r="F250">
            <v>1.7477430989420839</v>
          </cell>
          <cell r="G250">
            <v>0.86273907306560271</v>
          </cell>
          <cell r="H250">
            <v>0.840253754392291</v>
          </cell>
          <cell r="I250">
            <v>0.41466690908614068</v>
          </cell>
          <cell r="J250">
            <v>8.5289002956818898</v>
          </cell>
          <cell r="K250">
            <v>29.544068657420532</v>
          </cell>
          <cell r="AL250">
            <v>0.19138476657949535</v>
          </cell>
          <cell r="AM250">
            <v>0.16792362695506827</v>
          </cell>
          <cell r="AN250">
            <v>0.37914775781211485</v>
          </cell>
          <cell r="AO250">
            <v>0.18256268231852116</v>
          </cell>
          <cell r="AP250">
            <v>9.5184912826000334E-2</v>
          </cell>
        </row>
        <row r="251">
          <cell r="B251">
            <v>43713</v>
          </cell>
          <cell r="C251">
            <v>12.607967788342668</v>
          </cell>
          <cell r="D251">
            <v>2.2534477565425388</v>
          </cell>
          <cell r="E251">
            <v>2.4847894149740357</v>
          </cell>
          <cell r="F251">
            <v>1.6637362033698921</v>
          </cell>
          <cell r="G251">
            <v>0.86609044714313066</v>
          </cell>
          <cell r="H251">
            <v>0.84297366545760777</v>
          </cell>
          <cell r="I251">
            <v>0.42834210997329697</v>
          </cell>
          <cell r="J251">
            <v>8.5825444872496988</v>
          </cell>
          <cell r="K251">
            <v>29.729891873052868</v>
          </cell>
          <cell r="AL251">
            <v>0.19072521163204476</v>
          </cell>
          <cell r="AM251">
            <v>0.15171260659552058</v>
          </cell>
          <cell r="AN251">
            <v>0.41664967295498628</v>
          </cell>
          <cell r="AO251">
            <v>0.11732619764179576</v>
          </cell>
          <cell r="AP251">
            <v>0.10892301059049565</v>
          </cell>
        </row>
        <row r="252">
          <cell r="B252">
            <v>43714</v>
          </cell>
          <cell r="C252">
            <v>12.953767514361642</v>
          </cell>
          <cell r="D252">
            <v>2.2177064188178792</v>
          </cell>
          <cell r="E252">
            <v>2.4161710415174498</v>
          </cell>
          <cell r="F252">
            <v>1.6473712175460018</v>
          </cell>
          <cell r="G252">
            <v>0.85252715576258686</v>
          </cell>
          <cell r="H252">
            <v>0.87655400297359753</v>
          </cell>
          <cell r="I252">
            <v>0.44882883874710811</v>
          </cell>
          <cell r="J252">
            <v>8.6903283079794207</v>
          </cell>
          <cell r="K252">
            <v>30.103254497705688</v>
          </cell>
          <cell r="AL252">
            <v>0.19386060862843585</v>
          </cell>
          <cell r="AM252">
            <v>0.15388788338582479</v>
          </cell>
          <cell r="AN252">
            <v>0.3970163988122678</v>
          </cell>
          <cell r="AO252">
            <v>0.11647316283607768</v>
          </cell>
          <cell r="AP252">
            <v>0.10473448439897828</v>
          </cell>
        </row>
        <row r="253">
          <cell r="B253">
            <v>43715</v>
          </cell>
          <cell r="C253">
            <v>12.786356535892139</v>
          </cell>
          <cell r="D253">
            <v>2.2020150998168098</v>
          </cell>
          <cell r="E253">
            <v>2.2157859166945237</v>
          </cell>
          <cell r="F253">
            <v>1.4937294387321141</v>
          </cell>
          <cell r="G253">
            <v>0.84639665626091498</v>
          </cell>
          <cell r="H253">
            <v>0.79339751832493421</v>
          </cell>
          <cell r="I253">
            <v>0.41485816440816381</v>
          </cell>
          <cell r="J253">
            <v>8.4223136251975745</v>
          </cell>
          <cell r="K253">
            <v>29.174852955327172</v>
          </cell>
          <cell r="AL253">
            <v>0.20474996125071235</v>
          </cell>
          <cell r="AM253">
            <v>0.14656833028491478</v>
          </cell>
          <cell r="AN253">
            <v>0.28906107793402497</v>
          </cell>
          <cell r="AO253">
            <v>9.9794044023304329E-2</v>
          </cell>
          <cell r="AP253">
            <v>0.13398134235332229</v>
          </cell>
        </row>
        <row r="254">
          <cell r="B254">
            <v>43716</v>
          </cell>
          <cell r="C254">
            <v>12.956511956631635</v>
          </cell>
          <cell r="D254">
            <v>2.1549411428135996</v>
          </cell>
          <cell r="E254">
            <v>2.0771268805011123</v>
          </cell>
          <cell r="F254">
            <v>1.4238014106322034</v>
          </cell>
          <cell r="G254">
            <v>0.87858105407549103</v>
          </cell>
          <cell r="H254">
            <v>0.77578256010032487</v>
          </cell>
          <cell r="I254">
            <v>0.39669896767241225</v>
          </cell>
          <cell r="J254">
            <v>8.3861547227526643</v>
          </cell>
          <cell r="K254">
            <v>29.049598695179444</v>
          </cell>
          <cell r="AL254">
            <v>0.15748129868419097</v>
          </cell>
          <cell r="AM254">
            <v>0.1552757800721884</v>
          </cell>
          <cell r="AN254">
            <v>0.22211495182257357</v>
          </cell>
          <cell r="AO254">
            <v>0.11614562393847165</v>
          </cell>
          <cell r="AP254">
            <v>0.15014522631094074</v>
          </cell>
        </row>
        <row r="255">
          <cell r="B255">
            <v>43717</v>
          </cell>
          <cell r="C255">
            <v>13.343478316700489</v>
          </cell>
          <cell r="D255">
            <v>2.0599214888626767</v>
          </cell>
          <cell r="E255">
            <v>2.2868765653497629</v>
          </cell>
          <cell r="F255">
            <v>1.9342626881173457</v>
          </cell>
          <cell r="G255">
            <v>0.88165676982589636</v>
          </cell>
          <cell r="H255">
            <v>0.92568077779228353</v>
          </cell>
          <cell r="I255">
            <v>0.42215119125612338</v>
          </cell>
          <cell r="J255">
            <v>8.8693471752880093</v>
          </cell>
          <cell r="K255">
            <v>30.723374973192584</v>
          </cell>
          <cell r="AL255">
            <v>0.203760628829534</v>
          </cell>
          <cell r="AM255">
            <v>0.205574918910786</v>
          </cell>
          <cell r="AN255">
            <v>0.32704914258594753</v>
          </cell>
          <cell r="AO255">
            <v>0.17301938989281801</v>
          </cell>
          <cell r="AP255">
            <v>0.2391491225652162</v>
          </cell>
        </row>
        <row r="256">
          <cell r="B256">
            <v>43718</v>
          </cell>
          <cell r="C256">
            <v>13.251082093610762</v>
          </cell>
          <cell r="D256">
            <v>2.1845803009267319</v>
          </cell>
          <cell r="E256">
            <v>2.3963850019627113</v>
          </cell>
          <cell r="F256">
            <v>1.7443857039163988</v>
          </cell>
          <cell r="G256">
            <v>0.88364981817468291</v>
          </cell>
          <cell r="H256">
            <v>0.98808299820756251</v>
          </cell>
          <cell r="I256">
            <v>0.4236165330632799</v>
          </cell>
          <cell r="J256">
            <v>8.8765528114134966</v>
          </cell>
          <cell r="K256">
            <v>30.748335261275631</v>
          </cell>
          <cell r="AL256">
            <v>0.20727434922217938</v>
          </cell>
          <cell r="AM256">
            <v>0.16693612886746545</v>
          </cell>
          <cell r="AN256">
            <v>0.38408824201882896</v>
          </cell>
          <cell r="AO256">
            <v>9.6597507004075045E-2</v>
          </cell>
          <cell r="AP256">
            <v>0.19857075638956059</v>
          </cell>
        </row>
        <row r="257">
          <cell r="B257">
            <v>43719</v>
          </cell>
          <cell r="C257">
            <v>12.802823189512088</v>
          </cell>
          <cell r="D257">
            <v>2.2769847350441434</v>
          </cell>
          <cell r="E257">
            <v>2.4801632065606061</v>
          </cell>
          <cell r="F257">
            <v>1.5990559747457989</v>
          </cell>
          <cell r="G257">
            <v>0.8875438140760441</v>
          </cell>
          <cell r="H257">
            <v>0.98342991734248753</v>
          </cell>
          <cell r="I257">
            <v>0.41221825409367868</v>
          </cell>
          <cell r="J257">
            <v>8.7022166846619875</v>
          </cell>
          <cell r="K257">
            <v>30.144435776036833</v>
          </cell>
          <cell r="AL257">
            <v>0.17040623205799357</v>
          </cell>
          <cell r="AM257">
            <v>0.16164385794886946</v>
          </cell>
          <cell r="AN257">
            <v>0.3823423382543325</v>
          </cell>
          <cell r="AO257">
            <v>9.7874026445081752E-2</v>
          </cell>
          <cell r="AP257">
            <v>0.103886480005628</v>
          </cell>
        </row>
        <row r="258">
          <cell r="B258">
            <v>43720</v>
          </cell>
          <cell r="C258">
            <v>12.952852700271645</v>
          </cell>
          <cell r="D258">
            <v>2.3092391129907877</v>
          </cell>
          <cell r="E258">
            <v>2.4974413986116746</v>
          </cell>
          <cell r="F258">
            <v>1.7032001176218745</v>
          </cell>
          <cell r="G258">
            <v>0.89880361945903275</v>
          </cell>
          <cell r="H258">
            <v>0.83805416482972739</v>
          </cell>
          <cell r="I258">
            <v>0.44109991522991521</v>
          </cell>
          <cell r="J258">
            <v>8.7827655215060787</v>
          </cell>
          <cell r="K258">
            <v>30.42345655052074</v>
          </cell>
          <cell r="AL258">
            <v>0.18648162840414764</v>
          </cell>
          <cell r="AM258">
            <v>0.17799433476594667</v>
          </cell>
          <cell r="AN258">
            <v>0.36633930617417071</v>
          </cell>
          <cell r="AO258">
            <v>0.13760603867909338</v>
          </cell>
          <cell r="AP258">
            <v>0.13348466712473411</v>
          </cell>
        </row>
        <row r="259">
          <cell r="B259">
            <v>43721</v>
          </cell>
          <cell r="C259">
            <v>11.287891056476575</v>
          </cell>
          <cell r="D259">
            <v>2.2203216386513911</v>
          </cell>
          <cell r="E259">
            <v>2.3743717743616797</v>
          </cell>
          <cell r="F259">
            <v>1.7161579060268795</v>
          </cell>
          <cell r="G259">
            <v>0.89448518702128443</v>
          </cell>
          <cell r="H259">
            <v>0.7915468274718378</v>
          </cell>
          <cell r="I259">
            <v>0.44422276022495266</v>
          </cell>
          <cell r="J259">
            <v>8.0069141836854598</v>
          </cell>
          <cell r="K259">
            <v>27.735911333920061</v>
          </cell>
          <cell r="AL259">
            <v>0.18630083669266329</v>
          </cell>
          <cell r="AM259">
            <v>0.17062054408067964</v>
          </cell>
          <cell r="AN259">
            <v>0.36254701427526392</v>
          </cell>
          <cell r="AO259">
            <v>0.13818005886833223</v>
          </cell>
          <cell r="AP259">
            <v>0.17269610994121937</v>
          </cell>
        </row>
        <row r="260">
          <cell r="B260">
            <v>43722</v>
          </cell>
          <cell r="C260">
            <v>11.897157240414774</v>
          </cell>
          <cell r="D260">
            <v>2.1985281400387944</v>
          </cell>
          <cell r="E260">
            <v>2.1439428233501197</v>
          </cell>
          <cell r="F260">
            <v>1.366678468540117</v>
          </cell>
          <cell r="G260">
            <v>0.89649111660031</v>
          </cell>
          <cell r="H260">
            <v>0.68389211913479564</v>
          </cell>
          <cell r="I260">
            <v>0.43586213354594311</v>
          </cell>
          <cell r="J260">
            <v>7.9637139721683106</v>
          </cell>
          <cell r="K260">
            <v>27.586266013793164</v>
          </cell>
          <cell r="AL260">
            <v>0.15987176686937327</v>
          </cell>
          <cell r="AM260">
            <v>0.15147947443007623</v>
          </cell>
          <cell r="AN260">
            <v>0.26596449748981316</v>
          </cell>
          <cell r="AO260">
            <v>0.11253828476652046</v>
          </cell>
          <cell r="AP260">
            <v>0.10504650613767355</v>
          </cell>
        </row>
        <row r="261">
          <cell r="B261">
            <v>43723</v>
          </cell>
          <cell r="C261">
            <v>12.002360860764458</v>
          </cell>
          <cell r="D261">
            <v>2.2238085984294065</v>
          </cell>
          <cell r="E261">
            <v>2.1821221562801334</v>
          </cell>
          <cell r="F261">
            <v>1.1542912774693026</v>
          </cell>
          <cell r="G261">
            <v>0.93297881140710326</v>
          </cell>
          <cell r="H261">
            <v>0.66715906385609169</v>
          </cell>
          <cell r="I261">
            <v>0.41469620884851993</v>
          </cell>
          <cell r="J261">
            <v>7.9453961334087531</v>
          </cell>
          <cell r="K261">
            <v>27.522813110463765</v>
          </cell>
          <cell r="AL261">
            <v>6.6538045815564412E-2</v>
          </cell>
          <cell r="AM261">
            <v>0.10264914141792496</v>
          </cell>
          <cell r="AN261">
            <v>0.23765382105489913</v>
          </cell>
          <cell r="AO261">
            <v>0.1178345997690563</v>
          </cell>
          <cell r="AP261">
            <v>0.13692787576463999</v>
          </cell>
        </row>
        <row r="262">
          <cell r="B262">
            <v>43724</v>
          </cell>
          <cell r="C262">
            <v>12.095671897944182</v>
          </cell>
          <cell r="D262">
            <v>2.1514541830355847</v>
          </cell>
          <cell r="E262">
            <v>2.4205313620238904</v>
          </cell>
          <cell r="F262">
            <v>1.9314877024135864</v>
          </cell>
          <cell r="G262">
            <v>0.93828748841950338</v>
          </cell>
          <cell r="H262">
            <v>0.74646209752745796</v>
          </cell>
          <cell r="I262">
            <v>0.43408095928401175</v>
          </cell>
          <cell r="J262">
            <v>8.4082861460968452</v>
          </cell>
          <cell r="K262">
            <v>29.126261836745062</v>
          </cell>
          <cell r="AL262">
            <v>0.18937262179056741</v>
          </cell>
          <cell r="AM262">
            <v>0.20124428768125319</v>
          </cell>
          <cell r="AN262">
            <v>0.36999397786029781</v>
          </cell>
          <cell r="AO262">
            <v>0.19078920220637374</v>
          </cell>
          <cell r="AP262">
            <v>0.22940545153174027</v>
          </cell>
        </row>
        <row r="263">
          <cell r="B263">
            <v>43725</v>
          </cell>
          <cell r="C263">
            <v>11.901731310864756</v>
          </cell>
          <cell r="D263">
            <v>2.2246803383739104</v>
          </cell>
          <cell r="E263">
            <v>2.3204489833199151</v>
          </cell>
          <cell r="F263">
            <v>1.846242543697427</v>
          </cell>
          <cell r="G263">
            <v>0.94102024141478557</v>
          </cell>
          <cell r="H263">
            <v>0.81083763600659597</v>
          </cell>
          <cell r="I263">
            <v>0.43631885379940161</v>
          </cell>
          <cell r="J263">
            <v>8.3122243539508993</v>
          </cell>
          <cell r="K263">
            <v>28.793504261427696</v>
          </cell>
          <cell r="AL263">
            <v>0.19730402113328011</v>
          </cell>
          <cell r="AM263">
            <v>0.15470811504011056</v>
          </cell>
          <cell r="AN263">
            <v>0.3815182456192262</v>
          </cell>
          <cell r="AO263">
            <v>0.1932181733241419</v>
          </cell>
          <cell r="AP263">
            <v>0.20176136149296367</v>
          </cell>
        </row>
        <row r="264">
          <cell r="B264">
            <v>43726</v>
          </cell>
          <cell r="C264">
            <v>11.594353776625667</v>
          </cell>
          <cell r="D264">
            <v>2.2787282149331514</v>
          </cell>
          <cell r="E264">
            <v>2.2510281227789721</v>
          </cell>
          <cell r="F264">
            <v>1.9363281563974906</v>
          </cell>
          <cell r="G264">
            <v>0.93739449713315914</v>
          </cell>
          <cell r="H264">
            <v>0.80105405994414791</v>
          </cell>
          <cell r="I264">
            <v>0.43297872913936736</v>
          </cell>
          <cell r="J264">
            <v>8.2110007952659458</v>
          </cell>
          <cell r="K264">
            <v>28.442866352217898</v>
          </cell>
          <cell r="AL264">
            <v>0.1733055954310595</v>
          </cell>
          <cell r="AM264">
            <v>0.17462135875526222</v>
          </cell>
          <cell r="AN264">
            <v>0.394238750612317</v>
          </cell>
          <cell r="AO264">
            <v>0.19599067429579758</v>
          </cell>
          <cell r="AP264">
            <v>0.24410185824955519</v>
          </cell>
        </row>
        <row r="265">
          <cell r="B265">
            <v>43727</v>
          </cell>
          <cell r="C265">
            <v>11.821227670944996</v>
          </cell>
          <cell r="D265">
            <v>2.2673955956546012</v>
          </cell>
          <cell r="E265">
            <v>2.1621407705080156</v>
          </cell>
          <cell r="F265">
            <v>2.1464895934736687</v>
          </cell>
          <cell r="G265">
            <v>0.93982196497176829</v>
          </cell>
          <cell r="H265">
            <v>0.71539915911488705</v>
          </cell>
          <cell r="I265">
            <v>0.43548743879254986</v>
          </cell>
          <cell r="J265">
            <v>8.3149363260807974</v>
          </cell>
          <cell r="K265">
            <v>28.802898519541284</v>
          </cell>
          <cell r="AL265">
            <v>0.20006779072273276</v>
          </cell>
          <cell r="AM265">
            <v>0.22391478478527382</v>
          </cell>
          <cell r="AN265">
            <v>0.39046030216676669</v>
          </cell>
          <cell r="AO265">
            <v>0.19784231675061417</v>
          </cell>
          <cell r="AP265">
            <v>0.25444641489700343</v>
          </cell>
        </row>
        <row r="266">
          <cell r="B266">
            <v>43728</v>
          </cell>
          <cell r="C266">
            <v>11.886179471334803</v>
          </cell>
          <cell r="D266">
            <v>2.2630368959320815</v>
          </cell>
          <cell r="E266">
            <v>2.09509963688064</v>
          </cell>
          <cell r="F266">
            <v>1.9783923858388519</v>
          </cell>
          <cell r="G266">
            <v>0.90873118360451477</v>
          </cell>
          <cell r="H266">
            <v>0.72722881424905783</v>
          </cell>
          <cell r="I266">
            <v>0.41628547630774088</v>
          </cell>
          <cell r="J266">
            <v>8.228487967847979</v>
          </cell>
          <cell r="K266">
            <v>28.503441831995673</v>
          </cell>
          <cell r="AL266">
            <v>0.18724999317795457</v>
          </cell>
          <cell r="AM266">
            <v>0.22255510465329051</v>
          </cell>
          <cell r="AN266">
            <v>0.3270434423404478</v>
          </cell>
          <cell r="AO266">
            <v>0.18810988991097358</v>
          </cell>
          <cell r="AP266">
            <v>0.19653652091345339</v>
          </cell>
        </row>
        <row r="267">
          <cell r="B267">
            <v>43729</v>
          </cell>
          <cell r="C267">
            <v>11.450727964496092</v>
          </cell>
          <cell r="D267">
            <v>2.3118543328242991</v>
          </cell>
          <cell r="E267">
            <v>1.9413103126466964</v>
          </cell>
          <cell r="F267">
            <v>1.4062261734120385</v>
          </cell>
          <cell r="G267">
            <v>0.93207326092127585</v>
          </cell>
          <cell r="H267">
            <v>0.67648087311481453</v>
          </cell>
          <cell r="I267">
            <v>0.4158439345454607</v>
          </cell>
          <cell r="J267">
            <v>7.765647347062977</v>
          </cell>
          <cell r="K267">
            <v>26.900164199023653</v>
          </cell>
          <cell r="AL267">
            <v>0.11499189849070561</v>
          </cell>
          <cell r="AM267">
            <v>0.15747984262690398</v>
          </cell>
          <cell r="AN267">
            <v>0.25959813758737521</v>
          </cell>
          <cell r="AO267">
            <v>0.12551467008194664</v>
          </cell>
          <cell r="AP267">
            <v>7.5366352370414558E-2</v>
          </cell>
        </row>
        <row r="268">
          <cell r="B268">
            <v>43730</v>
          </cell>
          <cell r="C268">
            <v>10.98600240677747</v>
          </cell>
          <cell r="D268">
            <v>2.3249304319918571</v>
          </cell>
          <cell r="E268">
            <v>2.0855508846653805</v>
          </cell>
          <cell r="F268">
            <v>1.3667758717182661</v>
          </cell>
          <cell r="G268">
            <v>0.92002834455519755</v>
          </cell>
          <cell r="H268">
            <v>0.63278819672552056</v>
          </cell>
          <cell r="I268">
            <v>0.42258650859795632</v>
          </cell>
          <cell r="J268">
            <v>7.6049919097898311</v>
          </cell>
          <cell r="K268">
            <v>26.34365455482148</v>
          </cell>
          <cell r="AL268">
            <v>6.9619874897441592E-2</v>
          </cell>
          <cell r="AM268">
            <v>0.14744214899780808</v>
          </cell>
          <cell r="AN268">
            <v>0.23946894208617664</v>
          </cell>
          <cell r="AO268">
            <v>0.11458953846870022</v>
          </cell>
          <cell r="AP268">
            <v>0.14408091318249763</v>
          </cell>
        </row>
        <row r="269">
          <cell r="B269">
            <v>43731</v>
          </cell>
          <cell r="C269">
            <v>11.567824168015747</v>
          </cell>
          <cell r="D269">
            <v>2.1470954833130649</v>
          </cell>
          <cell r="E269">
            <v>2.3564065544874517</v>
          </cell>
          <cell r="F269">
            <v>1.9673912228066939</v>
          </cell>
          <cell r="G269">
            <v>0.92589928726754611</v>
          </cell>
          <cell r="H269">
            <v>0.71768583952727039</v>
          </cell>
          <cell r="I269">
            <v>0.42668684638346427</v>
          </cell>
          <cell r="J269">
            <v>8.1611321262190124</v>
          </cell>
          <cell r="K269">
            <v>28.270121528020251</v>
          </cell>
          <cell r="AL269">
            <v>0.17973039717806905</v>
          </cell>
          <cell r="AM269">
            <v>0.21535915144476847</v>
          </cell>
          <cell r="AN269">
            <v>0.31270325330464166</v>
          </cell>
          <cell r="AO269">
            <v>0.16669303674090888</v>
          </cell>
          <cell r="AP269">
            <v>0.20645539946621591</v>
          </cell>
        </row>
        <row r="270">
          <cell r="B270">
            <v>43732</v>
          </cell>
          <cell r="C270">
            <v>11.766338825545159</v>
          </cell>
          <cell r="D270">
            <v>2.2778564749886474</v>
          </cell>
          <cell r="E270">
            <v>2.2111289593394701</v>
          </cell>
          <cell r="F270">
            <v>2.0663712992685035</v>
          </cell>
          <cell r="G270">
            <v>0.92044183204588137</v>
          </cell>
          <cell r="H270">
            <v>0.76963126955210948</v>
          </cell>
          <cell r="I270">
            <v>0.42243289750170182</v>
          </cell>
          <cell r="J270">
            <v>8.2931178428917534</v>
          </cell>
          <cell r="K270">
            <v>28.727319401133226</v>
          </cell>
          <cell r="AL270">
            <v>0.17773666635975524</v>
          </cell>
          <cell r="AM270">
            <v>0.23472131853445188</v>
          </cell>
          <cell r="AN270">
            <v>0.33584380707128014</v>
          </cell>
          <cell r="AO270">
            <v>0.15798403110321571</v>
          </cell>
          <cell r="AP270">
            <v>0.21022525586381907</v>
          </cell>
        </row>
        <row r="271">
          <cell r="B271">
            <v>43733</v>
          </cell>
          <cell r="C271">
            <v>11.611735244335616</v>
          </cell>
          <cell r="D271">
            <v>2.2639086358765854</v>
          </cell>
          <cell r="E271">
            <v>2.2182199064462522</v>
          </cell>
          <cell r="F271">
            <v>2.1096511618152012</v>
          </cell>
          <cell r="G271">
            <v>0.92356778459422029</v>
          </cell>
          <cell r="H271">
            <v>0.72605594962711151</v>
          </cell>
          <cell r="I271">
            <v>0.41413086022930112</v>
          </cell>
          <cell r="J271">
            <v>8.2253693247599813</v>
          </cell>
          <cell r="K271">
            <v>28.492638867684263</v>
          </cell>
          <cell r="AL271">
            <v>0.17292727203480515</v>
          </cell>
          <cell r="AM271">
            <v>0.23760753865314149</v>
          </cell>
          <cell r="AN271">
            <v>0.35179065101723084</v>
          </cell>
          <cell r="AO271">
            <v>0.17437145281694261</v>
          </cell>
          <cell r="AP271">
            <v>0.23002766675675748</v>
          </cell>
        </row>
        <row r="272">
          <cell r="B272">
            <v>43734</v>
          </cell>
          <cell r="C272">
            <v>11.494639040815963</v>
          </cell>
          <cell r="D272">
            <v>2.1749911615371893</v>
          </cell>
          <cell r="E272">
            <v>2.2279227048298464</v>
          </cell>
          <cell r="F272">
            <v>1.968774005464011</v>
          </cell>
          <cell r="G272">
            <v>0.91089072185414499</v>
          </cell>
          <cell r="H272">
            <v>0.74249116655274416</v>
          </cell>
          <cell r="I272">
            <v>0.40876001228498127</v>
          </cell>
          <cell r="J272">
            <v>8.0878687540769896</v>
          </cell>
          <cell r="K272">
            <v>28.016337567415867</v>
          </cell>
          <cell r="AL272">
            <v>0.17207688139189714</v>
          </cell>
          <cell r="AM272">
            <v>0.22137496962814468</v>
          </cell>
          <cell r="AN272">
            <v>0.35071737622170512</v>
          </cell>
          <cell r="AO272">
            <v>0.1806531415737237</v>
          </cell>
          <cell r="AP272">
            <v>0.12530201891092591</v>
          </cell>
        </row>
        <row r="273">
          <cell r="B273">
            <v>43735</v>
          </cell>
          <cell r="C273">
            <v>11.594353776625667</v>
          </cell>
          <cell r="D273">
            <v>2.0913041268648165</v>
          </cell>
          <cell r="E273">
            <v>2.0961779600589825</v>
          </cell>
          <cell r="F273">
            <v>1.8693116328990818</v>
          </cell>
          <cell r="G273">
            <v>0.90642415526864384</v>
          </cell>
          <cell r="H273">
            <v>0.77233796257355269</v>
          </cell>
          <cell r="I273">
            <v>0.41487555604714482</v>
          </cell>
          <cell r="J273">
            <v>8.0133216721723137</v>
          </cell>
          <cell r="K273">
            <v>27.758106842510205</v>
          </cell>
          <cell r="AL273">
            <v>0.14221444304773259</v>
          </cell>
          <cell r="AM273">
            <v>0.18476777150022802</v>
          </cell>
          <cell r="AN273">
            <v>0.35235253235934927</v>
          </cell>
          <cell r="AO273">
            <v>0.18421747058740229</v>
          </cell>
          <cell r="AP273">
            <v>0.13617494049479864</v>
          </cell>
        </row>
        <row r="274">
          <cell r="B274">
            <v>43736</v>
          </cell>
          <cell r="C274">
            <v>11.254957749236672</v>
          </cell>
          <cell r="D274">
            <v>2.0154627516929788</v>
          </cell>
          <cell r="E274">
            <v>2.0310504958574147</v>
          </cell>
          <cell r="F274">
            <v>1.3085223534252675</v>
          </cell>
          <cell r="G274">
            <v>0.93753007208142858</v>
          </cell>
          <cell r="H274">
            <v>0.71708011546067552</v>
          </cell>
          <cell r="I274">
            <v>0.42274178874186324</v>
          </cell>
          <cell r="J274">
            <v>7.5841650343779463</v>
          </cell>
          <cell r="K274">
            <v>26.271510360874245</v>
          </cell>
          <cell r="AL274">
            <v>5.947042909438819E-2</v>
          </cell>
          <cell r="AM274">
            <v>7.6376520607990286E-2</v>
          </cell>
          <cell r="AN274">
            <v>0.2647788464258638</v>
          </cell>
          <cell r="AO274">
            <v>0.16509118405143824</v>
          </cell>
          <cell r="AP274">
            <v>0.10605326377893515</v>
          </cell>
        </row>
        <row r="275">
          <cell r="B275">
            <v>43737</v>
          </cell>
          <cell r="C275">
            <v>11.218365185636781</v>
          </cell>
          <cell r="D275">
            <v>1.9282887572425904</v>
          </cell>
          <cell r="E275">
            <v>1.9326336848247674</v>
          </cell>
          <cell r="F275">
            <v>1.1378455660095095</v>
          </cell>
          <cell r="G275">
            <v>0.94406214393581267</v>
          </cell>
          <cell r="H275">
            <v>0.66816828827133168</v>
          </cell>
          <cell r="I275">
            <v>0.42766751831445204</v>
          </cell>
          <cell r="J275">
            <v>7.4095241895772723</v>
          </cell>
          <cell r="K275">
            <v>25.666555333812514</v>
          </cell>
          <cell r="AL275">
            <v>3.3913511879277436E-2</v>
          </cell>
          <cell r="AM275">
            <v>6.3044076689576373E-2</v>
          </cell>
          <cell r="AN275">
            <v>0.24008049699622233</v>
          </cell>
          <cell r="AO275">
            <v>0.1175434540822954</v>
          </cell>
          <cell r="AP275">
            <v>0.11621316693649049</v>
          </cell>
        </row>
        <row r="276">
          <cell r="B276">
            <v>43738</v>
          </cell>
          <cell r="C276">
            <v>10.347462171959361</v>
          </cell>
          <cell r="D276">
            <v>1.7548125082863173</v>
          </cell>
          <cell r="E276">
            <v>2.1738570216475912</v>
          </cell>
          <cell r="F276">
            <v>1.657067790987776</v>
          </cell>
          <cell r="G276">
            <v>0.95024223617390613</v>
          </cell>
          <cell r="H276">
            <v>0.78634814199205261</v>
          </cell>
          <cell r="I276">
            <v>0.43718871659789033</v>
          </cell>
          <cell r="J276">
            <v>7.3486261148037535</v>
          </cell>
          <cell r="K276">
            <v>25.45560470244865</v>
          </cell>
          <cell r="AL276">
            <v>0.13157451602741138</v>
          </cell>
          <cell r="AM276">
            <v>0.10523010232870422</v>
          </cell>
          <cell r="AN276">
            <v>0.31074969773979788</v>
          </cell>
          <cell r="AO276">
            <v>0.17246742619500044</v>
          </cell>
          <cell r="AP276">
            <v>0.22894777902048968</v>
          </cell>
        </row>
        <row r="277">
          <cell r="B277">
            <v>43739</v>
          </cell>
          <cell r="C277">
            <v>9.4793739281363418</v>
          </cell>
          <cell r="D277">
            <v>1.8836830860222014</v>
          </cell>
          <cell r="E277">
            <v>2.7877479712445208</v>
          </cell>
          <cell r="F277">
            <v>1.6175496948164745</v>
          </cell>
          <cell r="G277">
            <v>0.91712158873986627</v>
          </cell>
          <cell r="H277">
            <v>0.86787252704901885</v>
          </cell>
          <cell r="I277">
            <v>0.41363542586404667</v>
          </cell>
          <cell r="J277">
            <v>7.291810106143835</v>
          </cell>
          <cell r="K277">
            <v>25.258794328016307</v>
          </cell>
          <cell r="AL277">
            <v>0.13599770214847157</v>
          </cell>
          <cell r="AM277">
            <v>0.14300642851093681</v>
          </cell>
          <cell r="AN277">
            <v>0.36319714061042918</v>
          </cell>
          <cell r="AO277">
            <v>0.14321526498585105</v>
          </cell>
          <cell r="AP277">
            <v>0.14861282472495677</v>
          </cell>
        </row>
        <row r="278">
          <cell r="B278">
            <v>43740</v>
          </cell>
          <cell r="C278">
            <v>9.9143972335905133</v>
          </cell>
          <cell r="D278">
            <v>1.9635753941004284</v>
          </cell>
          <cell r="E278">
            <v>2.9568271498975278</v>
          </cell>
          <cell r="F278">
            <v>1.6387868230651119</v>
          </cell>
          <cell r="G278">
            <v>0.91595545550340762</v>
          </cell>
          <cell r="H278">
            <v>0.87583988923977674</v>
          </cell>
          <cell r="I278">
            <v>0.40216724262080095</v>
          </cell>
          <cell r="J278">
            <v>7.5761308712240591</v>
          </cell>
          <cell r="K278">
            <v>26.243680059241626</v>
          </cell>
          <cell r="AL278">
            <v>0.14914973714043397</v>
          </cell>
          <cell r="AM278">
            <v>0.14678074336158586</v>
          </cell>
          <cell r="AN278">
            <v>0.32771320455056296</v>
          </cell>
          <cell r="AO278">
            <v>0.1430488679923495</v>
          </cell>
          <cell r="AP278">
            <v>0.15903115797904852</v>
          </cell>
        </row>
        <row r="279">
          <cell r="B279">
            <v>43741</v>
          </cell>
          <cell r="C279">
            <v>10.543912600014474</v>
          </cell>
          <cell r="D279">
            <v>1.9546984709806254</v>
          </cell>
          <cell r="E279">
            <v>2.7538459599698073</v>
          </cell>
          <cell r="F279">
            <v>1.6722531123627353</v>
          </cell>
          <cell r="G279">
            <v>0.9043357042600767</v>
          </cell>
          <cell r="H279">
            <v>0.87364848918078863</v>
          </cell>
          <cell r="I279">
            <v>0.41604481371372898</v>
          </cell>
          <cell r="J279">
            <v>7.7592440463380754</v>
          </cell>
          <cell r="K279">
            <v>26.87798319682031</v>
          </cell>
          <cell r="AL279">
            <v>0.16206367881989095</v>
          </cell>
          <cell r="AM279">
            <v>0.14428707324833223</v>
          </cell>
          <cell r="AN279">
            <v>0.33948783231675933</v>
          </cell>
          <cell r="AO279">
            <v>0.15215691395243541</v>
          </cell>
          <cell r="AP279">
            <v>0.17750218570201018</v>
          </cell>
        </row>
        <row r="280">
          <cell r="B280">
            <v>43742</v>
          </cell>
          <cell r="C280">
            <v>11.155576038136861</v>
          </cell>
          <cell r="D280">
            <v>2.109156933265198</v>
          </cell>
          <cell r="E280">
            <v>2.5374981148187667</v>
          </cell>
          <cell r="F280">
            <v>1.6474634627355775</v>
          </cell>
          <cell r="G280">
            <v>0.89275412076237759</v>
          </cell>
          <cell r="H280">
            <v>0.85179093804356742</v>
          </cell>
          <cell r="I280">
            <v>0.42302980541991725</v>
          </cell>
          <cell r="J280">
            <v>7.9615700440060237</v>
          </cell>
          <cell r="K280">
            <v>27.578839457188288</v>
          </cell>
          <cell r="AL280">
            <v>0.13218371682175767</v>
          </cell>
          <cell r="AM280">
            <v>0.15869123419517675</v>
          </cell>
          <cell r="AN280">
            <v>0.29536980625426462</v>
          </cell>
          <cell r="AO280">
            <v>0.16063491804548596</v>
          </cell>
          <cell r="AP280">
            <v>0.13835069962384516</v>
          </cell>
        </row>
        <row r="281">
          <cell r="B281">
            <v>43743</v>
          </cell>
          <cell r="C281">
            <v>11.523889506253568</v>
          </cell>
          <cell r="D281">
            <v>2.185498472095504</v>
          </cell>
          <cell r="E281">
            <v>2.1352548709037782</v>
          </cell>
          <cell r="F281">
            <v>1.4396847939630943</v>
          </cell>
          <cell r="G281">
            <v>0.90768608759005165</v>
          </cell>
          <cell r="H281">
            <v>0.69329737759833399</v>
          </cell>
          <cell r="I281">
            <v>0.43328320960657984</v>
          </cell>
          <cell r="J281">
            <v>7.8403542600698017</v>
          </cell>
          <cell r="K281">
            <v>27.158948578080711</v>
          </cell>
          <cell r="AL281">
            <v>0.15151569584330321</v>
          </cell>
          <cell r="AM281">
            <v>0.1388562214777625</v>
          </cell>
          <cell r="AN281">
            <v>0.2569014037801356</v>
          </cell>
          <cell r="AO281">
            <v>0.14972432384929482</v>
          </cell>
          <cell r="AP281">
            <v>0.11974410386421305</v>
          </cell>
        </row>
        <row r="282">
          <cell r="B282">
            <v>43744</v>
          </cell>
          <cell r="C282">
            <v>11.621605324325346</v>
          </cell>
          <cell r="D282">
            <v>2.2254446261346175</v>
          </cell>
          <cell r="E282">
            <v>2.1461238159004092</v>
          </cell>
          <cell r="F282">
            <v>1.2317114702672156</v>
          </cell>
          <cell r="G282">
            <v>0.9114690387038541</v>
          </cell>
          <cell r="H282">
            <v>0.64374200534698012</v>
          </cell>
          <cell r="I282">
            <v>0.43384594993187825</v>
          </cell>
          <cell r="J282">
            <v>7.7978817371848663</v>
          </cell>
          <cell r="K282">
            <v>27.011823967795166</v>
          </cell>
          <cell r="AL282">
            <v>8.1008629055582634E-2</v>
          </cell>
          <cell r="AM282">
            <v>0.12688587651419356</v>
          </cell>
          <cell r="AN282">
            <v>0.23548459249998299</v>
          </cell>
          <cell r="AO282">
            <v>0.12042918009554787</v>
          </cell>
          <cell r="AP282">
            <v>8.0647267184913468E-2</v>
          </cell>
        </row>
        <row r="283">
          <cell r="B283">
            <v>43745</v>
          </cell>
          <cell r="C283">
            <v>11.475031597217676</v>
          </cell>
          <cell r="D283">
            <v>2.1464400103683707</v>
          </cell>
          <cell r="E283">
            <v>2.3825278200426245</v>
          </cell>
          <cell r="F283">
            <v>1.7862677470142245</v>
          </cell>
          <cell r="G283">
            <v>0.91507294275074946</v>
          </cell>
          <cell r="H283">
            <v>0.76581457976152922</v>
          </cell>
          <cell r="I283">
            <v>0.44220369621664035</v>
          </cell>
          <cell r="J283">
            <v>8.0817362661945893</v>
          </cell>
          <cell r="K283">
            <v>27.995094659566405</v>
          </cell>
          <cell r="AL283">
            <v>0.15971419198140879</v>
          </cell>
          <cell r="AM283">
            <v>0.20492583520812702</v>
          </cell>
          <cell r="AN283">
            <v>0.30134431305955112</v>
          </cell>
          <cell r="AO283">
            <v>0.16115523062578502</v>
          </cell>
          <cell r="AP283">
            <v>0.1412593141960776</v>
          </cell>
        </row>
        <row r="284">
          <cell r="B284">
            <v>43746</v>
          </cell>
          <cell r="C284">
            <v>11.635698951931852</v>
          </cell>
          <cell r="D284">
            <v>2.1562046258001537</v>
          </cell>
          <cell r="E284">
            <v>2.168023012561402</v>
          </cell>
          <cell r="F284">
            <v>1.6392642942521172</v>
          </cell>
          <cell r="G284">
            <v>0.91701949777797309</v>
          </cell>
          <cell r="H284">
            <v>0.81078244077075923</v>
          </cell>
          <cell r="I284">
            <v>0.45345860559267642</v>
          </cell>
          <cell r="J284">
            <v>8.0277966435902357</v>
          </cell>
          <cell r="K284">
            <v>27.808248072277166</v>
          </cell>
          <cell r="AL284">
            <v>0.15676273337169172</v>
          </cell>
          <cell r="AM284">
            <v>0.16989763155488075</v>
          </cell>
          <cell r="AN284">
            <v>0.2958069652887978</v>
          </cell>
          <cell r="AO284">
            <v>0.16378461221969215</v>
          </cell>
          <cell r="AP284">
            <v>0.10204285866089181</v>
          </cell>
        </row>
        <row r="285">
          <cell r="B285">
            <v>43747</v>
          </cell>
          <cell r="C285">
            <v>11.634759376758085</v>
          </cell>
          <cell r="D285">
            <v>1.9955323173317194</v>
          </cell>
          <cell r="E285">
            <v>2.0990229955296096</v>
          </cell>
          <cell r="F285">
            <v>1.6307418874050896</v>
          </cell>
          <cell r="G285">
            <v>0.92132407474874389</v>
          </cell>
          <cell r="H285">
            <v>0.71057099742778396</v>
          </cell>
          <cell r="I285">
            <v>0.46564168392134286</v>
          </cell>
          <cell r="J285">
            <v>7.8967663106742663</v>
          </cell>
          <cell r="K285">
            <v>27.354359643796641</v>
          </cell>
          <cell r="AL285">
            <v>0.15088826755437779</v>
          </cell>
          <cell r="AM285">
            <v>0.15615756970345326</v>
          </cell>
          <cell r="AN285">
            <v>0.35829681875520686</v>
          </cell>
          <cell r="AO285">
            <v>0.16443680600846303</v>
          </cell>
          <cell r="AP285">
            <v>9.7251771662505745E-2</v>
          </cell>
        </row>
        <row r="286">
          <cell r="B286">
            <v>43748</v>
          </cell>
          <cell r="C286">
            <v>12.081057584297463</v>
          </cell>
          <cell r="D286">
            <v>2.1331246256886658</v>
          </cell>
          <cell r="E286">
            <v>2.1954782066764662</v>
          </cell>
          <cell r="F286">
            <v>1.5624391022752189</v>
          </cell>
          <cell r="G286">
            <v>0.91146531502135331</v>
          </cell>
          <cell r="H286">
            <v>0.7330949402474517</v>
          </cell>
          <cell r="I286">
            <v>0.45929329232467125</v>
          </cell>
          <cell r="J286">
            <v>8.1477244958445105</v>
          </cell>
          <cell r="K286">
            <v>28.223677562375801</v>
          </cell>
          <cell r="AL286">
            <v>0.14752351489276563</v>
          </cell>
          <cell r="AM286">
            <v>0.12742710628194007</v>
          </cell>
          <cell r="AN286">
            <v>0.3598758467433294</v>
          </cell>
          <cell r="AO286">
            <v>0.1687651884833862</v>
          </cell>
          <cell r="AP286">
            <v>9.3016091430270814E-2</v>
          </cell>
        </row>
        <row r="287">
          <cell r="B287">
            <v>43749</v>
          </cell>
          <cell r="C287">
            <v>12.590307328479232</v>
          </cell>
          <cell r="D287">
            <v>2.2529630878060072</v>
          </cell>
          <cell r="E287">
            <v>2.0556282321802573</v>
          </cell>
          <cell r="F287">
            <v>1.4394819939046066</v>
          </cell>
          <cell r="G287">
            <v>0.90092450078259068</v>
          </cell>
          <cell r="H287">
            <v>0.78261874795567077</v>
          </cell>
          <cell r="I287">
            <v>0.45638701567592349</v>
          </cell>
          <cell r="J287">
            <v>8.3110193999648878</v>
          </cell>
          <cell r="K287">
            <v>28.789330306749175</v>
          </cell>
          <cell r="AL287">
            <v>0.13776618140675534</v>
          </cell>
          <cell r="AM287">
            <v>9.7059690816560698E-2</v>
          </cell>
          <cell r="AN287">
            <v>0.35922926543906464</v>
          </cell>
          <cell r="AO287">
            <v>0.16596013699850679</v>
          </cell>
          <cell r="AP287">
            <v>9.3669538748893472E-2</v>
          </cell>
        </row>
        <row r="288">
          <cell r="B288">
            <v>43750</v>
          </cell>
          <cell r="C288">
            <v>12.159981898893896</v>
          </cell>
          <cell r="D288">
            <v>2.3000107803409628</v>
          </cell>
          <cell r="E288">
            <v>1.8361886758977095</v>
          </cell>
          <cell r="F288">
            <v>1.1997924805308726</v>
          </cell>
          <cell r="G288">
            <v>0.92448268842993464</v>
          </cell>
          <cell r="H288">
            <v>0.64276752102151591</v>
          </cell>
          <cell r="I288">
            <v>0.40380126455155635</v>
          </cell>
          <cell r="J288">
            <v>7.9005942308769903</v>
          </cell>
          <cell r="K288">
            <v>27.367619540543437</v>
          </cell>
          <cell r="AL288">
            <v>8.2160162120460137E-2</v>
          </cell>
          <cell r="AM288">
            <v>8.4925588801628121E-2</v>
          </cell>
          <cell r="AN288">
            <v>0.29443497072322289</v>
          </cell>
          <cell r="AO288">
            <v>0.10075363714568526</v>
          </cell>
          <cell r="AP288">
            <v>0.12926095658380105</v>
          </cell>
        </row>
        <row r="289">
          <cell r="B289">
            <v>43751</v>
          </cell>
          <cell r="C289">
            <v>11.649792579538358</v>
          </cell>
          <cell r="D289">
            <v>2.3168769342685889</v>
          </cell>
          <cell r="E289">
            <v>1.8734138225096622</v>
          </cell>
          <cell r="F289">
            <v>1.1222967661458763</v>
          </cell>
          <cell r="G289">
            <v>0.92430953719365361</v>
          </cell>
          <cell r="H289">
            <v>0.55028166332727901</v>
          </cell>
          <cell r="I289">
            <v>0.36858305677082204</v>
          </cell>
          <cell r="J289">
            <v>7.6321395754975647</v>
          </cell>
          <cell r="K289">
            <v>26.437693935251808</v>
          </cell>
          <cell r="AL289">
            <v>3.5920643901536403E-2</v>
          </cell>
          <cell r="AM289">
            <v>8.5323677177016097E-2</v>
          </cell>
          <cell r="AN289">
            <v>0.25489954984057939</v>
          </cell>
          <cell r="AO289">
            <v>8.677474420864216E-2</v>
          </cell>
          <cell r="AP289">
            <v>0.15153762302475018</v>
          </cell>
        </row>
        <row r="290">
          <cell r="B290">
            <v>43752</v>
          </cell>
          <cell r="C290">
            <v>11.370738752929528</v>
          </cell>
          <cell r="D290">
            <v>2.2485246262461054</v>
          </cell>
          <cell r="E290">
            <v>2.1801300952238587</v>
          </cell>
          <cell r="F290">
            <v>1.6737728012965865</v>
          </cell>
          <cell r="G290">
            <v>0.92303696869905072</v>
          </cell>
          <cell r="H290">
            <v>0.66516760684412501</v>
          </cell>
          <cell r="I290">
            <v>0.41455221315977531</v>
          </cell>
          <cell r="J290">
            <v>7.9042053398466372</v>
          </cell>
          <cell r="K290">
            <v>27.380128404245671</v>
          </cell>
          <cell r="AL290">
            <v>0.16281988713948042</v>
          </cell>
          <cell r="AM290">
            <v>0.1734523209182624</v>
          </cell>
          <cell r="AN290">
            <v>0.35449536660427561</v>
          </cell>
          <cell r="AO290">
            <v>0.1213961372373511</v>
          </cell>
          <cell r="AP290">
            <v>0.2022625852300208</v>
          </cell>
        </row>
        <row r="291">
          <cell r="B291">
            <v>43753</v>
          </cell>
          <cell r="C291">
            <v>11.899719575760411</v>
          </cell>
          <cell r="D291">
            <v>2.3426200113160176</v>
          </cell>
          <cell r="E291">
            <v>2.1450426252626453</v>
          </cell>
          <cell r="F291">
            <v>1.7979774141080826</v>
          </cell>
          <cell r="G291">
            <v>0.92442652288554961</v>
          </cell>
          <cell r="H291">
            <v>0.70872012770966875</v>
          </cell>
          <cell r="I291">
            <v>0.45882064005377404</v>
          </cell>
          <cell r="J291">
            <v>8.2294510594418888</v>
          </cell>
          <cell r="K291">
            <v>28.506777976538039</v>
          </cell>
          <cell r="AL291">
            <v>0.19988158201037526</v>
          </cell>
          <cell r="AM291">
            <v>0.19781535697955091</v>
          </cell>
          <cell r="AN291">
            <v>0.35709562676323375</v>
          </cell>
          <cell r="AO291">
            <v>0.15188593928190347</v>
          </cell>
          <cell r="AP291">
            <v>0.18957806102383568</v>
          </cell>
        </row>
        <row r="292">
          <cell r="B292">
            <v>43754</v>
          </cell>
          <cell r="C292">
            <v>12.422123372374919</v>
          </cell>
          <cell r="D292">
            <v>2.400320011594737</v>
          </cell>
          <cell r="E292">
            <v>2.205669591007966</v>
          </cell>
          <cell r="F292">
            <v>1.734201910820641</v>
          </cell>
          <cell r="G292">
            <v>0.92674296370783937</v>
          </cell>
          <cell r="H292">
            <v>0.70742633070303218</v>
          </cell>
          <cell r="I292">
            <v>0.46092916527122513</v>
          </cell>
          <cell r="J292">
            <v>8.4648762164239635</v>
          </cell>
          <cell r="K292">
            <v>29.32228956190432</v>
          </cell>
          <cell r="AL292">
            <v>0.18050638370828989</v>
          </cell>
          <cell r="AM292">
            <v>0.18007317724546831</v>
          </cell>
          <cell r="AN292">
            <v>0.32088428673606972</v>
          </cell>
          <cell r="AO292">
            <v>0.14429298173633129</v>
          </cell>
          <cell r="AP292">
            <v>0.15952839714469103</v>
          </cell>
        </row>
        <row r="293">
          <cell r="B293">
            <v>43755</v>
          </cell>
          <cell r="C293">
            <v>12.217295984493694</v>
          </cell>
          <cell r="D293">
            <v>2.4225123193942446</v>
          </cell>
          <cell r="E293">
            <v>2.0364222029244199</v>
          </cell>
          <cell r="F293">
            <v>1.8767054526812539</v>
          </cell>
          <cell r="G293">
            <v>0.91746727059867816</v>
          </cell>
          <cell r="H293">
            <v>0.74908890817673235</v>
          </cell>
          <cell r="I293">
            <v>0.44002111691625273</v>
          </cell>
          <cell r="J293">
            <v>8.3845594609462282</v>
          </cell>
          <cell r="K293">
            <v>29.044072716131502</v>
          </cell>
          <cell r="AL293">
            <v>0.17918522658538255</v>
          </cell>
          <cell r="AM293">
            <v>0.19782958178426438</v>
          </cell>
          <cell r="AN293">
            <v>0.35933198586794479</v>
          </cell>
          <cell r="AO293">
            <v>0.15390176415983423</v>
          </cell>
          <cell r="AP293">
            <v>0.19652158378783607</v>
          </cell>
        </row>
        <row r="294">
          <cell r="B294">
            <v>43756</v>
          </cell>
          <cell r="C294">
            <v>11.978643890356846</v>
          </cell>
          <cell r="D294">
            <v>2.4091969347145406</v>
          </cell>
          <cell r="E294">
            <v>1.8990877405168791</v>
          </cell>
          <cell r="F294">
            <v>1.7437613241359937</v>
          </cell>
          <cell r="G294">
            <v>0.91030569822927065</v>
          </cell>
          <cell r="H294">
            <v>0.78154572812003353</v>
          </cell>
          <cell r="I294">
            <v>0.44163703499131857</v>
          </cell>
          <cell r="J294">
            <v>8.1835302834733703</v>
          </cell>
          <cell r="K294">
            <v>28.34770863453825</v>
          </cell>
          <cell r="AL294">
            <v>0.17031009310894366</v>
          </cell>
          <cell r="AM294">
            <v>0.16048410933998458</v>
          </cell>
          <cell r="AN294">
            <v>0.35773066197277864</v>
          </cell>
          <cell r="AO294">
            <v>0.14850957428063633</v>
          </cell>
          <cell r="AP294">
            <v>0.17643101057489258</v>
          </cell>
        </row>
        <row r="295">
          <cell r="B295">
            <v>43757</v>
          </cell>
          <cell r="C295">
            <v>11.542681009728909</v>
          </cell>
          <cell r="D295">
            <v>2.3719138576113674</v>
          </cell>
          <cell r="E295">
            <v>1.9479887287674227</v>
          </cell>
          <cell r="F295">
            <v>1.3919921288811961</v>
          </cell>
          <cell r="G295">
            <v>0.94243549268627469</v>
          </cell>
          <cell r="H295">
            <v>0.69713934568262692</v>
          </cell>
          <cell r="I295">
            <v>0.4119681942543631</v>
          </cell>
          <cell r="J295">
            <v>7.8352911166801285</v>
          </cell>
          <cell r="K295">
            <v>27.14140987429229</v>
          </cell>
          <cell r="AL295">
            <v>0.16757576362069099</v>
          </cell>
          <cell r="AM295">
            <v>0.13229150846191345</v>
          </cell>
          <cell r="AN295">
            <v>0.27666991050385092</v>
          </cell>
          <cell r="AO295">
            <v>0.11817225988337954</v>
          </cell>
          <cell r="AP295">
            <v>0.11285124320388192</v>
          </cell>
        </row>
        <row r="296">
          <cell r="B296">
            <v>43758</v>
          </cell>
          <cell r="C296">
            <v>11.025914664157</v>
          </cell>
          <cell r="D296">
            <v>2.3097753957727463</v>
          </cell>
          <cell r="E296">
            <v>1.8961010240407183</v>
          </cell>
          <cell r="F296">
            <v>1.3612372031973821</v>
          </cell>
          <cell r="G296">
            <v>0.95633506854063866</v>
          </cell>
          <cell r="H296">
            <v>0.59365833083217723</v>
          </cell>
          <cell r="I296">
            <v>0.40610105671737878</v>
          </cell>
          <cell r="J296">
            <v>7.528068094740906</v>
          </cell>
          <cell r="K296">
            <v>26.077190837998948</v>
          </cell>
          <cell r="AL296">
            <v>0.17102437304645549</v>
          </cell>
          <cell r="AM296">
            <v>0.1472734576118071</v>
          </cell>
          <cell r="AN296">
            <v>0.21446910754661488</v>
          </cell>
          <cell r="AO296">
            <v>0.11256421755750308</v>
          </cell>
          <cell r="AP296">
            <v>0.11086392836874562</v>
          </cell>
        </row>
        <row r="297">
          <cell r="B297">
            <v>43759</v>
          </cell>
          <cell r="C297">
            <v>11.835828463944246</v>
          </cell>
          <cell r="D297">
            <v>2.1917123182793659</v>
          </cell>
          <cell r="E297">
            <v>2.0681178732236165</v>
          </cell>
          <cell r="F297">
            <v>1.9199828390501545</v>
          </cell>
          <cell r="G297">
            <v>0.97148456048772691</v>
          </cell>
          <cell r="H297">
            <v>0.68856195394661046</v>
          </cell>
          <cell r="I297">
            <v>0.43544178547565338</v>
          </cell>
          <cell r="J297">
            <v>8.1620007937841272</v>
          </cell>
          <cell r="K297">
            <v>28.273130588191499</v>
          </cell>
          <cell r="AL297">
            <v>0.1890161412837808</v>
          </cell>
          <cell r="AM297">
            <v>0.21136651067562884</v>
          </cell>
          <cell r="AN297">
            <v>0.33607576225669633</v>
          </cell>
          <cell r="AO297">
            <v>0.17199473260803433</v>
          </cell>
          <cell r="AP297">
            <v>0.20063178149477914</v>
          </cell>
        </row>
        <row r="298">
          <cell r="B298">
            <v>43760</v>
          </cell>
          <cell r="C298">
            <v>12.005891570396093</v>
          </cell>
          <cell r="D298">
            <v>2.1615307796720358</v>
          </cell>
          <cell r="E298">
            <v>2.099885114274036</v>
          </cell>
          <cell r="F298">
            <v>1.9524783414762261</v>
          </cell>
          <cell r="G298">
            <v>0.97636382579110048</v>
          </cell>
          <cell r="H298">
            <v>0.66700083883689254</v>
          </cell>
          <cell r="I298">
            <v>0.42381233957684583</v>
          </cell>
          <cell r="J298">
            <v>8.2333617380822055</v>
          </cell>
          <cell r="K298">
            <v>28.520324548105435</v>
          </cell>
          <cell r="AL298">
            <v>0.18155588415865764</v>
          </cell>
          <cell r="AM298">
            <v>0.22660876687989293</v>
          </cell>
          <cell r="AN298">
            <v>0.36284040609773105</v>
          </cell>
          <cell r="AO298">
            <v>0.16098986395422465</v>
          </cell>
          <cell r="AP298">
            <v>0.19843196728036352</v>
          </cell>
        </row>
        <row r="299">
          <cell r="B299">
            <v>43761</v>
          </cell>
          <cell r="C299">
            <v>12.021864348350134</v>
          </cell>
          <cell r="D299">
            <v>2.1801723182236219</v>
          </cell>
          <cell r="E299">
            <v>2.0078436749881305</v>
          </cell>
          <cell r="F299">
            <v>1.8907926090173797</v>
          </cell>
          <cell r="G299">
            <v>0.96606598183550652</v>
          </cell>
          <cell r="H299">
            <v>0.71637695242419241</v>
          </cell>
          <cell r="I299">
            <v>0.42348677429607989</v>
          </cell>
          <cell r="J299">
            <v>8.2007479753526518</v>
          </cell>
          <cell r="K299">
            <v>28.407350634487692</v>
          </cell>
          <cell r="AL299">
            <v>0.1789099037612068</v>
          </cell>
          <cell r="AM299">
            <v>0.22112768162021418</v>
          </cell>
          <cell r="AN299">
            <v>0.335468995072153</v>
          </cell>
          <cell r="AO299">
            <v>0.14771210509815819</v>
          </cell>
          <cell r="AP299">
            <v>0.18901796332215914</v>
          </cell>
        </row>
        <row r="300">
          <cell r="B300">
            <v>43762</v>
          </cell>
          <cell r="C300">
            <v>11.802943332862398</v>
          </cell>
          <cell r="D300">
            <v>2.1535415488642133</v>
          </cell>
          <cell r="E300">
            <v>2.1195750635330666</v>
          </cell>
          <cell r="F300">
            <v>1.7597012154586877</v>
          </cell>
          <cell r="G300">
            <v>0.95911200476551106</v>
          </cell>
          <cell r="H300">
            <v>0.7749622725030354</v>
          </cell>
          <cell r="I300">
            <v>0.44023897151583102</v>
          </cell>
          <cell r="J300">
            <v>8.1209879745024836</v>
          </cell>
          <cell r="K300">
            <v>28.131062384005229</v>
          </cell>
          <cell r="AL300">
            <v>0.16013647068660444</v>
          </cell>
          <cell r="AM300">
            <v>0.19436106587552421</v>
          </cell>
          <cell r="AN300">
            <v>0.35307240996545736</v>
          </cell>
          <cell r="AO300">
            <v>0.13674793416102535</v>
          </cell>
          <cell r="AP300">
            <v>0.14701391935128461</v>
          </cell>
        </row>
        <row r="301">
          <cell r="B301">
            <v>43763</v>
          </cell>
          <cell r="C301">
            <v>11.948577484796299</v>
          </cell>
          <cell r="D301">
            <v>2.0780877023458872</v>
          </cell>
          <cell r="E301">
            <v>2.1056518276454139</v>
          </cell>
          <cell r="F301">
            <v>1.6311519323676502</v>
          </cell>
          <cell r="G301">
            <v>0.95813639995033639</v>
          </cell>
          <cell r="H301">
            <v>0.76822020833111526</v>
          </cell>
          <cell r="I301">
            <v>0.43667070034339878</v>
          </cell>
          <cell r="J301">
            <v>8.08706820152101</v>
          </cell>
          <cell r="K301">
            <v>28.013564457301111</v>
          </cell>
          <cell r="AL301">
            <v>0.14683244530961742</v>
          </cell>
          <cell r="AM301">
            <v>0.14475113173253643</v>
          </cell>
          <cell r="AN301">
            <v>0.33529381294538207</v>
          </cell>
          <cell r="AO301">
            <v>0.1465102345537645</v>
          </cell>
          <cell r="AP301">
            <v>0.15921762266616446</v>
          </cell>
        </row>
        <row r="302">
          <cell r="B302">
            <v>43764</v>
          </cell>
          <cell r="C302">
            <v>11.48442734895535</v>
          </cell>
          <cell r="D302">
            <v>2.0390292406187545</v>
          </cell>
          <cell r="E302">
            <v>1.8862384292008767</v>
          </cell>
          <cell r="F302">
            <v>1.1337097570479777</v>
          </cell>
          <cell r="G302">
            <v>0.9751080138677507</v>
          </cell>
          <cell r="H302">
            <v>0.64176976712275868</v>
          </cell>
          <cell r="I302">
            <v>0.44733749654264088</v>
          </cell>
          <cell r="J302">
            <v>7.5518089335866385</v>
          </cell>
          <cell r="K302">
            <v>26.159428986942746</v>
          </cell>
          <cell r="AL302">
            <v>5.7765330963217787E-2</v>
          </cell>
          <cell r="AM302">
            <v>7.6578583345927473E-2</v>
          </cell>
          <cell r="AN302">
            <v>0.23459594134781717</v>
          </cell>
          <cell r="AO302">
            <v>0.12641380509092787</v>
          </cell>
          <cell r="AP302">
            <v>0.12237360777271218</v>
          </cell>
        </row>
        <row r="303">
          <cell r="B303">
            <v>43765</v>
          </cell>
          <cell r="C303">
            <v>10.938534172996659</v>
          </cell>
          <cell r="D303">
            <v>1.9112015476935906</v>
          </cell>
          <cell r="E303">
            <v>1.7696551250083159</v>
          </cell>
          <cell r="F303">
            <v>1.1655256133598846</v>
          </cell>
          <cell r="G303">
            <v>0.97007700850247491</v>
          </cell>
          <cell r="H303">
            <v>0.57484359292159803</v>
          </cell>
          <cell r="I303">
            <v>0.45661411863632911</v>
          </cell>
          <cell r="J303">
            <v>7.2185416794903929</v>
          </cell>
          <cell r="K303">
            <v>25.004992858609242</v>
          </cell>
          <cell r="AL303">
            <v>0.11552682847436004</v>
          </cell>
          <cell r="AM303">
            <v>9.1276440468467321E-2</v>
          </cell>
          <cell r="AN303">
            <v>0.21345591782796197</v>
          </cell>
          <cell r="AO303">
            <v>0.1349095307213663</v>
          </cell>
          <cell r="AP303">
            <v>0.10451821655166757</v>
          </cell>
        </row>
        <row r="304">
          <cell r="B304">
            <v>43766</v>
          </cell>
          <cell r="C304">
            <v>11.001485709639056</v>
          </cell>
          <cell r="D304">
            <v>1.7878123163283288</v>
          </cell>
          <cell r="E304">
            <v>2.1739110692368837</v>
          </cell>
          <cell r="F304">
            <v>1.9435200720114785</v>
          </cell>
          <cell r="G304">
            <v>0.96456937177711344</v>
          </cell>
          <cell r="H304">
            <v>0.65915654780394484</v>
          </cell>
          <cell r="I304">
            <v>0.45521720251486913</v>
          </cell>
          <cell r="J304">
            <v>7.705239530549882</v>
          </cell>
          <cell r="K304">
            <v>26.690911819861558</v>
          </cell>
          <cell r="AL304">
            <v>0.20218015581347926</v>
          </cell>
          <cell r="AM304">
            <v>0.21217938611019885</v>
          </cell>
          <cell r="AN304">
            <v>0.35452084764089598</v>
          </cell>
          <cell r="AO304">
            <v>0.15270453006417586</v>
          </cell>
          <cell r="AP304">
            <v>0.22712571624602737</v>
          </cell>
        </row>
        <row r="305">
          <cell r="B305">
            <v>43767</v>
          </cell>
          <cell r="C305">
            <v>11.449663067525965</v>
          </cell>
          <cell r="D305">
            <v>1.7310000083615895</v>
          </cell>
          <cell r="E305">
            <v>2.2630515316267736</v>
          </cell>
          <cell r="F305">
            <v>2.0869298089457633</v>
          </cell>
          <cell r="G305">
            <v>0.9726367299148081</v>
          </cell>
          <cell r="H305">
            <v>0.76702359344483551</v>
          </cell>
          <cell r="I305">
            <v>0.46752086461424497</v>
          </cell>
          <cell r="J305">
            <v>8.0104971673825389</v>
          </cell>
          <cell r="K305">
            <v>27.748322771816518</v>
          </cell>
          <cell r="AL305">
            <v>0.21572302322408021</v>
          </cell>
          <cell r="AM305">
            <v>0.24431541896162318</v>
          </cell>
          <cell r="AN305">
            <v>0.3741587640519291</v>
          </cell>
          <cell r="AO305">
            <v>0.16143341754990528</v>
          </cell>
          <cell r="AP305">
            <v>0.21411611020796467</v>
          </cell>
        </row>
        <row r="306">
          <cell r="B306">
            <v>43768</v>
          </cell>
          <cell r="C306">
            <v>11.18846116921871</v>
          </cell>
          <cell r="D306">
            <v>1.824207701119521</v>
          </cell>
          <cell r="E306">
            <v>2.230901368892146</v>
          </cell>
          <cell r="F306">
            <v>2.0807058213100693</v>
          </cell>
          <cell r="G306">
            <v>0.970329287991895</v>
          </cell>
          <cell r="H306">
            <v>0.69459571500951534</v>
          </cell>
          <cell r="I306">
            <v>0.43879602307083221</v>
          </cell>
          <cell r="J306">
            <v>7.8847548230067623</v>
          </cell>
          <cell r="K306">
            <v>27.312751909619454</v>
          </cell>
          <cell r="AL306">
            <v>0.21866399973827819</v>
          </cell>
          <cell r="AM306">
            <v>0.2348313224740663</v>
          </cell>
          <cell r="AN306">
            <v>0.38598037247939587</v>
          </cell>
          <cell r="AO306">
            <v>0.15916001218667794</v>
          </cell>
          <cell r="AP306">
            <v>0.21391651090137848</v>
          </cell>
        </row>
        <row r="307">
          <cell r="B307">
            <v>43769</v>
          </cell>
          <cell r="C307">
            <v>11.699590063748017</v>
          </cell>
          <cell r="D307">
            <v>1.8845707783341816</v>
          </cell>
          <cell r="E307">
            <v>2.3252922906560145</v>
          </cell>
          <cell r="F307">
            <v>1.9734022383124561</v>
          </cell>
          <cell r="G307">
            <v>0.96243694293173165</v>
          </cell>
          <cell r="H307">
            <v>0.69691446468444285</v>
          </cell>
          <cell r="I307">
            <v>0.41881032123441497</v>
          </cell>
          <cell r="J307">
            <v>8.1010783123402099</v>
          </cell>
          <cell r="K307">
            <v>28.062095412241465</v>
          </cell>
          <cell r="AL307">
            <v>0.21813989496232766</v>
          </cell>
          <cell r="AM307">
            <v>0.21136582348699534</v>
          </cell>
          <cell r="AN307">
            <v>0.36230211919910821</v>
          </cell>
          <cell r="AO307">
            <v>0.13929901128740235</v>
          </cell>
          <cell r="AP307">
            <v>0.20353758150569659</v>
          </cell>
        </row>
        <row r="308">
          <cell r="B308">
            <v>43770</v>
          </cell>
          <cell r="C308">
            <v>11.255554638341627</v>
          </cell>
          <cell r="D308">
            <v>2.0069602270508122</v>
          </cell>
          <cell r="E308">
            <v>2.2026020356225771</v>
          </cell>
          <cell r="F308">
            <v>1.3562814487078501</v>
          </cell>
          <cell r="G308">
            <v>0.89098486858870263</v>
          </cell>
          <cell r="H308">
            <v>0.65584914330700395</v>
          </cell>
          <cell r="I308">
            <v>0.402985324014563</v>
          </cell>
          <cell r="J308">
            <v>7.61820420914583</v>
          </cell>
          <cell r="K308">
            <v>26.389421894778966</v>
          </cell>
          <cell r="AL308">
            <v>0.11469739488213086</v>
          </cell>
          <cell r="AM308">
            <v>0.10487400563962392</v>
          </cell>
          <cell r="AN308">
            <v>0.30352068298395757</v>
          </cell>
          <cell r="AO308">
            <v>9.4163359468661348E-2</v>
          </cell>
          <cell r="AP308">
            <v>0.13732593015253675</v>
          </cell>
        </row>
        <row r="309">
          <cell r="B309">
            <v>43771</v>
          </cell>
          <cell r="C309">
            <v>11.564976393647482</v>
          </cell>
          <cell r="D309">
            <v>2.0579306455155946</v>
          </cell>
          <cell r="E309">
            <v>2.0879262916515486</v>
          </cell>
          <cell r="F309">
            <v>1.0411719877635455</v>
          </cell>
          <cell r="G309">
            <v>0.88825760458182501</v>
          </cell>
          <cell r="H309">
            <v>0.59999607870170191</v>
          </cell>
          <cell r="I309">
            <v>0.41872259005389961</v>
          </cell>
          <cell r="J309">
            <v>7.5726537554727322</v>
          </cell>
          <cell r="K309">
            <v>26.231635347388327</v>
          </cell>
          <cell r="AL309">
            <v>6.7281641769093098E-2</v>
          </cell>
          <cell r="AM309">
            <v>7.1375605311881529E-2</v>
          </cell>
          <cell r="AN309">
            <v>0.24322979426605626</v>
          </cell>
          <cell r="AO309">
            <v>8.3506473732377351E-2</v>
          </cell>
          <cell r="AP309">
            <v>9.0263619486068383E-2</v>
          </cell>
        </row>
        <row r="310">
          <cell r="B310">
            <v>43772</v>
          </cell>
          <cell r="C310">
            <v>10.896517149677686</v>
          </cell>
          <cell r="D310">
            <v>2.1161825523324889</v>
          </cell>
          <cell r="E310">
            <v>2.0173129593262433</v>
          </cell>
          <cell r="F310">
            <v>1.0981671692805934</v>
          </cell>
          <cell r="G310">
            <v>0.88986437342763736</v>
          </cell>
          <cell r="H310">
            <v>0.59487291009014887</v>
          </cell>
          <cell r="I310">
            <v>0.39955231671641794</v>
          </cell>
          <cell r="J310">
            <v>7.3102700492492261</v>
          </cell>
          <cell r="K310">
            <v>25.322739480100445</v>
          </cell>
          <cell r="AL310">
            <v>6.6853628614723729E-2</v>
          </cell>
          <cell r="AM310">
            <v>9.0766112295455989E-2</v>
          </cell>
          <cell r="AN310">
            <v>0.18621382438792383</v>
          </cell>
          <cell r="AO310">
            <v>7.2349984522408539E-2</v>
          </cell>
          <cell r="AP310">
            <v>0.11999410618462396</v>
          </cell>
        </row>
        <row r="311">
          <cell r="B311">
            <v>43773</v>
          </cell>
          <cell r="C311">
            <v>11.148204233439593</v>
          </cell>
          <cell r="D311">
            <v>2.0633917617796782</v>
          </cell>
          <cell r="E311">
            <v>2.2028794321972529</v>
          </cell>
          <cell r="F311">
            <v>1.5391419783592695</v>
          </cell>
          <cell r="G311">
            <v>0.89336989864753169</v>
          </cell>
          <cell r="H311">
            <v>0.61969100181963188</v>
          </cell>
          <cell r="I311">
            <v>0.38560545409338692</v>
          </cell>
          <cell r="J311">
            <v>7.6511044675023001</v>
          </cell>
          <cell r="K311">
            <v>26.503388227838645</v>
          </cell>
          <cell r="AL311">
            <v>0.12194829228425814</v>
          </cell>
          <cell r="AM311">
            <v>0.15071395221489164</v>
          </cell>
          <cell r="AN311">
            <v>0.28408202991087611</v>
          </cell>
          <cell r="AO311">
            <v>9.8446996659694003E-2</v>
          </cell>
          <cell r="AP311">
            <v>0.15651784073328187</v>
          </cell>
        </row>
        <row r="312">
          <cell r="B312">
            <v>43774</v>
          </cell>
          <cell r="C312">
            <v>11.401695525687249</v>
          </cell>
          <cell r="D312">
            <v>2.2072011567338858</v>
          </cell>
          <cell r="E312">
            <v>2.3373224560796881</v>
          </cell>
          <cell r="F312">
            <v>1.7420844969947191</v>
          </cell>
          <cell r="G312">
            <v>0.90227133105810575</v>
          </cell>
          <cell r="H312">
            <v>0.68837168054519582</v>
          </cell>
          <cell r="I312">
            <v>0.40942876202946404</v>
          </cell>
          <cell r="J312">
            <v>7.9904280545348882</v>
          </cell>
          <cell r="K312">
            <v>27.678803463663193</v>
          </cell>
          <cell r="AL312">
            <v>0.14297581032968676</v>
          </cell>
          <cell r="AM312">
            <v>0.18216566903088535</v>
          </cell>
          <cell r="AN312">
            <v>0.32998549133730315</v>
          </cell>
          <cell r="AO312">
            <v>0.12228125443997544</v>
          </cell>
          <cell r="AP312">
            <v>0.16338239421437342</v>
          </cell>
        </row>
        <row r="313">
          <cell r="B313">
            <v>43775</v>
          </cell>
          <cell r="C313">
            <v>11.769754056779929</v>
          </cell>
          <cell r="D313">
            <v>2.2936688309152133</v>
          </cell>
          <cell r="E313">
            <v>2.2492194546521151</v>
          </cell>
          <cell r="F313">
            <v>1.9595182499867621</v>
          </cell>
          <cell r="G313">
            <v>0.89503054282121797</v>
          </cell>
          <cell r="H313">
            <v>0.70826187616235869</v>
          </cell>
          <cell r="I313">
            <v>0.42238892572519587</v>
          </cell>
          <cell r="J313">
            <v>8.2377769770208964</v>
          </cell>
          <cell r="K313">
            <v>28.53561891406369</v>
          </cell>
          <cell r="AL313">
            <v>0.15630753367051739</v>
          </cell>
          <cell r="AM313">
            <v>0.19600844315200799</v>
          </cell>
          <cell r="AN313">
            <v>0.39692599968272124</v>
          </cell>
          <cell r="AO313">
            <v>0.18436954221718946</v>
          </cell>
          <cell r="AP313">
            <v>0.20353380273960725</v>
          </cell>
        </row>
        <row r="314">
          <cell r="B314">
            <v>43776</v>
          </cell>
          <cell r="C314">
            <v>11.815761373166513</v>
          </cell>
          <cell r="D314">
            <v>2.343729063335982</v>
          </cell>
          <cell r="E314">
            <v>2.3430175926888346</v>
          </cell>
          <cell r="F314">
            <v>1.8168241187494107</v>
          </cell>
          <cell r="G314">
            <v>0.88034630578766793</v>
          </cell>
          <cell r="H314">
            <v>0.73934517961766688</v>
          </cell>
          <cell r="I314">
            <v>0.41611272981085995</v>
          </cell>
          <cell r="J314">
            <v>8.2610296314567044</v>
          </cell>
          <cell r="K314">
            <v>28.616165994613642</v>
          </cell>
          <cell r="AL314">
            <v>0.16051168654775502</v>
          </cell>
          <cell r="AM314">
            <v>0.18525150230957937</v>
          </cell>
          <cell r="AN314">
            <v>0.3909409654823035</v>
          </cell>
          <cell r="AO314">
            <v>0.14607189604398285</v>
          </cell>
          <cell r="AP314">
            <v>0.14158089561062051</v>
          </cell>
        </row>
        <row r="315">
          <cell r="B315">
            <v>43777</v>
          </cell>
          <cell r="C315">
            <v>11.973629615669504</v>
          </cell>
          <cell r="D315">
            <v>2.2618123193747248</v>
          </cell>
          <cell r="E315">
            <v>2.4473967456699919</v>
          </cell>
          <cell r="F315">
            <v>1.8515293527338339</v>
          </cell>
          <cell r="G315">
            <v>0.90508317653827741</v>
          </cell>
          <cell r="H315">
            <v>0.70964090869710716</v>
          </cell>
          <cell r="I315">
            <v>0.41722045139371372</v>
          </cell>
          <cell r="J315">
            <v>8.3467344320388399</v>
          </cell>
          <cell r="K315">
            <v>28.913047002115992</v>
          </cell>
          <cell r="AL315">
            <v>0.17159950660591541</v>
          </cell>
          <cell r="AM315">
            <v>0.19647625652612194</v>
          </cell>
          <cell r="AN315">
            <v>0.3374917295748201</v>
          </cell>
          <cell r="AO315">
            <v>0.13243126733986227</v>
          </cell>
          <cell r="AP315">
            <v>0.17353156235850395</v>
          </cell>
        </row>
        <row r="316">
          <cell r="B316">
            <v>43778</v>
          </cell>
          <cell r="C316">
            <v>11.645263671263288</v>
          </cell>
          <cell r="D316">
            <v>2.1880872498095929</v>
          </cell>
          <cell r="E316">
            <v>2.2478872113694717</v>
          </cell>
          <cell r="F316">
            <v>1.563032334428502</v>
          </cell>
          <cell r="G316">
            <v>0.91240742966135324</v>
          </cell>
          <cell r="H316">
            <v>0.65217343315589671</v>
          </cell>
          <cell r="I316">
            <v>0.43066951842824081</v>
          </cell>
          <cell r="J316">
            <v>7.9706006768671038</v>
          </cell>
          <cell r="K316">
            <v>27.610121524983452</v>
          </cell>
          <cell r="AL316">
            <v>0.14830360326306963</v>
          </cell>
          <cell r="AM316">
            <v>0.17188440954255699</v>
          </cell>
          <cell r="AN316">
            <v>0.22431358441116167</v>
          </cell>
          <cell r="AO316">
            <v>0.12308551029642201</v>
          </cell>
          <cell r="AP316">
            <v>0.14521530400790056</v>
          </cell>
        </row>
        <row r="317">
          <cell r="B317">
            <v>43779</v>
          </cell>
          <cell r="C317">
            <v>11.268184097741866</v>
          </cell>
          <cell r="D317">
            <v>2.1398473894768517</v>
          </cell>
          <cell r="E317">
            <v>1.9836832479230322</v>
          </cell>
          <cell r="F317">
            <v>1.43696711284685</v>
          </cell>
          <cell r="G317">
            <v>0.9218451030296767</v>
          </cell>
          <cell r="H317">
            <v>0.61328881105667632</v>
          </cell>
          <cell r="I317">
            <v>0.4082805502313166</v>
          </cell>
          <cell r="J317">
            <v>7.618560795358384</v>
          </cell>
          <cell r="K317">
            <v>26.390657107664659</v>
          </cell>
          <cell r="AL317">
            <v>0.13156381462798031</v>
          </cell>
          <cell r="AM317">
            <v>0.16378177353805032</v>
          </cell>
          <cell r="AN317">
            <v>0.21588859918094128</v>
          </cell>
          <cell r="AO317">
            <v>9.3365051272615754E-2</v>
          </cell>
          <cell r="AP317">
            <v>0.14436953999589008</v>
          </cell>
        </row>
        <row r="318">
          <cell r="B318">
            <v>43780</v>
          </cell>
          <cell r="C318">
            <v>11.796817184066159</v>
          </cell>
          <cell r="D318">
            <v>2.1016195756282654</v>
          </cell>
          <cell r="E318">
            <v>2.191922637359653</v>
          </cell>
          <cell r="F318">
            <v>1.6242724002332629</v>
          </cell>
          <cell r="G318">
            <v>0.9386857489120628</v>
          </cell>
          <cell r="H318">
            <v>0.74714840604761179</v>
          </cell>
          <cell r="I318">
            <v>0.39564466188817149</v>
          </cell>
          <cell r="J318">
            <v>8.0341518451808618</v>
          </cell>
          <cell r="K318">
            <v>27.830262459316046</v>
          </cell>
          <cell r="AL318">
            <v>0.14894857772054143</v>
          </cell>
          <cell r="AM318">
            <v>0.1694605529389509</v>
          </cell>
          <cell r="AN318">
            <v>0.35252397417162507</v>
          </cell>
          <cell r="AO318">
            <v>0.16710414492423672</v>
          </cell>
          <cell r="AP318">
            <v>0.11423181891590725</v>
          </cell>
        </row>
        <row r="319">
          <cell r="B319">
            <v>43781</v>
          </cell>
          <cell r="C319">
            <v>11.894244442296573</v>
          </cell>
          <cell r="D319">
            <v>2.2590817612426823</v>
          </cell>
          <cell r="E319">
            <v>2.7529860588854826</v>
          </cell>
          <cell r="F319">
            <v>1.6993269509149347</v>
          </cell>
          <cell r="G319">
            <v>0.94530878533244922</v>
          </cell>
          <cell r="H319">
            <v>0.72534677840691031</v>
          </cell>
          <cell r="I319">
            <v>0.40155027469893267</v>
          </cell>
          <cell r="J319">
            <v>8.3919993283167145</v>
          </cell>
          <cell r="K319">
            <v>29.069844380094679</v>
          </cell>
          <cell r="AL319">
            <v>0.18299799498914077</v>
          </cell>
          <cell r="AM319">
            <v>0.166010919252332</v>
          </cell>
          <cell r="AN319">
            <v>0.33169025650511669</v>
          </cell>
          <cell r="AO319">
            <v>0.18466626438608322</v>
          </cell>
          <cell r="AP319">
            <v>0.1255797139454452</v>
          </cell>
        </row>
        <row r="320">
          <cell r="B320">
            <v>43782</v>
          </cell>
          <cell r="C320">
            <v>11.740886721007955</v>
          </cell>
          <cell r="D320">
            <v>2.314603109927535</v>
          </cell>
          <cell r="E320">
            <v>2.8471725521267475</v>
          </cell>
          <cell r="F320">
            <v>1.9506726878896257</v>
          </cell>
          <cell r="G320">
            <v>0.92975696011738695</v>
          </cell>
          <cell r="H320">
            <v>0.75971846905349238</v>
          </cell>
          <cell r="I320">
            <v>0.41009109495510765</v>
          </cell>
          <cell r="J320">
            <v>8.5036296418644639</v>
          </cell>
          <cell r="K320">
            <v>29.456531236942315</v>
          </cell>
          <cell r="AL320">
            <v>0.20077615873246349</v>
          </cell>
          <cell r="AM320">
            <v>0.19244906123173786</v>
          </cell>
          <cell r="AN320">
            <v>0.36589663787894716</v>
          </cell>
          <cell r="AO320">
            <v>0.18444157499315714</v>
          </cell>
          <cell r="AP320">
            <v>0.20238241487032876</v>
          </cell>
        </row>
        <row r="321">
          <cell r="B321">
            <v>43783</v>
          </cell>
          <cell r="C321">
            <v>12.078273707842911</v>
          </cell>
          <cell r="D321">
            <v>2.3419086912479541</v>
          </cell>
          <cell r="E321">
            <v>2.7676832691360125</v>
          </cell>
          <cell r="F321">
            <v>1.949538943752493</v>
          </cell>
          <cell r="G321">
            <v>0.91925182947554251</v>
          </cell>
          <cell r="H321">
            <v>0.74943045730438851</v>
          </cell>
          <cell r="I321">
            <v>0.4047626376403442</v>
          </cell>
          <cell r="J321">
            <v>8.6083165154188777</v>
          </cell>
          <cell r="K321">
            <v>29.819166051818524</v>
          </cell>
          <cell r="AL321">
            <v>0.21041574098723007</v>
          </cell>
          <cell r="AM321">
            <v>0.19798425720300317</v>
          </cell>
          <cell r="AN321">
            <v>0.4185193780286493</v>
          </cell>
          <cell r="AO321">
            <v>0.1745440072347344</v>
          </cell>
          <cell r="AP321">
            <v>0.17168950022461565</v>
          </cell>
        </row>
        <row r="322">
          <cell r="B322">
            <v>43784</v>
          </cell>
          <cell r="C322">
            <v>12.643893068125047</v>
          </cell>
          <cell r="D322">
            <v>2.3446392493799961</v>
          </cell>
          <cell r="E322">
            <v>2.5149579759496623</v>
          </cell>
          <cell r="F322">
            <v>1.8395199305227359</v>
          </cell>
          <cell r="G322">
            <v>0.94531604314863937</v>
          </cell>
          <cell r="H322">
            <v>0.75107030538739594</v>
          </cell>
          <cell r="I322">
            <v>0.41003868973034197</v>
          </cell>
          <cell r="J322">
            <v>8.7051453312851663</v>
          </cell>
          <cell r="K322">
            <v>30.154580593528991</v>
          </cell>
          <cell r="AL322">
            <v>0.20772482988357649</v>
          </cell>
          <cell r="AM322">
            <v>0.16727994084480283</v>
          </cell>
          <cell r="AN322">
            <v>0.37884005094213641</v>
          </cell>
          <cell r="AO322">
            <v>0.19281455913545573</v>
          </cell>
          <cell r="AP322">
            <v>0.17158392827651223</v>
          </cell>
        </row>
        <row r="323">
          <cell r="B323">
            <v>43785</v>
          </cell>
          <cell r="C323">
            <v>12.228925116402907</v>
          </cell>
          <cell r="D323">
            <v>2.3546512958641501</v>
          </cell>
          <cell r="E323">
            <v>2.1706219091834384</v>
          </cell>
          <cell r="F323">
            <v>1.7168430925171825</v>
          </cell>
          <cell r="G323">
            <v>0.94914370374867041</v>
          </cell>
          <cell r="H323">
            <v>0.67683114367291808</v>
          </cell>
          <cell r="I323">
            <v>0.41109759224576542</v>
          </cell>
          <cell r="J323">
            <v>8.3231147759253439</v>
          </cell>
          <cell r="K323">
            <v>28.831228629560378</v>
          </cell>
          <cell r="AL323">
            <v>0.2033780059548824</v>
          </cell>
          <cell r="AM323">
            <v>0.16027611291702545</v>
          </cell>
          <cell r="AN323">
            <v>0.28706325094150298</v>
          </cell>
          <cell r="AO323">
            <v>0.1695631720744725</v>
          </cell>
          <cell r="AP323">
            <v>0.18815575306079876</v>
          </cell>
        </row>
        <row r="324">
          <cell r="B324">
            <v>43786</v>
          </cell>
          <cell r="C324">
            <v>12.035874808427822</v>
          </cell>
          <cell r="D324">
            <v>2.3555614819081638</v>
          </cell>
          <cell r="E324">
            <v>2.2100288665819008</v>
          </cell>
          <cell r="F324">
            <v>1.543607809629193</v>
          </cell>
          <cell r="G324">
            <v>0.94413581057739282</v>
          </cell>
          <cell r="H324">
            <v>0.6294443247367062</v>
          </cell>
          <cell r="I324">
            <v>0.4198158032892092</v>
          </cell>
          <cell r="J324">
            <v>8.1730962342624593</v>
          </cell>
          <cell r="K324">
            <v>28.311565139412849</v>
          </cell>
          <cell r="AL324">
            <v>0.19134720622526127</v>
          </cell>
          <cell r="AM324">
            <v>0.15527945567842955</v>
          </cell>
          <cell r="AN324">
            <v>0.2324552265626916</v>
          </cell>
          <cell r="AO324">
            <v>0.1259265094146339</v>
          </cell>
          <cell r="AP324">
            <v>0.18301600356485725</v>
          </cell>
        </row>
        <row r="325">
          <cell r="B325">
            <v>43787</v>
          </cell>
          <cell r="C325">
            <v>12.491437451079305</v>
          </cell>
          <cell r="D325">
            <v>2.3482799935560523</v>
          </cell>
          <cell r="E325">
            <v>2.4147749084881025</v>
          </cell>
          <cell r="F325">
            <v>1.9353658836472585</v>
          </cell>
          <cell r="G325">
            <v>0.93619715539913417</v>
          </cell>
          <cell r="H325">
            <v>0.76464886648527697</v>
          </cell>
          <cell r="I325">
            <v>0.43542541845588634</v>
          </cell>
          <cell r="J325">
            <v>8.6551023802416189</v>
          </cell>
          <cell r="K325">
            <v>29.981232057352635</v>
          </cell>
          <cell r="AL325">
            <v>0.21196992681995991</v>
          </cell>
          <cell r="AM325">
            <v>0.18790206049036512</v>
          </cell>
          <cell r="AN325">
            <v>0.38094017854533457</v>
          </cell>
          <cell r="AO325">
            <v>0.20110295432982966</v>
          </cell>
          <cell r="AP325">
            <v>0.20559889304153364</v>
          </cell>
        </row>
        <row r="326">
          <cell r="B326">
            <v>43788</v>
          </cell>
          <cell r="C326">
            <v>12.860398086414861</v>
          </cell>
          <cell r="D326">
            <v>2.2244946915701513</v>
          </cell>
          <cell r="E326">
            <v>2.328575957149106</v>
          </cell>
          <cell r="F326">
            <v>2.0925903858060702</v>
          </cell>
          <cell r="G326">
            <v>0.9139192886031392</v>
          </cell>
          <cell r="H326">
            <v>0.75405543939000008</v>
          </cell>
          <cell r="I326">
            <v>0.42520806032050706</v>
          </cell>
          <cell r="J326">
            <v>8.7659436048933408</v>
          </cell>
          <cell r="K326">
            <v>30.365185514147175</v>
          </cell>
          <cell r="AL326">
            <v>0.21387192610357764</v>
          </cell>
          <cell r="AM326">
            <v>0.19503514808934125</v>
          </cell>
          <cell r="AN326">
            <v>0.46138419673740361</v>
          </cell>
          <cell r="AO326">
            <v>0.24718939222372602</v>
          </cell>
          <cell r="AP326">
            <v>0.2307464083794547</v>
          </cell>
        </row>
        <row r="327">
          <cell r="B327">
            <v>43789</v>
          </cell>
          <cell r="C327">
            <v>13.574864646771241</v>
          </cell>
          <cell r="D327">
            <v>2.3582920400402059</v>
          </cell>
          <cell r="E327">
            <v>2.1299611192674406</v>
          </cell>
          <cell r="F327">
            <v>2.1582362895373177</v>
          </cell>
          <cell r="G327">
            <v>0.90095431656635061</v>
          </cell>
          <cell r="H327">
            <v>0.78608640376049599</v>
          </cell>
          <cell r="I327">
            <v>0.4155867445425675</v>
          </cell>
          <cell r="J327">
            <v>9.0600755442280274</v>
          </cell>
          <cell r="K327">
            <v>31.384057104713651</v>
          </cell>
          <cell r="AL327">
            <v>0.21505930381880461</v>
          </cell>
          <cell r="AM327">
            <v>0.22925633621953603</v>
          </cell>
          <cell r="AN327">
            <v>0.43577506565492719</v>
          </cell>
          <cell r="AO327">
            <v>0.25351836374154768</v>
          </cell>
          <cell r="AP327">
            <v>0.17961512110906608</v>
          </cell>
        </row>
        <row r="328">
          <cell r="B328">
            <v>43790</v>
          </cell>
          <cell r="C328">
            <v>13.287995497537242</v>
          </cell>
          <cell r="D328">
            <v>2.3956096678447785</v>
          </cell>
          <cell r="E328">
            <v>2.1585011583184985</v>
          </cell>
          <cell r="F328">
            <v>2.0814296675103563</v>
          </cell>
          <cell r="G328">
            <v>0.9268094493038127</v>
          </cell>
          <cell r="H328">
            <v>0.80880071623912353</v>
          </cell>
          <cell r="I328">
            <v>0.41756019487962981</v>
          </cell>
          <cell r="J328">
            <v>8.959720145423141</v>
          </cell>
          <cell r="K328">
            <v>31.036426497056585</v>
          </cell>
          <cell r="AL328">
            <v>0.20629052150236632</v>
          </cell>
          <cell r="AM328">
            <v>0.22224438092781704</v>
          </cell>
          <cell r="AN328">
            <v>0.44544450121747847</v>
          </cell>
          <cell r="AO328">
            <v>0.24506277320479003</v>
          </cell>
          <cell r="AP328">
            <v>0.15719128280373509</v>
          </cell>
        </row>
        <row r="329">
          <cell r="B329">
            <v>43791</v>
          </cell>
          <cell r="C329">
            <v>12.860398086414861</v>
          </cell>
          <cell r="D329">
            <v>2.412903202681044</v>
          </cell>
          <cell r="E329">
            <v>2.2377437432888221</v>
          </cell>
          <cell r="F329">
            <v>1.8271426482742343</v>
          </cell>
          <cell r="G329">
            <v>0.93370046662968553</v>
          </cell>
          <cell r="H329">
            <v>0.89132573185451247</v>
          </cell>
          <cell r="I329">
            <v>0.4258263470898766</v>
          </cell>
          <cell r="J329">
            <v>8.761803303191499</v>
          </cell>
          <cell r="K329">
            <v>30.35084352942453</v>
          </cell>
          <cell r="AL329">
            <v>0.1891159660536671</v>
          </cell>
          <cell r="AM329">
            <v>0.19794782816746351</v>
          </cell>
          <cell r="AN329">
            <v>0.39854416165040385</v>
          </cell>
          <cell r="AO329">
            <v>0.14361154719143507</v>
          </cell>
          <cell r="AP329">
            <v>0.1482802577132537</v>
          </cell>
        </row>
        <row r="330">
          <cell r="B330">
            <v>43792</v>
          </cell>
          <cell r="C330">
            <v>12.935272738573419</v>
          </cell>
          <cell r="D330">
            <v>2.4220050631211842</v>
          </cell>
          <cell r="E330">
            <v>2.0790111356035639</v>
          </cell>
          <cell r="F330">
            <v>1.2516283595718802</v>
          </cell>
          <cell r="G330">
            <v>0.93873152898341672</v>
          </cell>
          <cell r="H330">
            <v>0.72278161170291733</v>
          </cell>
          <cell r="I330">
            <v>0.42665885307554902</v>
          </cell>
          <cell r="J330">
            <v>8.4318712581241506</v>
          </cell>
          <cell r="K330">
            <v>29.207960548756084</v>
          </cell>
          <cell r="AL330">
            <v>0.10888587110564414</v>
          </cell>
          <cell r="AM330">
            <v>0.10409279880628644</v>
          </cell>
          <cell r="AN330">
            <v>0.26818751866928064</v>
          </cell>
          <cell r="AO330">
            <v>9.401797221441463E-2</v>
          </cell>
          <cell r="AP330">
            <v>0.11372772771905258</v>
          </cell>
        </row>
        <row r="331">
          <cell r="B331">
            <v>43793</v>
          </cell>
          <cell r="C331">
            <v>12.155854672730097</v>
          </cell>
          <cell r="D331">
            <v>2.4238254352092121</v>
          </cell>
          <cell r="E331">
            <v>2.0120091368184401</v>
          </cell>
          <cell r="F331">
            <v>1.3691896391206164</v>
          </cell>
          <cell r="G331">
            <v>0.93025691199418514</v>
          </cell>
          <cell r="H331">
            <v>0.67887620550921857</v>
          </cell>
          <cell r="I331">
            <v>0.3952585968365282</v>
          </cell>
          <cell r="J331">
            <v>8.1028045732213734</v>
          </cell>
          <cell r="K331">
            <v>28.06807517143967</v>
          </cell>
          <cell r="AL331">
            <v>0.10654403976398609</v>
          </cell>
          <cell r="AM331">
            <v>0.1284676278803466</v>
          </cell>
          <cell r="AN331">
            <v>0.25992632644800345</v>
          </cell>
          <cell r="AO331">
            <v>0.10699642806055566</v>
          </cell>
          <cell r="AP331">
            <v>0.14855934003009758</v>
          </cell>
        </row>
        <row r="332">
          <cell r="B332">
            <v>43794</v>
          </cell>
          <cell r="C332">
            <v>13.324981771495082</v>
          </cell>
          <cell r="D332">
            <v>2.2718243658588784</v>
          </cell>
          <cell r="E332">
            <v>2.0807076930542818</v>
          </cell>
          <cell r="F332">
            <v>1.9293217650313943</v>
          </cell>
          <cell r="G332">
            <v>0.92810441120022058</v>
          </cell>
          <cell r="H332">
            <v>0.76827955288601879</v>
          </cell>
          <cell r="I332">
            <v>0.39249239296783128</v>
          </cell>
          <cell r="J332">
            <v>8.8050954863415498</v>
          </cell>
          <cell r="K332">
            <v>30.500807438835253</v>
          </cell>
          <cell r="AL332">
            <v>0.15229501587423014</v>
          </cell>
          <cell r="AM332">
            <v>0.21190032170179782</v>
          </cell>
          <cell r="AN332">
            <v>0.39527394950629335</v>
          </cell>
          <cell r="AO332">
            <v>0.16797712930087266</v>
          </cell>
          <cell r="AP332">
            <v>0.16692826478650855</v>
          </cell>
        </row>
        <row r="333">
          <cell r="B333">
            <v>43795</v>
          </cell>
          <cell r="C333">
            <v>13.824747522047399</v>
          </cell>
          <cell r="D333">
            <v>2.3774059469644993</v>
          </cell>
          <cell r="E333">
            <v>2.0475661996224996</v>
          </cell>
          <cell r="F333">
            <v>1.8602913311704352</v>
          </cell>
          <cell r="G333">
            <v>0.91397651369233157</v>
          </cell>
          <cell r="H333">
            <v>0.84303996413980808</v>
          </cell>
          <cell r="I333">
            <v>0.38657885835216055</v>
          </cell>
          <cell r="J333">
            <v>9.0315141136134862</v>
          </cell>
          <cell r="K333">
            <v>31.285120449602623</v>
          </cell>
          <cell r="AL333">
            <v>0.15303369735366448</v>
          </cell>
          <cell r="AM333">
            <v>0.21206407943908931</v>
          </cell>
          <cell r="AN333">
            <v>0.38899992419239104</v>
          </cell>
          <cell r="AO333">
            <v>0.14370274465091712</v>
          </cell>
          <cell r="AP333">
            <v>0.13666100514356239</v>
          </cell>
        </row>
        <row r="334">
          <cell r="B334">
            <v>43796</v>
          </cell>
          <cell r="C334">
            <v>14.009678891836616</v>
          </cell>
          <cell r="D334">
            <v>2.383777249272597</v>
          </cell>
          <cell r="E334">
            <v>2.0288626431094507</v>
          </cell>
          <cell r="F334">
            <v>1.6697674767733854</v>
          </cell>
          <cell r="G334">
            <v>0.90174597682464164</v>
          </cell>
          <cell r="H334">
            <v>0.88140677071457574</v>
          </cell>
          <cell r="I334">
            <v>0.37277507878970711</v>
          </cell>
          <cell r="J334">
            <v>9.029244527641179</v>
          </cell>
          <cell r="K334">
            <v>31.277258614962154</v>
          </cell>
          <cell r="AL334">
            <v>0.11370629538858126</v>
          </cell>
          <cell r="AM334">
            <v>0.16514509560859542</v>
          </cell>
          <cell r="AN334">
            <v>0.36879690374423341</v>
          </cell>
          <cell r="AO334">
            <v>0.10965503225980416</v>
          </cell>
          <cell r="AP334">
            <v>0.16074170901340645</v>
          </cell>
        </row>
        <row r="335">
          <cell r="B335">
            <v>43797</v>
          </cell>
          <cell r="C335">
            <v>14.062000937923319</v>
          </cell>
          <cell r="D335">
            <v>2.3528309237761218</v>
          </cell>
          <cell r="E335">
            <v>2.0068170126647056</v>
          </cell>
          <cell r="F335">
            <v>1.4841664483037058</v>
          </cell>
          <cell r="G335">
            <v>0.91586689566311708</v>
          </cell>
          <cell r="H335">
            <v>0.90603382946934197</v>
          </cell>
          <cell r="I335">
            <v>0.36684319903998697</v>
          </cell>
          <cell r="J335">
            <v>8.96696565307683</v>
          </cell>
          <cell r="K335">
            <v>31.061524899917131</v>
          </cell>
          <cell r="AL335">
            <v>0.13282674890596174</v>
          </cell>
          <cell r="AM335">
            <v>0.11953202353314393</v>
          </cell>
          <cell r="AN335">
            <v>0.32565062463504862</v>
          </cell>
          <cell r="AO335">
            <v>0.12026830181981414</v>
          </cell>
          <cell r="AP335">
            <v>0.1384737527402658</v>
          </cell>
        </row>
        <row r="336">
          <cell r="B336">
            <v>43798</v>
          </cell>
          <cell r="C336">
            <v>14.537409873918033</v>
          </cell>
          <cell r="D336">
            <v>2.2954892030032417</v>
          </cell>
          <cell r="E336">
            <v>2.0207463891965323</v>
          </cell>
          <cell r="F336">
            <v>1.6902816357907171</v>
          </cell>
          <cell r="G336">
            <v>0.91834292757110103</v>
          </cell>
          <cell r="H336">
            <v>0.88469778641104979</v>
          </cell>
          <cell r="I336">
            <v>0.38206699974355746</v>
          </cell>
          <cell r="J336">
            <v>9.2244643689158963</v>
          </cell>
          <cell r="K336">
            <v>31.953499184550129</v>
          </cell>
          <cell r="AL336">
            <v>0.15014313119871234</v>
          </cell>
          <cell r="AM336">
            <v>0.14352175389448207</v>
          </cell>
          <cell r="AN336">
            <v>0.32484577967730216</v>
          </cell>
          <cell r="AO336">
            <v>0.18340536038107147</v>
          </cell>
          <cell r="AP336">
            <v>0.18464692180253819</v>
          </cell>
        </row>
        <row r="337">
          <cell r="B337">
            <v>43799</v>
          </cell>
          <cell r="C337">
            <v>14.079140918537929</v>
          </cell>
          <cell r="D337">
            <v>2.3027706913553536</v>
          </cell>
          <cell r="E337">
            <v>1.8328209358544794</v>
          </cell>
          <cell r="F337">
            <v>1.5715342895281257</v>
          </cell>
          <cell r="G337">
            <v>0.92042954972580004</v>
          </cell>
          <cell r="H337">
            <v>0.79910674666528081</v>
          </cell>
          <cell r="I337">
            <v>0.33707093385790954</v>
          </cell>
          <cell r="J337">
            <v>8.8648204891461866</v>
          </cell>
          <cell r="K337">
            <v>30.707694554671065</v>
          </cell>
          <cell r="AL337">
            <v>0.14094464731309367</v>
          </cell>
          <cell r="AM337">
            <v>0.16460540405834539</v>
          </cell>
          <cell r="AN337">
            <v>0.2670663837632255</v>
          </cell>
          <cell r="AO337">
            <v>0.12082473849288565</v>
          </cell>
          <cell r="AP337">
            <v>0.16517850383051266</v>
          </cell>
        </row>
        <row r="338">
          <cell r="B338">
            <v>43800</v>
          </cell>
          <cell r="C338">
            <v>10.791274625811351</v>
          </cell>
          <cell r="D338">
            <v>2.1754188197830167</v>
          </cell>
          <cell r="E338">
            <v>1.84298825250423</v>
          </cell>
          <cell r="F338">
            <v>1.7684805140438504</v>
          </cell>
          <cell r="G338">
            <v>1.0219041150278938</v>
          </cell>
          <cell r="H338">
            <v>0.62988738921152854</v>
          </cell>
          <cell r="I338">
            <v>0.31813046788535981</v>
          </cell>
          <cell r="J338">
            <v>7.5276466008022744</v>
          </cell>
          <cell r="K338">
            <v>26.075730785069506</v>
          </cell>
          <cell r="AL338">
            <v>0.1884531270220953</v>
          </cell>
          <cell r="AM338">
            <v>0.22236464793745264</v>
          </cell>
          <cell r="AN338">
            <v>0.25710447181458651</v>
          </cell>
          <cell r="AO338">
            <v>0.14054965327426072</v>
          </cell>
          <cell r="AP338">
            <v>0.18187679359548153</v>
          </cell>
        </row>
        <row r="339">
          <cell r="B339">
            <v>43801</v>
          </cell>
          <cell r="C339">
            <v>11.067275716022731</v>
          </cell>
          <cell r="D339">
            <v>2.0862552151520375</v>
          </cell>
          <cell r="E339">
            <v>2.3111261821640436</v>
          </cell>
          <cell r="F339">
            <v>2.1962431361025523</v>
          </cell>
          <cell r="G339">
            <v>1.0281896011927871</v>
          </cell>
          <cell r="H339">
            <v>0.73502040337443508</v>
          </cell>
          <cell r="I339">
            <v>0.34811865233157213</v>
          </cell>
          <cell r="J339">
            <v>8.0244595742854621</v>
          </cell>
          <cell r="K339">
            <v>27.796688480625619</v>
          </cell>
          <cell r="AL339">
            <v>0.25266319725579867</v>
          </cell>
          <cell r="AM339">
            <v>0.25838468914329948</v>
          </cell>
          <cell r="AN339">
            <v>0.41266759603864089</v>
          </cell>
          <cell r="AO339">
            <v>0.16355387665002996</v>
          </cell>
          <cell r="AP339">
            <v>0.23370543643760397</v>
          </cell>
        </row>
        <row r="340">
          <cell r="B340">
            <v>43802</v>
          </cell>
          <cell r="C340">
            <v>11.255692460273702</v>
          </cell>
          <cell r="D340">
            <v>2.1468518396585279</v>
          </cell>
          <cell r="E340">
            <v>2.2846224318954729</v>
          </cell>
          <cell r="F340">
            <v>2.3779872306676024</v>
          </cell>
          <cell r="G340">
            <v>1.0207974871227772</v>
          </cell>
          <cell r="H340">
            <v>0.72019284818098483</v>
          </cell>
          <cell r="I340">
            <v>0.34564515552151337</v>
          </cell>
          <cell r="J340">
            <v>8.1785023116857687</v>
          </cell>
          <cell r="K340">
            <v>28.330291765006351</v>
          </cell>
          <cell r="AL340">
            <v>0.29180208411459202</v>
          </cell>
          <cell r="AM340">
            <v>0.27797999304460391</v>
          </cell>
          <cell r="AN340">
            <v>0.45833134538749842</v>
          </cell>
          <cell r="AO340">
            <v>0.2232069971621797</v>
          </cell>
          <cell r="AP340">
            <v>0.22677082213514901</v>
          </cell>
        </row>
        <row r="341">
          <cell r="B341">
            <v>43803</v>
          </cell>
          <cell r="C341">
            <v>11.449261224875281</v>
          </cell>
          <cell r="D341">
            <v>2.164165160946097</v>
          </cell>
          <cell r="E341">
            <v>2.2872163026036598</v>
          </cell>
          <cell r="F341">
            <v>2.3425565975561065</v>
          </cell>
          <cell r="G341">
            <v>1.0067014711544544</v>
          </cell>
          <cell r="H341">
            <v>0.73788954798696527</v>
          </cell>
          <cell r="I341">
            <v>0.33138353641250284</v>
          </cell>
          <cell r="J341">
            <v>8.2464344230808031</v>
          </cell>
          <cell r="K341">
            <v>28.565608264615872</v>
          </cell>
          <cell r="AL341">
            <v>0.29363452757988873</v>
          </cell>
          <cell r="AM341">
            <v>0.26628248767641938</v>
          </cell>
          <cell r="AN341">
            <v>0.44711250372055045</v>
          </cell>
          <cell r="AO341">
            <v>0.23540206542636105</v>
          </cell>
          <cell r="AP341">
            <v>0.21882228008089694</v>
          </cell>
        </row>
        <row r="342">
          <cell r="B342">
            <v>43804</v>
          </cell>
          <cell r="C342">
            <v>11.697294204611909</v>
          </cell>
          <cell r="D342">
            <v>2.1953291392637211</v>
          </cell>
          <cell r="E342">
            <v>2.1675470259122518</v>
          </cell>
          <cell r="F342">
            <v>2.2283708682045744</v>
          </cell>
          <cell r="G342">
            <v>1.0094666533927061</v>
          </cell>
          <cell r="H342">
            <v>0.77222666840221033</v>
          </cell>
          <cell r="I342">
            <v>0.32755388519110079</v>
          </cell>
          <cell r="J342">
            <v>8.2783397641664429</v>
          </cell>
          <cell r="K342">
            <v>28.67612820914492</v>
          </cell>
          <cell r="AL342">
            <v>0.28475851758363674</v>
          </cell>
          <cell r="AM342">
            <v>0.24596237237393243</v>
          </cell>
          <cell r="AN342">
            <v>0.49387393935183238</v>
          </cell>
          <cell r="AO342">
            <v>0.211061915294427</v>
          </cell>
          <cell r="AP342">
            <v>0.18458970304902733</v>
          </cell>
        </row>
        <row r="343">
          <cell r="B343">
            <v>43805</v>
          </cell>
          <cell r="C343">
            <v>11.790766573830162</v>
          </cell>
          <cell r="D343">
            <v>2.2135081266156682</v>
          </cell>
          <cell r="E343">
            <v>2.2058104746117633</v>
          </cell>
          <cell r="F343">
            <v>1.8787639633590465</v>
          </cell>
          <cell r="G343">
            <v>1.0199649723989503</v>
          </cell>
          <cell r="H343">
            <v>0.80820286356867688</v>
          </cell>
          <cell r="I343">
            <v>0.32908028258098465</v>
          </cell>
          <cell r="J343">
            <v>8.2167766590783167</v>
          </cell>
          <cell r="K343">
            <v>28.462873916043566</v>
          </cell>
          <cell r="AL343">
            <v>0.27214954823448184</v>
          </cell>
          <cell r="AM343">
            <v>0.14501610474170076</v>
          </cell>
          <cell r="AN343">
            <v>0.47893272153604066</v>
          </cell>
          <cell r="AO343">
            <v>0.21757143408095272</v>
          </cell>
          <cell r="AP343">
            <v>0.13042061889747514</v>
          </cell>
        </row>
        <row r="344">
          <cell r="B344">
            <v>43806</v>
          </cell>
          <cell r="C344">
            <v>11.559661660959833</v>
          </cell>
          <cell r="D344">
            <v>2.2187021230019384</v>
          </cell>
          <cell r="E344">
            <v>1.9963659306177324</v>
          </cell>
          <cell r="F344">
            <v>1.4825414824882781</v>
          </cell>
          <cell r="G344">
            <v>1.0181707489997101</v>
          </cell>
          <cell r="H344">
            <v>0.76139132492672112</v>
          </cell>
          <cell r="I344">
            <v>0.3182632740100651</v>
          </cell>
          <cell r="J344">
            <v>7.8551685051540154</v>
          </cell>
          <cell r="K344">
            <v>27.210265050158291</v>
          </cell>
          <cell r="AL344">
            <v>0.20246998288688581</v>
          </cell>
          <cell r="AM344">
            <v>0.10069882652633734</v>
          </cell>
          <cell r="AN344">
            <v>0.29776472315786828</v>
          </cell>
          <cell r="AO344">
            <v>0.21077086547006041</v>
          </cell>
          <cell r="AP344">
            <v>9.7118134343807824E-2</v>
          </cell>
        </row>
        <row r="345">
          <cell r="B345">
            <v>43807</v>
          </cell>
          <cell r="C345">
            <v>10.987051399134625</v>
          </cell>
          <cell r="D345">
            <v>2.1918664750062069</v>
          </cell>
          <cell r="E345">
            <v>1.9285376136909205</v>
          </cell>
          <cell r="F345">
            <v>1.1382414726653951</v>
          </cell>
          <cell r="G345">
            <v>1.0147133461855353</v>
          </cell>
          <cell r="H345">
            <v>0.65699844868411783</v>
          </cell>
          <cell r="I345">
            <v>0.31686638963573832</v>
          </cell>
          <cell r="J345">
            <v>7.4002887818354175</v>
          </cell>
          <cell r="K345">
            <v>25.634563926837956</v>
          </cell>
          <cell r="AL345">
            <v>8.2819058635793807E-2</v>
          </cell>
          <cell r="AM345">
            <v>7.198133031087614E-2</v>
          </cell>
          <cell r="AN345">
            <v>0.26466435920678621</v>
          </cell>
          <cell r="AO345">
            <v>0.15848106364472594</v>
          </cell>
          <cell r="AP345">
            <v>6.365684182901557E-2</v>
          </cell>
        </row>
        <row r="346">
          <cell r="B346">
            <v>43808</v>
          </cell>
          <cell r="C346">
            <v>11.494157402216333</v>
          </cell>
          <cell r="D346">
            <v>2.1347325147572298</v>
          </cell>
          <cell r="E346">
            <v>2.0389190806316759</v>
          </cell>
          <cell r="F346">
            <v>1.7284551529390257</v>
          </cell>
          <cell r="G346">
            <v>1.0194025624521872</v>
          </cell>
          <cell r="H346">
            <v>0.7778279003124714</v>
          </cell>
          <cell r="I346">
            <v>0.31796814087220343</v>
          </cell>
          <cell r="J346">
            <v>7.9186289440487698</v>
          </cell>
          <cell r="K346">
            <v>27.430091698229894</v>
          </cell>
          <cell r="AL346">
            <v>0.15639680364873754</v>
          </cell>
          <cell r="AM346">
            <v>0.14300443280970931</v>
          </cell>
          <cell r="AN346">
            <v>0.39080363673502555</v>
          </cell>
          <cell r="AO346">
            <v>0.17741381440816442</v>
          </cell>
          <cell r="AP346">
            <v>0.1484947852965752</v>
          </cell>
        </row>
        <row r="347">
          <cell r="B347">
            <v>43809</v>
          </cell>
          <cell r="C347">
            <v>11.525069524320008</v>
          </cell>
          <cell r="D347">
            <v>2.223030453323831</v>
          </cell>
          <cell r="E347">
            <v>2.2701083231908923</v>
          </cell>
          <cell r="F347">
            <v>1.9956124137277444</v>
          </cell>
          <cell r="G347">
            <v>1.0167853828315045</v>
          </cell>
          <cell r="H347">
            <v>0.76283177670048197</v>
          </cell>
          <cell r="I347">
            <v>0.31798139623443689</v>
          </cell>
          <cell r="J347">
            <v>8.1621182761297462</v>
          </cell>
          <cell r="K347">
            <v>28.273537546458648</v>
          </cell>
          <cell r="AL347">
            <v>0.21663235388924243</v>
          </cell>
          <cell r="AM347">
            <v>0.20796613792407198</v>
          </cell>
          <cell r="AN347">
            <v>0.41109863644562883</v>
          </cell>
          <cell r="AO347">
            <v>0.22588126937111067</v>
          </cell>
          <cell r="AP347">
            <v>0.13426554407391145</v>
          </cell>
        </row>
        <row r="348">
          <cell r="B348">
            <v>43810</v>
          </cell>
          <cell r="C348">
            <v>11.575117722011671</v>
          </cell>
          <cell r="D348">
            <v>2.3494176987230828</v>
          </cell>
          <cell r="E348">
            <v>2.4924805084806856</v>
          </cell>
          <cell r="F348">
            <v>2.0473617966783291</v>
          </cell>
          <cell r="G348">
            <v>1.0048264629931241</v>
          </cell>
          <cell r="H348">
            <v>0.7608565953512002</v>
          </cell>
          <cell r="I348">
            <v>0.33041143826372549</v>
          </cell>
          <cell r="J348">
            <v>8.3443641563739135</v>
          </cell>
          <cell r="K348">
            <v>28.904836378875729</v>
          </cell>
          <cell r="AL348">
            <v>0.22081922125648384</v>
          </cell>
          <cell r="AM348">
            <v>0.23408269758863245</v>
          </cell>
          <cell r="AN348">
            <v>0.38477660725366031</v>
          </cell>
          <cell r="AO348">
            <v>0.18461266172608556</v>
          </cell>
          <cell r="AP348">
            <v>0.17671110356588818</v>
          </cell>
        </row>
        <row r="349">
          <cell r="B349">
            <v>43811</v>
          </cell>
          <cell r="C349">
            <v>11.751758419746954</v>
          </cell>
          <cell r="D349">
            <v>2.4117456553583305</v>
          </cell>
          <cell r="E349">
            <v>2.4712528314417934</v>
          </cell>
          <cell r="F349">
            <v>2.1287148124737882</v>
          </cell>
          <cell r="G349">
            <v>1.0218165468124987</v>
          </cell>
          <cell r="H349">
            <v>0.73706478836530076</v>
          </cell>
          <cell r="I349">
            <v>0.31285279417319778</v>
          </cell>
          <cell r="J349">
            <v>8.4558634155082295</v>
          </cell>
          <cell r="K349">
            <v>29.291069263880093</v>
          </cell>
          <cell r="AL349">
            <v>0.21084482000877441</v>
          </cell>
          <cell r="AM349">
            <v>0.24030192964910588</v>
          </cell>
          <cell r="AN349">
            <v>0.4565447999802813</v>
          </cell>
          <cell r="AO349">
            <v>0.12808772215172579</v>
          </cell>
          <cell r="AP349">
            <v>0.20586829313429467</v>
          </cell>
        </row>
        <row r="350">
          <cell r="B350">
            <v>43812</v>
          </cell>
          <cell r="C350">
            <v>11.53316555629954</v>
          </cell>
          <cell r="D350">
            <v>2.3649996878818946</v>
          </cell>
          <cell r="E350">
            <v>2.3736892920763055</v>
          </cell>
          <cell r="F350">
            <v>1.8265870236194819</v>
          </cell>
          <cell r="G350">
            <v>1.0175882970318177</v>
          </cell>
          <cell r="H350">
            <v>0.77508853029065172</v>
          </cell>
          <cell r="I350">
            <v>0.32567005776619828</v>
          </cell>
          <cell r="J350">
            <v>8.2048818252599744</v>
          </cell>
          <cell r="K350">
            <v>28.421670270225867</v>
          </cell>
          <cell r="AL350">
            <v>0.1718026676448404</v>
          </cell>
          <cell r="AM350">
            <v>0.19312376526516037</v>
          </cell>
          <cell r="AN350">
            <v>0.39605008930444441</v>
          </cell>
          <cell r="AO350">
            <v>9.8423214567943701E-2</v>
          </cell>
          <cell r="AP350">
            <v>0.1731694225505144</v>
          </cell>
        </row>
        <row r="351">
          <cell r="B351">
            <v>43813</v>
          </cell>
          <cell r="C351">
            <v>11.36314888472933</v>
          </cell>
          <cell r="D351">
            <v>2.1797471501049088</v>
          </cell>
          <cell r="E351">
            <v>2.0917110094815841</v>
          </cell>
          <cell r="F351">
            <v>1.227570065109177</v>
          </cell>
          <cell r="G351">
            <v>1.0207389027533229</v>
          </cell>
          <cell r="H351">
            <v>0.69119648683201196</v>
          </cell>
          <cell r="I351">
            <v>0.34487623814588242</v>
          </cell>
          <cell r="J351">
            <v>7.6781763465721973</v>
          </cell>
          <cell r="K351">
            <v>26.597165083728417</v>
          </cell>
          <cell r="AL351">
            <v>7.5801260410449212E-2</v>
          </cell>
          <cell r="AM351">
            <v>8.9661998007990656E-2</v>
          </cell>
          <cell r="AN351">
            <v>0.27435034296289967</v>
          </cell>
          <cell r="AO351">
            <v>8.7668883245987969E-2</v>
          </cell>
          <cell r="AP351">
            <v>9.7265205366629401E-2</v>
          </cell>
        </row>
        <row r="352">
          <cell r="B352">
            <v>43814</v>
          </cell>
          <cell r="C352">
            <v>11.413933085328226</v>
          </cell>
          <cell r="D352">
            <v>2.2126424605512893</v>
          </cell>
          <cell r="E352">
            <v>2.0708072157581467</v>
          </cell>
          <cell r="F352">
            <v>1.1785185907985534</v>
          </cell>
          <cell r="G352">
            <v>1.0236194036977639</v>
          </cell>
          <cell r="H352">
            <v>0.65333427927949461</v>
          </cell>
          <cell r="I352">
            <v>0.33290029105571228</v>
          </cell>
          <cell r="J352">
            <v>7.6646887341316905</v>
          </cell>
          <cell r="K352">
            <v>26.550444060600878</v>
          </cell>
          <cell r="AL352">
            <v>8.1275716267669024E-2</v>
          </cell>
          <cell r="AM352">
            <v>8.0684525384751113E-2</v>
          </cell>
          <cell r="AN352">
            <v>0.23823792785284389</v>
          </cell>
          <cell r="AO352">
            <v>9.5191835908494643E-2</v>
          </cell>
          <cell r="AP352">
            <v>0.12419932300864012</v>
          </cell>
        </row>
        <row r="353">
          <cell r="B353">
            <v>43815</v>
          </cell>
          <cell r="C353">
            <v>11.312364684130436</v>
          </cell>
          <cell r="D353">
            <v>2.0879865472807944</v>
          </cell>
          <cell r="E353">
            <v>2.3047960860668621</v>
          </cell>
          <cell r="F353">
            <v>1.9618667663799356</v>
          </cell>
          <cell r="G353">
            <v>1.0294670487856816</v>
          </cell>
          <cell r="H353">
            <v>0.75768640779268503</v>
          </cell>
          <cell r="I353">
            <v>0.34086147054799371</v>
          </cell>
          <cell r="J353">
            <v>8.0337128819865704</v>
          </cell>
          <cell r="K353">
            <v>27.82874189297096</v>
          </cell>
          <cell r="AL353">
            <v>0.1871964053794794</v>
          </cell>
          <cell r="AM353">
            <v>0.21072680438003374</v>
          </cell>
          <cell r="AN353">
            <v>0.38938298675528232</v>
          </cell>
          <cell r="AO353">
            <v>0.14587884811931154</v>
          </cell>
          <cell r="AP353">
            <v>0.20515114225102513</v>
          </cell>
        </row>
        <row r="354">
          <cell r="B354">
            <v>43816</v>
          </cell>
          <cell r="C354">
            <v>11.768686486613252</v>
          </cell>
          <cell r="D354">
            <v>2.1451205075297715</v>
          </cell>
          <cell r="E354">
            <v>2.4182796821653816</v>
          </cell>
          <cell r="F354">
            <v>2.0832994039284531</v>
          </cell>
          <cell r="G354">
            <v>1.0180184296391284</v>
          </cell>
          <cell r="H354">
            <v>0.7941730686295384</v>
          </cell>
          <cell r="I354">
            <v>0.34258124288677583</v>
          </cell>
          <cell r="J354">
            <v>8.3482954137742418</v>
          </cell>
          <cell r="K354">
            <v>28.918454235166543</v>
          </cell>
          <cell r="AL354">
            <v>0.16004791073675845</v>
          </cell>
          <cell r="AM354">
            <v>0.20931440387638087</v>
          </cell>
          <cell r="AN354">
            <v>0.41339548400903081</v>
          </cell>
          <cell r="AO354">
            <v>0.18339202617458675</v>
          </cell>
          <cell r="AP354">
            <v>0.26371690744394766</v>
          </cell>
        </row>
        <row r="355">
          <cell r="B355">
            <v>43817</v>
          </cell>
          <cell r="C355">
            <v>12.239728347240675</v>
          </cell>
          <cell r="D355">
            <v>2.2135081266156682</v>
          </cell>
          <cell r="E355">
            <v>2.4702864393414599</v>
          </cell>
          <cell r="F355">
            <v>1.9019740752041498</v>
          </cell>
          <cell r="G355">
            <v>1.0154089584881107</v>
          </cell>
          <cell r="H355">
            <v>0.73636113511640711</v>
          </cell>
          <cell r="I355">
            <v>0.3523483854570158</v>
          </cell>
          <cell r="J355">
            <v>8.4941790841874223</v>
          </cell>
          <cell r="K355">
            <v>29.423794551650911</v>
          </cell>
          <cell r="AL355">
            <v>0.16513542861454131</v>
          </cell>
          <cell r="AM355">
            <v>0.21188024078511553</v>
          </cell>
          <cell r="AN355">
            <v>0.40252887767359863</v>
          </cell>
          <cell r="AO355">
            <v>0.15229645643498543</v>
          </cell>
          <cell r="AP355">
            <v>0.18622377229607748</v>
          </cell>
        </row>
        <row r="356">
          <cell r="B356">
            <v>43818</v>
          </cell>
          <cell r="C356">
            <v>12.258128419921432</v>
          </cell>
          <cell r="D356">
            <v>2.2896867402809704</v>
          </cell>
          <cell r="E356">
            <v>2.5212770301414529</v>
          </cell>
          <cell r="F356">
            <v>1.571475074927235</v>
          </cell>
          <cell r="G356">
            <v>0.98137513990049252</v>
          </cell>
          <cell r="H356">
            <v>0.78525443155772223</v>
          </cell>
          <cell r="I356">
            <v>0.35178935942729217</v>
          </cell>
          <cell r="J356">
            <v>8.4249300533230809</v>
          </cell>
          <cell r="K356">
            <v>29.18391624947968</v>
          </cell>
          <cell r="AL356">
            <v>9.9343845848787041E-2</v>
          </cell>
          <cell r="AM356">
            <v>0.15674105302665425</v>
          </cell>
          <cell r="AN356">
            <v>0.36729558731062334</v>
          </cell>
          <cell r="AO356">
            <v>9.418888305112047E-2</v>
          </cell>
          <cell r="AP356">
            <v>0.14096709631577084</v>
          </cell>
        </row>
        <row r="357">
          <cell r="B357">
            <v>43819</v>
          </cell>
          <cell r="C357">
            <v>12.066031661134312</v>
          </cell>
          <cell r="D357">
            <v>2.3459550344655691</v>
          </cell>
          <cell r="E357">
            <v>2.4299496466907415</v>
          </cell>
          <cell r="F357">
            <v>1.3722631349042254</v>
          </cell>
          <cell r="G357">
            <v>0.91403610727799811</v>
          </cell>
          <cell r="H357">
            <v>0.73680637599934673</v>
          </cell>
          <cell r="I357">
            <v>0.34284474694318529</v>
          </cell>
          <cell r="J357">
            <v>8.2012690998837208</v>
          </cell>
          <cell r="K357">
            <v>28.409155807299101</v>
          </cell>
          <cell r="AL357">
            <v>7.6994043583528543E-2</v>
          </cell>
          <cell r="AM357">
            <v>0.1204455213248451</v>
          </cell>
          <cell r="AN357">
            <v>0.27368685258774533</v>
          </cell>
          <cell r="AO357">
            <v>8.1871267492468994E-2</v>
          </cell>
          <cell r="AP357">
            <v>0.17097317791166913</v>
          </cell>
        </row>
        <row r="358">
          <cell r="B358">
            <v>43820</v>
          </cell>
          <cell r="C358">
            <v>12.08001571637169</v>
          </cell>
          <cell r="D358">
            <v>2.4264619784527639</v>
          </cell>
          <cell r="E358">
            <v>2.1976387303117688</v>
          </cell>
          <cell r="F358">
            <v>1.2203114611845189</v>
          </cell>
          <cell r="G358">
            <v>0.94153961870416059</v>
          </cell>
          <cell r="H358">
            <v>0.72049051620605054</v>
          </cell>
          <cell r="I358">
            <v>0.31687597659557937</v>
          </cell>
          <cell r="J358">
            <v>8.0776679157222802</v>
          </cell>
          <cell r="K358">
            <v>27.981001913548816</v>
          </cell>
          <cell r="AL358">
            <v>6.7954466855940449E-2</v>
          </cell>
          <cell r="AM358">
            <v>0.11341005201340151</v>
          </cell>
          <cell r="AN358">
            <v>0.18342484137483603</v>
          </cell>
          <cell r="AO358">
            <v>7.4283010021724924E-2</v>
          </cell>
          <cell r="AP358">
            <v>0.1483304681603278</v>
          </cell>
        </row>
        <row r="359">
          <cell r="B359">
            <v>43821</v>
          </cell>
          <cell r="C359">
            <v>12.043215571010172</v>
          </cell>
          <cell r="D359">
            <v>2.3753876806544358</v>
          </cell>
          <cell r="E359">
            <v>2.1283599489267835</v>
          </cell>
          <cell r="F359">
            <v>1.1582684340964671</v>
          </cell>
          <cell r="G359">
            <v>0.9522472997465079</v>
          </cell>
          <cell r="H359">
            <v>0.71035058406731566</v>
          </cell>
          <cell r="I359">
            <v>0.31513716236006245</v>
          </cell>
          <cell r="J359">
            <v>7.9882329493937902</v>
          </cell>
          <cell r="K359">
            <v>27.671199630255536</v>
          </cell>
          <cell r="AL359">
            <v>6.7340437070907949E-2</v>
          </cell>
          <cell r="AM359">
            <v>0.10180753552563546</v>
          </cell>
          <cell r="AN359">
            <v>0.18060012867473141</v>
          </cell>
          <cell r="AO359">
            <v>7.0150263762159049E-2</v>
          </cell>
          <cell r="AP359">
            <v>0.15780577031142839</v>
          </cell>
        </row>
        <row r="360">
          <cell r="B360">
            <v>43822</v>
          </cell>
          <cell r="C360">
            <v>12.259600425735895</v>
          </cell>
          <cell r="D360">
            <v>2.2533287655770762</v>
          </cell>
          <cell r="E360">
            <v>2.1153590483096685</v>
          </cell>
          <cell r="F360">
            <v>1.1633410754320066</v>
          </cell>
          <cell r="G360">
            <v>0.95635221401254789</v>
          </cell>
          <cell r="H360">
            <v>0.75963665025264882</v>
          </cell>
          <cell r="I360">
            <v>0.31992608884853402</v>
          </cell>
          <cell r="J360">
            <v>8.0469090354428303</v>
          </cell>
          <cell r="K360">
            <v>27.874453303611205</v>
          </cell>
          <cell r="AL360">
            <v>6.8368964520522532E-2</v>
          </cell>
          <cell r="AM360">
            <v>9.8225855841475529E-2</v>
          </cell>
          <cell r="AN360">
            <v>0.19357624411469743</v>
          </cell>
          <cell r="AO360">
            <v>9.779435345158452E-2</v>
          </cell>
          <cell r="AP360">
            <v>0.11115359631978923</v>
          </cell>
        </row>
        <row r="361">
          <cell r="B361">
            <v>43823</v>
          </cell>
          <cell r="C361">
            <v>12.180848114662247</v>
          </cell>
          <cell r="D361">
            <v>2.3606713575600025</v>
          </cell>
          <cell r="E361">
            <v>1.8227308233194277</v>
          </cell>
          <cell r="F361">
            <v>1.1008957041203626</v>
          </cell>
          <cell r="G361">
            <v>0.95868572194955604</v>
          </cell>
          <cell r="H361">
            <v>0.76603503848400456</v>
          </cell>
          <cell r="I361">
            <v>0.32366430022890846</v>
          </cell>
          <cell r="J361">
            <v>7.9194683556858401</v>
          </cell>
          <cell r="K361">
            <v>27.43299941601035</v>
          </cell>
          <cell r="AL361">
            <v>6.852219636992922E-2</v>
          </cell>
          <cell r="AM361">
            <v>9.0934758034604019E-2</v>
          </cell>
          <cell r="AN361">
            <v>0.17577909052232316</v>
          </cell>
          <cell r="AO361">
            <v>7.8825322239125278E-2</v>
          </cell>
          <cell r="AP361">
            <v>0.1405970234651861</v>
          </cell>
        </row>
        <row r="362">
          <cell r="B362">
            <v>43824</v>
          </cell>
          <cell r="C362">
            <v>12.019663477978801</v>
          </cell>
          <cell r="D362">
            <v>2.4299246427102776</v>
          </cell>
          <cell r="E362">
            <v>1.6954601033607575</v>
          </cell>
          <cell r="F362">
            <v>1.0806871622864085</v>
          </cell>
          <cell r="G362">
            <v>0.96599643457990292</v>
          </cell>
          <cell r="H362">
            <v>0.78186071765791187</v>
          </cell>
          <cell r="I362">
            <v>0.30970042347172294</v>
          </cell>
          <cell r="J362">
            <v>7.8260273824475881</v>
          </cell>
          <cell r="K362">
            <v>27.109320344493376</v>
          </cell>
          <cell r="AL362">
            <v>6.9415130168629866E-2</v>
          </cell>
          <cell r="AM362">
            <v>9.408970794392299E-2</v>
          </cell>
          <cell r="AN362">
            <v>0.19787819862066233</v>
          </cell>
          <cell r="AO362">
            <v>8.4166610567183012E-2</v>
          </cell>
          <cell r="AP362">
            <v>0.13577242323444927</v>
          </cell>
        </row>
        <row r="363">
          <cell r="B363">
            <v>43825</v>
          </cell>
          <cell r="C363">
            <v>11.831246733727832</v>
          </cell>
          <cell r="D363">
            <v>2.4204023160021149</v>
          </cell>
          <cell r="E363">
            <v>1.9252654808448495</v>
          </cell>
          <cell r="F363">
            <v>1.126713173862566</v>
          </cell>
          <cell r="G363">
            <v>0.96475074588202858</v>
          </cell>
          <cell r="H363">
            <v>0.78712278777854339</v>
          </cell>
          <cell r="I363">
            <v>0.31660279388388413</v>
          </cell>
          <cell r="J363">
            <v>7.8620709081333615</v>
          </cell>
          <cell r="K363">
            <v>27.234174940115178</v>
          </cell>
          <cell r="AL363">
            <v>7.2875524235446937E-2</v>
          </cell>
          <cell r="AM363">
            <v>0.10790721653709025</v>
          </cell>
          <cell r="AN363">
            <v>0.21655350123897618</v>
          </cell>
          <cell r="AO363">
            <v>0.10424743598407872</v>
          </cell>
          <cell r="AP363">
            <v>9.3842330910407459E-2</v>
          </cell>
        </row>
        <row r="364">
          <cell r="B364">
            <v>43826</v>
          </cell>
          <cell r="C364">
            <v>11.907791036079789</v>
          </cell>
          <cell r="D364">
            <v>2.509565920633094</v>
          </cell>
          <cell r="E364">
            <v>1.9117864667620628</v>
          </cell>
          <cell r="F364">
            <v>1.4426886330366073</v>
          </cell>
          <cell r="G364">
            <v>0.98090769830000313</v>
          </cell>
          <cell r="H364">
            <v>0.6853291335259083</v>
          </cell>
          <cell r="I364">
            <v>0.33021482200870972</v>
          </cell>
          <cell r="J364">
            <v>8.0228584363502158</v>
          </cell>
          <cell r="K364">
            <v>27.791142146696391</v>
          </cell>
          <cell r="AL364">
            <v>0.13323343947799599</v>
          </cell>
          <cell r="AM364">
            <v>0.14064115798276097</v>
          </cell>
          <cell r="AN364">
            <v>0.28667565240253051</v>
          </cell>
          <cell r="AO364">
            <v>0.12697431548288923</v>
          </cell>
          <cell r="AP364">
            <v>0.12542906670760748</v>
          </cell>
        </row>
        <row r="365">
          <cell r="B365">
            <v>43827</v>
          </cell>
          <cell r="C365">
            <v>11.748078405210801</v>
          </cell>
          <cell r="D365">
            <v>2.4697452816716861</v>
          </cell>
          <cell r="E365">
            <v>1.7665931517790276</v>
          </cell>
          <cell r="F365">
            <v>1.2863259139496139</v>
          </cell>
          <cell r="G365">
            <v>1.0063317729493177</v>
          </cell>
          <cell r="H365">
            <v>0.64182910281526995</v>
          </cell>
          <cell r="I365">
            <v>0.36991324317831981</v>
          </cell>
          <cell r="J365">
            <v>7.8282692333158366</v>
          </cell>
          <cell r="K365">
            <v>27.11708610486987</v>
          </cell>
          <cell r="AL365">
            <v>9.9016436789263515E-2</v>
          </cell>
          <cell r="AM365">
            <v>0.13901323203056076</v>
          </cell>
          <cell r="AN365">
            <v>0.20735635377397008</v>
          </cell>
          <cell r="AO365">
            <v>0.11739385824480468</v>
          </cell>
          <cell r="AP365">
            <v>9.1549555942250935E-2</v>
          </cell>
        </row>
        <row r="366">
          <cell r="B366">
            <v>43828</v>
          </cell>
          <cell r="C366">
            <v>11.487533376051262</v>
          </cell>
          <cell r="D366">
            <v>2.418670983873358</v>
          </cell>
          <cell r="E366">
            <v>1.703685477690259</v>
          </cell>
          <cell r="F366">
            <v>1.1522809772411979</v>
          </cell>
          <cell r="G366">
            <v>1.0098690355092224</v>
          </cell>
          <cell r="H366">
            <v>0.60198737980450046</v>
          </cell>
          <cell r="I366">
            <v>0.38177719573266528</v>
          </cell>
          <cell r="J366">
            <v>7.6119488152697734</v>
          </cell>
          <cell r="K366">
            <v>26.367753241172242</v>
          </cell>
          <cell r="AL366">
            <v>8.0377270531939229E-2</v>
          </cell>
          <cell r="AM366">
            <v>0.11094746718378068</v>
          </cell>
          <cell r="AN366">
            <v>0.22305277975206989</v>
          </cell>
          <cell r="AO366">
            <v>0.120468827857365</v>
          </cell>
          <cell r="AP366">
            <v>7.7841530591997207E-2</v>
          </cell>
        </row>
        <row r="367">
          <cell r="B367">
            <v>43829</v>
          </cell>
          <cell r="C367">
            <v>11.353580846935337</v>
          </cell>
          <cell r="D367">
            <v>2.359805691495624</v>
          </cell>
          <cell r="E367">
            <v>1.9336910038465642</v>
          </cell>
          <cell r="F367">
            <v>1.3135764581178586</v>
          </cell>
          <cell r="G367">
            <v>1.0031824005829593</v>
          </cell>
          <cell r="H367">
            <v>0.61517951937151505</v>
          </cell>
          <cell r="I367">
            <v>0.38438392354745782</v>
          </cell>
          <cell r="J367">
            <v>7.696200370691141</v>
          </cell>
          <cell r="K367">
            <v>26.659600214588455</v>
          </cell>
          <cell r="AL367">
            <v>0.12820655290753238</v>
          </cell>
          <cell r="AM367">
            <v>0.10745789563187043</v>
          </cell>
          <cell r="AN367">
            <v>0.25015245869256492</v>
          </cell>
          <cell r="AO367">
            <v>0.14309573456331828</v>
          </cell>
          <cell r="AP367">
            <v>0.1221015249339311</v>
          </cell>
        </row>
        <row r="368">
          <cell r="B368">
            <v>43830</v>
          </cell>
          <cell r="C368">
            <v>11.820206690119377</v>
          </cell>
          <cell r="D368">
            <v>2.4567602907060091</v>
          </cell>
          <cell r="E368">
            <v>1.9785681218058151</v>
          </cell>
          <cell r="F368">
            <v>1.4487016149649439</v>
          </cell>
          <cell r="G368">
            <v>0.99029445598054511</v>
          </cell>
          <cell r="H368">
            <v>0.5386678595552431</v>
          </cell>
          <cell r="I368">
            <v>0.3763572458802778</v>
          </cell>
          <cell r="J368">
            <v>7.9584397073286652</v>
          </cell>
          <cell r="K368">
            <v>27.567995986340879</v>
          </cell>
          <cell r="AL368">
            <v>0.18072318653260167</v>
          </cell>
          <cell r="AM368">
            <v>0.11658046699183859</v>
          </cell>
          <cell r="AN368">
            <v>0.2269078539759446</v>
          </cell>
          <cell r="AO368">
            <v>0.14714463267403613</v>
          </cell>
          <cell r="AP368">
            <v>0.16937671477305988</v>
          </cell>
        </row>
      </sheetData>
      <sheetData sheetId="7">
        <row r="3">
          <cell r="B3">
            <v>43466</v>
          </cell>
          <cell r="C3">
            <v>4.1210365854565714</v>
          </cell>
          <cell r="D3">
            <v>1.6830468207965501</v>
          </cell>
          <cell r="E3">
            <v>2.2500252329931634</v>
          </cell>
          <cell r="F3">
            <v>2.5402837129860849</v>
          </cell>
          <cell r="G3">
            <v>0.88198913567135728</v>
          </cell>
          <cell r="H3">
            <v>0.62099891089902559</v>
          </cell>
          <cell r="I3">
            <v>0.10059869235651721</v>
          </cell>
          <cell r="J3">
            <v>5.5520405345733153</v>
          </cell>
          <cell r="K3">
            <v>17.750019625732584</v>
          </cell>
          <cell r="N3">
            <v>3.4927142261866151</v>
          </cell>
          <cell r="O3">
            <v>1.959860052411315</v>
          </cell>
          <cell r="P3">
            <v>2.3713441175663204</v>
          </cell>
          <cell r="Q3">
            <v>2.9950780611488383</v>
          </cell>
          <cell r="R3">
            <v>0.71774132555088355</v>
          </cell>
          <cell r="S3">
            <v>0.63288353304030209</v>
          </cell>
          <cell r="T3">
            <v>0.10059869235651721</v>
          </cell>
          <cell r="U3">
            <v>4.982957845099186</v>
          </cell>
          <cell r="V3">
            <v>17.253177853359979</v>
          </cell>
          <cell r="AL3">
            <v>0.28636722142037929</v>
          </cell>
          <cell r="AM3">
            <v>0.32726925065297591</v>
          </cell>
          <cell r="AN3">
            <v>0.55419527671260882</v>
          </cell>
          <cell r="AO3">
            <v>0.3796778304999181</v>
          </cell>
          <cell r="AP3">
            <v>0.15826162249051692</v>
          </cell>
          <cell r="AS3">
            <v>0.31814647768099058</v>
          </cell>
          <cell r="AT3">
            <v>0.38531483488846036</v>
          </cell>
          <cell r="AU3">
            <v>0.78255523318775033</v>
          </cell>
          <cell r="AV3">
            <v>0.37586216403225542</v>
          </cell>
          <cell r="AW3">
            <v>0.16220590504323459</v>
          </cell>
        </row>
        <row r="4">
          <cell r="B4">
            <v>43467</v>
          </cell>
          <cell r="C4">
            <v>3.9617274082687759</v>
          </cell>
          <cell r="D4">
            <v>1.5308362429966931</v>
          </cell>
          <cell r="E4">
            <v>2.5594056860736791</v>
          </cell>
          <cell r="F4">
            <v>2.9061534861992149</v>
          </cell>
          <cell r="G4">
            <v>0.83381257983641055</v>
          </cell>
          <cell r="H4">
            <v>0.66027903855925452</v>
          </cell>
          <cell r="I4">
            <v>0.10059869235651721</v>
          </cell>
          <cell r="J4">
            <v>5.3748759988078119</v>
          </cell>
          <cell r="K4">
            <v>17.927689133098358</v>
          </cell>
          <cell r="N4">
            <v>3.2880225418847431</v>
          </cell>
          <cell r="O4">
            <v>1.2779988073351169</v>
          </cell>
          <cell r="P4">
            <v>2.1735256116977482</v>
          </cell>
          <cell r="Q4">
            <v>2.9274114439689876</v>
          </cell>
          <cell r="R4">
            <v>0.71886105929149857</v>
          </cell>
          <cell r="S4">
            <v>0.58713438884191482</v>
          </cell>
          <cell r="T4">
            <v>0.10059869235651721</v>
          </cell>
          <cell r="U4">
            <v>4.9553451604284815</v>
          </cell>
          <cell r="V4">
            <v>16.028897705805008</v>
          </cell>
          <cell r="AL4">
            <v>0.36088125661949139</v>
          </cell>
          <cell r="AM4">
            <v>0.35676749448389383</v>
          </cell>
          <cell r="AN4">
            <v>0.69440350763846626</v>
          </cell>
          <cell r="AO4">
            <v>0.3829569495922191</v>
          </cell>
          <cell r="AP4">
            <v>0.1631663859445035</v>
          </cell>
          <cell r="AS4">
            <v>0.26958870261155404</v>
          </cell>
          <cell r="AT4">
            <v>0.34416445080447139</v>
          </cell>
          <cell r="AU4">
            <v>0.78685175237440441</v>
          </cell>
          <cell r="AV4">
            <v>0.38321606584710377</v>
          </cell>
          <cell r="AW4">
            <v>0.16407367743774259</v>
          </cell>
        </row>
        <row r="5">
          <cell r="B5">
            <v>43468</v>
          </cell>
          <cell r="C5">
            <v>3.6688299496638441</v>
          </cell>
          <cell r="D5">
            <v>1.5997802496310489</v>
          </cell>
          <cell r="E5">
            <v>2.4346666801682857</v>
          </cell>
          <cell r="F5">
            <v>3.2165412278862124</v>
          </cell>
          <cell r="G5">
            <v>0.82283682558746296</v>
          </cell>
          <cell r="H5">
            <v>0.66813447650479751</v>
          </cell>
          <cell r="I5">
            <v>0.10059869235651721</v>
          </cell>
          <cell r="J5">
            <v>5.2322040000867753</v>
          </cell>
          <cell r="K5">
            <v>17.743592101884943</v>
          </cell>
          <cell r="N5">
            <v>3.2055714041664718</v>
          </cell>
          <cell r="O5">
            <v>1.3639458619468259</v>
          </cell>
          <cell r="P5">
            <v>1.9945583060440562</v>
          </cell>
          <cell r="Q5">
            <v>2.6081466132936559</v>
          </cell>
          <cell r="R5">
            <v>0.71515059864294206</v>
          </cell>
          <cell r="S5">
            <v>0.56719220437404427</v>
          </cell>
          <cell r="T5">
            <v>0.10059869235651721</v>
          </cell>
          <cell r="U5">
            <v>4.914049220023708</v>
          </cell>
          <cell r="V5">
            <v>15.469212900848222</v>
          </cell>
          <cell r="AL5">
            <v>0.36455237193707052</v>
          </cell>
          <cell r="AM5">
            <v>0.40850129686208364</v>
          </cell>
          <cell r="AN5">
            <v>0.78165294316610801</v>
          </cell>
          <cell r="AO5">
            <v>0.44532368248551901</v>
          </cell>
          <cell r="AP5">
            <v>0.16957359008678191</v>
          </cell>
          <cell r="AS5">
            <v>0.28775052749585789</v>
          </cell>
          <cell r="AT5">
            <v>0.29704709993698614</v>
          </cell>
          <cell r="AU5">
            <v>0.58175280068465995</v>
          </cell>
          <cell r="AV5">
            <v>0.37529197132877773</v>
          </cell>
          <cell r="AW5">
            <v>0.16208497863287349</v>
          </cell>
        </row>
        <row r="6">
          <cell r="B6">
            <v>43469</v>
          </cell>
          <cell r="C6">
            <v>3.6259720645188733</v>
          </cell>
          <cell r="D6">
            <v>1.6106542787181921</v>
          </cell>
          <cell r="E6">
            <v>2.310186932682921</v>
          </cell>
          <cell r="F6">
            <v>3.2282759867740123</v>
          </cell>
          <cell r="G6">
            <v>0.85965549655010209</v>
          </cell>
          <cell r="H6">
            <v>0.58800044168551413</v>
          </cell>
          <cell r="I6">
            <v>0.10059869235651721</v>
          </cell>
          <cell r="J6">
            <v>5.2895519613451611</v>
          </cell>
          <cell r="K6">
            <v>17.612895854631294</v>
          </cell>
          <cell r="N6">
            <v>3.1069463222842879</v>
          </cell>
          <cell r="O6">
            <v>1.5648668344574401</v>
          </cell>
          <cell r="P6">
            <v>2.079683935403509</v>
          </cell>
          <cell r="Q6">
            <v>2.6123491673017472</v>
          </cell>
          <cell r="R6">
            <v>0.70248931539040516</v>
          </cell>
          <cell r="S6">
            <v>0.5837306611818075</v>
          </cell>
          <cell r="T6">
            <v>0.10059869235651721</v>
          </cell>
          <cell r="U6">
            <v>5.0244531681605231</v>
          </cell>
          <cell r="V6">
            <v>15.775118096536238</v>
          </cell>
          <cell r="AL6">
            <v>0.3738369242970217</v>
          </cell>
          <cell r="AM6">
            <v>0.4211768552252077</v>
          </cell>
          <cell r="AN6">
            <v>0.72040288722059265</v>
          </cell>
          <cell r="AO6">
            <v>0.49256441848524529</v>
          </cell>
          <cell r="AP6">
            <v>0.17253974693383639</v>
          </cell>
          <cell r="AS6">
            <v>0.2972291399888774</v>
          </cell>
          <cell r="AT6">
            <v>0.33065829185782741</v>
          </cell>
          <cell r="AU6">
            <v>0.61070044432883064</v>
          </cell>
          <cell r="AV6">
            <v>0.34623818066860679</v>
          </cell>
          <cell r="AW6">
            <v>0.159772691467372</v>
          </cell>
        </row>
        <row r="7">
          <cell r="B7">
            <v>43470</v>
          </cell>
          <cell r="C7">
            <v>3.7044052202986157</v>
          </cell>
          <cell r="D7">
            <v>1.3745778533916659</v>
          </cell>
          <cell r="E7">
            <v>2.197393435780262</v>
          </cell>
          <cell r="F7">
            <v>2.9228712620702546</v>
          </cell>
          <cell r="G7">
            <v>0.86916158344723071</v>
          </cell>
          <cell r="H7">
            <v>0.57250203696018409</v>
          </cell>
          <cell r="I7">
            <v>0.10059869235651721</v>
          </cell>
          <cell r="J7">
            <v>5.1993159686111676</v>
          </cell>
          <cell r="K7">
            <v>16.940826052915895</v>
          </cell>
          <cell r="N7">
            <v>3.0339064939629581</v>
          </cell>
          <cell r="O7">
            <v>1.7405604974582629</v>
          </cell>
          <cell r="P7">
            <v>2.328145586085264</v>
          </cell>
          <cell r="Q7">
            <v>2.7140835121981399</v>
          </cell>
          <cell r="R7">
            <v>0.69373926994674673</v>
          </cell>
          <cell r="S7">
            <v>0.62835134416770166</v>
          </cell>
          <cell r="T7">
            <v>0.10059869235651721</v>
          </cell>
          <cell r="U7">
            <v>5.3909089507183001</v>
          </cell>
          <cell r="V7">
            <v>16.630294346893891</v>
          </cell>
          <cell r="AL7">
            <v>0.33647651998694639</v>
          </cell>
          <cell r="AM7">
            <v>0.40047390888057366</v>
          </cell>
          <cell r="AN7">
            <v>0.60255256355663334</v>
          </cell>
          <cell r="AO7">
            <v>0.4519059276724926</v>
          </cell>
          <cell r="AP7">
            <v>0.17001030668498951</v>
          </cell>
          <cell r="AS7">
            <v>0.27889176595401816</v>
          </cell>
          <cell r="AT7">
            <v>0.35512051672571776</v>
          </cell>
          <cell r="AU7">
            <v>0.64703555028179582</v>
          </cell>
          <cell r="AV7">
            <v>0.34895165418077656</v>
          </cell>
          <cell r="AW7">
            <v>0.1608889417986436</v>
          </cell>
        </row>
        <row r="8">
          <cell r="B8">
            <v>43471</v>
          </cell>
          <cell r="C8">
            <v>3.6882765803682402</v>
          </cell>
          <cell r="D8">
            <v>1.3359502908096239</v>
          </cell>
          <cell r="E8">
            <v>2.1356200062512278</v>
          </cell>
          <cell r="F8">
            <v>2.8728998384138245</v>
          </cell>
          <cell r="G8">
            <v>0.89812824954699244</v>
          </cell>
          <cell r="H8">
            <v>0.66565555977009228</v>
          </cell>
          <cell r="I8">
            <v>0.10059869235651721</v>
          </cell>
          <cell r="J8">
            <v>5.0260127361889486</v>
          </cell>
          <cell r="K8">
            <v>16.723141953705468</v>
          </cell>
          <cell r="N8">
            <v>3.0212651226157416</v>
          </cell>
          <cell r="O8">
            <v>1.6441214095335039</v>
          </cell>
          <cell r="P8">
            <v>2.3239826724871131</v>
          </cell>
          <cell r="Q8">
            <v>2.8685502315657163</v>
          </cell>
          <cell r="R8">
            <v>0.72376502909700213</v>
          </cell>
          <cell r="S8">
            <v>0.56562535984708928</v>
          </cell>
          <cell r="T8">
            <v>0.10059869235651721</v>
          </cell>
          <cell r="U8">
            <v>5.5534967385579064</v>
          </cell>
          <cell r="V8">
            <v>16.80140525606059</v>
          </cell>
          <cell r="AL8">
            <v>0.28799285909987704</v>
          </cell>
          <cell r="AM8">
            <v>0.38098724710452331</v>
          </cell>
          <cell r="AN8">
            <v>0.62376118795009161</v>
          </cell>
          <cell r="AO8">
            <v>0.39125182555042604</v>
          </cell>
          <cell r="AP8">
            <v>0.1655509803493169</v>
          </cell>
          <cell r="AS8">
            <v>0.28058675527704902</v>
          </cell>
          <cell r="AT8">
            <v>0.37517569106568405</v>
          </cell>
          <cell r="AU8">
            <v>0.67723522078815068</v>
          </cell>
          <cell r="AV8">
            <v>0.40506245628880649</v>
          </cell>
          <cell r="AW8">
            <v>0.16470074196108531</v>
          </cell>
        </row>
        <row r="9">
          <cell r="B9">
            <v>43472</v>
          </cell>
          <cell r="C9">
            <v>3.6199786003510388</v>
          </cell>
          <cell r="D9">
            <v>1.468711471403104</v>
          </cell>
          <cell r="E9">
            <v>2.1416105464926241</v>
          </cell>
          <cell r="F9">
            <v>2.8572728364074256</v>
          </cell>
          <cell r="G9">
            <v>0.94679949378467687</v>
          </cell>
          <cell r="H9">
            <v>0.63447588004736144</v>
          </cell>
          <cell r="I9">
            <v>0.10059869235651721</v>
          </cell>
          <cell r="J9">
            <v>5.1128672857167787</v>
          </cell>
          <cell r="K9">
            <v>16.882314806559528</v>
          </cell>
          <cell r="N9">
            <v>3.3152957185750163</v>
          </cell>
          <cell r="O9">
            <v>1.4285843266276039</v>
          </cell>
          <cell r="P9">
            <v>2.3019614049431221</v>
          </cell>
          <cell r="Q9">
            <v>2.7261472121213122</v>
          </cell>
          <cell r="R9">
            <v>0.75601709999688937</v>
          </cell>
          <cell r="S9">
            <v>0.527118445385094</v>
          </cell>
          <cell r="T9">
            <v>0.10059869235651721</v>
          </cell>
          <cell r="U9">
            <v>5.5457236777756993</v>
          </cell>
          <cell r="V9">
            <v>16.701446577781255</v>
          </cell>
          <cell r="AL9">
            <v>0.25897609583491749</v>
          </cell>
          <cell r="AM9">
            <v>0.35525158101334769</v>
          </cell>
          <cell r="AN9">
            <v>0.61982952969234006</v>
          </cell>
          <cell r="AO9">
            <v>0.40841474625752183</v>
          </cell>
          <cell r="AP9">
            <v>0.1678731414326439</v>
          </cell>
          <cell r="AS9">
            <v>0.25205460795060131</v>
          </cell>
          <cell r="AT9">
            <v>0.30815961541731079</v>
          </cell>
          <cell r="AU9">
            <v>0.63416593582766567</v>
          </cell>
          <cell r="AV9">
            <v>0.41863721013171068</v>
          </cell>
          <cell r="AW9">
            <v>0.1606004406152915</v>
          </cell>
        </row>
        <row r="10">
          <cell r="B10">
            <v>43473</v>
          </cell>
          <cell r="C10">
            <v>3.741316160404248</v>
          </cell>
          <cell r="D10">
            <v>1.4869678893500791</v>
          </cell>
          <cell r="E10">
            <v>1.9999147641934969</v>
          </cell>
          <cell r="F10">
            <v>2.8118123064946707</v>
          </cell>
          <cell r="G10">
            <v>0.94104781111502489</v>
          </cell>
          <cell r="H10">
            <v>0.60075111490525746</v>
          </cell>
          <cell r="I10">
            <v>0.10059869235651721</v>
          </cell>
          <cell r="J10">
            <v>5.4484469835182008</v>
          </cell>
          <cell r="K10">
            <v>17.130855722337493</v>
          </cell>
          <cell r="N10">
            <v>3.465941538698611</v>
          </cell>
          <cell r="O10">
            <v>1.5655594482778281</v>
          </cell>
          <cell r="P10">
            <v>2.4872126491002517</v>
          </cell>
          <cell r="Q10">
            <v>2.4593046681428405</v>
          </cell>
          <cell r="R10">
            <v>0.75701425633289943</v>
          </cell>
          <cell r="S10">
            <v>0.48261352439701566</v>
          </cell>
          <cell r="T10">
            <v>0.10059869235651721</v>
          </cell>
          <cell r="U10">
            <v>5.3930795746644238</v>
          </cell>
          <cell r="V10">
            <v>16.711324351970386</v>
          </cell>
          <cell r="AL10">
            <v>0.30206354454342921</v>
          </cell>
          <cell r="AM10">
            <v>0.3320546850839613</v>
          </cell>
          <cell r="AN10">
            <v>0.60130112446657058</v>
          </cell>
          <cell r="AO10">
            <v>0.41074599032855452</v>
          </cell>
          <cell r="AP10">
            <v>0.16648627428503748</v>
          </cell>
          <cell r="AS10">
            <v>0.2557621712973347</v>
          </cell>
          <cell r="AT10">
            <v>0.26600041122602736</v>
          </cell>
          <cell r="AU10">
            <v>0.54031667608448886</v>
          </cell>
          <cell r="AV10">
            <v>0.39262787354016071</v>
          </cell>
          <cell r="AW10">
            <v>0.15210862239060469</v>
          </cell>
        </row>
        <row r="11">
          <cell r="B11">
            <v>43474</v>
          </cell>
          <cell r="C11">
            <v>3.731169733316321</v>
          </cell>
          <cell r="D11">
            <v>1.669059802150815</v>
          </cell>
          <cell r="E11">
            <v>2.255288633291932</v>
          </cell>
          <cell r="F11">
            <v>3.0051769432424229</v>
          </cell>
          <cell r="G11">
            <v>0.9331039409703622</v>
          </cell>
          <cell r="H11">
            <v>0.70027555063510816</v>
          </cell>
          <cell r="I11">
            <v>0.10059869235651721</v>
          </cell>
          <cell r="J11">
            <v>5.5729502123545798</v>
          </cell>
          <cell r="K11">
            <v>17.967623508318059</v>
          </cell>
          <cell r="N11">
            <v>3.4739287389697169</v>
          </cell>
          <cell r="O11">
            <v>2.0249365011963891</v>
          </cell>
          <cell r="P11">
            <v>2.4052664907165</v>
          </cell>
          <cell r="Q11">
            <v>2.2921197289366098</v>
          </cell>
          <cell r="R11">
            <v>0.75007876980257937</v>
          </cell>
          <cell r="S11">
            <v>0.50757641145681265</v>
          </cell>
          <cell r="T11">
            <v>0.10059869235651721</v>
          </cell>
          <cell r="U11">
            <v>5.3567819863715247</v>
          </cell>
          <cell r="V11">
            <v>16.911287319806647</v>
          </cell>
          <cell r="AL11">
            <v>0.36081920417106389</v>
          </cell>
          <cell r="AM11">
            <v>0.37656429337239478</v>
          </cell>
          <cell r="AN11">
            <v>0.7093526930680758</v>
          </cell>
          <cell r="AO11">
            <v>0.39486480202173707</v>
          </cell>
          <cell r="AP11">
            <v>0.1544544415815797</v>
          </cell>
          <cell r="AS11">
            <v>0.28045303657335685</v>
          </cell>
          <cell r="AT11">
            <v>0.25562480191234532</v>
          </cell>
          <cell r="AU11">
            <v>0.43096413183454874</v>
          </cell>
          <cell r="AV11">
            <v>0.38749178805082041</v>
          </cell>
          <cell r="AW11">
            <v>0.1503055510150457</v>
          </cell>
        </row>
        <row r="12">
          <cell r="B12">
            <v>43475</v>
          </cell>
          <cell r="C12">
            <v>3.5910470774877892</v>
          </cell>
          <cell r="D12">
            <v>1.6717522916101208</v>
          </cell>
          <cell r="E12">
            <v>2.635950272765891</v>
          </cell>
          <cell r="F12">
            <v>3.1829776917077761</v>
          </cell>
          <cell r="G12">
            <v>0.9397878777429215</v>
          </cell>
          <cell r="H12">
            <v>0.63942945750810354</v>
          </cell>
          <cell r="I12">
            <v>0.10059869235651721</v>
          </cell>
          <cell r="J12">
            <v>5.7188676731206378</v>
          </cell>
          <cell r="K12">
            <v>18.480411034299756</v>
          </cell>
          <cell r="N12">
            <v>3.465175013050815</v>
          </cell>
          <cell r="O12">
            <v>2.3970205845787458</v>
          </cell>
          <cell r="P12">
            <v>2.056347100271946</v>
          </cell>
          <cell r="Q12">
            <v>2.4562920336228102</v>
          </cell>
          <cell r="R12">
            <v>0.75759443871190058</v>
          </cell>
          <cell r="S12">
            <v>0.57132544810373587</v>
          </cell>
          <cell r="T12">
            <v>0.10059869235651721</v>
          </cell>
          <cell r="U12">
            <v>5.3371878008825187</v>
          </cell>
          <cell r="V12">
            <v>17.141541111578988</v>
          </cell>
          <cell r="AL12">
            <v>0.34088515153768939</v>
          </cell>
          <cell r="AM12">
            <v>0.4149725690000029</v>
          </cell>
          <cell r="AN12">
            <v>0.7727560581083639</v>
          </cell>
          <cell r="AO12">
            <v>0.42166233885837312</v>
          </cell>
          <cell r="AP12">
            <v>0.17118988124575948</v>
          </cell>
          <cell r="AS12">
            <v>0.32098388361647839</v>
          </cell>
          <cell r="AT12">
            <v>0.30193353936039319</v>
          </cell>
          <cell r="AU12">
            <v>0.4886054845088017</v>
          </cell>
          <cell r="AV12">
            <v>0.37675043873313147</v>
          </cell>
          <cell r="AW12">
            <v>0.15277681943455829</v>
          </cell>
        </row>
        <row r="13">
          <cell r="B13">
            <v>43476</v>
          </cell>
          <cell r="C13">
            <v>3.5069906732827998</v>
          </cell>
          <cell r="D13">
            <v>1.4647068869108291</v>
          </cell>
          <cell r="E13">
            <v>2.673524879862951</v>
          </cell>
          <cell r="F13">
            <v>3.0885769702798069</v>
          </cell>
          <cell r="G13">
            <v>0.92873239523790641</v>
          </cell>
          <cell r="H13">
            <v>0.59953550753625851</v>
          </cell>
          <cell r="I13">
            <v>0.10059869235651721</v>
          </cell>
          <cell r="J13">
            <v>5.6766173212356748</v>
          </cell>
          <cell r="K13">
            <v>18.039283326702744</v>
          </cell>
          <cell r="N13">
            <v>3.649522463656671</v>
          </cell>
          <cell r="O13">
            <v>2.2591573948363273</v>
          </cell>
          <cell r="P13">
            <v>1.9363939339182521</v>
          </cell>
          <cell r="Q13">
            <v>2.6187927185599023</v>
          </cell>
          <cell r="R13">
            <v>0.77327842077344322</v>
          </cell>
          <cell r="S13">
            <v>0.56590592666666428</v>
          </cell>
          <cell r="T13">
            <v>0.10059869235651721</v>
          </cell>
          <cell r="U13">
            <v>5.5737105165520466</v>
          </cell>
          <cell r="V13">
            <v>17.477360067319825</v>
          </cell>
          <cell r="AL13">
            <v>0.29357728931589</v>
          </cell>
          <cell r="AM13">
            <v>0.39388019697737348</v>
          </cell>
          <cell r="AN13">
            <v>0.72234704994377252</v>
          </cell>
          <cell r="AO13">
            <v>0.45230013124803442</v>
          </cell>
          <cell r="AP13">
            <v>0.18843045212645101</v>
          </cell>
          <cell r="AS13">
            <v>0.25239739910056241</v>
          </cell>
          <cell r="AT13">
            <v>0.35090804570741108</v>
          </cell>
          <cell r="AU13">
            <v>0.63838728044842996</v>
          </cell>
          <cell r="AV13">
            <v>0.35995462742274259</v>
          </cell>
          <cell r="AW13">
            <v>0.16591643104448681</v>
          </cell>
        </row>
        <row r="14">
          <cell r="B14">
            <v>43477</v>
          </cell>
          <cell r="C14">
            <v>3.488121453066376</v>
          </cell>
          <cell r="D14">
            <v>1.349605338639682</v>
          </cell>
          <cell r="E14">
            <v>2.577683770053965</v>
          </cell>
          <cell r="F14">
            <v>2.7633656283455306</v>
          </cell>
          <cell r="G14">
            <v>0.89206457423336027</v>
          </cell>
          <cell r="H14">
            <v>0.62179400626998327</v>
          </cell>
          <cell r="I14">
            <v>0.10059869235651721</v>
          </cell>
          <cell r="J14">
            <v>5.5065102954220109</v>
          </cell>
          <cell r="K14">
            <v>17.299743758387425</v>
          </cell>
          <cell r="N14">
            <v>3.6773126584564286</v>
          </cell>
          <cell r="O14">
            <v>1.8642056722457789</v>
          </cell>
          <cell r="P14">
            <v>2.0970735542554997</v>
          </cell>
          <cell r="Q14">
            <v>2.7059057030605564</v>
          </cell>
          <cell r="R14">
            <v>0.76792152266371383</v>
          </cell>
          <cell r="S14">
            <v>0.57153197184522764</v>
          </cell>
          <cell r="T14">
            <v>0.10059869235651721</v>
          </cell>
          <cell r="U14">
            <v>6.3384164834832175</v>
          </cell>
          <cell r="V14">
            <v>18.12296625836694</v>
          </cell>
          <cell r="AL14">
            <v>0.26208468390777023</v>
          </cell>
          <cell r="AM14">
            <v>0.34108201533132754</v>
          </cell>
          <cell r="AN14">
            <v>0.62039683970619464</v>
          </cell>
          <cell r="AO14">
            <v>0.43610489266480429</v>
          </cell>
          <cell r="AP14">
            <v>0.17596088852268979</v>
          </cell>
          <cell r="AS14">
            <v>0.28174595468152269</v>
          </cell>
          <cell r="AT14">
            <v>0.34784465068825049</v>
          </cell>
          <cell r="AU14">
            <v>0.6532662777960847</v>
          </cell>
          <cell r="AV14">
            <v>0.36817228905850352</v>
          </cell>
          <cell r="AW14">
            <v>0.17412445806660509</v>
          </cell>
        </row>
        <row r="15">
          <cell r="B15">
            <v>43478</v>
          </cell>
          <cell r="C15">
            <v>3.4804438469458829</v>
          </cell>
          <cell r="D15">
            <v>1.185185689525186</v>
          </cell>
          <cell r="E15">
            <v>2.645127120064164</v>
          </cell>
          <cell r="F15">
            <v>2.4952926158763247</v>
          </cell>
          <cell r="G15">
            <v>0.8401136982184626</v>
          </cell>
          <cell r="H15">
            <v>0.62067162920888586</v>
          </cell>
          <cell r="I15">
            <v>0.10059869235651721</v>
          </cell>
          <cell r="J15">
            <v>5.0577774655833974</v>
          </cell>
          <cell r="K15">
            <v>16.425210757778821</v>
          </cell>
          <cell r="N15">
            <v>3.6555473400030829</v>
          </cell>
          <cell r="O15">
            <v>1.6889628373932668</v>
          </cell>
          <cell r="P15">
            <v>2.2344822926057581</v>
          </cell>
          <cell r="Q15">
            <v>2.6345262348967462</v>
          </cell>
          <cell r="R15">
            <v>0.72153974665242926</v>
          </cell>
          <cell r="S15">
            <v>0.56957843350600801</v>
          </cell>
          <cell r="T15">
            <v>0.10059869235651721</v>
          </cell>
          <cell r="U15">
            <v>6.2919268370982788</v>
          </cell>
          <cell r="V15">
            <v>17.897162414512088</v>
          </cell>
          <cell r="AL15">
            <v>0.2479711407346471</v>
          </cell>
          <cell r="AM15">
            <v>0.28145492674101541</v>
          </cell>
          <cell r="AN15">
            <v>0.5439321912630577</v>
          </cell>
          <cell r="AO15">
            <v>0.38805368692357389</v>
          </cell>
          <cell r="AP15">
            <v>0.16505245633334248</v>
          </cell>
          <cell r="AS15">
            <v>0.29443353039780484</v>
          </cell>
          <cell r="AT15">
            <v>0.32247662328057203</v>
          </cell>
          <cell r="AU15">
            <v>0.58660147261056361</v>
          </cell>
          <cell r="AV15">
            <v>0.39216397728985602</v>
          </cell>
          <cell r="AW15">
            <v>0.1737570972025862</v>
          </cell>
        </row>
        <row r="16">
          <cell r="B16">
            <v>43479</v>
          </cell>
          <cell r="C16">
            <v>3.4187275884911577</v>
          </cell>
          <cell r="D16">
            <v>1.499289225276784</v>
          </cell>
          <cell r="E16">
            <v>2.7426609417995627</v>
          </cell>
          <cell r="F16">
            <v>2.6595520189314223</v>
          </cell>
          <cell r="G16">
            <v>0.80625869361047575</v>
          </cell>
          <cell r="H16">
            <v>0.63002614409213697</v>
          </cell>
          <cell r="I16">
            <v>0.10059869235651721</v>
          </cell>
          <cell r="J16">
            <v>4.7692244396002463</v>
          </cell>
          <cell r="K16">
            <v>16.626337744158302</v>
          </cell>
          <cell r="N16">
            <v>3.7346987472720747</v>
          </cell>
          <cell r="O16">
            <v>1.67171155887445</v>
          </cell>
          <cell r="P16">
            <v>2.0887234011425129</v>
          </cell>
          <cell r="Q16">
            <v>2.4447152946212993</v>
          </cell>
          <cell r="R16">
            <v>0.70614141875341963</v>
          </cell>
          <cell r="S16">
            <v>0.57317533433129741</v>
          </cell>
          <cell r="T16">
            <v>0.10059869235651721</v>
          </cell>
          <cell r="U16">
            <v>6.0729154025291976</v>
          </cell>
          <cell r="V16">
            <v>17.392679849880768</v>
          </cell>
          <cell r="AL16">
            <v>0.29539817786180533</v>
          </cell>
          <cell r="AM16">
            <v>0.29809333215638872</v>
          </cell>
          <cell r="AN16">
            <v>0.65353839691980853</v>
          </cell>
          <cell r="AO16">
            <v>0.33301708596682811</v>
          </cell>
          <cell r="AP16">
            <v>0.1505988228046678</v>
          </cell>
          <cell r="AS16">
            <v>0.27444564741592331</v>
          </cell>
          <cell r="AT16">
            <v>0.2711085333259512</v>
          </cell>
          <cell r="AU16">
            <v>0.4923397150288607</v>
          </cell>
          <cell r="AV16">
            <v>0.39067448842540564</v>
          </cell>
          <cell r="AW16">
            <v>0.1636404535918437</v>
          </cell>
        </row>
        <row r="17">
          <cell r="B17">
            <v>43480</v>
          </cell>
          <cell r="C17">
            <v>3.8688830178743059</v>
          </cell>
          <cell r="D17">
            <v>1.936687458862894</v>
          </cell>
          <cell r="E17">
            <v>2.7085447795233151</v>
          </cell>
          <cell r="F17">
            <v>2.7380391879497177</v>
          </cell>
          <cell r="G17">
            <v>0.78299305256981255</v>
          </cell>
          <cell r="H17">
            <v>0.58275483618479529</v>
          </cell>
          <cell r="I17">
            <v>0.10059869235651721</v>
          </cell>
          <cell r="J17">
            <v>4.9162397137080847</v>
          </cell>
          <cell r="K17">
            <v>17.634740739029443</v>
          </cell>
          <cell r="N17">
            <v>3.6744496578945589</v>
          </cell>
          <cell r="O17">
            <v>1.4347898978298519</v>
          </cell>
          <cell r="P17">
            <v>2.0616588598164731</v>
          </cell>
          <cell r="Q17">
            <v>2.3257010519681969</v>
          </cell>
          <cell r="R17">
            <v>0.69377888181353198</v>
          </cell>
          <cell r="S17">
            <v>0.61708253646631517</v>
          </cell>
          <cell r="T17">
            <v>0.10059869235651721</v>
          </cell>
          <cell r="U17">
            <v>6.0139248430802823</v>
          </cell>
          <cell r="V17">
            <v>16.92198442122573</v>
          </cell>
          <cell r="AL17">
            <v>0.28356880272712459</v>
          </cell>
          <cell r="AM17">
            <v>0.34485676904234247</v>
          </cell>
          <cell r="AN17">
            <v>0.63731289204919994</v>
          </cell>
          <cell r="AO17">
            <v>0.37097799651600588</v>
          </cell>
          <cell r="AP17">
            <v>0.1585429945415876</v>
          </cell>
          <cell r="AS17">
            <v>0.29039184650209721</v>
          </cell>
          <cell r="AT17">
            <v>0.26683225536907718</v>
          </cell>
          <cell r="AU17">
            <v>0.43087172399129914</v>
          </cell>
          <cell r="AV17">
            <v>0.36712515314791722</v>
          </cell>
          <cell r="AW17">
            <v>0.14976972949180109</v>
          </cell>
        </row>
        <row r="18">
          <cell r="B18">
            <v>43481</v>
          </cell>
          <cell r="C18">
            <v>3.9052341932698811</v>
          </cell>
          <cell r="D18">
            <v>1.7083012831619009</v>
          </cell>
          <cell r="E18">
            <v>2.551966821117321</v>
          </cell>
          <cell r="F18">
            <v>2.681639363283685</v>
          </cell>
          <cell r="G18">
            <v>0.81215933682927599</v>
          </cell>
          <cell r="H18">
            <v>0.64061241368265476</v>
          </cell>
          <cell r="I18">
            <v>0.10059869235651721</v>
          </cell>
          <cell r="J18">
            <v>5.1983989808002224</v>
          </cell>
          <cell r="K18">
            <v>17.598911084501459</v>
          </cell>
          <cell r="N18">
            <v>3.6703290412291132</v>
          </cell>
          <cell r="O18">
            <v>1.3141836538812661</v>
          </cell>
          <cell r="P18">
            <v>2.2326979203977011</v>
          </cell>
          <cell r="Q18">
            <v>2.4247831175095103</v>
          </cell>
          <cell r="R18">
            <v>0.66864911700284313</v>
          </cell>
          <cell r="S18">
            <v>0.61154487950257697</v>
          </cell>
          <cell r="T18">
            <v>0.10059869235651721</v>
          </cell>
          <cell r="U18">
            <v>5.6765244668072707</v>
          </cell>
          <cell r="V18">
            <v>16.699310888686799</v>
          </cell>
          <cell r="AL18">
            <v>0.29709991245331663</v>
          </cell>
          <cell r="AM18">
            <v>0.36300496008540012</v>
          </cell>
          <cell r="AN18">
            <v>0.60678633874390198</v>
          </cell>
          <cell r="AO18">
            <v>0.37381602804734265</v>
          </cell>
          <cell r="AP18">
            <v>0.1615816749415607</v>
          </cell>
          <cell r="AS18">
            <v>0.26874769560131628</v>
          </cell>
          <cell r="AT18">
            <v>0.2828861304378279</v>
          </cell>
          <cell r="AU18">
            <v>0.51541674672642046</v>
          </cell>
          <cell r="AV18">
            <v>0.36558973724607868</v>
          </cell>
          <cell r="AW18">
            <v>0.13814981091747899</v>
          </cell>
        </row>
        <row r="19">
          <cell r="B19">
            <v>43482</v>
          </cell>
          <cell r="C19">
            <v>3.6867063337633939</v>
          </cell>
          <cell r="D19">
            <v>1.5029883413717651</v>
          </cell>
          <cell r="E19">
            <v>2.4641087424770931</v>
          </cell>
          <cell r="F19">
            <v>2.7551917294738351</v>
          </cell>
          <cell r="G19">
            <v>0.82606041649465733</v>
          </cell>
          <cell r="H19">
            <v>0.61538298030954897</v>
          </cell>
          <cell r="I19">
            <v>0.10059869235651721</v>
          </cell>
          <cell r="J19">
            <v>5.2576251657610484</v>
          </cell>
          <cell r="K19">
            <v>17.20866240200786</v>
          </cell>
          <cell r="N19">
            <v>3.687235946886434</v>
          </cell>
          <cell r="O19">
            <v>1.3888636591683201</v>
          </cell>
          <cell r="P19">
            <v>2.6266407342526881</v>
          </cell>
          <cell r="Q19">
            <v>2.5525135396057093</v>
          </cell>
          <cell r="R19">
            <v>0.67015444972983929</v>
          </cell>
          <cell r="S19">
            <v>0.57509620035095121</v>
          </cell>
          <cell r="T19">
            <v>0.10059869235651721</v>
          </cell>
          <cell r="U19">
            <v>5.630887864406481</v>
          </cell>
          <cell r="V19">
            <v>17.231991086756942</v>
          </cell>
          <cell r="AL19">
            <v>0.37098602430925859</v>
          </cell>
          <cell r="AM19">
            <v>0.34985375390179929</v>
          </cell>
          <cell r="AN19">
            <v>0.63511495243438587</v>
          </cell>
          <cell r="AO19">
            <v>0.3421725820710263</v>
          </cell>
          <cell r="AP19">
            <v>0.1614738214719473</v>
          </cell>
          <cell r="AS19">
            <v>0.30391245441230802</v>
          </cell>
          <cell r="AT19">
            <v>0.29505838559830616</v>
          </cell>
          <cell r="AU19">
            <v>0.55856707835322894</v>
          </cell>
          <cell r="AV19">
            <v>0.36207575761587413</v>
          </cell>
          <cell r="AW19">
            <v>0.1375926914732411</v>
          </cell>
        </row>
        <row r="20">
          <cell r="B20">
            <v>43483</v>
          </cell>
          <cell r="C20">
            <v>3.3995047825650779</v>
          </cell>
          <cell r="D20">
            <v>1.3664255383097261</v>
          </cell>
          <cell r="E20">
            <v>2.3651334761381557</v>
          </cell>
          <cell r="F20">
            <v>3.1361750492635339</v>
          </cell>
          <cell r="G20">
            <v>0.77874485795699688</v>
          </cell>
          <cell r="H20">
            <v>0.64953631775665122</v>
          </cell>
          <cell r="I20">
            <v>0.10059869235651721</v>
          </cell>
          <cell r="J20">
            <v>5.4854691422093964</v>
          </cell>
          <cell r="K20">
            <v>17.281587856556055</v>
          </cell>
          <cell r="N20">
            <v>3.5856183584071668</v>
          </cell>
          <cell r="O20">
            <v>1.4389394501498571</v>
          </cell>
          <cell r="P20">
            <v>2.5208839659429767</v>
          </cell>
          <cell r="Q20">
            <v>2.7565030114312217</v>
          </cell>
          <cell r="R20">
            <v>0.7135468623038651</v>
          </cell>
          <cell r="S20">
            <v>0.64585068764713827</v>
          </cell>
          <cell r="T20">
            <v>0.10059869235651721</v>
          </cell>
          <cell r="U20">
            <v>5.357683883703066</v>
          </cell>
          <cell r="V20">
            <v>17.119624911941809</v>
          </cell>
          <cell r="AL20">
            <v>0.38002092380891034</v>
          </cell>
          <cell r="AM20">
            <v>0.4223090328570504</v>
          </cell>
          <cell r="AN20">
            <v>0.79840179261410282</v>
          </cell>
          <cell r="AO20">
            <v>0.34773951694454081</v>
          </cell>
          <cell r="AP20">
            <v>0.17094936316584261</v>
          </cell>
          <cell r="AS20">
            <v>0.3501729185010336</v>
          </cell>
          <cell r="AT20">
            <v>0.36547194609480327</v>
          </cell>
          <cell r="AU20">
            <v>0.62792332941128293</v>
          </cell>
          <cell r="AV20">
            <v>0.34811959369505052</v>
          </cell>
          <cell r="AW20">
            <v>0.14383358831271689</v>
          </cell>
        </row>
        <row r="21">
          <cell r="B21">
            <v>43484</v>
          </cell>
          <cell r="C21">
            <v>3.3522155175406159</v>
          </cell>
          <cell r="D21">
            <v>1.0936446542464009</v>
          </cell>
          <cell r="E21">
            <v>2.417445979877928</v>
          </cell>
          <cell r="F21">
            <v>3.3201191997743731</v>
          </cell>
          <cell r="G21">
            <v>0.80070848764152691</v>
          </cell>
          <cell r="H21">
            <v>0.58020673670526857</v>
          </cell>
          <cell r="I21">
            <v>0.10059869235651721</v>
          </cell>
          <cell r="J21">
            <v>5.6518789093881345</v>
          </cell>
          <cell r="K21">
            <v>17.316818177530763</v>
          </cell>
          <cell r="N21">
            <v>3.5236357418404931</v>
          </cell>
          <cell r="O21">
            <v>1.8038633682485499</v>
          </cell>
          <cell r="P21">
            <v>2.5985187363213407</v>
          </cell>
          <cell r="Q21">
            <v>2.9026824052631617</v>
          </cell>
          <cell r="R21">
            <v>0.73424002294475765</v>
          </cell>
          <cell r="S21">
            <v>0.57914436209168341</v>
          </cell>
          <cell r="T21">
            <v>0.10059869235651721</v>
          </cell>
          <cell r="U21">
            <v>5.3481991266131734</v>
          </cell>
          <cell r="V21">
            <v>17.590882455679676</v>
          </cell>
          <cell r="AL21">
            <v>0.35320006710216673</v>
          </cell>
          <cell r="AM21">
            <v>0.4221859794372585</v>
          </cell>
          <cell r="AN21">
            <v>0.87932466696234413</v>
          </cell>
          <cell r="AO21">
            <v>0.39110375895383809</v>
          </cell>
          <cell r="AP21">
            <v>0.16381574296838111</v>
          </cell>
          <cell r="AS21">
            <v>0.36982316093358381</v>
          </cell>
          <cell r="AT21">
            <v>0.38660764658130603</v>
          </cell>
          <cell r="AU21">
            <v>0.69254646942515152</v>
          </cell>
          <cell r="AV21">
            <v>0.36657634105749914</v>
          </cell>
          <cell r="AW21">
            <v>0.1553128526311659</v>
          </cell>
        </row>
        <row r="22">
          <cell r="B22">
            <v>43485</v>
          </cell>
          <cell r="C22">
            <v>3.54074535511486</v>
          </cell>
          <cell r="D22">
            <v>0.79600025171869193</v>
          </cell>
          <cell r="E22">
            <v>2.7615095309551698</v>
          </cell>
          <cell r="F22">
            <v>3.404055631011194</v>
          </cell>
          <cell r="G22">
            <v>0.83236246097121225</v>
          </cell>
          <cell r="H22">
            <v>0.58196406945046875</v>
          </cell>
          <cell r="I22">
            <v>0.10059869235651721</v>
          </cell>
          <cell r="J22">
            <v>5.9012092491582546</v>
          </cell>
          <cell r="K22">
            <v>17.918445240736368</v>
          </cell>
          <cell r="N22">
            <v>3.4129194648508228</v>
          </cell>
          <cell r="O22">
            <v>1.8926224519452819</v>
          </cell>
          <cell r="P22">
            <v>2.8831711749049469</v>
          </cell>
          <cell r="Q22">
            <v>2.952912427172306</v>
          </cell>
          <cell r="R22">
            <v>0.75278208574709116</v>
          </cell>
          <cell r="S22">
            <v>0.54751611163352631</v>
          </cell>
          <cell r="T22">
            <v>0.10059869235651721</v>
          </cell>
          <cell r="U22">
            <v>5.5933348654468968</v>
          </cell>
          <cell r="V22">
            <v>18.135857274057386</v>
          </cell>
          <cell r="AL22">
            <v>0.36706787004462121</v>
          </cell>
          <cell r="AM22">
            <v>0.40025502892097398</v>
          </cell>
          <cell r="AN22">
            <v>0.93426663093399442</v>
          </cell>
          <cell r="AO22">
            <v>0.40898909267013772</v>
          </cell>
          <cell r="AP22">
            <v>0.14986484571739489</v>
          </cell>
          <cell r="AS22">
            <v>0.35300317336951031</v>
          </cell>
          <cell r="AT22">
            <v>0.39579068019398367</v>
          </cell>
          <cell r="AU22">
            <v>0.70534079558724749</v>
          </cell>
          <cell r="AV22">
            <v>0.37011095199404581</v>
          </cell>
          <cell r="AW22">
            <v>0.17495792656556169</v>
          </cell>
        </row>
        <row r="23">
          <cell r="B23">
            <v>43486</v>
          </cell>
          <cell r="C23">
            <v>3.5776140082921781</v>
          </cell>
          <cell r="D23">
            <v>0.70416065600309785</v>
          </cell>
          <cell r="E23">
            <v>3.2369084168792601</v>
          </cell>
          <cell r="F23">
            <v>3.4894829087297308</v>
          </cell>
          <cell r="G23">
            <v>0.87298534431824903</v>
          </cell>
          <cell r="H23">
            <v>0.65014976917132661</v>
          </cell>
          <cell r="I23">
            <v>0.10059869235651721</v>
          </cell>
          <cell r="J23">
            <v>5.9517006178617056</v>
          </cell>
          <cell r="K23">
            <v>18.583600413612064</v>
          </cell>
          <cell r="N23">
            <v>3.200050475391798</v>
          </cell>
          <cell r="O23">
            <v>1.7243833150201251</v>
          </cell>
          <cell r="P23">
            <v>2.906378310015854</v>
          </cell>
          <cell r="Q23">
            <v>3.0630362238711237</v>
          </cell>
          <cell r="R23">
            <v>0.73591794665383314</v>
          </cell>
          <cell r="S23">
            <v>0.63006996255225933</v>
          </cell>
          <cell r="T23">
            <v>0.10059869235651721</v>
          </cell>
          <cell r="U23">
            <v>5.6662480001919837</v>
          </cell>
          <cell r="V23">
            <v>18.026682926053493</v>
          </cell>
          <cell r="AL23">
            <v>0.3633520527175142</v>
          </cell>
          <cell r="AM23">
            <v>0.4451305221556402</v>
          </cell>
          <cell r="AN23">
            <v>0.93234850259581403</v>
          </cell>
          <cell r="AO23">
            <v>0.40724939766153001</v>
          </cell>
          <cell r="AP23">
            <v>0.16424009298407402</v>
          </cell>
          <cell r="AS23">
            <v>0.34466900084440311</v>
          </cell>
          <cell r="AT23">
            <v>0.40908568044922627</v>
          </cell>
          <cell r="AU23">
            <v>0.77612631978445967</v>
          </cell>
          <cell r="AV23">
            <v>0.38022735042856193</v>
          </cell>
          <cell r="AW23">
            <v>0.16193435011720272</v>
          </cell>
        </row>
        <row r="24">
          <cell r="B24">
            <v>43487</v>
          </cell>
          <cell r="C24">
            <v>3.3928524039792651</v>
          </cell>
          <cell r="D24">
            <v>0.92381084372399191</v>
          </cell>
          <cell r="E24">
            <v>2.8828015558170921</v>
          </cell>
          <cell r="F24">
            <v>3.5267400965578983</v>
          </cell>
          <cell r="G24">
            <v>0.97634643918450292</v>
          </cell>
          <cell r="H24">
            <v>0.65015847961100925</v>
          </cell>
          <cell r="I24">
            <v>0.10059869235651721</v>
          </cell>
          <cell r="J24">
            <v>5.8429402375127379</v>
          </cell>
          <cell r="K24">
            <v>18.296248748743015</v>
          </cell>
          <cell r="N24">
            <v>3.1676918513818433</v>
          </cell>
          <cell r="O24">
            <v>1.6325120231424031</v>
          </cell>
          <cell r="P24">
            <v>2.7310388369038918</v>
          </cell>
          <cell r="Q24">
            <v>2.9631821385059571</v>
          </cell>
          <cell r="R24">
            <v>0.7125939172068716</v>
          </cell>
          <cell r="S24">
            <v>0.55739377037251681</v>
          </cell>
          <cell r="T24">
            <v>0.10059869235651721</v>
          </cell>
          <cell r="U24">
            <v>5.526134551518151</v>
          </cell>
          <cell r="V24">
            <v>17.391145781388154</v>
          </cell>
          <cell r="AL24">
            <v>0.37071352489804088</v>
          </cell>
          <cell r="AM24">
            <v>0.43761163488910487</v>
          </cell>
          <cell r="AN24">
            <v>0.92579322461120339</v>
          </cell>
          <cell r="AO24">
            <v>0.42416770109516067</v>
          </cell>
          <cell r="AP24">
            <v>0.16955921462495852</v>
          </cell>
          <cell r="AS24">
            <v>0.30018661123200924</v>
          </cell>
          <cell r="AT24">
            <v>0.4082210410387625</v>
          </cell>
          <cell r="AU24">
            <v>0.77069678928939667</v>
          </cell>
          <cell r="AV24">
            <v>0.3713355082482519</v>
          </cell>
          <cell r="AW24">
            <v>0.1500406052562008</v>
          </cell>
        </row>
        <row r="25">
          <cell r="B25">
            <v>43488</v>
          </cell>
          <cell r="C25">
            <v>3.2944234023524692</v>
          </cell>
          <cell r="D25">
            <v>1.0444641738158931</v>
          </cell>
          <cell r="E25">
            <v>2.4882726115809608</v>
          </cell>
          <cell r="F25">
            <v>3.5241849291149712</v>
          </cell>
          <cell r="G25">
            <v>1.0349431307695098</v>
          </cell>
          <cell r="H25">
            <v>0.57211343146804627</v>
          </cell>
          <cell r="I25">
            <v>0.10059869235651721</v>
          </cell>
          <cell r="J25">
            <v>5.228454065054347</v>
          </cell>
          <cell r="K25">
            <v>17.287454436512714</v>
          </cell>
          <cell r="N25">
            <v>3.170094173016988</v>
          </cell>
          <cell r="O25">
            <v>1.668365090430401</v>
          </cell>
          <cell r="P25">
            <v>2.4325144190706367</v>
          </cell>
          <cell r="Q25">
            <v>2.9084772968932757</v>
          </cell>
          <cell r="R25">
            <v>0.76143496457467397</v>
          </cell>
          <cell r="S25">
            <v>0.4901719342935737</v>
          </cell>
          <cell r="T25">
            <v>0.10059869235651721</v>
          </cell>
          <cell r="U25">
            <v>5.3274750562262208</v>
          </cell>
          <cell r="V25">
            <v>16.859131626862286</v>
          </cell>
          <cell r="AL25">
            <v>0.4045782988882356</v>
          </cell>
          <cell r="AM25">
            <v>0.4243436532107947</v>
          </cell>
          <cell r="AN25">
            <v>0.94415607175444249</v>
          </cell>
          <cell r="AO25">
            <v>0.4430669999273375</v>
          </cell>
          <cell r="AP25">
            <v>0.13650469111384139</v>
          </cell>
          <cell r="AS25">
            <v>0.29951310580307722</v>
          </cell>
          <cell r="AT25">
            <v>0.39048571186495712</v>
          </cell>
          <cell r="AU25">
            <v>0.7435095941796046</v>
          </cell>
          <cell r="AV25">
            <v>0.36736786839879804</v>
          </cell>
          <cell r="AW25">
            <v>0.15045782026635879</v>
          </cell>
        </row>
        <row r="26">
          <cell r="B26">
            <v>43489</v>
          </cell>
          <cell r="C26">
            <v>3.1394234906396101</v>
          </cell>
          <cell r="D26">
            <v>1.099779447127097</v>
          </cell>
          <cell r="E26">
            <v>2.3937863849209537</v>
          </cell>
          <cell r="F26">
            <v>3.4810240985864782</v>
          </cell>
          <cell r="G26">
            <v>1.0045070355843682</v>
          </cell>
          <cell r="H26">
            <v>0.65448851777466099</v>
          </cell>
          <cell r="I26">
            <v>0.10059869235651721</v>
          </cell>
          <cell r="J26">
            <v>4.9495746805076752</v>
          </cell>
          <cell r="K26">
            <v>16.823182347497362</v>
          </cell>
          <cell r="N26">
            <v>3.3946945370913291</v>
          </cell>
          <cell r="O26">
            <v>1.87204388951138</v>
          </cell>
          <cell r="P26">
            <v>2.2152437650717469</v>
          </cell>
          <cell r="Q26">
            <v>3.0016096507166683</v>
          </cell>
          <cell r="R26">
            <v>0.77605604454818811</v>
          </cell>
          <cell r="S26">
            <v>0.49668574703379526</v>
          </cell>
          <cell r="T26">
            <v>0.10059869235651721</v>
          </cell>
          <cell r="U26">
            <v>5.4602225520912935</v>
          </cell>
          <cell r="V26">
            <v>17.317154878420919</v>
          </cell>
          <cell r="AL26">
            <v>0.37302087349680196</v>
          </cell>
          <cell r="AM26">
            <v>0.43857971255350336</v>
          </cell>
          <cell r="AN26">
            <v>0.94699357021839081</v>
          </cell>
          <cell r="AO26">
            <v>0.42100850860620082</v>
          </cell>
          <cell r="AP26">
            <v>0.13131106720233318</v>
          </cell>
          <cell r="AS26">
            <v>0.30313659172243479</v>
          </cell>
          <cell r="AT26">
            <v>0.38981758416344636</v>
          </cell>
          <cell r="AU26">
            <v>0.78609522495154649</v>
          </cell>
          <cell r="AV26">
            <v>0.36553252931685437</v>
          </cell>
          <cell r="AW26">
            <v>0.1478481802450643</v>
          </cell>
        </row>
        <row r="27">
          <cell r="B27">
            <v>43490</v>
          </cell>
          <cell r="C27">
            <v>3.2972562722925631</v>
          </cell>
          <cell r="D27">
            <v>1.403070618090305</v>
          </cell>
          <cell r="E27">
            <v>2.841727525342125</v>
          </cell>
          <cell r="F27">
            <v>3.2832327358112643</v>
          </cell>
          <cell r="G27">
            <v>1.0161611236717241</v>
          </cell>
          <cell r="H27">
            <v>0.63170153121916983</v>
          </cell>
          <cell r="I27">
            <v>0.10059869235651721</v>
          </cell>
          <cell r="J27">
            <v>4.778433261097371</v>
          </cell>
          <cell r="K27">
            <v>17.352181759881042</v>
          </cell>
          <cell r="N27">
            <v>3.5150885794788578</v>
          </cell>
          <cell r="O27">
            <v>1.7651323550023419</v>
          </cell>
          <cell r="P27">
            <v>2.187675474072329</v>
          </cell>
          <cell r="Q27">
            <v>2.9030778522254321</v>
          </cell>
          <cell r="R27">
            <v>0.72188934951071071</v>
          </cell>
          <cell r="S27">
            <v>0.57446515312584345</v>
          </cell>
          <cell r="T27">
            <v>0.10059869235651721</v>
          </cell>
          <cell r="U27">
            <v>5.8053505787825195</v>
          </cell>
          <cell r="V27">
            <v>17.573278034554551</v>
          </cell>
          <cell r="AL27">
            <v>0.28018123913341902</v>
          </cell>
          <cell r="AM27">
            <v>0.39813077177605283</v>
          </cell>
          <cell r="AN27">
            <v>0.89522219882537768</v>
          </cell>
          <cell r="AO27">
            <v>0.43614672502220442</v>
          </cell>
          <cell r="AP27">
            <v>0.13204705935976449</v>
          </cell>
          <cell r="AS27">
            <v>0.30839369283147483</v>
          </cell>
          <cell r="AT27">
            <v>0.36624148922291377</v>
          </cell>
          <cell r="AU27">
            <v>0.75696925889611777</v>
          </cell>
          <cell r="AV27">
            <v>0.32626042066054928</v>
          </cell>
          <cell r="AW27">
            <v>0.145635715768728</v>
          </cell>
        </row>
        <row r="28">
          <cell r="B28">
            <v>43491</v>
          </cell>
          <cell r="C28">
            <v>3.4431437641634619</v>
          </cell>
          <cell r="D28">
            <v>1.5796827617369649</v>
          </cell>
          <cell r="E28">
            <v>2.8693602469344399</v>
          </cell>
          <cell r="F28">
            <v>2.8701095068129772</v>
          </cell>
          <cell r="G28">
            <v>0.99873254250783772</v>
          </cell>
          <cell r="H28">
            <v>0.7149174231270673</v>
          </cell>
          <cell r="I28">
            <v>0.10059869235651721</v>
          </cell>
          <cell r="J28">
            <v>4.6123912256485564</v>
          </cell>
          <cell r="K28">
            <v>17.188936163287821</v>
          </cell>
          <cell r="N28">
            <v>3.6048389426133922</v>
          </cell>
          <cell r="O28">
            <v>1.501455620852548</v>
          </cell>
          <cell r="P28">
            <v>2.2198399380421012</v>
          </cell>
          <cell r="Q28">
            <v>2.7385891432560689</v>
          </cell>
          <cell r="R28">
            <v>0.743654433508673</v>
          </cell>
          <cell r="S28">
            <v>0.57336046411140973</v>
          </cell>
          <cell r="T28">
            <v>0.10059869235651721</v>
          </cell>
          <cell r="U28">
            <v>5.9502178079477623</v>
          </cell>
          <cell r="V28">
            <v>17.432555042688474</v>
          </cell>
          <cell r="AL28">
            <v>0.27540070401257838</v>
          </cell>
          <cell r="AM28">
            <v>0.32722285842099635</v>
          </cell>
          <cell r="AN28">
            <v>0.67116801092824996</v>
          </cell>
          <cell r="AO28">
            <v>0.42831865985389878</v>
          </cell>
          <cell r="AP28">
            <v>0.1414135694901916</v>
          </cell>
          <cell r="AS28">
            <v>0.28900394931132251</v>
          </cell>
          <cell r="AT28">
            <v>0.3259115720505123</v>
          </cell>
          <cell r="AU28">
            <v>0.69933812988627664</v>
          </cell>
          <cell r="AV28">
            <v>0.32921897678838752</v>
          </cell>
          <cell r="AW28">
            <v>0.14516970534064938</v>
          </cell>
        </row>
        <row r="29">
          <cell r="B29">
            <v>43492</v>
          </cell>
          <cell r="C29">
            <v>3.2548073051383088</v>
          </cell>
          <cell r="D29">
            <v>1.674763124762997</v>
          </cell>
          <cell r="E29">
            <v>2.6728039810440332</v>
          </cell>
          <cell r="F29">
            <v>2.792219089179822</v>
          </cell>
          <cell r="G29">
            <v>0.96003506425092144</v>
          </cell>
          <cell r="H29">
            <v>0.67252729647238818</v>
          </cell>
          <cell r="I29">
            <v>0.10059869235651721</v>
          </cell>
          <cell r="J29">
            <v>4.5386130881489057</v>
          </cell>
          <cell r="K29">
            <v>16.666367641353894</v>
          </cell>
          <cell r="N29">
            <v>3.6037087266748209</v>
          </cell>
          <cell r="O29">
            <v>1.203954663445983</v>
          </cell>
          <cell r="P29">
            <v>2.2368212736257211</v>
          </cell>
          <cell r="Q29">
            <v>2.5373864867217328</v>
          </cell>
          <cell r="R29">
            <v>0.7887391965112549</v>
          </cell>
          <cell r="S29">
            <v>0.58144812156548686</v>
          </cell>
          <cell r="T29">
            <v>0.10059869235651721</v>
          </cell>
          <cell r="U29">
            <v>6.0791543901914489</v>
          </cell>
          <cell r="V29">
            <v>17.131811551092966</v>
          </cell>
          <cell r="AL29">
            <v>0.32927554370360373</v>
          </cell>
          <cell r="AM29">
            <v>0.33765426749168476</v>
          </cell>
          <cell r="AN29">
            <v>0.6064959712042397</v>
          </cell>
          <cell r="AO29">
            <v>0.40022812981686257</v>
          </cell>
          <cell r="AP29">
            <v>0.14336817006150421</v>
          </cell>
          <cell r="AS29">
            <v>0.31436094002878756</v>
          </cell>
          <cell r="AT29">
            <v>0.30143005018728541</v>
          </cell>
          <cell r="AU29">
            <v>0.5653137619810007</v>
          </cell>
          <cell r="AV29">
            <v>0.33355808118439517</v>
          </cell>
          <cell r="AW29">
            <v>0.14654955201673681</v>
          </cell>
        </row>
        <row r="30">
          <cell r="B30">
            <v>43493</v>
          </cell>
          <cell r="C30">
            <v>3.2637742321410919</v>
          </cell>
          <cell r="D30">
            <v>1.8173942253666209</v>
          </cell>
          <cell r="E30">
            <v>2.6144176539721791</v>
          </cell>
          <cell r="F30">
            <v>2.9513705407659456</v>
          </cell>
          <cell r="G30">
            <v>0.94154779982385584</v>
          </cell>
          <cell r="H30">
            <v>0.60151630776857801</v>
          </cell>
          <cell r="I30">
            <v>0.10059869235651721</v>
          </cell>
          <cell r="J30">
            <v>4.520584611315031</v>
          </cell>
          <cell r="K30">
            <v>16.81120406350982</v>
          </cell>
          <cell r="N30">
            <v>3.5657075078894431</v>
          </cell>
          <cell r="O30">
            <v>0.97736333064532477</v>
          </cell>
          <cell r="P30">
            <v>2.2830976018080658</v>
          </cell>
          <cell r="Q30">
            <v>2.5362994948154087</v>
          </cell>
          <cell r="R30">
            <v>0.84824592067670712</v>
          </cell>
          <cell r="S30">
            <v>0.47718533810094366</v>
          </cell>
          <cell r="T30">
            <v>0.10059869235651721</v>
          </cell>
          <cell r="U30">
            <v>5.832099286777173</v>
          </cell>
          <cell r="V30">
            <v>16.620597173069584</v>
          </cell>
          <cell r="AL30">
            <v>0.37406766967551236</v>
          </cell>
          <cell r="AM30">
            <v>0.38088615969602713</v>
          </cell>
          <cell r="AN30">
            <v>0.7059502917117837</v>
          </cell>
          <cell r="AO30">
            <v>0.37597035972356041</v>
          </cell>
          <cell r="AP30">
            <v>0.1429867949184046</v>
          </cell>
          <cell r="AS30">
            <v>0.34389626006512952</v>
          </cell>
          <cell r="AT30">
            <v>0.3149708746282634</v>
          </cell>
          <cell r="AU30">
            <v>0.59997684511868354</v>
          </cell>
          <cell r="AV30">
            <v>0.29423770475916899</v>
          </cell>
          <cell r="AW30">
            <v>0.12141551051622759</v>
          </cell>
        </row>
        <row r="31">
          <cell r="B31">
            <v>43494</v>
          </cell>
          <cell r="C31">
            <v>3.0990263146082739</v>
          </cell>
          <cell r="D31">
            <v>1.931305169172356</v>
          </cell>
          <cell r="E31">
            <v>2.8504033011541017</v>
          </cell>
          <cell r="F31">
            <v>3.1085379589321498</v>
          </cell>
          <cell r="G31">
            <v>0.88249399551716223</v>
          </cell>
          <cell r="H31">
            <v>0.66925299342389455</v>
          </cell>
          <cell r="I31">
            <v>0.10059869235651721</v>
          </cell>
          <cell r="J31">
            <v>4.5065164281506567</v>
          </cell>
          <cell r="K31">
            <v>17.14813485331511</v>
          </cell>
          <cell r="N31">
            <v>3.5712927751647423</v>
          </cell>
          <cell r="O31">
            <v>1.0696722727331769</v>
          </cell>
          <cell r="P31">
            <v>2.4235278856117368</v>
          </cell>
          <cell r="Q31">
            <v>2.5439548649579766</v>
          </cell>
          <cell r="R31">
            <v>0.8162891691191656</v>
          </cell>
          <cell r="S31">
            <v>0.45904259815316617</v>
          </cell>
          <cell r="T31">
            <v>0.10059869235651721</v>
          </cell>
          <cell r="U31">
            <v>5.3516113705565376</v>
          </cell>
          <cell r="V31">
            <v>16.335989628653021</v>
          </cell>
          <cell r="AL31">
            <v>0.37917414006383887</v>
          </cell>
          <cell r="AM31">
            <v>0.40689372789270112</v>
          </cell>
          <cell r="AN31">
            <v>0.76580695591574632</v>
          </cell>
          <cell r="AO31">
            <v>0.41405672300491142</v>
          </cell>
          <cell r="AP31">
            <v>0.14519981368338508</v>
          </cell>
          <cell r="AS31">
            <v>0.30948619129125343</v>
          </cell>
          <cell r="AT31">
            <v>0.31454500278833231</v>
          </cell>
          <cell r="AU31">
            <v>0.64443829298921107</v>
          </cell>
          <cell r="AV31">
            <v>0.30012789273036838</v>
          </cell>
          <cell r="AW31">
            <v>0.1183464402737765</v>
          </cell>
        </row>
        <row r="32">
          <cell r="B32">
            <v>43495</v>
          </cell>
          <cell r="C32">
            <v>3.3123092338940858</v>
          </cell>
          <cell r="D32">
            <v>1.6048255119481509</v>
          </cell>
          <cell r="E32">
            <v>3.2351992181653801</v>
          </cell>
          <cell r="F32">
            <v>3.2280873012998743</v>
          </cell>
          <cell r="G32">
            <v>0.83548665074215112</v>
          </cell>
          <cell r="H32">
            <v>0.59787483510376749</v>
          </cell>
          <cell r="I32">
            <v>0.10059869235651721</v>
          </cell>
          <cell r="J32">
            <v>4.7303642595025295</v>
          </cell>
          <cell r="K32">
            <v>17.644745703012457</v>
          </cell>
          <cell r="N32">
            <v>3.5811912813027269</v>
          </cell>
          <cell r="O32">
            <v>1.3126454254297251</v>
          </cell>
          <cell r="P32">
            <v>2.4853251038306632</v>
          </cell>
          <cell r="Q32">
            <v>2.3155391557779623</v>
          </cell>
          <cell r="R32">
            <v>0.79055179915633367</v>
          </cell>
          <cell r="S32">
            <v>0.50255462635833947</v>
          </cell>
          <cell r="T32">
            <v>0.10059869235651721</v>
          </cell>
          <cell r="U32">
            <v>5.1872537606416573</v>
          </cell>
          <cell r="V32">
            <v>16.275659844853923</v>
          </cell>
          <cell r="AL32">
            <v>0.40343423984031118</v>
          </cell>
          <cell r="AM32">
            <v>0.4100705988050235</v>
          </cell>
          <cell r="AN32">
            <v>0.79756596788535972</v>
          </cell>
          <cell r="AO32">
            <v>0.42784241314361821</v>
          </cell>
          <cell r="AP32">
            <v>0.14461561583365221</v>
          </cell>
          <cell r="AS32">
            <v>0.25850652231060506</v>
          </cell>
          <cell r="AT32">
            <v>0.28160339290354169</v>
          </cell>
          <cell r="AU32">
            <v>0.53469587636684068</v>
          </cell>
          <cell r="AV32">
            <v>0.32630138837921019</v>
          </cell>
          <cell r="AW32">
            <v>0.11670229642052879</v>
          </cell>
        </row>
        <row r="33">
          <cell r="B33">
            <v>43496</v>
          </cell>
          <cell r="C33">
            <v>3.6320625520400549</v>
          </cell>
          <cell r="D33">
            <v>1.134058904425564</v>
          </cell>
          <cell r="E33">
            <v>3.36956334526004</v>
          </cell>
          <cell r="F33">
            <v>3.2383540310729995</v>
          </cell>
          <cell r="G33">
            <v>0.85691703288532028</v>
          </cell>
          <cell r="H33">
            <v>0.64823528834137989</v>
          </cell>
          <cell r="I33">
            <v>0.10059869235651721</v>
          </cell>
          <cell r="J33">
            <v>4.7747215814881319</v>
          </cell>
          <cell r="K33">
            <v>17.754511427870007</v>
          </cell>
          <cell r="N33">
            <v>3.3697924068105771</v>
          </cell>
          <cell r="O33">
            <v>1.6548524009948851</v>
          </cell>
          <cell r="P33">
            <v>2.3678373552853458</v>
          </cell>
          <cell r="Q33">
            <v>1.9059243512915791</v>
          </cell>
          <cell r="R33">
            <v>0.78320922864441433</v>
          </cell>
          <cell r="S33">
            <v>0.6072012006451093</v>
          </cell>
          <cell r="T33">
            <v>0.10059869235651721</v>
          </cell>
          <cell r="U33">
            <v>4.968474215733095</v>
          </cell>
          <cell r="V33">
            <v>15.757889851761522</v>
          </cell>
          <cell r="AL33">
            <v>0.43216301487610731</v>
          </cell>
          <cell r="AM33">
            <v>0.40895045062667573</v>
          </cell>
          <cell r="AN33">
            <v>0.80790462818300635</v>
          </cell>
          <cell r="AO33">
            <v>0.41180179595671768</v>
          </cell>
          <cell r="AP33">
            <v>0.1212460352063001</v>
          </cell>
          <cell r="AS33">
            <v>0.23956108433606452</v>
          </cell>
          <cell r="AT33">
            <v>0.2245482961548555</v>
          </cell>
          <cell r="AU33">
            <v>0.35883771982688739</v>
          </cell>
          <cell r="AV33">
            <v>0.30326223605175529</v>
          </cell>
          <cell r="AW33">
            <v>0.1086167071632017</v>
          </cell>
        </row>
        <row r="34">
          <cell r="B34">
            <v>43497</v>
          </cell>
          <cell r="C34">
            <v>3.5369725292373451</v>
          </cell>
          <cell r="D34">
            <v>1.0483184130289609</v>
          </cell>
          <cell r="E34">
            <v>2.9986705044427273</v>
          </cell>
          <cell r="F34">
            <v>3.0101745036004446</v>
          </cell>
          <cell r="G34">
            <v>0.92222369918422364</v>
          </cell>
          <cell r="H34">
            <v>0.7193034175967985</v>
          </cell>
          <cell r="I34">
            <v>0.1113771236804298</v>
          </cell>
          <cell r="J34">
            <v>4.7487707892480326</v>
          </cell>
          <cell r="K34">
            <v>17.095810980018964</v>
          </cell>
          <cell r="N34">
            <v>3.3157582377763259</v>
          </cell>
          <cell r="O34">
            <v>1.5730332821977149</v>
          </cell>
          <cell r="P34">
            <v>2.3090402750144059</v>
          </cell>
          <cell r="Q34">
            <v>1.8728118764459789</v>
          </cell>
          <cell r="R34">
            <v>0.79069201421037116</v>
          </cell>
          <cell r="S34">
            <v>0.60805931976504946</v>
          </cell>
          <cell r="T34">
            <v>0.1075365332086908</v>
          </cell>
          <cell r="U34">
            <v>4.9449173421377406</v>
          </cell>
          <cell r="V34">
            <v>15.521848880756279</v>
          </cell>
          <cell r="AL34">
            <v>0.40595652873861199</v>
          </cell>
          <cell r="AM34">
            <v>0.36134633317877751</v>
          </cell>
          <cell r="AN34">
            <v>0.75973857945622647</v>
          </cell>
          <cell r="AO34">
            <v>0.34288244382297101</v>
          </cell>
          <cell r="AP34">
            <v>0.139265372424665</v>
          </cell>
          <cell r="AS34">
            <v>0.26615163993158053</v>
          </cell>
          <cell r="AT34">
            <v>0.23332188057869813</v>
          </cell>
          <cell r="AU34">
            <v>0.37223447635222062</v>
          </cell>
          <cell r="AV34">
            <v>0.28716638424010421</v>
          </cell>
          <cell r="AW34">
            <v>0.1031117264973832</v>
          </cell>
        </row>
        <row r="35">
          <cell r="B35">
            <v>43498</v>
          </cell>
          <cell r="C35">
            <v>3.0948377843521437</v>
          </cell>
          <cell r="D35">
            <v>1.1144690339318031</v>
          </cell>
          <cell r="E35">
            <v>2.5976525028990931</v>
          </cell>
          <cell r="F35">
            <v>2.8894561777437344</v>
          </cell>
          <cell r="G35">
            <v>0.93331858875374496</v>
          </cell>
          <cell r="H35">
            <v>0.61529328933929228</v>
          </cell>
          <cell r="I35">
            <v>0.1113771236804298</v>
          </cell>
          <cell r="J35">
            <v>4.6267789849911045</v>
          </cell>
          <cell r="K35">
            <v>15.983183485691345</v>
          </cell>
          <cell r="N35">
            <v>3.4253499020864417</v>
          </cell>
          <cell r="O35">
            <v>1.737819721934774</v>
          </cell>
          <cell r="P35">
            <v>2.146818728359102</v>
          </cell>
          <cell r="Q35">
            <v>1.9875505959986881</v>
          </cell>
          <cell r="R35">
            <v>0.73482682462535187</v>
          </cell>
          <cell r="S35">
            <v>0.57590429165501211</v>
          </cell>
          <cell r="T35">
            <v>0.1075365332086908</v>
          </cell>
          <cell r="U35">
            <v>4.9649812353080351</v>
          </cell>
          <cell r="V35">
            <v>15.680787833176094</v>
          </cell>
          <cell r="AL35">
            <v>0.40292676787843962</v>
          </cell>
          <cell r="AM35">
            <v>0.38981371278962107</v>
          </cell>
          <cell r="AN35">
            <v>0.7376416791071041</v>
          </cell>
          <cell r="AO35">
            <v>0.32122098550133332</v>
          </cell>
          <cell r="AP35">
            <v>0.1669202359822729</v>
          </cell>
          <cell r="AS35">
            <v>0.27699194834512758</v>
          </cell>
          <cell r="AT35">
            <v>0.21135415625566112</v>
          </cell>
          <cell r="AU35">
            <v>0.45237521702833139</v>
          </cell>
          <cell r="AV35">
            <v>0.27920571093459806</v>
          </cell>
          <cell r="AW35">
            <v>0.1026123898267122</v>
          </cell>
        </row>
        <row r="36">
          <cell r="B36">
            <v>43499</v>
          </cell>
          <cell r="C36">
            <v>3.3070284158546368</v>
          </cell>
          <cell r="D36">
            <v>1.1642608313519121</v>
          </cell>
          <cell r="E36">
            <v>2.1405415249492941</v>
          </cell>
          <cell r="F36">
            <v>3.0002854446568645</v>
          </cell>
          <cell r="G36">
            <v>0.92032894488598072</v>
          </cell>
          <cell r="H36">
            <v>0.47018762915753176</v>
          </cell>
          <cell r="I36">
            <v>0.1113771236804298</v>
          </cell>
          <cell r="J36">
            <v>4.7190386867634491</v>
          </cell>
          <cell r="K36">
            <v>15.833048601300099</v>
          </cell>
          <cell r="N36">
            <v>3.5156107966821262</v>
          </cell>
          <cell r="O36">
            <v>1.654658222433864</v>
          </cell>
          <cell r="P36">
            <v>2.0465150358619688</v>
          </cell>
          <cell r="Q36">
            <v>2.0279719591840135</v>
          </cell>
          <cell r="R36">
            <v>0.69986474569032553</v>
          </cell>
          <cell r="S36">
            <v>0.5585793652354144</v>
          </cell>
          <cell r="T36">
            <v>0.1075365332086908</v>
          </cell>
          <cell r="U36">
            <v>5.1355343476548123</v>
          </cell>
          <cell r="V36">
            <v>15.746271005951215</v>
          </cell>
          <cell r="AL36">
            <v>0.39346478929793355</v>
          </cell>
          <cell r="AM36">
            <v>0.41145366656974353</v>
          </cell>
          <cell r="AN36">
            <v>0.75141710443666454</v>
          </cell>
          <cell r="AO36">
            <v>0.35097359838770881</v>
          </cell>
          <cell r="AP36">
            <v>0.17851760114026111</v>
          </cell>
          <cell r="AS36">
            <v>0.28850297119965818</v>
          </cell>
          <cell r="AT36">
            <v>0.21246970239734639</v>
          </cell>
          <cell r="AU36">
            <v>0.45680751037329625</v>
          </cell>
          <cell r="AV36">
            <v>0.25663319621694014</v>
          </cell>
          <cell r="AW36">
            <v>0.103572812378199</v>
          </cell>
        </row>
        <row r="37">
          <cell r="B37">
            <v>43500</v>
          </cell>
          <cell r="C37">
            <v>3.2638876198627758</v>
          </cell>
          <cell r="D37">
            <v>1.067852729547853</v>
          </cell>
          <cell r="E37">
            <v>2.0613304767056788</v>
          </cell>
          <cell r="F37">
            <v>3.0356830805769111</v>
          </cell>
          <cell r="G37">
            <v>0.92863398979921274</v>
          </cell>
          <cell r="H37">
            <v>0.53307888301806039</v>
          </cell>
          <cell r="I37">
            <v>0.1113771236804298</v>
          </cell>
          <cell r="J37">
            <v>4.773582040437705</v>
          </cell>
          <cell r="K37">
            <v>15.775425943628626</v>
          </cell>
          <cell r="N37">
            <v>3.5377671191872908</v>
          </cell>
          <cell r="O37">
            <v>1.39880250724015</v>
          </cell>
          <cell r="P37">
            <v>2.1207837368114228</v>
          </cell>
          <cell r="Q37">
            <v>2.4486819099022528</v>
          </cell>
          <cell r="R37">
            <v>0.71916255339197932</v>
          </cell>
          <cell r="S37">
            <v>0.61136733339125682</v>
          </cell>
          <cell r="T37">
            <v>0.1075365332086908</v>
          </cell>
          <cell r="U37">
            <v>4.8710331450364777</v>
          </cell>
          <cell r="V37">
            <v>15.815134838169522</v>
          </cell>
          <cell r="AL37">
            <v>0.31529051086991999</v>
          </cell>
          <cell r="AM37">
            <v>0.42424076476707751</v>
          </cell>
          <cell r="AN37">
            <v>0.77365473320864986</v>
          </cell>
          <cell r="AO37">
            <v>0.3671365515161471</v>
          </cell>
          <cell r="AP37">
            <v>0.17283089130746232</v>
          </cell>
          <cell r="AS37">
            <v>0.31123323545349424</v>
          </cell>
          <cell r="AT37">
            <v>0.30995183526783432</v>
          </cell>
          <cell r="AU37">
            <v>0.62045720827006945</v>
          </cell>
          <cell r="AV37">
            <v>0.27266296549920838</v>
          </cell>
          <cell r="AW37">
            <v>0.1126818561163512</v>
          </cell>
        </row>
        <row r="38">
          <cell r="B38">
            <v>43501</v>
          </cell>
          <cell r="C38">
            <v>3.2086396560105532</v>
          </cell>
          <cell r="D38">
            <v>0.75332938666548843</v>
          </cell>
          <cell r="E38">
            <v>2.1876363408173272</v>
          </cell>
          <cell r="F38">
            <v>2.9854193871713721</v>
          </cell>
          <cell r="G38">
            <v>0.95455931475344435</v>
          </cell>
          <cell r="H38">
            <v>0.57000595587429304</v>
          </cell>
          <cell r="I38">
            <v>0.1113771236804298</v>
          </cell>
          <cell r="J38">
            <v>4.7857504239530178</v>
          </cell>
          <cell r="K38">
            <v>15.556717588925927</v>
          </cell>
          <cell r="N38">
            <v>3.6092080648725293</v>
          </cell>
          <cell r="O38">
            <v>1.323097477111806</v>
          </cell>
          <cell r="P38">
            <v>2.4192177765450786</v>
          </cell>
          <cell r="Q38">
            <v>2.7651354801517893</v>
          </cell>
          <cell r="R38">
            <v>0.76729590532637781</v>
          </cell>
          <cell r="S38">
            <v>0.66151188615868395</v>
          </cell>
          <cell r="T38">
            <v>0.1075365332086908</v>
          </cell>
          <cell r="U38">
            <v>4.6544080761943576</v>
          </cell>
          <cell r="V38">
            <v>16.307411199569316</v>
          </cell>
          <cell r="AL38">
            <v>0.33952834761960371</v>
          </cell>
          <cell r="AM38">
            <v>0.3806898071546202</v>
          </cell>
          <cell r="AN38">
            <v>0.7493499933045733</v>
          </cell>
          <cell r="AO38">
            <v>0.37563430077376148</v>
          </cell>
          <cell r="AP38">
            <v>0.14751975197936967</v>
          </cell>
          <cell r="AS38">
            <v>0.33803413456390763</v>
          </cell>
          <cell r="AT38">
            <v>0.34076908451366689</v>
          </cell>
          <cell r="AU38">
            <v>0.68138043167960682</v>
          </cell>
          <cell r="AV38">
            <v>0.3463757173003465</v>
          </cell>
          <cell r="AW38">
            <v>0.13934657932526659</v>
          </cell>
        </row>
        <row r="39">
          <cell r="B39">
            <v>43502</v>
          </cell>
          <cell r="C39">
            <v>3.2438018939393061</v>
          </cell>
          <cell r="D39">
            <v>0.56800595717953706</v>
          </cell>
          <cell r="E39">
            <v>2.2591770445125223</v>
          </cell>
          <cell r="F39">
            <v>2.8492856250222589</v>
          </cell>
          <cell r="G39">
            <v>0.93653716610881677</v>
          </cell>
          <cell r="H39">
            <v>0.58140748176977053</v>
          </cell>
          <cell r="I39">
            <v>0.1113771236804298</v>
          </cell>
          <cell r="J39">
            <v>5.2156148186184215</v>
          </cell>
          <cell r="K39">
            <v>15.765207110831064</v>
          </cell>
          <cell r="N39">
            <v>3.6523272296168119</v>
          </cell>
          <cell r="O39">
            <v>1.4435796126573421</v>
          </cell>
          <cell r="P39">
            <v>2.4812598101801049</v>
          </cell>
          <cell r="Q39">
            <v>2.903875240044568</v>
          </cell>
          <cell r="R39">
            <v>0.79680833090409142</v>
          </cell>
          <cell r="S39">
            <v>0.77855323019683642</v>
          </cell>
          <cell r="T39">
            <v>0.1075365332086908</v>
          </cell>
          <cell r="U39">
            <v>4.3857379833378127</v>
          </cell>
          <cell r="V39">
            <v>16.549677970146259</v>
          </cell>
          <cell r="AL39">
            <v>0.30028173737920294</v>
          </cell>
          <cell r="AM39">
            <v>0.33527984549937823</v>
          </cell>
          <cell r="AN39">
            <v>0.7324884749855014</v>
          </cell>
          <cell r="AO39">
            <v>0.36852861477399435</v>
          </cell>
          <cell r="AP39">
            <v>0.1419800087392101</v>
          </cell>
          <cell r="AS39">
            <v>0.35604177898573247</v>
          </cell>
          <cell r="AT39">
            <v>0.37969236719604749</v>
          </cell>
          <cell r="AU39">
            <v>0.69124488048504529</v>
          </cell>
          <cell r="AV39">
            <v>0.38653645791712199</v>
          </cell>
          <cell r="AW39">
            <v>0.1460273155543326</v>
          </cell>
        </row>
        <row r="40">
          <cell r="B40">
            <v>43503</v>
          </cell>
          <cell r="C40">
            <v>3.722925390162791</v>
          </cell>
          <cell r="D40">
            <v>0.87718914791444225</v>
          </cell>
          <cell r="E40">
            <v>2.2952498471762208</v>
          </cell>
          <cell r="F40">
            <v>2.7708386635498776</v>
          </cell>
          <cell r="G40">
            <v>0.92362893011054903</v>
          </cell>
          <cell r="H40">
            <v>0.50800055527316268</v>
          </cell>
          <cell r="I40">
            <v>0.1113771236804298</v>
          </cell>
          <cell r="J40">
            <v>5.1525049272988221</v>
          </cell>
          <cell r="K40">
            <v>16.361714585166297</v>
          </cell>
          <cell r="N40">
            <v>3.5032011485192109</v>
          </cell>
          <cell r="O40">
            <v>1.438706374314642</v>
          </cell>
          <cell r="P40">
            <v>2.4539603079297874</v>
          </cell>
          <cell r="Q40">
            <v>2.8460657718565634</v>
          </cell>
          <cell r="R40">
            <v>0.86785007225683264</v>
          </cell>
          <cell r="S40">
            <v>0.69203602944398557</v>
          </cell>
          <cell r="T40">
            <v>0.1075365332086908</v>
          </cell>
          <cell r="U40">
            <v>4.28597047643132</v>
          </cell>
          <cell r="V40">
            <v>16.19532671396103</v>
          </cell>
          <cell r="AL40">
            <v>0.31390620923624779</v>
          </cell>
          <cell r="AM40">
            <v>0.32625925442874981</v>
          </cell>
          <cell r="AN40">
            <v>0.67196848261128639</v>
          </cell>
          <cell r="AO40">
            <v>0.37476077295565724</v>
          </cell>
          <cell r="AP40">
            <v>0.1434128471006833</v>
          </cell>
          <cell r="AS40">
            <v>0.33716525005540737</v>
          </cell>
          <cell r="AT40">
            <v>0.3499047916882248</v>
          </cell>
          <cell r="AU40">
            <v>0.68039661752195935</v>
          </cell>
          <cell r="AV40">
            <v>0.38722292524168067</v>
          </cell>
          <cell r="AW40">
            <v>0.14127706298576409</v>
          </cell>
        </row>
        <row r="41">
          <cell r="B41">
            <v>43504</v>
          </cell>
          <cell r="C41">
            <v>3.9105943287097973</v>
          </cell>
          <cell r="D41">
            <v>1.153134214431639</v>
          </cell>
          <cell r="E41">
            <v>2.7170598400525643</v>
          </cell>
          <cell r="F41">
            <v>2.5671681221592877</v>
          </cell>
          <cell r="G41">
            <v>0.89253277845007173</v>
          </cell>
          <cell r="H41">
            <v>0.70305054380232812</v>
          </cell>
          <cell r="I41">
            <v>0.1113771236804298</v>
          </cell>
          <cell r="J41">
            <v>4.7320858903796212</v>
          </cell>
          <cell r="K41">
            <v>16.787002841665739</v>
          </cell>
          <cell r="N41">
            <v>3.4362594551949361</v>
          </cell>
          <cell r="O41">
            <v>1.45058534224321</v>
          </cell>
          <cell r="P41">
            <v>2.592122532588284</v>
          </cell>
          <cell r="Q41">
            <v>2.692112855250707</v>
          </cell>
          <cell r="R41">
            <v>0.91913858334679222</v>
          </cell>
          <cell r="S41">
            <v>0.65297600360030661</v>
          </cell>
          <cell r="T41">
            <v>0.1075365332086908</v>
          </cell>
          <cell r="U41">
            <v>4.6076152013671638</v>
          </cell>
          <cell r="V41">
            <v>16.45834650680009</v>
          </cell>
          <cell r="AL41">
            <v>0.27767765491267088</v>
          </cell>
          <cell r="AM41">
            <v>0.31549443401239147</v>
          </cell>
          <cell r="AN41">
            <v>0.57545453316619166</v>
          </cell>
          <cell r="AO41">
            <v>0.36283564190496692</v>
          </cell>
          <cell r="AP41">
            <v>0.1474354092432108</v>
          </cell>
          <cell r="AS41">
            <v>0.28164773162437001</v>
          </cell>
          <cell r="AT41">
            <v>0.30690728684681778</v>
          </cell>
          <cell r="AU41">
            <v>0.6407150043896902</v>
          </cell>
          <cell r="AV41">
            <v>0.37910408899014947</v>
          </cell>
          <cell r="AW41">
            <v>0.13949268223513381</v>
          </cell>
        </row>
        <row r="42">
          <cell r="B42">
            <v>43505</v>
          </cell>
          <cell r="C42">
            <v>3.9945129987245158</v>
          </cell>
          <cell r="D42">
            <v>1.4658879860621301</v>
          </cell>
          <cell r="E42">
            <v>3.0283192699765658</v>
          </cell>
          <cell r="F42">
            <v>2.4605777661419674</v>
          </cell>
          <cell r="G42">
            <v>0.87298300010497909</v>
          </cell>
          <cell r="H42">
            <v>0.73601683864920875</v>
          </cell>
          <cell r="I42">
            <v>0.1113771236804298</v>
          </cell>
          <cell r="J42">
            <v>4.8398609100793699</v>
          </cell>
          <cell r="K42">
            <v>17.509535893419166</v>
          </cell>
          <cell r="N42">
            <v>3.208319671206973</v>
          </cell>
          <cell r="O42">
            <v>1.3843296376674121</v>
          </cell>
          <cell r="P42">
            <v>2.4441514717239619</v>
          </cell>
          <cell r="Q42">
            <v>2.3007438893287686</v>
          </cell>
          <cell r="R42">
            <v>0.89452020110992803</v>
          </cell>
          <cell r="S42">
            <v>0.73954591264521252</v>
          </cell>
          <cell r="T42">
            <v>0.1075365332086908</v>
          </cell>
          <cell r="U42">
            <v>5.2539297459519272</v>
          </cell>
          <cell r="V42">
            <v>16.333077062842875</v>
          </cell>
          <cell r="AL42">
            <v>0.30027524983789422</v>
          </cell>
          <cell r="AM42">
            <v>0.288750014854251</v>
          </cell>
          <cell r="AN42">
            <v>0.5147208832543082</v>
          </cell>
          <cell r="AO42">
            <v>0.36019661224923499</v>
          </cell>
          <cell r="AP42">
            <v>0.1446149920179782</v>
          </cell>
          <cell r="AS42">
            <v>0.2526109815954875</v>
          </cell>
          <cell r="AT42">
            <v>0.26377099535599396</v>
          </cell>
          <cell r="AU42">
            <v>0.45801949443986778</v>
          </cell>
          <cell r="AV42">
            <v>0.35532103118386194</v>
          </cell>
          <cell r="AW42">
            <v>0.13133384294438538</v>
          </cell>
        </row>
        <row r="43">
          <cell r="B43">
            <v>43506</v>
          </cell>
          <cell r="C43">
            <v>4.0554842195248337</v>
          </cell>
          <cell r="D43">
            <v>1.305462139658212</v>
          </cell>
          <cell r="E43">
            <v>2.8856269452636312</v>
          </cell>
          <cell r="F43">
            <v>2.4656509132166708</v>
          </cell>
          <cell r="G43">
            <v>0.8615635970808061</v>
          </cell>
          <cell r="H43">
            <v>0.70709656442487956</v>
          </cell>
          <cell r="I43">
            <v>0.1113771236804298</v>
          </cell>
          <cell r="J43">
            <v>4.8102303090276841</v>
          </cell>
          <cell r="K43">
            <v>17.202491811877149</v>
          </cell>
          <cell r="N43">
            <v>2.9300748419774769</v>
          </cell>
          <cell r="O43">
            <v>1.2477554784521219</v>
          </cell>
          <cell r="P43">
            <v>2.2519743474420002</v>
          </cell>
          <cell r="Q43">
            <v>2.2109509296862675</v>
          </cell>
          <cell r="R43">
            <v>0.8319654517163948</v>
          </cell>
          <cell r="S43">
            <v>0.65677889854590377</v>
          </cell>
          <cell r="T43">
            <v>0.1075365332086908</v>
          </cell>
          <cell r="U43">
            <v>5.4549797526337827</v>
          </cell>
          <cell r="V43">
            <v>15.692016233662638</v>
          </cell>
          <cell r="AL43">
            <v>0.3375826146470492</v>
          </cell>
          <cell r="AM43">
            <v>0.30394279206107649</v>
          </cell>
          <cell r="AN43">
            <v>0.53364760025299462</v>
          </cell>
          <cell r="AO43">
            <v>0.32401870812295719</v>
          </cell>
          <cell r="AP43">
            <v>0.1350014433707053</v>
          </cell>
          <cell r="AS43">
            <v>0.32691190328508429</v>
          </cell>
          <cell r="AT43">
            <v>0.2421133258721575</v>
          </cell>
          <cell r="AU43">
            <v>0.48508193846217146</v>
          </cell>
          <cell r="AV43">
            <v>0.281950354055923</v>
          </cell>
          <cell r="AW43">
            <v>0.11214223570049871</v>
          </cell>
        </row>
        <row r="44">
          <cell r="B44">
            <v>43507</v>
          </cell>
          <cell r="C44">
            <v>3.819597838698523</v>
          </cell>
          <cell r="D44">
            <v>0.95608385725193323</v>
          </cell>
          <cell r="E44">
            <v>2.6232420747977971</v>
          </cell>
          <cell r="F44">
            <v>2.6544984787646704</v>
          </cell>
          <cell r="G44">
            <v>0.84785668395355207</v>
          </cell>
          <cell r="H44">
            <v>0.69161076634147167</v>
          </cell>
          <cell r="I44">
            <v>0.1113771236804298</v>
          </cell>
          <cell r="J44">
            <v>4.7759315639971422</v>
          </cell>
          <cell r="K44">
            <v>16.480198387485519</v>
          </cell>
          <cell r="N44">
            <v>2.753589493642755</v>
          </cell>
          <cell r="O44">
            <v>1.07912947742668</v>
          </cell>
          <cell r="P44">
            <v>2.221053194177995</v>
          </cell>
          <cell r="Q44">
            <v>2.4488426722291714</v>
          </cell>
          <cell r="R44">
            <v>0.78508989977411769</v>
          </cell>
          <cell r="S44">
            <v>0.61378752454060637</v>
          </cell>
          <cell r="T44">
            <v>0.1075365332086908</v>
          </cell>
          <cell r="U44">
            <v>5.4386303425168467</v>
          </cell>
          <cell r="V44">
            <v>15.447659137516863</v>
          </cell>
          <cell r="AL44">
            <v>0.33932778044152057</v>
          </cell>
          <cell r="AM44">
            <v>0.35465483300975476</v>
          </cell>
          <cell r="AN44">
            <v>0.64079421705140283</v>
          </cell>
          <cell r="AO44">
            <v>0.32731737963970398</v>
          </cell>
          <cell r="AP44">
            <v>0.13720720389098762</v>
          </cell>
          <cell r="AS44">
            <v>0.34531851396796759</v>
          </cell>
          <cell r="AT44">
            <v>0.30175522611200012</v>
          </cell>
          <cell r="AU44">
            <v>0.62070669775875487</v>
          </cell>
          <cell r="AV44">
            <v>0.2351193843918164</v>
          </cell>
          <cell r="AW44">
            <v>0.1150013455603876</v>
          </cell>
        </row>
        <row r="45">
          <cell r="B45">
            <v>43508</v>
          </cell>
          <cell r="C45">
            <v>3.6529882145082486</v>
          </cell>
          <cell r="D45">
            <v>0.68288777687934743</v>
          </cell>
          <cell r="E45">
            <v>2.5006295817846982</v>
          </cell>
          <cell r="F45">
            <v>2.8138075734010242</v>
          </cell>
          <cell r="G45">
            <v>0.81639125097127829</v>
          </cell>
          <cell r="H45">
            <v>0.65387050000610214</v>
          </cell>
          <cell r="I45">
            <v>0.1113771236804298</v>
          </cell>
          <cell r="J45">
            <v>4.8775240830872715</v>
          </cell>
          <cell r="K45">
            <v>16.1094761043184</v>
          </cell>
          <cell r="N45">
            <v>2.589121697230508</v>
          </cell>
          <cell r="O45">
            <v>0.73283249475212797</v>
          </cell>
          <cell r="P45">
            <v>2.3215561342265452</v>
          </cell>
          <cell r="Q45">
            <v>2.5900670159705381</v>
          </cell>
          <cell r="R45">
            <v>0.7708703968192514</v>
          </cell>
          <cell r="S45">
            <v>0.4457810901300176</v>
          </cell>
          <cell r="T45">
            <v>0.1075365332086908</v>
          </cell>
          <cell r="U45">
            <v>5.3758001567517999</v>
          </cell>
          <cell r="V45">
            <v>14.93356551908948</v>
          </cell>
          <cell r="AL45">
            <v>0.31275260153594175</v>
          </cell>
          <cell r="AM45">
            <v>0.38678765853703079</v>
          </cell>
          <cell r="AN45">
            <v>0.67681982912351923</v>
          </cell>
          <cell r="AO45">
            <v>0.36152907389717265</v>
          </cell>
          <cell r="AP45">
            <v>0.1492502124813278</v>
          </cell>
          <cell r="AS45">
            <v>0.34419700829846617</v>
          </cell>
          <cell r="AT45">
            <v>0.33637615351915429</v>
          </cell>
          <cell r="AU45">
            <v>0.64515356096398002</v>
          </cell>
          <cell r="AV45">
            <v>0.28280950806564892</v>
          </cell>
          <cell r="AW45">
            <v>0.1213570504090868</v>
          </cell>
        </row>
        <row r="46">
          <cell r="B46">
            <v>43509</v>
          </cell>
          <cell r="C46">
            <v>3.6414257983817753</v>
          </cell>
          <cell r="D46">
            <v>0.48578825564222861</v>
          </cell>
          <cell r="E46">
            <v>2.5651267812238401</v>
          </cell>
          <cell r="F46">
            <v>2.742307882920163</v>
          </cell>
          <cell r="G46">
            <v>0.80636729161119614</v>
          </cell>
          <cell r="H46">
            <v>0.65637838651347047</v>
          </cell>
          <cell r="I46">
            <v>0.1113771236804298</v>
          </cell>
          <cell r="J46">
            <v>4.9522115306946812</v>
          </cell>
          <cell r="K46">
            <v>15.960983050667783</v>
          </cell>
          <cell r="N46">
            <v>2.4777851568343197</v>
          </cell>
          <cell r="O46">
            <v>0.44751578525179059</v>
          </cell>
          <cell r="P46">
            <v>2.4664971068976671</v>
          </cell>
          <cell r="Q46">
            <v>2.5599549247922466</v>
          </cell>
          <cell r="R46">
            <v>0.78060679931764598</v>
          </cell>
          <cell r="S46">
            <v>0.39208036267072471</v>
          </cell>
          <cell r="T46">
            <v>0.1075365332086908</v>
          </cell>
          <cell r="U46">
            <v>4.8803593154849745</v>
          </cell>
          <cell r="V46">
            <v>14.11233598445806</v>
          </cell>
          <cell r="AL46">
            <v>0.28218823190209807</v>
          </cell>
          <cell r="AM46">
            <v>0.38904244820423006</v>
          </cell>
          <cell r="AN46">
            <v>0.64055503598277708</v>
          </cell>
          <cell r="AO46">
            <v>0.38116670511544948</v>
          </cell>
          <cell r="AP46">
            <v>0.14914016104481351</v>
          </cell>
          <cell r="AS46">
            <v>0.31932458036070061</v>
          </cell>
          <cell r="AT46">
            <v>0.30580800582737139</v>
          </cell>
          <cell r="AU46">
            <v>0.6492430781384253</v>
          </cell>
          <cell r="AV46">
            <v>0.31701057097128332</v>
          </cell>
          <cell r="AW46">
            <v>0.1166501315569861</v>
          </cell>
        </row>
        <row r="47">
          <cell r="B47">
            <v>43510</v>
          </cell>
          <cell r="C47">
            <v>3.6469068324154881</v>
          </cell>
          <cell r="D47">
            <v>0.57371069483250769</v>
          </cell>
          <cell r="E47">
            <v>2.3396269055461421</v>
          </cell>
          <cell r="F47">
            <v>2.6096985660368057</v>
          </cell>
          <cell r="G47">
            <v>0.79746396383784468</v>
          </cell>
          <cell r="H47">
            <v>0.71240914310944969</v>
          </cell>
          <cell r="I47">
            <v>0.1113771236804298</v>
          </cell>
          <cell r="J47">
            <v>4.7867540302862235</v>
          </cell>
          <cell r="K47">
            <v>15.577947259744894</v>
          </cell>
          <cell r="N47">
            <v>2.978606492398717</v>
          </cell>
          <cell r="O47">
            <v>0.49526379642371149</v>
          </cell>
          <cell r="P47">
            <v>2.8811722830619559</v>
          </cell>
          <cell r="Q47">
            <v>2.3939372320520356</v>
          </cell>
          <cell r="R47">
            <v>0.77216547024258908</v>
          </cell>
          <cell r="S47">
            <v>0.43227022913251839</v>
          </cell>
          <cell r="T47">
            <v>0.1075365332086908</v>
          </cell>
          <cell r="U47">
            <v>4.6489536690446229</v>
          </cell>
          <cell r="V47">
            <v>14.709905705564841</v>
          </cell>
          <cell r="AL47">
            <v>0.31450250844545541</v>
          </cell>
          <cell r="AM47">
            <v>0.34826589840344357</v>
          </cell>
          <cell r="AN47">
            <v>0.61852279995319659</v>
          </cell>
          <cell r="AO47">
            <v>0.35431521163975627</v>
          </cell>
          <cell r="AP47">
            <v>0.14603519485229752</v>
          </cell>
          <cell r="AS47">
            <v>0.30170605720676347</v>
          </cell>
          <cell r="AT47">
            <v>0.28349233733736456</v>
          </cell>
          <cell r="AU47">
            <v>0.57739291962263406</v>
          </cell>
          <cell r="AV47">
            <v>0.28666017536104577</v>
          </cell>
          <cell r="AW47">
            <v>0.1261750183136946</v>
          </cell>
        </row>
        <row r="48">
          <cell r="B48">
            <v>43511</v>
          </cell>
          <cell r="C48">
            <v>3.657411155212122</v>
          </cell>
          <cell r="D48">
            <v>0.62420763681401514</v>
          </cell>
          <cell r="E48">
            <v>2.2775519687571002</v>
          </cell>
          <cell r="F48">
            <v>2.5076271528652545</v>
          </cell>
          <cell r="G48">
            <v>0.7527410005420353</v>
          </cell>
          <cell r="H48">
            <v>0.64661515336184083</v>
          </cell>
          <cell r="I48">
            <v>0.1113771236804298</v>
          </cell>
          <cell r="J48">
            <v>4.5856809644578451</v>
          </cell>
          <cell r="K48">
            <v>15.163212155690644</v>
          </cell>
          <cell r="N48">
            <v>3.7329487047337038</v>
          </cell>
          <cell r="O48">
            <v>0.56638852174148846</v>
          </cell>
          <cell r="P48">
            <v>2.8206134070420039</v>
          </cell>
          <cell r="Q48">
            <v>2.2674386439642538</v>
          </cell>
          <cell r="R48">
            <v>0.76693321888662391</v>
          </cell>
          <cell r="S48">
            <v>0.43223090823590771</v>
          </cell>
          <cell r="T48">
            <v>0.1075365332086908</v>
          </cell>
          <cell r="U48">
            <v>4.6134894748571647</v>
          </cell>
          <cell r="V48">
            <v>15.307579412669838</v>
          </cell>
          <cell r="AL48">
            <v>0.30629203911530406</v>
          </cell>
          <cell r="AM48">
            <v>0.32372641235731958</v>
          </cell>
          <cell r="AN48">
            <v>0.57388316872078782</v>
          </cell>
          <cell r="AO48">
            <v>0.33414382805577009</v>
          </cell>
          <cell r="AP48">
            <v>0.1444482259974228</v>
          </cell>
          <cell r="AS48">
            <v>0.24557210112663591</v>
          </cell>
          <cell r="AT48">
            <v>0.27389563625663849</v>
          </cell>
          <cell r="AU48">
            <v>0.5249396456140919</v>
          </cell>
          <cell r="AV48">
            <v>0.31180240203656412</v>
          </cell>
          <cell r="AW48">
            <v>0.12608821760013469</v>
          </cell>
        </row>
        <row r="49">
          <cell r="B49">
            <v>43512</v>
          </cell>
          <cell r="C49">
            <v>3.6977992330862763</v>
          </cell>
          <cell r="D49">
            <v>0.76024631843992352</v>
          </cell>
          <cell r="E49">
            <v>2.555846511975536</v>
          </cell>
          <cell r="F49">
            <v>2.4234847619493514</v>
          </cell>
          <cell r="G49">
            <v>0.70171682582770734</v>
          </cell>
          <cell r="H49">
            <v>0.61247090303960694</v>
          </cell>
          <cell r="I49">
            <v>0.1113771236804298</v>
          </cell>
          <cell r="J49">
            <v>4.6783849202938708</v>
          </cell>
          <cell r="K49">
            <v>15.541326598292704</v>
          </cell>
          <cell r="N49">
            <v>3.8182113404010249</v>
          </cell>
          <cell r="O49">
            <v>0.53631624708425896</v>
          </cell>
          <cell r="P49">
            <v>2.332810002622252</v>
          </cell>
          <cell r="Q49">
            <v>1.9212723341946634</v>
          </cell>
          <cell r="R49">
            <v>0.7407298583671672</v>
          </cell>
          <cell r="S49">
            <v>0.46635729711802781</v>
          </cell>
          <cell r="T49">
            <v>0.1075365332086908</v>
          </cell>
          <cell r="U49">
            <v>4.5306269795338174</v>
          </cell>
          <cell r="V49">
            <v>14.453860592529903</v>
          </cell>
          <cell r="AL49">
            <v>0.261388896583787</v>
          </cell>
          <cell r="AM49">
            <v>0.31594818357361421</v>
          </cell>
          <cell r="AN49">
            <v>0.54172253048064756</v>
          </cell>
          <cell r="AO49">
            <v>0.34163749154493639</v>
          </cell>
          <cell r="AP49">
            <v>0.13901165229509188</v>
          </cell>
          <cell r="AS49">
            <v>0.27873589492632989</v>
          </cell>
          <cell r="AT49">
            <v>0.21275466536920359</v>
          </cell>
          <cell r="AU49">
            <v>0.32681169720392961</v>
          </cell>
          <cell r="AV49">
            <v>0.3151149078335152</v>
          </cell>
          <cell r="AW49">
            <v>0.11519715934136091</v>
          </cell>
        </row>
        <row r="50">
          <cell r="B50">
            <v>43513</v>
          </cell>
          <cell r="C50">
            <v>3.645056931783234</v>
          </cell>
          <cell r="D50">
            <v>0.77415431472687468</v>
          </cell>
          <cell r="E50">
            <v>2.6959796511386078</v>
          </cell>
          <cell r="F50">
            <v>2.3701355827445765</v>
          </cell>
          <cell r="G50">
            <v>0.68853047849547244</v>
          </cell>
          <cell r="H50">
            <v>0.64953920339200011</v>
          </cell>
          <cell r="I50">
            <v>0.1113771236804298</v>
          </cell>
          <cell r="J50">
            <v>4.9397484669760168</v>
          </cell>
          <cell r="K50">
            <v>15.874521752937214</v>
          </cell>
          <cell r="N50">
            <v>3.552877455122625</v>
          </cell>
          <cell r="O50">
            <v>0.50598376965067227</v>
          </cell>
          <cell r="P50">
            <v>2.1716252683994806</v>
          </cell>
          <cell r="Q50">
            <v>2.1397373597909537</v>
          </cell>
          <cell r="R50">
            <v>0.67484026096278371</v>
          </cell>
          <cell r="S50">
            <v>0.60241007887615416</v>
          </cell>
          <cell r="T50">
            <v>0.1075365332086908</v>
          </cell>
          <cell r="U50">
            <v>4.6040732587043678</v>
          </cell>
          <cell r="V50">
            <v>14.359083984715729</v>
          </cell>
          <cell r="AL50">
            <v>0.261944568930355</v>
          </cell>
          <cell r="AM50">
            <v>0.2914166459108064</v>
          </cell>
          <cell r="AN50">
            <v>0.54001144682393576</v>
          </cell>
          <cell r="AO50">
            <v>0.3360954482912813</v>
          </cell>
          <cell r="AP50">
            <v>0.1446372024144191</v>
          </cell>
          <cell r="AS50">
            <v>0.3046371200460668</v>
          </cell>
          <cell r="AT50">
            <v>0.27867079676734441</v>
          </cell>
          <cell r="AU50">
            <v>0.46131622099784736</v>
          </cell>
          <cell r="AV50">
            <v>0.30031051322864566</v>
          </cell>
          <cell r="AW50">
            <v>0.1198868622796057</v>
          </cell>
        </row>
        <row r="51">
          <cell r="B51">
            <v>43514</v>
          </cell>
          <cell r="C51">
            <v>3.579873150088837</v>
          </cell>
          <cell r="D51">
            <v>0.6129564099678475</v>
          </cell>
          <cell r="E51">
            <v>2.7391455680358407</v>
          </cell>
          <cell r="F51">
            <v>2.4107380661545816</v>
          </cell>
          <cell r="G51">
            <v>0.74656395374301321</v>
          </cell>
          <cell r="H51">
            <v>0.53791019569007104</v>
          </cell>
          <cell r="I51">
            <v>0.1113771236804298</v>
          </cell>
          <cell r="J51">
            <v>4.9802426341376611</v>
          </cell>
          <cell r="K51">
            <v>15.718807101498282</v>
          </cell>
          <cell r="N51">
            <v>3.2290059007812069</v>
          </cell>
          <cell r="O51">
            <v>0.51387270129942342</v>
          </cell>
          <cell r="P51">
            <v>2.1209455919684879</v>
          </cell>
          <cell r="Q51">
            <v>2.3600538643899394</v>
          </cell>
          <cell r="R51">
            <v>0.63113942685870827</v>
          </cell>
          <cell r="S51">
            <v>0.64904736887818759</v>
          </cell>
          <cell r="T51">
            <v>0.1075365332086908</v>
          </cell>
          <cell r="U51">
            <v>4.5465117367585988</v>
          </cell>
          <cell r="V51">
            <v>14.158113124143242</v>
          </cell>
          <cell r="AL51">
            <v>0.28792905645146971</v>
          </cell>
          <cell r="AM51">
            <v>0.30557649568765155</v>
          </cell>
          <cell r="AN51">
            <v>0.5335291823981072</v>
          </cell>
          <cell r="AO51">
            <v>0.33369433632969869</v>
          </cell>
          <cell r="AP51">
            <v>0.14429396901399999</v>
          </cell>
          <cell r="AS51">
            <v>0.32011991820415303</v>
          </cell>
          <cell r="AT51">
            <v>0.31772908324825483</v>
          </cell>
          <cell r="AU51">
            <v>0.54596517938773126</v>
          </cell>
          <cell r="AV51">
            <v>0.29010037495144281</v>
          </cell>
          <cell r="AW51">
            <v>0.13437936300435252</v>
          </cell>
        </row>
        <row r="52">
          <cell r="B52">
            <v>43515</v>
          </cell>
          <cell r="C52">
            <v>3.448952728520597</v>
          </cell>
          <cell r="D52">
            <v>0.52200640600753512</v>
          </cell>
          <cell r="E52">
            <v>2.9541745660123753</v>
          </cell>
          <cell r="F52">
            <v>2.4615758155674961</v>
          </cell>
          <cell r="G52">
            <v>0.79555614258267737</v>
          </cell>
          <cell r="H52">
            <v>0.47023796580391714</v>
          </cell>
          <cell r="I52">
            <v>0.1113771236804298</v>
          </cell>
          <cell r="J52">
            <v>4.951447233902325</v>
          </cell>
          <cell r="K52">
            <v>15.715327982077355</v>
          </cell>
          <cell r="N52">
            <v>3.0743648419530718</v>
          </cell>
          <cell r="O52">
            <v>0.43791877133797891</v>
          </cell>
          <cell r="P52">
            <v>2.3500226483656088</v>
          </cell>
          <cell r="Q52">
            <v>2.4841348134539452</v>
          </cell>
          <cell r="R52">
            <v>0.62168970310465932</v>
          </cell>
          <cell r="S52">
            <v>0.58922679475178141</v>
          </cell>
          <cell r="T52">
            <v>0.1075365332086908</v>
          </cell>
          <cell r="U52">
            <v>4.2319340873907993</v>
          </cell>
          <cell r="V52">
            <v>13.896828193566535</v>
          </cell>
          <cell r="AL52">
            <v>0.3022273109616877</v>
          </cell>
          <cell r="AM52">
            <v>0.32792409117942239</v>
          </cell>
          <cell r="AN52">
            <v>0.55036613019179503</v>
          </cell>
          <cell r="AO52">
            <v>0.3434584544915622</v>
          </cell>
          <cell r="AP52">
            <v>0.1453898295353401</v>
          </cell>
          <cell r="AS52">
            <v>0.31777258630263511</v>
          </cell>
          <cell r="AT52">
            <v>0.31231799911825364</v>
          </cell>
          <cell r="AU52">
            <v>0.59904633437861643</v>
          </cell>
          <cell r="AV52">
            <v>0.30650962186718611</v>
          </cell>
          <cell r="AW52">
            <v>0.13878126827837459</v>
          </cell>
        </row>
        <row r="53">
          <cell r="B53">
            <v>43516</v>
          </cell>
          <cell r="C53">
            <v>3.3442017994473456</v>
          </cell>
          <cell r="D53">
            <v>0.52160878143829081</v>
          </cell>
          <cell r="E53">
            <v>2.7699906933718488</v>
          </cell>
          <cell r="F53">
            <v>2.4383690920499674</v>
          </cell>
          <cell r="G53">
            <v>0.73868264922226767</v>
          </cell>
          <cell r="H53">
            <v>0.4552813414428632</v>
          </cell>
          <cell r="I53">
            <v>0.1113771236804298</v>
          </cell>
          <cell r="J53">
            <v>5.0792466423692684</v>
          </cell>
          <cell r="K53">
            <v>15.458758123022282</v>
          </cell>
          <cell r="N53">
            <v>2.8893591218475492</v>
          </cell>
          <cell r="O53">
            <v>0.43622515038219134</v>
          </cell>
          <cell r="P53">
            <v>2.676090846530693</v>
          </cell>
          <cell r="Q53">
            <v>2.4345798876126312</v>
          </cell>
          <cell r="R53">
            <v>0.6246903323178109</v>
          </cell>
          <cell r="S53">
            <v>0.54247571110958459</v>
          </cell>
          <cell r="T53">
            <v>0.1075365332086908</v>
          </cell>
          <cell r="U53">
            <v>4.2072154032194193</v>
          </cell>
          <cell r="V53">
            <v>13.918172986228573</v>
          </cell>
          <cell r="AL53">
            <v>0.26752433344300081</v>
          </cell>
          <cell r="AM53">
            <v>0.33307187334997806</v>
          </cell>
          <cell r="AN53">
            <v>0.55910864783122038</v>
          </cell>
          <cell r="AO53">
            <v>0.34747661127413659</v>
          </cell>
          <cell r="AP53">
            <v>0.14473116425791782</v>
          </cell>
          <cell r="AS53">
            <v>0.2998586729759633</v>
          </cell>
          <cell r="AT53">
            <v>0.29942640820123528</v>
          </cell>
          <cell r="AU53">
            <v>0.55620370210971637</v>
          </cell>
          <cell r="AV53">
            <v>0.32579891848945658</v>
          </cell>
          <cell r="AW53">
            <v>0.13832935500099378</v>
          </cell>
        </row>
        <row r="54">
          <cell r="B54">
            <v>43517</v>
          </cell>
          <cell r="C54">
            <v>3.300403062210238</v>
          </cell>
          <cell r="D54">
            <v>0.47717002003189268</v>
          </cell>
          <cell r="E54">
            <v>2.5126559012083973</v>
          </cell>
          <cell r="F54">
            <v>2.3057306794221653</v>
          </cell>
          <cell r="G54">
            <v>0.73785702849180934</v>
          </cell>
          <cell r="H54">
            <v>0.54713964870736997</v>
          </cell>
          <cell r="I54">
            <v>0.1113771236804298</v>
          </cell>
          <cell r="J54">
            <v>4.8257948212844664</v>
          </cell>
          <cell r="K54">
            <v>14.818128285036771</v>
          </cell>
          <cell r="N54">
            <v>2.8486981494312458</v>
          </cell>
          <cell r="O54">
            <v>0.55698868880357955</v>
          </cell>
          <cell r="P54">
            <v>2.7888697834809482</v>
          </cell>
          <cell r="Q54">
            <v>2.4770301946797422</v>
          </cell>
          <cell r="R54">
            <v>0.64330107232096256</v>
          </cell>
          <cell r="S54">
            <v>0.48236937730714496</v>
          </cell>
          <cell r="T54">
            <v>0.1075365332086908</v>
          </cell>
          <cell r="U54">
            <v>4.0302528134988416</v>
          </cell>
          <cell r="V54">
            <v>13.935046612731156</v>
          </cell>
          <cell r="AL54">
            <v>0.24608955288235462</v>
          </cell>
          <cell r="AM54">
            <v>0.31101713836393363</v>
          </cell>
          <cell r="AN54">
            <v>0.50045676054627275</v>
          </cell>
          <cell r="AO54">
            <v>0.33546944515528671</v>
          </cell>
          <cell r="AP54">
            <v>0.13890853078743792</v>
          </cell>
          <cell r="AS54">
            <v>0.28944994148159853</v>
          </cell>
          <cell r="AT54">
            <v>0.32716491251020219</v>
          </cell>
          <cell r="AU54">
            <v>0.57707671062054455</v>
          </cell>
          <cell r="AV54">
            <v>0.32350733833780404</v>
          </cell>
          <cell r="AW54">
            <v>0.1302779430306425</v>
          </cell>
        </row>
        <row r="55">
          <cell r="B55">
            <v>43518</v>
          </cell>
          <cell r="C55">
            <v>3.2505595601044619</v>
          </cell>
          <cell r="D55">
            <v>0.53516176017041073</v>
          </cell>
          <cell r="E55">
            <v>2.4681712239708968</v>
          </cell>
          <cell r="F55">
            <v>2.3890379009175908</v>
          </cell>
          <cell r="G55">
            <v>0.80667279174343609</v>
          </cell>
          <cell r="H55">
            <v>0.50827519828405388</v>
          </cell>
          <cell r="I55">
            <v>0.1113771236804298</v>
          </cell>
          <cell r="J55">
            <v>4.6843782058307655</v>
          </cell>
          <cell r="K55">
            <v>14.753633764702045</v>
          </cell>
          <cell r="N55">
            <v>2.843730335362074</v>
          </cell>
          <cell r="O55">
            <v>0.4462542633748095</v>
          </cell>
          <cell r="P55">
            <v>2.4793281680487649</v>
          </cell>
          <cell r="Q55">
            <v>2.2494804327686357</v>
          </cell>
          <cell r="R55">
            <v>0.65629979532185578</v>
          </cell>
          <cell r="S55">
            <v>0.45197858722431961</v>
          </cell>
          <cell r="T55">
            <v>0.1075365332086908</v>
          </cell>
          <cell r="U55">
            <v>3.9411492586074246</v>
          </cell>
          <cell r="V55">
            <v>13.175757373916575</v>
          </cell>
          <cell r="AL55">
            <v>0.27296962264078889</v>
          </cell>
          <cell r="AM55">
            <v>0.28080489227419997</v>
          </cell>
          <cell r="AN55">
            <v>0.52101727022552013</v>
          </cell>
          <cell r="AO55">
            <v>0.29268697924097936</v>
          </cell>
          <cell r="AP55">
            <v>0.12663091162680182</v>
          </cell>
          <cell r="AS55">
            <v>0.26885072644727059</v>
          </cell>
          <cell r="AT55">
            <v>0.2976688735802524</v>
          </cell>
          <cell r="AU55">
            <v>0.48840052720251481</v>
          </cell>
          <cell r="AV55">
            <v>0.31260637736528318</v>
          </cell>
          <cell r="AW55">
            <v>0.1270452866503104</v>
          </cell>
        </row>
        <row r="56">
          <cell r="B56">
            <v>43519</v>
          </cell>
          <cell r="C56">
            <v>3.2482610732864092</v>
          </cell>
          <cell r="D56">
            <v>0.64166240215174664</v>
          </cell>
          <cell r="E56">
            <v>2.3995095721911128</v>
          </cell>
          <cell r="F56">
            <v>2.7320848238203888</v>
          </cell>
          <cell r="G56">
            <v>0.83523652102241042</v>
          </cell>
          <cell r="H56">
            <v>0.57605895999279144</v>
          </cell>
          <cell r="I56">
            <v>0.1113771236804298</v>
          </cell>
          <cell r="J56">
            <v>4.6262924666523322</v>
          </cell>
          <cell r="K56">
            <v>15.170482942797621</v>
          </cell>
          <cell r="N56">
            <v>2.467959138358788</v>
          </cell>
          <cell r="O56">
            <v>0.44341456591669498</v>
          </cell>
          <cell r="P56">
            <v>2.204048124636302</v>
          </cell>
          <cell r="Q56">
            <v>2.0851342806713222</v>
          </cell>
          <cell r="R56">
            <v>0.66549825698284482</v>
          </cell>
          <cell r="S56">
            <v>0.56919861989821829</v>
          </cell>
          <cell r="T56">
            <v>0.1075365332086908</v>
          </cell>
          <cell r="U56">
            <v>3.7771640992874089</v>
          </cell>
          <cell r="V56">
            <v>12.319953618960271</v>
          </cell>
          <cell r="AL56">
            <v>0.26238064459394672</v>
          </cell>
          <cell r="AM56">
            <v>0.27916470298371648</v>
          </cell>
          <cell r="AN56">
            <v>0.66858756612336967</v>
          </cell>
          <cell r="AO56">
            <v>0.38091095530112079</v>
          </cell>
          <cell r="AP56">
            <v>0.1250488059371061</v>
          </cell>
          <cell r="AS56">
            <v>0.2851816732913377</v>
          </cell>
          <cell r="AT56">
            <v>0.24832607429032819</v>
          </cell>
          <cell r="AU56">
            <v>0.44620086323074232</v>
          </cell>
          <cell r="AV56">
            <v>0.28817179748168559</v>
          </cell>
          <cell r="AW56">
            <v>0.1204841179879325</v>
          </cell>
        </row>
        <row r="57">
          <cell r="B57">
            <v>43520</v>
          </cell>
          <cell r="C57">
            <v>3.1277930068107569</v>
          </cell>
          <cell r="D57">
            <v>0.65600944533198668</v>
          </cell>
          <cell r="E57">
            <v>2.3113544509782971</v>
          </cell>
          <cell r="F57">
            <v>2.6702855674556107</v>
          </cell>
          <cell r="G57">
            <v>0.79600759670475041</v>
          </cell>
          <cell r="H57">
            <v>0.51349910655137998</v>
          </cell>
          <cell r="I57">
            <v>0.1113771236804298</v>
          </cell>
          <cell r="J57">
            <v>4.4510058974814761</v>
          </cell>
          <cell r="K57">
            <v>14.63733219499469</v>
          </cell>
          <cell r="N57">
            <v>2.3603293297218322</v>
          </cell>
          <cell r="O57">
            <v>0.43791652232947309</v>
          </cell>
          <cell r="P57">
            <v>2.0646986421525813</v>
          </cell>
          <cell r="Q57">
            <v>2.2016852981230564</v>
          </cell>
          <cell r="R57">
            <v>0.65565255944907674</v>
          </cell>
          <cell r="S57">
            <v>0.48591055050611448</v>
          </cell>
          <cell r="T57">
            <v>0.1075365332086908</v>
          </cell>
          <cell r="U57">
            <v>3.5960229822364238</v>
          </cell>
          <cell r="V57">
            <v>11.909752417727248</v>
          </cell>
          <cell r="AL57">
            <v>0.28895737824307838</v>
          </cell>
          <cell r="AM57">
            <v>0.30521126496382311</v>
          </cell>
          <cell r="AN57">
            <v>0.61895373539105414</v>
          </cell>
          <cell r="AO57">
            <v>0.39313979624782119</v>
          </cell>
          <cell r="AP57">
            <v>0.1253099788507934</v>
          </cell>
          <cell r="AS57">
            <v>0.29526763802749362</v>
          </cell>
          <cell r="AT57">
            <v>0.24800995056357381</v>
          </cell>
          <cell r="AU57">
            <v>0.53145979444622393</v>
          </cell>
          <cell r="AV57">
            <v>0.2481124595977183</v>
          </cell>
          <cell r="AW57">
            <v>0.11902593357381061</v>
          </cell>
        </row>
        <row r="58">
          <cell r="B58">
            <v>43521</v>
          </cell>
          <cell r="C58">
            <v>3.0294068897915873</v>
          </cell>
          <cell r="D58">
            <v>0.60574550025126062</v>
          </cell>
          <cell r="E58">
            <v>2.5963180566662469</v>
          </cell>
          <cell r="F58">
            <v>2.3943434141701117</v>
          </cell>
          <cell r="G58">
            <v>0.73970191921851025</v>
          </cell>
          <cell r="H58">
            <v>0.44301435693394531</v>
          </cell>
          <cell r="I58">
            <v>0.1113771236804298</v>
          </cell>
          <cell r="J58">
            <v>4.3776378267184946</v>
          </cell>
          <cell r="K58">
            <v>14.297545087430585</v>
          </cell>
          <cell r="N58">
            <v>2.485075867908221</v>
          </cell>
          <cell r="O58">
            <v>0.48103198102914674</v>
          </cell>
          <cell r="P58">
            <v>2.0511257294319569</v>
          </cell>
          <cell r="Q58">
            <v>2.2681186728705183</v>
          </cell>
          <cell r="R58">
            <v>0.68704594657812912</v>
          </cell>
          <cell r="S58">
            <v>0.45296886434507477</v>
          </cell>
          <cell r="T58">
            <v>0.1075365332086908</v>
          </cell>
          <cell r="U58">
            <v>3.4608145378845605</v>
          </cell>
          <cell r="V58">
            <v>11.993718133256298</v>
          </cell>
          <cell r="AL58">
            <v>0.28037825929429772</v>
          </cell>
          <cell r="AM58">
            <v>0.28801598716920973</v>
          </cell>
          <cell r="AN58">
            <v>0.53908473639845689</v>
          </cell>
          <cell r="AO58">
            <v>0.34563816904526073</v>
          </cell>
          <cell r="AP58">
            <v>0.12710805213072451</v>
          </cell>
          <cell r="AS58">
            <v>0.34177805129921474</v>
          </cell>
          <cell r="AT58">
            <v>0.2955012123701336</v>
          </cell>
          <cell r="AU58">
            <v>0.50796059433476937</v>
          </cell>
          <cell r="AV58">
            <v>0.26042224811414599</v>
          </cell>
          <cell r="AW58">
            <v>0.1204519920626029</v>
          </cell>
        </row>
        <row r="59">
          <cell r="B59">
            <v>43522</v>
          </cell>
          <cell r="C59">
            <v>3.060362505589572</v>
          </cell>
          <cell r="D59">
            <v>0.6994328117684252</v>
          </cell>
          <cell r="E59">
            <v>2.6009032253362481</v>
          </cell>
          <cell r="F59">
            <v>2.1924535256829767</v>
          </cell>
          <cell r="G59">
            <v>0.72101763734609603</v>
          </cell>
          <cell r="H59">
            <v>0.54404936378323054</v>
          </cell>
          <cell r="I59">
            <v>0.1113771236804298</v>
          </cell>
          <cell r="J59">
            <v>4.383358076118804</v>
          </cell>
          <cell r="K59">
            <v>14.312954269305784</v>
          </cell>
          <cell r="N59">
            <v>2.691330221519407</v>
          </cell>
          <cell r="O59">
            <v>0.47615439261860348</v>
          </cell>
          <cell r="P59">
            <v>2.2012459820214159</v>
          </cell>
          <cell r="Q59">
            <v>2.6416279313999209</v>
          </cell>
          <cell r="R59">
            <v>0.68241070376119317</v>
          </cell>
          <cell r="S59">
            <v>0.53756249021954616</v>
          </cell>
          <cell r="T59">
            <v>0.1075365332086908</v>
          </cell>
          <cell r="U59">
            <v>3.8434394856833127</v>
          </cell>
          <cell r="V59">
            <v>13.181307740432089</v>
          </cell>
          <cell r="AL59">
            <v>0.26849400209979346</v>
          </cell>
          <cell r="AM59">
            <v>0.26590881280680601</v>
          </cell>
          <cell r="AN59">
            <v>0.50059302238471171</v>
          </cell>
          <cell r="AO59">
            <v>0.29707062531844297</v>
          </cell>
          <cell r="AP59">
            <v>0.1204685463595174</v>
          </cell>
          <cell r="AS59">
            <v>0.35515678726741284</v>
          </cell>
          <cell r="AT59">
            <v>0.35664942677054662</v>
          </cell>
          <cell r="AU59">
            <v>0.68239799326913519</v>
          </cell>
          <cell r="AV59">
            <v>0.28773516831253027</v>
          </cell>
          <cell r="AW59">
            <v>0.12564133190729659</v>
          </cell>
        </row>
        <row r="60">
          <cell r="B60">
            <v>43523</v>
          </cell>
          <cell r="C60">
            <v>3.0552507117739278</v>
          </cell>
          <cell r="D60">
            <v>1.045212127847297</v>
          </cell>
          <cell r="E60">
            <v>2.5071454076342121</v>
          </cell>
          <cell r="F60">
            <v>2.1285255346407248</v>
          </cell>
          <cell r="G60">
            <v>0.74017640929319017</v>
          </cell>
          <cell r="H60">
            <v>0.52083614459537253</v>
          </cell>
          <cell r="I60">
            <v>0.1113771236804298</v>
          </cell>
          <cell r="J60">
            <v>4.2933872896347545</v>
          </cell>
          <cell r="K60">
            <v>14.401910749099908</v>
          </cell>
          <cell r="N60">
            <v>2.8524336415695437</v>
          </cell>
          <cell r="O60">
            <v>0.42834191749125777</v>
          </cell>
          <cell r="P60">
            <v>2.4601361841438689</v>
          </cell>
          <cell r="Q60">
            <v>2.7690819133620521</v>
          </cell>
          <cell r="R60">
            <v>0.61775963465616657</v>
          </cell>
          <cell r="S60">
            <v>0.6402544287936196</v>
          </cell>
          <cell r="T60">
            <v>0.1075365332086908</v>
          </cell>
          <cell r="U60">
            <v>3.9291900492738177</v>
          </cell>
          <cell r="V60">
            <v>13.804734302499018</v>
          </cell>
          <cell r="AL60">
            <v>0.2802769778096153</v>
          </cell>
          <cell r="AM60">
            <v>0.25452412529913832</v>
          </cell>
          <cell r="AN60">
            <v>0.4674956672126756</v>
          </cell>
          <cell r="AO60">
            <v>0.25824341035016529</v>
          </cell>
          <cell r="AP60">
            <v>0.1195726992528682</v>
          </cell>
          <cell r="AS60">
            <v>0.35576646467760836</v>
          </cell>
          <cell r="AT60">
            <v>0.34539711043201959</v>
          </cell>
          <cell r="AU60">
            <v>0.69893874047277449</v>
          </cell>
          <cell r="AV60">
            <v>0.3429795425309996</v>
          </cell>
          <cell r="AW60">
            <v>0.11845803964910251</v>
          </cell>
        </row>
        <row r="61">
          <cell r="B61">
            <v>43524</v>
          </cell>
          <cell r="C61">
            <v>2.963540219741732</v>
          </cell>
          <cell r="D61">
            <v>1.051397170797475</v>
          </cell>
          <cell r="E61">
            <v>2.5931350811365821</v>
          </cell>
          <cell r="F61">
            <v>2.1250415293391693</v>
          </cell>
          <cell r="G61">
            <v>0.71261461027804851</v>
          </cell>
          <cell r="H61">
            <v>0.52421547117723799</v>
          </cell>
          <cell r="I61">
            <v>0.1113771236804298</v>
          </cell>
          <cell r="J61">
            <v>4.455424804417083</v>
          </cell>
          <cell r="K61">
            <v>14.536746010567757</v>
          </cell>
          <cell r="N61">
            <v>2.8018210350456312</v>
          </cell>
          <cell r="O61">
            <v>0.4174882555332789</v>
          </cell>
          <cell r="P61">
            <v>2.4967550543378829</v>
          </cell>
          <cell r="Q61">
            <v>2.6287133861931933</v>
          </cell>
          <cell r="R61">
            <v>0.61701290171522483</v>
          </cell>
          <cell r="S61">
            <v>0.57756234106959026</v>
          </cell>
          <cell r="T61">
            <v>0.1075365332086908</v>
          </cell>
          <cell r="U61">
            <v>3.7138783712274734</v>
          </cell>
          <cell r="V61">
            <v>13.360767878330964</v>
          </cell>
          <cell r="AL61">
            <v>0.29502050659484541</v>
          </cell>
          <cell r="AM61">
            <v>0.26006872679100029</v>
          </cell>
          <cell r="AN61">
            <v>0.4541411340485263</v>
          </cell>
          <cell r="AO61">
            <v>0.27866582326359979</v>
          </cell>
          <cell r="AP61">
            <v>0.1214961435004715</v>
          </cell>
          <cell r="AS61">
            <v>0.32277212801527572</v>
          </cell>
          <cell r="AT61">
            <v>0.32749909555695728</v>
          </cell>
          <cell r="AU61">
            <v>0.65928142960738179</v>
          </cell>
          <cell r="AV61">
            <v>0.29815100663403371</v>
          </cell>
          <cell r="AW61">
            <v>0.1146303325892217</v>
          </cell>
        </row>
        <row r="62">
          <cell r="N62">
            <v>2.7344187444273831</v>
          </cell>
          <cell r="O62">
            <v>0.43934870097002632</v>
          </cell>
          <cell r="P62">
            <v>2.4469707415316537</v>
          </cell>
          <cell r="Q62">
            <v>2.326070409270478</v>
          </cell>
          <cell r="R62">
            <v>0.6531507547323312</v>
          </cell>
          <cell r="S62">
            <v>0.51061852696225707</v>
          </cell>
          <cell r="T62">
            <v>0.1075365332086908</v>
          </cell>
          <cell r="U62">
            <v>3.6259285991060168</v>
          </cell>
          <cell r="V62">
            <v>12.844043010208839</v>
          </cell>
          <cell r="AS62">
            <v>0.30557198855121531</v>
          </cell>
          <cell r="AT62">
            <v>0.27388323879240817</v>
          </cell>
          <cell r="AU62">
            <v>0.49274620932060231</v>
          </cell>
          <cell r="AV62">
            <v>0.32372873856317724</v>
          </cell>
          <cell r="AW62">
            <v>0.1152878026944073</v>
          </cell>
        </row>
        <row r="63">
          <cell r="B63">
            <v>43525</v>
          </cell>
          <cell r="C63">
            <v>2.7492297741461371</v>
          </cell>
          <cell r="D63">
            <v>0.7587071902144108</v>
          </cell>
          <cell r="E63">
            <v>2.4493010803299446</v>
          </cell>
          <cell r="F63">
            <v>2.2403510250911949</v>
          </cell>
          <cell r="G63">
            <v>0.70091178467580739</v>
          </cell>
          <cell r="H63">
            <v>0.50005161970441825</v>
          </cell>
          <cell r="I63">
            <v>0.10059869235651721</v>
          </cell>
          <cell r="J63">
            <v>4.4111601255080553</v>
          </cell>
          <cell r="K63">
            <v>13.910311292026485</v>
          </cell>
          <cell r="N63">
            <v>2.7199076139437999</v>
          </cell>
          <cell r="O63">
            <v>0.39661668081364138</v>
          </cell>
          <cell r="P63">
            <v>2.2143392590569011</v>
          </cell>
          <cell r="Q63">
            <v>2.2560231476915593</v>
          </cell>
          <cell r="R63">
            <v>0.64388708883503554</v>
          </cell>
          <cell r="S63">
            <v>0.43769008687232297</v>
          </cell>
          <cell r="T63">
            <v>0.10059869235651721</v>
          </cell>
          <cell r="U63">
            <v>3.4158527669790888</v>
          </cell>
          <cell r="V63">
            <v>12.184915336548865</v>
          </cell>
          <cell r="AL63">
            <v>0.27333397469722631</v>
          </cell>
          <cell r="AM63">
            <v>0.261722390845539</v>
          </cell>
          <cell r="AN63">
            <v>0.52396626468288021</v>
          </cell>
          <cell r="AO63">
            <v>0.27635573587297518</v>
          </cell>
          <cell r="AP63">
            <v>0.1176509957874685</v>
          </cell>
          <cell r="AS63">
            <v>0.3187496608133854</v>
          </cell>
          <cell r="AT63">
            <v>0.30115781319985629</v>
          </cell>
          <cell r="AU63">
            <v>0.51390291086017936</v>
          </cell>
          <cell r="AV63">
            <v>0.28003210857930455</v>
          </cell>
          <cell r="AW63">
            <v>0.10436405360312971</v>
          </cell>
        </row>
        <row r="64">
          <cell r="B64">
            <v>43526</v>
          </cell>
          <cell r="C64">
            <v>2.729150179360746</v>
          </cell>
          <cell r="D64">
            <v>0.74649894151297291</v>
          </cell>
          <cell r="E64">
            <v>2.348810237524825</v>
          </cell>
          <cell r="F64">
            <v>2.2798865335011715</v>
          </cell>
          <cell r="G64">
            <v>0.76828710047442283</v>
          </cell>
          <cell r="H64">
            <v>0.48670274110649719</v>
          </cell>
          <cell r="I64">
            <v>0.10059869235651721</v>
          </cell>
          <cell r="J64">
            <v>4.452852356204688</v>
          </cell>
          <cell r="K64">
            <v>13.912786782041838</v>
          </cell>
          <cell r="N64">
            <v>2.843542531077504</v>
          </cell>
          <cell r="O64">
            <v>0.39382408795109475</v>
          </cell>
          <cell r="P64">
            <v>1.9127141846174411</v>
          </cell>
          <cell r="Q64">
            <v>2.3551864320361093</v>
          </cell>
          <cell r="R64">
            <v>0.61384033062853705</v>
          </cell>
          <cell r="S64">
            <v>0.50071850355552538</v>
          </cell>
          <cell r="T64">
            <v>0.10059869235651721</v>
          </cell>
          <cell r="U64">
            <v>3.5702843534338577</v>
          </cell>
          <cell r="V64">
            <v>12.290709115656586</v>
          </cell>
          <cell r="AL64">
            <v>0.2495111117432777</v>
          </cell>
          <cell r="AM64">
            <v>0.26221466180102371</v>
          </cell>
          <cell r="AN64">
            <v>0.53968703891713743</v>
          </cell>
          <cell r="AO64">
            <v>0.27373748799762043</v>
          </cell>
          <cell r="AP64">
            <v>0.1085440523697342</v>
          </cell>
          <cell r="AS64">
            <v>0.33664854950373674</v>
          </cell>
          <cell r="AT64">
            <v>0.31767878927381704</v>
          </cell>
          <cell r="AU64">
            <v>0.55229290763924643</v>
          </cell>
          <cell r="AV64">
            <v>0.28226325668422708</v>
          </cell>
          <cell r="AW64">
            <v>0.115417125960584</v>
          </cell>
        </row>
        <row r="65">
          <cell r="B65">
            <v>43527</v>
          </cell>
          <cell r="C65">
            <v>2.6632618526027398</v>
          </cell>
          <cell r="D65">
            <v>0.55679769466499129</v>
          </cell>
          <cell r="E65">
            <v>2.4904178685987306</v>
          </cell>
          <cell r="F65">
            <v>1.9840260463981938</v>
          </cell>
          <cell r="G65">
            <v>0.77573566958413975</v>
          </cell>
          <cell r="H65">
            <v>0.4968321358187931</v>
          </cell>
          <cell r="I65">
            <v>0.10059869235651721</v>
          </cell>
          <cell r="J65">
            <v>4.1566830605164293</v>
          </cell>
          <cell r="K65">
            <v>13.224353020540537</v>
          </cell>
          <cell r="N65">
            <v>2.9001034876424212</v>
          </cell>
          <cell r="O65">
            <v>0.39696255879606418</v>
          </cell>
          <cell r="P65">
            <v>1.710056278698618</v>
          </cell>
          <cell r="Q65">
            <v>2.4434352033084568</v>
          </cell>
          <cell r="R65">
            <v>0.59002967987123245</v>
          </cell>
          <cell r="S65">
            <v>0.44828077018391377</v>
          </cell>
          <cell r="T65">
            <v>0.10059869235651721</v>
          </cell>
          <cell r="U65">
            <v>3.5062011411293192</v>
          </cell>
          <cell r="V65">
            <v>12.095667811986543</v>
          </cell>
          <cell r="AL65">
            <v>0.26119438125607181</v>
          </cell>
          <cell r="AM65">
            <v>0.22924869259220421</v>
          </cell>
          <cell r="AN65">
            <v>0.40666388266604958</v>
          </cell>
          <cell r="AO65">
            <v>0.27026200576359083</v>
          </cell>
          <cell r="AP65">
            <v>0.10324470085531451</v>
          </cell>
          <cell r="AS65">
            <v>0.329433473971873</v>
          </cell>
          <cell r="AT65">
            <v>0.35121910831596131</v>
          </cell>
          <cell r="AU65">
            <v>0.61507024415568989</v>
          </cell>
          <cell r="AV65">
            <v>0.29695445219466143</v>
          </cell>
          <cell r="AW65">
            <v>0.1210726942488031</v>
          </cell>
        </row>
        <row r="66">
          <cell r="B66">
            <v>43528</v>
          </cell>
          <cell r="C66">
            <v>2.4525617874605943</v>
          </cell>
          <cell r="D66">
            <v>0.49399282130303468</v>
          </cell>
          <cell r="E66">
            <v>2.9094208861952962</v>
          </cell>
          <cell r="F66">
            <v>2.0342906359221491</v>
          </cell>
          <cell r="G66">
            <v>0.73488285276126841</v>
          </cell>
          <cell r="H66">
            <v>0.51719784477057484</v>
          </cell>
          <cell r="I66">
            <v>0.10059869235651721</v>
          </cell>
          <cell r="J66">
            <v>4.0392703410480628</v>
          </cell>
          <cell r="K66">
            <v>13.282215861817496</v>
          </cell>
          <cell r="N66">
            <v>3.0137947035343702</v>
          </cell>
          <cell r="O66">
            <v>0.39610765201225351</v>
          </cell>
          <cell r="P66">
            <v>1.7730031484259141</v>
          </cell>
          <cell r="Q66">
            <v>2.4949151370025597</v>
          </cell>
          <cell r="R66">
            <v>0.57546838133074896</v>
          </cell>
          <cell r="S66">
            <v>0.50873573473718103</v>
          </cell>
          <cell r="T66">
            <v>0.10059869235651721</v>
          </cell>
          <cell r="U66">
            <v>3.4773613896785438</v>
          </cell>
          <cell r="V66">
            <v>12.339984839078088</v>
          </cell>
          <cell r="AL66">
            <v>0.30921505741382532</v>
          </cell>
          <cell r="AM66">
            <v>0.269224006677031</v>
          </cell>
          <cell r="AN66">
            <v>0.4395782411727262</v>
          </cell>
          <cell r="AO66">
            <v>0.27949573271739053</v>
          </cell>
          <cell r="AP66">
            <v>0.102453970728152</v>
          </cell>
          <cell r="AS66">
            <v>0.33754464654770444</v>
          </cell>
          <cell r="AT66">
            <v>0.32427154620816995</v>
          </cell>
          <cell r="AU66">
            <v>0.6364289130597468</v>
          </cell>
          <cell r="AV66">
            <v>0.32368211828757359</v>
          </cell>
          <cell r="AW66">
            <v>9.7433383193848297E-2</v>
          </cell>
        </row>
        <row r="67">
          <cell r="B67">
            <v>43529</v>
          </cell>
          <cell r="C67">
            <v>2.4975699113002818</v>
          </cell>
          <cell r="D67">
            <v>0.50193618658563433</v>
          </cell>
          <cell r="E67">
            <v>3.0265613515528673</v>
          </cell>
          <cell r="F67">
            <v>2.2381168498332427</v>
          </cell>
          <cell r="G67">
            <v>0.66086346706870303</v>
          </cell>
          <cell r="H67">
            <v>0.43860561810062321</v>
          </cell>
          <cell r="I67">
            <v>0.10059869235651721</v>
          </cell>
          <cell r="J67">
            <v>4.0202290139023873</v>
          </cell>
          <cell r="K67">
            <v>13.484481090700257</v>
          </cell>
          <cell r="N67">
            <v>2.7447862549963089</v>
          </cell>
          <cell r="O67">
            <v>0.43266503412289331</v>
          </cell>
          <cell r="P67">
            <v>1.8961902440692429</v>
          </cell>
          <cell r="Q67">
            <v>2.4569980527325783</v>
          </cell>
          <cell r="R67">
            <v>0.59498600262687462</v>
          </cell>
          <cell r="S67">
            <v>0.5837245908044747</v>
          </cell>
          <cell r="T67">
            <v>0.10059869235651721</v>
          </cell>
          <cell r="U67">
            <v>3.4550593108561647</v>
          </cell>
          <cell r="V67">
            <v>12.265008182565053</v>
          </cell>
          <cell r="AL67">
            <v>0.29863464538700757</v>
          </cell>
          <cell r="AM67">
            <v>0.27737199697449266</v>
          </cell>
          <cell r="AN67">
            <v>0.55920448004921897</v>
          </cell>
          <cell r="AO67">
            <v>0.26310984076496141</v>
          </cell>
          <cell r="AP67">
            <v>0.1080130496172052</v>
          </cell>
          <cell r="AS67">
            <v>0.33963019861674587</v>
          </cell>
          <cell r="AT67">
            <v>0.27784283715599123</v>
          </cell>
          <cell r="AU67">
            <v>0.59084137269410575</v>
          </cell>
          <cell r="AV67">
            <v>0.32990254897346738</v>
          </cell>
          <cell r="AW67">
            <v>0.10726714171037539</v>
          </cell>
        </row>
        <row r="68">
          <cell r="B68">
            <v>43530</v>
          </cell>
          <cell r="C68">
            <v>2.6682778480893821</v>
          </cell>
          <cell r="D68">
            <v>0.47048587234779637</v>
          </cell>
          <cell r="E68">
            <v>2.925931386862525</v>
          </cell>
          <cell r="F68">
            <v>2.060353065848993</v>
          </cell>
          <cell r="G68">
            <v>0.6745032984553001</v>
          </cell>
          <cell r="H68">
            <v>0.42244257033822324</v>
          </cell>
          <cell r="I68">
            <v>0.10059869235651721</v>
          </cell>
          <cell r="J68">
            <v>3.9327503300427913</v>
          </cell>
          <cell r="K68">
            <v>13.255343064341529</v>
          </cell>
          <cell r="N68">
            <v>2.4699938466096643</v>
          </cell>
          <cell r="O68">
            <v>0.6540564012736102</v>
          </cell>
          <cell r="P68">
            <v>2.0265615667771932</v>
          </cell>
          <cell r="Q68">
            <v>2.4798202903600508</v>
          </cell>
          <cell r="R68">
            <v>0.62144478917959856</v>
          </cell>
          <cell r="S68">
            <v>0.54956519628719713</v>
          </cell>
          <cell r="T68">
            <v>0.10059869235651721</v>
          </cell>
          <cell r="U68">
            <v>3.4167642232170654</v>
          </cell>
          <cell r="V68">
            <v>12.318805006060897</v>
          </cell>
          <cell r="AL68">
            <v>0.25279162323483639</v>
          </cell>
          <cell r="AM68">
            <v>0.24291464919270969</v>
          </cell>
          <cell r="AN68">
            <v>0.46688668612554207</v>
          </cell>
          <cell r="AO68">
            <v>0.27024171014274651</v>
          </cell>
          <cell r="AP68">
            <v>0.1130665633429771</v>
          </cell>
          <cell r="AS68">
            <v>0.3427609568243713</v>
          </cell>
          <cell r="AT68">
            <v>0.32730900958632392</v>
          </cell>
          <cell r="AU68">
            <v>0.58759389055431521</v>
          </cell>
          <cell r="AV68">
            <v>0.29783943329844831</v>
          </cell>
          <cell r="AW68">
            <v>0.13503812986917191</v>
          </cell>
        </row>
        <row r="69">
          <cell r="B69">
            <v>43531</v>
          </cell>
          <cell r="C69">
            <v>2.8490680066557319</v>
          </cell>
          <cell r="D69">
            <v>0.45180689112577699</v>
          </cell>
          <cell r="E69">
            <v>2.6770288691449848</v>
          </cell>
          <cell r="F69">
            <v>1.951891176420107</v>
          </cell>
          <cell r="G69">
            <v>0.72815059272264493</v>
          </cell>
          <cell r="H69">
            <v>0.55451226287804778</v>
          </cell>
          <cell r="I69">
            <v>0.10059869235651721</v>
          </cell>
          <cell r="J69">
            <v>3.9692831122803995</v>
          </cell>
          <cell r="K69">
            <v>13.282339603584209</v>
          </cell>
          <cell r="N69">
            <v>2.2872139195428871</v>
          </cell>
          <cell r="O69">
            <v>0.61033172696574978</v>
          </cell>
          <cell r="P69">
            <v>2.1445838252508289</v>
          </cell>
          <cell r="Q69">
            <v>2.3827890177997793</v>
          </cell>
          <cell r="R69">
            <v>0.58947978725698613</v>
          </cell>
          <cell r="S69">
            <v>0.48944894111013582</v>
          </cell>
          <cell r="T69">
            <v>0.10059869235651721</v>
          </cell>
          <cell r="U69">
            <v>3.5805438324070762</v>
          </cell>
          <cell r="V69">
            <v>12.184989742689961</v>
          </cell>
          <cell r="AL69">
            <v>0.29322603393032737</v>
          </cell>
          <cell r="AM69">
            <v>0.26884900748327722</v>
          </cell>
          <cell r="AN69">
            <v>0.41799358654052859</v>
          </cell>
          <cell r="AO69">
            <v>0.22055996017738472</v>
          </cell>
          <cell r="AP69">
            <v>0.12996935140798102</v>
          </cell>
          <cell r="AS69">
            <v>0.27942002405480887</v>
          </cell>
          <cell r="AT69">
            <v>0.31663793953400737</v>
          </cell>
          <cell r="AU69">
            <v>0.60194636122871537</v>
          </cell>
          <cell r="AV69">
            <v>0.30741225006906686</v>
          </cell>
          <cell r="AW69">
            <v>0.1309166634892765</v>
          </cell>
        </row>
        <row r="70">
          <cell r="B70">
            <v>43532</v>
          </cell>
          <cell r="C70">
            <v>2.6882108865930383</v>
          </cell>
          <cell r="D70">
            <v>0.47758510728098624</v>
          </cell>
          <cell r="E70">
            <v>2.404043029448744</v>
          </cell>
          <cell r="F70">
            <v>2.0969461093338397</v>
          </cell>
          <cell r="G70">
            <v>0.66745961711080504</v>
          </cell>
          <cell r="H70">
            <v>0.58255029260272728</v>
          </cell>
          <cell r="I70">
            <v>0.10059869235651721</v>
          </cell>
          <cell r="J70">
            <v>3.8782242306111678</v>
          </cell>
          <cell r="K70">
            <v>12.895617965337824</v>
          </cell>
          <cell r="N70">
            <v>2.2836067758110614</v>
          </cell>
          <cell r="O70">
            <v>0.44777963296644996</v>
          </cell>
          <cell r="P70">
            <v>1.9489307703808199</v>
          </cell>
          <cell r="Q70">
            <v>2.2602098590949131</v>
          </cell>
          <cell r="R70">
            <v>0.556608608921911</v>
          </cell>
          <cell r="S70">
            <v>0.48472048908650012</v>
          </cell>
          <cell r="T70">
            <v>0.10059869235651721</v>
          </cell>
          <cell r="U70">
            <v>3.4306400539826232</v>
          </cell>
          <cell r="V70">
            <v>11.513094882600797</v>
          </cell>
          <cell r="AL70">
            <v>0.3084922744008195</v>
          </cell>
          <cell r="AM70">
            <v>0.28451990701865559</v>
          </cell>
          <cell r="AN70">
            <v>0.50645686695395131</v>
          </cell>
          <cell r="AO70">
            <v>0.23027176146415829</v>
          </cell>
          <cell r="AP70">
            <v>0.12766951368668911</v>
          </cell>
          <cell r="AS70">
            <v>0.26572897890952957</v>
          </cell>
          <cell r="AT70">
            <v>0.28548166997370999</v>
          </cell>
          <cell r="AU70">
            <v>0.52307663813290706</v>
          </cell>
          <cell r="AV70">
            <v>0.31739872394533503</v>
          </cell>
          <cell r="AW70">
            <v>0.12237683731348101</v>
          </cell>
        </row>
        <row r="71">
          <cell r="B71">
            <v>43533</v>
          </cell>
          <cell r="C71">
            <v>2.6459982377312632</v>
          </cell>
          <cell r="D71">
            <v>0.43945624000154981</v>
          </cell>
          <cell r="E71">
            <v>2.2000706379350801</v>
          </cell>
          <cell r="F71">
            <v>2.0219577805601157</v>
          </cell>
          <cell r="G71">
            <v>0.6068621201216563</v>
          </cell>
          <cell r="H71">
            <v>0.42540216005747239</v>
          </cell>
          <cell r="I71">
            <v>0.10059869235651721</v>
          </cell>
          <cell r="J71">
            <v>3.812588207422833</v>
          </cell>
          <cell r="K71">
            <v>12.252934076186486</v>
          </cell>
          <cell r="N71">
            <v>2.5862271174200351</v>
          </cell>
          <cell r="O71">
            <v>0.4236869455334053</v>
          </cell>
          <cell r="P71">
            <v>1.622752978975287</v>
          </cell>
          <cell r="Q71">
            <v>2.2999294851086898</v>
          </cell>
          <cell r="R71">
            <v>0.52917258651304988</v>
          </cell>
          <cell r="S71">
            <v>0.30988085230017537</v>
          </cell>
          <cell r="T71">
            <v>0.10059869235651721</v>
          </cell>
          <cell r="U71">
            <v>3.2389617648888458</v>
          </cell>
          <cell r="V71">
            <v>11.111210423096006</v>
          </cell>
          <cell r="AL71">
            <v>0.28339418017973811</v>
          </cell>
          <cell r="AM71">
            <v>0.23897839333523002</v>
          </cell>
          <cell r="AN71">
            <v>0.4733287828954777</v>
          </cell>
          <cell r="AO71">
            <v>0.24353158562567889</v>
          </cell>
          <cell r="AP71">
            <v>0.11297188859209539</v>
          </cell>
          <cell r="AS71">
            <v>0.28942657389177256</v>
          </cell>
          <cell r="AT71">
            <v>0.2964547737449319</v>
          </cell>
          <cell r="AU71">
            <v>0.51862572652430416</v>
          </cell>
          <cell r="AV71">
            <v>0.32585903712285103</v>
          </cell>
          <cell r="AW71">
            <v>0.112489399823645</v>
          </cell>
        </row>
        <row r="72">
          <cell r="B72">
            <v>43534</v>
          </cell>
          <cell r="C72">
            <v>2.492326779788014</v>
          </cell>
          <cell r="D72">
            <v>0.40791599341044837</v>
          </cell>
          <cell r="E72">
            <v>2.0515490331718813</v>
          </cell>
          <cell r="F72">
            <v>2.1068533312141655</v>
          </cell>
          <cell r="G72">
            <v>0.59776659930345966</v>
          </cell>
          <cell r="H72">
            <v>0.39070192483871091</v>
          </cell>
          <cell r="I72">
            <v>0.10059869235651721</v>
          </cell>
          <cell r="J72">
            <v>3.7356668051902315</v>
          </cell>
          <cell r="K72">
            <v>11.883379159273426</v>
          </cell>
          <cell r="N72">
            <v>2.65457766278021</v>
          </cell>
          <cell r="O72">
            <v>0.39974212295200379</v>
          </cell>
          <cell r="P72">
            <v>1.5861128860944771</v>
          </cell>
          <cell r="Q72">
            <v>2.041657711992551</v>
          </cell>
          <cell r="R72">
            <v>0.52399205691407791</v>
          </cell>
          <cell r="S72">
            <v>0.31828223593022531</v>
          </cell>
          <cell r="T72">
            <v>0.10059869235651721</v>
          </cell>
          <cell r="U72">
            <v>3.3600501589402971</v>
          </cell>
          <cell r="V72">
            <v>10.98501352796036</v>
          </cell>
          <cell r="AL72">
            <v>0.32336752567610622</v>
          </cell>
          <cell r="AM72">
            <v>0.23231577121551311</v>
          </cell>
          <cell r="AN72">
            <v>0.50616200860458294</v>
          </cell>
          <cell r="AO72">
            <v>0.2372796838602842</v>
          </cell>
          <cell r="AP72">
            <v>9.9634078386218308E-2</v>
          </cell>
          <cell r="AS72">
            <v>0.2265323537602692</v>
          </cell>
          <cell r="AT72">
            <v>0.2483027788393902</v>
          </cell>
          <cell r="AU72">
            <v>0.49732386541300533</v>
          </cell>
          <cell r="AV72">
            <v>0.29576218258738918</v>
          </cell>
          <cell r="AW72">
            <v>0.10039782761440959</v>
          </cell>
        </row>
        <row r="73">
          <cell r="B73">
            <v>43535</v>
          </cell>
          <cell r="C73">
            <v>2.3336783277581983</v>
          </cell>
          <cell r="D73">
            <v>0.45328681697819229</v>
          </cell>
          <cell r="E73">
            <v>2.0408504193815471</v>
          </cell>
          <cell r="F73">
            <v>2.4380936905488455</v>
          </cell>
          <cell r="G73">
            <v>0.59610918454623096</v>
          </cell>
          <cell r="H73">
            <v>0.43872611015483487</v>
          </cell>
          <cell r="I73">
            <v>0.10059869235651721</v>
          </cell>
          <cell r="J73">
            <v>3.4928205208113394</v>
          </cell>
          <cell r="K73">
            <v>11.894163762535705</v>
          </cell>
          <cell r="N73">
            <v>2.3334330375644829</v>
          </cell>
          <cell r="O73">
            <v>0.42814892093299961</v>
          </cell>
          <cell r="P73">
            <v>1.6864494676406341</v>
          </cell>
          <cell r="Q73">
            <v>1.7368323850528329</v>
          </cell>
          <cell r="R73">
            <v>0.51206825784494325</v>
          </cell>
          <cell r="S73">
            <v>0.44371444024469819</v>
          </cell>
          <cell r="T73">
            <v>0.10059869235651721</v>
          </cell>
          <cell r="U73">
            <v>3.162598864995176</v>
          </cell>
          <cell r="V73">
            <v>10.403844066632285</v>
          </cell>
          <cell r="AL73">
            <v>0.30756798217393838</v>
          </cell>
          <cell r="AM73">
            <v>0.31661005973031425</v>
          </cell>
          <cell r="AN73">
            <v>0.64780052364012031</v>
          </cell>
          <cell r="AO73">
            <v>0.2555070105477894</v>
          </cell>
          <cell r="AP73">
            <v>0.1029622434645306</v>
          </cell>
          <cell r="AS73">
            <v>0.25985304839789808</v>
          </cell>
          <cell r="AT73">
            <v>0.19742947386649931</v>
          </cell>
          <cell r="AU73">
            <v>0.34845257472966129</v>
          </cell>
          <cell r="AV73">
            <v>0.25291597048828213</v>
          </cell>
          <cell r="AW73">
            <v>8.5716148662518546E-2</v>
          </cell>
        </row>
        <row r="74">
          <cell r="B74">
            <v>43536</v>
          </cell>
          <cell r="C74">
            <v>2.4405046291979722</v>
          </cell>
          <cell r="D74">
            <v>0.41794331009276031</v>
          </cell>
          <cell r="E74">
            <v>2.0625346748947408</v>
          </cell>
          <cell r="F74">
            <v>2.463668252001713</v>
          </cell>
          <cell r="G74">
            <v>0.62699626289143251</v>
          </cell>
          <cell r="H74">
            <v>0.44249462839734172</v>
          </cell>
          <cell r="I74">
            <v>0.10059869235651721</v>
          </cell>
          <cell r="J74">
            <v>3.4132534750581969</v>
          </cell>
          <cell r="K74">
            <v>11.967993924890672</v>
          </cell>
          <cell r="N74">
            <v>2.3557155925338389</v>
          </cell>
          <cell r="O74">
            <v>0.41141067634972145</v>
          </cell>
          <cell r="P74">
            <v>1.668480001478436</v>
          </cell>
          <cell r="Q74">
            <v>1.8591960738502713</v>
          </cell>
          <cell r="R74">
            <v>0.5062788599029352</v>
          </cell>
          <cell r="S74">
            <v>0.46086457981529583</v>
          </cell>
          <cell r="T74">
            <v>0.10059869235651721</v>
          </cell>
          <cell r="U74">
            <v>2.8775757646761257</v>
          </cell>
          <cell r="V74">
            <v>10.240120240963144</v>
          </cell>
          <cell r="AL74">
            <v>0.29771391430046495</v>
          </cell>
          <cell r="AM74">
            <v>0.31065074180453861</v>
          </cell>
          <cell r="AN74">
            <v>0.57163219487101846</v>
          </cell>
          <cell r="AO74">
            <v>0.32436417573804432</v>
          </cell>
          <cell r="AP74">
            <v>0.10742822648629299</v>
          </cell>
          <cell r="AS74">
            <v>0.30750578342222085</v>
          </cell>
          <cell r="AT74">
            <v>0.2429702189660419</v>
          </cell>
          <cell r="AU74">
            <v>0.39915740601403582</v>
          </cell>
          <cell r="AV74">
            <v>0.24219169786373629</v>
          </cell>
          <cell r="AW74">
            <v>8.3683965478029185E-2</v>
          </cell>
        </row>
        <row r="75">
          <cell r="B75">
            <v>43537</v>
          </cell>
          <cell r="C75">
            <v>2.3877250393250078</v>
          </cell>
          <cell r="D75">
            <v>0.43404024352176995</v>
          </cell>
          <cell r="E75">
            <v>1.944186871391816</v>
          </cell>
          <cell r="F75">
            <v>2.3870515213975456</v>
          </cell>
          <cell r="G75">
            <v>0.66871861475709482</v>
          </cell>
          <cell r="H75">
            <v>0.54358165504285916</v>
          </cell>
          <cell r="I75">
            <v>0.10059869235651721</v>
          </cell>
          <cell r="J75">
            <v>3.2107595087377194</v>
          </cell>
          <cell r="K75">
            <v>11.67666214653033</v>
          </cell>
          <cell r="N75">
            <v>2.58750679676116</v>
          </cell>
          <cell r="O75">
            <v>0.4315126165323277</v>
          </cell>
          <cell r="P75">
            <v>1.656348928985383</v>
          </cell>
          <cell r="Q75">
            <v>2.1472955309176429</v>
          </cell>
          <cell r="R75">
            <v>0.51596609486482636</v>
          </cell>
          <cell r="S75">
            <v>0.40785978052152622</v>
          </cell>
          <cell r="T75">
            <v>0.10059869235651721</v>
          </cell>
          <cell r="U75">
            <v>2.8573202784149956</v>
          </cell>
          <cell r="V75">
            <v>10.70440871935438</v>
          </cell>
          <cell r="AL75">
            <v>0.2780555207616211</v>
          </cell>
          <cell r="AM75">
            <v>0.30641400783810852</v>
          </cell>
          <cell r="AN75">
            <v>0.55637317279297371</v>
          </cell>
          <cell r="AO75">
            <v>0.32486730549814441</v>
          </cell>
          <cell r="AP75">
            <v>0.11961579836780151</v>
          </cell>
          <cell r="AS75">
            <v>0.29715693092596884</v>
          </cell>
          <cell r="AT75">
            <v>0.28958797657384167</v>
          </cell>
          <cell r="AU75">
            <v>0.54534104567260877</v>
          </cell>
          <cell r="AV75">
            <v>0.21833449153308629</v>
          </cell>
          <cell r="AW75">
            <v>9.8905692272176049E-2</v>
          </cell>
        </row>
        <row r="76">
          <cell r="B76">
            <v>43538</v>
          </cell>
          <cell r="C76">
            <v>2.3574801336811171</v>
          </cell>
          <cell r="D76">
            <v>0.4615348451512889</v>
          </cell>
          <cell r="E76">
            <v>1.6852046238743139</v>
          </cell>
          <cell r="F76">
            <v>2.2867683979573172</v>
          </cell>
          <cell r="G76">
            <v>0.67638171140035885</v>
          </cell>
          <cell r="H76">
            <v>0.57678341556822832</v>
          </cell>
          <cell r="I76">
            <v>0.10059869235651721</v>
          </cell>
          <cell r="J76">
            <v>3.231954370092661</v>
          </cell>
          <cell r="K76">
            <v>11.376706190081801</v>
          </cell>
          <cell r="N76">
            <v>2.402057078277076</v>
          </cell>
          <cell r="O76">
            <v>0.52331875001980388</v>
          </cell>
          <cell r="P76">
            <v>1.8965339257472109</v>
          </cell>
          <cell r="Q76">
            <v>2.3293934692149532</v>
          </cell>
          <cell r="R76">
            <v>0.55806218346252112</v>
          </cell>
          <cell r="S76">
            <v>0.61068551879669664</v>
          </cell>
          <cell r="T76">
            <v>0.10059869235651721</v>
          </cell>
          <cell r="U76">
            <v>2.9080286768748702</v>
          </cell>
          <cell r="V76">
            <v>11.328678294749649</v>
          </cell>
          <cell r="AL76">
            <v>0.25578974306760099</v>
          </cell>
          <cell r="AM76">
            <v>0.28289862127232984</v>
          </cell>
          <cell r="AN76">
            <v>0.56457466736740647</v>
          </cell>
          <cell r="AO76">
            <v>0.30614417037159802</v>
          </cell>
          <cell r="AP76">
            <v>0.1241558455498534</v>
          </cell>
          <cell r="AS76">
            <v>0.27081599267412609</v>
          </cell>
          <cell r="AT76">
            <v>0.29358004454293041</v>
          </cell>
          <cell r="AU76">
            <v>0.60485875378827092</v>
          </cell>
          <cell r="AV76">
            <v>0.25209689362779081</v>
          </cell>
          <cell r="AW76">
            <v>0.1060979841813655</v>
          </cell>
        </row>
        <row r="77">
          <cell r="B77">
            <v>43539</v>
          </cell>
          <cell r="C77">
            <v>2.3192038854219983</v>
          </cell>
          <cell r="D77">
            <v>0.410327136410708</v>
          </cell>
          <cell r="E77">
            <v>1.74259992299087</v>
          </cell>
          <cell r="F77">
            <v>2.0023744694181271</v>
          </cell>
          <cell r="G77">
            <v>0.64760445051117888</v>
          </cell>
          <cell r="H77">
            <v>0.50772549939840961</v>
          </cell>
          <cell r="I77">
            <v>0.10059869235651721</v>
          </cell>
          <cell r="J77">
            <v>3.2862478277816209</v>
          </cell>
          <cell r="K77">
            <v>11.016681884289431</v>
          </cell>
          <cell r="N77">
            <v>2.2632732364680099</v>
          </cell>
          <cell r="O77">
            <v>0.43802862417911481</v>
          </cell>
          <cell r="P77">
            <v>2.0288569875323281</v>
          </cell>
          <cell r="Q77">
            <v>2.2122018628310873</v>
          </cell>
          <cell r="R77">
            <v>0.64208510585392453</v>
          </cell>
          <cell r="S77">
            <v>0.56270457619210845</v>
          </cell>
          <cell r="T77">
            <v>0.10059869235651721</v>
          </cell>
          <cell r="U77">
            <v>2.9858324463882631</v>
          </cell>
          <cell r="V77">
            <v>11.233581531801354</v>
          </cell>
          <cell r="AL77">
            <v>0.24361124375307239</v>
          </cell>
          <cell r="AM77">
            <v>0.22809687259318531</v>
          </cell>
          <cell r="AN77">
            <v>0.47283553651290539</v>
          </cell>
          <cell r="AO77">
            <v>0.25097747169337492</v>
          </cell>
          <cell r="AP77">
            <v>0.1064796112258293</v>
          </cell>
          <cell r="AS77">
            <v>0.27216052579166844</v>
          </cell>
          <cell r="AT77">
            <v>0.25765308725088354</v>
          </cell>
          <cell r="AU77">
            <v>0.4819104999141785</v>
          </cell>
          <cell r="AV77">
            <v>0.2793735064099801</v>
          </cell>
          <cell r="AW77">
            <v>0.1115015293875784</v>
          </cell>
        </row>
        <row r="78">
          <cell r="B78">
            <v>43540</v>
          </cell>
          <cell r="C78">
            <v>2.168803312976332</v>
          </cell>
          <cell r="D78">
            <v>0.38514881567267839</v>
          </cell>
          <cell r="E78">
            <v>2.0239197554333148</v>
          </cell>
          <cell r="F78">
            <v>1.9325615939698464</v>
          </cell>
          <cell r="G78">
            <v>0.64814367526324657</v>
          </cell>
          <cell r="H78">
            <v>0.54551343315563128</v>
          </cell>
          <cell r="I78">
            <v>0.10059869235651721</v>
          </cell>
          <cell r="J78">
            <v>3.3449417319363626</v>
          </cell>
          <cell r="K78">
            <v>11.14963101076393</v>
          </cell>
          <cell r="N78">
            <v>2.2295555353576342</v>
          </cell>
          <cell r="O78">
            <v>0.38464423086440214</v>
          </cell>
          <cell r="P78">
            <v>2.091373546141555</v>
          </cell>
          <cell r="Q78">
            <v>2.1504763992182943</v>
          </cell>
          <cell r="R78">
            <v>0.64162336703386813</v>
          </cell>
          <cell r="S78">
            <v>0.62295017625543714</v>
          </cell>
          <cell r="T78">
            <v>0.10059869235651721</v>
          </cell>
          <cell r="U78">
            <v>3.0189300977143327</v>
          </cell>
          <cell r="V78">
            <v>11.24015204494204</v>
          </cell>
          <cell r="AL78">
            <v>0.26391214005690999</v>
          </cell>
          <cell r="AM78">
            <v>0.22886416615202329</v>
          </cell>
          <cell r="AN78">
            <v>0.44078992853806642</v>
          </cell>
          <cell r="AO78">
            <v>0.22072109796751579</v>
          </cell>
          <cell r="AP78">
            <v>9.9364573772941653E-2</v>
          </cell>
          <cell r="AS78">
            <v>0.30069055106999754</v>
          </cell>
          <cell r="AT78">
            <v>0.26009129700509248</v>
          </cell>
          <cell r="AU78">
            <v>0.4179676976981283</v>
          </cell>
          <cell r="AV78">
            <v>0.28063228546601077</v>
          </cell>
          <cell r="AW78">
            <v>0.1402782641346437</v>
          </cell>
        </row>
        <row r="79">
          <cell r="B79">
            <v>43541</v>
          </cell>
          <cell r="C79">
            <v>2.0344350596347809</v>
          </cell>
          <cell r="D79">
            <v>0.37733522052523105</v>
          </cell>
          <cell r="E79">
            <v>2.1445503559128101</v>
          </cell>
          <cell r="F79">
            <v>2.0615448519309267</v>
          </cell>
          <cell r="G79">
            <v>0.62533306069657857</v>
          </cell>
          <cell r="H79">
            <v>0.56343056701889216</v>
          </cell>
          <cell r="I79">
            <v>0.10059869235651721</v>
          </cell>
          <cell r="J79">
            <v>3.321860376974155</v>
          </cell>
          <cell r="K79">
            <v>11.229088185049893</v>
          </cell>
          <cell r="N79">
            <v>1.977980449956648</v>
          </cell>
          <cell r="O79">
            <v>0.37671452457638416</v>
          </cell>
          <cell r="P79">
            <v>1.919721678968767</v>
          </cell>
          <cell r="Q79">
            <v>1.9795236955678217</v>
          </cell>
          <cell r="R79">
            <v>0.59536642897841774</v>
          </cell>
          <cell r="S79">
            <v>0.4845015900018072</v>
          </cell>
          <cell r="T79">
            <v>0.10059869235651721</v>
          </cell>
          <cell r="U79">
            <v>3.1564988486427561</v>
          </cell>
          <cell r="V79">
            <v>10.59090590904912</v>
          </cell>
          <cell r="AL79">
            <v>0.31394548546249829</v>
          </cell>
          <cell r="AM79">
            <v>0.29193023526512057</v>
          </cell>
          <cell r="AN79">
            <v>0.48564411270535141</v>
          </cell>
          <cell r="AO79">
            <v>0.24497238769668558</v>
          </cell>
          <cell r="AP79">
            <v>0.1049067086419293</v>
          </cell>
          <cell r="AS79">
            <v>0.25194578536117951</v>
          </cell>
          <cell r="AT79">
            <v>0.24201906289719868</v>
          </cell>
          <cell r="AU79">
            <v>0.40871240023781663</v>
          </cell>
          <cell r="AV79">
            <v>0.26657243865645419</v>
          </cell>
          <cell r="AW79">
            <v>0.12297131897828921</v>
          </cell>
        </row>
        <row r="80">
          <cell r="B80">
            <v>43542</v>
          </cell>
          <cell r="C80">
            <v>1.9181010443387398</v>
          </cell>
          <cell r="D80">
            <v>0.37496406066417437</v>
          </cell>
          <cell r="E80">
            <v>2.1039975942761022</v>
          </cell>
          <cell r="F80">
            <v>2.3615734529299877</v>
          </cell>
          <cell r="G80">
            <v>0.60682946814114491</v>
          </cell>
          <cell r="H80">
            <v>0.45761242998109841</v>
          </cell>
          <cell r="I80">
            <v>0.10059869235651721</v>
          </cell>
          <cell r="J80">
            <v>3.3784159861900371</v>
          </cell>
          <cell r="K80">
            <v>11.302092728877803</v>
          </cell>
          <cell r="N80">
            <v>1.782035061514992</v>
          </cell>
          <cell r="O80">
            <v>0.37626254463621872</v>
          </cell>
          <cell r="P80">
            <v>1.8328472245427319</v>
          </cell>
          <cell r="Q80">
            <v>1.8149026267832957</v>
          </cell>
          <cell r="R80">
            <v>0.54524455436200614</v>
          </cell>
          <cell r="S80">
            <v>0.39261216414660327</v>
          </cell>
          <cell r="T80">
            <v>0.10059869235651721</v>
          </cell>
          <cell r="U80">
            <v>3.2088444135620326</v>
          </cell>
          <cell r="V80">
            <v>10.053347281904397</v>
          </cell>
          <cell r="AL80">
            <v>0.29846757919102657</v>
          </cell>
          <cell r="AM80">
            <v>0.3219867079797451</v>
          </cell>
          <cell r="AN80">
            <v>0.61124134250323181</v>
          </cell>
          <cell r="AO80">
            <v>0.26847181234419859</v>
          </cell>
          <cell r="AP80">
            <v>0.12559718352161781</v>
          </cell>
          <cell r="AS80">
            <v>0.26588175984467843</v>
          </cell>
          <cell r="AT80">
            <v>0.22598866088400521</v>
          </cell>
          <cell r="AU80">
            <v>0.37859839431214698</v>
          </cell>
          <cell r="AV80">
            <v>0.2436909330276581</v>
          </cell>
          <cell r="AW80">
            <v>0.10688102691418941</v>
          </cell>
        </row>
        <row r="81">
          <cell r="B81">
            <v>43543</v>
          </cell>
          <cell r="C81">
            <v>1.6463371967978389</v>
          </cell>
          <cell r="D81">
            <v>0.37926610963179541</v>
          </cell>
          <cell r="E81">
            <v>2.0558094301342971</v>
          </cell>
          <cell r="F81">
            <v>2.424866275115316</v>
          </cell>
          <cell r="G81">
            <v>0.60984130717923446</v>
          </cell>
          <cell r="H81">
            <v>0.41558086288689861</v>
          </cell>
          <cell r="I81">
            <v>0.10059869235651721</v>
          </cell>
          <cell r="J81">
            <v>3.4700126680988013</v>
          </cell>
          <cell r="K81">
            <v>11.1023125422007</v>
          </cell>
          <cell r="N81">
            <v>1.9800183111291532</v>
          </cell>
          <cell r="O81">
            <v>0.37296937327161916</v>
          </cell>
          <cell r="P81">
            <v>1.6917221706783681</v>
          </cell>
          <cell r="Q81">
            <v>1.8494992178911676</v>
          </cell>
          <cell r="R81">
            <v>0.51944896903664606</v>
          </cell>
          <cell r="S81">
            <v>0.2758088814393011</v>
          </cell>
          <cell r="T81">
            <v>0.10059869235651721</v>
          </cell>
          <cell r="U81">
            <v>3.2158867226874008</v>
          </cell>
          <cell r="V81">
            <v>10.005952338490172</v>
          </cell>
          <cell r="AL81">
            <v>0.25920889322741869</v>
          </cell>
          <cell r="AM81">
            <v>0.31880923869959582</v>
          </cell>
          <cell r="AN81">
            <v>0.62761043636307368</v>
          </cell>
          <cell r="AO81">
            <v>0.30609346789687286</v>
          </cell>
          <cell r="AP81">
            <v>0.12866972903203672</v>
          </cell>
          <cell r="AS81">
            <v>0.30839568106146281</v>
          </cell>
          <cell r="AT81">
            <v>0.2088245463133844</v>
          </cell>
          <cell r="AU81">
            <v>0.38352469790067101</v>
          </cell>
          <cell r="AV81">
            <v>0.22218856283961738</v>
          </cell>
          <cell r="AW81">
            <v>0.1115295799194522</v>
          </cell>
        </row>
        <row r="82">
          <cell r="B82">
            <v>43544</v>
          </cell>
          <cell r="C82">
            <v>1.871067153969201</v>
          </cell>
          <cell r="D82">
            <v>0.39609872175172806</v>
          </cell>
          <cell r="E82">
            <v>1.9830308512340771</v>
          </cell>
          <cell r="F82">
            <v>2.2603253780840769</v>
          </cell>
          <cell r="G82">
            <v>0.60277744852759418</v>
          </cell>
          <cell r="H82">
            <v>0.28391912397646502</v>
          </cell>
          <cell r="I82">
            <v>0.10059869235651721</v>
          </cell>
          <cell r="J82">
            <v>3.4658620635742858</v>
          </cell>
          <cell r="K82">
            <v>10.963679433473946</v>
          </cell>
          <cell r="N82">
            <v>1.6704495399145389</v>
          </cell>
          <cell r="O82">
            <v>0.3682985942198026</v>
          </cell>
          <cell r="P82">
            <v>1.6136526187673519</v>
          </cell>
          <cell r="Q82">
            <v>2.0088031964579547</v>
          </cell>
          <cell r="R82">
            <v>0.56190064986046107</v>
          </cell>
          <cell r="S82">
            <v>0.43031844528035701</v>
          </cell>
          <cell r="T82">
            <v>0.10059869235651721</v>
          </cell>
          <cell r="U82">
            <v>3.2639185818233671</v>
          </cell>
          <cell r="V82">
            <v>10.017940318680351</v>
          </cell>
          <cell r="AL82">
            <v>0.23407023306572311</v>
          </cell>
          <cell r="AM82">
            <v>0.29993906623281702</v>
          </cell>
          <cell r="AN82">
            <v>0.55308593172171716</v>
          </cell>
          <cell r="AO82">
            <v>0.3022608532232956</v>
          </cell>
          <cell r="AP82">
            <v>0.1348934892015991</v>
          </cell>
          <cell r="AS82">
            <v>0.31342853049952774</v>
          </cell>
          <cell r="AT82">
            <v>0.2235861931429477</v>
          </cell>
          <cell r="AU82">
            <v>0.45245702541257771</v>
          </cell>
          <cell r="AV82">
            <v>0.23391412221428498</v>
          </cell>
          <cell r="AW82">
            <v>0.1176525631156643</v>
          </cell>
        </row>
        <row r="83">
          <cell r="B83">
            <v>43545</v>
          </cell>
          <cell r="C83">
            <v>2.4772542255423158</v>
          </cell>
          <cell r="D83">
            <v>0.38400222747631435</v>
          </cell>
          <cell r="E83">
            <v>1.9192893198564358</v>
          </cell>
          <cell r="F83">
            <v>2.0211520724081353</v>
          </cell>
          <cell r="G83">
            <v>0.59808960178462189</v>
          </cell>
          <cell r="H83">
            <v>0.24992863335172891</v>
          </cell>
          <cell r="I83">
            <v>0.10059869235651721</v>
          </cell>
          <cell r="J83">
            <v>3.460331007965912</v>
          </cell>
          <cell r="K83">
            <v>11.210645780741983</v>
          </cell>
          <cell r="N83">
            <v>1.776775026118812</v>
          </cell>
          <cell r="O83">
            <v>0.38045711259478582</v>
          </cell>
          <cell r="P83">
            <v>1.9693187045482379</v>
          </cell>
          <cell r="Q83">
            <v>2.3906805759483678</v>
          </cell>
          <cell r="R83">
            <v>0.60782319231536386</v>
          </cell>
          <cell r="S83">
            <v>0.32592367671550027</v>
          </cell>
          <cell r="T83">
            <v>0.10059869235651721</v>
          </cell>
          <cell r="U83">
            <v>3.4219035741611163</v>
          </cell>
          <cell r="V83">
            <v>10.973480554758702</v>
          </cell>
          <cell r="AL83">
            <v>0.22990544295978901</v>
          </cell>
          <cell r="AM83">
            <v>0.27717808161539054</v>
          </cell>
          <cell r="AN83">
            <v>0.44726574806019831</v>
          </cell>
          <cell r="AO83">
            <v>0.2729725245556342</v>
          </cell>
          <cell r="AP83">
            <v>0.13282830992871589</v>
          </cell>
          <cell r="AS83">
            <v>0.3144590909355755</v>
          </cell>
          <cell r="AT83">
            <v>0.27505562085258939</v>
          </cell>
          <cell r="AU83">
            <v>0.626639924398397</v>
          </cell>
          <cell r="AV83">
            <v>0.23754132938229902</v>
          </cell>
          <cell r="AW83">
            <v>0.1282913274159258</v>
          </cell>
        </row>
        <row r="84">
          <cell r="B84">
            <v>43546</v>
          </cell>
          <cell r="C84">
            <v>2.62810273656426</v>
          </cell>
          <cell r="D84">
            <v>0.38419569530880371</v>
          </cell>
          <cell r="E84">
            <v>1.9278943625361931</v>
          </cell>
          <cell r="F84">
            <v>1.8693029979560833</v>
          </cell>
          <cell r="G84">
            <v>0.59893188932526453</v>
          </cell>
          <cell r="H84">
            <v>0.44352077936508272</v>
          </cell>
          <cell r="I84">
            <v>0.10059869235651721</v>
          </cell>
          <cell r="J84">
            <v>3.3677187415637455</v>
          </cell>
          <cell r="K84">
            <v>11.32026589497595</v>
          </cell>
          <cell r="N84">
            <v>1.859823351924911</v>
          </cell>
          <cell r="O84">
            <v>0.3760194568055259</v>
          </cell>
          <cell r="P84">
            <v>2.107532726339381</v>
          </cell>
          <cell r="Q84">
            <v>2.6049864374183098</v>
          </cell>
          <cell r="R84">
            <v>0.65417214118466382</v>
          </cell>
          <cell r="S84">
            <v>0.31551409920688295</v>
          </cell>
          <cell r="T84">
            <v>0.10059869235651721</v>
          </cell>
          <cell r="U84">
            <v>3.536137809116795</v>
          </cell>
          <cell r="V84">
            <v>11.554784714352987</v>
          </cell>
          <cell r="AL84">
            <v>0.24137417075394602</v>
          </cell>
          <cell r="AM84">
            <v>0.25595742418639467</v>
          </cell>
          <cell r="AN84">
            <v>0.39241570366302148</v>
          </cell>
          <cell r="AO84">
            <v>0.23627779888794589</v>
          </cell>
          <cell r="AP84">
            <v>0.1204754490923834</v>
          </cell>
          <cell r="AS84">
            <v>0.31638689430713401</v>
          </cell>
          <cell r="AT84">
            <v>0.2881792577367927</v>
          </cell>
          <cell r="AU84">
            <v>0.68720918938843734</v>
          </cell>
          <cell r="AV84">
            <v>0.25251148393271988</v>
          </cell>
          <cell r="AW84">
            <v>0.1287557248637973</v>
          </cell>
        </row>
        <row r="85">
          <cell r="B85">
            <v>43547</v>
          </cell>
          <cell r="C85">
            <v>2.680468929065245</v>
          </cell>
          <cell r="D85">
            <v>0.37513571215144548</v>
          </cell>
          <cell r="E85">
            <v>1.9578884881761238</v>
          </cell>
          <cell r="F85">
            <v>1.8892604484138742</v>
          </cell>
          <cell r="G85">
            <v>0.59625338815248008</v>
          </cell>
          <cell r="H85">
            <v>0.61140893821015174</v>
          </cell>
          <cell r="I85">
            <v>0.10059869235651721</v>
          </cell>
          <cell r="J85">
            <v>3.3197567873518112</v>
          </cell>
          <cell r="K85">
            <v>11.530771383877649</v>
          </cell>
          <cell r="N85">
            <v>1.7995861558963619</v>
          </cell>
          <cell r="O85">
            <v>0.35454310322958876</v>
          </cell>
          <cell r="P85">
            <v>1.9696234510695509</v>
          </cell>
          <cell r="Q85">
            <v>2.754342748819441</v>
          </cell>
          <cell r="R85">
            <v>0.67626784790428129</v>
          </cell>
          <cell r="S85">
            <v>0.4725763437758459</v>
          </cell>
          <cell r="T85">
            <v>0.10059869235651721</v>
          </cell>
          <cell r="U85">
            <v>3.3378676231020523</v>
          </cell>
          <cell r="V85">
            <v>11.465405966153639</v>
          </cell>
          <cell r="AL85">
            <v>0.27407197080859408</v>
          </cell>
          <cell r="AM85">
            <v>0.25105731449510599</v>
          </cell>
          <cell r="AN85">
            <v>0.43664234822428816</v>
          </cell>
          <cell r="AO85">
            <v>0.2071383205687774</v>
          </cell>
          <cell r="AP85">
            <v>0.1063517838049792</v>
          </cell>
          <cell r="AS85">
            <v>0.30762292392404572</v>
          </cell>
          <cell r="AT85">
            <v>0.2971755729647978</v>
          </cell>
          <cell r="AU85">
            <v>0.71336319488510991</v>
          </cell>
          <cell r="AV85">
            <v>0.36042070909049811</v>
          </cell>
          <cell r="AW85">
            <v>0.1227376271204095</v>
          </cell>
        </row>
        <row r="86">
          <cell r="B86">
            <v>43548</v>
          </cell>
          <cell r="C86">
            <v>2.3639378831275262</v>
          </cell>
          <cell r="D86">
            <v>0.37001820904435445</v>
          </cell>
          <cell r="E86">
            <v>1.7947737131954731</v>
          </cell>
          <cell r="F86">
            <v>1.9975028588877424</v>
          </cell>
          <cell r="G86">
            <v>0.60117055625388993</v>
          </cell>
          <cell r="H86">
            <v>0.55386598746540761</v>
          </cell>
          <cell r="I86">
            <v>0.10059869235651721</v>
          </cell>
          <cell r="J86">
            <v>3.2264061995260485</v>
          </cell>
          <cell r="K86">
            <v>11.008274099856958</v>
          </cell>
          <cell r="N86">
            <v>1.674940159857671</v>
          </cell>
          <cell r="O86">
            <v>0.37538137546765288</v>
          </cell>
          <cell r="P86">
            <v>1.8469951064086869</v>
          </cell>
          <cell r="Q86">
            <v>2.6941273383561275</v>
          </cell>
          <cell r="R86">
            <v>0.66091999807990065</v>
          </cell>
          <cell r="S86">
            <v>0.53881389772469601</v>
          </cell>
          <cell r="T86">
            <v>0.10059869235651721</v>
          </cell>
          <cell r="U86">
            <v>3.2480494205675474</v>
          </cell>
          <cell r="V86">
            <v>11.139825988818799</v>
          </cell>
          <cell r="AL86">
            <v>0.28657546887332919</v>
          </cell>
          <cell r="AM86">
            <v>0.25734052379553457</v>
          </cell>
          <cell r="AN86">
            <v>0.4967715020605683</v>
          </cell>
          <cell r="AO86">
            <v>0.1902362385383615</v>
          </cell>
          <cell r="AP86">
            <v>9.8567648886916104E-2</v>
          </cell>
          <cell r="AS86">
            <v>0.27164833387213705</v>
          </cell>
          <cell r="AT86">
            <v>0.31502156100326156</v>
          </cell>
          <cell r="AU86">
            <v>0.68131844670176556</v>
          </cell>
          <cell r="AV86">
            <v>0.3951224741359638</v>
          </cell>
          <cell r="AW86">
            <v>0.11865189811618551</v>
          </cell>
        </row>
        <row r="87">
          <cell r="B87">
            <v>43549</v>
          </cell>
          <cell r="C87">
            <v>2.0504131166192159</v>
          </cell>
          <cell r="D87">
            <v>0.37831550917436191</v>
          </cell>
          <cell r="E87">
            <v>1.7356105020945198</v>
          </cell>
          <cell r="F87">
            <v>2.1893616597671861</v>
          </cell>
          <cell r="G87">
            <v>0.58065464110650844</v>
          </cell>
          <cell r="H87">
            <v>0.43647264614669251</v>
          </cell>
          <cell r="I87">
            <v>0.10059869235651721</v>
          </cell>
          <cell r="J87">
            <v>3.2809239310322695</v>
          </cell>
          <cell r="K87">
            <v>10.752350698297271</v>
          </cell>
          <cell r="N87">
            <v>1.6343499929541669</v>
          </cell>
          <cell r="O87">
            <v>0.36336312019356842</v>
          </cell>
          <cell r="P87">
            <v>1.807269445827844</v>
          </cell>
          <cell r="Q87">
            <v>2.6599776829678556</v>
          </cell>
          <cell r="R87">
            <v>0.57646640290501827</v>
          </cell>
          <cell r="S87">
            <v>0.43894488370947143</v>
          </cell>
          <cell r="T87">
            <v>0.10059869235651721</v>
          </cell>
          <cell r="U87">
            <v>3.225521986037811</v>
          </cell>
          <cell r="V87">
            <v>10.806492206952253</v>
          </cell>
          <cell r="AL87">
            <v>0.281881848881119</v>
          </cell>
          <cell r="AM87">
            <v>0.29005720614955949</v>
          </cell>
          <cell r="AN87">
            <v>0.58296499712742089</v>
          </cell>
          <cell r="AO87">
            <v>0.21054702994907148</v>
          </cell>
          <cell r="AP87">
            <v>0.1014164836704709</v>
          </cell>
          <cell r="AS87">
            <v>0.27605251992805019</v>
          </cell>
          <cell r="AT87">
            <v>0.33293160105381497</v>
          </cell>
          <cell r="AU87">
            <v>0.64651325636424151</v>
          </cell>
          <cell r="AV87">
            <v>0.39894002959193092</v>
          </cell>
          <cell r="AW87">
            <v>0.13024525576498711</v>
          </cell>
        </row>
        <row r="88">
          <cell r="B88">
            <v>43550</v>
          </cell>
          <cell r="C88">
            <v>1.844751905998707</v>
          </cell>
          <cell r="D88">
            <v>0.3663124455722267</v>
          </cell>
          <cell r="E88">
            <v>1.9531029925087688</v>
          </cell>
          <cell r="F88">
            <v>2.3159782563798714</v>
          </cell>
          <cell r="G88">
            <v>0.58534926532329579</v>
          </cell>
          <cell r="H88">
            <v>0.40381207675569802</v>
          </cell>
          <cell r="I88">
            <v>0.10059869235651721</v>
          </cell>
          <cell r="J88">
            <v>3.3117105808090637</v>
          </cell>
          <cell r="K88">
            <v>10.881616215704149</v>
          </cell>
          <cell r="N88">
            <v>2.1455944272814911</v>
          </cell>
          <cell r="O88">
            <v>0.34377338809060504</v>
          </cell>
          <cell r="P88">
            <v>1.7288653198118211</v>
          </cell>
          <cell r="Q88">
            <v>2.5336646390850865</v>
          </cell>
          <cell r="R88">
            <v>0.50734682722146829</v>
          </cell>
          <cell r="S88">
            <v>0.30645435712195429</v>
          </cell>
          <cell r="T88">
            <v>0.10059869235651721</v>
          </cell>
          <cell r="U88">
            <v>3.0559600575479551</v>
          </cell>
          <cell r="V88">
            <v>10.722257708516899</v>
          </cell>
          <cell r="AL88">
            <v>0.28749518301752103</v>
          </cell>
          <cell r="AM88">
            <v>0.299488966902346</v>
          </cell>
          <cell r="AN88">
            <v>0.57562407448963138</v>
          </cell>
          <cell r="AO88">
            <v>0.2738808051522299</v>
          </cell>
          <cell r="AP88">
            <v>0.1096315530476191</v>
          </cell>
          <cell r="AS88">
            <v>0.29918912103280809</v>
          </cell>
          <cell r="AT88">
            <v>0.341107941932278</v>
          </cell>
          <cell r="AU88">
            <v>0.61087422877089803</v>
          </cell>
          <cell r="AV88">
            <v>0.36554029979203789</v>
          </cell>
          <cell r="AW88">
            <v>0.1368315096708479</v>
          </cell>
        </row>
        <row r="89">
          <cell r="B89">
            <v>43551</v>
          </cell>
          <cell r="C89">
            <v>1.852258351568846</v>
          </cell>
          <cell r="D89">
            <v>0.34741251768341541</v>
          </cell>
          <cell r="E89">
            <v>1.8925273349967089</v>
          </cell>
          <cell r="F89">
            <v>2.2258425667405026</v>
          </cell>
          <cell r="G89">
            <v>0.59741223777044739</v>
          </cell>
          <cell r="H89">
            <v>0.30578208076972468</v>
          </cell>
          <cell r="I89">
            <v>0.10059869235651721</v>
          </cell>
          <cell r="J89">
            <v>3.2293385268248209</v>
          </cell>
          <cell r="K89">
            <v>10.551172308710983</v>
          </cell>
          <cell r="N89">
            <v>2.560105830000428</v>
          </cell>
          <cell r="O89">
            <v>0.37968212288622655</v>
          </cell>
          <cell r="P89">
            <v>1.6008434012218771</v>
          </cell>
          <cell r="Q89">
            <v>2.1896162211490031</v>
          </cell>
          <cell r="R89">
            <v>0.47849555199378857</v>
          </cell>
          <cell r="S89">
            <v>0.2284877533524711</v>
          </cell>
          <cell r="T89">
            <v>0.10059869235651721</v>
          </cell>
          <cell r="U89">
            <v>2.9674033237040169</v>
          </cell>
          <cell r="V89">
            <v>10.505232896664328</v>
          </cell>
          <cell r="AL89">
            <v>0.26467140651857979</v>
          </cell>
          <cell r="AM89">
            <v>0.28876310181088249</v>
          </cell>
          <cell r="AN89">
            <v>0.52065808033370831</v>
          </cell>
          <cell r="AO89">
            <v>0.28644008243811958</v>
          </cell>
          <cell r="AP89">
            <v>0.11757691532304079</v>
          </cell>
          <cell r="AS89">
            <v>0.30568872713360662</v>
          </cell>
          <cell r="AT89">
            <v>0.30769853966841298</v>
          </cell>
          <cell r="AU89">
            <v>0.45824961319965329</v>
          </cell>
          <cell r="AV89">
            <v>0.30187296602373248</v>
          </cell>
          <cell r="AW89">
            <v>0.1480392312477268</v>
          </cell>
        </row>
        <row r="90">
          <cell r="B90">
            <v>43552</v>
          </cell>
          <cell r="C90">
            <v>2.1423474738784578</v>
          </cell>
          <cell r="D90">
            <v>0.33674532976467419</v>
          </cell>
          <cell r="E90">
            <v>1.682512281607184</v>
          </cell>
          <cell r="F90">
            <v>2.0694237881075557</v>
          </cell>
          <cell r="G90">
            <v>0.59721141738881189</v>
          </cell>
          <cell r="H90">
            <v>0.45406168958471144</v>
          </cell>
          <cell r="I90">
            <v>0.10059869235651721</v>
          </cell>
          <cell r="J90">
            <v>3.1619643192021214</v>
          </cell>
          <cell r="K90">
            <v>10.544864991890034</v>
          </cell>
          <cell r="N90">
            <v>2.6317157331010081</v>
          </cell>
          <cell r="O90">
            <v>0.3678105677399463</v>
          </cell>
          <cell r="P90">
            <v>1.5890498181351049</v>
          </cell>
          <cell r="Q90">
            <v>2.0658682568299129</v>
          </cell>
          <cell r="R90">
            <v>0.45369331846424749</v>
          </cell>
          <cell r="S90">
            <v>0.42534211165993241</v>
          </cell>
          <cell r="T90">
            <v>0.10059869235651721</v>
          </cell>
          <cell r="U90">
            <v>3.0210671916229179</v>
          </cell>
          <cell r="V90">
            <v>10.655145689909588</v>
          </cell>
          <cell r="AL90">
            <v>0.26508392918488327</v>
          </cell>
          <cell r="AM90">
            <v>0.27262810562214002</v>
          </cell>
          <cell r="AN90">
            <v>0.45104705533210959</v>
          </cell>
          <cell r="AO90">
            <v>0.27708080779201666</v>
          </cell>
          <cell r="AP90">
            <v>0.1193280142517516</v>
          </cell>
          <cell r="AS90">
            <v>0.30390522315558849</v>
          </cell>
          <cell r="AT90">
            <v>0.2640060827351603</v>
          </cell>
          <cell r="AU90">
            <v>0.45469503748620665</v>
          </cell>
          <cell r="AV90">
            <v>0.2576175436447985</v>
          </cell>
          <cell r="AW90">
            <v>0.13112601050703002</v>
          </cell>
        </row>
        <row r="91">
          <cell r="B91">
            <v>43553</v>
          </cell>
          <cell r="C91">
            <v>2.0644319619953806</v>
          </cell>
          <cell r="D91">
            <v>0.33309606726950775</v>
          </cell>
          <cell r="E91">
            <v>1.598640732107129</v>
          </cell>
          <cell r="F91">
            <v>1.926391439019739</v>
          </cell>
          <cell r="G91">
            <v>0.58019506978534052</v>
          </cell>
          <cell r="H91">
            <v>0.45487967364641707</v>
          </cell>
          <cell r="I91">
            <v>0.10059869235651721</v>
          </cell>
          <cell r="J91">
            <v>3.1281762679365612</v>
          </cell>
          <cell r="K91">
            <v>10.186409904116593</v>
          </cell>
          <cell r="N91">
            <v>2.5711898349468019</v>
          </cell>
          <cell r="O91">
            <v>0.36258595946265609</v>
          </cell>
          <cell r="P91">
            <v>1.557692027302616</v>
          </cell>
          <cell r="Q91">
            <v>2.454535614507765</v>
          </cell>
          <cell r="R91">
            <v>0.44578443269359913</v>
          </cell>
          <cell r="S91">
            <v>0.55937555887662638</v>
          </cell>
          <cell r="T91">
            <v>0.10059869235651721</v>
          </cell>
          <cell r="U91">
            <v>2.9444448341200471</v>
          </cell>
          <cell r="V91">
            <v>10.996206954266629</v>
          </cell>
          <cell r="AL91">
            <v>0.26432301081182408</v>
          </cell>
          <cell r="AM91">
            <v>0.24402143946985469</v>
          </cell>
          <cell r="AN91">
            <v>0.39436135517490312</v>
          </cell>
          <cell r="AO91">
            <v>0.25493735106952664</v>
          </cell>
          <cell r="AP91">
            <v>0.1177602571678337</v>
          </cell>
          <cell r="AS91">
            <v>0.33508880338203212</v>
          </cell>
          <cell r="AT91">
            <v>0.32115852199327161</v>
          </cell>
          <cell r="AU91">
            <v>0.65223255952156356</v>
          </cell>
          <cell r="AV91">
            <v>0.24962616471888899</v>
          </cell>
          <cell r="AW91">
            <v>0.11883485045892619</v>
          </cell>
        </row>
        <row r="92">
          <cell r="B92">
            <v>43554</v>
          </cell>
          <cell r="C92">
            <v>2.2350894550995331</v>
          </cell>
          <cell r="D92">
            <v>0.3425817605437767</v>
          </cell>
          <cell r="E92">
            <v>1.5833316728610121</v>
          </cell>
          <cell r="F92">
            <v>1.7874395114307295</v>
          </cell>
          <cell r="G92">
            <v>0.54277811154253264</v>
          </cell>
          <cell r="H92">
            <v>0.44537216019759157</v>
          </cell>
          <cell r="I92">
            <v>0.10059869235651721</v>
          </cell>
          <cell r="J92">
            <v>3.1103209415764317</v>
          </cell>
          <cell r="K92">
            <v>10.147512305608126</v>
          </cell>
          <cell r="N92">
            <v>2.3438361029374559</v>
          </cell>
          <cell r="O92">
            <v>0.35368233745075911</v>
          </cell>
          <cell r="P92">
            <v>1.607009579851169</v>
          </cell>
          <cell r="Q92">
            <v>2.7287437577976195</v>
          </cell>
          <cell r="R92">
            <v>0.50306294713752275</v>
          </cell>
          <cell r="S92">
            <v>0.4682186353143602</v>
          </cell>
          <cell r="T92">
            <v>0.10059869235651721</v>
          </cell>
          <cell r="U92">
            <v>2.9075463913471458</v>
          </cell>
          <cell r="V92">
            <v>11.012698444192548</v>
          </cell>
          <cell r="AL92">
            <v>0.2639394187309963</v>
          </cell>
          <cell r="AM92">
            <v>0.22274510217570051</v>
          </cell>
          <cell r="AN92">
            <v>0.3602103231855785</v>
          </cell>
          <cell r="AO92">
            <v>0.23958726561551391</v>
          </cell>
          <cell r="AP92">
            <v>0.11356522604288161</v>
          </cell>
          <cell r="AS92">
            <v>0.3131324286639714</v>
          </cell>
          <cell r="AT92">
            <v>0.36119916740402658</v>
          </cell>
          <cell r="AU92">
            <v>0.72366128514493788</v>
          </cell>
          <cell r="AV92">
            <v>0.27750800696936817</v>
          </cell>
          <cell r="AW92">
            <v>0.14776143294200969</v>
          </cell>
        </row>
        <row r="93">
          <cell r="B93">
            <v>43555</v>
          </cell>
          <cell r="C93">
            <v>2.3263854778817024</v>
          </cell>
          <cell r="D93">
            <v>0.3527390948118887</v>
          </cell>
          <cell r="E93">
            <v>1.8980375440866639</v>
          </cell>
          <cell r="F93">
            <v>1.8862572201030912</v>
          </cell>
          <cell r="G93">
            <v>0.47768229826329411</v>
          </cell>
          <cell r="H93">
            <v>0.50546424935430978</v>
          </cell>
          <cell r="I93">
            <v>0.10059869235651721</v>
          </cell>
          <cell r="J93">
            <v>3.2934182903748761</v>
          </cell>
          <cell r="K93">
            <v>10.840582867232342</v>
          </cell>
          <cell r="N93">
            <v>2.2528310501124889</v>
          </cell>
          <cell r="O93">
            <v>0.35319002190004473</v>
          </cell>
          <cell r="P93">
            <v>1.754711312264692</v>
          </cell>
          <cell r="Q93">
            <v>2.7444185518814073</v>
          </cell>
          <cell r="R93">
            <v>0.54516076489054099</v>
          </cell>
          <cell r="S93">
            <v>0.35309204514003711</v>
          </cell>
          <cell r="T93">
            <v>0.10059869235651721</v>
          </cell>
          <cell r="U93">
            <v>2.8300053015373909</v>
          </cell>
          <cell r="V93">
            <v>10.934007740083119</v>
          </cell>
          <cell r="AL93">
            <v>0.2846175977514428</v>
          </cell>
          <cell r="AM93">
            <v>0.21847694393999689</v>
          </cell>
          <cell r="AN93">
            <v>0.43384142599460451</v>
          </cell>
          <cell r="AO93">
            <v>0.2217473404757038</v>
          </cell>
          <cell r="AP93">
            <v>0.1167801250426254</v>
          </cell>
          <cell r="AS93">
            <v>0.30564847853297911</v>
          </cell>
          <cell r="AT93">
            <v>0.32469776285076002</v>
          </cell>
          <cell r="AU93">
            <v>0.69306533727925113</v>
          </cell>
          <cell r="AV93">
            <v>0.33612643443528362</v>
          </cell>
          <cell r="AW93">
            <v>0.14537708339225341</v>
          </cell>
        </row>
        <row r="94">
          <cell r="B94">
            <v>43556</v>
          </cell>
          <cell r="C94">
            <v>2.1026976631448751</v>
          </cell>
          <cell r="D94">
            <v>0.3581960079263013</v>
          </cell>
          <cell r="E94">
            <v>2.166904004572145</v>
          </cell>
          <cell r="F94">
            <v>1.9867847635693439</v>
          </cell>
          <cell r="G94">
            <v>0.52256400534288938</v>
          </cell>
          <cell r="H94">
            <v>0.57008726390346165</v>
          </cell>
          <cell r="I94">
            <v>0.10395198210173449</v>
          </cell>
          <cell r="J94">
            <v>3.3757035106328503</v>
          </cell>
          <cell r="K94">
            <v>11.186889201193601</v>
          </cell>
          <cell r="N94">
            <v>2.310032568955207</v>
          </cell>
          <cell r="O94">
            <v>0.36240761197873123</v>
          </cell>
          <cell r="P94">
            <v>1.8394531241293071</v>
          </cell>
          <cell r="Q94">
            <v>2.6814338044771975</v>
          </cell>
          <cell r="R94">
            <v>0.57246544148267098</v>
          </cell>
          <cell r="S94">
            <v>0.36579447010984623</v>
          </cell>
          <cell r="T94">
            <v>0.10395198210173449</v>
          </cell>
          <cell r="U94">
            <v>2.9176443160619625</v>
          </cell>
          <cell r="V94">
            <v>11.153183319296655</v>
          </cell>
          <cell r="AL94">
            <v>0.29561756525338723</v>
          </cell>
          <cell r="AM94">
            <v>0.21421938664678147</v>
          </cell>
          <cell r="AN94">
            <v>0.47705367627054934</v>
          </cell>
          <cell r="AO94">
            <v>0.1987652201415685</v>
          </cell>
          <cell r="AP94">
            <v>0.1117458365213721</v>
          </cell>
          <cell r="AS94">
            <v>0.31325965701201641</v>
          </cell>
          <cell r="AT94">
            <v>0.31864575578700288</v>
          </cell>
          <cell r="AU94">
            <v>0.6540449701799339</v>
          </cell>
          <cell r="AV94">
            <v>0.36701027824617227</v>
          </cell>
          <cell r="AW94">
            <v>0.12939622678856119</v>
          </cell>
        </row>
        <row r="95">
          <cell r="B95">
            <v>43557</v>
          </cell>
          <cell r="C95">
            <v>2.1305650196208141</v>
          </cell>
          <cell r="D95">
            <v>0.35159103489453297</v>
          </cell>
          <cell r="E95">
            <v>1.9792206574747679</v>
          </cell>
          <cell r="F95">
            <v>1.898108195959084</v>
          </cell>
          <cell r="G95">
            <v>0.5363708067738916</v>
          </cell>
          <cell r="H95">
            <v>0.57924007077810935</v>
          </cell>
          <cell r="I95">
            <v>0.10395198210173449</v>
          </cell>
          <cell r="J95">
            <v>2.9762264047793123</v>
          </cell>
          <cell r="K95">
            <v>10.555274172382248</v>
          </cell>
          <cell r="N95">
            <v>2.287125634126558</v>
          </cell>
          <cell r="O95">
            <v>0.38114091218099622</v>
          </cell>
          <cell r="P95">
            <v>1.766617334798793</v>
          </cell>
          <cell r="Q95">
            <v>2.4174150602114066</v>
          </cell>
          <cell r="R95">
            <v>0.54401782298300549</v>
          </cell>
          <cell r="S95">
            <v>0.43331589215215688</v>
          </cell>
          <cell r="T95">
            <v>0.10395198210173449</v>
          </cell>
          <cell r="U95">
            <v>2.7851117747993452</v>
          </cell>
          <cell r="V95">
            <v>10.718696413353996</v>
          </cell>
          <cell r="AL95">
            <v>0.32532580878890971</v>
          </cell>
          <cell r="AM95">
            <v>0.24365950129874861</v>
          </cell>
          <cell r="AN95">
            <v>0.37693174011139091</v>
          </cell>
          <cell r="AO95">
            <v>0.19953169746836361</v>
          </cell>
          <cell r="AP95">
            <v>0.1097346241210531</v>
          </cell>
          <cell r="AS95">
            <v>0.27283761523273486</v>
          </cell>
          <cell r="AT95">
            <v>0.31578228017676996</v>
          </cell>
          <cell r="AU95">
            <v>0.55999393078674575</v>
          </cell>
          <cell r="AV95">
            <v>0.34817952011176001</v>
          </cell>
          <cell r="AW95">
            <v>0.13186506329586412</v>
          </cell>
        </row>
        <row r="96">
          <cell r="B96">
            <v>43558</v>
          </cell>
          <cell r="C96">
            <v>1.9741836078155821</v>
          </cell>
          <cell r="D96">
            <v>0.3389447687883248</v>
          </cell>
          <cell r="E96">
            <v>1.755049385517488</v>
          </cell>
          <cell r="F96">
            <v>2.0897627220602262</v>
          </cell>
          <cell r="G96">
            <v>0.53359258119337483</v>
          </cell>
          <cell r="H96">
            <v>0.55244830924041144</v>
          </cell>
          <cell r="I96">
            <v>0.10395198210173449</v>
          </cell>
          <cell r="J96">
            <v>2.8176411820405991</v>
          </cell>
          <cell r="K96">
            <v>10.16557453875774</v>
          </cell>
          <cell r="N96">
            <v>2.186101776755454</v>
          </cell>
          <cell r="O96">
            <v>0.36767900863783248</v>
          </cell>
          <cell r="P96">
            <v>1.741935712160013</v>
          </cell>
          <cell r="Q96">
            <v>2.2639324414576958</v>
          </cell>
          <cell r="R96">
            <v>0.48638709407698122</v>
          </cell>
          <cell r="S96">
            <v>0.36899945443686538</v>
          </cell>
          <cell r="T96">
            <v>0.10395198210173449</v>
          </cell>
          <cell r="U96">
            <v>2.7792954887818131</v>
          </cell>
          <cell r="V96">
            <v>10.298282958408389</v>
          </cell>
          <cell r="AL96">
            <v>0.35100736472602156</v>
          </cell>
          <cell r="AM96">
            <v>0.33947115371705017</v>
          </cell>
          <cell r="AN96">
            <v>0.41708799460259055</v>
          </cell>
          <cell r="AO96">
            <v>0.23708237515962541</v>
          </cell>
          <cell r="AP96">
            <v>0.1211594888460993</v>
          </cell>
          <cell r="AS96">
            <v>0.28178958500869949</v>
          </cell>
          <cell r="AT96">
            <v>0.28475116146357421</v>
          </cell>
          <cell r="AU96">
            <v>0.53125160346548561</v>
          </cell>
          <cell r="AV96">
            <v>0.30307647863016768</v>
          </cell>
          <cell r="AW96">
            <v>0.1242223467888966</v>
          </cell>
        </row>
        <row r="97">
          <cell r="B97">
            <v>43559</v>
          </cell>
          <cell r="C97">
            <v>1.8169655823935629</v>
          </cell>
          <cell r="D97">
            <v>0.33866248816983069</v>
          </cell>
          <cell r="E97">
            <v>1.64457405712895</v>
          </cell>
          <cell r="F97">
            <v>2.1869785231698788</v>
          </cell>
          <cell r="G97">
            <v>0.53013880402905544</v>
          </cell>
          <cell r="H97">
            <v>0.41053079405733939</v>
          </cell>
          <cell r="I97">
            <v>0.10395198210173449</v>
          </cell>
          <cell r="J97">
            <v>2.7774178572030563</v>
          </cell>
          <cell r="K97">
            <v>9.809220088253408</v>
          </cell>
          <cell r="N97">
            <v>2.2497382718701777</v>
          </cell>
          <cell r="O97">
            <v>0.35572227846967441</v>
          </cell>
          <cell r="P97">
            <v>1.8012754755554641</v>
          </cell>
          <cell r="Q97">
            <v>2.08705501041181</v>
          </cell>
          <cell r="R97">
            <v>0.4884272829875666</v>
          </cell>
          <cell r="S97">
            <v>0.3140584146600644</v>
          </cell>
          <cell r="T97">
            <v>0.10395198210173449</v>
          </cell>
          <cell r="U97">
            <v>2.7530588683490893</v>
          </cell>
          <cell r="V97">
            <v>10.153287584405581</v>
          </cell>
          <cell r="AL97">
            <v>0.3285545264914615</v>
          </cell>
          <cell r="AM97">
            <v>0.34388425420590818</v>
          </cell>
          <cell r="AN97">
            <v>0.51990681026780472</v>
          </cell>
          <cell r="AO97">
            <v>0.2548179959636131</v>
          </cell>
          <cell r="AP97">
            <v>0.1380775339382857</v>
          </cell>
          <cell r="AS97">
            <v>0.26328800020893278</v>
          </cell>
          <cell r="AT97">
            <v>0.24902841040145279</v>
          </cell>
          <cell r="AU97">
            <v>0.50245039049220297</v>
          </cell>
          <cell r="AV97">
            <v>0.25237099819443798</v>
          </cell>
          <cell r="AW97">
            <v>0.1150260573533852</v>
          </cell>
        </row>
        <row r="98">
          <cell r="B98">
            <v>43560</v>
          </cell>
          <cell r="C98">
            <v>1.676420639070606</v>
          </cell>
          <cell r="D98">
            <v>0.33260013669511473</v>
          </cell>
          <cell r="E98">
            <v>1.706168728805169</v>
          </cell>
          <cell r="F98">
            <v>2.0649337555840761</v>
          </cell>
          <cell r="G98">
            <v>0.51665953107078644</v>
          </cell>
          <cell r="H98">
            <v>0.2926224936333861</v>
          </cell>
          <cell r="I98">
            <v>0.10395198210173449</v>
          </cell>
          <cell r="J98">
            <v>2.7575857816838889</v>
          </cell>
          <cell r="K98">
            <v>9.4509430486447616</v>
          </cell>
          <cell r="N98">
            <v>2.1938347284185751</v>
          </cell>
          <cell r="O98">
            <v>0.35791630226485749</v>
          </cell>
          <cell r="P98">
            <v>1.681674936399596</v>
          </cell>
          <cell r="Q98">
            <v>1.6867383448833657</v>
          </cell>
          <cell r="R98">
            <v>0.52608281549531211</v>
          </cell>
          <cell r="S98">
            <v>0.49500228414932507</v>
          </cell>
          <cell r="T98">
            <v>0.10395198210173449</v>
          </cell>
          <cell r="U98">
            <v>2.7226146571700416</v>
          </cell>
          <cell r="V98">
            <v>9.7678160508828071</v>
          </cell>
          <cell r="AL98">
            <v>0.2729097071061326</v>
          </cell>
          <cell r="AM98">
            <v>0.2990061963743767</v>
          </cell>
          <cell r="AN98">
            <v>0.50684444718999322</v>
          </cell>
          <cell r="AO98">
            <v>0.26947503492405239</v>
          </cell>
          <cell r="AP98">
            <v>0.1425561347931911</v>
          </cell>
          <cell r="AS98">
            <v>0.19825537366344159</v>
          </cell>
          <cell r="AT98">
            <v>0.1904869327859888</v>
          </cell>
          <cell r="AU98">
            <v>0.37100857133848636</v>
          </cell>
          <cell r="AV98">
            <v>0.2263420980138259</v>
          </cell>
          <cell r="AW98">
            <v>0.103736500418646</v>
          </cell>
        </row>
        <row r="99">
          <cell r="B99">
            <v>43561</v>
          </cell>
          <cell r="C99">
            <v>1.681884556886373</v>
          </cell>
          <cell r="D99">
            <v>0.33628370605852254</v>
          </cell>
          <cell r="E99">
            <v>1.5265429805027111</v>
          </cell>
          <cell r="F99">
            <v>1.8868687689824701</v>
          </cell>
          <cell r="G99">
            <v>0.4995475723722469</v>
          </cell>
          <cell r="H99">
            <v>0.31530389244202467</v>
          </cell>
          <cell r="I99">
            <v>0.10395198210173449</v>
          </cell>
          <cell r="J99">
            <v>2.6679603082682557</v>
          </cell>
          <cell r="K99">
            <v>9.0183437676143381</v>
          </cell>
          <cell r="N99">
            <v>2.0359223956460122</v>
          </cell>
          <cell r="O99">
            <v>0.35604861865375304</v>
          </cell>
          <cell r="P99">
            <v>1.537819317751836</v>
          </cell>
          <cell r="Q99">
            <v>1.4915724173853193</v>
          </cell>
          <cell r="R99">
            <v>0.56152225518855259</v>
          </cell>
          <cell r="S99">
            <v>0.43353818143195022</v>
          </cell>
          <cell r="T99">
            <v>0.10395198210173449</v>
          </cell>
          <cell r="U99">
            <v>2.5972770464827848</v>
          </cell>
          <cell r="V99">
            <v>9.117652214641943</v>
          </cell>
          <cell r="AL99">
            <v>0.28396322468598773</v>
          </cell>
          <cell r="AM99">
            <v>0.27654187354725124</v>
          </cell>
          <cell r="AN99">
            <v>0.3621404272623307</v>
          </cell>
          <cell r="AO99">
            <v>0.24796459149848782</v>
          </cell>
          <cell r="AP99">
            <v>0.14327382721634502</v>
          </cell>
          <cell r="AS99">
            <v>0.21693081531392069</v>
          </cell>
          <cell r="AT99">
            <v>0.19937117496065698</v>
          </cell>
          <cell r="AU99">
            <v>0.25550347028618142</v>
          </cell>
          <cell r="AV99">
            <v>0.21007599523443138</v>
          </cell>
          <cell r="AW99">
            <v>0.1027747087316007</v>
          </cell>
        </row>
        <row r="100">
          <cell r="B100">
            <v>43562</v>
          </cell>
          <cell r="C100">
            <v>1.670210722999423</v>
          </cell>
          <cell r="D100">
            <v>0.33934729817660791</v>
          </cell>
          <cell r="E100">
            <v>1.329479715362369</v>
          </cell>
          <cell r="F100">
            <v>1.7722055689781557</v>
          </cell>
          <cell r="G100">
            <v>0.48356797300265031</v>
          </cell>
          <cell r="H100">
            <v>0.2899505355187314</v>
          </cell>
          <cell r="I100">
            <v>0.10395198210173449</v>
          </cell>
          <cell r="J100">
            <v>2.5092682089125837</v>
          </cell>
          <cell r="K100">
            <v>8.4979820050522559</v>
          </cell>
          <cell r="N100">
            <v>1.9445228207983429</v>
          </cell>
          <cell r="O100">
            <v>0.3697736344861447</v>
          </cell>
          <cell r="P100">
            <v>1.3869894327705261</v>
          </cell>
          <cell r="Q100">
            <v>1.4688724035907981</v>
          </cell>
          <cell r="R100">
            <v>0.52872617276872325</v>
          </cell>
          <cell r="S100">
            <v>0.38451115275272085</v>
          </cell>
          <cell r="T100">
            <v>0.10395198210173449</v>
          </cell>
          <cell r="U100">
            <v>2.9120588811359394</v>
          </cell>
          <cell r="V100">
            <v>9.0994064804049302</v>
          </cell>
          <cell r="AL100">
            <v>0.26383566134416991</v>
          </cell>
          <cell r="AM100">
            <v>0.26856846230820625</v>
          </cell>
          <cell r="AN100">
            <v>0.31222457026137501</v>
          </cell>
          <cell r="AO100">
            <v>0.26205523104573131</v>
          </cell>
          <cell r="AP100">
            <v>0.1317058325035923</v>
          </cell>
          <cell r="AS100">
            <v>0.24123122741605951</v>
          </cell>
          <cell r="AT100">
            <v>0.17534905657741212</v>
          </cell>
          <cell r="AU100">
            <v>0.25881497045866231</v>
          </cell>
          <cell r="AV100">
            <v>0.202198197121852</v>
          </cell>
          <cell r="AW100">
            <v>9.7362777088634805E-2</v>
          </cell>
        </row>
        <row r="101">
          <cell r="B101">
            <v>43563</v>
          </cell>
          <cell r="C101">
            <v>1.8244268265806729</v>
          </cell>
          <cell r="D101">
            <v>0.34458761658420251</v>
          </cell>
          <cell r="E101">
            <v>1.214183288854364</v>
          </cell>
          <cell r="F101">
            <v>1.7712480157446666</v>
          </cell>
          <cell r="G101">
            <v>0.45134280365321422</v>
          </cell>
          <cell r="H101">
            <v>0.4243152531641276</v>
          </cell>
          <cell r="I101">
            <v>0.10395198210173449</v>
          </cell>
          <cell r="J101">
            <v>2.4385503221727851</v>
          </cell>
          <cell r="K101">
            <v>8.5726061088557675</v>
          </cell>
          <cell r="N101">
            <v>1.875675057667666</v>
          </cell>
          <cell r="O101">
            <v>0.35995456407018361</v>
          </cell>
          <cell r="P101">
            <v>1.3689675669305541</v>
          </cell>
          <cell r="Q101">
            <v>1.33619274464793</v>
          </cell>
          <cell r="R101">
            <v>0.47544961961792476</v>
          </cell>
          <cell r="S101">
            <v>0.33090038893066248</v>
          </cell>
          <cell r="T101">
            <v>0.10395198210173449</v>
          </cell>
          <cell r="U101">
            <v>3.2970005959062734</v>
          </cell>
          <cell r="V101">
            <v>9.1480925198729288</v>
          </cell>
          <cell r="AL101">
            <v>0.2571656918345317</v>
          </cell>
          <cell r="AM101">
            <v>0.25704681701967547</v>
          </cell>
          <cell r="AN101">
            <v>0.34753295060430389</v>
          </cell>
          <cell r="AO101">
            <v>0.25518510269290112</v>
          </cell>
          <cell r="AP101">
            <v>0.112380711575188</v>
          </cell>
          <cell r="AS101">
            <v>0.1959973956134827</v>
          </cell>
          <cell r="AT101">
            <v>0.1530965869109826</v>
          </cell>
          <cell r="AU101">
            <v>0.21615808154064028</v>
          </cell>
          <cell r="AV101">
            <v>0.2074907303101215</v>
          </cell>
          <cell r="AW101">
            <v>9.3123550052986809E-2</v>
          </cell>
        </row>
        <row r="102">
          <cell r="B102">
            <v>43564</v>
          </cell>
          <cell r="C102">
            <v>2.1719307473275014</v>
          </cell>
          <cell r="D102">
            <v>0.33419504106091807</v>
          </cell>
          <cell r="E102">
            <v>1.3229929011049431</v>
          </cell>
          <cell r="F102">
            <v>1.9340835602713433</v>
          </cell>
          <cell r="G102">
            <v>0.40580526210730011</v>
          </cell>
          <cell r="H102">
            <v>0.41712028435116083</v>
          </cell>
          <cell r="I102">
            <v>0.10395198210173449</v>
          </cell>
          <cell r="J102">
            <v>2.5504611036533986</v>
          </cell>
          <cell r="K102">
            <v>9.2405408819782995</v>
          </cell>
          <cell r="N102">
            <v>2.0047948321061813</v>
          </cell>
          <cell r="O102">
            <v>0.34880940936645138</v>
          </cell>
          <cell r="P102">
            <v>1.6050253579077138</v>
          </cell>
          <cell r="Q102">
            <v>1.3661154041139665</v>
          </cell>
          <cell r="R102">
            <v>0.42711604345934057</v>
          </cell>
          <cell r="S102">
            <v>0.39470847947078352</v>
          </cell>
          <cell r="T102">
            <v>0.10395198210173449</v>
          </cell>
          <cell r="U102">
            <v>3.2319496719050869</v>
          </cell>
          <cell r="V102">
            <v>9.4824711804312578</v>
          </cell>
          <cell r="AL102">
            <v>0.2781374273937533</v>
          </cell>
          <cell r="AM102">
            <v>0.25600788614325104</v>
          </cell>
          <cell r="AN102">
            <v>0.43495642423235686</v>
          </cell>
          <cell r="AO102">
            <v>0.22821782768917812</v>
          </cell>
          <cell r="AP102">
            <v>0.12339378910244869</v>
          </cell>
          <cell r="AS102">
            <v>0.20562380555849818</v>
          </cell>
          <cell r="AT102">
            <v>0.14187158720692769</v>
          </cell>
          <cell r="AU102">
            <v>0.26469225697613241</v>
          </cell>
          <cell r="AV102">
            <v>0.20058522244871149</v>
          </cell>
          <cell r="AW102">
            <v>9.704603339428422E-2</v>
          </cell>
        </row>
        <row r="103">
          <cell r="B103">
            <v>43565</v>
          </cell>
          <cell r="C103">
            <v>2.2049420763466512</v>
          </cell>
          <cell r="D103">
            <v>0.33237412496458962</v>
          </cell>
          <cell r="E103">
            <v>1.566904379663028</v>
          </cell>
          <cell r="F103">
            <v>2.1525676507770917</v>
          </cell>
          <cell r="G103">
            <v>0.4008410168815334</v>
          </cell>
          <cell r="H103">
            <v>0.52619221466041866</v>
          </cell>
          <cell r="I103">
            <v>0.10395198210173449</v>
          </cell>
          <cell r="J103">
            <v>2.5781410866764713</v>
          </cell>
          <cell r="K103">
            <v>9.8659145320715176</v>
          </cell>
          <cell r="N103">
            <v>2.1763006268384619</v>
          </cell>
          <cell r="O103">
            <v>0.34617675747659249</v>
          </cell>
          <cell r="P103">
            <v>1.8688506419317241</v>
          </cell>
          <cell r="Q103">
            <v>1.4496538487402442</v>
          </cell>
          <cell r="R103">
            <v>0.44327184405884301</v>
          </cell>
          <cell r="S103">
            <v>0.46430279761235577</v>
          </cell>
          <cell r="T103">
            <v>0.10395198210173449</v>
          </cell>
          <cell r="U103">
            <v>2.9667439815284711</v>
          </cell>
          <cell r="V103">
            <v>9.8192524802884265</v>
          </cell>
          <cell r="AL103">
            <v>0.30731709480655678</v>
          </cell>
          <cell r="AM103">
            <v>0.26099413984504427</v>
          </cell>
          <cell r="AN103">
            <v>0.51624735628669249</v>
          </cell>
          <cell r="AO103">
            <v>0.23265667430871861</v>
          </cell>
          <cell r="AP103">
            <v>0.12405566545619649</v>
          </cell>
          <cell r="AS103">
            <v>0.18216151589470828</v>
          </cell>
          <cell r="AT103">
            <v>0.1343460717942408</v>
          </cell>
          <cell r="AU103">
            <v>0.33101577518265296</v>
          </cell>
          <cell r="AV103">
            <v>0.17765744803276809</v>
          </cell>
          <cell r="AW103">
            <v>9.7171275349461697E-2</v>
          </cell>
        </row>
        <row r="104">
          <cell r="B104">
            <v>43566</v>
          </cell>
          <cell r="C104">
            <v>2.0782526334589186</v>
          </cell>
          <cell r="D104">
            <v>0.32499727065620881</v>
          </cell>
          <cell r="E104">
            <v>1.66392054800148</v>
          </cell>
          <cell r="F104">
            <v>2.3161798697401745</v>
          </cell>
          <cell r="G104">
            <v>0.4117110286433816</v>
          </cell>
          <cell r="H104">
            <v>0.45220239019007857</v>
          </cell>
          <cell r="I104">
            <v>0.10395198210173449</v>
          </cell>
          <cell r="J104">
            <v>2.5087237201919934</v>
          </cell>
          <cell r="K104">
            <v>9.8599394429839684</v>
          </cell>
          <cell r="N104">
            <v>2.2148668237861613</v>
          </cell>
          <cell r="O104">
            <v>0.33445911815039525</v>
          </cell>
          <cell r="P104">
            <v>1.7768678911932441</v>
          </cell>
          <cell r="Q104">
            <v>1.4245525101637295</v>
          </cell>
          <cell r="R104">
            <v>0.49322171614186311</v>
          </cell>
          <cell r="S104">
            <v>0.41805941392837875</v>
          </cell>
          <cell r="T104">
            <v>0.10395198210173449</v>
          </cell>
          <cell r="U104">
            <v>2.7207218335418637</v>
          </cell>
          <cell r="V104">
            <v>9.486701289007371</v>
          </cell>
          <cell r="AL104">
            <v>0.31807943021926888</v>
          </cell>
          <cell r="AM104">
            <v>0.27498824459144722</v>
          </cell>
          <cell r="AN104">
            <v>0.5817234580164512</v>
          </cell>
          <cell r="AO104">
            <v>0.25200323096079463</v>
          </cell>
          <cell r="AP104">
            <v>0.119848201043701</v>
          </cell>
          <cell r="AS104">
            <v>0.1656485035732729</v>
          </cell>
          <cell r="AT104">
            <v>0.14153084040903433</v>
          </cell>
          <cell r="AU104">
            <v>0.32335997337358729</v>
          </cell>
          <cell r="AV104">
            <v>0.16390004341603559</v>
          </cell>
          <cell r="AW104">
            <v>9.5225494160032495E-2</v>
          </cell>
        </row>
        <row r="105">
          <cell r="B105">
            <v>43567</v>
          </cell>
          <cell r="C105">
            <v>1.7947605042722021</v>
          </cell>
          <cell r="D105">
            <v>0.32822725284841198</v>
          </cell>
          <cell r="E105">
            <v>1.5755954180654539</v>
          </cell>
          <cell r="F105">
            <v>2.4233543116797316</v>
          </cell>
          <cell r="G105">
            <v>0.4255552402679123</v>
          </cell>
          <cell r="H105">
            <v>0.46768836766332339</v>
          </cell>
          <cell r="I105">
            <v>0.10395198210173449</v>
          </cell>
          <cell r="J105">
            <v>2.4913631278476527</v>
          </cell>
          <cell r="K105">
            <v>9.610496204746422</v>
          </cell>
          <cell r="N105">
            <v>1.977220682011231</v>
          </cell>
          <cell r="O105">
            <v>0.32276704514567178</v>
          </cell>
          <cell r="P105">
            <v>1.6255512593155239</v>
          </cell>
          <cell r="Q105">
            <v>1.273442791942081</v>
          </cell>
          <cell r="R105">
            <v>0.50578341615710265</v>
          </cell>
          <cell r="S105">
            <v>0.45148500704006633</v>
          </cell>
          <cell r="T105">
            <v>0.10395198210173449</v>
          </cell>
          <cell r="U105">
            <v>2.758349557001186</v>
          </cell>
          <cell r="V105">
            <v>9.0185517407145976</v>
          </cell>
          <cell r="AL105">
            <v>0.31901221515595019</v>
          </cell>
          <cell r="AM105">
            <v>0.30095581349475681</v>
          </cell>
          <cell r="AN105">
            <v>0.64134127712753453</v>
          </cell>
          <cell r="AO105">
            <v>0.24894279277269352</v>
          </cell>
          <cell r="AP105">
            <v>0.1136043150562666</v>
          </cell>
          <cell r="AS105">
            <v>0.1964899661985883</v>
          </cell>
          <cell r="AT105">
            <v>0.15137052920896782</v>
          </cell>
          <cell r="AU105">
            <v>0.21861080068217431</v>
          </cell>
          <cell r="AV105">
            <v>0.16014267350466091</v>
          </cell>
          <cell r="AW105">
            <v>9.6753266041020136E-2</v>
          </cell>
        </row>
        <row r="106">
          <cell r="B106">
            <v>43568</v>
          </cell>
          <cell r="C106">
            <v>1.735922165107076</v>
          </cell>
          <cell r="D106">
            <v>0.33934760830220317</v>
          </cell>
          <cell r="E106">
            <v>1.4893879305825319</v>
          </cell>
          <cell r="F106">
            <v>2.5025822582668091</v>
          </cell>
          <cell r="G106">
            <v>0.44999002992672055</v>
          </cell>
          <cell r="H106">
            <v>0.35019826721396102</v>
          </cell>
          <cell r="I106">
            <v>0.10395198210173449</v>
          </cell>
          <cell r="J106">
            <v>2.366100964150291</v>
          </cell>
          <cell r="K106">
            <v>9.3374812056513274</v>
          </cell>
          <cell r="N106">
            <v>1.7569326575591491</v>
          </cell>
          <cell r="O106">
            <v>0.31805563643590024</v>
          </cell>
          <cell r="P106">
            <v>1.67033969861927</v>
          </cell>
          <cell r="Q106">
            <v>1.7896853686328167</v>
          </cell>
          <cell r="R106">
            <v>0.44934517743406543</v>
          </cell>
          <cell r="S106">
            <v>0.4829011199200362</v>
          </cell>
          <cell r="T106">
            <v>0.10395198210173449</v>
          </cell>
          <cell r="U106">
            <v>2.8621512190826035</v>
          </cell>
          <cell r="V106">
            <v>9.4333628597855768</v>
          </cell>
          <cell r="AL106">
            <v>0.3301774918158063</v>
          </cell>
          <cell r="AM106">
            <v>0.32656283609611342</v>
          </cell>
          <cell r="AN106">
            <v>0.6657307250592146</v>
          </cell>
          <cell r="AO106">
            <v>0.26513771925572821</v>
          </cell>
          <cell r="AP106">
            <v>0.1019129326876516</v>
          </cell>
          <cell r="AS106">
            <v>0.29316246228385329</v>
          </cell>
          <cell r="AT106">
            <v>0.19847353676652921</v>
          </cell>
          <cell r="AU106">
            <v>0.44290447852243314</v>
          </cell>
          <cell r="AV106">
            <v>0.1623170221662163</v>
          </cell>
          <cell r="AW106">
            <v>0.1044686136227812</v>
          </cell>
        </row>
        <row r="107">
          <cell r="B107">
            <v>43569</v>
          </cell>
          <cell r="C107">
            <v>1.8075138654538421</v>
          </cell>
          <cell r="D107">
            <v>0.33184936055922892</v>
          </cell>
          <cell r="E107">
            <v>1.5689200890807289</v>
          </cell>
          <cell r="F107">
            <v>2.3773184044655973</v>
          </cell>
          <cell r="G107">
            <v>0.49747647403999412</v>
          </cell>
          <cell r="H107">
            <v>0.31337788659469801</v>
          </cell>
          <cell r="I107">
            <v>0.10395198210173449</v>
          </cell>
          <cell r="J107">
            <v>2.4403971271110407</v>
          </cell>
          <cell r="K107">
            <v>9.4408051894068645</v>
          </cell>
          <cell r="N107">
            <v>1.60724998406653</v>
          </cell>
          <cell r="O107">
            <v>0.317916303736618</v>
          </cell>
          <cell r="P107">
            <v>1.9116836652912299</v>
          </cell>
          <cell r="Q107">
            <v>2.2048337458754435</v>
          </cell>
          <cell r="R107">
            <v>0.44205430730406758</v>
          </cell>
          <cell r="S107">
            <v>0.42019340787504711</v>
          </cell>
          <cell r="T107">
            <v>0.10395198210173449</v>
          </cell>
          <cell r="U107">
            <v>2.7666061673517146</v>
          </cell>
          <cell r="V107">
            <v>9.7744895636023852</v>
          </cell>
          <cell r="AL107">
            <v>0.33043519863813953</v>
          </cell>
          <cell r="AM107">
            <v>0.33926916245007943</v>
          </cell>
          <cell r="AN107">
            <v>0.61084839444597583</v>
          </cell>
          <cell r="AO107">
            <v>0.2875124640444966</v>
          </cell>
          <cell r="AP107">
            <v>8.3703851608862526E-2</v>
          </cell>
          <cell r="AS107">
            <v>0.30337839916850301</v>
          </cell>
          <cell r="AT107">
            <v>0.25415502725357852</v>
          </cell>
          <cell r="AU107">
            <v>0.59101024656635859</v>
          </cell>
          <cell r="AV107">
            <v>0.1923853426004947</v>
          </cell>
          <cell r="AW107">
            <v>9.7062664434576312E-2</v>
          </cell>
        </row>
        <row r="108">
          <cell r="B108">
            <v>43570</v>
          </cell>
          <cell r="C108">
            <v>1.634119589353348</v>
          </cell>
          <cell r="D108">
            <v>0.31823989011190756</v>
          </cell>
          <cell r="E108">
            <v>1.6214548154343891</v>
          </cell>
          <cell r="F108">
            <v>1.9941477415451476</v>
          </cell>
          <cell r="G108">
            <v>0.48268662052566458</v>
          </cell>
          <cell r="H108">
            <v>0.35557854674014322</v>
          </cell>
          <cell r="I108">
            <v>0.10395198210173449</v>
          </cell>
          <cell r="J108">
            <v>2.430189073667619</v>
          </cell>
          <cell r="K108">
            <v>8.9403682594799534</v>
          </cell>
          <cell r="N108">
            <v>1.4809935132111691</v>
          </cell>
          <cell r="O108">
            <v>0.33113162860951068</v>
          </cell>
          <cell r="P108">
            <v>1.994244571768276</v>
          </cell>
          <cell r="Q108">
            <v>1.9582563443127459</v>
          </cell>
          <cell r="R108">
            <v>0.46105321535597238</v>
          </cell>
          <cell r="S108">
            <v>0.31357436368084557</v>
          </cell>
          <cell r="T108">
            <v>0.10395198210173449</v>
          </cell>
          <cell r="U108">
            <v>2.6845600736924196</v>
          </cell>
          <cell r="V108">
            <v>9.3277656927326742</v>
          </cell>
          <cell r="AL108">
            <v>0.27848648242123852</v>
          </cell>
          <cell r="AM108">
            <v>0.26598531750379528</v>
          </cell>
          <cell r="AN108">
            <v>0.4501056960118196</v>
          </cell>
          <cell r="AO108">
            <v>0.24257200658213549</v>
          </cell>
          <cell r="AP108">
            <v>8.6488919914342835E-2</v>
          </cell>
          <cell r="AS108">
            <v>0.2541214106817325</v>
          </cell>
          <cell r="AT108">
            <v>0.209775711294962</v>
          </cell>
          <cell r="AU108">
            <v>0.45509072344509544</v>
          </cell>
          <cell r="AV108">
            <v>0.24594675614158878</v>
          </cell>
          <cell r="AW108">
            <v>0.1025413442653617</v>
          </cell>
        </row>
        <row r="109">
          <cell r="B109">
            <v>43571</v>
          </cell>
          <cell r="C109">
            <v>1.5048647546133112</v>
          </cell>
          <cell r="D109">
            <v>0.33345266400752283</v>
          </cell>
          <cell r="E109">
            <v>1.5443735429876631</v>
          </cell>
          <cell r="F109">
            <v>1.8274900233549272</v>
          </cell>
          <cell r="G109">
            <v>0.47096941284332039</v>
          </cell>
          <cell r="H109">
            <v>0.28258083098858328</v>
          </cell>
          <cell r="I109">
            <v>0.10395198210173449</v>
          </cell>
          <cell r="J109">
            <v>2.3982069159508139</v>
          </cell>
          <cell r="K109">
            <v>8.4658901268478761</v>
          </cell>
          <cell r="N109">
            <v>1.5708345413259051</v>
          </cell>
          <cell r="O109">
            <v>0.3267752193293002</v>
          </cell>
          <cell r="P109">
            <v>1.9445495859521928</v>
          </cell>
          <cell r="Q109">
            <v>1.4797416748181935</v>
          </cell>
          <cell r="R109">
            <v>0.47682174715446229</v>
          </cell>
          <cell r="S109">
            <v>0.37512143838606066</v>
          </cell>
          <cell r="T109">
            <v>0.10395198210173449</v>
          </cell>
          <cell r="U109">
            <v>2.4403910660844894</v>
          </cell>
          <cell r="V109">
            <v>8.7181872551523387</v>
          </cell>
          <cell r="AL109">
            <v>0.25299336906802639</v>
          </cell>
          <cell r="AM109">
            <v>0.23635124602396931</v>
          </cell>
          <cell r="AN109">
            <v>0.38918212982352179</v>
          </cell>
          <cell r="AO109">
            <v>0.22557986581046299</v>
          </cell>
          <cell r="AP109">
            <v>9.4848318935364967E-2</v>
          </cell>
          <cell r="AS109">
            <v>0.22776576013503411</v>
          </cell>
          <cell r="AT109">
            <v>0.14726064024355698</v>
          </cell>
          <cell r="AU109">
            <v>0.29229571800983267</v>
          </cell>
          <cell r="AV109">
            <v>0.21978079696983768</v>
          </cell>
          <cell r="AW109">
            <v>9.4089663968504475E-2</v>
          </cell>
        </row>
        <row r="110">
          <cell r="B110">
            <v>43572</v>
          </cell>
          <cell r="C110">
            <v>1.4189239392773041</v>
          </cell>
          <cell r="D110">
            <v>0.36316382815533343</v>
          </cell>
          <cell r="E110">
            <v>1.3745120952301999</v>
          </cell>
          <cell r="F110">
            <v>1.6076310722087586</v>
          </cell>
          <cell r="G110">
            <v>0.53736346154624892</v>
          </cell>
          <cell r="H110">
            <v>0.26722784232855001</v>
          </cell>
          <cell r="I110">
            <v>0.10395198210173449</v>
          </cell>
          <cell r="J110">
            <v>2.2859841797273801</v>
          </cell>
          <cell r="K110">
            <v>7.9587584005755101</v>
          </cell>
          <cell r="N110">
            <v>1.625052320673064</v>
          </cell>
          <cell r="O110">
            <v>0.34736414051074466</v>
          </cell>
          <cell r="P110">
            <v>1.8916961327711059</v>
          </cell>
          <cell r="Q110">
            <v>1.4511834098629943</v>
          </cell>
          <cell r="R110">
            <v>0.46492982942132827</v>
          </cell>
          <cell r="S110">
            <v>0.30321427184602207</v>
          </cell>
          <cell r="T110">
            <v>0.10395198210173449</v>
          </cell>
          <cell r="U110">
            <v>2.3579059508087048</v>
          </cell>
          <cell r="V110">
            <v>8.545298037995698</v>
          </cell>
          <cell r="AL110">
            <v>0.23489312711110388</v>
          </cell>
          <cell r="AM110">
            <v>0.2073990907833709</v>
          </cell>
          <cell r="AN110">
            <v>0.31928098468142757</v>
          </cell>
          <cell r="AO110">
            <v>0.20346215507501922</v>
          </cell>
          <cell r="AP110">
            <v>9.1834141833539315E-2</v>
          </cell>
          <cell r="AS110">
            <v>0.25431796393538036</v>
          </cell>
          <cell r="AT110">
            <v>0.1381992251333618</v>
          </cell>
          <cell r="AU110">
            <v>0.27746699229197824</v>
          </cell>
          <cell r="AV110">
            <v>0.18397236212840032</v>
          </cell>
          <cell r="AW110">
            <v>9.1284578162946328E-2</v>
          </cell>
        </row>
        <row r="111">
          <cell r="B111">
            <v>43573</v>
          </cell>
          <cell r="C111">
            <v>1.544735656746123</v>
          </cell>
          <cell r="D111">
            <v>0.3484478283603647</v>
          </cell>
          <cell r="E111">
            <v>1.3039306339664281</v>
          </cell>
          <cell r="F111">
            <v>1.3540130855141577</v>
          </cell>
          <cell r="G111">
            <v>0.54722829628926306</v>
          </cell>
          <cell r="H111">
            <v>0.20028627925647272</v>
          </cell>
          <cell r="I111">
            <v>0.10395198210173449</v>
          </cell>
          <cell r="J111">
            <v>2.3384841992458676</v>
          </cell>
          <cell r="K111">
            <v>7.7410779614804106</v>
          </cell>
          <cell r="N111">
            <v>1.770615448962287</v>
          </cell>
          <cell r="O111">
            <v>0.34965343814265498</v>
          </cell>
          <cell r="P111">
            <v>1.8055756819701529</v>
          </cell>
          <cell r="Q111">
            <v>1.4515615642405137</v>
          </cell>
          <cell r="R111">
            <v>0.47114237873728176</v>
          </cell>
          <cell r="S111">
            <v>0.33089542581671072</v>
          </cell>
          <cell r="T111">
            <v>0.10395198210173449</v>
          </cell>
          <cell r="U111">
            <v>2.1920093716926901</v>
          </cell>
          <cell r="V111">
            <v>8.4754052916640248</v>
          </cell>
          <cell r="AL111">
            <v>0.20453247910190772</v>
          </cell>
          <cell r="AM111">
            <v>0.1492738723497509</v>
          </cell>
          <cell r="AN111">
            <v>0.24041119022117188</v>
          </cell>
          <cell r="AO111">
            <v>0.1864792427746878</v>
          </cell>
          <cell r="AP111">
            <v>0.10884428949356549</v>
          </cell>
          <cell r="AS111">
            <v>0.2772034231283575</v>
          </cell>
          <cell r="AT111">
            <v>0.14716639764339789</v>
          </cell>
          <cell r="AU111">
            <v>0.2583665218431998</v>
          </cell>
          <cell r="AV111">
            <v>0.14981151278674248</v>
          </cell>
          <cell r="AW111">
            <v>8.7527267164091871E-2</v>
          </cell>
        </row>
        <row r="112">
          <cell r="B112">
            <v>43574</v>
          </cell>
          <cell r="C112">
            <v>1.6395184328968901</v>
          </cell>
          <cell r="D112">
            <v>0.33055781307493681</v>
          </cell>
          <cell r="E112">
            <v>1.3482525619325991</v>
          </cell>
          <cell r="F112">
            <v>1.2102899464414123</v>
          </cell>
          <cell r="G112">
            <v>0.51084764725477916</v>
          </cell>
          <cell r="H112">
            <v>0.27404031770017639</v>
          </cell>
          <cell r="I112">
            <v>0.10395198210173449</v>
          </cell>
          <cell r="J112">
            <v>2.6243206656592517</v>
          </cell>
          <cell r="K112">
            <v>8.0417793670617819</v>
          </cell>
          <cell r="N112">
            <v>1.75297581588578</v>
          </cell>
          <cell r="O112">
            <v>0.3453281448909607</v>
          </cell>
          <cell r="P112">
            <v>1.6754742589060501</v>
          </cell>
          <cell r="Q112">
            <v>1.5291042789991223</v>
          </cell>
          <cell r="R112">
            <v>0.45846271897317464</v>
          </cell>
          <cell r="S112">
            <v>0.2979796651568537</v>
          </cell>
          <cell r="T112">
            <v>0.10395198210173449</v>
          </cell>
          <cell r="U112">
            <v>2.0857704849960146</v>
          </cell>
          <cell r="V112">
            <v>8.2490473499096915</v>
          </cell>
          <cell r="AL112">
            <v>0.1811145064226769</v>
          </cell>
          <cell r="AM112">
            <v>0.1262015565292387</v>
          </cell>
          <cell r="AN112">
            <v>0.19364148543427609</v>
          </cell>
          <cell r="AO112">
            <v>0.17945230418846692</v>
          </cell>
          <cell r="AP112">
            <v>0.10646106300881521</v>
          </cell>
          <cell r="AS112">
            <v>0.24831512353705981</v>
          </cell>
          <cell r="AT112">
            <v>0.176525223245658</v>
          </cell>
          <cell r="AU112">
            <v>0.32675847135869912</v>
          </cell>
          <cell r="AV112">
            <v>0.12832649689661052</v>
          </cell>
          <cell r="AW112">
            <v>9.3627606742816574E-2</v>
          </cell>
        </row>
        <row r="113">
          <cell r="B113">
            <v>43575</v>
          </cell>
          <cell r="C113">
            <v>1.6207883589601439</v>
          </cell>
          <cell r="D113">
            <v>0.32457622535393899</v>
          </cell>
          <cell r="E113">
            <v>1.435885812677943</v>
          </cell>
          <cell r="F113">
            <v>1.1888035369176306</v>
          </cell>
          <cell r="G113">
            <v>0.47351201457345543</v>
          </cell>
          <cell r="H113">
            <v>0.27245537877493925</v>
          </cell>
          <cell r="I113">
            <v>0.10395198210173449</v>
          </cell>
          <cell r="J113">
            <v>2.8005388985311295</v>
          </cell>
          <cell r="K113">
            <v>8.2205122078909163</v>
          </cell>
          <cell r="N113">
            <v>1.9559488879006861</v>
          </cell>
          <cell r="O113">
            <v>0.34778060196017047</v>
          </cell>
          <cell r="P113">
            <v>1.5735441999615472</v>
          </cell>
          <cell r="Q113">
            <v>1.5877790684067026</v>
          </cell>
          <cell r="R113">
            <v>0.4429155555902331</v>
          </cell>
          <cell r="S113">
            <v>0.34425476334559668</v>
          </cell>
          <cell r="T113">
            <v>0.10395198210173449</v>
          </cell>
          <cell r="U113">
            <v>2.1011322100820169</v>
          </cell>
          <cell r="V113">
            <v>8.4573072693486875</v>
          </cell>
          <cell r="AL113">
            <v>0.17155128555521651</v>
          </cell>
          <cell r="AM113">
            <v>0.1257499429727508</v>
          </cell>
          <cell r="AN113">
            <v>0.2041557307007644</v>
          </cell>
          <cell r="AO113">
            <v>0.16365939988918712</v>
          </cell>
          <cell r="AP113">
            <v>9.727527331268998E-2</v>
          </cell>
          <cell r="AS113">
            <v>0.2427483979245674</v>
          </cell>
          <cell r="AT113">
            <v>0.15891320130787309</v>
          </cell>
          <cell r="AU113">
            <v>0.34283655112764844</v>
          </cell>
          <cell r="AV113">
            <v>0.1734743443274758</v>
          </cell>
          <cell r="AW113">
            <v>9.9515406249796892E-2</v>
          </cell>
        </row>
        <row r="114">
          <cell r="B114">
            <v>43576</v>
          </cell>
          <cell r="C114">
            <v>1.5597055757469092</v>
          </cell>
          <cell r="D114">
            <v>0.31943337799785981</v>
          </cell>
          <cell r="E114">
            <v>1.4092926683284812</v>
          </cell>
          <cell r="F114">
            <v>1.2331015441975957</v>
          </cell>
          <cell r="G114">
            <v>0.42609593477301883</v>
          </cell>
          <cell r="H114">
            <v>0.18949527178615219</v>
          </cell>
          <cell r="I114">
            <v>0.10395198210173449</v>
          </cell>
          <cell r="J114">
            <v>2.8858066048090705</v>
          </cell>
          <cell r="K114">
            <v>8.1268829597408221</v>
          </cell>
          <cell r="N114">
            <v>2.1830434941689751</v>
          </cell>
          <cell r="O114">
            <v>0.34700007135067729</v>
          </cell>
          <cell r="P114">
            <v>1.5778718475456601</v>
          </cell>
          <cell r="Q114">
            <v>1.5300347172524873</v>
          </cell>
          <cell r="R114">
            <v>0.42536702675880217</v>
          </cell>
          <cell r="S114">
            <v>0.30438007646481241</v>
          </cell>
          <cell r="T114">
            <v>0.10395198210173449</v>
          </cell>
          <cell r="U114">
            <v>2.1888277169352719</v>
          </cell>
          <cell r="V114">
            <v>8.6604769325784208</v>
          </cell>
          <cell r="AL114">
            <v>0.17056019916160989</v>
          </cell>
          <cell r="AM114">
            <v>0.14548521492308542</v>
          </cell>
          <cell r="AN114">
            <v>0.2108796506819639</v>
          </cell>
          <cell r="AO114">
            <v>0.15135449205951901</v>
          </cell>
          <cell r="AP114">
            <v>0.1088919349161129</v>
          </cell>
          <cell r="AS114">
            <v>0.2235541817576312</v>
          </cell>
          <cell r="AT114">
            <v>0.16599847145253868</v>
          </cell>
          <cell r="AU114">
            <v>0.29394133499396913</v>
          </cell>
          <cell r="AV114">
            <v>0.20124266873719962</v>
          </cell>
          <cell r="AW114">
            <v>0.11041376971952251</v>
          </cell>
        </row>
        <row r="115">
          <cell r="B115">
            <v>43577</v>
          </cell>
          <cell r="C115">
            <v>1.4197993609760211</v>
          </cell>
          <cell r="D115">
            <v>0.31226199305732388</v>
          </cell>
          <cell r="E115">
            <v>1.292804968912119</v>
          </cell>
          <cell r="F115">
            <v>1.1726551706051491</v>
          </cell>
          <cell r="G115">
            <v>0.37765087194683311</v>
          </cell>
          <cell r="H115">
            <v>0.1859930046612378</v>
          </cell>
          <cell r="I115">
            <v>0.10395198210173449</v>
          </cell>
          <cell r="J115">
            <v>2.8762592188181046</v>
          </cell>
          <cell r="K115">
            <v>7.7413765710785221</v>
          </cell>
          <cell r="N115">
            <v>2.1781209548596947</v>
          </cell>
          <cell r="O115">
            <v>0.33796035543644137</v>
          </cell>
          <cell r="P115">
            <v>1.653484934991071</v>
          </cell>
          <cell r="Q115">
            <v>1.4160795755208222</v>
          </cell>
          <cell r="R115">
            <v>0.44600051900645254</v>
          </cell>
          <cell r="S115">
            <v>0.42364419055333546</v>
          </cell>
          <cell r="T115">
            <v>0.10395198210173449</v>
          </cell>
          <cell r="U115">
            <v>2.2930736349145553</v>
          </cell>
          <cell r="V115">
            <v>8.8523161473841068</v>
          </cell>
          <cell r="AL115">
            <v>0.16804966561080889</v>
          </cell>
          <cell r="AM115">
            <v>0.129318235832382</v>
          </cell>
          <cell r="AN115">
            <v>0.186092818231194</v>
          </cell>
          <cell r="AO115">
            <v>0.16448987128961431</v>
          </cell>
          <cell r="AP115">
            <v>0.10062299015422679</v>
          </cell>
          <cell r="AS115">
            <v>0.2121679390941327</v>
          </cell>
          <cell r="AT115">
            <v>0.1537303734492369</v>
          </cell>
          <cell r="AU115">
            <v>0.25801697694533998</v>
          </cell>
          <cell r="AV115">
            <v>0.1890272269489458</v>
          </cell>
          <cell r="AW115">
            <v>9.7667083396356102E-2</v>
          </cell>
        </row>
        <row r="116">
          <cell r="B116">
            <v>43578</v>
          </cell>
          <cell r="C116">
            <v>1.392111988213518</v>
          </cell>
          <cell r="D116">
            <v>0.30431826474400758</v>
          </cell>
          <cell r="E116">
            <v>1.2111856559041549</v>
          </cell>
          <cell r="F116">
            <v>1.2540232841566772</v>
          </cell>
          <cell r="G116">
            <v>0.34653541297007551</v>
          </cell>
          <cell r="H116">
            <v>0.162345588801726</v>
          </cell>
          <cell r="I116">
            <v>0.10395198210173449</v>
          </cell>
          <cell r="J116">
            <v>2.8055991881439968</v>
          </cell>
          <cell r="K116">
            <v>7.5800713650358897</v>
          </cell>
          <cell r="N116">
            <v>2.1157617338713757</v>
          </cell>
          <cell r="O116">
            <v>0.33085846421577358</v>
          </cell>
          <cell r="P116">
            <v>1.568353023578952</v>
          </cell>
          <cell r="Q116">
            <v>1.3296427027802773</v>
          </cell>
          <cell r="R116">
            <v>0.46652303012962698</v>
          </cell>
          <cell r="S116">
            <v>0.43953083441521068</v>
          </cell>
          <cell r="T116">
            <v>0.10395198210173449</v>
          </cell>
          <cell r="U116">
            <v>2.3384253907544683</v>
          </cell>
          <cell r="V116">
            <v>8.693047161847419</v>
          </cell>
          <cell r="AL116">
            <v>0.18534398203822097</v>
          </cell>
          <cell r="AM116">
            <v>0.14959107356292101</v>
          </cell>
          <cell r="AN116">
            <v>0.19652577765622892</v>
          </cell>
          <cell r="AO116">
            <v>0.18130458689454967</v>
          </cell>
          <cell r="AP116">
            <v>0.1157671921862129</v>
          </cell>
          <cell r="AS116">
            <v>0.20658777442993639</v>
          </cell>
          <cell r="AT116">
            <v>0.14068915848212252</v>
          </cell>
          <cell r="AU116">
            <v>0.24759473608731281</v>
          </cell>
          <cell r="AV116">
            <v>0.1821178664953349</v>
          </cell>
          <cell r="AW116">
            <v>8.901832799521045E-2</v>
          </cell>
        </row>
        <row r="117">
          <cell r="B117">
            <v>43579</v>
          </cell>
          <cell r="C117">
            <v>1.6069883659475419</v>
          </cell>
          <cell r="D117">
            <v>0.32452049113045711</v>
          </cell>
          <cell r="E117">
            <v>1.2760944527079121</v>
          </cell>
          <cell r="F117">
            <v>1.1607203637500734</v>
          </cell>
          <cell r="G117">
            <v>0.30032605035868859</v>
          </cell>
          <cell r="H117">
            <v>0.15471698024134328</v>
          </cell>
          <cell r="I117">
            <v>0.10395198210173449</v>
          </cell>
          <cell r="J117">
            <v>2.7494909858741305</v>
          </cell>
          <cell r="K117">
            <v>7.6768096721118821</v>
          </cell>
          <cell r="N117">
            <v>1.734553180216412</v>
          </cell>
          <cell r="O117">
            <v>0.33036954001503394</v>
          </cell>
          <cell r="P117">
            <v>1.489980695318482</v>
          </cell>
          <cell r="Q117">
            <v>1.3045646215259632</v>
          </cell>
          <cell r="R117">
            <v>0.44912689066299782</v>
          </cell>
          <cell r="S117">
            <v>0.43713404241312998</v>
          </cell>
          <cell r="T117">
            <v>0.10395198210173449</v>
          </cell>
          <cell r="U117">
            <v>2.3177522528649961</v>
          </cell>
          <cell r="V117">
            <v>8.1674332051187513</v>
          </cell>
          <cell r="AL117">
            <v>0.21786055190661691</v>
          </cell>
          <cell r="AM117">
            <v>0.19218904858776689</v>
          </cell>
          <cell r="AN117">
            <v>0.14338920214711048</v>
          </cell>
          <cell r="AO117">
            <v>0.14653289753040361</v>
          </cell>
          <cell r="AP117">
            <v>0.1178231651577744</v>
          </cell>
          <cell r="AS117">
            <v>0.2133009404226282</v>
          </cell>
          <cell r="AT117">
            <v>0.13909949205836961</v>
          </cell>
          <cell r="AU117">
            <v>0.2549883038008659</v>
          </cell>
          <cell r="AV117">
            <v>0.16447018395162799</v>
          </cell>
          <cell r="AW117">
            <v>8.38240865196727E-2</v>
          </cell>
        </row>
        <row r="118">
          <cell r="B118">
            <v>43580</v>
          </cell>
          <cell r="C118">
            <v>1.7784685128314051</v>
          </cell>
          <cell r="D118">
            <v>0.3162742753564094</v>
          </cell>
          <cell r="E118">
            <v>1.2766725824475011</v>
          </cell>
          <cell r="F118">
            <v>1.2242140086646891</v>
          </cell>
          <cell r="G118">
            <v>0.28122807672869443</v>
          </cell>
          <cell r="H118">
            <v>0.17760645813263118</v>
          </cell>
          <cell r="I118">
            <v>0.10395198210173449</v>
          </cell>
          <cell r="J118">
            <v>2.5996094351150658</v>
          </cell>
          <cell r="K118">
            <v>7.7580253313781311</v>
          </cell>
          <cell r="N118">
            <v>1.709672511359104</v>
          </cell>
          <cell r="O118">
            <v>0.32945102909251461</v>
          </cell>
          <cell r="P118">
            <v>1.4525697119907379</v>
          </cell>
          <cell r="Q118">
            <v>1.5361217764183905</v>
          </cell>
          <cell r="R118">
            <v>0.40975524399316693</v>
          </cell>
          <cell r="S118">
            <v>0.2926533248808923</v>
          </cell>
          <cell r="T118">
            <v>0.10395198210173449</v>
          </cell>
          <cell r="U118">
            <v>2.1612523224446036</v>
          </cell>
          <cell r="V118">
            <v>7.9954279022811443</v>
          </cell>
          <cell r="AL118">
            <v>0.23410195112625221</v>
          </cell>
          <cell r="AM118">
            <v>0.225006923728751</v>
          </cell>
          <cell r="AN118">
            <v>0.18750409468733151</v>
          </cell>
          <cell r="AO118">
            <v>0.14159060848908062</v>
          </cell>
          <cell r="AP118">
            <v>0.10865915463669611</v>
          </cell>
          <cell r="AS118">
            <v>0.23586094325180809</v>
          </cell>
          <cell r="AT118">
            <v>0.15976486409404919</v>
          </cell>
          <cell r="AU118">
            <v>0.35872123064274514</v>
          </cell>
          <cell r="AV118">
            <v>0.14801945935629932</v>
          </cell>
          <cell r="AW118">
            <v>8.9746942445200664E-2</v>
          </cell>
        </row>
        <row r="119">
          <cell r="B119">
            <v>43581</v>
          </cell>
          <cell r="C119">
            <v>1.8272625987702829</v>
          </cell>
          <cell r="D119">
            <v>0.31702535190058789</v>
          </cell>
          <cell r="E119">
            <v>1.305156994262556</v>
          </cell>
          <cell r="F119">
            <v>1.4118416028745406</v>
          </cell>
          <cell r="G119">
            <v>0.30605019804844491</v>
          </cell>
          <cell r="H119">
            <v>0.35060120914977355</v>
          </cell>
          <cell r="I119">
            <v>0.10395198210173449</v>
          </cell>
          <cell r="J119">
            <v>2.5531481226728561</v>
          </cell>
          <cell r="K119">
            <v>8.1750380597807766</v>
          </cell>
          <cell r="N119">
            <v>1.6558589797295349</v>
          </cell>
          <cell r="O119">
            <v>0.32693875719465099</v>
          </cell>
          <cell r="P119">
            <v>1.4715964163711019</v>
          </cell>
          <cell r="Q119">
            <v>1.5618693988735308</v>
          </cell>
          <cell r="R119">
            <v>0.38139753513193186</v>
          </cell>
          <cell r="S119">
            <v>0.25683703556617399</v>
          </cell>
          <cell r="T119">
            <v>0.10395198210173449</v>
          </cell>
          <cell r="U119">
            <v>2.2079620501366692</v>
          </cell>
          <cell r="V119">
            <v>7.9664121551053286</v>
          </cell>
          <cell r="AL119">
            <v>0.24687215223609169</v>
          </cell>
          <cell r="AM119">
            <v>0.23889214974058379</v>
          </cell>
          <cell r="AN119">
            <v>0.33566057822459194</v>
          </cell>
          <cell r="AO119">
            <v>0.1577331062528082</v>
          </cell>
          <cell r="AP119">
            <v>0.10602261273748939</v>
          </cell>
          <cell r="AS119">
            <v>0.22051934301481879</v>
          </cell>
          <cell r="AT119">
            <v>0.1737719057555821</v>
          </cell>
          <cell r="AU119">
            <v>0.35205237193375921</v>
          </cell>
          <cell r="AV119">
            <v>0.1522804896919234</v>
          </cell>
          <cell r="AW119">
            <v>9.1063782438086785E-2</v>
          </cell>
        </row>
        <row r="120">
          <cell r="B120">
            <v>43582</v>
          </cell>
          <cell r="C120">
            <v>1.864063900700009</v>
          </cell>
          <cell r="D120">
            <v>0.31155322847670119</v>
          </cell>
          <cell r="E120">
            <v>1.477193658869189</v>
          </cell>
          <cell r="F120">
            <v>1.6652533937422052</v>
          </cell>
          <cell r="G120">
            <v>0.28879622831217971</v>
          </cell>
          <cell r="H120">
            <v>0.44634236738982819</v>
          </cell>
          <cell r="I120">
            <v>0.10395198210173449</v>
          </cell>
          <cell r="J120">
            <v>2.3317969561284704</v>
          </cell>
          <cell r="K120">
            <v>8.4889517157203169</v>
          </cell>
          <cell r="N120">
            <v>1.5900211869569092</v>
          </cell>
          <cell r="O120">
            <v>0.33380124495001978</v>
          </cell>
          <cell r="P120">
            <v>1.5072455522747539</v>
          </cell>
          <cell r="Q120">
            <v>1.3601476279725453</v>
          </cell>
          <cell r="R120">
            <v>0.38031747635348051</v>
          </cell>
          <cell r="S120">
            <v>0.34872007630677321</v>
          </cell>
          <cell r="T120">
            <v>0.10395198210173449</v>
          </cell>
          <cell r="U120">
            <v>2.1756284052656771</v>
          </cell>
          <cell r="V120">
            <v>7.7998335521818944</v>
          </cell>
          <cell r="AL120">
            <v>0.27026540985911651</v>
          </cell>
          <cell r="AM120">
            <v>0.24637289538640411</v>
          </cell>
          <cell r="AN120">
            <v>0.40863234249070673</v>
          </cell>
          <cell r="AO120">
            <v>0.17870546250372188</v>
          </cell>
          <cell r="AP120">
            <v>9.4656220277599804E-2</v>
          </cell>
          <cell r="AS120">
            <v>0.2332843242308788</v>
          </cell>
          <cell r="AT120">
            <v>0.16044250398609758</v>
          </cell>
          <cell r="AU120">
            <v>0.24785235376351802</v>
          </cell>
          <cell r="AV120">
            <v>0.14679268893263428</v>
          </cell>
          <cell r="AW120">
            <v>9.7676593956609686E-2</v>
          </cell>
        </row>
        <row r="121">
          <cell r="B121">
            <v>43583</v>
          </cell>
          <cell r="C121">
            <v>1.8000762693739729</v>
          </cell>
          <cell r="D121">
            <v>0.30888774846028733</v>
          </cell>
          <cell r="E121">
            <v>1.548537624431618</v>
          </cell>
          <cell r="F121">
            <v>1.8418701283271517</v>
          </cell>
          <cell r="G121">
            <v>0.39340169893218635</v>
          </cell>
          <cell r="H121">
            <v>0.32401235889610808</v>
          </cell>
          <cell r="I121">
            <v>0.10395198210173449</v>
          </cell>
          <cell r="J121">
            <v>2.1818588784953881</v>
          </cell>
          <cell r="K121">
            <v>8.5025966890184463</v>
          </cell>
          <cell r="N121">
            <v>1.4275820562953061</v>
          </cell>
          <cell r="O121">
            <v>0.32314398037197439</v>
          </cell>
          <cell r="P121">
            <v>1.364359523563109</v>
          </cell>
          <cell r="Q121">
            <v>1.400023313549934</v>
          </cell>
          <cell r="R121">
            <v>0.38426693783156574</v>
          </cell>
          <cell r="S121">
            <v>0.33657406014047592</v>
          </cell>
          <cell r="T121">
            <v>0.10395198210173449</v>
          </cell>
          <cell r="U121">
            <v>2.117235554427138</v>
          </cell>
          <cell r="V121">
            <v>7.4571374082812385</v>
          </cell>
          <cell r="AL121">
            <v>0.25131690564475551</v>
          </cell>
          <cell r="AM121">
            <v>0.27103444101837076</v>
          </cell>
          <cell r="AN121">
            <v>0.47175999439372951</v>
          </cell>
          <cell r="AO121">
            <v>0.21621470874316309</v>
          </cell>
          <cell r="AP121">
            <v>8.5182709437921528E-2</v>
          </cell>
          <cell r="AS121">
            <v>0.27919322274919101</v>
          </cell>
          <cell r="AT121">
            <v>0.18599212543182281</v>
          </cell>
          <cell r="AU121">
            <v>0.2718622953999002</v>
          </cell>
          <cell r="AV121">
            <v>0.1552237508544089</v>
          </cell>
          <cell r="AW121">
            <v>9.8183398917826278E-2</v>
          </cell>
        </row>
        <row r="122">
          <cell r="B122">
            <v>43584</v>
          </cell>
          <cell r="C122">
            <v>1.6512965590027311</v>
          </cell>
          <cell r="D122">
            <v>0.30124884020347414</v>
          </cell>
          <cell r="E122">
            <v>1.5465376366644601</v>
          </cell>
          <cell r="F122">
            <v>1.8141783753375733</v>
          </cell>
          <cell r="G122">
            <v>0.4523682175669278</v>
          </cell>
          <cell r="H122">
            <v>0.26812269916684195</v>
          </cell>
          <cell r="I122">
            <v>0.10395198210173449</v>
          </cell>
          <cell r="J122">
            <v>2.0777756954702458</v>
          </cell>
          <cell r="K122">
            <v>8.2154800055139887</v>
          </cell>
          <cell r="N122">
            <v>1.381733426433543</v>
          </cell>
          <cell r="O122">
            <v>0.30925732181769872</v>
          </cell>
          <cell r="P122">
            <v>1.305143281752315</v>
          </cell>
          <cell r="Q122">
            <v>1.4829096213329793</v>
          </cell>
          <cell r="R122">
            <v>0.34267143466731276</v>
          </cell>
          <cell r="S122">
            <v>0.24091209415101811</v>
          </cell>
          <cell r="T122">
            <v>0.10395198210173449</v>
          </cell>
          <cell r="U122">
            <v>2.101566005711339</v>
          </cell>
          <cell r="V122">
            <v>7.2681451679679405</v>
          </cell>
          <cell r="AL122">
            <v>0.25059308094865029</v>
          </cell>
          <cell r="AM122">
            <v>0.25303482244217657</v>
          </cell>
          <cell r="AN122">
            <v>0.4515265773741397</v>
          </cell>
          <cell r="AO122">
            <v>0.25125839392152938</v>
          </cell>
          <cell r="AP122">
            <v>8.1779271876238346E-2</v>
          </cell>
          <cell r="AS122">
            <v>0.26590040807228466</v>
          </cell>
          <cell r="AT122">
            <v>0.20160079295152869</v>
          </cell>
          <cell r="AU122">
            <v>0.30865867633872701</v>
          </cell>
          <cell r="AV122">
            <v>0.1495517536046457</v>
          </cell>
          <cell r="AW122">
            <v>9.1703237574021865E-2</v>
          </cell>
        </row>
        <row r="123">
          <cell r="B123">
            <v>43585</v>
          </cell>
          <cell r="C123">
            <v>1.553071691610731</v>
          </cell>
          <cell r="D123">
            <v>0.32299749810001799</v>
          </cell>
          <cell r="E123">
            <v>1.4763792511858229</v>
          </cell>
          <cell r="F123">
            <v>1.613197140899375</v>
          </cell>
          <cell r="G123">
            <v>0.42565642406055504</v>
          </cell>
          <cell r="H123">
            <v>0.22870736645285189</v>
          </cell>
          <cell r="I123">
            <v>0.10395198210173449</v>
          </cell>
          <cell r="J123">
            <v>2.0283019281012549</v>
          </cell>
          <cell r="K123">
            <v>7.7522632825123434</v>
          </cell>
          <cell r="N123">
            <v>1.359833757885869</v>
          </cell>
          <cell r="O123">
            <v>0.30698166729132881</v>
          </cell>
          <cell r="P123">
            <v>1.3693383858012569</v>
          </cell>
          <cell r="Q123">
            <v>1.5169758729867231</v>
          </cell>
          <cell r="R123">
            <v>0.35454614132437978</v>
          </cell>
          <cell r="S123">
            <v>0.17065307492168499</v>
          </cell>
          <cell r="T123">
            <v>0.10395198210173449</v>
          </cell>
          <cell r="U123">
            <v>2.060025124945517</v>
          </cell>
          <cell r="V123">
            <v>7.2423060072584935</v>
          </cell>
          <cell r="AL123">
            <v>0.23748261178329269</v>
          </cell>
          <cell r="AM123">
            <v>0.2234318877431431</v>
          </cell>
          <cell r="AN123">
            <v>0.36145225816562204</v>
          </cell>
          <cell r="AO123">
            <v>0.21110115146433911</v>
          </cell>
          <cell r="AP123">
            <v>7.8963631595969155E-2</v>
          </cell>
          <cell r="AS123">
            <v>0.26800848611405131</v>
          </cell>
          <cell r="AT123">
            <v>0.21840112431733932</v>
          </cell>
          <cell r="AU123">
            <v>0.33141573493004672</v>
          </cell>
          <cell r="AV123">
            <v>0.16051993012730678</v>
          </cell>
          <cell r="AW123">
            <v>8.1763802183749554E-2</v>
          </cell>
        </row>
        <row r="124">
          <cell r="B124">
            <v>43586</v>
          </cell>
          <cell r="C124">
            <v>1.4464637899000941</v>
          </cell>
          <cell r="D124">
            <v>0.31105300666520558</v>
          </cell>
          <cell r="E124">
            <v>1.379263603839491</v>
          </cell>
          <cell r="F124">
            <v>1.5331451957381277</v>
          </cell>
          <cell r="G124">
            <v>0.38343987277543934</v>
          </cell>
          <cell r="H124">
            <v>0.20539952018175212</v>
          </cell>
          <cell r="I124">
            <v>0.10059869235651721</v>
          </cell>
          <cell r="J124">
            <v>1.913746628147442</v>
          </cell>
          <cell r="K124">
            <v>7.2731103096040695</v>
          </cell>
          <cell r="N124">
            <v>1.2880261882736599</v>
          </cell>
          <cell r="O124">
            <v>0.2926138480185812</v>
          </cell>
          <cell r="P124">
            <v>1.308528095512862</v>
          </cell>
          <cell r="Q124">
            <v>1.5248937981878048</v>
          </cell>
          <cell r="R124">
            <v>0.34678046952601854</v>
          </cell>
          <cell r="S124">
            <v>0.14422330766613259</v>
          </cell>
          <cell r="T124">
            <v>0.10059869235651721</v>
          </cell>
          <cell r="U124">
            <v>1.9144631802287277</v>
          </cell>
          <cell r="V124">
            <v>6.9201275797703046</v>
          </cell>
          <cell r="AL124">
            <v>0.22175606987710508</v>
          </cell>
          <cell r="AM124">
            <v>0.20301822695812022</v>
          </cell>
          <cell r="AN124">
            <v>0.34778183324325446</v>
          </cell>
          <cell r="AO124">
            <v>0.18294154814095259</v>
          </cell>
          <cell r="AP124">
            <v>7.8526015780543842E-2</v>
          </cell>
          <cell r="AS124">
            <v>0.24750461700676479</v>
          </cell>
          <cell r="AT124">
            <v>0.20719247341215291</v>
          </cell>
          <cell r="AU124">
            <v>0.38059643596617082</v>
          </cell>
          <cell r="AV124">
            <v>0.14439385638619939</v>
          </cell>
          <cell r="AW124">
            <v>6.7239021934686408E-2</v>
          </cell>
        </row>
        <row r="125">
          <cell r="B125">
            <v>43587</v>
          </cell>
          <cell r="C125">
            <v>1.383062032721853</v>
          </cell>
          <cell r="D125">
            <v>0.31807583160256292</v>
          </cell>
          <cell r="E125">
            <v>1.316585003887897</v>
          </cell>
          <cell r="F125">
            <v>1.5644239815848977</v>
          </cell>
          <cell r="G125">
            <v>0.35463740007651501</v>
          </cell>
          <cell r="H125">
            <v>0.2039743429325972</v>
          </cell>
          <cell r="I125">
            <v>0.10059869235651721</v>
          </cell>
          <cell r="J125">
            <v>1.8199424583341752</v>
          </cell>
          <cell r="K125">
            <v>7.0612997434970159</v>
          </cell>
          <cell r="N125">
            <v>1.2988470570951631</v>
          </cell>
          <cell r="O125">
            <v>0.30471128043718315</v>
          </cell>
          <cell r="P125">
            <v>1.1452652202264402</v>
          </cell>
          <cell r="Q125">
            <v>1.5304125020348773</v>
          </cell>
          <cell r="R125">
            <v>0.31768827469968158</v>
          </cell>
          <cell r="S125">
            <v>0.12762115593480769</v>
          </cell>
          <cell r="T125">
            <v>0.10059869235651721</v>
          </cell>
          <cell r="U125">
            <v>1.8555067707208726</v>
          </cell>
          <cell r="V125">
            <v>6.6806509535055429</v>
          </cell>
          <cell r="AL125">
            <v>0.23855660291045958</v>
          </cell>
          <cell r="AM125">
            <v>0.2203290189092324</v>
          </cell>
          <cell r="AN125">
            <v>0.36310611121682401</v>
          </cell>
          <cell r="AO125">
            <v>0.1782885007459683</v>
          </cell>
          <cell r="AP125">
            <v>8.0954653970943466E-2</v>
          </cell>
          <cell r="AS125">
            <v>0.23690588589159961</v>
          </cell>
          <cell r="AT125">
            <v>0.1937459001799931</v>
          </cell>
          <cell r="AU125">
            <v>0.42700387681559288</v>
          </cell>
          <cell r="AV125">
            <v>0.1173039131038309</v>
          </cell>
          <cell r="AW125">
            <v>6.1691355385212567E-2</v>
          </cell>
        </row>
        <row r="126">
          <cell r="B126">
            <v>43588</v>
          </cell>
          <cell r="C126">
            <v>1.3378278670246759</v>
          </cell>
          <cell r="D126">
            <v>0.32271689741103682</v>
          </cell>
          <cell r="E126">
            <v>1.3201733237207909</v>
          </cell>
          <cell r="F126">
            <v>1.8092916871806881</v>
          </cell>
          <cell r="G126">
            <v>0.31572628527976571</v>
          </cell>
          <cell r="H126">
            <v>0.17087587469300372</v>
          </cell>
          <cell r="I126">
            <v>0.10059869235651721</v>
          </cell>
          <cell r="J126">
            <v>1.8048624070874384</v>
          </cell>
          <cell r="K126">
            <v>7.1820730347539179</v>
          </cell>
          <cell r="N126">
            <v>1.4100086737015711</v>
          </cell>
          <cell r="O126">
            <v>0.31301989674669278</v>
          </cell>
          <cell r="P126">
            <v>1.078124884582093</v>
          </cell>
          <cell r="Q126">
            <v>1.4787943200686702</v>
          </cell>
          <cell r="R126">
            <v>0.26939669647847519</v>
          </cell>
          <cell r="S126">
            <v>0.13360229980625821</v>
          </cell>
          <cell r="T126">
            <v>0.10059869235651721</v>
          </cell>
          <cell r="U126">
            <v>1.8245851200875782</v>
          </cell>
          <cell r="V126">
            <v>6.6081305838278555</v>
          </cell>
          <cell r="AL126">
            <v>0.27315615821651906</v>
          </cell>
          <cell r="AM126">
            <v>0.23237347091238789</v>
          </cell>
          <cell r="AN126">
            <v>0.44739864764664128</v>
          </cell>
          <cell r="AO126">
            <v>0.18375594018915661</v>
          </cell>
          <cell r="AP126">
            <v>9.7270444876365894E-2</v>
          </cell>
          <cell r="AS126">
            <v>0.2371475530631374</v>
          </cell>
          <cell r="AT126">
            <v>0.1665974525112712</v>
          </cell>
          <cell r="AU126">
            <v>0.37570074125523517</v>
          </cell>
          <cell r="AV126">
            <v>0.12387849019679691</v>
          </cell>
          <cell r="AW126">
            <v>5.9325877849987468E-2</v>
          </cell>
        </row>
        <row r="127">
          <cell r="B127">
            <v>43589</v>
          </cell>
          <cell r="C127">
            <v>1.345015035430589</v>
          </cell>
          <cell r="D127">
            <v>0.31483460599640894</v>
          </cell>
          <cell r="E127">
            <v>1.262983976271838</v>
          </cell>
          <cell r="F127">
            <v>2.0959319674780619</v>
          </cell>
          <cell r="G127">
            <v>0.29950755138065088</v>
          </cell>
          <cell r="H127">
            <v>0.18568614905950739</v>
          </cell>
          <cell r="I127">
            <v>0.10059869235651721</v>
          </cell>
          <cell r="J127">
            <v>1.8711046766438677</v>
          </cell>
          <cell r="K127">
            <v>7.4756626546174409</v>
          </cell>
          <cell r="N127">
            <v>1.515933561475368</v>
          </cell>
          <cell r="O127">
            <v>0.30979342972920881</v>
          </cell>
          <cell r="P127">
            <v>1.243164600592426</v>
          </cell>
          <cell r="Q127">
            <v>1.4089867953902224</v>
          </cell>
          <cell r="R127">
            <v>0.25063846580890131</v>
          </cell>
          <cell r="S127">
            <v>0.13963163193615322</v>
          </cell>
          <cell r="T127">
            <v>0.10059869235651721</v>
          </cell>
          <cell r="U127">
            <v>1.8009304235614132</v>
          </cell>
          <cell r="V127">
            <v>6.7696776008502102</v>
          </cell>
          <cell r="AL127">
            <v>0.29646080048264278</v>
          </cell>
          <cell r="AM127">
            <v>0.29390221063447464</v>
          </cell>
          <cell r="AN127">
            <v>0.58225717973063595</v>
          </cell>
          <cell r="AO127">
            <v>0.19622329294943</v>
          </cell>
          <cell r="AP127">
            <v>9.2349512753477289E-2</v>
          </cell>
          <cell r="AS127">
            <v>0.2269545098334704</v>
          </cell>
          <cell r="AT127">
            <v>0.133983752723074</v>
          </cell>
          <cell r="AU127">
            <v>0.36136843712270594</v>
          </cell>
          <cell r="AV127">
            <v>0.12958487567302429</v>
          </cell>
          <cell r="AW127">
            <v>5.8046645556798233E-2</v>
          </cell>
        </row>
        <row r="128">
          <cell r="B128">
            <v>43590</v>
          </cell>
          <cell r="C128">
            <v>1.5466696571645009</v>
          </cell>
          <cell r="D128">
            <v>0.31111536094072817</v>
          </cell>
          <cell r="E128">
            <v>1.231487100805216</v>
          </cell>
          <cell r="F128">
            <v>2.2050044532213318</v>
          </cell>
          <cell r="G128">
            <v>0.23560222230635158</v>
          </cell>
          <cell r="H128">
            <v>0.1422038345135046</v>
          </cell>
          <cell r="I128">
            <v>0.10059869235651721</v>
          </cell>
          <cell r="J128">
            <v>1.7518798434316769</v>
          </cell>
          <cell r="K128">
            <v>7.5245611647398274</v>
          </cell>
          <cell r="N128">
            <v>1.392228906943124</v>
          </cell>
          <cell r="O128">
            <v>0.31309262708466162</v>
          </cell>
          <cell r="P128">
            <v>1.4235370483998091</v>
          </cell>
          <cell r="Q128">
            <v>1.6022169640539417</v>
          </cell>
          <cell r="R128">
            <v>0.21015666389789089</v>
          </cell>
          <cell r="S128">
            <v>0.1622619440559494</v>
          </cell>
          <cell r="T128">
            <v>0.10059869235651721</v>
          </cell>
          <cell r="U128">
            <v>1.8440319813354025</v>
          </cell>
          <cell r="V128">
            <v>7.0481248281272961</v>
          </cell>
          <cell r="AL128">
            <v>0.28590147869652283</v>
          </cell>
          <cell r="AM128">
            <v>0.31411714640892818</v>
          </cell>
          <cell r="AN128">
            <v>0.57372505641661253</v>
          </cell>
          <cell r="AO128">
            <v>0.26029204692970559</v>
          </cell>
          <cell r="AP128">
            <v>9.2093469163904429E-2</v>
          </cell>
          <cell r="AS128">
            <v>0.25132710285798421</v>
          </cell>
          <cell r="AT128">
            <v>0.1577991962979248</v>
          </cell>
          <cell r="AU128">
            <v>0.43795561373585101</v>
          </cell>
          <cell r="AV128">
            <v>0.1230189842019724</v>
          </cell>
          <cell r="AW128">
            <v>6.3471624639387825E-2</v>
          </cell>
        </row>
        <row r="129">
          <cell r="B129">
            <v>43591</v>
          </cell>
          <cell r="C129">
            <v>1.6182319442704312</v>
          </cell>
          <cell r="D129">
            <v>0.3068658623395632</v>
          </cell>
          <cell r="E129">
            <v>1.197976934060907</v>
          </cell>
          <cell r="F129">
            <v>2.1044318262794519</v>
          </cell>
          <cell r="G129">
            <v>0.18631370504174741</v>
          </cell>
          <cell r="H129">
            <v>0.21031438739427091</v>
          </cell>
          <cell r="I129">
            <v>0.10059869235651721</v>
          </cell>
          <cell r="J129">
            <v>1.7310315737666488</v>
          </cell>
          <cell r="K129">
            <v>7.4557649255095386</v>
          </cell>
          <cell r="N129">
            <v>1.3485946678370011</v>
          </cell>
          <cell r="O129">
            <v>0.32011322636796691</v>
          </cell>
          <cell r="P129">
            <v>1.4598977890149281</v>
          </cell>
          <cell r="Q129">
            <v>1.5226883731630974</v>
          </cell>
          <cell r="R129">
            <v>0.20987316655371982</v>
          </cell>
          <cell r="S129">
            <v>0.2290939282130387</v>
          </cell>
          <cell r="T129">
            <v>0.10059869235651721</v>
          </cell>
          <cell r="U129">
            <v>1.9012385155890261</v>
          </cell>
          <cell r="V129">
            <v>7.0920983590952957</v>
          </cell>
          <cell r="AL129">
            <v>0.279396390026381</v>
          </cell>
          <cell r="AM129">
            <v>0.28809960663982292</v>
          </cell>
          <cell r="AN129">
            <v>0.53473427136667084</v>
          </cell>
          <cell r="AO129">
            <v>0.2595831769796238</v>
          </cell>
          <cell r="AP129">
            <v>8.513763475704117E-2</v>
          </cell>
          <cell r="AS129">
            <v>0.23775177418243748</v>
          </cell>
          <cell r="AT129">
            <v>0.15126833568597728</v>
          </cell>
          <cell r="AU129">
            <v>0.397953196059044</v>
          </cell>
          <cell r="AV129">
            <v>0.11523068022555999</v>
          </cell>
          <cell r="AW129">
            <v>6.4340685714851867E-2</v>
          </cell>
        </row>
        <row r="130">
          <cell r="B130">
            <v>43592</v>
          </cell>
          <cell r="C130">
            <v>1.5628292376555539</v>
          </cell>
          <cell r="D130">
            <v>0.30500085668514443</v>
          </cell>
          <cell r="E130">
            <v>1.235874758631808</v>
          </cell>
          <cell r="F130">
            <v>1.9117033473483094</v>
          </cell>
          <cell r="G130">
            <v>0.16975551273036871</v>
          </cell>
          <cell r="H130">
            <v>0.32819235772660921</v>
          </cell>
          <cell r="I130">
            <v>0.10059869235651721</v>
          </cell>
          <cell r="J130">
            <v>1.7529764079130827</v>
          </cell>
          <cell r="K130">
            <v>7.3669311710473941</v>
          </cell>
          <cell r="N130">
            <v>1.383764311895574</v>
          </cell>
          <cell r="O130">
            <v>0.31220508950148007</v>
          </cell>
          <cell r="P130">
            <v>1.442570023075938</v>
          </cell>
          <cell r="Q130">
            <v>1.3053066314093276</v>
          </cell>
          <cell r="R130">
            <v>0.2181124849517751</v>
          </cell>
          <cell r="S130">
            <v>0.2440962952897531</v>
          </cell>
          <cell r="T130">
            <v>0.10059869235651721</v>
          </cell>
          <cell r="U130">
            <v>1.9951830456199491</v>
          </cell>
          <cell r="V130">
            <v>7.0018365741003148</v>
          </cell>
          <cell r="AL130">
            <v>0.26091189638602202</v>
          </cell>
          <cell r="AM130">
            <v>0.23072962012560139</v>
          </cell>
          <cell r="AN130">
            <v>0.47777057829813441</v>
          </cell>
          <cell r="AO130">
            <v>0.23315741750395699</v>
          </cell>
          <cell r="AP130">
            <v>7.6206316351950923E-2</v>
          </cell>
          <cell r="AS130">
            <v>0.18904136258549109</v>
          </cell>
          <cell r="AT130">
            <v>0.13616900207668201</v>
          </cell>
          <cell r="AU130">
            <v>0.3117937205744466</v>
          </cell>
          <cell r="AV130">
            <v>0.120358125475874</v>
          </cell>
          <cell r="AW130">
            <v>6.0195594173538133E-2</v>
          </cell>
        </row>
        <row r="131">
          <cell r="B131">
            <v>43593</v>
          </cell>
          <cell r="C131">
            <v>1.487194913314362</v>
          </cell>
          <cell r="D131">
            <v>0.30157353209113857</v>
          </cell>
          <cell r="E131">
            <v>1.2510459493835611</v>
          </cell>
          <cell r="F131">
            <v>1.7224792535076781</v>
          </cell>
          <cell r="G131">
            <v>0.1846603113052798</v>
          </cell>
          <cell r="H131">
            <v>0.1923862781050012</v>
          </cell>
          <cell r="I131">
            <v>0.10059869235651721</v>
          </cell>
          <cell r="J131">
            <v>1.8599754272118036</v>
          </cell>
          <cell r="K131">
            <v>7.0999143572753418</v>
          </cell>
          <cell r="N131">
            <v>1.5133363334165482</v>
          </cell>
          <cell r="O131">
            <v>0.29736912067319743</v>
          </cell>
          <cell r="P131">
            <v>1.515415399167815</v>
          </cell>
          <cell r="Q131">
            <v>1.0279707783514731</v>
          </cell>
          <cell r="R131">
            <v>0.25262780239335769</v>
          </cell>
          <cell r="S131">
            <v>0.17771098195735169</v>
          </cell>
          <cell r="T131">
            <v>0.10059869235651721</v>
          </cell>
          <cell r="U131">
            <v>1.9089298240523394</v>
          </cell>
          <cell r="V131">
            <v>6.7939589323686</v>
          </cell>
          <cell r="AL131">
            <v>0.25606940222550334</v>
          </cell>
          <cell r="AM131">
            <v>0.21481794899294049</v>
          </cell>
          <cell r="AN131">
            <v>0.39923885964130368</v>
          </cell>
          <cell r="AO131">
            <v>0.22425695518704358</v>
          </cell>
          <cell r="AP131">
            <v>7.1534190061518801E-2</v>
          </cell>
          <cell r="AS131">
            <v>0.1549382651304449</v>
          </cell>
          <cell r="AT131">
            <v>0.1112781528912765</v>
          </cell>
          <cell r="AU131">
            <v>0.19633916814645411</v>
          </cell>
          <cell r="AV131">
            <v>0.10940570572962779</v>
          </cell>
          <cell r="AW131">
            <v>6.1238054072203382E-2</v>
          </cell>
        </row>
        <row r="132">
          <cell r="B132">
            <v>43594</v>
          </cell>
          <cell r="C132">
            <v>1.382517630307281</v>
          </cell>
          <cell r="D132">
            <v>0.291237509112934</v>
          </cell>
          <cell r="E132">
            <v>1.2668143389230599</v>
          </cell>
          <cell r="F132">
            <v>1.5787102724300812</v>
          </cell>
          <cell r="G132">
            <v>0.20617430952207208</v>
          </cell>
          <cell r="H132">
            <v>0.18184151312128291</v>
          </cell>
          <cell r="I132">
            <v>0.10059869235651721</v>
          </cell>
          <cell r="J132">
            <v>1.800297382304048</v>
          </cell>
          <cell r="K132">
            <v>6.8081916480772762</v>
          </cell>
          <cell r="N132">
            <v>1.504631880679107</v>
          </cell>
          <cell r="O132">
            <v>0.29231787164695944</v>
          </cell>
          <cell r="P132">
            <v>1.7287490121136091</v>
          </cell>
          <cell r="Q132">
            <v>0.87886935709642056</v>
          </cell>
          <cell r="R132">
            <v>0.24642418733795818</v>
          </cell>
          <cell r="S132">
            <v>0.16146671734971491</v>
          </cell>
          <cell r="T132">
            <v>0.10059869235651721</v>
          </cell>
          <cell r="U132">
            <v>1.8523991235978057</v>
          </cell>
          <cell r="V132">
            <v>6.7654568421780921</v>
          </cell>
          <cell r="AL132">
            <v>0.2636412830852447</v>
          </cell>
          <cell r="AM132">
            <v>0.2107871723617209</v>
          </cell>
          <cell r="AN132">
            <v>0.33591898770632028</v>
          </cell>
          <cell r="AO132">
            <v>0.18029141886009381</v>
          </cell>
          <cell r="AP132">
            <v>7.5543150366130449E-2</v>
          </cell>
          <cell r="AS132">
            <v>0.14689323547398239</v>
          </cell>
          <cell r="AT132">
            <v>0.10275884412509449</v>
          </cell>
          <cell r="AU132">
            <v>0.1493790200735623</v>
          </cell>
          <cell r="AV132">
            <v>0.10347874914668551</v>
          </cell>
          <cell r="AW132">
            <v>6.9300490520602429E-2</v>
          </cell>
        </row>
        <row r="133">
          <cell r="B133">
            <v>43595</v>
          </cell>
          <cell r="C133">
            <v>1.341664011647951</v>
          </cell>
          <cell r="D133">
            <v>0.2983561135355729</v>
          </cell>
          <cell r="E133">
            <v>1.3216249354983829</v>
          </cell>
          <cell r="F133">
            <v>1.4986653018182012</v>
          </cell>
          <cell r="G133">
            <v>0.19170214163627219</v>
          </cell>
          <cell r="H133">
            <v>0.1548881553288613</v>
          </cell>
          <cell r="I133">
            <v>0.10059869235651721</v>
          </cell>
          <cell r="J133">
            <v>1.7858063973233436</v>
          </cell>
          <cell r="K133">
            <v>6.693305749145102</v>
          </cell>
          <cell r="N133">
            <v>1.376450554304683</v>
          </cell>
          <cell r="O133">
            <v>0.30619214396393551</v>
          </cell>
          <cell r="P133">
            <v>1.5489434759866241</v>
          </cell>
          <cell r="Q133">
            <v>1.0354216468715258</v>
          </cell>
          <cell r="R133">
            <v>0.2387309997785739</v>
          </cell>
          <cell r="S133">
            <v>0.14200454946848171</v>
          </cell>
          <cell r="T133">
            <v>0.10059869235651721</v>
          </cell>
          <cell r="U133">
            <v>1.7887171547044067</v>
          </cell>
          <cell r="V133">
            <v>6.5370592174347477</v>
          </cell>
          <cell r="AL133">
            <v>0.26293848649142831</v>
          </cell>
          <cell r="AM133">
            <v>0.190088480471269</v>
          </cell>
          <cell r="AN133">
            <v>0.34551765769768128</v>
          </cell>
          <cell r="AO133">
            <v>0.14825826213632812</v>
          </cell>
          <cell r="AP133">
            <v>6.3467056209111805E-2</v>
          </cell>
          <cell r="AS133">
            <v>0.2472208954229316</v>
          </cell>
          <cell r="AT133">
            <v>0.1255061849921674</v>
          </cell>
          <cell r="AU133">
            <v>0.16596584718798379</v>
          </cell>
          <cell r="AV133">
            <v>0.1063717678420054</v>
          </cell>
          <cell r="AW133">
            <v>8.5071969429246358E-2</v>
          </cell>
        </row>
        <row r="134">
          <cell r="B134">
            <v>43596</v>
          </cell>
          <cell r="C134">
            <v>1.3204241650504229</v>
          </cell>
          <cell r="D134">
            <v>0.31062923976979351</v>
          </cell>
          <cell r="E134">
            <v>1.3081505335952379</v>
          </cell>
          <cell r="F134">
            <v>1.536242346067473</v>
          </cell>
          <cell r="G134">
            <v>0.1794443988183754</v>
          </cell>
          <cell r="H134">
            <v>0.15801336218262033</v>
          </cell>
          <cell r="I134">
            <v>0.10059869235651721</v>
          </cell>
          <cell r="J134">
            <v>1.7538651192767689</v>
          </cell>
          <cell r="K134">
            <v>6.6673678571172106</v>
          </cell>
          <cell r="N134">
            <v>1.407327542420699</v>
          </cell>
          <cell r="O134">
            <v>0.30702195238135588</v>
          </cell>
          <cell r="P134">
            <v>1.5368109212269931</v>
          </cell>
          <cell r="Q134">
            <v>1.6684644284415258</v>
          </cell>
          <cell r="R134">
            <v>0.2095475203995785</v>
          </cell>
          <cell r="S134">
            <v>0.13821914094683688</v>
          </cell>
          <cell r="T134">
            <v>0.10059869235651721</v>
          </cell>
          <cell r="U134">
            <v>1.8015829589078143</v>
          </cell>
          <cell r="V134">
            <v>7.169573157081321</v>
          </cell>
          <cell r="AL134">
            <v>0.24959619550861029</v>
          </cell>
          <cell r="AM134">
            <v>0.2024916899664381</v>
          </cell>
          <cell r="AN134">
            <v>0.39711837517154747</v>
          </cell>
          <cell r="AO134">
            <v>0.1544690715869787</v>
          </cell>
          <cell r="AP134">
            <v>6.9840067295081368E-2</v>
          </cell>
          <cell r="AS134">
            <v>0.2935608338957178</v>
          </cell>
          <cell r="AT134">
            <v>0.23695545575392712</v>
          </cell>
          <cell r="AU134">
            <v>0.47850491256635963</v>
          </cell>
          <cell r="AV134">
            <v>0.1257922541000418</v>
          </cell>
          <cell r="AW134">
            <v>7.982716318917378E-2</v>
          </cell>
        </row>
        <row r="135">
          <cell r="B135">
            <v>43597</v>
          </cell>
          <cell r="C135">
            <v>1.418427849403733</v>
          </cell>
          <cell r="D135">
            <v>0.3006585893652684</v>
          </cell>
          <cell r="E135">
            <v>1.3979829106537212</v>
          </cell>
          <cell r="F135">
            <v>1.6775556126420059</v>
          </cell>
          <cell r="G135">
            <v>0.1891525897086587</v>
          </cell>
          <cell r="H135">
            <v>0.1834686874866103</v>
          </cell>
          <cell r="I135">
            <v>0.10059869235651721</v>
          </cell>
          <cell r="J135">
            <v>1.6495981898346215</v>
          </cell>
          <cell r="K135">
            <v>6.9174431214511376</v>
          </cell>
          <cell r="N135">
            <v>1.381621389087595</v>
          </cell>
          <cell r="O135">
            <v>0.29987840213334671</v>
          </cell>
          <cell r="P135">
            <v>1.5843070528764198</v>
          </cell>
          <cell r="Q135">
            <v>1.9184420086539764</v>
          </cell>
          <cell r="R135">
            <v>0.1915468623487083</v>
          </cell>
          <cell r="S135">
            <v>0.13348438164438109</v>
          </cell>
          <cell r="T135">
            <v>0.10059869235651721</v>
          </cell>
          <cell r="U135">
            <v>1.9843375561071022</v>
          </cell>
          <cell r="V135">
            <v>7.5942163452080482</v>
          </cell>
          <cell r="AL135">
            <v>0.24156062475734799</v>
          </cell>
          <cell r="AM135">
            <v>0.22707915532142009</v>
          </cell>
          <cell r="AN135">
            <v>0.4377669466325233</v>
          </cell>
          <cell r="AO135">
            <v>0.1972109640233673</v>
          </cell>
          <cell r="AP135">
            <v>6.9888117166850547E-2</v>
          </cell>
          <cell r="AS135">
            <v>0.27642100776999384</v>
          </cell>
          <cell r="AT135">
            <v>0.25678695229426379</v>
          </cell>
          <cell r="AU135">
            <v>0.52581712425586002</v>
          </cell>
          <cell r="AV135">
            <v>0.1169809257302012</v>
          </cell>
          <cell r="AW135">
            <v>9.399260958933342E-2</v>
          </cell>
        </row>
        <row r="136">
          <cell r="B136">
            <v>43598</v>
          </cell>
          <cell r="C136">
            <v>1.410030103289021</v>
          </cell>
          <cell r="D136">
            <v>0.30497855361508602</v>
          </cell>
          <cell r="E136">
            <v>1.418690216825468</v>
          </cell>
          <cell r="F136">
            <v>1.6425129320154728</v>
          </cell>
          <cell r="G136">
            <v>0.20395539116538239</v>
          </cell>
          <cell r="H136">
            <v>0.1559750900499971</v>
          </cell>
          <cell r="I136">
            <v>0.10059869235651721</v>
          </cell>
          <cell r="J136">
            <v>1.6423116465457421</v>
          </cell>
          <cell r="K136">
            <v>6.8790526258626876</v>
          </cell>
          <cell r="N136">
            <v>1.3370905279904208</v>
          </cell>
          <cell r="O136">
            <v>0.29764216789507081</v>
          </cell>
          <cell r="P136">
            <v>1.470962481119938</v>
          </cell>
          <cell r="Q136">
            <v>1.7877238085797564</v>
          </cell>
          <cell r="R136">
            <v>0.29441304216594549</v>
          </cell>
          <cell r="S136">
            <v>0.1698682197624127</v>
          </cell>
          <cell r="T136">
            <v>0.10059869235651721</v>
          </cell>
          <cell r="U136">
            <v>1.8885961785503234</v>
          </cell>
          <cell r="V136">
            <v>7.3468951184203863</v>
          </cell>
          <cell r="AL136">
            <v>0.21279357358015519</v>
          </cell>
          <cell r="AM136">
            <v>0.20593955059256211</v>
          </cell>
          <cell r="AN136">
            <v>0.4158888114352895</v>
          </cell>
          <cell r="AO136">
            <v>0.18564662207244351</v>
          </cell>
          <cell r="AP136">
            <v>6.8846644056764147E-2</v>
          </cell>
          <cell r="AS136">
            <v>0.28499731719526772</v>
          </cell>
          <cell r="AT136">
            <v>0.23253164133082482</v>
          </cell>
          <cell r="AU136">
            <v>0.46237900564333567</v>
          </cell>
          <cell r="AV136">
            <v>0.12361687312390519</v>
          </cell>
          <cell r="AW136">
            <v>8.7168281550519991E-2</v>
          </cell>
        </row>
        <row r="137">
          <cell r="B137">
            <v>43599</v>
          </cell>
          <cell r="C137">
            <v>1.3418638568673951</v>
          </cell>
          <cell r="D137">
            <v>0.30646380858569078</v>
          </cell>
          <cell r="E137">
            <v>1.367043616281806</v>
          </cell>
          <cell r="F137">
            <v>1.6856951165830751</v>
          </cell>
          <cell r="G137">
            <v>0.22515188807709421</v>
          </cell>
          <cell r="H137">
            <v>0.17009845324969061</v>
          </cell>
          <cell r="I137">
            <v>0.10059869235651721</v>
          </cell>
          <cell r="J137">
            <v>1.6334643167959844</v>
          </cell>
          <cell r="K137">
            <v>6.8303797487972533</v>
          </cell>
          <cell r="N137">
            <v>1.3026902870782759</v>
          </cell>
          <cell r="O137">
            <v>0.31792253718489499</v>
          </cell>
          <cell r="P137">
            <v>1.2380162122437921</v>
          </cell>
          <cell r="Q137">
            <v>1.6982050800631494</v>
          </cell>
          <cell r="R137">
            <v>0.31443604289505039</v>
          </cell>
          <cell r="S137">
            <v>0.14375812345165229</v>
          </cell>
          <cell r="T137">
            <v>0.10059869235651721</v>
          </cell>
          <cell r="U137">
            <v>1.8765976315014219</v>
          </cell>
          <cell r="V137">
            <v>6.992224606774756</v>
          </cell>
          <cell r="AL137">
            <v>0.19322404204461219</v>
          </cell>
          <cell r="AM137">
            <v>0.18842833933456021</v>
          </cell>
          <cell r="AN137">
            <v>0.43286492285931227</v>
          </cell>
          <cell r="AO137">
            <v>0.20855029026312538</v>
          </cell>
          <cell r="AP137">
            <v>6.6066402941750993E-2</v>
          </cell>
          <cell r="AS137">
            <v>0.27753278817932736</v>
          </cell>
          <cell r="AT137">
            <v>0.22305753323823468</v>
          </cell>
          <cell r="AU137">
            <v>0.43816728311472858</v>
          </cell>
          <cell r="AV137">
            <v>9.6543873634038588E-2</v>
          </cell>
          <cell r="AW137">
            <v>0.1014473502826025</v>
          </cell>
        </row>
        <row r="138">
          <cell r="B138">
            <v>43600</v>
          </cell>
          <cell r="C138">
            <v>1.301063921060422</v>
          </cell>
          <cell r="D138">
            <v>0.306266400637558</v>
          </cell>
          <cell r="E138">
            <v>1.2285323340085181</v>
          </cell>
          <cell r="F138">
            <v>1.677207695904454</v>
          </cell>
          <cell r="G138">
            <v>0.23610686781528489</v>
          </cell>
          <cell r="H138">
            <v>0.14978994913762658</v>
          </cell>
          <cell r="I138">
            <v>0.10059869235651721</v>
          </cell>
          <cell r="J138">
            <v>1.5819618450866184</v>
          </cell>
          <cell r="K138">
            <v>6.581527706006999</v>
          </cell>
          <cell r="N138">
            <v>1.318604770345331</v>
          </cell>
          <cell r="O138">
            <v>0.30117966986832501</v>
          </cell>
          <cell r="P138">
            <v>1.062643380266755</v>
          </cell>
          <cell r="Q138">
            <v>1.6066181691706993</v>
          </cell>
          <cell r="R138">
            <v>0.30886186412634575</v>
          </cell>
          <cell r="S138">
            <v>0.13643705909293061</v>
          </cell>
          <cell r="T138">
            <v>0.10059869235651721</v>
          </cell>
          <cell r="U138">
            <v>1.7791251901166998</v>
          </cell>
          <cell r="V138">
            <v>6.6140687953436039</v>
          </cell>
          <cell r="AL138">
            <v>0.1898077790188929</v>
          </cell>
          <cell r="AM138">
            <v>0.19717157432327551</v>
          </cell>
          <cell r="AN138">
            <v>0.43006665523005611</v>
          </cell>
          <cell r="AO138">
            <v>0.25453406199036649</v>
          </cell>
          <cell r="AP138">
            <v>6.7737068592024385E-2</v>
          </cell>
          <cell r="AS138">
            <v>0.2399005357359712</v>
          </cell>
          <cell r="AT138">
            <v>0.20519805625983539</v>
          </cell>
          <cell r="AU138">
            <v>0.40688769202987629</v>
          </cell>
          <cell r="AV138">
            <v>0.1060332437993107</v>
          </cell>
          <cell r="AW138">
            <v>9.5497538329406412E-2</v>
          </cell>
        </row>
        <row r="139">
          <cell r="B139">
            <v>43601</v>
          </cell>
          <cell r="C139">
            <v>1.3058150768623908</v>
          </cell>
          <cell r="D139">
            <v>0.30672444455053999</v>
          </cell>
          <cell r="E139">
            <v>1.112229698418816</v>
          </cell>
          <cell r="F139">
            <v>1.5741603296895177</v>
          </cell>
          <cell r="G139">
            <v>0.25201652071507019</v>
          </cell>
          <cell r="H139">
            <v>0.1389456734019632</v>
          </cell>
          <cell r="I139">
            <v>0.10059869235651721</v>
          </cell>
          <cell r="J139">
            <v>1.5769731793820456</v>
          </cell>
          <cell r="K139">
            <v>6.3674636153768613</v>
          </cell>
          <cell r="N139">
            <v>1.325835729678543</v>
          </cell>
          <cell r="O139">
            <v>0.29303978788843854</v>
          </cell>
          <cell r="P139">
            <v>1.0812741077342951</v>
          </cell>
          <cell r="Q139">
            <v>1.4274654742290944</v>
          </cell>
          <cell r="R139">
            <v>0.30109978825841843</v>
          </cell>
          <cell r="S139">
            <v>0.17015283548438528</v>
          </cell>
          <cell r="T139">
            <v>0.10059869235651721</v>
          </cell>
          <cell r="U139">
            <v>1.6320142202810706</v>
          </cell>
          <cell r="V139">
            <v>6.3314806359107632</v>
          </cell>
          <cell r="AL139">
            <v>0.2091001438876115</v>
          </cell>
          <cell r="AM139">
            <v>0.19849073333284992</v>
          </cell>
          <cell r="AN139">
            <v>0.42041347116448952</v>
          </cell>
          <cell r="AO139">
            <v>0.2053142958853372</v>
          </cell>
          <cell r="AP139">
            <v>7.175449038974592E-2</v>
          </cell>
          <cell r="AS139">
            <v>0.22267057326725212</v>
          </cell>
          <cell r="AT139">
            <v>0.18175834360956869</v>
          </cell>
          <cell r="AU139">
            <v>0.33755487973970294</v>
          </cell>
          <cell r="AV139">
            <v>0.10747201179883921</v>
          </cell>
          <cell r="AW139">
            <v>8.7343831250976445E-2</v>
          </cell>
        </row>
        <row r="140">
          <cell r="B140">
            <v>43602</v>
          </cell>
          <cell r="C140">
            <v>1.287868874302313</v>
          </cell>
          <cell r="D140">
            <v>0.30862181533845751</v>
          </cell>
          <cell r="E140">
            <v>1.154418223852278</v>
          </cell>
          <cell r="F140">
            <v>1.4120321792051145</v>
          </cell>
          <cell r="G140">
            <v>0.27356533697940394</v>
          </cell>
          <cell r="H140">
            <v>0.13567301812792279</v>
          </cell>
          <cell r="I140">
            <v>0.10059869235651721</v>
          </cell>
          <cell r="J140">
            <v>1.5203571613216418</v>
          </cell>
          <cell r="K140">
            <v>6.1931353014836494</v>
          </cell>
          <cell r="N140">
            <v>1.362735542238013</v>
          </cell>
          <cell r="O140">
            <v>0.29262187473734164</v>
          </cell>
          <cell r="P140">
            <v>1.1247635108157461</v>
          </cell>
          <cell r="Q140">
            <v>1.2384496152517823</v>
          </cell>
          <cell r="R140">
            <v>0.28924973809278881</v>
          </cell>
          <cell r="S140">
            <v>0.14552944063677381</v>
          </cell>
          <cell r="T140">
            <v>0.10059869235651721</v>
          </cell>
          <cell r="U140">
            <v>1.5642080716133693</v>
          </cell>
          <cell r="V140">
            <v>6.1181564857423325</v>
          </cell>
          <cell r="AL140">
            <v>0.2134892161313971</v>
          </cell>
          <cell r="AM140">
            <v>0.19889605554377801</v>
          </cell>
          <cell r="AN140">
            <v>0.31502841075889515</v>
          </cell>
          <cell r="AO140">
            <v>0.17958036289955781</v>
          </cell>
          <cell r="AP140">
            <v>9.3438733442405913E-2</v>
          </cell>
          <cell r="AS140">
            <v>0.19377285043620809</v>
          </cell>
          <cell r="AT140">
            <v>0.16359698955804441</v>
          </cell>
          <cell r="AU140">
            <v>0.28842093034816862</v>
          </cell>
          <cell r="AV140">
            <v>9.1832876970939073E-2</v>
          </cell>
          <cell r="AW140">
            <v>7.5829433167521304E-2</v>
          </cell>
        </row>
        <row r="141">
          <cell r="B141">
            <v>43603</v>
          </cell>
          <cell r="C141">
            <v>1.3379914857248079</v>
          </cell>
          <cell r="D141">
            <v>0.30287583117206623</v>
          </cell>
          <cell r="E141">
            <v>1.1856117914414299</v>
          </cell>
          <cell r="F141">
            <v>1.1915654415270045</v>
          </cell>
          <cell r="G141">
            <v>0.25307917156929</v>
          </cell>
          <cell r="H141">
            <v>0.1303759769024293</v>
          </cell>
          <cell r="I141">
            <v>0.10059869235651721</v>
          </cell>
          <cell r="J141">
            <v>1.5180484412290438</v>
          </cell>
          <cell r="K141">
            <v>6.020146831922589</v>
          </cell>
          <cell r="N141">
            <v>1.3622323075878802</v>
          </cell>
          <cell r="O141">
            <v>0.30534305746226276</v>
          </cell>
          <cell r="P141">
            <v>1.142777482669306</v>
          </cell>
          <cell r="Q141">
            <v>0.97558849497022371</v>
          </cell>
          <cell r="R141">
            <v>0.29673015527944685</v>
          </cell>
          <cell r="S141">
            <v>0.1508023313424951</v>
          </cell>
          <cell r="T141">
            <v>0.10059869235651721</v>
          </cell>
          <cell r="U141">
            <v>1.5908984213486421</v>
          </cell>
          <cell r="V141">
            <v>5.924970943016775</v>
          </cell>
          <cell r="AL141">
            <v>0.208938804810057</v>
          </cell>
          <cell r="AM141">
            <v>0.19164905335430629</v>
          </cell>
          <cell r="AN141">
            <v>0.1954771104566235</v>
          </cell>
          <cell r="AO141">
            <v>0.17988179934465212</v>
          </cell>
          <cell r="AP141">
            <v>9.6291418272256402E-2</v>
          </cell>
          <cell r="AS141">
            <v>0.17007653085093508</v>
          </cell>
          <cell r="AT141">
            <v>0.13222186075031958</v>
          </cell>
          <cell r="AU141">
            <v>0.18304070295243388</v>
          </cell>
          <cell r="AV141">
            <v>8.4721034263511061E-2</v>
          </cell>
          <cell r="AW141">
            <v>6.5281568268069634E-2</v>
          </cell>
        </row>
        <row r="142">
          <cell r="B142">
            <v>43604</v>
          </cell>
          <cell r="C142">
            <v>1.42773472229593</v>
          </cell>
          <cell r="D142">
            <v>0.29361985499431392</v>
          </cell>
          <cell r="E142">
            <v>1.1751363202107679</v>
          </cell>
          <cell r="F142">
            <v>1.1180164422225711</v>
          </cell>
          <cell r="G142">
            <v>0.26030766414522621</v>
          </cell>
          <cell r="H142">
            <v>0.1303984172274146</v>
          </cell>
          <cell r="I142">
            <v>0.10059869235651721</v>
          </cell>
          <cell r="J142">
            <v>1.5079930992010864</v>
          </cell>
          <cell r="K142">
            <v>6.0138052126538275</v>
          </cell>
          <cell r="N142">
            <v>1.343336695683649</v>
          </cell>
          <cell r="O142">
            <v>0.30449112141092738</v>
          </cell>
          <cell r="P142">
            <v>1.1854562715627659</v>
          </cell>
          <cell r="Q142">
            <v>0.84895093054031279</v>
          </cell>
          <cell r="R142">
            <v>0.30215851759155732</v>
          </cell>
          <cell r="S142">
            <v>0.190467000703919</v>
          </cell>
          <cell r="T142">
            <v>0.10059869235651721</v>
          </cell>
          <cell r="U142">
            <v>1.6027394576705338</v>
          </cell>
          <cell r="V142">
            <v>5.8781986875201824</v>
          </cell>
          <cell r="AL142">
            <v>0.2008300570203799</v>
          </cell>
          <cell r="AM142">
            <v>0.192953570342458</v>
          </cell>
          <cell r="AN142">
            <v>0.16013054518637199</v>
          </cell>
          <cell r="AO142">
            <v>0.18023409553722808</v>
          </cell>
          <cell r="AP142">
            <v>9.2285512596369051E-2</v>
          </cell>
          <cell r="AS142">
            <v>0.1425197562479881</v>
          </cell>
          <cell r="AT142">
            <v>0.1154569143088882</v>
          </cell>
          <cell r="AU142">
            <v>0.14174863731058429</v>
          </cell>
          <cell r="AV142">
            <v>8.8481136179296066E-2</v>
          </cell>
          <cell r="AW142">
            <v>6.0313247691124589E-2</v>
          </cell>
        </row>
        <row r="143">
          <cell r="B143">
            <v>43605</v>
          </cell>
          <cell r="C143">
            <v>1.418632175329728</v>
          </cell>
          <cell r="D143">
            <v>0.2973407691156556</v>
          </cell>
          <cell r="E143">
            <v>1.2400288323063788</v>
          </cell>
          <cell r="F143">
            <v>1.1640087973462374</v>
          </cell>
          <cell r="G143">
            <v>0.25633848406160464</v>
          </cell>
          <cell r="H143">
            <v>0.13039456017809578</v>
          </cell>
          <cell r="I143">
            <v>0.10059869235651721</v>
          </cell>
          <cell r="J143">
            <v>1.55812836862534</v>
          </cell>
          <cell r="K143">
            <v>6.1654706793195579</v>
          </cell>
          <cell r="N143">
            <v>1.3197973506796878</v>
          </cell>
          <cell r="O143">
            <v>0.29101870414299547</v>
          </cell>
          <cell r="P143">
            <v>1.2487781654832819</v>
          </cell>
          <cell r="Q143">
            <v>0.87257795988322062</v>
          </cell>
          <cell r="R143">
            <v>0.29364894577052658</v>
          </cell>
          <cell r="S143">
            <v>0.26454991981234993</v>
          </cell>
          <cell r="T143">
            <v>0.10059869235651721</v>
          </cell>
          <cell r="U143">
            <v>1.621775231826085</v>
          </cell>
          <cell r="V143">
            <v>6.0127449699546647</v>
          </cell>
          <cell r="AL143">
            <v>0.1891508263098787</v>
          </cell>
          <cell r="AM143">
            <v>0.18256823242422029</v>
          </cell>
          <cell r="AN143">
            <v>0.21180670274555491</v>
          </cell>
          <cell r="AO143">
            <v>0.17581200849950709</v>
          </cell>
          <cell r="AP143">
            <v>8.2246898724396028E-2</v>
          </cell>
          <cell r="AS143">
            <v>0.12135109583954941</v>
          </cell>
          <cell r="AT143">
            <v>8.9238553736770851E-2</v>
          </cell>
          <cell r="AU143">
            <v>0.1646345243175717</v>
          </cell>
          <cell r="AV143">
            <v>9.4269163166370476E-2</v>
          </cell>
          <cell r="AW143">
            <v>5.8977196062798082E-2</v>
          </cell>
        </row>
        <row r="144">
          <cell r="B144">
            <v>43606</v>
          </cell>
          <cell r="C144">
            <v>1.3515971338984729</v>
          </cell>
          <cell r="D144">
            <v>0.28881898227009167</v>
          </cell>
          <cell r="E144">
            <v>1.3071190391563079</v>
          </cell>
          <cell r="F144">
            <v>1.1746722420074958</v>
          </cell>
          <cell r="G144">
            <v>0.2276320656080609</v>
          </cell>
          <cell r="H144">
            <v>0.15479235524048229</v>
          </cell>
          <cell r="I144">
            <v>0.10059869235651721</v>
          </cell>
          <cell r="J144">
            <v>1.6285436177454766</v>
          </cell>
          <cell r="K144">
            <v>6.2337741282829056</v>
          </cell>
          <cell r="N144">
            <v>1.3207991416183369</v>
          </cell>
          <cell r="O144">
            <v>0.2796598550343713</v>
          </cell>
          <cell r="P144">
            <v>1.2028282148773901</v>
          </cell>
          <cell r="Q144">
            <v>0.87208818038228653</v>
          </cell>
          <cell r="R144">
            <v>0.31730896334532588</v>
          </cell>
          <cell r="S144">
            <v>0.25126440932669603</v>
          </cell>
          <cell r="T144">
            <v>0.10059869235651721</v>
          </cell>
          <cell r="U144">
            <v>1.5726443456333521</v>
          </cell>
          <cell r="V144">
            <v>5.9171918025742762</v>
          </cell>
          <cell r="AL144">
            <v>0.19477777275461552</v>
          </cell>
          <cell r="AM144">
            <v>0.16257902141130179</v>
          </cell>
          <cell r="AN144">
            <v>0.26080066335486152</v>
          </cell>
          <cell r="AO144">
            <v>0.13946704978647559</v>
          </cell>
          <cell r="AP144">
            <v>7.2375897973344094E-2</v>
          </cell>
          <cell r="AS144">
            <v>0.13148388423740651</v>
          </cell>
          <cell r="AT144">
            <v>8.7623497285555657E-2</v>
          </cell>
          <cell r="AU144">
            <v>0.12829802640962271</v>
          </cell>
          <cell r="AV144">
            <v>8.9368142739387341E-2</v>
          </cell>
          <cell r="AW144">
            <v>5.8148202474179178E-2</v>
          </cell>
        </row>
        <row r="145">
          <cell r="B145">
            <v>43607</v>
          </cell>
          <cell r="C145">
            <v>1.308024399001116</v>
          </cell>
          <cell r="D145">
            <v>0.28798798372551693</v>
          </cell>
          <cell r="E145">
            <v>1.2092350646155181</v>
          </cell>
          <cell r="F145">
            <v>1.1738956288135929</v>
          </cell>
          <cell r="G145">
            <v>0.20935436657113832</v>
          </cell>
          <cell r="H145">
            <v>0.13824976693926361</v>
          </cell>
          <cell r="I145">
            <v>0.10059869235651721</v>
          </cell>
          <cell r="J145">
            <v>1.6887310664713537</v>
          </cell>
          <cell r="K145">
            <v>6.1160769684940171</v>
          </cell>
          <cell r="N145">
            <v>1.3273738997517581</v>
          </cell>
          <cell r="O145">
            <v>0.27691062581276721</v>
          </cell>
          <cell r="P145">
            <v>1.0713590363519589</v>
          </cell>
          <cell r="Q145">
            <v>0.84393943223510881</v>
          </cell>
          <cell r="R145">
            <v>0.30909020985836971</v>
          </cell>
          <cell r="S145">
            <v>0.17852508812692672</v>
          </cell>
          <cell r="T145">
            <v>0.10059869235651721</v>
          </cell>
          <cell r="U145">
            <v>1.6352811811206209</v>
          </cell>
          <cell r="V145">
            <v>5.743078165614028</v>
          </cell>
          <cell r="AL145">
            <v>0.19011012254001222</v>
          </cell>
          <cell r="AM145">
            <v>0.14504949109594281</v>
          </cell>
          <cell r="AN145">
            <v>0.2956299085418827</v>
          </cell>
          <cell r="AO145">
            <v>0.12479623284580439</v>
          </cell>
          <cell r="AP145">
            <v>6.5286697333160698E-2</v>
          </cell>
          <cell r="AS145">
            <v>0.14825001353375442</v>
          </cell>
          <cell r="AT145">
            <v>9.0516081306747626E-2</v>
          </cell>
          <cell r="AU145">
            <v>9.5701745125198287E-2</v>
          </cell>
          <cell r="AV145">
            <v>8.4975627382588473E-2</v>
          </cell>
          <cell r="AW145">
            <v>5.7963519201534773E-2</v>
          </cell>
        </row>
        <row r="146">
          <cell r="B146">
            <v>43608</v>
          </cell>
          <cell r="C146">
            <v>1.2817730518742869</v>
          </cell>
          <cell r="D146">
            <v>0.30549557388783571</v>
          </cell>
          <cell r="E146">
            <v>1.1264912553905548</v>
          </cell>
          <cell r="F146">
            <v>1.0700649320230229</v>
          </cell>
          <cell r="G146">
            <v>0.21747548937572311</v>
          </cell>
          <cell r="H146">
            <v>0.1282469842738822</v>
          </cell>
          <cell r="I146">
            <v>0.10059869235651721</v>
          </cell>
          <cell r="J146">
            <v>1.5753554877304152</v>
          </cell>
          <cell r="K146">
            <v>5.8055014669122382</v>
          </cell>
          <cell r="N146">
            <v>1.3529926477966439</v>
          </cell>
          <cell r="O146">
            <v>0.28965034094890818</v>
          </cell>
          <cell r="P146">
            <v>1.0461470839369331</v>
          </cell>
          <cell r="Q146">
            <v>1.099268071573275</v>
          </cell>
          <cell r="R146">
            <v>0.30008381881018342</v>
          </cell>
          <cell r="S146">
            <v>0.1436547713963153</v>
          </cell>
          <cell r="T146">
            <v>0.10059869235651721</v>
          </cell>
          <cell r="U146">
            <v>1.7086825371010488</v>
          </cell>
          <cell r="V146">
            <v>6.0410779639198244</v>
          </cell>
          <cell r="AL146">
            <v>0.17502823207391299</v>
          </cell>
          <cell r="AM146">
            <v>0.1245142033305208</v>
          </cell>
          <cell r="AN146">
            <v>0.23439921808169159</v>
          </cell>
          <cell r="AO146">
            <v>0.11698400415442249</v>
          </cell>
          <cell r="AP146">
            <v>6.4102050748615913E-2</v>
          </cell>
          <cell r="AS146">
            <v>0.19161577121926909</v>
          </cell>
          <cell r="AT146">
            <v>0.15055494854487922</v>
          </cell>
          <cell r="AU146">
            <v>0.23548781811272751</v>
          </cell>
          <cell r="AV146">
            <v>8.3007092298311255E-2</v>
          </cell>
          <cell r="AW146">
            <v>6.172441925335883E-2</v>
          </cell>
        </row>
        <row r="147">
          <cell r="B147">
            <v>43609</v>
          </cell>
          <cell r="C147">
            <v>1.26755035404826</v>
          </cell>
          <cell r="D147">
            <v>0.31220932903464949</v>
          </cell>
          <cell r="E147">
            <v>1.1167532515645779</v>
          </cell>
          <cell r="F147">
            <v>0.96838083737647118</v>
          </cell>
          <cell r="G147">
            <v>0.27263609391989885</v>
          </cell>
          <cell r="H147">
            <v>0.12800589499740261</v>
          </cell>
          <cell r="I147">
            <v>0.10059869235651721</v>
          </cell>
          <cell r="J147">
            <v>1.5090111290532464</v>
          </cell>
          <cell r="K147">
            <v>5.675145582351024</v>
          </cell>
          <cell r="N147">
            <v>1.356414171656745</v>
          </cell>
          <cell r="O147">
            <v>0.28487173202714966</v>
          </cell>
          <cell r="P147">
            <v>1.0767517813459939</v>
          </cell>
          <cell r="Q147">
            <v>1.1774880105245644</v>
          </cell>
          <cell r="R147">
            <v>0.27277850059549119</v>
          </cell>
          <cell r="S147">
            <v>0.12939406200739231</v>
          </cell>
          <cell r="T147">
            <v>0.10059869235651721</v>
          </cell>
          <cell r="U147">
            <v>1.7178255401228553</v>
          </cell>
          <cell r="V147">
            <v>6.1161224906367098</v>
          </cell>
          <cell r="AL147">
            <v>0.17024814768314078</v>
          </cell>
          <cell r="AM147">
            <v>0.12741432360367269</v>
          </cell>
          <cell r="AN147">
            <v>0.15713690640504291</v>
          </cell>
          <cell r="AO147">
            <v>0.1102501046612695</v>
          </cell>
          <cell r="AP147">
            <v>7.4409191550276782E-2</v>
          </cell>
          <cell r="AS147">
            <v>0.16684888448878279</v>
          </cell>
          <cell r="AT147">
            <v>0.15729699868056521</v>
          </cell>
          <cell r="AU147">
            <v>0.29141136844817578</v>
          </cell>
          <cell r="AV147">
            <v>9.1403473039539163E-2</v>
          </cell>
          <cell r="AW147">
            <v>6.1054368223322143E-2</v>
          </cell>
        </row>
        <row r="148">
          <cell r="B148">
            <v>43610</v>
          </cell>
          <cell r="C148">
            <v>1.2735036539593672</v>
          </cell>
          <cell r="D148">
            <v>0.2997038831231168</v>
          </cell>
          <cell r="E148">
            <v>1.0801715786066139</v>
          </cell>
          <cell r="F148">
            <v>1.0415437848012821</v>
          </cell>
          <cell r="G148">
            <v>0.24087565629661462</v>
          </cell>
          <cell r="H148">
            <v>0.1183330981650203</v>
          </cell>
          <cell r="I148">
            <v>0.10059869235651721</v>
          </cell>
          <cell r="J148">
            <v>1.5178330126941422</v>
          </cell>
          <cell r="K148">
            <v>5.6725633600026741</v>
          </cell>
          <cell r="N148">
            <v>1.3788926024039119</v>
          </cell>
          <cell r="O148">
            <v>0.2770607003857033</v>
          </cell>
          <cell r="P148">
            <v>1.0518749852599749</v>
          </cell>
          <cell r="Q148">
            <v>1.0809982109881955</v>
          </cell>
          <cell r="R148">
            <v>0.23344513477728029</v>
          </cell>
          <cell r="S148">
            <v>0.13220268395651269</v>
          </cell>
          <cell r="T148">
            <v>0.10059869235651721</v>
          </cell>
          <cell r="U148">
            <v>1.6103916128176492</v>
          </cell>
          <cell r="V148">
            <v>5.865464622945745</v>
          </cell>
          <cell r="AL148">
            <v>0.1591917769778729</v>
          </cell>
          <cell r="AM148">
            <v>0.13574535836499871</v>
          </cell>
          <cell r="AN148">
            <v>0.23627146534726789</v>
          </cell>
          <cell r="AO148">
            <v>0.1103993233410711</v>
          </cell>
          <cell r="AP148">
            <v>7.1667480318997723E-2</v>
          </cell>
          <cell r="AS148">
            <v>0.14933169466791862</v>
          </cell>
          <cell r="AT148">
            <v>0.1158827638652616</v>
          </cell>
          <cell r="AU148">
            <v>0.25630386542367101</v>
          </cell>
          <cell r="AV148">
            <v>8.9804763669198776E-2</v>
          </cell>
          <cell r="AW148">
            <v>5.9876151113583097E-2</v>
          </cell>
        </row>
        <row r="149">
          <cell r="B149">
            <v>43611</v>
          </cell>
          <cell r="C149">
            <v>1.3454641916434888</v>
          </cell>
          <cell r="D149">
            <v>0.29670627608840022</v>
          </cell>
          <cell r="E149">
            <v>1.081091561383583</v>
          </cell>
          <cell r="F149">
            <v>0.94298968104723468</v>
          </cell>
          <cell r="G149">
            <v>0.20325097124895161</v>
          </cell>
          <cell r="H149">
            <v>0.1181070587317367</v>
          </cell>
          <cell r="I149">
            <v>0.10059869235651721</v>
          </cell>
          <cell r="J149">
            <v>1.4954136340472926</v>
          </cell>
          <cell r="K149">
            <v>5.5836220665472052</v>
          </cell>
          <cell r="N149">
            <v>1.3752203738522302</v>
          </cell>
          <cell r="O149">
            <v>0.27531948903044295</v>
          </cell>
          <cell r="P149">
            <v>1.0016480595732631</v>
          </cell>
          <cell r="Q149">
            <v>1.029667865666313</v>
          </cell>
          <cell r="R149">
            <v>0.2059420076584482</v>
          </cell>
          <cell r="S149">
            <v>0.13582618926536119</v>
          </cell>
          <cell r="T149">
            <v>0.10059869235651721</v>
          </cell>
          <cell r="U149">
            <v>1.614111833456662</v>
          </cell>
          <cell r="V149">
            <v>5.7383345108592385</v>
          </cell>
          <cell r="AL149">
            <v>0.1582320155271672</v>
          </cell>
          <cell r="AM149">
            <v>0.139846714515802</v>
          </cell>
          <cell r="AN149">
            <v>0.17112998862082771</v>
          </cell>
          <cell r="AO149">
            <v>0.12079297990641921</v>
          </cell>
          <cell r="AP149">
            <v>6.7646346007015218E-2</v>
          </cell>
          <cell r="AS149">
            <v>0.13740215105450718</v>
          </cell>
          <cell r="AT149">
            <v>9.756209331958067E-2</v>
          </cell>
          <cell r="AU149">
            <v>0.24686726133395892</v>
          </cell>
          <cell r="AV149">
            <v>9.9883139035686699E-2</v>
          </cell>
          <cell r="AW149">
            <v>5.9165387624543563E-2</v>
          </cell>
        </row>
        <row r="150">
          <cell r="B150">
            <v>43612</v>
          </cell>
          <cell r="C150">
            <v>1.3915844000747579</v>
          </cell>
          <cell r="D150">
            <v>0.29259193795247723</v>
          </cell>
          <cell r="E150">
            <v>1.1195593971702231</v>
          </cell>
          <cell r="F150">
            <v>0.989018957585859</v>
          </cell>
          <cell r="G150">
            <v>0.1749463415489752</v>
          </cell>
          <cell r="H150">
            <v>0.1181787051561472</v>
          </cell>
          <cell r="I150">
            <v>0.10059869235651721</v>
          </cell>
          <cell r="J150">
            <v>1.5206777629567865</v>
          </cell>
          <cell r="K150">
            <v>5.707156194801744</v>
          </cell>
          <cell r="N150">
            <v>1.3581013158244979</v>
          </cell>
          <cell r="O150">
            <v>0.27631564984009588</v>
          </cell>
          <cell r="P150">
            <v>0.9805427114126618</v>
          </cell>
          <cell r="Q150">
            <v>0.91959071055524066</v>
          </cell>
          <cell r="R150">
            <v>0.20347868278856548</v>
          </cell>
          <cell r="S150">
            <v>0.14120309012797311</v>
          </cell>
          <cell r="T150">
            <v>0.10059869235651721</v>
          </cell>
          <cell r="U150">
            <v>1.6215326822100198</v>
          </cell>
          <cell r="V150">
            <v>5.6013635351155715</v>
          </cell>
          <cell r="AL150">
            <v>0.2040313095740115</v>
          </cell>
          <cell r="AM150">
            <v>0.13726763876151138</v>
          </cell>
          <cell r="AN150">
            <v>0.1767957701781189</v>
          </cell>
          <cell r="AO150">
            <v>0.13460344975235469</v>
          </cell>
          <cell r="AP150">
            <v>6.5797788142204799E-2</v>
          </cell>
          <cell r="AS150">
            <v>0.1410019674833711</v>
          </cell>
          <cell r="AT150">
            <v>9.5943156505963634E-2</v>
          </cell>
          <cell r="AU150">
            <v>0.1731013238798508</v>
          </cell>
          <cell r="AV150">
            <v>0.10745617949657399</v>
          </cell>
          <cell r="AW150">
            <v>5.751258789930852E-2</v>
          </cell>
        </row>
        <row r="151">
          <cell r="B151">
            <v>43613</v>
          </cell>
          <cell r="C151">
            <v>1.3909661102372741</v>
          </cell>
          <cell r="D151">
            <v>0.28622375547905049</v>
          </cell>
          <cell r="E151">
            <v>1.1277687032737398</v>
          </cell>
          <cell r="F151">
            <v>1.2415993540472245</v>
          </cell>
          <cell r="G151">
            <v>0.14265182687346939</v>
          </cell>
          <cell r="H151">
            <v>0.1346134291920118</v>
          </cell>
          <cell r="I151">
            <v>0.10059869235651721</v>
          </cell>
          <cell r="J151">
            <v>1.530458453939658</v>
          </cell>
          <cell r="K151">
            <v>5.9548803253989453</v>
          </cell>
          <cell r="N151">
            <v>1.3139345099120681</v>
          </cell>
          <cell r="O151">
            <v>0.28762463438068553</v>
          </cell>
          <cell r="P151">
            <v>0.97786471169174838</v>
          </cell>
          <cell r="Q151">
            <v>0.99065016709452125</v>
          </cell>
          <cell r="R151">
            <v>0.1789821394370763</v>
          </cell>
          <cell r="S151">
            <v>0.14308239832073039</v>
          </cell>
          <cell r="T151">
            <v>0.10059869235651721</v>
          </cell>
          <cell r="U151">
            <v>1.5488243256675989</v>
          </cell>
          <cell r="V151">
            <v>5.5415615788609465</v>
          </cell>
          <cell r="AL151">
            <v>0.2210554010458316</v>
          </cell>
          <cell r="AM151">
            <v>0.18473521560656953</v>
          </cell>
          <cell r="AN151">
            <v>0.2885686322630252</v>
          </cell>
          <cell r="AO151">
            <v>0.1275596096268381</v>
          </cell>
          <cell r="AP151">
            <v>7.1140722793577707E-2</v>
          </cell>
          <cell r="AS151">
            <v>0.1385933363757039</v>
          </cell>
          <cell r="AT151">
            <v>9.8031758236437949E-2</v>
          </cell>
          <cell r="AU151">
            <v>0.2170758618638132</v>
          </cell>
          <cell r="AV151">
            <v>0.10535755183873739</v>
          </cell>
          <cell r="AW151">
            <v>5.7344525316223853E-2</v>
          </cell>
        </row>
        <row r="152">
          <cell r="B152">
            <v>43614</v>
          </cell>
          <cell r="C152">
            <v>1.333645111729691</v>
          </cell>
          <cell r="D152">
            <v>0.28088024651069959</v>
          </cell>
          <cell r="E152">
            <v>1.11460243585492</v>
          </cell>
          <cell r="F152">
            <v>1.3288719302395504</v>
          </cell>
          <cell r="G152">
            <v>0.13511651548628312</v>
          </cell>
          <cell r="H152">
            <v>0.14906873060855488</v>
          </cell>
          <cell r="I152">
            <v>0.10059869235651721</v>
          </cell>
          <cell r="J152">
            <v>1.5826198590906022</v>
          </cell>
          <cell r="K152">
            <v>6.0254035218768189</v>
          </cell>
          <cell r="N152">
            <v>1.28387454917397</v>
          </cell>
          <cell r="O152">
            <v>0.289350588156366</v>
          </cell>
          <cell r="P152">
            <v>0.98678581710406688</v>
          </cell>
          <cell r="Q152">
            <v>1.0093540888438046</v>
          </cell>
          <cell r="R152">
            <v>0.16785638157113561</v>
          </cell>
          <cell r="S152">
            <v>0.13324687780664299</v>
          </cell>
          <cell r="T152">
            <v>0.10059869235651721</v>
          </cell>
          <cell r="U152">
            <v>1.5326039025402489</v>
          </cell>
          <cell r="V152">
            <v>5.5036708975527517</v>
          </cell>
          <cell r="AL152">
            <v>0.2205966636969659</v>
          </cell>
          <cell r="AM152">
            <v>0.17505611005355201</v>
          </cell>
          <cell r="AN152">
            <v>0.31656332711544438</v>
          </cell>
          <cell r="AO152">
            <v>0.14200902610259009</v>
          </cell>
          <cell r="AP152">
            <v>6.89733930808267E-2</v>
          </cell>
          <cell r="AS152">
            <v>0.12913773963880168</v>
          </cell>
          <cell r="AT152">
            <v>9.9691167209250392E-2</v>
          </cell>
          <cell r="AU152">
            <v>0.219318982622941</v>
          </cell>
          <cell r="AV152">
            <v>0.13311230808971949</v>
          </cell>
          <cell r="AW152">
            <v>5.7319860811005416E-2</v>
          </cell>
        </row>
        <row r="153">
          <cell r="B153">
            <v>43615</v>
          </cell>
          <cell r="C153">
            <v>1.3249614341618832</v>
          </cell>
          <cell r="D153">
            <v>0.27844432650153211</v>
          </cell>
          <cell r="E153">
            <v>1.062336896505969</v>
          </cell>
          <cell r="F153">
            <v>1.0172120946847185</v>
          </cell>
          <cell r="G153">
            <v>0.13715369866450161</v>
          </cell>
          <cell r="H153">
            <v>0.12613304039547379</v>
          </cell>
          <cell r="I153">
            <v>0.10059869235651721</v>
          </cell>
          <cell r="J153">
            <v>1.5737834225498466</v>
          </cell>
          <cell r="K153">
            <v>5.620623605820442</v>
          </cell>
          <cell r="N153">
            <v>1.3031604348714971</v>
          </cell>
          <cell r="O153">
            <v>0.2997098835149366</v>
          </cell>
          <cell r="P153">
            <v>1.0201079731434279</v>
          </cell>
          <cell r="Q153">
            <v>0.99278856687476347</v>
          </cell>
          <cell r="R153">
            <v>0.15552360179031641</v>
          </cell>
          <cell r="S153">
            <v>0.1239234827353721</v>
          </cell>
          <cell r="T153">
            <v>0.10059869235651721</v>
          </cell>
          <cell r="U153">
            <v>1.552085606647881</v>
          </cell>
          <cell r="V153">
            <v>5.5478982419347114</v>
          </cell>
          <cell r="AL153">
            <v>0.13387526342552031</v>
          </cell>
          <cell r="AM153">
            <v>0.1286252273184339</v>
          </cell>
          <cell r="AN153">
            <v>0.20452015219611011</v>
          </cell>
          <cell r="AO153">
            <v>0.13239213858478061</v>
          </cell>
          <cell r="AP153">
            <v>6.1186389302850447E-2</v>
          </cell>
          <cell r="AS153">
            <v>0.13695919453438382</v>
          </cell>
          <cell r="AT153">
            <v>9.8811382486676938E-2</v>
          </cell>
          <cell r="AU153">
            <v>0.2091946487456568</v>
          </cell>
          <cell r="AV153">
            <v>0.13170677781583501</v>
          </cell>
          <cell r="AW153">
            <v>5.776124003167895E-2</v>
          </cell>
        </row>
        <row r="154">
          <cell r="B154">
            <v>43616</v>
          </cell>
          <cell r="C154">
            <v>1.322271559999705</v>
          </cell>
          <cell r="D154">
            <v>0.27671461089930049</v>
          </cell>
          <cell r="E154">
            <v>1.012672183574066</v>
          </cell>
          <cell r="F154">
            <v>0.77818080234838138</v>
          </cell>
          <cell r="G154">
            <v>0.14842464752806239</v>
          </cell>
          <cell r="H154">
            <v>0.1371978874066842</v>
          </cell>
          <cell r="I154">
            <v>0.10059869235651721</v>
          </cell>
          <cell r="J154">
            <v>1.6081158197635419</v>
          </cell>
          <cell r="K154">
            <v>5.3841762038762591</v>
          </cell>
          <cell r="N154">
            <v>1.3016452761976101</v>
          </cell>
          <cell r="O154">
            <v>0.30423163161000061</v>
          </cell>
          <cell r="P154">
            <v>1.0955942078817629</v>
          </cell>
          <cell r="Q154">
            <v>0.94832025732801606</v>
          </cell>
          <cell r="R154">
            <v>0.2227251897445624</v>
          </cell>
          <cell r="S154">
            <v>0.12850599116347011</v>
          </cell>
          <cell r="T154">
            <v>0.10059869235651721</v>
          </cell>
          <cell r="U154">
            <v>1.5975812532799605</v>
          </cell>
          <cell r="V154">
            <v>5.6992024995618999</v>
          </cell>
          <cell r="AL154">
            <v>0.14548100369375971</v>
          </cell>
          <cell r="AM154">
            <v>9.9855847831838207E-2</v>
          </cell>
          <cell r="AN154">
            <v>9.6752814323963529E-2</v>
          </cell>
          <cell r="AO154">
            <v>0.11244818848860329</v>
          </cell>
          <cell r="AP154">
            <v>5.7620507214725177E-2</v>
          </cell>
          <cell r="AS154">
            <v>0.12705981156264862</v>
          </cell>
          <cell r="AT154">
            <v>9.7478175215000351E-2</v>
          </cell>
          <cell r="AU154">
            <v>0.20540279430738209</v>
          </cell>
          <cell r="AV154">
            <v>0.1220142837797643</v>
          </cell>
          <cell r="AW154">
            <v>5.8199221794870297E-2</v>
          </cell>
        </row>
        <row r="155">
          <cell r="B155">
            <v>43617</v>
          </cell>
          <cell r="C155">
            <v>1.3338177054022982</v>
          </cell>
          <cell r="D155">
            <v>0.28636074363048863</v>
          </cell>
          <cell r="E155">
            <v>1.0464716301402721</v>
          </cell>
          <cell r="F155">
            <v>0.67247104087540388</v>
          </cell>
          <cell r="G155">
            <v>0.16334195014490002</v>
          </cell>
          <cell r="H155">
            <v>0.13054326151026591</v>
          </cell>
          <cell r="I155">
            <v>0.10395198210173449</v>
          </cell>
          <cell r="J155">
            <v>1.5835753195944435</v>
          </cell>
          <cell r="K155">
            <v>5.3205336333998066</v>
          </cell>
          <cell r="N155">
            <v>1.3493005903737452</v>
          </cell>
          <cell r="O155">
            <v>0.308000534288976</v>
          </cell>
          <cell r="P155">
            <v>1.1446874273453012</v>
          </cell>
          <cell r="Q155">
            <v>0.77413365694257275</v>
          </cell>
          <cell r="R155">
            <v>0.2546828070710499</v>
          </cell>
          <cell r="S155">
            <v>0.12723719812852069</v>
          </cell>
          <cell r="T155">
            <v>0.10395198210173449</v>
          </cell>
          <cell r="U155">
            <v>1.6640493366303932</v>
          </cell>
          <cell r="V155">
            <v>5.7260435328822927</v>
          </cell>
          <cell r="AL155">
            <v>0.12982109799824681</v>
          </cell>
          <cell r="AM155">
            <v>8.9694613641711371E-2</v>
          </cell>
          <cell r="AN155">
            <v>7.9019680601549167E-2</v>
          </cell>
          <cell r="AO155">
            <v>9.9323091962640317E-2</v>
          </cell>
          <cell r="AP155">
            <v>5.89364936267315E-2</v>
          </cell>
          <cell r="AS155">
            <v>0.1279083587000153</v>
          </cell>
          <cell r="AT155">
            <v>9.2912091302618405E-2</v>
          </cell>
          <cell r="AU155">
            <v>0.1127552134019664</v>
          </cell>
          <cell r="AV155">
            <v>0.1019092640685646</v>
          </cell>
          <cell r="AW155">
            <v>5.9973922144128777E-2</v>
          </cell>
        </row>
        <row r="156">
          <cell r="B156">
            <v>43618</v>
          </cell>
          <cell r="C156">
            <v>1.319739348257529</v>
          </cell>
          <cell r="D156">
            <v>0.28618067354022519</v>
          </cell>
          <cell r="E156">
            <v>1.0707670415702868</v>
          </cell>
          <cell r="F156">
            <v>0.64911597853369685</v>
          </cell>
          <cell r="G156">
            <v>0.15380914423584399</v>
          </cell>
          <cell r="H156">
            <v>0.13007816412722531</v>
          </cell>
          <cell r="I156">
            <v>0.10395198210173449</v>
          </cell>
          <cell r="J156">
            <v>1.5508388625086202</v>
          </cell>
          <cell r="K156">
            <v>5.2644811948751613</v>
          </cell>
          <cell r="N156">
            <v>1.333956083459771</v>
          </cell>
          <cell r="O156">
            <v>0.30459102778387059</v>
          </cell>
          <cell r="P156">
            <v>1.0538829288647951</v>
          </cell>
          <cell r="Q156">
            <v>0.76424546989314379</v>
          </cell>
          <cell r="R156">
            <v>0.24723048908190651</v>
          </cell>
          <cell r="S156">
            <v>0.1261597926378536</v>
          </cell>
          <cell r="T156">
            <v>0.10395198210173449</v>
          </cell>
          <cell r="U156">
            <v>1.6588279932425403</v>
          </cell>
          <cell r="V156">
            <v>5.5928457670656151</v>
          </cell>
          <cell r="AL156">
            <v>0.1312878156637875</v>
          </cell>
          <cell r="AM156">
            <v>9.0044612973560284E-2</v>
          </cell>
          <cell r="AN156">
            <v>7.3305494263931292E-2</v>
          </cell>
          <cell r="AO156">
            <v>9.1854753519274412E-2</v>
          </cell>
          <cell r="AP156">
            <v>5.9521421001486843E-2</v>
          </cell>
          <cell r="AS156">
            <v>0.13057745545337762</v>
          </cell>
          <cell r="AT156">
            <v>9.0715405753813594E-2</v>
          </cell>
          <cell r="AU156">
            <v>8.2861976895576603E-2</v>
          </cell>
          <cell r="AV156">
            <v>9.2342985410023962E-2</v>
          </cell>
          <cell r="AW156">
            <v>5.9303620357637025E-2</v>
          </cell>
        </row>
        <row r="157">
          <cell r="B157">
            <v>43619</v>
          </cell>
          <cell r="C157">
            <v>1.311304152803761</v>
          </cell>
          <cell r="D157">
            <v>0.29382230754228417</v>
          </cell>
          <cell r="E157">
            <v>1.1186011436181529</v>
          </cell>
          <cell r="F157">
            <v>0.71489522381035919</v>
          </cell>
          <cell r="G157">
            <v>0.1639417033221911</v>
          </cell>
          <cell r="H157">
            <v>0.12486920493285809</v>
          </cell>
          <cell r="I157">
            <v>0.10395198210173449</v>
          </cell>
          <cell r="J157">
            <v>1.5665726465966188</v>
          </cell>
          <cell r="K157">
            <v>5.397958364727959</v>
          </cell>
          <cell r="N157">
            <v>1.3286807432519689</v>
          </cell>
          <cell r="O157">
            <v>0.30293414503532529</v>
          </cell>
          <cell r="P157">
            <v>1.0171761257976331</v>
          </cell>
          <cell r="Q157">
            <v>0.85142786446185548</v>
          </cell>
          <cell r="R157">
            <v>0.21582613485151589</v>
          </cell>
          <cell r="S157">
            <v>0.12583801692488081</v>
          </cell>
          <cell r="T157">
            <v>0.10395198210173449</v>
          </cell>
          <cell r="U157">
            <v>1.6334690538414387</v>
          </cell>
          <cell r="V157">
            <v>5.5793040662663529</v>
          </cell>
          <cell r="AL157">
            <v>0.1766159854166498</v>
          </cell>
          <cell r="AM157">
            <v>0.10242125824882081</v>
          </cell>
          <cell r="AN157">
            <v>7.4187243990580229E-2</v>
          </cell>
          <cell r="AO157">
            <v>8.5409796001166216E-2</v>
          </cell>
          <cell r="AP157">
            <v>6.0340910351093111E-2</v>
          </cell>
          <cell r="AS157">
            <v>0.1886354929606264</v>
          </cell>
          <cell r="AT157">
            <v>9.8728763016345311E-2</v>
          </cell>
          <cell r="AU157">
            <v>8.1751276662223787E-2</v>
          </cell>
          <cell r="AV157">
            <v>9.5578690866952087E-2</v>
          </cell>
          <cell r="AW157">
            <v>6.1004273496504197E-2</v>
          </cell>
        </row>
        <row r="158">
          <cell r="B158">
            <v>43620</v>
          </cell>
          <cell r="C158">
            <v>1.3211968187260299</v>
          </cell>
          <cell r="D158">
            <v>0.29572434082520682</v>
          </cell>
          <cell r="E158">
            <v>1.097501012437252</v>
          </cell>
          <cell r="F158">
            <v>0.72746975849363582</v>
          </cell>
          <cell r="G158">
            <v>0.1750667574432955</v>
          </cell>
          <cell r="H158">
            <v>0.1263709023632518</v>
          </cell>
          <cell r="I158">
            <v>0.10395198210173449</v>
          </cell>
          <cell r="J158">
            <v>1.5346343747901716</v>
          </cell>
          <cell r="K158">
            <v>5.3819159471805778</v>
          </cell>
          <cell r="N158">
            <v>1.3295746366262111</v>
          </cell>
          <cell r="O158">
            <v>0.29510840719951054</v>
          </cell>
          <cell r="P158">
            <v>1.0113023650263429</v>
          </cell>
          <cell r="Q158">
            <v>1.1129077656936723</v>
          </cell>
          <cell r="R158">
            <v>0.19867396233809009</v>
          </cell>
          <cell r="S158">
            <v>0.1246632647993326</v>
          </cell>
          <cell r="T158">
            <v>0.10395198210173449</v>
          </cell>
          <cell r="U158">
            <v>1.6160172055574582</v>
          </cell>
          <cell r="V158">
            <v>5.7921995893423519</v>
          </cell>
          <cell r="AL158">
            <v>0.19621529851917369</v>
          </cell>
          <cell r="AM158">
            <v>9.9966214995588568E-2</v>
          </cell>
          <cell r="AN158">
            <v>7.6754799190092551E-2</v>
          </cell>
          <cell r="AO158">
            <v>8.3562193557259551E-2</v>
          </cell>
          <cell r="AP158">
            <v>6.2827351423961314E-2</v>
          </cell>
          <cell r="AS158">
            <v>0.22358582083966641</v>
          </cell>
          <cell r="AT158">
            <v>0.1596622726188871</v>
          </cell>
          <cell r="AU158">
            <v>0.21411353031596578</v>
          </cell>
          <cell r="AV158">
            <v>0.11630616326884259</v>
          </cell>
          <cell r="AW158">
            <v>7.0005214511023275E-2</v>
          </cell>
        </row>
        <row r="159">
          <cell r="B159">
            <v>43621</v>
          </cell>
          <cell r="C159">
            <v>1.3185421689749022</v>
          </cell>
          <cell r="D159">
            <v>0.29187783506237003</v>
          </cell>
          <cell r="E159">
            <v>1.024822141221664</v>
          </cell>
          <cell r="F159">
            <v>0.81201719503480574</v>
          </cell>
          <cell r="G159">
            <v>0.14264963022367499</v>
          </cell>
          <cell r="H159">
            <v>0.1300449146822524</v>
          </cell>
          <cell r="I159">
            <v>0.10395198210173449</v>
          </cell>
          <cell r="J159">
            <v>1.4711510187809098</v>
          </cell>
          <cell r="K159">
            <v>5.295056886082314</v>
          </cell>
          <cell r="N159">
            <v>1.3105511424998348</v>
          </cell>
          <cell r="O159">
            <v>0.29560160562677301</v>
          </cell>
          <cell r="P159">
            <v>1.0134544658657971</v>
          </cell>
          <cell r="Q159">
            <v>1.2745363507092822</v>
          </cell>
          <cell r="R159">
            <v>0.18570747489691478</v>
          </cell>
          <cell r="S159">
            <v>0.12801603285364022</v>
          </cell>
          <cell r="T159">
            <v>0.10395198210173449</v>
          </cell>
          <cell r="U159">
            <v>1.5622199268273163</v>
          </cell>
          <cell r="V159">
            <v>5.8740389813812923</v>
          </cell>
          <cell r="AL159">
            <v>0.1955862239889361</v>
          </cell>
          <cell r="AM159">
            <v>0.15680797010204922</v>
          </cell>
          <cell r="AN159">
            <v>7.312248808085528E-2</v>
          </cell>
          <cell r="AO159">
            <v>8.2699458428028158E-2</v>
          </cell>
          <cell r="AP159">
            <v>7.4724701484741127E-2</v>
          </cell>
          <cell r="AS159">
            <v>0.2289137756791888</v>
          </cell>
          <cell r="AT159">
            <v>0.17250882052287861</v>
          </cell>
          <cell r="AU159">
            <v>0.33197214557294491</v>
          </cell>
          <cell r="AV159">
            <v>0.10081223320785471</v>
          </cell>
          <cell r="AW159">
            <v>6.5237837511393448E-2</v>
          </cell>
        </row>
        <row r="160">
          <cell r="B160">
            <v>43622</v>
          </cell>
          <cell r="C160">
            <v>1.306825068374657</v>
          </cell>
          <cell r="D160">
            <v>0.30286691450288888</v>
          </cell>
          <cell r="E160">
            <v>1.0407109753202739</v>
          </cell>
          <cell r="F160">
            <v>0.94754593076383109</v>
          </cell>
          <cell r="G160">
            <v>0.12860462598603489</v>
          </cell>
          <cell r="H160">
            <v>0.1295803429225002</v>
          </cell>
          <cell r="I160">
            <v>0.10395198210173449</v>
          </cell>
          <cell r="J160">
            <v>1.4858687170567448</v>
          </cell>
          <cell r="K160">
            <v>5.4459545570286645</v>
          </cell>
          <cell r="N160">
            <v>1.3107596432421209</v>
          </cell>
          <cell r="O160">
            <v>0.29333407640120729</v>
          </cell>
          <cell r="P160">
            <v>1.0350718026544501</v>
          </cell>
          <cell r="Q160">
            <v>1.1745731838358431</v>
          </cell>
          <cell r="R160">
            <v>0.1494781889617334</v>
          </cell>
          <cell r="S160">
            <v>0.1333580904781658</v>
          </cell>
          <cell r="T160">
            <v>0.10395198210173449</v>
          </cell>
          <cell r="U160">
            <v>1.5304194389087351</v>
          </cell>
          <cell r="V160">
            <v>5.7309464065839908</v>
          </cell>
          <cell r="AL160">
            <v>0.1962812120322151</v>
          </cell>
          <cell r="AM160">
            <v>0.16113789984773522</v>
          </cell>
          <cell r="AN160">
            <v>0.1687860195636974</v>
          </cell>
          <cell r="AO160">
            <v>8.9685190590551564E-2</v>
          </cell>
          <cell r="AP160">
            <v>7.2920999751496546E-2</v>
          </cell>
          <cell r="AS160">
            <v>0.23223612048640233</v>
          </cell>
          <cell r="AT160">
            <v>0.15907250494891939</v>
          </cell>
          <cell r="AU160">
            <v>0.29734757142577412</v>
          </cell>
          <cell r="AV160">
            <v>9.4041834385226841E-2</v>
          </cell>
          <cell r="AW160">
            <v>6.3786498605192699E-2</v>
          </cell>
        </row>
        <row r="161">
          <cell r="B161">
            <v>43623</v>
          </cell>
          <cell r="C161">
            <v>1.3063583759818731</v>
          </cell>
          <cell r="D161">
            <v>0.29439634712266699</v>
          </cell>
          <cell r="E161">
            <v>1.0484635564275171</v>
          </cell>
          <cell r="F161">
            <v>0.9006593807426474</v>
          </cell>
          <cell r="G161">
            <v>0.1299508634076961</v>
          </cell>
          <cell r="H161">
            <v>0.13975624317459209</v>
          </cell>
          <cell r="I161">
            <v>0.10395198210173449</v>
          </cell>
          <cell r="J161">
            <v>1.4962717919099975</v>
          </cell>
          <cell r="K161">
            <v>5.4198085408687247</v>
          </cell>
          <cell r="N161">
            <v>1.316575974509024</v>
          </cell>
          <cell r="O161">
            <v>0.2863338472810375</v>
          </cell>
          <cell r="P161">
            <v>1.0719569955782731</v>
          </cell>
          <cell r="Q161">
            <v>1.1273796614679787</v>
          </cell>
          <cell r="R161">
            <v>0.12463718663383559</v>
          </cell>
          <cell r="S161">
            <v>0.1330425216343637</v>
          </cell>
          <cell r="T161">
            <v>0.10395198210173449</v>
          </cell>
          <cell r="U161">
            <v>1.5777734829881949</v>
          </cell>
          <cell r="V161">
            <v>5.7416516521944416</v>
          </cell>
          <cell r="AL161">
            <v>0.20400025900172111</v>
          </cell>
          <cell r="AM161">
            <v>0.15708997677025058</v>
          </cell>
          <cell r="AN161">
            <v>0.13581450906033932</v>
          </cell>
          <cell r="AO161">
            <v>8.7649440936639414E-2</v>
          </cell>
          <cell r="AP161">
            <v>7.3736973892678651E-2</v>
          </cell>
          <cell r="AS161">
            <v>0.21181379967495598</v>
          </cell>
          <cell r="AT161">
            <v>0.1720136091606882</v>
          </cell>
          <cell r="AU161">
            <v>0.26984788539621229</v>
          </cell>
          <cell r="AV161">
            <v>0.10283185617740069</v>
          </cell>
          <cell r="AW161">
            <v>7.2018909770222114E-2</v>
          </cell>
        </row>
        <row r="162">
          <cell r="B162">
            <v>43624</v>
          </cell>
          <cell r="C162">
            <v>1.309387393974069</v>
          </cell>
          <cell r="D162">
            <v>0.2905954786977375</v>
          </cell>
          <cell r="E162">
            <v>1.0496669600854158</v>
          </cell>
          <cell r="F162">
            <v>0.93390125212365427</v>
          </cell>
          <cell r="G162">
            <v>0.1279702802157624</v>
          </cell>
          <cell r="H162">
            <v>0.1381227880790433</v>
          </cell>
          <cell r="I162">
            <v>0.10395198210173449</v>
          </cell>
          <cell r="J162">
            <v>1.5103243927224046</v>
          </cell>
          <cell r="K162">
            <v>5.4639205279998215</v>
          </cell>
          <cell r="N162">
            <v>1.334337148468149</v>
          </cell>
          <cell r="O162">
            <v>0.28439468543770025</v>
          </cell>
          <cell r="P162">
            <v>1.062572848324935</v>
          </cell>
          <cell r="Q162">
            <v>1.1550857426278418</v>
          </cell>
          <cell r="R162">
            <v>0.1173526254044896</v>
          </cell>
          <cell r="S162">
            <v>0.1285619680598139</v>
          </cell>
          <cell r="T162">
            <v>0.10395198210173449</v>
          </cell>
          <cell r="U162">
            <v>1.566275607733782</v>
          </cell>
          <cell r="V162">
            <v>5.7525326081584467</v>
          </cell>
          <cell r="AL162">
            <v>0.2056141868940683</v>
          </cell>
          <cell r="AM162">
            <v>0.1496509361407983</v>
          </cell>
          <cell r="AN162">
            <v>0.17036563820170181</v>
          </cell>
          <cell r="AO162">
            <v>8.2684504719249999E-2</v>
          </cell>
          <cell r="AP162">
            <v>6.8261213684194993E-2</v>
          </cell>
          <cell r="AS162">
            <v>0.21765042103184001</v>
          </cell>
          <cell r="AT162">
            <v>0.16982139680786229</v>
          </cell>
          <cell r="AU162">
            <v>0.23925542023537591</v>
          </cell>
          <cell r="AV162">
            <v>0.11106288204772269</v>
          </cell>
          <cell r="AW162">
            <v>7.9497039045375306E-2</v>
          </cell>
        </row>
        <row r="163">
          <cell r="B163">
            <v>43625</v>
          </cell>
          <cell r="C163">
            <v>1.312863984446462</v>
          </cell>
          <cell r="D163">
            <v>0.2842615732453167</v>
          </cell>
          <cell r="E163">
            <v>1.0456462005931031</v>
          </cell>
          <cell r="F163">
            <v>0.87404719142941123</v>
          </cell>
          <cell r="G163">
            <v>0.116164187449649</v>
          </cell>
          <cell r="H163">
            <v>0.1559252464827188</v>
          </cell>
          <cell r="I163">
            <v>0.10395198210173449</v>
          </cell>
          <cell r="J163">
            <v>1.4773227518428165</v>
          </cell>
          <cell r="K163">
            <v>5.3701831175912123</v>
          </cell>
          <cell r="N163">
            <v>1.3087389904269009</v>
          </cell>
          <cell r="O163">
            <v>0.28508029850519173</v>
          </cell>
          <cell r="P163">
            <v>1.0556710072577509</v>
          </cell>
          <cell r="Q163">
            <v>1.1361756004205015</v>
          </cell>
          <cell r="R163">
            <v>0.1197347601831816</v>
          </cell>
          <cell r="S163">
            <v>0.1237284951392638</v>
          </cell>
          <cell r="T163">
            <v>0.10395198210173449</v>
          </cell>
          <cell r="U163">
            <v>1.5178152213396205</v>
          </cell>
          <cell r="V163">
            <v>5.6508963553741456</v>
          </cell>
          <cell r="AL163">
            <v>0.19963387918741141</v>
          </cell>
          <cell r="AM163">
            <v>0.15065533748941912</v>
          </cell>
          <cell r="AN163">
            <v>0.12607490031039709</v>
          </cell>
          <cell r="AO163">
            <v>8.4931999574837269E-2</v>
          </cell>
          <cell r="AP163">
            <v>6.6971933885056192E-2</v>
          </cell>
          <cell r="AS163">
            <v>0.2017420361473484</v>
          </cell>
          <cell r="AT163">
            <v>0.1749945048960522</v>
          </cell>
          <cell r="AU163">
            <v>0.2299898217496896</v>
          </cell>
          <cell r="AV163">
            <v>0.11266465760930061</v>
          </cell>
          <cell r="AW163">
            <v>7.7008476203658666E-2</v>
          </cell>
        </row>
        <row r="164">
          <cell r="B164">
            <v>43626</v>
          </cell>
          <cell r="C164">
            <v>1.311274940688641</v>
          </cell>
          <cell r="D164">
            <v>0.28106670658398836</v>
          </cell>
          <cell r="E164">
            <v>1.031931764075912</v>
          </cell>
          <cell r="F164">
            <v>0.87048253354563698</v>
          </cell>
          <cell r="G164">
            <v>0.11525069427728719</v>
          </cell>
          <cell r="H164">
            <v>0.1694023304395405</v>
          </cell>
          <cell r="I164">
            <v>0.10395198210173449</v>
          </cell>
          <cell r="J164">
            <v>1.4775300221164636</v>
          </cell>
          <cell r="K164">
            <v>5.3608909738292043</v>
          </cell>
          <cell r="N164">
            <v>1.3083576627289311</v>
          </cell>
          <cell r="O164">
            <v>0.28357065823747041</v>
          </cell>
          <cell r="P164">
            <v>1.0245472179046602</v>
          </cell>
          <cell r="Q164">
            <v>1.0852580384594561</v>
          </cell>
          <cell r="R164">
            <v>0.12236561837247451</v>
          </cell>
          <cell r="S164">
            <v>0.1220287742097496</v>
          </cell>
          <cell r="T164">
            <v>0.10395198210173449</v>
          </cell>
          <cell r="U164">
            <v>1.4737867254090415</v>
          </cell>
          <cell r="V164">
            <v>5.5238666774235181</v>
          </cell>
          <cell r="AL164">
            <v>0.22351541152970239</v>
          </cell>
          <cell r="AM164">
            <v>0.16743716487571161</v>
          </cell>
          <cell r="AN164">
            <v>0.1000401222286265</v>
          </cell>
          <cell r="AO164">
            <v>8.5049612570062258E-2</v>
          </cell>
          <cell r="AP164">
            <v>6.9701762210094109E-2</v>
          </cell>
          <cell r="AS164">
            <v>0.20717033703040702</v>
          </cell>
          <cell r="AT164">
            <v>0.16744521451871319</v>
          </cell>
          <cell r="AU164">
            <v>0.21039218595128592</v>
          </cell>
          <cell r="AV164">
            <v>0.1219006685900213</v>
          </cell>
          <cell r="AW164">
            <v>7.0552359144716137E-2</v>
          </cell>
        </row>
        <row r="165">
          <cell r="B165">
            <v>43627</v>
          </cell>
          <cell r="C165">
            <v>1.3131046416294301</v>
          </cell>
          <cell r="D165">
            <v>0.29346076861341908</v>
          </cell>
          <cell r="E165">
            <v>1.020284820807988</v>
          </cell>
          <cell r="F165">
            <v>0.95557494312666613</v>
          </cell>
          <cell r="G165">
            <v>0.11742543249689849</v>
          </cell>
          <cell r="H165">
            <v>0.1480962640937489</v>
          </cell>
          <cell r="I165">
            <v>0.10395198210173449</v>
          </cell>
          <cell r="J165">
            <v>1.4822096989922866</v>
          </cell>
          <cell r="K165">
            <v>5.4341085518621721</v>
          </cell>
          <cell r="N165">
            <v>1.3168832548397</v>
          </cell>
          <cell r="O165">
            <v>0.2869972800924524</v>
          </cell>
          <cell r="P165">
            <v>1.0096972475175201</v>
          </cell>
          <cell r="Q165">
            <v>0.95721492319641477</v>
          </cell>
          <cell r="R165">
            <v>0.12020869716513939</v>
          </cell>
          <cell r="S165">
            <v>0.12268346921295699</v>
          </cell>
          <cell r="T165">
            <v>0.10395198210173449</v>
          </cell>
          <cell r="U165">
            <v>1.5098658674269538</v>
          </cell>
          <cell r="V165">
            <v>5.4275027215528713</v>
          </cell>
          <cell r="AL165">
            <v>0.22407098802116412</v>
          </cell>
          <cell r="AM165">
            <v>0.19866038915809481</v>
          </cell>
          <cell r="AN165">
            <v>0.12072006496850349</v>
          </cell>
          <cell r="AO165">
            <v>8.6627262742450431E-2</v>
          </cell>
          <cell r="AP165">
            <v>8.2139725118831525E-2</v>
          </cell>
          <cell r="AS165">
            <v>0.19335380621897211</v>
          </cell>
          <cell r="AT165">
            <v>0.14384730960282868</v>
          </cell>
          <cell r="AU165">
            <v>0.17931600711799411</v>
          </cell>
          <cell r="AV165">
            <v>0.1263726580264643</v>
          </cell>
          <cell r="AW165">
            <v>7.0934156418590272E-2</v>
          </cell>
        </row>
        <row r="166">
          <cell r="B166">
            <v>43628</v>
          </cell>
          <cell r="C166">
            <v>1.308836656273364</v>
          </cell>
          <cell r="D166">
            <v>0.30071577747865358</v>
          </cell>
          <cell r="E166">
            <v>1.029223035808247</v>
          </cell>
          <cell r="F166">
            <v>0.95892520329181208</v>
          </cell>
          <cell r="G166">
            <v>0.1382521417152216</v>
          </cell>
          <cell r="H166">
            <v>0.14756386880446681</v>
          </cell>
          <cell r="I166">
            <v>0.10395198210173449</v>
          </cell>
          <cell r="J166">
            <v>1.4208912674085634</v>
          </cell>
          <cell r="K166">
            <v>5.4083599328820631</v>
          </cell>
          <cell r="N166">
            <v>1.3055060999559251</v>
          </cell>
          <cell r="O166">
            <v>0.28853478567810742</v>
          </cell>
          <cell r="P166">
            <v>1.021166685507086</v>
          </cell>
          <cell r="Q166">
            <v>0.76280889917190309</v>
          </cell>
          <cell r="R166">
            <v>0.1319032758821258</v>
          </cell>
          <cell r="S166">
            <v>0.1223645457495665</v>
          </cell>
          <cell r="T166">
            <v>0.10395198210173449</v>
          </cell>
          <cell r="U166">
            <v>1.5791596270632937</v>
          </cell>
          <cell r="V166">
            <v>5.315395901109742</v>
          </cell>
          <cell r="AL166">
            <v>0.2152686211645492</v>
          </cell>
          <cell r="AM166">
            <v>0.17655570577527813</v>
          </cell>
          <cell r="AN166">
            <v>0.1479504345607465</v>
          </cell>
          <cell r="AO166">
            <v>8.5007490487668591E-2</v>
          </cell>
          <cell r="AP166">
            <v>7.7649678039436107E-2</v>
          </cell>
          <cell r="AS166">
            <v>0.1677026604288735</v>
          </cell>
          <cell r="AT166">
            <v>0.1347151927152358</v>
          </cell>
          <cell r="AU166">
            <v>7.7241094684667569E-2</v>
          </cell>
          <cell r="AV166">
            <v>0.101113034061695</v>
          </cell>
          <cell r="AW166">
            <v>7.8517824316654675E-2</v>
          </cell>
        </row>
        <row r="167">
          <cell r="B167">
            <v>43629</v>
          </cell>
          <cell r="C167">
            <v>1.303759242189243</v>
          </cell>
          <cell r="D167">
            <v>0.29027911133481138</v>
          </cell>
          <cell r="E167">
            <v>1.0928677760904641</v>
          </cell>
          <cell r="F167">
            <v>0.87344207101217097</v>
          </cell>
          <cell r="G167">
            <v>0.20135981803162711</v>
          </cell>
          <cell r="H167">
            <v>0.1297448643506999</v>
          </cell>
          <cell r="I167">
            <v>0.10395198210173449</v>
          </cell>
          <cell r="J167">
            <v>1.4666487818460241</v>
          </cell>
          <cell r="K167">
            <v>5.4620536469567753</v>
          </cell>
          <cell r="N167">
            <v>1.314262190199067</v>
          </cell>
          <cell r="O167">
            <v>0.28789969045744829</v>
          </cell>
          <cell r="P167">
            <v>1.0873383650295529</v>
          </cell>
          <cell r="Q167">
            <v>0.68797725408267951</v>
          </cell>
          <cell r="R167">
            <v>0.1830015992473964</v>
          </cell>
          <cell r="S167">
            <v>0.12332989677816189</v>
          </cell>
          <cell r="T167">
            <v>0.10395198210173449</v>
          </cell>
          <cell r="U167">
            <v>1.7009067282216168</v>
          </cell>
          <cell r="V167">
            <v>5.4886677061176572</v>
          </cell>
          <cell r="AL167">
            <v>0.2171482905259611</v>
          </cell>
          <cell r="AM167">
            <v>0.14039788322970012</v>
          </cell>
          <cell r="AN167">
            <v>0.10900380474416101</v>
          </cell>
          <cell r="AO167">
            <v>8.502024401468912E-2</v>
          </cell>
          <cell r="AP167">
            <v>6.926242542120109E-2</v>
          </cell>
          <cell r="AS167">
            <v>0.13317095155762529</v>
          </cell>
          <cell r="AT167">
            <v>0.1212758907737523</v>
          </cell>
          <cell r="AU167">
            <v>7.7019903275099486E-2</v>
          </cell>
          <cell r="AV167">
            <v>9.234291062531419E-2</v>
          </cell>
          <cell r="AW167">
            <v>7.1153317866126983E-2</v>
          </cell>
        </row>
        <row r="168">
          <cell r="B168">
            <v>43630</v>
          </cell>
          <cell r="C168">
            <v>1.325977714832089</v>
          </cell>
          <cell r="D168">
            <v>0.2828023844599285</v>
          </cell>
          <cell r="E168">
            <v>1.067409197262158</v>
          </cell>
          <cell r="F168">
            <v>0.74726646341850411</v>
          </cell>
          <cell r="G168">
            <v>0.19110527911792941</v>
          </cell>
          <cell r="H168">
            <v>0.12754001569874149</v>
          </cell>
          <cell r="I168">
            <v>0.10395198210173449</v>
          </cell>
          <cell r="J168">
            <v>1.5456320445759009</v>
          </cell>
          <cell r="K168">
            <v>5.3916850814669868</v>
          </cell>
          <cell r="N168">
            <v>1.3132027170940359</v>
          </cell>
          <cell r="O168">
            <v>0.27959302837004918</v>
          </cell>
          <cell r="P168">
            <v>1.1089083551362531</v>
          </cell>
          <cell r="Q168">
            <v>0.73118596120678425</v>
          </cell>
          <cell r="R168">
            <v>0.1606399921991199</v>
          </cell>
          <cell r="S168">
            <v>0.12245314388408381</v>
          </cell>
          <cell r="T168">
            <v>0.10395198210173449</v>
          </cell>
          <cell r="U168">
            <v>1.7386833017744163</v>
          </cell>
          <cell r="V168">
            <v>5.5586184817664774</v>
          </cell>
          <cell r="AL168">
            <v>0.19132350942681811</v>
          </cell>
          <cell r="AM168">
            <v>0.11636002829301929</v>
          </cell>
          <cell r="AN168">
            <v>7.4170076615830138E-2</v>
          </cell>
          <cell r="AO168">
            <v>8.0446662184823312E-2</v>
          </cell>
          <cell r="AP168">
            <v>6.778670772488099E-2</v>
          </cell>
          <cell r="AS168">
            <v>0.1359291286292276</v>
          </cell>
          <cell r="AT168">
            <v>0.11693617947792789</v>
          </cell>
          <cell r="AU168">
            <v>0.1116054539754901</v>
          </cell>
          <cell r="AV168">
            <v>8.9706365381421016E-2</v>
          </cell>
          <cell r="AW168">
            <v>6.6085771943287547E-2</v>
          </cell>
        </row>
        <row r="169">
          <cell r="B169">
            <v>43631</v>
          </cell>
          <cell r="C169">
            <v>1.3393261108216721</v>
          </cell>
          <cell r="D169">
            <v>0.2880303513549039</v>
          </cell>
          <cell r="E169">
            <v>1.0253186552995419</v>
          </cell>
          <cell r="F169">
            <v>0.75565155065740752</v>
          </cell>
          <cell r="G169">
            <v>0.1898471491367037</v>
          </cell>
          <cell r="H169">
            <v>0.14536074967064899</v>
          </cell>
          <cell r="I169">
            <v>0.10395198210173449</v>
          </cell>
          <cell r="J169">
            <v>1.5686730324595053</v>
          </cell>
          <cell r="K169">
            <v>5.416159581502118</v>
          </cell>
          <cell r="N169">
            <v>1.316018829530879</v>
          </cell>
          <cell r="O169">
            <v>0.27933684510456919</v>
          </cell>
          <cell r="P169">
            <v>1.0576315899765001</v>
          </cell>
          <cell r="Q169">
            <v>0.73821692466669275</v>
          </cell>
          <cell r="R169">
            <v>0.12956361681742201</v>
          </cell>
          <cell r="S169">
            <v>0.1249044917592381</v>
          </cell>
          <cell r="T169">
            <v>0.10395198210173449</v>
          </cell>
          <cell r="U169">
            <v>1.6213309691419664</v>
          </cell>
          <cell r="V169">
            <v>5.3709552490990022</v>
          </cell>
          <cell r="AL169">
            <v>0.18774412446119432</v>
          </cell>
          <cell r="AM169">
            <v>0.1216149950363955</v>
          </cell>
          <cell r="AN169">
            <v>7.6913154007747689E-2</v>
          </cell>
          <cell r="AO169">
            <v>8.0794479034691849E-2</v>
          </cell>
          <cell r="AP169">
            <v>6.618005272250603E-2</v>
          </cell>
          <cell r="AS169">
            <v>0.13327264316314882</v>
          </cell>
          <cell r="AT169">
            <v>0.11260261235690279</v>
          </cell>
          <cell r="AU169">
            <v>0.1179518461148807</v>
          </cell>
          <cell r="AV169">
            <v>8.9335964878622401E-2</v>
          </cell>
          <cell r="AW169">
            <v>6.4295675146959524E-2</v>
          </cell>
        </row>
        <row r="170">
          <cell r="B170">
            <v>43632</v>
          </cell>
          <cell r="C170">
            <v>1.3282754518650339</v>
          </cell>
          <cell r="D170">
            <v>0.28632947282292004</v>
          </cell>
          <cell r="E170">
            <v>1.049276777939657</v>
          </cell>
          <cell r="F170">
            <v>0.76128458451470593</v>
          </cell>
          <cell r="G170">
            <v>0.1647892376236659</v>
          </cell>
          <cell r="H170">
            <v>0.14243627858066613</v>
          </cell>
          <cell r="I170">
            <v>0.10395198210173449</v>
          </cell>
          <cell r="J170">
            <v>1.5536788445022913</v>
          </cell>
          <cell r="K170">
            <v>5.3900226299506748</v>
          </cell>
          <cell r="N170">
            <v>1.32122554527294</v>
          </cell>
          <cell r="O170">
            <v>0.27670087557559203</v>
          </cell>
          <cell r="P170">
            <v>1.0466467255255849</v>
          </cell>
          <cell r="Q170">
            <v>0.72295245938267105</v>
          </cell>
          <cell r="R170">
            <v>0.121810151330886</v>
          </cell>
          <cell r="S170">
            <v>0.1276144667413962</v>
          </cell>
          <cell r="T170">
            <v>0.10395198210173449</v>
          </cell>
          <cell r="U170">
            <v>1.5369527047932372</v>
          </cell>
          <cell r="V170">
            <v>5.2578549107240411</v>
          </cell>
          <cell r="AL170">
            <v>0.17959415186092992</v>
          </cell>
          <cell r="AM170">
            <v>0.1106927038568271</v>
          </cell>
          <cell r="AN170">
            <v>0.10870189985839381</v>
          </cell>
          <cell r="AO170">
            <v>8.1537355828554203E-2</v>
          </cell>
          <cell r="AP170">
            <v>6.2797447354807828E-2</v>
          </cell>
          <cell r="AS170">
            <v>0.1350180122310087</v>
          </cell>
          <cell r="AT170">
            <v>0.1180269910042616</v>
          </cell>
          <cell r="AU170">
            <v>0.10773061433610179</v>
          </cell>
          <cell r="AV170">
            <v>8.8883937661150811E-2</v>
          </cell>
          <cell r="AW170">
            <v>6.7321849686842072E-2</v>
          </cell>
        </row>
        <row r="171">
          <cell r="B171">
            <v>43633</v>
          </cell>
          <cell r="C171">
            <v>1.3127598895172459</v>
          </cell>
          <cell r="D171">
            <v>0.29594161383272805</v>
          </cell>
          <cell r="E171">
            <v>1.040601220202622</v>
          </cell>
          <cell r="F171">
            <v>0.66058387350435877</v>
          </cell>
          <cell r="G171">
            <v>0.1472230625517171</v>
          </cell>
          <cell r="H171">
            <v>0.14481372577105009</v>
          </cell>
          <cell r="I171">
            <v>0.10395198210173449</v>
          </cell>
          <cell r="J171">
            <v>1.5169602459771137</v>
          </cell>
          <cell r="K171">
            <v>5.2228356134585701</v>
          </cell>
          <cell r="N171">
            <v>1.3188474404482211</v>
          </cell>
          <cell r="O171">
            <v>0.2753738552527607</v>
          </cell>
          <cell r="P171">
            <v>1.0323826229166371</v>
          </cell>
          <cell r="Q171">
            <v>0.74228594267501136</v>
          </cell>
          <cell r="R171">
            <v>0.1216287906320891</v>
          </cell>
          <cell r="S171">
            <v>0.12809880660627901</v>
          </cell>
          <cell r="T171">
            <v>0.10395198210173449</v>
          </cell>
          <cell r="U171">
            <v>1.5203636177245683</v>
          </cell>
          <cell r="V171">
            <v>5.2429330583573011</v>
          </cell>
          <cell r="AL171">
            <v>0.15584154715547352</v>
          </cell>
          <cell r="AM171">
            <v>9.2002615069236876E-2</v>
          </cell>
          <cell r="AN171">
            <v>7.4075943159928812E-2</v>
          </cell>
          <cell r="AO171">
            <v>8.0488197758122978E-2</v>
          </cell>
          <cell r="AP171">
            <v>6.1285120328785039E-2</v>
          </cell>
          <cell r="AS171">
            <v>0.1430300420636515</v>
          </cell>
          <cell r="AT171">
            <v>0.13142996568376719</v>
          </cell>
          <cell r="AU171">
            <v>0.1027133141548054</v>
          </cell>
          <cell r="AV171">
            <v>9.4933780231063414E-2</v>
          </cell>
          <cell r="AW171">
            <v>6.8223462596440604E-2</v>
          </cell>
        </row>
        <row r="172">
          <cell r="B172">
            <v>43634</v>
          </cell>
          <cell r="C172">
            <v>1.312786730060117</v>
          </cell>
          <cell r="D172">
            <v>0.29261527363916007</v>
          </cell>
          <cell r="E172">
            <v>1.021241769411972</v>
          </cell>
          <cell r="F172">
            <v>0.6608178017434897</v>
          </cell>
          <cell r="G172">
            <v>0.1354285218692261</v>
          </cell>
          <cell r="H172">
            <v>0.13024390756183787</v>
          </cell>
          <cell r="I172">
            <v>0.10395198210173449</v>
          </cell>
          <cell r="J172">
            <v>1.5174568892251183</v>
          </cell>
          <cell r="K172">
            <v>5.1745428756126559</v>
          </cell>
          <cell r="N172">
            <v>1.308232265519891</v>
          </cell>
          <cell r="O172">
            <v>0.27570442114867094</v>
          </cell>
          <cell r="P172">
            <v>1.0192667135552271</v>
          </cell>
          <cell r="Q172">
            <v>0.78138415140426276</v>
          </cell>
          <cell r="R172">
            <v>0.13759715051913138</v>
          </cell>
          <cell r="S172">
            <v>0.13326473239291078</v>
          </cell>
          <cell r="T172">
            <v>0.10395198210173449</v>
          </cell>
          <cell r="U172">
            <v>1.5519237460815023</v>
          </cell>
          <cell r="V172">
            <v>5.31132516272333</v>
          </cell>
          <cell r="AL172">
            <v>0.16653596217124531</v>
          </cell>
          <cell r="AM172">
            <v>8.982647513125655E-2</v>
          </cell>
          <cell r="AN172">
            <v>7.2987792023380862E-2</v>
          </cell>
          <cell r="AO172">
            <v>8.0170285383228859E-2</v>
          </cell>
          <cell r="AP172">
            <v>6.0517476800164539E-2</v>
          </cell>
          <cell r="AS172">
            <v>0.17029610573965229</v>
          </cell>
          <cell r="AT172">
            <v>0.13171825054915978</v>
          </cell>
          <cell r="AU172">
            <v>0.11324457691110559</v>
          </cell>
          <cell r="AV172">
            <v>9.1724844162037716E-2</v>
          </cell>
          <cell r="AW172">
            <v>6.6312972942915591E-2</v>
          </cell>
        </row>
        <row r="173">
          <cell r="B173">
            <v>43635</v>
          </cell>
          <cell r="C173">
            <v>1.3055237633880219</v>
          </cell>
          <cell r="D173">
            <v>0.28859373180724401</v>
          </cell>
          <cell r="E173">
            <v>1.022484079356577</v>
          </cell>
          <cell r="F173">
            <v>0.65771933175263708</v>
          </cell>
          <cell r="G173">
            <v>0.12162358486385171</v>
          </cell>
          <cell r="H173">
            <v>0.12840464329548812</v>
          </cell>
          <cell r="I173">
            <v>0.10395198210173449</v>
          </cell>
          <cell r="J173">
            <v>1.5490789912136795</v>
          </cell>
          <cell r="K173">
            <v>5.1773801077792339</v>
          </cell>
          <cell r="N173">
            <v>1.3027459070560881</v>
          </cell>
          <cell r="O173">
            <v>0.27946541278394238</v>
          </cell>
          <cell r="P173">
            <v>1.013491323964149</v>
          </cell>
          <cell r="Q173">
            <v>0.79423110358844629</v>
          </cell>
          <cell r="R173">
            <v>0.143722911607925</v>
          </cell>
          <cell r="S173">
            <v>0.1359174945090191</v>
          </cell>
          <cell r="T173">
            <v>0.10395198210173449</v>
          </cell>
          <cell r="U173">
            <v>1.5471679168957155</v>
          </cell>
          <cell r="V173">
            <v>5.3206940525070197</v>
          </cell>
          <cell r="AL173">
            <v>0.1601355460185146</v>
          </cell>
          <cell r="AM173">
            <v>9.216189820376286E-2</v>
          </cell>
          <cell r="AN173">
            <v>7.2960340374182364E-2</v>
          </cell>
          <cell r="AO173">
            <v>8.051427942507014E-2</v>
          </cell>
          <cell r="AP173">
            <v>6.0784924270197861E-2</v>
          </cell>
          <cell r="AS173">
            <v>0.16679079728695109</v>
          </cell>
          <cell r="AT173">
            <v>0.12471481591184601</v>
          </cell>
          <cell r="AU173">
            <v>0.1217917773767747</v>
          </cell>
          <cell r="AV173">
            <v>9.4224435163129366E-2</v>
          </cell>
          <cell r="AW173">
            <v>6.2559015532191509E-2</v>
          </cell>
        </row>
        <row r="174">
          <cell r="B174">
            <v>43636</v>
          </cell>
          <cell r="C174">
            <v>1.308517404315541</v>
          </cell>
          <cell r="D174">
            <v>0.29596531027097228</v>
          </cell>
          <cell r="E174">
            <v>1.041537395909921</v>
          </cell>
          <cell r="F174">
            <v>0.72611826261215306</v>
          </cell>
          <cell r="G174">
            <v>0.11262729373213259</v>
          </cell>
          <cell r="H174">
            <v>0.12512751566885211</v>
          </cell>
          <cell r="I174">
            <v>0.10395198210173449</v>
          </cell>
          <cell r="J174">
            <v>1.5873241389879036</v>
          </cell>
          <cell r="K174">
            <v>5.3011693035992096</v>
          </cell>
          <cell r="N174">
            <v>1.3012758737756069</v>
          </cell>
          <cell r="O174">
            <v>0.27774662431866592</v>
          </cell>
          <cell r="P174">
            <v>1.0077499376057459</v>
          </cell>
          <cell r="Q174">
            <v>0.74790739706995224</v>
          </cell>
          <cell r="R174">
            <v>0.1476887636097019</v>
          </cell>
          <cell r="S174">
            <v>0.13359056404155609</v>
          </cell>
          <cell r="T174">
            <v>0.10395198210173449</v>
          </cell>
          <cell r="U174">
            <v>1.530153411115067</v>
          </cell>
          <cell r="V174">
            <v>5.2500645536380306</v>
          </cell>
          <cell r="AL174">
            <v>0.17884451430790829</v>
          </cell>
          <cell r="AM174">
            <v>0.1093629667762582</v>
          </cell>
          <cell r="AN174">
            <v>7.8899529753991351E-2</v>
          </cell>
          <cell r="AO174">
            <v>8.2030707552551194E-2</v>
          </cell>
          <cell r="AP174">
            <v>6.2815958821210008E-2</v>
          </cell>
          <cell r="AS174">
            <v>0.14346806971298842</v>
          </cell>
          <cell r="AT174">
            <v>0.1011988942153195</v>
          </cell>
          <cell r="AU174">
            <v>0.11768093169164151</v>
          </cell>
          <cell r="AV174">
            <v>8.6747242756444382E-2</v>
          </cell>
          <cell r="AW174">
            <v>6.0265715335944478E-2</v>
          </cell>
        </row>
        <row r="175">
          <cell r="B175">
            <v>43637</v>
          </cell>
          <cell r="C175">
            <v>1.303167803148406</v>
          </cell>
          <cell r="D175">
            <v>0.29024213391097864</v>
          </cell>
          <cell r="E175">
            <v>1.052638205322288</v>
          </cell>
          <cell r="F175">
            <v>0.77106063091487775</v>
          </cell>
          <cell r="G175">
            <v>0.1142979678246826</v>
          </cell>
          <cell r="H175">
            <v>0.1260472953292768</v>
          </cell>
          <cell r="I175">
            <v>0.10395198210173449</v>
          </cell>
          <cell r="J175">
            <v>1.5254296923446935</v>
          </cell>
          <cell r="K175">
            <v>5.2868357108969377</v>
          </cell>
          <cell r="N175">
            <v>1.309558321948384</v>
          </cell>
          <cell r="O175">
            <v>0.2796984101323895</v>
          </cell>
          <cell r="P175">
            <v>1.003973091832814</v>
          </cell>
          <cell r="Q175">
            <v>0.69267535088456511</v>
          </cell>
          <cell r="R175">
            <v>0.18182355267118938</v>
          </cell>
          <cell r="S175">
            <v>0.12893954294035331</v>
          </cell>
          <cell r="T175">
            <v>0.10395198210173449</v>
          </cell>
          <cell r="U175">
            <v>1.5091469528295041</v>
          </cell>
          <cell r="V175">
            <v>5.2097672053409338</v>
          </cell>
          <cell r="AL175">
            <v>0.17864514844684989</v>
          </cell>
          <cell r="AM175">
            <v>0.1174357984660024</v>
          </cell>
          <cell r="AN175">
            <v>9.8395144756560221E-2</v>
          </cell>
          <cell r="AO175">
            <v>8.2734162843617676E-2</v>
          </cell>
          <cell r="AP175">
            <v>6.3465621873983205E-2</v>
          </cell>
          <cell r="AS175">
            <v>0.14643359428982899</v>
          </cell>
          <cell r="AT175">
            <v>0.1035161371799081</v>
          </cell>
          <cell r="AU175">
            <v>8.3190561892968501E-2</v>
          </cell>
          <cell r="AV175">
            <v>8.3375822739474553E-2</v>
          </cell>
          <cell r="AW175">
            <v>5.9498297038122802E-2</v>
          </cell>
        </row>
        <row r="176">
          <cell r="B176">
            <v>43638</v>
          </cell>
          <cell r="C176">
            <v>1.2993137294547188</v>
          </cell>
          <cell r="D176">
            <v>0.2842782253854515</v>
          </cell>
          <cell r="E176">
            <v>1.043282806386729</v>
          </cell>
          <cell r="F176">
            <v>0.69903471551712959</v>
          </cell>
          <cell r="G176">
            <v>0.11443246730148461</v>
          </cell>
          <cell r="H176">
            <v>0.12800973727606318</v>
          </cell>
          <cell r="I176">
            <v>0.10395198210173449</v>
          </cell>
          <cell r="J176">
            <v>1.4810817155060689</v>
          </cell>
          <cell r="K176">
            <v>5.1533853789293804</v>
          </cell>
          <cell r="N176">
            <v>1.3131394640319991</v>
          </cell>
          <cell r="O176">
            <v>0.27167288831703545</v>
          </cell>
          <cell r="P176">
            <v>1.0056437131076601</v>
          </cell>
          <cell r="Q176">
            <v>0.66514274511645333</v>
          </cell>
          <cell r="R176">
            <v>0.16698920740781778</v>
          </cell>
          <cell r="S176">
            <v>0.1306315940651506</v>
          </cell>
          <cell r="T176">
            <v>0.10395198210173449</v>
          </cell>
          <cell r="U176">
            <v>1.5360724729946105</v>
          </cell>
          <cell r="V176">
            <v>5.1932440671424613</v>
          </cell>
          <cell r="AL176">
            <v>0.15583419183296537</v>
          </cell>
          <cell r="AM176">
            <v>9.6130295836191676E-2</v>
          </cell>
          <cell r="AN176">
            <v>8.8748060921086183E-2</v>
          </cell>
          <cell r="AO176">
            <v>8.5425552880364519E-2</v>
          </cell>
          <cell r="AP176">
            <v>5.9894928291650808E-2</v>
          </cell>
          <cell r="AS176">
            <v>0.1453805595851726</v>
          </cell>
          <cell r="AT176">
            <v>9.7498573735460586E-2</v>
          </cell>
          <cell r="AU176">
            <v>7.8157631714013229E-2</v>
          </cell>
          <cell r="AV176">
            <v>8.0917152790441121E-2</v>
          </cell>
          <cell r="AW176">
            <v>5.8855028439949129E-2</v>
          </cell>
        </row>
        <row r="177">
          <cell r="B177">
            <v>43639</v>
          </cell>
          <cell r="C177">
            <v>1.301869455369455</v>
          </cell>
          <cell r="D177">
            <v>0.28848419446224721</v>
          </cell>
          <cell r="E177">
            <v>1.0316294121813652</v>
          </cell>
          <cell r="F177">
            <v>0.6357027155308197</v>
          </cell>
          <cell r="G177">
            <v>0.11739476532796461</v>
          </cell>
          <cell r="H177">
            <v>0.12852490336742697</v>
          </cell>
          <cell r="I177">
            <v>0.10395198210173449</v>
          </cell>
          <cell r="J177">
            <v>1.4755583344034393</v>
          </cell>
          <cell r="K177">
            <v>5.0831157627444528</v>
          </cell>
          <cell r="N177">
            <v>1.310484562870454</v>
          </cell>
          <cell r="O177">
            <v>0.27130743854546474</v>
          </cell>
          <cell r="P177">
            <v>1.000958055380502</v>
          </cell>
          <cell r="Q177">
            <v>0.6132094471923657</v>
          </cell>
          <cell r="R177">
            <v>0.13876017267539542</v>
          </cell>
          <cell r="S177">
            <v>0.12415376303253041</v>
          </cell>
          <cell r="T177">
            <v>0.10395198210173449</v>
          </cell>
          <cell r="U177">
            <v>1.4853435850006582</v>
          </cell>
          <cell r="V177">
            <v>5.048169006799105</v>
          </cell>
          <cell r="AL177">
            <v>0.13681172322242321</v>
          </cell>
          <cell r="AM177">
            <v>8.8030782562182108E-2</v>
          </cell>
          <cell r="AN177">
            <v>7.4162570831979815E-2</v>
          </cell>
          <cell r="AO177">
            <v>8.0985079877287924E-2</v>
          </cell>
          <cell r="AP177">
            <v>5.95237886621885E-2</v>
          </cell>
          <cell r="AS177">
            <v>0.1103630011219623</v>
          </cell>
          <cell r="AT177">
            <v>8.7625950655300516E-2</v>
          </cell>
          <cell r="AU177">
            <v>7.624452836121387E-2</v>
          </cell>
          <cell r="AV177">
            <v>7.9056501060634526E-2</v>
          </cell>
          <cell r="AW177">
            <v>5.8719319169643597E-2</v>
          </cell>
        </row>
        <row r="178">
          <cell r="B178">
            <v>43640</v>
          </cell>
          <cell r="C178">
            <v>1.3001699248768921</v>
          </cell>
          <cell r="D178">
            <v>0.2951261629453738</v>
          </cell>
          <cell r="E178">
            <v>1.0212568411901961</v>
          </cell>
          <cell r="F178">
            <v>0.60883879291924259</v>
          </cell>
          <cell r="G178">
            <v>0.1218310604211222</v>
          </cell>
          <cell r="H178">
            <v>0.13440896637310498</v>
          </cell>
          <cell r="I178">
            <v>0.10395198210173449</v>
          </cell>
          <cell r="J178">
            <v>1.5107180881184785</v>
          </cell>
          <cell r="K178">
            <v>5.0963018189461451</v>
          </cell>
          <cell r="N178">
            <v>1.30710038210725</v>
          </cell>
          <cell r="O178">
            <v>0.2725026717936444</v>
          </cell>
          <cell r="P178">
            <v>1.0013258578930611</v>
          </cell>
          <cell r="Q178">
            <v>0.62014648053307009</v>
          </cell>
          <cell r="R178">
            <v>0.13326581625437839</v>
          </cell>
          <cell r="S178">
            <v>0.1240037631198226</v>
          </cell>
          <cell r="T178">
            <v>0.10395198210173449</v>
          </cell>
          <cell r="U178">
            <v>1.5091548405719435</v>
          </cell>
          <cell r="V178">
            <v>5.0714517943749042</v>
          </cell>
          <cell r="AL178">
            <v>0.1225555760475143</v>
          </cell>
          <cell r="AM178">
            <v>8.9506856425012882E-2</v>
          </cell>
          <cell r="AN178">
            <v>7.2958228969485395E-2</v>
          </cell>
          <cell r="AO178">
            <v>7.8028155291396839E-2</v>
          </cell>
          <cell r="AP178">
            <v>6.0133056429336598E-2</v>
          </cell>
          <cell r="AS178">
            <v>0.1065762814993554</v>
          </cell>
          <cell r="AT178">
            <v>8.744365847885098E-2</v>
          </cell>
          <cell r="AU178">
            <v>7.5292467802896265E-2</v>
          </cell>
          <cell r="AV178">
            <v>7.980993563783749E-2</v>
          </cell>
          <cell r="AW178">
            <v>5.8949476225503061E-2</v>
          </cell>
        </row>
        <row r="179">
          <cell r="B179">
            <v>43641</v>
          </cell>
          <cell r="C179">
            <v>1.301955797513235</v>
          </cell>
          <cell r="D179">
            <v>0.2825849696602597</v>
          </cell>
          <cell r="E179">
            <v>1.011478324034208</v>
          </cell>
          <cell r="F179">
            <v>0.61754389544295629</v>
          </cell>
          <cell r="G179">
            <v>0.13384044486913568</v>
          </cell>
          <cell r="H179">
            <v>0.12367050625678419</v>
          </cell>
          <cell r="I179">
            <v>0.10395198210173449</v>
          </cell>
          <cell r="J179">
            <v>1.5268987012205755</v>
          </cell>
          <cell r="K179">
            <v>5.1019246210988882</v>
          </cell>
          <cell r="N179">
            <v>1.305517024456174</v>
          </cell>
          <cell r="O179">
            <v>0.27421625623011403</v>
          </cell>
          <cell r="P179">
            <v>0.99984404177684394</v>
          </cell>
          <cell r="Q179">
            <v>0.59820669971503715</v>
          </cell>
          <cell r="R179">
            <v>0.1565426325603369</v>
          </cell>
          <cell r="S179">
            <v>0.12773503890711568</v>
          </cell>
          <cell r="T179">
            <v>0.10395198210173449</v>
          </cell>
          <cell r="U179">
            <v>1.5541042663980882</v>
          </cell>
          <cell r="V179">
            <v>5.1201179421454448</v>
          </cell>
          <cell r="AL179">
            <v>0.13533407214763268</v>
          </cell>
          <cell r="AM179">
            <v>8.8496787882570871E-2</v>
          </cell>
          <cell r="AN179">
            <v>7.2955477064431104E-2</v>
          </cell>
          <cell r="AO179">
            <v>7.7156395702177374E-2</v>
          </cell>
          <cell r="AP179">
            <v>5.9454989267776447E-2</v>
          </cell>
          <cell r="AS179">
            <v>0.10471828004102431</v>
          </cell>
          <cell r="AT179">
            <v>8.7522813482498865E-2</v>
          </cell>
          <cell r="AU179">
            <v>7.7772207380766012E-2</v>
          </cell>
          <cell r="AV179">
            <v>8.158555221274745E-2</v>
          </cell>
          <cell r="AW179">
            <v>5.9454381135780353E-2</v>
          </cell>
        </row>
        <row r="180">
          <cell r="B180">
            <v>43642</v>
          </cell>
          <cell r="C180">
            <v>1.310821787242888</v>
          </cell>
          <cell r="D180">
            <v>0.2843539496054579</v>
          </cell>
          <cell r="E180">
            <v>1.009283376487373</v>
          </cell>
          <cell r="F180">
            <v>0.6436859129494219</v>
          </cell>
          <cell r="G180">
            <v>0.15622705546987561</v>
          </cell>
          <cell r="H180">
            <v>0.12224856899834061</v>
          </cell>
          <cell r="I180">
            <v>0.10395198210173449</v>
          </cell>
          <cell r="J180">
            <v>1.550773591876548</v>
          </cell>
          <cell r="K180">
            <v>5.18134622473164</v>
          </cell>
          <cell r="N180">
            <v>1.310269470596179</v>
          </cell>
          <cell r="O180">
            <v>0.27358686078206701</v>
          </cell>
          <cell r="P180">
            <v>0.99971601944876831</v>
          </cell>
          <cell r="Q180">
            <v>0.59535885123359522</v>
          </cell>
          <cell r="R180">
            <v>0.14384885181666851</v>
          </cell>
          <cell r="S180">
            <v>0.12769074096361149</v>
          </cell>
          <cell r="T180">
            <v>0.10395198210173449</v>
          </cell>
          <cell r="U180">
            <v>1.5849607629024243</v>
          </cell>
          <cell r="V180">
            <v>5.1393835398450483</v>
          </cell>
          <cell r="AL180">
            <v>0.15748676192641409</v>
          </cell>
          <cell r="AM180">
            <v>8.8157591351738479E-2</v>
          </cell>
          <cell r="AN180">
            <v>7.3088436505366658E-2</v>
          </cell>
          <cell r="AO180">
            <v>7.7013768757618256E-2</v>
          </cell>
          <cell r="AP180">
            <v>5.89492918075291E-2</v>
          </cell>
          <cell r="AS180">
            <v>0.10780490863857599</v>
          </cell>
          <cell r="AT180">
            <v>8.8954438804874941E-2</v>
          </cell>
          <cell r="AU180">
            <v>7.3204219336105728E-2</v>
          </cell>
          <cell r="AV180">
            <v>8.1208632104660075E-2</v>
          </cell>
          <cell r="AW180">
            <v>5.9996775372807121E-2</v>
          </cell>
        </row>
        <row r="181">
          <cell r="B181">
            <v>43643</v>
          </cell>
          <cell r="C181">
            <v>1.3304011146742249</v>
          </cell>
          <cell r="D181">
            <v>0.28501502917392391</v>
          </cell>
          <cell r="E181">
            <v>1.0154769736161631</v>
          </cell>
          <cell r="F181">
            <v>0.6521749525108006</v>
          </cell>
          <cell r="G181">
            <v>0.17128152603415581</v>
          </cell>
          <cell r="H181">
            <v>0.12424027421655229</v>
          </cell>
          <cell r="I181">
            <v>0.10395198210173449</v>
          </cell>
          <cell r="J181">
            <v>1.5139560252428472</v>
          </cell>
          <cell r="K181">
            <v>5.1964978775704029</v>
          </cell>
          <cell r="N181">
            <v>1.302701786422727</v>
          </cell>
          <cell r="O181">
            <v>0.27158417411586361</v>
          </cell>
          <cell r="P181">
            <v>1.0025916328022331</v>
          </cell>
          <cell r="Q181">
            <v>0.63374152264750649</v>
          </cell>
          <cell r="R181">
            <v>0.1318605170545544</v>
          </cell>
          <cell r="S181">
            <v>0.12582525250644519</v>
          </cell>
          <cell r="T181">
            <v>0.10395198210173449</v>
          </cell>
          <cell r="U181">
            <v>1.5932497219420991</v>
          </cell>
          <cell r="V181">
            <v>5.1655065895931642</v>
          </cell>
          <cell r="AL181">
            <v>0.14047945305286541</v>
          </cell>
          <cell r="AM181">
            <v>8.7668303629064429E-2</v>
          </cell>
          <cell r="AN181">
            <v>8.9711242541253802E-2</v>
          </cell>
          <cell r="AO181">
            <v>7.7018747536621371E-2</v>
          </cell>
          <cell r="AP181">
            <v>5.8867713959883279E-2</v>
          </cell>
          <cell r="AS181">
            <v>0.14477718831875161</v>
          </cell>
          <cell r="AT181">
            <v>8.9928406100617725E-2</v>
          </cell>
          <cell r="AU181">
            <v>7.2972876252840546E-2</v>
          </cell>
          <cell r="AV181">
            <v>8.0364447483342746E-2</v>
          </cell>
          <cell r="AW181">
            <v>5.9259691876954339E-2</v>
          </cell>
        </row>
        <row r="182">
          <cell r="B182">
            <v>43644</v>
          </cell>
          <cell r="C182">
            <v>1.319095879245942</v>
          </cell>
          <cell r="D182">
            <v>0.28191078966646277</v>
          </cell>
          <cell r="E182">
            <v>1.013169617115506</v>
          </cell>
          <cell r="F182">
            <v>0.63176660512930283</v>
          </cell>
          <cell r="G182">
            <v>0.17143711638697018</v>
          </cell>
          <cell r="H182">
            <v>0.12728957242734759</v>
          </cell>
          <cell r="I182">
            <v>0.10395198210173449</v>
          </cell>
          <cell r="J182">
            <v>1.4653604504124913</v>
          </cell>
          <cell r="K182">
            <v>5.1139820124857573</v>
          </cell>
          <cell r="N182">
            <v>1.303484177912386</v>
          </cell>
          <cell r="O182">
            <v>0.27642465306680708</v>
          </cell>
          <cell r="P182">
            <v>1.0138637188780339</v>
          </cell>
          <cell r="Q182">
            <v>0.68018487570929231</v>
          </cell>
          <cell r="R182">
            <v>0.1465589844546791</v>
          </cell>
          <cell r="S182">
            <v>0.12707927293653321</v>
          </cell>
          <cell r="T182">
            <v>0.10395198210173449</v>
          </cell>
          <cell r="U182">
            <v>1.6090696318227948</v>
          </cell>
          <cell r="V182">
            <v>5.2606172968822609</v>
          </cell>
          <cell r="AL182">
            <v>0.12732719173146309</v>
          </cell>
          <cell r="AM182">
            <v>8.7357419221496077E-2</v>
          </cell>
          <cell r="AN182">
            <v>8.4899334911532065E-2</v>
          </cell>
          <cell r="AO182">
            <v>7.711607366810426E-2</v>
          </cell>
          <cell r="AP182">
            <v>5.8810179089131318E-2</v>
          </cell>
          <cell r="AS182">
            <v>0.173078108419116</v>
          </cell>
          <cell r="AT182">
            <v>9.6509631106393531E-2</v>
          </cell>
          <cell r="AU182">
            <v>7.5483028065215799E-2</v>
          </cell>
          <cell r="AV182">
            <v>7.9541309739680821E-2</v>
          </cell>
          <cell r="AW182">
            <v>5.9192135685217862E-2</v>
          </cell>
        </row>
        <row r="183">
          <cell r="B183">
            <v>43645</v>
          </cell>
          <cell r="C183">
            <v>1.319097587785564</v>
          </cell>
          <cell r="D183">
            <v>0.27830392324799519</v>
          </cell>
          <cell r="E183">
            <v>1.004500604474281</v>
          </cell>
          <cell r="F183">
            <v>0.58939023992084161</v>
          </cell>
          <cell r="G183">
            <v>0.1806657841322144</v>
          </cell>
          <cell r="H183">
            <v>0.12844502947508302</v>
          </cell>
          <cell r="I183">
            <v>0.10395198210173449</v>
          </cell>
          <cell r="J183">
            <v>1.4809031283262057</v>
          </cell>
          <cell r="K183">
            <v>5.0852582794639201</v>
          </cell>
          <cell r="N183">
            <v>1.3068995642420409</v>
          </cell>
          <cell r="O183">
            <v>0.2780155792531524</v>
          </cell>
          <cell r="P183">
            <v>1.0233696507244681</v>
          </cell>
          <cell r="Q183">
            <v>0.75751090811083388</v>
          </cell>
          <cell r="R183">
            <v>0.17130309245485259</v>
          </cell>
          <cell r="S183">
            <v>0.12652328469199189</v>
          </cell>
          <cell r="T183">
            <v>0.10395198210173449</v>
          </cell>
          <cell r="U183">
            <v>1.5687816608904375</v>
          </cell>
          <cell r="V183">
            <v>5.336355722469512</v>
          </cell>
          <cell r="AL183">
            <v>0.10617010324998169</v>
          </cell>
          <cell r="AM183">
            <v>8.8007269352766371E-2</v>
          </cell>
          <cell r="AN183">
            <v>7.3030651475464392E-2</v>
          </cell>
          <cell r="AO183">
            <v>7.7319822689452533E-2</v>
          </cell>
          <cell r="AP183">
            <v>5.9100481995165891E-2</v>
          </cell>
          <cell r="AS183">
            <v>0.17695086899755061</v>
          </cell>
          <cell r="AT183">
            <v>0.105475742657114</v>
          </cell>
          <cell r="AU183">
            <v>0.10959629058738569</v>
          </cell>
          <cell r="AV183">
            <v>7.9923559250920317E-2</v>
          </cell>
          <cell r="AW183">
            <v>5.9653127758170638E-2</v>
          </cell>
        </row>
        <row r="184">
          <cell r="B184">
            <v>43646</v>
          </cell>
          <cell r="C184">
            <v>1.3112926298683731</v>
          </cell>
          <cell r="D184">
            <v>0.27883148107820144</v>
          </cell>
          <cell r="E184">
            <v>0.99932173720581086</v>
          </cell>
          <cell r="F184">
            <v>0.60366845872040265</v>
          </cell>
          <cell r="G184">
            <v>0.1642884481997535</v>
          </cell>
          <cell r="H184">
            <v>0.12552020917549481</v>
          </cell>
          <cell r="I184">
            <v>0.10395198210173449</v>
          </cell>
          <cell r="J184">
            <v>1.5235557868775569</v>
          </cell>
          <cell r="K184">
            <v>5.1104307332273278</v>
          </cell>
          <cell r="N184">
            <v>1.3042673436814638</v>
          </cell>
          <cell r="O184">
            <v>0.27124191575686768</v>
          </cell>
          <cell r="P184">
            <v>1.0156429232991371</v>
          </cell>
          <cell r="Q184">
            <v>0.72631035092371676</v>
          </cell>
          <cell r="R184">
            <v>0.1562507333560712</v>
          </cell>
          <cell r="S184">
            <v>0.12320120957193009</v>
          </cell>
          <cell r="T184">
            <v>0.10395198210173449</v>
          </cell>
          <cell r="U184">
            <v>1.5393148889216772</v>
          </cell>
          <cell r="V184">
            <v>5.240181347612598</v>
          </cell>
          <cell r="AL184">
            <v>0.1209693259146682</v>
          </cell>
          <cell r="AM184">
            <v>8.9038083272833662E-2</v>
          </cell>
          <cell r="AN184">
            <v>7.2955477064431104E-2</v>
          </cell>
          <cell r="AO184">
            <v>7.7242045453031677E-2</v>
          </cell>
          <cell r="AP184">
            <v>5.934784857709359E-2</v>
          </cell>
          <cell r="AS184">
            <v>0.1607476756881524</v>
          </cell>
          <cell r="AT184">
            <v>9.34855343793939E-2</v>
          </cell>
          <cell r="AU184">
            <v>0.1135029536763015</v>
          </cell>
          <cell r="AV184">
            <v>7.94643779387956E-2</v>
          </cell>
          <cell r="AW184">
            <v>5.874830757300871E-2</v>
          </cell>
        </row>
        <row r="185">
          <cell r="B185">
            <v>43647</v>
          </cell>
          <cell r="C185">
            <v>1.260461709558063</v>
          </cell>
          <cell r="D185">
            <v>0.27489614147483549</v>
          </cell>
          <cell r="E185">
            <v>0.96752495750908996</v>
          </cell>
          <cell r="F185">
            <v>0.62188157120718879</v>
          </cell>
          <cell r="G185">
            <v>0.1229480917174002</v>
          </cell>
          <cell r="H185">
            <v>0.12180155136280391</v>
          </cell>
          <cell r="I185">
            <v>0.10059869235651721</v>
          </cell>
          <cell r="J185">
            <v>1.559114104926673</v>
          </cell>
          <cell r="K185">
            <v>5.029226820112572</v>
          </cell>
          <cell r="N185">
            <v>1.262493248236642</v>
          </cell>
          <cell r="O185">
            <v>0.26228238580207908</v>
          </cell>
          <cell r="P185">
            <v>0.98473342004579456</v>
          </cell>
          <cell r="Q185">
            <v>0.6407656706301933</v>
          </cell>
          <cell r="R185">
            <v>0.13111045411262198</v>
          </cell>
          <cell r="S185">
            <v>0.11863932862669301</v>
          </cell>
          <cell r="T185">
            <v>0.10059869235651721</v>
          </cell>
          <cell r="U185">
            <v>1.5465466915652839</v>
          </cell>
          <cell r="V185">
            <v>5.0471698913758249</v>
          </cell>
          <cell r="AL185">
            <v>0.14312708910284289</v>
          </cell>
          <cell r="AM185">
            <v>9.0121455631673217E-2</v>
          </cell>
          <cell r="AN185">
            <v>7.1912791027537795E-2</v>
          </cell>
          <cell r="AO185">
            <v>7.5450290086192862E-2</v>
          </cell>
          <cell r="AP185">
            <v>5.7723294943711201E-2</v>
          </cell>
          <cell r="AS185">
            <v>0.14735297147013007</v>
          </cell>
          <cell r="AT185">
            <v>8.7388836099478673E-2</v>
          </cell>
          <cell r="AU185">
            <v>8.019954478757009E-2</v>
          </cell>
          <cell r="AV185">
            <v>7.7360016752793581E-2</v>
          </cell>
          <cell r="AW185">
            <v>5.7264614928636243E-2</v>
          </cell>
        </row>
        <row r="186">
          <cell r="B186">
            <v>43648</v>
          </cell>
          <cell r="C186">
            <v>1.2587276157212939</v>
          </cell>
          <cell r="D186">
            <v>0.26780971368151396</v>
          </cell>
          <cell r="E186">
            <v>0.97307628050567829</v>
          </cell>
          <cell r="F186">
            <v>0.69072741498398027</v>
          </cell>
          <cell r="G186">
            <v>0.1156939455096824</v>
          </cell>
          <cell r="H186">
            <v>0.121134648262084</v>
          </cell>
          <cell r="I186">
            <v>0.10059869235651721</v>
          </cell>
          <cell r="J186">
            <v>1.5622650837862206</v>
          </cell>
          <cell r="K186">
            <v>5.0900333948069711</v>
          </cell>
          <cell r="N186">
            <v>1.2615365273822481</v>
          </cell>
          <cell r="O186">
            <v>0.26162772202869411</v>
          </cell>
          <cell r="P186">
            <v>0.9810779709425389</v>
          </cell>
          <cell r="Q186">
            <v>0.6999869624650118</v>
          </cell>
          <cell r="R186">
            <v>0.1143470800188226</v>
          </cell>
          <cell r="S186">
            <v>0.12109750702260411</v>
          </cell>
          <cell r="T186">
            <v>0.10059869235651721</v>
          </cell>
          <cell r="U186">
            <v>1.5555024677353031</v>
          </cell>
          <cell r="V186">
            <v>5.0957749299517392</v>
          </cell>
          <cell r="AL186">
            <v>0.15865957475434561</v>
          </cell>
          <cell r="AM186">
            <v>8.891475680616158E-2</v>
          </cell>
          <cell r="AN186">
            <v>0.10284344517759131</v>
          </cell>
          <cell r="AO186">
            <v>7.5991023454116846E-2</v>
          </cell>
          <cell r="AP186">
            <v>5.7414981363542429E-2</v>
          </cell>
          <cell r="AS186">
            <v>0.16560929085660189</v>
          </cell>
          <cell r="AT186">
            <v>9.880373596144354E-2</v>
          </cell>
          <cell r="AU186">
            <v>9.3668770751125202E-2</v>
          </cell>
          <cell r="AV186">
            <v>7.773242483658481E-2</v>
          </cell>
          <cell r="AW186">
            <v>5.9938474503820359E-2</v>
          </cell>
        </row>
        <row r="187">
          <cell r="B187">
            <v>43649</v>
          </cell>
          <cell r="C187">
            <v>1.262753752837632</v>
          </cell>
          <cell r="D187">
            <v>0.2631696233042386</v>
          </cell>
          <cell r="E187">
            <v>0.97636797006309406</v>
          </cell>
          <cell r="F187">
            <v>0.76982316086126268</v>
          </cell>
          <cell r="G187">
            <v>0.13005819815603911</v>
          </cell>
          <cell r="H187">
            <v>0.1206819103957095</v>
          </cell>
          <cell r="I187">
            <v>0.10059869235651721</v>
          </cell>
          <cell r="J187">
            <v>1.5375195215119242</v>
          </cell>
          <cell r="K187">
            <v>5.1609728294864174</v>
          </cell>
          <cell r="N187">
            <v>1.2636616964934961</v>
          </cell>
          <cell r="O187">
            <v>0.26158239830949492</v>
          </cell>
          <cell r="P187">
            <v>0.97759642936330449</v>
          </cell>
          <cell r="Q187">
            <v>0.72231768505030924</v>
          </cell>
          <cell r="R187">
            <v>0.100676835582068</v>
          </cell>
          <cell r="S187">
            <v>0.12007229892395929</v>
          </cell>
          <cell r="T187">
            <v>0.10059869235651721</v>
          </cell>
          <cell r="U187">
            <v>1.5419192826821808</v>
          </cell>
          <cell r="V187">
            <v>5.0884253187613302</v>
          </cell>
          <cell r="AL187">
            <v>0.14840706815360069</v>
          </cell>
          <cell r="AM187">
            <v>8.8086338387732152E-2</v>
          </cell>
          <cell r="AN187">
            <v>0.13989453794520071</v>
          </cell>
          <cell r="AO187">
            <v>7.7439715840983539E-2</v>
          </cell>
          <cell r="AP187">
            <v>5.6828867638934612E-2</v>
          </cell>
          <cell r="AS187">
            <v>0.1611230618662467</v>
          </cell>
          <cell r="AT187">
            <v>0.10537727912232189</v>
          </cell>
          <cell r="AU187">
            <v>0.10647790673436129</v>
          </cell>
          <cell r="AV187">
            <v>7.9816059803198308E-2</v>
          </cell>
          <cell r="AW187">
            <v>5.9922675723285065E-2</v>
          </cell>
        </row>
        <row r="188">
          <cell r="B188">
            <v>43650</v>
          </cell>
          <cell r="C188">
            <v>1.2597588279857959</v>
          </cell>
          <cell r="D188">
            <v>0.26591943782437277</v>
          </cell>
          <cell r="E188">
            <v>0.97118519961749028</v>
          </cell>
          <cell r="F188">
            <v>0.70590443712339412</v>
          </cell>
          <cell r="G188">
            <v>0.15379676692938821</v>
          </cell>
          <cell r="H188">
            <v>0.11986732604765239</v>
          </cell>
          <cell r="I188">
            <v>0.10059869235651721</v>
          </cell>
          <cell r="J188">
            <v>1.5641583253437465</v>
          </cell>
          <cell r="K188">
            <v>5.1411890132283578</v>
          </cell>
          <cell r="N188">
            <v>1.260246869819466</v>
          </cell>
          <cell r="O188">
            <v>0.26415903407221036</v>
          </cell>
          <cell r="P188">
            <v>0.97245850482694218</v>
          </cell>
          <cell r="Q188">
            <v>0.63257212405802654</v>
          </cell>
          <cell r="R188">
            <v>9.7984531721856671E-2</v>
          </cell>
          <cell r="S188">
            <v>0.12054192745116871</v>
          </cell>
          <cell r="T188">
            <v>0.10059869235651721</v>
          </cell>
          <cell r="U188">
            <v>1.5176526694415189</v>
          </cell>
          <cell r="V188">
            <v>4.9662143537477066</v>
          </cell>
          <cell r="AL188">
            <v>0.1265456966114086</v>
          </cell>
          <cell r="AM188">
            <v>8.6870043838480696E-2</v>
          </cell>
          <cell r="AN188">
            <v>0.1129224772132528</v>
          </cell>
          <cell r="AO188">
            <v>7.7557952290568333E-2</v>
          </cell>
          <cell r="AP188">
            <v>5.6808671356100147E-2</v>
          </cell>
          <cell r="AS188">
            <v>0.1302645267088165</v>
          </cell>
          <cell r="AT188">
            <v>8.9526408597990589E-2</v>
          </cell>
          <cell r="AU188">
            <v>8.0387493712318528E-2</v>
          </cell>
          <cell r="AV188">
            <v>7.8663993519235018E-2</v>
          </cell>
          <cell r="AW188">
            <v>5.7671732912641147E-2</v>
          </cell>
        </row>
        <row r="189">
          <cell r="B189">
            <v>43651</v>
          </cell>
          <cell r="C189">
            <v>1.267735142302209</v>
          </cell>
          <cell r="D189">
            <v>0.26392681803107476</v>
          </cell>
          <cell r="E189">
            <v>0.97138687514944122</v>
          </cell>
          <cell r="F189">
            <v>0.63137654083277972</v>
          </cell>
          <cell r="G189">
            <v>0.1527356093863258</v>
          </cell>
          <cell r="H189">
            <v>0.12098733242101151</v>
          </cell>
          <cell r="I189">
            <v>0.10059869235651721</v>
          </cell>
          <cell r="J189">
            <v>1.5654096446827015</v>
          </cell>
          <cell r="K189">
            <v>5.0741566551620609</v>
          </cell>
          <cell r="N189">
            <v>1.2592380433890931</v>
          </cell>
          <cell r="O189">
            <v>0.26686489583698197</v>
          </cell>
          <cell r="P189">
            <v>0.9693780874073199</v>
          </cell>
          <cell r="Q189">
            <v>0.62196236942573502</v>
          </cell>
          <cell r="R189">
            <v>9.8816326205582394E-2</v>
          </cell>
          <cell r="S189">
            <v>0.1182510392999961</v>
          </cell>
          <cell r="T189">
            <v>0.10059869235651721</v>
          </cell>
          <cell r="U189">
            <v>1.5153252980399925</v>
          </cell>
          <cell r="V189">
            <v>4.9504347519612182</v>
          </cell>
          <cell r="AL189">
            <v>0.11620520069449501</v>
          </cell>
          <cell r="AM189">
            <v>8.4811067906470874E-2</v>
          </cell>
          <cell r="AN189">
            <v>8.2068765049564993E-2</v>
          </cell>
          <cell r="AO189">
            <v>7.5782008918751184E-2</v>
          </cell>
          <cell r="AP189">
            <v>5.6851807170935562E-2</v>
          </cell>
          <cell r="AS189">
            <v>0.14266038374729689</v>
          </cell>
          <cell r="AT189">
            <v>8.7698895930927015E-2</v>
          </cell>
          <cell r="AU189">
            <v>7.1702215638680608E-2</v>
          </cell>
          <cell r="AV189">
            <v>7.6185047085661664E-2</v>
          </cell>
          <cell r="AW189">
            <v>5.6845615900598043E-2</v>
          </cell>
        </row>
        <row r="190">
          <cell r="B190">
            <v>43652</v>
          </cell>
          <cell r="C190">
            <v>1.2672986192522868</v>
          </cell>
          <cell r="D190">
            <v>0.26560721896348</v>
          </cell>
          <cell r="E190">
            <v>0.9720705312781015</v>
          </cell>
          <cell r="F190">
            <v>0.65649665463495588</v>
          </cell>
          <cell r="G190">
            <v>0.16260558975200709</v>
          </cell>
          <cell r="H190">
            <v>0.1198307956775448</v>
          </cell>
          <cell r="I190">
            <v>0.10059869235651721</v>
          </cell>
          <cell r="J190">
            <v>1.5461824695882098</v>
          </cell>
          <cell r="K190">
            <v>5.090690571503103</v>
          </cell>
          <cell r="N190">
            <v>1.2570885907671501</v>
          </cell>
          <cell r="O190">
            <v>0.26559335142018486</v>
          </cell>
          <cell r="P190">
            <v>0.97007886107561714</v>
          </cell>
          <cell r="Q190">
            <v>0.79666247804449808</v>
          </cell>
          <cell r="R190">
            <v>9.8224819369212693E-2</v>
          </cell>
          <cell r="S190">
            <v>0.11800041371967561</v>
          </cell>
          <cell r="T190">
            <v>0.10059869235651721</v>
          </cell>
          <cell r="U190">
            <v>1.5496597193557298</v>
          </cell>
          <cell r="V190">
            <v>5.1559069261085853</v>
          </cell>
          <cell r="AL190">
            <v>0.13407876963012991</v>
          </cell>
          <cell r="AM190">
            <v>8.5027793234241714E-2</v>
          </cell>
          <cell r="AN190">
            <v>9.2918437464605222E-2</v>
          </cell>
          <cell r="AO190">
            <v>7.6088630079076278E-2</v>
          </cell>
          <cell r="AP190">
            <v>5.6849787103426253E-2</v>
          </cell>
          <cell r="AS190">
            <v>0.16561962258932789</v>
          </cell>
          <cell r="AT190">
            <v>0.1106459972715311</v>
          </cell>
          <cell r="AU190">
            <v>0.1555553828518989</v>
          </cell>
          <cell r="AV190">
            <v>7.6444258645679664E-2</v>
          </cell>
          <cell r="AW190">
            <v>5.7821666364183934E-2</v>
          </cell>
        </row>
        <row r="191">
          <cell r="B191">
            <v>43653</v>
          </cell>
          <cell r="C191">
            <v>1.2675683997298541</v>
          </cell>
          <cell r="D191">
            <v>0.26294028011789949</v>
          </cell>
          <cell r="E191">
            <v>0.97316467056619071</v>
          </cell>
          <cell r="F191">
            <v>0.79400440124353211</v>
          </cell>
          <cell r="G191">
            <v>0.1521057833529951</v>
          </cell>
          <cell r="H191">
            <v>0.12195870447505991</v>
          </cell>
          <cell r="I191">
            <v>0.10059869235651721</v>
          </cell>
          <cell r="J191">
            <v>1.4929396119551581</v>
          </cell>
          <cell r="K191">
            <v>5.1652805437972065</v>
          </cell>
          <cell r="N191">
            <v>1.255488200885803</v>
          </cell>
          <cell r="O191">
            <v>0.26261891714794888</v>
          </cell>
          <cell r="P191">
            <v>0.9742499803892567</v>
          </cell>
          <cell r="Q191">
            <v>0.90949454859370227</v>
          </cell>
          <cell r="R191">
            <v>9.9432351860355081E-2</v>
          </cell>
          <cell r="S191">
            <v>0.11803097362986691</v>
          </cell>
          <cell r="T191">
            <v>0.10059869235651721</v>
          </cell>
          <cell r="U191">
            <v>1.5294320239282786</v>
          </cell>
          <cell r="V191">
            <v>5.2493456887917294</v>
          </cell>
          <cell r="AL191">
            <v>0.15126442177155261</v>
          </cell>
          <cell r="AM191">
            <v>8.9360478703411961E-2</v>
          </cell>
          <cell r="AN191">
            <v>0.1625703657223648</v>
          </cell>
          <cell r="AO191">
            <v>7.6900296125745143E-2</v>
          </cell>
          <cell r="AP191">
            <v>5.7011883621321903E-2</v>
          </cell>
          <cell r="AS191">
            <v>0.1782772214864812</v>
          </cell>
          <cell r="AT191">
            <v>0.10626519972972641</v>
          </cell>
          <cell r="AU191">
            <v>0.1926236280882313</v>
          </cell>
          <cell r="AV191">
            <v>8.0416220285928805E-2</v>
          </cell>
          <cell r="AW191">
            <v>5.739115127348246E-2</v>
          </cell>
        </row>
        <row r="192">
          <cell r="B192">
            <v>43654</v>
          </cell>
          <cell r="C192">
            <v>1.2749957906268339</v>
          </cell>
          <cell r="D192">
            <v>0.2618412330947677</v>
          </cell>
          <cell r="E192">
            <v>0.9749791201935204</v>
          </cell>
          <cell r="F192">
            <v>0.89435265569172528</v>
          </cell>
          <cell r="G192">
            <v>0.13806511209347722</v>
          </cell>
          <cell r="H192">
            <v>0.1215302873503277</v>
          </cell>
          <cell r="I192">
            <v>0.10059869235651721</v>
          </cell>
          <cell r="J192">
            <v>1.4847992712627336</v>
          </cell>
          <cell r="K192">
            <v>5.2511621626699032</v>
          </cell>
          <cell r="N192">
            <v>1.255149647798643</v>
          </cell>
          <cell r="O192">
            <v>0.26100927860916129</v>
          </cell>
          <cell r="P192">
            <v>0.97227441313181084</v>
          </cell>
          <cell r="Q192">
            <v>0.87859925831938623</v>
          </cell>
          <cell r="R192">
            <v>0.1067376310083306</v>
          </cell>
          <cell r="S192">
            <v>0.118035533840826</v>
          </cell>
          <cell r="T192">
            <v>0.10059869235651721</v>
          </cell>
          <cell r="U192">
            <v>1.5514827142635079</v>
          </cell>
          <cell r="V192">
            <v>5.2438871693281834</v>
          </cell>
          <cell r="AL192">
            <v>0.1469966216360942</v>
          </cell>
          <cell r="AM192">
            <v>9.3080799271950676E-2</v>
          </cell>
          <cell r="AN192">
            <v>0.21185372772689892</v>
          </cell>
          <cell r="AO192">
            <v>7.7640498509944075E-2</v>
          </cell>
          <cell r="AP192">
            <v>5.7213775066723017E-2</v>
          </cell>
          <cell r="AS192">
            <v>0.16018147841945901</v>
          </cell>
          <cell r="AT192">
            <v>9.0652654288673737E-2</v>
          </cell>
          <cell r="AU192">
            <v>0.1897493371295913</v>
          </cell>
          <cell r="AV192">
            <v>7.8057821545877176E-2</v>
          </cell>
          <cell r="AW192">
            <v>5.686391213441748E-2</v>
          </cell>
        </row>
        <row r="193">
          <cell r="B193">
            <v>43655</v>
          </cell>
          <cell r="C193">
            <v>1.2718725216261411</v>
          </cell>
          <cell r="D193">
            <v>0.2634057173859759</v>
          </cell>
          <cell r="E193">
            <v>0.97117297859470042</v>
          </cell>
          <cell r="F193">
            <v>0.86462203134572235</v>
          </cell>
          <cell r="G193">
            <v>0.1350284665056978</v>
          </cell>
          <cell r="H193">
            <v>0.12411742695184021</v>
          </cell>
          <cell r="I193">
            <v>0.10059869235651721</v>
          </cell>
          <cell r="J193">
            <v>1.470541124038651</v>
          </cell>
          <cell r="K193">
            <v>5.2013589588052458</v>
          </cell>
          <cell r="N193">
            <v>1.260195014575999</v>
          </cell>
          <cell r="O193">
            <v>0.26112443228675314</v>
          </cell>
          <cell r="P193">
            <v>0.96948197151057092</v>
          </cell>
          <cell r="Q193">
            <v>0.71648781313210363</v>
          </cell>
          <cell r="R193">
            <v>0.12497440463595509</v>
          </cell>
          <cell r="S193">
            <v>0.1180090833700934</v>
          </cell>
          <cell r="T193">
            <v>0.10059869235651721</v>
          </cell>
          <cell r="U193">
            <v>1.5018864430449137</v>
          </cell>
          <cell r="V193">
            <v>5.0527578549129055</v>
          </cell>
          <cell r="AL193">
            <v>0.12689151557274511</v>
          </cell>
          <cell r="AM193">
            <v>9.3816855967967391E-2</v>
          </cell>
          <cell r="AN193">
            <v>0.21506081513820721</v>
          </cell>
          <cell r="AO193">
            <v>7.8247054430319943E-2</v>
          </cell>
          <cell r="AP193">
            <v>5.7493024122599233E-2</v>
          </cell>
          <cell r="AS193">
            <v>0.16043901032575078</v>
          </cell>
          <cell r="AT193">
            <v>8.6113909487549142E-2</v>
          </cell>
          <cell r="AU193">
            <v>0.1111610365730301</v>
          </cell>
          <cell r="AV193">
            <v>7.6295342386132212E-2</v>
          </cell>
          <cell r="AW193">
            <v>5.68948049764905E-2</v>
          </cell>
        </row>
        <row r="194">
          <cell r="B194">
            <v>43656</v>
          </cell>
          <cell r="C194">
            <v>1.265479905951058</v>
          </cell>
          <cell r="D194">
            <v>0.26185615057241063</v>
          </cell>
          <cell r="E194">
            <v>0.96561834667051571</v>
          </cell>
          <cell r="F194">
            <v>0.757620019196523</v>
          </cell>
          <cell r="G194">
            <v>0.14684039916606439</v>
          </cell>
          <cell r="H194">
            <v>0.12027220118057269</v>
          </cell>
          <cell r="I194">
            <v>0.10059869235651721</v>
          </cell>
          <cell r="J194">
            <v>1.4289076901919882</v>
          </cell>
          <cell r="K194">
            <v>5.0471934052856486</v>
          </cell>
          <cell r="N194">
            <v>1.2597701202082809</v>
          </cell>
          <cell r="O194">
            <v>0.26393897861869142</v>
          </cell>
          <cell r="P194">
            <v>0.96808305997226884</v>
          </cell>
          <cell r="Q194">
            <v>0.75116956174158223</v>
          </cell>
          <cell r="R194">
            <v>0.11477322240968629</v>
          </cell>
          <cell r="S194">
            <v>0.117921553864814</v>
          </cell>
          <cell r="T194">
            <v>0.10059869235651721</v>
          </cell>
          <cell r="U194">
            <v>1.4379501430414137</v>
          </cell>
          <cell r="V194">
            <v>5.0142053322132547</v>
          </cell>
          <cell r="AL194">
            <v>0.1086554664348973</v>
          </cell>
          <cell r="AM194">
            <v>8.5901861327510695E-2</v>
          </cell>
          <cell r="AN194">
            <v>0.15569449191778778</v>
          </cell>
          <cell r="AO194">
            <v>7.8382260392715356E-2</v>
          </cell>
          <cell r="AP194">
            <v>5.6854066101240289E-2</v>
          </cell>
          <cell r="AS194">
            <v>0.17494388418082749</v>
          </cell>
          <cell r="AT194">
            <v>9.215751849431468E-2</v>
          </cell>
          <cell r="AU194">
            <v>0.12423966457259149</v>
          </cell>
          <cell r="AV194">
            <v>7.6414827623486767E-2</v>
          </cell>
          <cell r="AW194">
            <v>5.760867632983889E-2</v>
          </cell>
        </row>
        <row r="195">
          <cell r="B195">
            <v>43657</v>
          </cell>
          <cell r="C195">
            <v>1.2678618372753621</v>
          </cell>
          <cell r="D195">
            <v>0.26387550243917912</v>
          </cell>
          <cell r="E195">
            <v>0.96395506288122368</v>
          </cell>
          <cell r="F195">
            <v>0.69686844950158133</v>
          </cell>
          <cell r="G195">
            <v>0.15775088186908329</v>
          </cell>
          <cell r="H195">
            <v>0.1245167767235487</v>
          </cell>
          <cell r="I195">
            <v>0.10059869235651721</v>
          </cell>
          <cell r="J195">
            <v>1.4222175089503404</v>
          </cell>
          <cell r="K195">
            <v>4.9976447119968359</v>
          </cell>
          <cell r="N195">
            <v>1.2681955436121959</v>
          </cell>
          <cell r="O195">
            <v>0.26620551408950993</v>
          </cell>
          <cell r="P195">
            <v>0.96598216911190782</v>
          </cell>
          <cell r="Q195">
            <v>0.90752651895230463</v>
          </cell>
          <cell r="R195">
            <v>0.10405402043814289</v>
          </cell>
          <cell r="S195">
            <v>0.1182670131143841</v>
          </cell>
          <cell r="T195">
            <v>0.10059869235651721</v>
          </cell>
          <cell r="U195">
            <v>1.5189585379524062</v>
          </cell>
          <cell r="V195">
            <v>5.2497880096273679</v>
          </cell>
          <cell r="AL195">
            <v>0.1087257806177111</v>
          </cell>
          <cell r="AM195">
            <v>8.6630388326881455E-2</v>
          </cell>
          <cell r="AN195">
            <v>0.131391145226433</v>
          </cell>
          <cell r="AO195">
            <v>8.0756359470410335E-2</v>
          </cell>
          <cell r="AP195">
            <v>5.6813801442978859E-2</v>
          </cell>
          <cell r="AS195">
            <v>0.17281962975926002</v>
          </cell>
          <cell r="AT195">
            <v>0.10248833595281689</v>
          </cell>
          <cell r="AU195">
            <v>0.18884405862030321</v>
          </cell>
          <cell r="AV195">
            <v>7.9598994085656807E-2</v>
          </cell>
          <cell r="AW195">
            <v>5.7035443556262819E-2</v>
          </cell>
        </row>
        <row r="196">
          <cell r="B196">
            <v>43658</v>
          </cell>
          <cell r="C196">
            <v>1.2636426966388661</v>
          </cell>
          <cell r="D196">
            <v>0.26309835976912793</v>
          </cell>
          <cell r="E196">
            <v>0.96428390497677308</v>
          </cell>
          <cell r="F196">
            <v>0.66893425495741365</v>
          </cell>
          <cell r="G196">
            <v>0.16050605096514881</v>
          </cell>
          <cell r="H196">
            <v>0.1204584172825942</v>
          </cell>
          <cell r="I196">
            <v>0.10059869235651721</v>
          </cell>
          <cell r="J196">
            <v>1.408619868063413</v>
          </cell>
          <cell r="K196">
            <v>4.9501422450098538</v>
          </cell>
          <cell r="N196">
            <v>1.2609233974672291</v>
          </cell>
          <cell r="O196">
            <v>0.26906795024209668</v>
          </cell>
          <cell r="P196">
            <v>0.96691057536545233</v>
          </cell>
          <cell r="Q196">
            <v>0.84002346094873181</v>
          </cell>
          <cell r="R196">
            <v>0.1060333977360461</v>
          </cell>
          <cell r="S196">
            <v>0.12014490955550229</v>
          </cell>
          <cell r="T196">
            <v>0.10059869235651721</v>
          </cell>
          <cell r="U196">
            <v>1.5701932707385553</v>
          </cell>
          <cell r="V196">
            <v>5.23389565441013</v>
          </cell>
          <cell r="AL196">
            <v>0.1147097666749524</v>
          </cell>
          <cell r="AM196">
            <v>8.5047994848502811E-2</v>
          </cell>
          <cell r="AN196">
            <v>0.11322363965893839</v>
          </cell>
          <cell r="AO196">
            <v>7.984041569988945E-2</v>
          </cell>
          <cell r="AP196">
            <v>5.6752277330782294E-2</v>
          </cell>
          <cell r="AS196">
            <v>0.14864904236532622</v>
          </cell>
          <cell r="AT196">
            <v>9.2301689382904839E-2</v>
          </cell>
          <cell r="AU196">
            <v>0.16366795064845602</v>
          </cell>
          <cell r="AV196">
            <v>8.0362571367006586E-2</v>
          </cell>
          <cell r="AW196">
            <v>5.6945574670390256E-2</v>
          </cell>
        </row>
        <row r="197">
          <cell r="B197">
            <v>43659</v>
          </cell>
          <cell r="C197">
            <v>1.261708558975988</v>
          </cell>
          <cell r="D197">
            <v>0.26613606008213969</v>
          </cell>
          <cell r="E197">
            <v>0.96406585857770977</v>
          </cell>
          <cell r="F197">
            <v>0.72070440535728963</v>
          </cell>
          <cell r="G197">
            <v>0.1463100941624105</v>
          </cell>
          <cell r="H197">
            <v>0.1188508889048563</v>
          </cell>
          <cell r="I197">
            <v>0.10059869235651721</v>
          </cell>
          <cell r="J197">
            <v>1.4797257064897356</v>
          </cell>
          <cell r="K197">
            <v>5.0581002649066464</v>
          </cell>
          <cell r="N197">
            <v>1.258483729542234</v>
          </cell>
          <cell r="O197">
            <v>0.26421187309899685</v>
          </cell>
          <cell r="P197">
            <v>0.96931204428508233</v>
          </cell>
          <cell r="Q197">
            <v>0.71713968996963129</v>
          </cell>
          <cell r="R197">
            <v>0.1095215460917057</v>
          </cell>
          <cell r="S197">
            <v>0.12131073629342259</v>
          </cell>
          <cell r="T197">
            <v>0.10059869235651721</v>
          </cell>
          <cell r="U197">
            <v>1.5624909129951723</v>
          </cell>
          <cell r="V197">
            <v>5.1030692246327618</v>
          </cell>
          <cell r="AL197">
            <v>0.1254490122104617</v>
          </cell>
          <cell r="AM197">
            <v>8.7892307280420093E-2</v>
          </cell>
          <cell r="AN197">
            <v>0.1306084313332862</v>
          </cell>
          <cell r="AO197">
            <v>7.9629167448314456E-2</v>
          </cell>
          <cell r="AP197">
            <v>5.6762540875094657E-2</v>
          </cell>
          <cell r="AS197">
            <v>0.1314881571729194</v>
          </cell>
          <cell r="AT197">
            <v>8.6966884229671221E-2</v>
          </cell>
          <cell r="AU197">
            <v>9.9637825571727262E-2</v>
          </cell>
          <cell r="AV197">
            <v>8.185531341309614E-2</v>
          </cell>
          <cell r="AW197">
            <v>5.7095297438921611E-2</v>
          </cell>
        </row>
        <row r="198">
          <cell r="B198">
            <v>43660</v>
          </cell>
          <cell r="C198">
            <v>1.262928411538315</v>
          </cell>
          <cell r="D198">
            <v>0.26765969925017119</v>
          </cell>
          <cell r="E198">
            <v>0.96377530452843985</v>
          </cell>
          <cell r="F198">
            <v>0.79144174284148316</v>
          </cell>
          <cell r="G198">
            <v>0.13678354408804172</v>
          </cell>
          <cell r="H198">
            <v>0.1192508336846459</v>
          </cell>
          <cell r="I198">
            <v>0.10059869235651721</v>
          </cell>
          <cell r="J198">
            <v>1.5044681305653849</v>
          </cell>
          <cell r="K198">
            <v>5.1469063588529984</v>
          </cell>
          <cell r="N198">
            <v>1.258465305026861</v>
          </cell>
          <cell r="O198">
            <v>0.26254368403973638</v>
          </cell>
          <cell r="P198">
            <v>0.9688214344016679</v>
          </cell>
          <cell r="Q198">
            <v>0.73522520166935479</v>
          </cell>
          <cell r="R198">
            <v>0.11515690142563351</v>
          </cell>
          <cell r="S198">
            <v>0.1193230924247886</v>
          </cell>
          <cell r="T198">
            <v>0.10059869235651721</v>
          </cell>
          <cell r="U198">
            <v>1.612774364031317</v>
          </cell>
          <cell r="V198">
            <v>5.1729086753758766</v>
          </cell>
          <cell r="AL198">
            <v>0.1361732795587399</v>
          </cell>
          <cell r="AM198">
            <v>9.6770860558480165E-2</v>
          </cell>
          <cell r="AN198">
            <v>0.16724392287430662</v>
          </cell>
          <cell r="AO198">
            <v>8.0960930502061226E-2</v>
          </cell>
          <cell r="AP198">
            <v>5.6855536929738361E-2</v>
          </cell>
          <cell r="AS198">
            <v>0.1510277703593747</v>
          </cell>
          <cell r="AT198">
            <v>9.4285414777141127E-2</v>
          </cell>
          <cell r="AU198">
            <v>0.1017711820695857</v>
          </cell>
          <cell r="AV198">
            <v>8.3267102988389435E-2</v>
          </cell>
          <cell r="AW198">
            <v>5.8283656411146537E-2</v>
          </cell>
        </row>
        <row r="199">
          <cell r="B199">
            <v>43661</v>
          </cell>
          <cell r="C199">
            <v>1.2663380291910309</v>
          </cell>
          <cell r="D199">
            <v>0.26754667987436009</v>
          </cell>
          <cell r="E199">
            <v>0.96317582513138578</v>
          </cell>
          <cell r="F199">
            <v>0.80462224384888525</v>
          </cell>
          <cell r="G199">
            <v>0.13157677762721259</v>
          </cell>
          <cell r="H199">
            <v>0.1194613515929744</v>
          </cell>
          <cell r="I199">
            <v>0.10059869235651721</v>
          </cell>
          <cell r="J199">
            <v>1.4753869889137066</v>
          </cell>
          <cell r="K199">
            <v>5.1287065885360734</v>
          </cell>
          <cell r="N199">
            <v>1.254969631907886</v>
          </cell>
          <cell r="O199">
            <v>0.26147323952079604</v>
          </cell>
          <cell r="P199">
            <v>0.96739327904755135</v>
          </cell>
          <cell r="Q199">
            <v>0.77655653100806055</v>
          </cell>
          <cell r="R199">
            <v>0.1196306988767811</v>
          </cell>
          <cell r="S199">
            <v>0.1233582851432366</v>
          </cell>
          <cell r="T199">
            <v>0.10059869235651721</v>
          </cell>
          <cell r="U199">
            <v>1.6259862552721911</v>
          </cell>
          <cell r="V199">
            <v>5.22996661313302</v>
          </cell>
          <cell r="AL199">
            <v>0.134284945330615</v>
          </cell>
          <cell r="AM199">
            <v>9.8560561660166995E-2</v>
          </cell>
          <cell r="AN199">
            <v>0.171869748853656</v>
          </cell>
          <cell r="AO199">
            <v>8.985038920900168E-2</v>
          </cell>
          <cell r="AP199">
            <v>5.6996759744816862E-2</v>
          </cell>
          <cell r="AS199">
            <v>0.15909405530848569</v>
          </cell>
          <cell r="AT199">
            <v>9.8468688440023142E-2</v>
          </cell>
          <cell r="AU199">
            <v>0.153419963998007</v>
          </cell>
          <cell r="AV199">
            <v>8.4525906475153526E-2</v>
          </cell>
          <cell r="AW199">
            <v>5.8287149935637057E-2</v>
          </cell>
        </row>
        <row r="200">
          <cell r="B200">
            <v>43662</v>
          </cell>
          <cell r="C200">
            <v>1.259901571834924</v>
          </cell>
          <cell r="D200">
            <v>0.26686348409895921</v>
          </cell>
          <cell r="E200">
            <v>0.96387496913537252</v>
          </cell>
          <cell r="F200">
            <v>0.74575644424081211</v>
          </cell>
          <cell r="G200">
            <v>0.11708681569100721</v>
          </cell>
          <cell r="H200">
            <v>0.1185817360180394</v>
          </cell>
          <cell r="I200">
            <v>0.10059869235651721</v>
          </cell>
          <cell r="J200">
            <v>1.4827076661286582</v>
          </cell>
          <cell r="K200">
            <v>5.0553713795042903</v>
          </cell>
          <cell r="N200">
            <v>1.258249870057057</v>
          </cell>
          <cell r="O200">
            <v>0.26178069024382516</v>
          </cell>
          <cell r="P200">
            <v>0.96611728682938647</v>
          </cell>
          <cell r="Q200">
            <v>0.79555389371742458</v>
          </cell>
          <cell r="R200">
            <v>0.1295449902159046</v>
          </cell>
          <cell r="S200">
            <v>0.1201597253154672</v>
          </cell>
          <cell r="T200">
            <v>0.10059869235651721</v>
          </cell>
          <cell r="U200">
            <v>1.6049003094063847</v>
          </cell>
          <cell r="V200">
            <v>5.2369054581419672</v>
          </cell>
          <cell r="AL200">
            <v>0.1073057747649255</v>
          </cell>
          <cell r="AM200">
            <v>8.9717463284622392E-2</v>
          </cell>
          <cell r="AN200">
            <v>0.1548658692061762</v>
          </cell>
          <cell r="AO200">
            <v>7.9758854947808266E-2</v>
          </cell>
          <cell r="AP200">
            <v>5.703835446373752E-2</v>
          </cell>
          <cell r="AS200">
            <v>0.11534586840622499</v>
          </cell>
          <cell r="AT200">
            <v>9.8616754114026733E-2</v>
          </cell>
          <cell r="AU200">
            <v>0.1894137849433421</v>
          </cell>
          <cell r="AV200">
            <v>8.1358422056104274E-2</v>
          </cell>
          <cell r="AW200">
            <v>5.7658065793748353E-2</v>
          </cell>
        </row>
        <row r="201">
          <cell r="B201">
            <v>43663</v>
          </cell>
          <cell r="C201">
            <v>1.2572458418432191</v>
          </cell>
          <cell r="D201">
            <v>0.26253810833785179</v>
          </cell>
          <cell r="E201">
            <v>0.96454744283784877</v>
          </cell>
          <cell r="F201">
            <v>0.66215210048181461</v>
          </cell>
          <cell r="G201">
            <v>0.11625684381128509</v>
          </cell>
          <cell r="H201">
            <v>0.1179704863916521</v>
          </cell>
          <cell r="I201">
            <v>0.10059869235651721</v>
          </cell>
          <cell r="J201">
            <v>1.4496662548827632</v>
          </cell>
          <cell r="K201">
            <v>4.9309757709429523</v>
          </cell>
          <cell r="N201">
            <v>1.260744831260874</v>
          </cell>
          <cell r="O201">
            <v>0.26191046894212139</v>
          </cell>
          <cell r="P201">
            <v>0.96846440134529355</v>
          </cell>
          <cell r="Q201">
            <v>0.68721548466384841</v>
          </cell>
          <cell r="R201">
            <v>0.1178014397122448</v>
          </cell>
          <cell r="S201">
            <v>0.119184678910618</v>
          </cell>
          <cell r="T201">
            <v>0.10059869235651721</v>
          </cell>
          <cell r="U201">
            <v>1.5855583155290807</v>
          </cell>
          <cell r="V201">
            <v>5.101478312720598</v>
          </cell>
          <cell r="AL201">
            <v>0.1140845228186833</v>
          </cell>
          <cell r="AM201">
            <v>8.5893961869620769E-2</v>
          </cell>
          <cell r="AN201">
            <v>0.1081117431510219</v>
          </cell>
          <cell r="AO201">
            <v>7.8708920764282361E-2</v>
          </cell>
          <cell r="AP201">
            <v>5.7199286141669449E-2</v>
          </cell>
          <cell r="AS201">
            <v>0.11125151915408781</v>
          </cell>
          <cell r="AT201">
            <v>8.9546969877557211E-2</v>
          </cell>
          <cell r="AU201">
            <v>0.1170971562621973</v>
          </cell>
          <cell r="AV201">
            <v>8.0710909951245635E-2</v>
          </cell>
          <cell r="AW201">
            <v>5.7384049945507075E-2</v>
          </cell>
        </row>
        <row r="202">
          <cell r="B202">
            <v>43664</v>
          </cell>
          <cell r="C202">
            <v>1.258405686971708</v>
          </cell>
          <cell r="D202">
            <v>0.26481706166664021</v>
          </cell>
          <cell r="E202">
            <v>0.9668484728329787</v>
          </cell>
          <cell r="F202">
            <v>0.60738060163503527</v>
          </cell>
          <cell r="G202">
            <v>0.1119733359158885</v>
          </cell>
          <cell r="H202">
            <v>0.11798931887232141</v>
          </cell>
          <cell r="I202">
            <v>0.10059869235651721</v>
          </cell>
          <cell r="J202">
            <v>1.4338873894419315</v>
          </cell>
          <cell r="K202">
            <v>4.8619005596930212</v>
          </cell>
          <cell r="N202">
            <v>1.269144890469905</v>
          </cell>
          <cell r="O202">
            <v>0.25997186278234979</v>
          </cell>
          <cell r="P202">
            <v>0.96661894872678666</v>
          </cell>
          <cell r="Q202">
            <v>0.63167925931757807</v>
          </cell>
          <cell r="R202">
            <v>0.11321171198368571</v>
          </cell>
          <cell r="S202">
            <v>0.11797850424578619</v>
          </cell>
          <cell r="T202">
            <v>0.10059869235651721</v>
          </cell>
          <cell r="U202">
            <v>1.4730578884827032</v>
          </cell>
          <cell r="V202">
            <v>4.9322617583653123</v>
          </cell>
          <cell r="AL202">
            <v>0.11982842486378399</v>
          </cell>
          <cell r="AM202">
            <v>8.6608304255640353E-2</v>
          </cell>
          <cell r="AN202">
            <v>7.1207818367088657E-2</v>
          </cell>
          <cell r="AO202">
            <v>7.9311442206138047E-2</v>
          </cell>
          <cell r="AP202">
            <v>5.7119109917190984E-2</v>
          </cell>
          <cell r="AS202">
            <v>0.12682249829819028</v>
          </cell>
          <cell r="AT202">
            <v>8.7169190537436672E-2</v>
          </cell>
          <cell r="AU202">
            <v>7.9455211604881892E-2</v>
          </cell>
          <cell r="AV202">
            <v>8.1961363431319559E-2</v>
          </cell>
          <cell r="AW202">
            <v>5.6883467750497352E-2</v>
          </cell>
        </row>
        <row r="203">
          <cell r="B203">
            <v>43665</v>
          </cell>
          <cell r="C203">
            <v>1.259002413036584</v>
          </cell>
          <cell r="D203">
            <v>0.26732230305911708</v>
          </cell>
          <cell r="E203">
            <v>0.97118419044930149</v>
          </cell>
          <cell r="F203">
            <v>0.60876073058180258</v>
          </cell>
          <cell r="G203">
            <v>0.1170305798187142</v>
          </cell>
          <cell r="H203">
            <v>0.1180340456206872</v>
          </cell>
          <cell r="I203">
            <v>0.10059869235651721</v>
          </cell>
          <cell r="J203">
            <v>1.4365214862737972</v>
          </cell>
          <cell r="K203">
            <v>4.8784544411965207</v>
          </cell>
          <cell r="N203">
            <v>1.2606386179133111</v>
          </cell>
          <cell r="O203">
            <v>0.26402014564489901</v>
          </cell>
          <cell r="P203">
            <v>0.96507826666768082</v>
          </cell>
          <cell r="Q203">
            <v>0.64361434348186342</v>
          </cell>
          <cell r="R203">
            <v>0.10543766505732301</v>
          </cell>
          <cell r="S203">
            <v>0.1178759901423888</v>
          </cell>
          <cell r="T203">
            <v>0.10059869235651721</v>
          </cell>
          <cell r="U203">
            <v>1.4130519538033297</v>
          </cell>
          <cell r="V203">
            <v>4.8703156750673129</v>
          </cell>
          <cell r="AL203">
            <v>0.13814869944446281</v>
          </cell>
          <cell r="AM203">
            <v>8.4716881063145413E-2</v>
          </cell>
          <cell r="AN203">
            <v>7.1602795975885911E-2</v>
          </cell>
          <cell r="AO203">
            <v>7.8073849372735787E-2</v>
          </cell>
          <cell r="AP203">
            <v>5.6841085577672909E-2</v>
          </cell>
          <cell r="AS203">
            <v>0.1570645844040105</v>
          </cell>
          <cell r="AT203">
            <v>8.7299595580307462E-2</v>
          </cell>
          <cell r="AU203">
            <v>7.0923548003371209E-2</v>
          </cell>
          <cell r="AV203">
            <v>7.9570632119670873E-2</v>
          </cell>
          <cell r="AW203">
            <v>5.6858226693553462E-2</v>
          </cell>
        </row>
        <row r="204">
          <cell r="B204">
            <v>43666</v>
          </cell>
          <cell r="C204">
            <v>1.25594621325128</v>
          </cell>
          <cell r="D204">
            <v>0.26303400150308037</v>
          </cell>
          <cell r="E204">
            <v>0.96872889630312586</v>
          </cell>
          <cell r="F204">
            <v>0.57911484629687249</v>
          </cell>
          <cell r="G204">
            <v>0.11083492942162959</v>
          </cell>
          <cell r="H204">
            <v>0.1180285317158638</v>
          </cell>
          <cell r="I204">
            <v>0.10059869235651721</v>
          </cell>
          <cell r="J204">
            <v>1.4302736980556987</v>
          </cell>
          <cell r="K204">
            <v>4.8265598089040678</v>
          </cell>
          <cell r="N204">
            <v>1.2625556102457769</v>
          </cell>
          <cell r="O204">
            <v>0.26512036759288127</v>
          </cell>
          <cell r="P204">
            <v>0.96693792173501136</v>
          </cell>
          <cell r="Q204">
            <v>0.68422792398475452</v>
          </cell>
          <cell r="R204">
            <v>0.10137578491985551</v>
          </cell>
          <cell r="S204">
            <v>0.1178621156735165</v>
          </cell>
          <cell r="T204">
            <v>0.10059869235651721</v>
          </cell>
          <cell r="U204">
            <v>1.4355503512369385</v>
          </cell>
          <cell r="V204">
            <v>4.9342287677452514</v>
          </cell>
          <cell r="AL204">
            <v>0.11394391860036551</v>
          </cell>
          <cell r="AM204">
            <v>8.465501216394887E-2</v>
          </cell>
          <cell r="AN204">
            <v>7.0605884387579393E-2</v>
          </cell>
          <cell r="AO204">
            <v>7.6807410270220297E-2</v>
          </cell>
          <cell r="AP204">
            <v>5.678526700076076E-2</v>
          </cell>
          <cell r="AS204">
            <v>0.1679595276228931</v>
          </cell>
          <cell r="AT204">
            <v>8.7302512876208188E-2</v>
          </cell>
          <cell r="AU204">
            <v>8.9146128282833303E-2</v>
          </cell>
          <cell r="AV204">
            <v>7.7178150287314284E-2</v>
          </cell>
          <cell r="AW204">
            <v>5.6869770484384234E-2</v>
          </cell>
        </row>
        <row r="205">
          <cell r="B205">
            <v>43667</v>
          </cell>
          <cell r="C205">
            <v>1.2602975520366611</v>
          </cell>
          <cell r="D205">
            <v>0.26154806379678941</v>
          </cell>
          <cell r="E205">
            <v>0.96634183385466965</v>
          </cell>
          <cell r="F205">
            <v>0.57915550158561613</v>
          </cell>
          <cell r="G205">
            <v>0.10861972219256001</v>
          </cell>
          <cell r="H205">
            <v>0.11812419782399439</v>
          </cell>
          <cell r="I205">
            <v>0.10059869235651721</v>
          </cell>
          <cell r="J205">
            <v>1.4365781579944357</v>
          </cell>
          <cell r="K205">
            <v>4.8312637216412435</v>
          </cell>
          <cell r="N205">
            <v>1.2598957225127461</v>
          </cell>
          <cell r="O205">
            <v>0.2776371533621278</v>
          </cell>
          <cell r="P205">
            <v>0.96785660184060573</v>
          </cell>
          <cell r="Q205">
            <v>0.73652709669620187</v>
          </cell>
          <cell r="R205">
            <v>0.1063024926479279</v>
          </cell>
          <cell r="S205">
            <v>0.1179011723353986</v>
          </cell>
          <cell r="T205">
            <v>0.10059869235651721</v>
          </cell>
          <cell r="U205">
            <v>1.4516112586260796</v>
          </cell>
          <cell r="V205">
            <v>5.018330190377605</v>
          </cell>
          <cell r="AL205">
            <v>0.11441221458365521</v>
          </cell>
          <cell r="AM205">
            <v>8.4751981810677446E-2</v>
          </cell>
          <cell r="AN205">
            <v>7.1594245878784574E-2</v>
          </cell>
          <cell r="AO205">
            <v>7.6044460792592319E-2</v>
          </cell>
          <cell r="AP205">
            <v>5.6765158327557387E-2</v>
          </cell>
          <cell r="AS205">
            <v>0.1613499518969346</v>
          </cell>
          <cell r="AT205">
            <v>8.9578837414790891E-2</v>
          </cell>
          <cell r="AU205">
            <v>0.1238351786200603</v>
          </cell>
          <cell r="AV205">
            <v>7.7013540683906812E-2</v>
          </cell>
          <cell r="AW205">
            <v>5.6834220727626561E-2</v>
          </cell>
        </row>
        <row r="206">
          <cell r="B206">
            <v>43668</v>
          </cell>
          <cell r="C206">
            <v>1.259859323610941</v>
          </cell>
          <cell r="D206">
            <v>0.26168863202568926</v>
          </cell>
          <cell r="E206">
            <v>0.96373858914439958</v>
          </cell>
          <cell r="F206">
            <v>0.56389610769884768</v>
          </cell>
          <cell r="G206">
            <v>0.1102717631347766</v>
          </cell>
          <cell r="H206">
            <v>0.1184428878648433</v>
          </cell>
          <cell r="I206">
            <v>0.10059869235651721</v>
          </cell>
          <cell r="J206">
            <v>1.4782405591027798</v>
          </cell>
          <cell r="K206">
            <v>4.8567365549387951</v>
          </cell>
          <cell r="N206">
            <v>1.2560000330551959</v>
          </cell>
          <cell r="O206">
            <v>0.27008726065575633</v>
          </cell>
          <cell r="P206">
            <v>0.96815902165342427</v>
          </cell>
          <cell r="Q206">
            <v>0.7215358269770048</v>
          </cell>
          <cell r="R206">
            <v>0.1161771298799029</v>
          </cell>
          <cell r="S206">
            <v>0.11799730402659959</v>
          </cell>
          <cell r="T206">
            <v>0.10059869235651721</v>
          </cell>
          <cell r="U206">
            <v>1.4846583347737963</v>
          </cell>
          <cell r="V206">
            <v>5.0352136033781978</v>
          </cell>
          <cell r="AL206">
            <v>9.9911145145520283E-2</v>
          </cell>
          <cell r="AM206">
            <v>8.4490801499045032E-2</v>
          </cell>
          <cell r="AN206">
            <v>7.3621944291211175E-2</v>
          </cell>
          <cell r="AO206">
            <v>7.5304703414207391E-2</v>
          </cell>
          <cell r="AP206">
            <v>5.675138614205473E-2</v>
          </cell>
          <cell r="AS206">
            <v>0.13145999215230278</v>
          </cell>
          <cell r="AT206">
            <v>8.9079529988473932E-2</v>
          </cell>
          <cell r="AU206">
            <v>0.1253206657395827</v>
          </cell>
          <cell r="AV206">
            <v>7.6914061136444861E-2</v>
          </cell>
          <cell r="AW206">
            <v>5.6784780784110284E-2</v>
          </cell>
        </row>
        <row r="207">
          <cell r="B207">
            <v>43669</v>
          </cell>
          <cell r="C207">
            <v>1.258673163012751</v>
          </cell>
          <cell r="D207">
            <v>0.25967659875543608</v>
          </cell>
          <cell r="E207">
            <v>0.9638987411584875</v>
          </cell>
          <cell r="F207">
            <v>0.56138090022282494</v>
          </cell>
          <cell r="G207">
            <v>0.10967394333921369</v>
          </cell>
          <cell r="H207">
            <v>0.1182130846362095</v>
          </cell>
          <cell r="I207">
            <v>0.10059869235651721</v>
          </cell>
          <cell r="J207">
            <v>1.4885849035639329</v>
          </cell>
          <cell r="K207">
            <v>4.8607000270453735</v>
          </cell>
          <cell r="N207">
            <v>1.2585319263528321</v>
          </cell>
          <cell r="O207">
            <v>0.26372193403879041</v>
          </cell>
          <cell r="P207">
            <v>0.96921421128629437</v>
          </cell>
          <cell r="Q207">
            <v>0.64722247454019677</v>
          </cell>
          <cell r="R207">
            <v>0.14394799042587952</v>
          </cell>
          <cell r="S207">
            <v>0.1183628038120205</v>
          </cell>
          <cell r="T207">
            <v>0.10059869235651721</v>
          </cell>
          <cell r="U207">
            <v>1.5456230659566788</v>
          </cell>
          <cell r="V207">
            <v>5.0472230987692086</v>
          </cell>
          <cell r="AL207">
            <v>9.9778455015431894E-2</v>
          </cell>
          <cell r="AM207">
            <v>8.4337830051043214E-2</v>
          </cell>
          <cell r="AN207">
            <v>7.0604380771102204E-2</v>
          </cell>
          <cell r="AO207">
            <v>7.4863445323039138E-2</v>
          </cell>
          <cell r="AP207">
            <v>5.677254959360313E-2</v>
          </cell>
          <cell r="AS207">
            <v>0.1260569950028369</v>
          </cell>
          <cell r="AT207">
            <v>8.6226579891711452E-2</v>
          </cell>
          <cell r="AU207">
            <v>8.2589082095519184E-2</v>
          </cell>
          <cell r="AV207">
            <v>7.7334846401821852E-2</v>
          </cell>
          <cell r="AW207">
            <v>5.6905540141763959E-2</v>
          </cell>
        </row>
        <row r="208">
          <cell r="B208">
            <v>43670</v>
          </cell>
          <cell r="C208">
            <v>1.262872657918872</v>
          </cell>
          <cell r="D208">
            <v>0.25963898557384868</v>
          </cell>
          <cell r="E208">
            <v>0.9646092845412445</v>
          </cell>
          <cell r="F208">
            <v>0.55884575786654167</v>
          </cell>
          <cell r="G208">
            <v>0.11025398630269111</v>
          </cell>
          <cell r="H208">
            <v>0.117848905280889</v>
          </cell>
          <cell r="I208">
            <v>0.10059869235651721</v>
          </cell>
          <cell r="J208">
            <v>1.526283751386498</v>
          </cell>
          <cell r="K208">
            <v>4.9009520212271021</v>
          </cell>
          <cell r="N208">
            <v>1.2583980928732501</v>
          </cell>
          <cell r="O208">
            <v>0.26040006683122274</v>
          </cell>
          <cell r="P208">
            <v>0.97066832418545668</v>
          </cell>
          <cell r="Q208">
            <v>0.60753263024737081</v>
          </cell>
          <cell r="R208">
            <v>0.144907711777394</v>
          </cell>
          <cell r="S208">
            <v>0.1184482891560187</v>
          </cell>
          <cell r="T208">
            <v>0.10059869235651721</v>
          </cell>
          <cell r="U208">
            <v>1.5884125509836347</v>
          </cell>
          <cell r="V208">
            <v>5.0493663584108646</v>
          </cell>
          <cell r="AL208">
            <v>9.9842783795316026E-2</v>
          </cell>
          <cell r="AM208">
            <v>8.4341554198725466E-2</v>
          </cell>
          <cell r="AN208">
            <v>7.0602074578481722E-2</v>
          </cell>
          <cell r="AO208">
            <v>7.4664340883644695E-2</v>
          </cell>
          <cell r="AP208">
            <v>5.6761473919970079E-2</v>
          </cell>
          <cell r="AS208">
            <v>0.1176778639029708</v>
          </cell>
          <cell r="AT208">
            <v>8.5710187004880714E-2</v>
          </cell>
          <cell r="AU208">
            <v>7.3382438693442922E-2</v>
          </cell>
          <cell r="AV208">
            <v>8.1662331321838366E-2</v>
          </cell>
          <cell r="AW208">
            <v>5.7078934410671155E-2</v>
          </cell>
        </row>
        <row r="209">
          <cell r="B209">
            <v>43671</v>
          </cell>
          <cell r="C209">
            <v>1.2589746117211049</v>
          </cell>
          <cell r="D209">
            <v>0.26383422950364782</v>
          </cell>
          <cell r="E209">
            <v>0.96356842974454537</v>
          </cell>
          <cell r="F209">
            <v>0.55790843686970182</v>
          </cell>
          <cell r="G209">
            <v>0.1030873125842728</v>
          </cell>
          <cell r="H209">
            <v>0.11792954315387669</v>
          </cell>
          <cell r="I209">
            <v>0.10059869235651721</v>
          </cell>
          <cell r="J209">
            <v>1.5095698737348549</v>
          </cell>
          <cell r="K209">
            <v>4.8754711296685214</v>
          </cell>
          <cell r="N209">
            <v>1.2619319925891579</v>
          </cell>
          <cell r="O209">
            <v>0.26084243966541087</v>
          </cell>
          <cell r="P209">
            <v>0.97196712516982942</v>
          </cell>
          <cell r="Q209">
            <v>0.60093947668440539</v>
          </cell>
          <cell r="R209">
            <v>0.1243353309376085</v>
          </cell>
          <cell r="S209">
            <v>0.1185396625812942</v>
          </cell>
          <cell r="T209">
            <v>0.10059869235651721</v>
          </cell>
          <cell r="U209">
            <v>1.5660602646622452</v>
          </cell>
          <cell r="V209">
            <v>5.005214984646468</v>
          </cell>
          <cell r="AL209">
            <v>9.9714016420943755E-2</v>
          </cell>
          <cell r="AM209">
            <v>8.4327544753338521E-2</v>
          </cell>
          <cell r="AN209">
            <v>7.0602074578481722E-2</v>
          </cell>
          <cell r="AO209">
            <v>7.4868820812025783E-2</v>
          </cell>
          <cell r="AP209">
            <v>5.6759850763200129E-2</v>
          </cell>
          <cell r="AS209">
            <v>0.1216661910527376</v>
          </cell>
          <cell r="AT209">
            <v>8.5403007719126567E-2</v>
          </cell>
          <cell r="AU209">
            <v>7.1306682324194029E-2</v>
          </cell>
          <cell r="AV209">
            <v>7.8727089873198333E-2</v>
          </cell>
          <cell r="AW209">
            <v>5.6872609677143852E-2</v>
          </cell>
        </row>
        <row r="210">
          <cell r="B210">
            <v>43672</v>
          </cell>
          <cell r="C210">
            <v>1.255760664282944</v>
          </cell>
          <cell r="D210">
            <v>0.26261187980246148</v>
          </cell>
          <cell r="E210">
            <v>0.96402451388435695</v>
          </cell>
          <cell r="F210">
            <v>0.56116858890433263</v>
          </cell>
          <cell r="G210">
            <v>0.10188497245155539</v>
          </cell>
          <cell r="H210">
            <v>0.1178441615801495</v>
          </cell>
          <cell r="I210">
            <v>0.10059869235651721</v>
          </cell>
          <cell r="J210">
            <v>1.4735329782720585</v>
          </cell>
          <cell r="K210">
            <v>4.8374264515343759</v>
          </cell>
          <cell r="N210">
            <v>1.2595484207051819</v>
          </cell>
          <cell r="O210">
            <v>0.25971373575234169</v>
          </cell>
          <cell r="P210">
            <v>0.96598942010415645</v>
          </cell>
          <cell r="Q210">
            <v>0.61255644089513162</v>
          </cell>
          <cell r="R210">
            <v>0.10859464818800561</v>
          </cell>
          <cell r="S210">
            <v>0.11837966087863419</v>
          </cell>
          <cell r="T210">
            <v>0.10059869235651721</v>
          </cell>
          <cell r="U210">
            <v>1.4960163475492927</v>
          </cell>
          <cell r="V210">
            <v>4.921397366429261</v>
          </cell>
          <cell r="AL210">
            <v>9.9927848722789911E-2</v>
          </cell>
          <cell r="AM210">
            <v>8.4494418740311245E-2</v>
          </cell>
          <cell r="AN210">
            <v>7.0602074578481722E-2</v>
          </cell>
          <cell r="AO210">
            <v>7.5576900036885525E-2</v>
          </cell>
          <cell r="AP210">
            <v>5.7478363597021985E-2</v>
          </cell>
          <cell r="AS210">
            <v>0.13556190456203529</v>
          </cell>
          <cell r="AT210">
            <v>8.5955374932223744E-2</v>
          </cell>
          <cell r="AU210">
            <v>7.2770719526071628E-2</v>
          </cell>
          <cell r="AV210">
            <v>7.7784533259202815E-2</v>
          </cell>
          <cell r="AW210">
            <v>5.6814644274850404E-2</v>
          </cell>
        </row>
        <row r="211">
          <cell r="B211">
            <v>43673</v>
          </cell>
          <cell r="C211">
            <v>1.2544988808416671</v>
          </cell>
          <cell r="D211">
            <v>0.26568159144154441</v>
          </cell>
          <cell r="E211">
            <v>0.96386128557709394</v>
          </cell>
          <cell r="F211">
            <v>0.60042134435212613</v>
          </cell>
          <cell r="G211">
            <v>0.10504678561362821</v>
          </cell>
          <cell r="H211">
            <v>0.1178434572403374</v>
          </cell>
          <cell r="I211">
            <v>0.10059869235651721</v>
          </cell>
          <cell r="J211">
            <v>1.4777009931500551</v>
          </cell>
          <cell r="K211">
            <v>4.8856530305729695</v>
          </cell>
          <cell r="N211">
            <v>1.2563440966927981</v>
          </cell>
          <cell r="O211">
            <v>0.25959605548464548</v>
          </cell>
          <cell r="P211">
            <v>0.9659288854723036</v>
          </cell>
          <cell r="Q211">
            <v>0.61093624098460964</v>
          </cell>
          <cell r="R211">
            <v>0.10474689873813869</v>
          </cell>
          <cell r="S211">
            <v>0.11895020710659421</v>
          </cell>
          <cell r="T211">
            <v>0.10059869235651721</v>
          </cell>
          <cell r="U211">
            <v>1.4958916827174076</v>
          </cell>
          <cell r="V211">
            <v>4.9129927595530143</v>
          </cell>
          <cell r="AL211">
            <v>0.1257595372087241</v>
          </cell>
          <cell r="AM211">
            <v>8.7832561376390283E-2</v>
          </cell>
          <cell r="AN211">
            <v>7.0619331045105357E-2</v>
          </cell>
          <cell r="AO211">
            <v>7.9050820889154272E-2</v>
          </cell>
          <cell r="AP211">
            <v>5.9608302223419778E-2</v>
          </cell>
          <cell r="AS211">
            <v>0.1404730871674344</v>
          </cell>
          <cell r="AT211">
            <v>8.4828174833464887E-2</v>
          </cell>
          <cell r="AU211">
            <v>7.2886672312931902E-2</v>
          </cell>
          <cell r="AV211">
            <v>7.6600428851264321E-2</v>
          </cell>
          <cell r="AW211">
            <v>5.6756656573757336E-2</v>
          </cell>
        </row>
        <row r="212">
          <cell r="B212">
            <v>43674</v>
          </cell>
          <cell r="C212">
            <v>1.2574119902197309</v>
          </cell>
          <cell r="D212">
            <v>0.26570689843815026</v>
          </cell>
          <cell r="E212">
            <v>0.96334856294483773</v>
          </cell>
          <cell r="F212">
            <v>0.61743959293613249</v>
          </cell>
          <cell r="G212">
            <v>0.11935350929065699</v>
          </cell>
          <cell r="H212">
            <v>0.1178465539353528</v>
          </cell>
          <cell r="I212">
            <v>0.10059869235651721</v>
          </cell>
          <cell r="J212">
            <v>1.4672886110698278</v>
          </cell>
          <cell r="K212">
            <v>4.9089944111912063</v>
          </cell>
          <cell r="N212">
            <v>1.2569447978126429</v>
          </cell>
          <cell r="O212">
            <v>0.26044453385599176</v>
          </cell>
          <cell r="P212">
            <v>0.96706371786432199</v>
          </cell>
          <cell r="Q212">
            <v>0.6372891950588514</v>
          </cell>
          <cell r="R212">
            <v>0.1019992804277139</v>
          </cell>
          <cell r="S212">
            <v>0.1182565360885887</v>
          </cell>
          <cell r="T212">
            <v>0.10059869235651721</v>
          </cell>
          <cell r="U212">
            <v>1.5456946390782276</v>
          </cell>
          <cell r="V212">
            <v>4.9882913925428554</v>
          </cell>
          <cell r="AL212">
            <v>0.1292372743030305</v>
          </cell>
          <cell r="AM212">
            <v>9.1972721133901605E-2</v>
          </cell>
          <cell r="AN212">
            <v>7.5109491449572893E-2</v>
          </cell>
          <cell r="AO212">
            <v>8.0050513574727075E-2</v>
          </cell>
          <cell r="AP212">
            <v>5.7888556150702847E-2</v>
          </cell>
          <cell r="AS212">
            <v>0.1604369035650561</v>
          </cell>
          <cell r="AT212">
            <v>8.7356110935605497E-2</v>
          </cell>
          <cell r="AU212">
            <v>7.2243779704817185E-2</v>
          </cell>
          <cell r="AV212">
            <v>7.5286471045188111E-2</v>
          </cell>
          <cell r="AW212">
            <v>5.6826029683295011E-2</v>
          </cell>
        </row>
        <row r="213">
          <cell r="B213">
            <v>43675</v>
          </cell>
          <cell r="C213">
            <v>1.257362013011968</v>
          </cell>
          <cell r="D213">
            <v>0.26001945060633608</v>
          </cell>
          <cell r="E213">
            <v>0.96363939194782688</v>
          </cell>
          <cell r="F213">
            <v>0.58090784600558276</v>
          </cell>
          <cell r="G213">
            <v>0.18620104375548199</v>
          </cell>
          <cell r="H213">
            <v>0.1178434572403374</v>
          </cell>
          <cell r="I213">
            <v>0.10059869235651721</v>
          </cell>
          <cell r="J213">
            <v>1.4034291432341532</v>
          </cell>
          <cell r="K213">
            <v>4.8700010381582031</v>
          </cell>
          <cell r="N213">
            <v>1.2586974123750541</v>
          </cell>
          <cell r="O213">
            <v>0.26159940643975421</v>
          </cell>
          <cell r="P213">
            <v>0.96674050941224576</v>
          </cell>
          <cell r="Q213">
            <v>0.67693644831336053</v>
          </cell>
          <cell r="R213">
            <v>0.1046171732835259</v>
          </cell>
          <cell r="S213">
            <v>0.11804178822368259</v>
          </cell>
          <cell r="T213">
            <v>0.10059869235651721</v>
          </cell>
          <cell r="U213">
            <v>1.5376340245331552</v>
          </cell>
          <cell r="V213">
            <v>5.0248654549372951</v>
          </cell>
          <cell r="AL213">
            <v>0.1079118002030966</v>
          </cell>
          <cell r="AM213">
            <v>8.5417541609570491E-2</v>
          </cell>
          <cell r="AN213">
            <v>7.2709635768674882E-2</v>
          </cell>
          <cell r="AO213">
            <v>7.6889093952748039E-2</v>
          </cell>
          <cell r="AP213">
            <v>5.7619164203092946E-2</v>
          </cell>
          <cell r="AS213">
            <v>0.15125574046540372</v>
          </cell>
          <cell r="AT213">
            <v>8.9279474489857416E-2</v>
          </cell>
          <cell r="AU213">
            <v>9.8539952321728505E-2</v>
          </cell>
          <cell r="AV213">
            <v>7.5372805177778932E-2</v>
          </cell>
          <cell r="AW213">
            <v>5.6762886521054462E-2</v>
          </cell>
        </row>
        <row r="214">
          <cell r="B214">
            <v>43676</v>
          </cell>
          <cell r="C214">
            <v>1.2581250702686</v>
          </cell>
          <cell r="D214">
            <v>0.25981778947872519</v>
          </cell>
          <cell r="E214">
            <v>0.96627559891378245</v>
          </cell>
          <cell r="F214">
            <v>0.5888518339087716</v>
          </cell>
          <cell r="G214">
            <v>0.2016727653917032</v>
          </cell>
          <cell r="H214">
            <v>0.1178434572403374</v>
          </cell>
          <cell r="I214">
            <v>0.10059869235651721</v>
          </cell>
          <cell r="J214">
            <v>1.4026413531398916</v>
          </cell>
          <cell r="K214">
            <v>4.8958265606983282</v>
          </cell>
          <cell r="N214">
            <v>1.2585773646516449</v>
          </cell>
          <cell r="O214">
            <v>0.26022829339325571</v>
          </cell>
          <cell r="P214">
            <v>0.96619861303479815</v>
          </cell>
          <cell r="Q214">
            <v>0.60817115052778525</v>
          </cell>
          <cell r="R214">
            <v>0.11256777502237461</v>
          </cell>
          <cell r="S214">
            <v>0.1178498329810008</v>
          </cell>
          <cell r="T214">
            <v>0.10059869235651721</v>
          </cell>
          <cell r="U214">
            <v>1.4870833108956605</v>
          </cell>
          <cell r="V214">
            <v>4.9112750328630375</v>
          </cell>
          <cell r="AL214">
            <v>0.11308060703820461</v>
          </cell>
          <cell r="AM214">
            <v>8.6585748303476595E-2</v>
          </cell>
          <cell r="AN214">
            <v>7.060316609201274E-2</v>
          </cell>
          <cell r="AO214">
            <v>7.6124058743093567E-2</v>
          </cell>
          <cell r="AP214">
            <v>5.8798248733135577E-2</v>
          </cell>
          <cell r="AS214">
            <v>0.11425169784865259</v>
          </cell>
          <cell r="AT214">
            <v>8.4372670759667853E-2</v>
          </cell>
          <cell r="AU214">
            <v>8.9716918157325687E-2</v>
          </cell>
          <cell r="AV214">
            <v>7.50969612075124E-2</v>
          </cell>
          <cell r="AW214">
            <v>5.6768557999277616E-2</v>
          </cell>
        </row>
        <row r="215">
          <cell r="B215">
            <v>43677</v>
          </cell>
          <cell r="C215">
            <v>1.2587482657258999</v>
          </cell>
          <cell r="D215">
            <v>0.2610532897134461</v>
          </cell>
          <cell r="E215">
            <v>0.96487965038283574</v>
          </cell>
          <cell r="F215">
            <v>0.60172185500821951</v>
          </cell>
          <cell r="G215">
            <v>0.20911459650971012</v>
          </cell>
          <cell r="H215">
            <v>0.1178456083858557</v>
          </cell>
          <cell r="I215">
            <v>0.10059869235651721</v>
          </cell>
          <cell r="J215">
            <v>1.3868243610776279</v>
          </cell>
          <cell r="K215">
            <v>4.9007863191601118</v>
          </cell>
          <cell r="AL215">
            <v>0.11361458574768289</v>
          </cell>
          <cell r="AM215">
            <v>8.8605573012916272E-2</v>
          </cell>
          <cell r="AN215">
            <v>7.4090599313155009E-2</v>
          </cell>
          <cell r="AO215">
            <v>7.7196946520223131E-2</v>
          </cell>
          <cell r="AP215">
            <v>5.8069631979897632E-2</v>
          </cell>
        </row>
        <row r="216">
          <cell r="B216">
            <v>43678</v>
          </cell>
          <cell r="C216">
            <v>1.2572453026614618</v>
          </cell>
          <cell r="D216">
            <v>0.26489506358428971</v>
          </cell>
          <cell r="E216">
            <v>0.9641869292632832</v>
          </cell>
          <cell r="F216">
            <v>0.59266469016566825</v>
          </cell>
          <cell r="G216">
            <v>0.1981787108177675</v>
          </cell>
          <cell r="H216">
            <v>0.1178442659406423</v>
          </cell>
          <cell r="I216">
            <v>0.10059869235651721</v>
          </cell>
          <cell r="J216">
            <v>1.4008583271708863</v>
          </cell>
          <cell r="K216">
            <v>4.8964719819605165</v>
          </cell>
          <cell r="AL216">
            <v>0.10715980591458919</v>
          </cell>
          <cell r="AM216">
            <v>8.6449260584838025E-2</v>
          </cell>
          <cell r="AN216">
            <v>7.2959065283017682E-2</v>
          </cell>
          <cell r="AO216">
            <v>7.6890854398999592E-2</v>
          </cell>
          <cell r="AP216">
            <v>5.7018258672802406E-2</v>
          </cell>
        </row>
        <row r="217">
          <cell r="B217">
            <v>43679</v>
          </cell>
          <cell r="C217">
            <v>1.2627593465202449</v>
          </cell>
          <cell r="D217">
            <v>0.26244855011808899</v>
          </cell>
          <cell r="E217">
            <v>0.96313141210706965</v>
          </cell>
          <cell r="F217">
            <v>0.59286541511793645</v>
          </cell>
          <cell r="G217">
            <v>0.1904304885926334</v>
          </cell>
          <cell r="H217">
            <v>0.1178434572403374</v>
          </cell>
          <cell r="I217">
            <v>0.10059869235651721</v>
          </cell>
          <cell r="J217">
            <v>1.4333460203861323</v>
          </cell>
          <cell r="K217">
            <v>4.9234233824389602</v>
          </cell>
          <cell r="AL217">
            <v>0.1066738898845174</v>
          </cell>
          <cell r="AM217">
            <v>8.5363921566050091E-2</v>
          </cell>
          <cell r="AN217">
            <v>7.3312650951058572E-2</v>
          </cell>
          <cell r="AO217">
            <v>7.9443629414918893E-2</v>
          </cell>
          <cell r="AP217">
            <v>5.6803668632052939E-2</v>
          </cell>
        </row>
        <row r="218">
          <cell r="B218">
            <v>43680</v>
          </cell>
          <cell r="C218">
            <v>1.257105927795106</v>
          </cell>
          <cell r="D218">
            <v>0.26120855924554309</v>
          </cell>
          <cell r="E218">
            <v>0.96246748437013363</v>
          </cell>
          <cell r="F218">
            <v>0.6078299045005795</v>
          </cell>
          <cell r="G218">
            <v>0.18865184602147952</v>
          </cell>
          <cell r="H218">
            <v>0.1178434572403374</v>
          </cell>
          <cell r="I218">
            <v>0.10059869235651721</v>
          </cell>
          <cell r="J218">
            <v>1.4398365006533362</v>
          </cell>
          <cell r="K218">
            <v>4.9355423721830327</v>
          </cell>
          <cell r="AL218">
            <v>0.1053717746414992</v>
          </cell>
          <cell r="AM218">
            <v>8.4866832865157268E-2</v>
          </cell>
          <cell r="AN218">
            <v>8.2530972886321483E-2</v>
          </cell>
          <cell r="AO218">
            <v>7.8761276536336647E-2</v>
          </cell>
          <cell r="AP218">
            <v>5.6772264744749279E-2</v>
          </cell>
        </row>
        <row r="219">
          <cell r="B219">
            <v>43681</v>
          </cell>
          <cell r="C219">
            <v>1.2592432601421031</v>
          </cell>
          <cell r="D219">
            <v>0.25987457329130553</v>
          </cell>
          <cell r="E219">
            <v>0.96238385563612117</v>
          </cell>
          <cell r="F219">
            <v>0.59200338098536376</v>
          </cell>
          <cell r="G219">
            <v>0.20310451696145029</v>
          </cell>
          <cell r="H219">
            <v>0.1178464425249527</v>
          </cell>
          <cell r="I219">
            <v>0.10059869235651721</v>
          </cell>
          <cell r="J219">
            <v>1.4171988032957417</v>
          </cell>
          <cell r="K219">
            <v>4.9122535251935551</v>
          </cell>
          <cell r="AL219">
            <v>0.1033957534244577</v>
          </cell>
          <cell r="AM219">
            <v>8.5019860254884061E-2</v>
          </cell>
          <cell r="AN219">
            <v>7.2441474801426431E-2</v>
          </cell>
          <cell r="AO219">
            <v>7.7982533701675155E-2</v>
          </cell>
          <cell r="AP219">
            <v>5.6757255584874801E-2</v>
          </cell>
        </row>
        <row r="220">
          <cell r="B220">
            <v>43682</v>
          </cell>
          <cell r="C220">
            <v>1.2616803088122841</v>
          </cell>
          <cell r="D220">
            <v>0.2595571184817122</v>
          </cell>
          <cell r="E220">
            <v>0.96326172315195147</v>
          </cell>
          <cell r="F220">
            <v>0.584460418832635</v>
          </cell>
          <cell r="G220">
            <v>0.2059855968014922</v>
          </cell>
          <cell r="H220">
            <v>0.1178438658094394</v>
          </cell>
          <cell r="I220">
            <v>0.10059869235651721</v>
          </cell>
          <cell r="J220">
            <v>1.385030180412359</v>
          </cell>
          <cell r="K220">
            <v>4.8784179046583906</v>
          </cell>
          <cell r="AL220">
            <v>0.1087362188029725</v>
          </cell>
          <cell r="AM220">
            <v>8.4746901903308955E-2</v>
          </cell>
          <cell r="AN220">
            <v>7.0637840294853371E-2</v>
          </cell>
          <cell r="AO220">
            <v>7.6585109382057245E-2</v>
          </cell>
          <cell r="AP220">
            <v>5.6757448761045083E-2</v>
          </cell>
        </row>
        <row r="221">
          <cell r="B221">
            <v>43683</v>
          </cell>
          <cell r="C221">
            <v>1.2584113442535341</v>
          </cell>
          <cell r="D221">
            <v>0.26015495995958388</v>
          </cell>
          <cell r="E221">
            <v>0.96299565383786245</v>
          </cell>
          <cell r="F221">
            <v>0.58803766340356844</v>
          </cell>
          <cell r="G221">
            <v>0.1963416257621001</v>
          </cell>
          <cell r="H221">
            <v>0.1178441029750745</v>
          </cell>
          <cell r="I221">
            <v>0.10059869235651721</v>
          </cell>
          <cell r="J221">
            <v>1.3466607911160877</v>
          </cell>
          <cell r="K221">
            <v>4.831044833664329</v>
          </cell>
          <cell r="AL221">
            <v>0.1165728110178286</v>
          </cell>
          <cell r="AM221">
            <v>8.5334117510710156E-2</v>
          </cell>
          <cell r="AN221">
            <v>7.0695618962125964E-2</v>
          </cell>
          <cell r="AO221">
            <v>7.7665375718528482E-2</v>
          </cell>
          <cell r="AP221">
            <v>5.676928068612478E-2</v>
          </cell>
        </row>
        <row r="222">
          <cell r="B222">
            <v>43684</v>
          </cell>
          <cell r="C222">
            <v>1.258594682288567</v>
          </cell>
          <cell r="D222">
            <v>0.2608749335667308</v>
          </cell>
          <cell r="E222">
            <v>0.96346687337274883</v>
          </cell>
          <cell r="F222">
            <v>0.60043344200317095</v>
          </cell>
          <cell r="G222">
            <v>0.16018916874668071</v>
          </cell>
          <cell r="H222">
            <v>0.11784496655722469</v>
          </cell>
          <cell r="I222">
            <v>0.10059869235651721</v>
          </cell>
          <cell r="J222">
            <v>1.3562402302946976</v>
          </cell>
          <cell r="K222">
            <v>4.8182429891863379</v>
          </cell>
          <cell r="AL222">
            <v>0.1208947215379743</v>
          </cell>
          <cell r="AM222">
            <v>8.5354212769863103E-2</v>
          </cell>
          <cell r="AN222">
            <v>7.7587209524853054E-2</v>
          </cell>
          <cell r="AO222">
            <v>7.9897613163913292E-2</v>
          </cell>
          <cell r="AP222">
            <v>5.6831534256508359E-2</v>
          </cell>
        </row>
        <row r="223">
          <cell r="B223">
            <v>43685</v>
          </cell>
          <cell r="C223">
            <v>1.2654443620290519</v>
          </cell>
          <cell r="D223">
            <v>0.25915366641223764</v>
          </cell>
          <cell r="E223">
            <v>0.96560675910410987</v>
          </cell>
          <cell r="F223">
            <v>0.58462749061846087</v>
          </cell>
          <cell r="G223">
            <v>0.13453367997585289</v>
          </cell>
          <cell r="H223">
            <v>0.1179953382665923</v>
          </cell>
          <cell r="I223">
            <v>0.10059869235651721</v>
          </cell>
          <cell r="J223">
            <v>1.3940882986762451</v>
          </cell>
          <cell r="K223">
            <v>4.8220482874390669</v>
          </cell>
          <cell r="AL223">
            <v>0.1125711854964464</v>
          </cell>
          <cell r="AM223">
            <v>8.4495412657216176E-2</v>
          </cell>
          <cell r="AN223">
            <v>7.2457476500831369E-2</v>
          </cell>
          <cell r="AO223">
            <v>7.7137356567960808E-2</v>
          </cell>
          <cell r="AP223">
            <v>5.6753280069942146E-2</v>
          </cell>
        </row>
        <row r="224">
          <cell r="B224">
            <v>43686</v>
          </cell>
          <cell r="C224">
            <v>1.2647530011337589</v>
          </cell>
          <cell r="D224">
            <v>0.26178056337692118</v>
          </cell>
          <cell r="E224">
            <v>0.96475982828227391</v>
          </cell>
          <cell r="F224">
            <v>0.57293730306931923</v>
          </cell>
          <cell r="G224">
            <v>0.1387404219237689</v>
          </cell>
          <cell r="H224">
            <v>0.11917240236635761</v>
          </cell>
          <cell r="I224">
            <v>0.10059869235651721</v>
          </cell>
          <cell r="J224">
            <v>1.4623750225043042</v>
          </cell>
          <cell r="K224">
            <v>4.8851172350132206</v>
          </cell>
          <cell r="AL224">
            <v>0.1065984954332761</v>
          </cell>
          <cell r="AM224">
            <v>8.4344859048760323E-2</v>
          </cell>
          <cell r="AN224">
            <v>7.1111921707223247E-2</v>
          </cell>
          <cell r="AO224">
            <v>7.5793359853513861E-2</v>
          </cell>
          <cell r="AP224">
            <v>5.6825782700175909E-2</v>
          </cell>
        </row>
        <row r="225">
          <cell r="B225">
            <v>43687</v>
          </cell>
          <cell r="C225">
            <v>1.263609657208933</v>
          </cell>
          <cell r="D225">
            <v>0.26161003950483552</v>
          </cell>
          <cell r="E225">
            <v>0.96681797948494741</v>
          </cell>
          <cell r="F225">
            <v>0.58031513443110228</v>
          </cell>
          <cell r="G225">
            <v>0.15454877431480341</v>
          </cell>
          <cell r="H225">
            <v>0.1194046780198062</v>
          </cell>
          <cell r="I225">
            <v>0.10059869235651721</v>
          </cell>
          <cell r="J225">
            <v>1.4599390173521365</v>
          </cell>
          <cell r="K225">
            <v>4.9068439726730819</v>
          </cell>
          <cell r="AL225">
            <v>0.1137446929560007</v>
          </cell>
          <cell r="AM225">
            <v>8.4825562842821944E-2</v>
          </cell>
          <cell r="AN225">
            <v>7.068741482502866E-2</v>
          </cell>
          <cell r="AO225">
            <v>7.5538624200321147E-2</v>
          </cell>
          <cell r="AP225">
            <v>5.7121278593987482E-2</v>
          </cell>
        </row>
        <row r="226">
          <cell r="B226">
            <v>43688</v>
          </cell>
          <cell r="C226">
            <v>1.258406891192144</v>
          </cell>
          <cell r="D226">
            <v>0.26073867825289354</v>
          </cell>
          <cell r="E226">
            <v>0.96901596257612133</v>
          </cell>
          <cell r="F226">
            <v>0.63733529922670851</v>
          </cell>
          <cell r="G226">
            <v>0.16726381849263031</v>
          </cell>
          <cell r="H226">
            <v>0.1183856970540632</v>
          </cell>
          <cell r="I226">
            <v>0.10059869235651721</v>
          </cell>
          <cell r="J226">
            <v>1.4014710325741253</v>
          </cell>
          <cell r="K226">
            <v>4.9132160717252038</v>
          </cell>
          <cell r="AL226">
            <v>0.14047524658461291</v>
          </cell>
          <cell r="AM226">
            <v>0.10132924099433291</v>
          </cell>
          <cell r="AN226">
            <v>7.4954871867024306E-2</v>
          </cell>
          <cell r="AO226">
            <v>7.5732924481486955E-2</v>
          </cell>
          <cell r="AP226">
            <v>5.8767339821564471E-2</v>
          </cell>
        </row>
        <row r="227">
          <cell r="B227">
            <v>43689</v>
          </cell>
          <cell r="C227">
            <v>1.256488099716579</v>
          </cell>
          <cell r="D227">
            <v>0.26001153928597681</v>
          </cell>
          <cell r="E227">
            <v>0.96502685904796381</v>
          </cell>
          <cell r="F227">
            <v>0.76268771739221541</v>
          </cell>
          <cell r="G227">
            <v>0.17218647761853151</v>
          </cell>
          <cell r="H227">
            <v>0.11794340563841661</v>
          </cell>
          <cell r="I227">
            <v>0.10059869235651721</v>
          </cell>
          <cell r="J227">
            <v>1.4302251145477731</v>
          </cell>
          <cell r="K227">
            <v>5.0651679056039729</v>
          </cell>
          <cell r="AL227">
            <v>0.1730020682811575</v>
          </cell>
          <cell r="AM227">
            <v>0.1158796438180823</v>
          </cell>
          <cell r="AN227">
            <v>0.1220247989475217</v>
          </cell>
          <cell r="AO227">
            <v>7.7708867768562701E-2</v>
          </cell>
          <cell r="AP227">
            <v>6.0474786373234682E-2</v>
          </cell>
        </row>
        <row r="228">
          <cell r="B228">
            <v>43690</v>
          </cell>
          <cell r="C228">
            <v>1.260769494179659</v>
          </cell>
          <cell r="D228">
            <v>0.26039152701943813</v>
          </cell>
          <cell r="E228">
            <v>0.96361743286886625</v>
          </cell>
          <cell r="F228">
            <v>0.84534598805311723</v>
          </cell>
          <cell r="G228">
            <v>0.14920884119221178</v>
          </cell>
          <cell r="H228">
            <v>0.1183833806302844</v>
          </cell>
          <cell r="I228">
            <v>0.10059869235651721</v>
          </cell>
          <cell r="J228">
            <v>1.4798540225284644</v>
          </cell>
          <cell r="K228">
            <v>5.1781693788285583</v>
          </cell>
          <cell r="AL228">
            <v>0.1659015255469026</v>
          </cell>
          <cell r="AM228">
            <v>0.1270401957341992</v>
          </cell>
          <cell r="AN228">
            <v>0.1751051611210884</v>
          </cell>
          <cell r="AO228">
            <v>8.0464817175953343E-2</v>
          </cell>
          <cell r="AP228">
            <v>5.9108634727462084E-2</v>
          </cell>
        </row>
        <row r="229">
          <cell r="B229">
            <v>43691</v>
          </cell>
          <cell r="C229">
            <v>1.2590749869968541</v>
          </cell>
          <cell r="D229">
            <v>0.26200311526252396</v>
          </cell>
          <cell r="E229">
            <v>0.96312406742579648</v>
          </cell>
          <cell r="F229">
            <v>0.81049202641498352</v>
          </cell>
          <cell r="G229">
            <v>0.12613446526282379</v>
          </cell>
          <cell r="H229">
            <v>0.11832851997795041</v>
          </cell>
          <cell r="I229">
            <v>0.10059869235651721</v>
          </cell>
          <cell r="J229">
            <v>1.4902909191650366</v>
          </cell>
          <cell r="K229">
            <v>5.130046792862486</v>
          </cell>
          <cell r="AL229">
            <v>0.15668551231342931</v>
          </cell>
          <cell r="AM229">
            <v>9.8678280957770287E-2</v>
          </cell>
          <cell r="AN229">
            <v>0.1596364062169483</v>
          </cell>
          <cell r="AO229">
            <v>8.1924617915879738E-2</v>
          </cell>
          <cell r="AP229">
            <v>5.716159261168946E-2</v>
          </cell>
        </row>
        <row r="230">
          <cell r="B230">
            <v>43692</v>
          </cell>
          <cell r="C230">
            <v>1.257998558937244</v>
          </cell>
          <cell r="D230">
            <v>0.26040265197141033</v>
          </cell>
          <cell r="E230">
            <v>0.96264302349032749</v>
          </cell>
          <cell r="F230">
            <v>0.71001098136089358</v>
          </cell>
          <cell r="G230">
            <v>0.1163398393193254</v>
          </cell>
          <cell r="H230">
            <v>0.1180081571032444</v>
          </cell>
          <cell r="I230">
            <v>0.10059869235651721</v>
          </cell>
          <cell r="J230">
            <v>1.4263412752651479</v>
          </cell>
          <cell r="K230">
            <v>4.9523431798041102</v>
          </cell>
          <cell r="AL230">
            <v>0.13046204986900098</v>
          </cell>
          <cell r="AM230">
            <v>8.90736041879399E-2</v>
          </cell>
          <cell r="AN230">
            <v>0.1311184461445474</v>
          </cell>
          <cell r="AO230">
            <v>8.1462395912086122E-2</v>
          </cell>
          <cell r="AP230">
            <v>5.6980516553506916E-2</v>
          </cell>
        </row>
        <row r="231">
          <cell r="B231">
            <v>43693</v>
          </cell>
          <cell r="C231">
            <v>1.2635683152245119</v>
          </cell>
          <cell r="D231">
            <v>0.26257977250300718</v>
          </cell>
          <cell r="E231">
            <v>0.96357425621661974</v>
          </cell>
          <cell r="F231">
            <v>0.67009427657667797</v>
          </cell>
          <cell r="G231">
            <v>0.13152901866804048</v>
          </cell>
          <cell r="H231">
            <v>0.11784548493625099</v>
          </cell>
          <cell r="I231">
            <v>0.10059869235651721</v>
          </cell>
          <cell r="J231">
            <v>1.3558257572195416</v>
          </cell>
          <cell r="K231">
            <v>4.8656155737011675</v>
          </cell>
          <cell r="AL231">
            <v>0.1459285679193936</v>
          </cell>
          <cell r="AM231">
            <v>8.8824762578344124E-2</v>
          </cell>
          <cell r="AN231">
            <v>9.3777098360947136E-2</v>
          </cell>
          <cell r="AO231">
            <v>8.0686259146542247E-2</v>
          </cell>
          <cell r="AP231">
            <v>5.6806505187816027E-2</v>
          </cell>
        </row>
        <row r="232">
          <cell r="B232">
            <v>43694</v>
          </cell>
          <cell r="C232">
            <v>1.2619341713094621</v>
          </cell>
          <cell r="D232">
            <v>0.2755012747370576</v>
          </cell>
          <cell r="E232">
            <v>0.96577115591715235</v>
          </cell>
          <cell r="F232">
            <v>0.61680945107004848</v>
          </cell>
          <cell r="G232">
            <v>0.128874393072619</v>
          </cell>
          <cell r="H232">
            <v>0.1178536884396669</v>
          </cell>
          <cell r="I232">
            <v>0.10059869235651721</v>
          </cell>
          <cell r="J232">
            <v>1.348114851098297</v>
          </cell>
          <cell r="K232">
            <v>4.8154576780008203</v>
          </cell>
          <cell r="AL232">
            <v>0.12681637448027011</v>
          </cell>
          <cell r="AM232">
            <v>8.6153407616053293E-2</v>
          </cell>
          <cell r="AN232">
            <v>7.9169963476864336E-2</v>
          </cell>
          <cell r="AO232">
            <v>7.8662623503008691E-2</v>
          </cell>
          <cell r="AP232">
            <v>5.6758456793914537E-2</v>
          </cell>
        </row>
        <row r="233">
          <cell r="B233">
            <v>43695</v>
          </cell>
          <cell r="C233">
            <v>1.2590467176437909</v>
          </cell>
          <cell r="D233">
            <v>0.26806020138106784</v>
          </cell>
          <cell r="E233">
            <v>0.9669700055694983</v>
          </cell>
          <cell r="F233">
            <v>0.6535661439083208</v>
          </cell>
          <cell r="G233">
            <v>0.1166359912469402</v>
          </cell>
          <cell r="H233">
            <v>0.1178843260931826</v>
          </cell>
          <cell r="I233">
            <v>0.10059869235651721</v>
          </cell>
          <cell r="J233">
            <v>1.4026768960250593</v>
          </cell>
          <cell r="K233">
            <v>4.8854389742243773</v>
          </cell>
          <cell r="AL233">
            <v>0.14541096645555002</v>
          </cell>
          <cell r="AM233">
            <v>8.9311186629251332E-2</v>
          </cell>
          <cell r="AN233">
            <v>8.7772397252777606E-2</v>
          </cell>
          <cell r="AO233">
            <v>7.6817556223071112E-2</v>
          </cell>
          <cell r="AP233">
            <v>5.7247104703069221E-2</v>
          </cell>
        </row>
        <row r="234">
          <cell r="B234">
            <v>43696</v>
          </cell>
          <cell r="C234">
            <v>1.259565432485829</v>
          </cell>
          <cell r="D234">
            <v>0.27548612694289881</v>
          </cell>
          <cell r="E234">
            <v>0.96534820977164126</v>
          </cell>
          <cell r="F234">
            <v>0.68285450426925831</v>
          </cell>
          <cell r="G234">
            <v>0.1149705400885708</v>
          </cell>
          <cell r="H234">
            <v>0.11813222713727189</v>
          </cell>
          <cell r="I234">
            <v>0.10059869235651721</v>
          </cell>
          <cell r="J234">
            <v>1.4556812550640632</v>
          </cell>
          <cell r="K234">
            <v>4.9726369881160499</v>
          </cell>
          <cell r="AL234">
            <v>0.15257751459286728</v>
          </cell>
          <cell r="AM234">
            <v>0.10156960442615259</v>
          </cell>
          <cell r="AN234">
            <v>9.1247790028026146E-2</v>
          </cell>
          <cell r="AO234">
            <v>7.7915436768755716E-2</v>
          </cell>
          <cell r="AP234">
            <v>5.8677277482588386E-2</v>
          </cell>
        </row>
        <row r="235">
          <cell r="B235">
            <v>43697</v>
          </cell>
          <cell r="C235">
            <v>1.2699228254405779</v>
          </cell>
          <cell r="D235">
            <v>0.27348959519292204</v>
          </cell>
          <cell r="E235">
            <v>0.96434748609387988</v>
          </cell>
          <cell r="F235">
            <v>0.77082301421122557</v>
          </cell>
          <cell r="G235">
            <v>0.1151571345114052</v>
          </cell>
          <cell r="H235">
            <v>0.11877295095665601</v>
          </cell>
          <cell r="I235">
            <v>0.10059869235651721</v>
          </cell>
          <cell r="J235">
            <v>1.4642527342997549</v>
          </cell>
          <cell r="K235">
            <v>5.0773644330629386</v>
          </cell>
          <cell r="AL235">
            <v>0.1604547712320242</v>
          </cell>
          <cell r="AM235">
            <v>0.11877909302895</v>
          </cell>
          <cell r="AN235">
            <v>0.14193959906685891</v>
          </cell>
          <cell r="AO235">
            <v>7.8766613226651683E-2</v>
          </cell>
          <cell r="AP235">
            <v>5.8028175311083632E-2</v>
          </cell>
        </row>
        <row r="236">
          <cell r="B236">
            <v>43698</v>
          </cell>
          <cell r="C236">
            <v>1.268796976565532</v>
          </cell>
          <cell r="D236">
            <v>0.26935154832926334</v>
          </cell>
          <cell r="E236">
            <v>0.96446587814825979</v>
          </cell>
          <cell r="F236">
            <v>0.77198992539376809</v>
          </cell>
          <cell r="G236">
            <v>0.12394982642182831</v>
          </cell>
          <cell r="H236">
            <v>0.11847436157197409</v>
          </cell>
          <cell r="I236">
            <v>0.10059869235651721</v>
          </cell>
          <cell r="J236">
            <v>1.4342783710565656</v>
          </cell>
          <cell r="K236">
            <v>5.0519055798437087</v>
          </cell>
          <cell r="AL236">
            <v>0.1422161124144064</v>
          </cell>
          <cell r="AM236">
            <v>0.1076874514172327</v>
          </cell>
          <cell r="AN236">
            <v>0.1473322683961224</v>
          </cell>
          <cell r="AO236">
            <v>7.8696121538241237E-2</v>
          </cell>
          <cell r="AP236">
            <v>5.726121494794735E-2</v>
          </cell>
        </row>
        <row r="237">
          <cell r="B237">
            <v>43699</v>
          </cell>
          <cell r="C237">
            <v>1.269015757819884</v>
          </cell>
          <cell r="D237">
            <v>0.26683180939423601</v>
          </cell>
          <cell r="E237">
            <v>0.97090705072482031</v>
          </cell>
          <cell r="F237">
            <v>0.64768085121921892</v>
          </cell>
          <cell r="G237">
            <v>0.12082869762061139</v>
          </cell>
          <cell r="H237">
            <v>0.11896363468731361</v>
          </cell>
          <cell r="I237">
            <v>0.10059869235651721</v>
          </cell>
          <cell r="J237">
            <v>1.4241938518242094</v>
          </cell>
          <cell r="K237">
            <v>4.9190203456468113</v>
          </cell>
          <cell r="AL237">
            <v>0.1226283397747516</v>
          </cell>
          <cell r="AM237">
            <v>9.0540652563946888E-2</v>
          </cell>
          <cell r="AN237">
            <v>8.8753289722700857E-2</v>
          </cell>
          <cell r="AO237">
            <v>7.8664637277438734E-2</v>
          </cell>
          <cell r="AP237">
            <v>5.7042598735989505E-2</v>
          </cell>
        </row>
        <row r="238">
          <cell r="B238">
            <v>43700</v>
          </cell>
          <cell r="C238">
            <v>1.2660480279740709</v>
          </cell>
          <cell r="D238">
            <v>0.26514208313961191</v>
          </cell>
          <cell r="E238">
            <v>0.97184460475366208</v>
          </cell>
          <cell r="F238">
            <v>0.58045136722662827</v>
          </cell>
          <cell r="G238">
            <v>0.13339644650603028</v>
          </cell>
          <cell r="H238">
            <v>0.1195344706074019</v>
          </cell>
          <cell r="I238">
            <v>0.10059869235651721</v>
          </cell>
          <cell r="J238">
            <v>1.4181095473921459</v>
          </cell>
          <cell r="K238">
            <v>4.8551252399560685</v>
          </cell>
          <cell r="AL238">
            <v>0.10360294194482379</v>
          </cell>
          <cell r="AM238">
            <v>8.5239431085616033E-2</v>
          </cell>
          <cell r="AN238">
            <v>7.4407373991742673E-2</v>
          </cell>
          <cell r="AO238">
            <v>7.9603030898033611E-2</v>
          </cell>
          <cell r="AP238">
            <v>5.6843526826855791E-2</v>
          </cell>
        </row>
        <row r="239">
          <cell r="B239">
            <v>43701</v>
          </cell>
          <cell r="C239">
            <v>1.268214334248307</v>
          </cell>
          <cell r="D239">
            <v>0.26361237561358369</v>
          </cell>
          <cell r="E239">
            <v>0.9772312991417611</v>
          </cell>
          <cell r="F239">
            <v>0.57003969733270154</v>
          </cell>
          <cell r="G239">
            <v>0.13626243263716548</v>
          </cell>
          <cell r="H239">
            <v>0.1187456500166385</v>
          </cell>
          <cell r="I239">
            <v>0.10059869235651721</v>
          </cell>
          <cell r="J239">
            <v>1.3565554535427344</v>
          </cell>
          <cell r="K239">
            <v>4.7912599348894087</v>
          </cell>
          <cell r="AL239">
            <v>0.1013071997080964</v>
          </cell>
          <cell r="AM239">
            <v>8.4656918994383643E-2</v>
          </cell>
          <cell r="AN239">
            <v>7.0952180520195932E-2</v>
          </cell>
          <cell r="AO239">
            <v>7.8663723538595437E-2</v>
          </cell>
          <cell r="AP239">
            <v>5.6873105112059424E-2</v>
          </cell>
        </row>
        <row r="240">
          <cell r="B240">
            <v>43702</v>
          </cell>
          <cell r="C240">
            <v>1.2586372761778408</v>
          </cell>
          <cell r="D240">
            <v>0.2627701623825926</v>
          </cell>
          <cell r="E240">
            <v>0.97187083376899464</v>
          </cell>
          <cell r="F240">
            <v>0.57052032983427292</v>
          </cell>
          <cell r="G240">
            <v>0.1634347259986895</v>
          </cell>
          <cell r="H240">
            <v>0.1202766788866009</v>
          </cell>
          <cell r="I240">
            <v>0.10059869235651721</v>
          </cell>
          <cell r="J240">
            <v>1.3301588883385349</v>
          </cell>
          <cell r="K240">
            <v>4.7782675877440433</v>
          </cell>
          <cell r="AL240">
            <v>0.10117138366765051</v>
          </cell>
          <cell r="AM240">
            <v>8.4877427167007372E-2</v>
          </cell>
          <cell r="AN240">
            <v>7.0684984254285321E-2</v>
          </cell>
          <cell r="AO240">
            <v>7.8124392218366201E-2</v>
          </cell>
          <cell r="AP240">
            <v>5.6886756855610288E-2</v>
          </cell>
        </row>
        <row r="241">
          <cell r="B241">
            <v>43703</v>
          </cell>
          <cell r="C241">
            <v>1.268770763973436</v>
          </cell>
          <cell r="D241">
            <v>0.26390705545186971</v>
          </cell>
          <cell r="E241">
            <v>0.97747626432243884</v>
          </cell>
          <cell r="F241">
            <v>0.57587925459351041</v>
          </cell>
          <cell r="G241">
            <v>0.176480821634625</v>
          </cell>
          <cell r="H241">
            <v>0.1195477037431459</v>
          </cell>
          <cell r="I241">
            <v>0.10059869235651721</v>
          </cell>
          <cell r="J241">
            <v>1.3035891711466452</v>
          </cell>
          <cell r="K241">
            <v>4.786249727222188</v>
          </cell>
          <cell r="AL241">
            <v>0.1064554943486358</v>
          </cell>
          <cell r="AM241">
            <v>8.4888918696127108E-2</v>
          </cell>
          <cell r="AN241">
            <v>7.0639980448059012E-2</v>
          </cell>
          <cell r="AO241">
            <v>7.8217141361140691E-2</v>
          </cell>
          <cell r="AP241">
            <v>5.6893814893199932E-2</v>
          </cell>
        </row>
        <row r="242">
          <cell r="B242">
            <v>43704</v>
          </cell>
          <cell r="C242">
            <v>1.2631546421001241</v>
          </cell>
          <cell r="D242">
            <v>0.26248969648243309</v>
          </cell>
          <cell r="E242">
            <v>0.97608048045081031</v>
          </cell>
          <cell r="F242">
            <v>0.5748365150102327</v>
          </cell>
          <cell r="G242">
            <v>0.1718692724728324</v>
          </cell>
          <cell r="H242">
            <v>0.1180712483546346</v>
          </cell>
          <cell r="I242">
            <v>0.10059869235651721</v>
          </cell>
          <cell r="J242">
            <v>1.2955137238275252</v>
          </cell>
          <cell r="K242">
            <v>4.76261427105511</v>
          </cell>
          <cell r="AL242">
            <v>0.1078761303832412</v>
          </cell>
          <cell r="AM242">
            <v>8.4928387557413734E-2</v>
          </cell>
          <cell r="AN242">
            <v>7.0612609052285655E-2</v>
          </cell>
          <cell r="AO242">
            <v>7.7459366344347386E-2</v>
          </cell>
          <cell r="AP242">
            <v>5.6997874314438264E-2</v>
          </cell>
        </row>
        <row r="243">
          <cell r="B243">
            <v>43705</v>
          </cell>
          <cell r="C243">
            <v>1.2725723683379631</v>
          </cell>
          <cell r="D243">
            <v>0.26154250725420386</v>
          </cell>
          <cell r="E243">
            <v>0.96985205376887829</v>
          </cell>
          <cell r="F243">
            <v>0.59999868183793803</v>
          </cell>
          <cell r="G243">
            <v>0.22132270720560501</v>
          </cell>
          <cell r="H243">
            <v>0.1183568401819427</v>
          </cell>
          <cell r="I243">
            <v>0.10059869235651721</v>
          </cell>
          <cell r="J243">
            <v>1.2920303943592941</v>
          </cell>
          <cell r="K243">
            <v>4.8362742453023415</v>
          </cell>
          <cell r="AL243">
            <v>0.13065139708300008</v>
          </cell>
          <cell r="AM243">
            <v>8.5466252474966919E-2</v>
          </cell>
          <cell r="AN243">
            <v>7.0604448214793489E-2</v>
          </cell>
          <cell r="AO243">
            <v>7.7901839373518397E-2</v>
          </cell>
          <cell r="AP243">
            <v>5.6876513768678479E-2</v>
          </cell>
        </row>
        <row r="244">
          <cell r="B244">
            <v>43706</v>
          </cell>
          <cell r="C244">
            <v>1.2701816048968479</v>
          </cell>
          <cell r="D244">
            <v>0.26115868836889305</v>
          </cell>
          <cell r="E244">
            <v>0.965316316878154</v>
          </cell>
          <cell r="F244">
            <v>0.61453481270515919</v>
          </cell>
          <cell r="G244">
            <v>0.21006260875427651</v>
          </cell>
          <cell r="H244">
            <v>0.11807282338417691</v>
          </cell>
          <cell r="I244">
            <v>0.10059869235651721</v>
          </cell>
          <cell r="J244">
            <v>1.3147074355204118</v>
          </cell>
          <cell r="K244">
            <v>4.8546329828644366</v>
          </cell>
          <cell r="AL244">
            <v>0.14396603401971589</v>
          </cell>
          <cell r="AM244">
            <v>8.8099850824055137E-2</v>
          </cell>
          <cell r="AN244">
            <v>7.0674840657713622E-2</v>
          </cell>
          <cell r="AO244">
            <v>7.7723285821586427E-2</v>
          </cell>
          <cell r="AP244">
            <v>5.6848453564767483E-2</v>
          </cell>
        </row>
        <row r="245">
          <cell r="B245">
            <v>43707</v>
          </cell>
          <cell r="C245">
            <v>1.2793485084512339</v>
          </cell>
          <cell r="D245">
            <v>0.2635306657850307</v>
          </cell>
          <cell r="E245">
            <v>0.97035079304292859</v>
          </cell>
          <cell r="F245">
            <v>0.59328127191900959</v>
          </cell>
          <cell r="G245">
            <v>0.19882518854797479</v>
          </cell>
          <cell r="H245">
            <v>0.1182558116490503</v>
          </cell>
          <cell r="I245">
            <v>0.10059869235651721</v>
          </cell>
          <cell r="J245">
            <v>1.378312085173854</v>
          </cell>
          <cell r="K245">
            <v>4.902503016925599</v>
          </cell>
          <cell r="AL245">
            <v>0.1146858593823373</v>
          </cell>
          <cell r="AM245">
            <v>8.781488648028872E-2</v>
          </cell>
          <cell r="AN245">
            <v>7.13279149262077E-2</v>
          </cell>
          <cell r="AO245">
            <v>7.7442629213540518E-2</v>
          </cell>
          <cell r="AP245">
            <v>5.6822754087413031E-2</v>
          </cell>
        </row>
        <row r="246">
          <cell r="B246">
            <v>43708</v>
          </cell>
          <cell r="C246">
            <v>1.2779773187484409</v>
          </cell>
          <cell r="D246">
            <v>0.26310401010977352</v>
          </cell>
          <cell r="E246">
            <v>0.97719281173675621</v>
          </cell>
          <cell r="F246">
            <v>0.61744289501193506</v>
          </cell>
          <cell r="G246">
            <v>0.199053993730266</v>
          </cell>
          <cell r="H246">
            <v>0.11789881118368391</v>
          </cell>
          <cell r="I246">
            <v>0.10059869235651721</v>
          </cell>
          <cell r="J246">
            <v>1.4470184959689414</v>
          </cell>
          <cell r="K246">
            <v>5.0002870288463139</v>
          </cell>
          <cell r="AL246">
            <v>0.14408321886527592</v>
          </cell>
          <cell r="AM246">
            <v>8.6885657192050811E-2</v>
          </cell>
          <cell r="AN246">
            <v>7.061830033993946E-2</v>
          </cell>
          <cell r="AO246">
            <v>7.8188065664403797E-2</v>
          </cell>
          <cell r="AP246">
            <v>5.6866340621859843E-2</v>
          </cell>
        </row>
        <row r="247">
          <cell r="B247">
            <v>43709</v>
          </cell>
          <cell r="C247">
            <v>1.3138367351491069</v>
          </cell>
          <cell r="D247">
            <v>0.2712890467038595</v>
          </cell>
          <cell r="E247">
            <v>1.0085276984170239</v>
          </cell>
          <cell r="F247">
            <v>0.72715352379555398</v>
          </cell>
          <cell r="G247">
            <v>0.19599615209159199</v>
          </cell>
          <cell r="H247">
            <v>0.12194132865177179</v>
          </cell>
          <cell r="I247">
            <v>0.10395198210173449</v>
          </cell>
          <cell r="J247">
            <v>1.5344918315467888</v>
          </cell>
          <cell r="K247">
            <v>5.2771882984574319</v>
          </cell>
          <cell r="AL247">
            <v>0.18322716780363141</v>
          </cell>
          <cell r="AM247">
            <v>0.10276434289538371</v>
          </cell>
          <cell r="AN247">
            <v>9.0355110115920914E-2</v>
          </cell>
          <cell r="AO247">
            <v>8.1019849514168407E-2</v>
          </cell>
          <cell r="AP247">
            <v>5.9844082346421287E-2</v>
          </cell>
        </row>
        <row r="248">
          <cell r="B248">
            <v>43710</v>
          </cell>
          <cell r="C248">
            <v>1.314111512598277</v>
          </cell>
          <cell r="D248">
            <v>0.27016377976206107</v>
          </cell>
          <cell r="E248">
            <v>0.99824287544099366</v>
          </cell>
          <cell r="F248">
            <v>0.86395153558812665</v>
          </cell>
          <cell r="G248">
            <v>0.18537005400869941</v>
          </cell>
          <cell r="H248">
            <v>0.12179888888244819</v>
          </cell>
          <cell r="I248">
            <v>0.10395198210173449</v>
          </cell>
          <cell r="J248">
            <v>1.47629450961222</v>
          </cell>
          <cell r="K248">
            <v>5.3338851379945602</v>
          </cell>
          <cell r="AL248">
            <v>0.16862505136568048</v>
          </cell>
          <cell r="AM248">
            <v>0.1206986341360221</v>
          </cell>
          <cell r="AN248">
            <v>0.18158247862097848</v>
          </cell>
          <cell r="AO248">
            <v>8.3185288197903509E-2</v>
          </cell>
          <cell r="AP248">
            <v>5.9999635496002818E-2</v>
          </cell>
        </row>
        <row r="249">
          <cell r="B249">
            <v>43711</v>
          </cell>
          <cell r="C249">
            <v>1.309637443221493</v>
          </cell>
          <cell r="D249">
            <v>0.26950694089701449</v>
          </cell>
          <cell r="E249">
            <v>0.99834676589111604</v>
          </cell>
          <cell r="F249">
            <v>0.83016967476174008</v>
          </cell>
          <cell r="G249">
            <v>0.1889289262658306</v>
          </cell>
          <cell r="H249">
            <v>0.1227902392173868</v>
          </cell>
          <cell r="I249">
            <v>0.10395198210173449</v>
          </cell>
          <cell r="J249">
            <v>1.5132193054747234</v>
          </cell>
          <cell r="K249">
            <v>5.3365512778310391</v>
          </cell>
          <cell r="AL249">
            <v>0.1313999246373394</v>
          </cell>
          <cell r="AM249">
            <v>0.11402255760463161</v>
          </cell>
          <cell r="AN249">
            <v>0.16689949495968551</v>
          </cell>
          <cell r="AO249">
            <v>8.320698930762932E-2</v>
          </cell>
          <cell r="AP249">
            <v>5.9630341490672527E-2</v>
          </cell>
        </row>
        <row r="250">
          <cell r="B250">
            <v>43712</v>
          </cell>
          <cell r="C250">
            <v>1.305899128067681</v>
          </cell>
          <cell r="D250">
            <v>0.26971949850940891</v>
          </cell>
          <cell r="E250">
            <v>1.004086468434918</v>
          </cell>
          <cell r="F250">
            <v>0.77979575819587266</v>
          </cell>
          <cell r="G250">
            <v>0.19415635678463</v>
          </cell>
          <cell r="H250">
            <v>0.122490114222069</v>
          </cell>
          <cell r="I250">
            <v>0.10395198210173449</v>
          </cell>
          <cell r="J250">
            <v>1.4795056998722511</v>
          </cell>
          <cell r="K250">
            <v>5.2596050061885649</v>
          </cell>
          <cell r="AL250">
            <v>0.15750026596121008</v>
          </cell>
          <cell r="AM250">
            <v>0.11262379007928079</v>
          </cell>
          <cell r="AN250">
            <v>0.1099395656421471</v>
          </cell>
          <cell r="AO250">
            <v>8.2764318699324685E-2</v>
          </cell>
          <cell r="AP250">
            <v>5.9982174729167351E-2</v>
          </cell>
        </row>
        <row r="251">
          <cell r="B251">
            <v>43713</v>
          </cell>
          <cell r="C251">
            <v>1.303643935184968</v>
          </cell>
          <cell r="D251">
            <v>0.27048572203619359</v>
          </cell>
          <cell r="E251">
            <v>1.0224896072474059</v>
          </cell>
          <cell r="F251">
            <v>0.97183866723290546</v>
          </cell>
          <cell r="G251">
            <v>0.20237734140408531</v>
          </cell>
          <cell r="H251">
            <v>0.12180842018213719</v>
          </cell>
          <cell r="I251">
            <v>0.10395198210173449</v>
          </cell>
          <cell r="J251">
            <v>1.515070428952634</v>
          </cell>
          <cell r="K251">
            <v>5.5116661043420638</v>
          </cell>
          <cell r="AL251">
            <v>0.18805636652611019</v>
          </cell>
          <cell r="AM251">
            <v>0.14819046589998641</v>
          </cell>
          <cell r="AN251">
            <v>0.21124577495945102</v>
          </cell>
          <cell r="AO251">
            <v>8.7019887940155249E-2</v>
          </cell>
          <cell r="AP251">
            <v>6.1884628529945092E-2</v>
          </cell>
        </row>
        <row r="252">
          <cell r="B252">
            <v>43714</v>
          </cell>
          <cell r="C252">
            <v>1.304556568165941</v>
          </cell>
          <cell r="D252">
            <v>0.27059960466596195</v>
          </cell>
          <cell r="E252">
            <v>1.0268705667217</v>
          </cell>
          <cell r="F252">
            <v>1.0775181283420425</v>
          </cell>
          <cell r="G252">
            <v>0.18688693256012642</v>
          </cell>
          <cell r="H252">
            <v>0.1217721506120457</v>
          </cell>
          <cell r="I252">
            <v>0.10395198210173449</v>
          </cell>
          <cell r="J252">
            <v>1.5384764743654171</v>
          </cell>
          <cell r="K252">
            <v>5.6306324075349687</v>
          </cell>
          <cell r="AL252">
            <v>0.18146520025331389</v>
          </cell>
          <cell r="AM252">
            <v>0.1567563918052978</v>
          </cell>
          <cell r="AN252">
            <v>0.24748231459059908</v>
          </cell>
          <cell r="AO252">
            <v>0.11034242669321939</v>
          </cell>
          <cell r="AP252">
            <v>6.3978209397356697E-2</v>
          </cell>
        </row>
        <row r="253">
          <cell r="B253">
            <v>43715</v>
          </cell>
          <cell r="C253">
            <v>1.3034556505516079</v>
          </cell>
          <cell r="D253">
            <v>0.27524305348240641</v>
          </cell>
          <cell r="E253">
            <v>1.0271577983057201</v>
          </cell>
          <cell r="F253">
            <v>1.0833279006099947</v>
          </cell>
          <cell r="G253">
            <v>0.1993304958177575</v>
          </cell>
          <cell r="H253">
            <v>0.1217715724816819</v>
          </cell>
          <cell r="I253">
            <v>0.10395198210173449</v>
          </cell>
          <cell r="J253">
            <v>1.5319820787645029</v>
          </cell>
          <cell r="K253">
            <v>5.6462205321154055</v>
          </cell>
          <cell r="AL253">
            <v>0.19451401117481659</v>
          </cell>
          <cell r="AM253">
            <v>0.14341988129065161</v>
          </cell>
          <cell r="AN253">
            <v>0.25938003622602046</v>
          </cell>
          <cell r="AO253">
            <v>9.7165741451996454E-2</v>
          </cell>
          <cell r="AP253">
            <v>6.2839422981311135E-2</v>
          </cell>
        </row>
        <row r="254">
          <cell r="B254">
            <v>43716</v>
          </cell>
          <cell r="C254">
            <v>1.305151776371976</v>
          </cell>
          <cell r="D254">
            <v>0.27292134209374319</v>
          </cell>
          <cell r="E254">
            <v>1.039793570771915</v>
          </cell>
          <cell r="F254">
            <v>1.1905041703078942</v>
          </cell>
          <cell r="G254">
            <v>0.19191559977331848</v>
          </cell>
          <cell r="H254">
            <v>0.1217715724816819</v>
          </cell>
          <cell r="I254">
            <v>0.10395198210173449</v>
          </cell>
          <cell r="J254">
            <v>1.6049705763642583</v>
          </cell>
          <cell r="K254">
            <v>5.8309805902665213</v>
          </cell>
          <cell r="AL254">
            <v>0.21418768118223427</v>
          </cell>
          <cell r="AM254">
            <v>0.1773214004100456</v>
          </cell>
          <cell r="AN254">
            <v>0.28847427159993611</v>
          </cell>
          <cell r="AO254">
            <v>0.1167332149050164</v>
          </cell>
          <cell r="AP254">
            <v>6.1743384248846331E-2</v>
          </cell>
        </row>
        <row r="255">
          <cell r="B255">
            <v>43717</v>
          </cell>
          <cell r="C255">
            <v>1.3367820491883819</v>
          </cell>
          <cell r="D255">
            <v>0.27160442229795528</v>
          </cell>
          <cell r="E255">
            <v>1.0517117729030598</v>
          </cell>
          <cell r="F255">
            <v>1.1908304906060125</v>
          </cell>
          <cell r="G255">
            <v>0.18357791323035222</v>
          </cell>
          <cell r="H255">
            <v>0.1217715724816819</v>
          </cell>
          <cell r="I255">
            <v>0.10395198210173449</v>
          </cell>
          <cell r="J255">
            <v>1.6299060954937847</v>
          </cell>
          <cell r="K255">
            <v>5.8901362983029628</v>
          </cell>
          <cell r="AL255">
            <v>0.1995301290572859</v>
          </cell>
          <cell r="AM255">
            <v>0.1849681592938828</v>
          </cell>
          <cell r="AN255">
            <v>0.29746473574208648</v>
          </cell>
          <cell r="AO255">
            <v>0.10991801857352</v>
          </cell>
          <cell r="AP255">
            <v>6.3082474776402386E-2</v>
          </cell>
        </row>
        <row r="256">
          <cell r="B256">
            <v>43718</v>
          </cell>
          <cell r="C256">
            <v>1.3668906830681511</v>
          </cell>
          <cell r="D256">
            <v>0.27149561331952149</v>
          </cell>
          <cell r="E256">
            <v>1.025943804962522</v>
          </cell>
          <cell r="F256">
            <v>1.1187771200961918</v>
          </cell>
          <cell r="G256">
            <v>0.18256547740756301</v>
          </cell>
          <cell r="H256">
            <v>0.12182064382099411</v>
          </cell>
          <cell r="I256">
            <v>0.10395198210173449</v>
          </cell>
          <cell r="J256">
            <v>1.5830728236773437</v>
          </cell>
          <cell r="K256">
            <v>5.774518148454022</v>
          </cell>
          <cell r="AL256">
            <v>0.18048305786899418</v>
          </cell>
          <cell r="AM256">
            <v>0.15031720616000299</v>
          </cell>
          <cell r="AN256">
            <v>0.27037183301581302</v>
          </cell>
          <cell r="AO256">
            <v>0.1047097373502054</v>
          </cell>
          <cell r="AP256">
            <v>7.3172287653718707E-2</v>
          </cell>
        </row>
        <row r="257">
          <cell r="B257">
            <v>43719</v>
          </cell>
          <cell r="C257">
            <v>1.3592103556970181</v>
          </cell>
          <cell r="D257">
            <v>0.27150142466115473</v>
          </cell>
          <cell r="E257">
            <v>1.0233820042038739</v>
          </cell>
          <cell r="F257">
            <v>0.91751057609810172</v>
          </cell>
          <cell r="G257">
            <v>0.18781726107286612</v>
          </cell>
          <cell r="H257">
            <v>0.12581765196763439</v>
          </cell>
          <cell r="I257">
            <v>0.10395198210173449</v>
          </cell>
          <cell r="J257">
            <v>1.5379292814320062</v>
          </cell>
          <cell r="K257">
            <v>5.5271205372343903</v>
          </cell>
          <cell r="AL257">
            <v>0.1387035660943142</v>
          </cell>
          <cell r="AM257">
            <v>0.1215380869757246</v>
          </cell>
          <cell r="AN257">
            <v>0.21492005726815319</v>
          </cell>
          <cell r="AO257">
            <v>8.9576558610286031E-2</v>
          </cell>
          <cell r="AP257">
            <v>6.5375707546190903E-2</v>
          </cell>
        </row>
        <row r="258">
          <cell r="B258">
            <v>43720</v>
          </cell>
          <cell r="C258">
            <v>1.360627883746756</v>
          </cell>
          <cell r="D258">
            <v>0.27204510467184967</v>
          </cell>
          <cell r="E258">
            <v>1.03237080930761</v>
          </cell>
          <cell r="F258">
            <v>0.70120780408545003</v>
          </cell>
          <cell r="G258">
            <v>0.1816807049408638</v>
          </cell>
          <cell r="H258">
            <v>0.1268015943922785</v>
          </cell>
          <cell r="I258">
            <v>0.10395198210173449</v>
          </cell>
          <cell r="J258">
            <v>1.5367731881133668</v>
          </cell>
          <cell r="K258">
            <v>5.3154590713599088</v>
          </cell>
          <cell r="AL258">
            <v>0.1326220400034597</v>
          </cell>
          <cell r="AM258">
            <v>9.2732323339827644E-2</v>
          </cell>
          <cell r="AN258">
            <v>0.1005551783958681</v>
          </cell>
          <cell r="AO258">
            <v>8.4294183559883121E-2</v>
          </cell>
          <cell r="AP258">
            <v>6.1335501217765681E-2</v>
          </cell>
        </row>
        <row r="259">
          <cell r="B259">
            <v>43721</v>
          </cell>
          <cell r="C259">
            <v>1.3955424611515208</v>
          </cell>
          <cell r="D259">
            <v>0.27536529257345516</v>
          </cell>
          <cell r="E259">
            <v>1.049058760105098</v>
          </cell>
          <cell r="F259">
            <v>0.75796019942251069</v>
          </cell>
          <cell r="G259">
            <v>0.18970759649497609</v>
          </cell>
          <cell r="H259">
            <v>0.12786103714248309</v>
          </cell>
          <cell r="I259">
            <v>0.10395198210173449</v>
          </cell>
          <cell r="J259">
            <v>1.5537791637835767</v>
          </cell>
          <cell r="K259">
            <v>5.4532264927753547</v>
          </cell>
          <cell r="AL259">
            <v>0.17272367625667392</v>
          </cell>
          <cell r="AM259">
            <v>9.2412622943182518E-2</v>
          </cell>
          <cell r="AN259">
            <v>0.1151353926797523</v>
          </cell>
          <cell r="AO259">
            <v>8.1763454071797484E-2</v>
          </cell>
          <cell r="AP259">
            <v>6.0602987736517365E-2</v>
          </cell>
        </row>
        <row r="260">
          <cell r="B260">
            <v>43722</v>
          </cell>
          <cell r="C260">
            <v>1.3916188024863629</v>
          </cell>
          <cell r="D260">
            <v>0.27478600624266009</v>
          </cell>
          <cell r="E260">
            <v>1.032522949241385</v>
          </cell>
          <cell r="F260">
            <v>0.94707003487447672</v>
          </cell>
          <cell r="G260">
            <v>0.22896147372331449</v>
          </cell>
          <cell r="H260">
            <v>0.12197139788003131</v>
          </cell>
          <cell r="I260">
            <v>0.10395198210173449</v>
          </cell>
          <cell r="J260">
            <v>1.4838277173984369</v>
          </cell>
          <cell r="K260">
            <v>5.5847103639484015</v>
          </cell>
          <cell r="AL260">
            <v>0.17542136979201642</v>
          </cell>
          <cell r="AM260">
            <v>9.2208362963131979E-2</v>
          </cell>
          <cell r="AN260">
            <v>0.1997410100645719</v>
          </cell>
          <cell r="AO260">
            <v>8.1466877801772017E-2</v>
          </cell>
          <cell r="AP260">
            <v>6.0360999458413944E-2</v>
          </cell>
        </row>
        <row r="261">
          <cell r="B261">
            <v>43723</v>
          </cell>
          <cell r="C261">
            <v>1.3963254483285121</v>
          </cell>
          <cell r="D261">
            <v>0.27479051051816533</v>
          </cell>
          <cell r="E261">
            <v>1.0109343762252301</v>
          </cell>
          <cell r="F261">
            <v>0.822721374030147</v>
          </cell>
          <cell r="G261">
            <v>0.27612787599929711</v>
          </cell>
          <cell r="H261">
            <v>0.12201158174660731</v>
          </cell>
          <cell r="I261">
            <v>0.10395198210173449</v>
          </cell>
          <cell r="J261">
            <v>1.4152186227460177</v>
          </cell>
          <cell r="K261">
            <v>5.4220817716957104</v>
          </cell>
          <cell r="AL261">
            <v>0.15407072707155459</v>
          </cell>
          <cell r="AM261">
            <v>9.2326397543959771E-2</v>
          </cell>
          <cell r="AN261">
            <v>0.13627421094439299</v>
          </cell>
          <cell r="AO261">
            <v>8.0494926570239211E-2</v>
          </cell>
          <cell r="AP261">
            <v>6.0077422040758256E-2</v>
          </cell>
        </row>
        <row r="262">
          <cell r="B262">
            <v>43724</v>
          </cell>
          <cell r="C262">
            <v>1.4146069457763799</v>
          </cell>
          <cell r="D262">
            <v>0.28347371915960351</v>
          </cell>
          <cell r="E262">
            <v>1.0202787776043929</v>
          </cell>
          <cell r="F262">
            <v>0.90451330511922701</v>
          </cell>
          <cell r="G262">
            <v>0.27309116852305693</v>
          </cell>
          <cell r="H262">
            <v>0.1219135412676748</v>
          </cell>
          <cell r="I262">
            <v>0.10395198210173449</v>
          </cell>
          <cell r="J262">
            <v>1.4190373405138514</v>
          </cell>
          <cell r="K262">
            <v>5.5408667800659206</v>
          </cell>
          <cell r="AL262">
            <v>0.17253911097550229</v>
          </cell>
          <cell r="AM262">
            <v>9.4445516677608768E-2</v>
          </cell>
          <cell r="AN262">
            <v>0.19098075895023792</v>
          </cell>
          <cell r="AO262">
            <v>8.028129509289389E-2</v>
          </cell>
          <cell r="AP262">
            <v>5.9175851620738448E-2</v>
          </cell>
        </row>
        <row r="263">
          <cell r="B263">
            <v>43725</v>
          </cell>
          <cell r="C263">
            <v>1.4265453555303571</v>
          </cell>
          <cell r="D263">
            <v>0.28671347673491815</v>
          </cell>
          <cell r="E263">
            <v>1.043320328031766</v>
          </cell>
          <cell r="F263">
            <v>1.0894448713979668</v>
          </cell>
          <cell r="G263">
            <v>0.27953072578099486</v>
          </cell>
          <cell r="H263">
            <v>0.1247175616576236</v>
          </cell>
          <cell r="I263">
            <v>0.10395198210173449</v>
          </cell>
          <cell r="J263">
            <v>1.4659382068069526</v>
          </cell>
          <cell r="K263">
            <v>5.8201625080423138</v>
          </cell>
          <cell r="AL263">
            <v>0.20017254331071149</v>
          </cell>
          <cell r="AM263">
            <v>0.1012053488356128</v>
          </cell>
          <cell r="AN263">
            <v>0.2577634246591628</v>
          </cell>
          <cell r="AO263">
            <v>8.0144667362051503E-2</v>
          </cell>
          <cell r="AP263">
            <v>5.8931736979000497E-2</v>
          </cell>
        </row>
        <row r="264">
          <cell r="B264">
            <v>43726</v>
          </cell>
          <cell r="C264">
            <v>1.4591435574626872</v>
          </cell>
          <cell r="D264">
            <v>0.2820291664472066</v>
          </cell>
          <cell r="E264">
            <v>1.0669268193063211</v>
          </cell>
          <cell r="F264">
            <v>1.3019156357156434</v>
          </cell>
          <cell r="G264">
            <v>0.30636459112727682</v>
          </cell>
          <cell r="H264">
            <v>0.12886153760387878</v>
          </cell>
          <cell r="I264">
            <v>0.10395198210173449</v>
          </cell>
          <cell r="J264">
            <v>1.4527055176538224</v>
          </cell>
          <cell r="K264">
            <v>6.1018988074185714</v>
          </cell>
          <cell r="AL264">
            <v>0.20749703183970009</v>
          </cell>
          <cell r="AM264">
            <v>0.13712471113968319</v>
          </cell>
          <cell r="AN264">
            <v>0.34608403482761058</v>
          </cell>
          <cell r="AO264">
            <v>8.3764896279278661E-2</v>
          </cell>
          <cell r="AP264">
            <v>5.9197336898890569E-2</v>
          </cell>
        </row>
        <row r="265">
          <cell r="B265">
            <v>43727</v>
          </cell>
          <cell r="C265">
            <v>1.4503336334381811</v>
          </cell>
          <cell r="D265">
            <v>0.28095067053948919</v>
          </cell>
          <cell r="E265">
            <v>1.0991695361577221</v>
          </cell>
          <cell r="F265">
            <v>1.3714541692190376</v>
          </cell>
          <cell r="G265">
            <v>0.335613298685148</v>
          </cell>
          <cell r="H265">
            <v>0.1378313112775969</v>
          </cell>
          <cell r="I265">
            <v>0.10395198210173449</v>
          </cell>
          <cell r="J265">
            <v>1.4363463284781115</v>
          </cell>
          <cell r="K265">
            <v>6.2156509298970208</v>
          </cell>
          <cell r="AL265">
            <v>0.1804632263823337</v>
          </cell>
          <cell r="AM265">
            <v>0.1439954818243179</v>
          </cell>
          <cell r="AN265">
            <v>0.38051104701406702</v>
          </cell>
          <cell r="AO265">
            <v>9.8267015409004441E-2</v>
          </cell>
          <cell r="AP265">
            <v>5.9371398491690305E-2</v>
          </cell>
        </row>
        <row r="266">
          <cell r="B266">
            <v>43728</v>
          </cell>
          <cell r="C266">
            <v>1.422750569785586</v>
          </cell>
          <cell r="D266">
            <v>0.28628105945908838</v>
          </cell>
          <cell r="E266">
            <v>1.0653281862020711</v>
          </cell>
          <cell r="F266">
            <v>1.3287121884395641</v>
          </cell>
          <cell r="G266">
            <v>0.36958609637169909</v>
          </cell>
          <cell r="H266">
            <v>0.13608995025178661</v>
          </cell>
          <cell r="I266">
            <v>0.10395198210173449</v>
          </cell>
          <cell r="J266">
            <v>1.4908952311789903</v>
          </cell>
          <cell r="K266">
            <v>6.2035952637905201</v>
          </cell>
          <cell r="AL266">
            <v>0.169202817388797</v>
          </cell>
          <cell r="AM266">
            <v>0.1238278013165752</v>
          </cell>
          <cell r="AN266">
            <v>0.35795669122640733</v>
          </cell>
          <cell r="AO266">
            <v>0.1158230585478618</v>
          </cell>
          <cell r="AP266">
            <v>5.982903149515658E-2</v>
          </cell>
        </row>
        <row r="267">
          <cell r="B267">
            <v>43729</v>
          </cell>
          <cell r="C267">
            <v>1.4294006798741541</v>
          </cell>
          <cell r="D267">
            <v>0.28785513409396085</v>
          </cell>
          <cell r="E267">
            <v>1.0308606489959771</v>
          </cell>
          <cell r="F267">
            <v>1.0369222313965298</v>
          </cell>
          <cell r="G267">
            <v>0.41065924591968966</v>
          </cell>
          <cell r="H267">
            <v>0.13279552194439462</v>
          </cell>
          <cell r="I267">
            <v>0.10395198210173449</v>
          </cell>
          <cell r="J267">
            <v>1.5269374703501923</v>
          </cell>
          <cell r="K267">
            <v>5.9593829146766328</v>
          </cell>
          <cell r="AL267">
            <v>0.13379769691464738</v>
          </cell>
          <cell r="AM267">
            <v>9.3767554732649763E-2</v>
          </cell>
          <cell r="AN267">
            <v>0.2320168949992174</v>
          </cell>
          <cell r="AO267">
            <v>0.1216270953718175</v>
          </cell>
          <cell r="AP267">
            <v>6.1608951363112403E-2</v>
          </cell>
        </row>
        <row r="268">
          <cell r="B268">
            <v>43730</v>
          </cell>
          <cell r="C268">
            <v>1.3987831739015288</v>
          </cell>
          <cell r="D268">
            <v>0.28512851351986213</v>
          </cell>
          <cell r="E268">
            <v>1.0329912845171749</v>
          </cell>
          <cell r="F268">
            <v>0.90295336862559794</v>
          </cell>
          <cell r="G268">
            <v>0.41106893592598392</v>
          </cell>
          <cell r="H268">
            <v>0.1282474197930048</v>
          </cell>
          <cell r="I268">
            <v>0.10395198210173449</v>
          </cell>
          <cell r="J268">
            <v>1.5791349732550743</v>
          </cell>
          <cell r="K268">
            <v>5.8422596516399619</v>
          </cell>
          <cell r="AL268">
            <v>0.13857373175848972</v>
          </cell>
          <cell r="AM268">
            <v>9.7455484716317153E-2</v>
          </cell>
          <cell r="AN268">
            <v>0.14379388059289511</v>
          </cell>
          <cell r="AO268">
            <v>0.12260890169673441</v>
          </cell>
          <cell r="AP268">
            <v>6.3186189433215995E-2</v>
          </cell>
        </row>
        <row r="269">
          <cell r="B269">
            <v>43731</v>
          </cell>
          <cell r="C269">
            <v>1.385648026447865</v>
          </cell>
          <cell r="D269">
            <v>0.27747395865794</v>
          </cell>
          <cell r="E269">
            <v>1.0299398614060151</v>
          </cell>
          <cell r="F269">
            <v>1.0257522664502148</v>
          </cell>
          <cell r="G269">
            <v>0.42759682275366956</v>
          </cell>
          <cell r="H269">
            <v>0.12724418681664981</v>
          </cell>
          <cell r="I269">
            <v>0.10395198210173449</v>
          </cell>
          <cell r="J269">
            <v>1.5954655140662131</v>
          </cell>
          <cell r="K269">
            <v>5.9730726187003018</v>
          </cell>
          <cell r="AL269">
            <v>0.1555471505209991</v>
          </cell>
          <cell r="AM269">
            <v>0.12733105382119869</v>
          </cell>
          <cell r="AN269">
            <v>0.19671020808833681</v>
          </cell>
          <cell r="AO269">
            <v>0.1157735386975265</v>
          </cell>
          <cell r="AP269">
            <v>6.5064193253444272E-2</v>
          </cell>
        </row>
        <row r="270">
          <cell r="B270">
            <v>43732</v>
          </cell>
          <cell r="C270">
            <v>1.4127636251757369</v>
          </cell>
          <cell r="D270">
            <v>0.27707404164929855</v>
          </cell>
          <cell r="E270">
            <v>1.0230070953484649</v>
          </cell>
          <cell r="F270">
            <v>1.0359664777866018</v>
          </cell>
          <cell r="G270">
            <v>0.44694165325205143</v>
          </cell>
          <cell r="H270">
            <v>0.1281308929527549</v>
          </cell>
          <cell r="I270">
            <v>0.10395198210173449</v>
          </cell>
          <cell r="J270">
            <v>1.5482202093014934</v>
          </cell>
          <cell r="K270">
            <v>5.9760559775681363</v>
          </cell>
          <cell r="AL270">
            <v>0.14194340676296879</v>
          </cell>
          <cell r="AM270">
            <v>0.1313124826827268</v>
          </cell>
          <cell r="AN270">
            <v>0.21241237201193353</v>
          </cell>
          <cell r="AO270">
            <v>0.1073557052504627</v>
          </cell>
          <cell r="AP270">
            <v>6.0635980890657741E-2</v>
          </cell>
        </row>
        <row r="271">
          <cell r="B271">
            <v>43733</v>
          </cell>
          <cell r="C271">
            <v>1.393240013663688</v>
          </cell>
          <cell r="D271">
            <v>0.27696390337500398</v>
          </cell>
          <cell r="E271">
            <v>1.0373691818349331</v>
          </cell>
          <cell r="F271">
            <v>1.0175233095704386</v>
          </cell>
          <cell r="G271">
            <v>0.4427959338863548</v>
          </cell>
          <cell r="H271">
            <v>0.13788330722813852</v>
          </cell>
          <cell r="I271">
            <v>0.10395198210173449</v>
          </cell>
          <cell r="J271">
            <v>1.5219443380731925</v>
          </cell>
          <cell r="K271">
            <v>5.9316719697334843</v>
          </cell>
          <cell r="AL271">
            <v>0.1489553227818321</v>
          </cell>
          <cell r="AM271">
            <v>0.12958809160211682</v>
          </cell>
          <cell r="AN271">
            <v>0.2093788750777239</v>
          </cell>
          <cell r="AO271">
            <v>0.1025995075683139</v>
          </cell>
          <cell r="AP271">
            <v>6.3210462149779018E-2</v>
          </cell>
        </row>
        <row r="272">
          <cell r="B272">
            <v>43734</v>
          </cell>
          <cell r="C272">
            <v>1.3746204585939341</v>
          </cell>
          <cell r="D272">
            <v>0.27738869382212511</v>
          </cell>
          <cell r="E272">
            <v>1.0474808523800569</v>
          </cell>
          <cell r="F272">
            <v>0.92468877837909991</v>
          </cell>
          <cell r="G272">
            <v>0.42231773721097671</v>
          </cell>
          <cell r="H272">
            <v>0.1297846973456899</v>
          </cell>
          <cell r="I272">
            <v>0.10395198210173449</v>
          </cell>
          <cell r="J272">
            <v>1.4886255767326897</v>
          </cell>
          <cell r="K272">
            <v>5.7688587765663071</v>
          </cell>
          <cell r="AL272">
            <v>0.1499487399894327</v>
          </cell>
          <cell r="AM272">
            <v>0.1047280708931326</v>
          </cell>
          <cell r="AN272">
            <v>0.18173333683407902</v>
          </cell>
          <cell r="AO272">
            <v>9.4487077494030361E-2</v>
          </cell>
          <cell r="AP272">
            <v>6.0776407037403696E-2</v>
          </cell>
        </row>
        <row r="273">
          <cell r="B273">
            <v>43735</v>
          </cell>
          <cell r="C273">
            <v>1.3604592071541359</v>
          </cell>
          <cell r="D273">
            <v>0.28119767354216901</v>
          </cell>
          <cell r="E273">
            <v>1.0771303747661249</v>
          </cell>
          <cell r="F273">
            <v>0.96095924368961072</v>
          </cell>
          <cell r="G273">
            <v>0.3963891196156451</v>
          </cell>
          <cell r="H273">
            <v>0.12729709365776759</v>
          </cell>
          <cell r="I273">
            <v>0.10395198210173449</v>
          </cell>
          <cell r="J273">
            <v>1.481697205542633</v>
          </cell>
          <cell r="K273">
            <v>5.7890819000698208</v>
          </cell>
          <cell r="AL273">
            <v>0.18221334174168832</v>
          </cell>
          <cell r="AM273">
            <v>0.1202133118903851</v>
          </cell>
          <cell r="AN273">
            <v>0.1782206749768466</v>
          </cell>
          <cell r="AO273">
            <v>9.2402792678153892E-2</v>
          </cell>
          <cell r="AP273">
            <v>6.118731480652502E-2</v>
          </cell>
        </row>
        <row r="274">
          <cell r="B274">
            <v>43736</v>
          </cell>
          <cell r="C274">
            <v>1.3457636627059961</v>
          </cell>
          <cell r="D274">
            <v>0.29106394917588196</v>
          </cell>
          <cell r="E274">
            <v>1.1029082839368809</v>
          </cell>
          <cell r="F274">
            <v>0.98872209955884127</v>
          </cell>
          <cell r="G274">
            <v>0.4037426534430934</v>
          </cell>
          <cell r="H274">
            <v>0.12434579105757471</v>
          </cell>
          <cell r="I274">
            <v>0.10395198210173449</v>
          </cell>
          <cell r="J274">
            <v>1.4614635233760973</v>
          </cell>
          <cell r="K274">
            <v>5.8219619453561009</v>
          </cell>
          <cell r="AL274">
            <v>0.1747305163349944</v>
          </cell>
          <cell r="AM274">
            <v>0.12882314455819222</v>
          </cell>
          <cell r="AN274">
            <v>0.20802571992830432</v>
          </cell>
          <cell r="AO274">
            <v>8.8437806030984945E-2</v>
          </cell>
          <cell r="AP274">
            <v>6.1741407088638935E-2</v>
          </cell>
        </row>
        <row r="275">
          <cell r="B275">
            <v>43737</v>
          </cell>
          <cell r="C275">
            <v>1.3676656468006141</v>
          </cell>
          <cell r="D275">
            <v>0.29389656317404078</v>
          </cell>
          <cell r="E275">
            <v>1.154215471246669</v>
          </cell>
          <cell r="F275">
            <v>0.93842086343132824</v>
          </cell>
          <cell r="G275">
            <v>0.39165857070689919</v>
          </cell>
          <cell r="H275">
            <v>0.12349601235077839</v>
          </cell>
          <cell r="I275">
            <v>0.10395198210173449</v>
          </cell>
          <cell r="J275">
            <v>1.5290552167347691</v>
          </cell>
          <cell r="K275">
            <v>5.9023603265468338</v>
          </cell>
          <cell r="AL275">
            <v>0.17049266101813079</v>
          </cell>
          <cell r="AM275">
            <v>0.1183106027377447</v>
          </cell>
          <cell r="AN275">
            <v>0.1870289396875035</v>
          </cell>
          <cell r="AO275">
            <v>9.0607072849752154E-2</v>
          </cell>
          <cell r="AP275">
            <v>5.9883545603893709E-2</v>
          </cell>
        </row>
        <row r="276">
          <cell r="B276">
            <v>43738</v>
          </cell>
          <cell r="C276">
            <v>1.3384373263103151</v>
          </cell>
          <cell r="D276">
            <v>0.29181767596948577</v>
          </cell>
          <cell r="E276">
            <v>1.1603511367748198</v>
          </cell>
          <cell r="F276">
            <v>1.0072702656507697</v>
          </cell>
          <cell r="G276">
            <v>0.34237363622232969</v>
          </cell>
          <cell r="H276">
            <v>0.1239264088384507</v>
          </cell>
          <cell r="I276">
            <v>0.10395198210173449</v>
          </cell>
          <cell r="J276">
            <v>1.6109916517889094</v>
          </cell>
          <cell r="K276">
            <v>5.9791200836568148</v>
          </cell>
          <cell r="AL276">
            <v>0.19630425170801669</v>
          </cell>
          <cell r="AM276">
            <v>0.12730108345304061</v>
          </cell>
          <cell r="AN276">
            <v>0.2219207293936101</v>
          </cell>
          <cell r="AO276">
            <v>8.5585611656118998E-2</v>
          </cell>
          <cell r="AP276">
            <v>5.9020556863069472E-2</v>
          </cell>
        </row>
        <row r="277">
          <cell r="B277">
            <v>43739</v>
          </cell>
          <cell r="C277">
            <v>1.291238007897993</v>
          </cell>
          <cell r="D277">
            <v>0.29675704801781411</v>
          </cell>
          <cell r="E277">
            <v>1.115673901492406</v>
          </cell>
          <cell r="F277">
            <v>1.0135736790466063</v>
          </cell>
          <cell r="G277">
            <v>0.3147448495230093</v>
          </cell>
          <cell r="H277">
            <v>0.1201097631102632</v>
          </cell>
          <cell r="I277">
            <v>0.10059869235651721</v>
          </cell>
          <cell r="J277">
            <v>1.6419856209146426</v>
          </cell>
          <cell r="K277">
            <v>5.8946815623592519</v>
          </cell>
          <cell r="AL277">
            <v>0.19492761464408881</v>
          </cell>
          <cell r="AM277">
            <v>0.114122354264053</v>
          </cell>
          <cell r="AN277">
            <v>0.22578993673809691</v>
          </cell>
          <cell r="AO277">
            <v>8.805009879544623E-2</v>
          </cell>
          <cell r="AP277">
            <v>5.8785751983691008E-2</v>
          </cell>
        </row>
        <row r="278">
          <cell r="B278">
            <v>43740</v>
          </cell>
          <cell r="C278">
            <v>1.3111639177091661</v>
          </cell>
          <cell r="D278">
            <v>0.29516235833867932</v>
          </cell>
          <cell r="E278">
            <v>1.1215705485911389</v>
          </cell>
          <cell r="F278">
            <v>1.3859846092727335</v>
          </cell>
          <cell r="G278">
            <v>0.31085165133285736</v>
          </cell>
          <cell r="H278">
            <v>0.1189132059844427</v>
          </cell>
          <cell r="I278">
            <v>0.10059869235651721</v>
          </cell>
          <cell r="J278">
            <v>1.6035896725491225</v>
          </cell>
          <cell r="K278">
            <v>6.2478346561346578</v>
          </cell>
          <cell r="AL278">
            <v>0.26180961879966458</v>
          </cell>
          <cell r="AM278">
            <v>0.1743806667349494</v>
          </cell>
          <cell r="AN278">
            <v>0.36171236615319768</v>
          </cell>
          <cell r="AO278">
            <v>9.6340776531516473E-2</v>
          </cell>
          <cell r="AP278">
            <v>6.4475977110948421E-2</v>
          </cell>
        </row>
        <row r="279">
          <cell r="B279">
            <v>43741</v>
          </cell>
          <cell r="C279">
            <v>1.428557399815219</v>
          </cell>
          <cell r="D279">
            <v>0.30240074331063482</v>
          </cell>
          <cell r="E279">
            <v>1.2035364617766391</v>
          </cell>
          <cell r="F279">
            <v>1.6657727971825678</v>
          </cell>
          <cell r="G279">
            <v>0.28009924981966011</v>
          </cell>
          <cell r="H279">
            <v>0.1192257241271395</v>
          </cell>
          <cell r="I279">
            <v>0.10059869235651721</v>
          </cell>
          <cell r="J279">
            <v>1.6580348101134943</v>
          </cell>
          <cell r="K279">
            <v>6.7582258785018725</v>
          </cell>
          <cell r="AL279">
            <v>0.26572991029323284</v>
          </cell>
          <cell r="AM279">
            <v>0.2292607999186585</v>
          </cell>
          <cell r="AN279">
            <v>0.4201300702671949</v>
          </cell>
          <cell r="AO279">
            <v>0.14456280488388001</v>
          </cell>
          <cell r="AP279">
            <v>6.3643037136911829E-2</v>
          </cell>
        </row>
        <row r="280">
          <cell r="B280">
            <v>43742</v>
          </cell>
          <cell r="C280">
            <v>1.6534537493068189</v>
          </cell>
          <cell r="D280">
            <v>0.31678901620844868</v>
          </cell>
          <cell r="E280">
            <v>1.2562327881348609</v>
          </cell>
          <cell r="F280">
            <v>1.5721381053993932</v>
          </cell>
          <cell r="G280">
            <v>0.30028089042549461</v>
          </cell>
          <cell r="H280">
            <v>0.12331298564869329</v>
          </cell>
          <cell r="I280">
            <v>0.10059869235651721</v>
          </cell>
          <cell r="J280">
            <v>1.6877052816829659</v>
          </cell>
          <cell r="K280">
            <v>7.0105115091631935</v>
          </cell>
          <cell r="AL280">
            <v>0.1980952403668961</v>
          </cell>
          <cell r="AM280">
            <v>0.17480325896621268</v>
          </cell>
          <cell r="AN280">
            <v>0.4117126965310931</v>
          </cell>
          <cell r="AO280">
            <v>0.171451903504031</v>
          </cell>
          <cell r="AP280">
            <v>6.1072317146155561E-2</v>
          </cell>
        </row>
        <row r="281">
          <cell r="B281">
            <v>43743</v>
          </cell>
          <cell r="C281">
            <v>1.705605229203276</v>
          </cell>
          <cell r="D281">
            <v>0.30667076532181431</v>
          </cell>
          <cell r="E281">
            <v>1.3438966859887609</v>
          </cell>
          <cell r="F281">
            <v>1.5472560532684168</v>
          </cell>
          <cell r="G281">
            <v>0.33301274504726847</v>
          </cell>
          <cell r="H281">
            <v>0.131030783672689</v>
          </cell>
          <cell r="I281">
            <v>0.10059869235651721</v>
          </cell>
          <cell r="J281">
            <v>1.7185127876266493</v>
          </cell>
          <cell r="K281">
            <v>7.1865837424853929</v>
          </cell>
          <cell r="AL281">
            <v>0.20177502642322179</v>
          </cell>
          <cell r="AM281">
            <v>0.1573192263453459</v>
          </cell>
          <cell r="AN281">
            <v>0.41317199287425288</v>
          </cell>
          <cell r="AO281">
            <v>0.13351891529194962</v>
          </cell>
          <cell r="AP281">
            <v>6.0932931259297905E-2</v>
          </cell>
        </row>
        <row r="282">
          <cell r="B282">
            <v>43744</v>
          </cell>
          <cell r="C282">
            <v>1.742284013365424</v>
          </cell>
          <cell r="D282">
            <v>0.30249968064375032</v>
          </cell>
          <cell r="E282">
            <v>1.1962425955021878</v>
          </cell>
          <cell r="F282">
            <v>1.6639426091586325</v>
          </cell>
          <cell r="G282">
            <v>0.3897669762563527</v>
          </cell>
          <cell r="H282">
            <v>0.1473009222032389</v>
          </cell>
          <cell r="I282">
            <v>0.10059869235651721</v>
          </cell>
          <cell r="J282">
            <v>1.6842471781051933</v>
          </cell>
          <cell r="K282">
            <v>7.2268826675912976</v>
          </cell>
          <cell r="AL282">
            <v>0.1929482099650531</v>
          </cell>
          <cell r="AM282">
            <v>0.16257918852288999</v>
          </cell>
          <cell r="AN282">
            <v>0.47174904663843581</v>
          </cell>
          <cell r="AO282">
            <v>0.1366228435651651</v>
          </cell>
          <cell r="AP282">
            <v>6.172218363859415E-2</v>
          </cell>
        </row>
        <row r="283">
          <cell r="B283">
            <v>43745</v>
          </cell>
          <cell r="C283">
            <v>1.6037126744491099</v>
          </cell>
          <cell r="D283">
            <v>0.31762181890498153</v>
          </cell>
          <cell r="E283">
            <v>1.1454703975625129</v>
          </cell>
          <cell r="F283">
            <v>1.7115104787206836</v>
          </cell>
          <cell r="G283">
            <v>0.42286117309393828</v>
          </cell>
          <cell r="H283">
            <v>0.1356086877330481</v>
          </cell>
          <cell r="I283">
            <v>0.10059869235651721</v>
          </cell>
          <cell r="J283">
            <v>1.6535413643622199</v>
          </cell>
          <cell r="K283">
            <v>7.090925287183012</v>
          </cell>
          <cell r="AL283">
            <v>0.2031733393186731</v>
          </cell>
          <cell r="AM283">
            <v>0.18744537942654441</v>
          </cell>
          <cell r="AN283">
            <v>0.44852190618583071</v>
          </cell>
          <cell r="AO283">
            <v>0.1460712995740707</v>
          </cell>
          <cell r="AP283">
            <v>6.0256422625453734E-2</v>
          </cell>
        </row>
        <row r="284">
          <cell r="B284">
            <v>43746</v>
          </cell>
          <cell r="C284">
            <v>1.5906157358151241</v>
          </cell>
          <cell r="D284">
            <v>0.3114730297956087</v>
          </cell>
          <cell r="E284">
            <v>1.208524066483091</v>
          </cell>
          <cell r="F284">
            <v>1.4442376408177104</v>
          </cell>
          <cell r="G284">
            <v>0.4520665692241882</v>
          </cell>
          <cell r="H284">
            <v>0.1384152496680105</v>
          </cell>
          <cell r="I284">
            <v>0.10059869235651721</v>
          </cell>
          <cell r="J284">
            <v>1.7240811286081708</v>
          </cell>
          <cell r="K284">
            <v>6.9700121127684209</v>
          </cell>
          <cell r="AL284">
            <v>0.19798250250767391</v>
          </cell>
          <cell r="AM284">
            <v>0.15532874697225929</v>
          </cell>
          <cell r="AN284">
            <v>0.31627482736921081</v>
          </cell>
          <cell r="AO284">
            <v>0.146304058185147</v>
          </cell>
          <cell r="AP284">
            <v>5.9320250565565752E-2</v>
          </cell>
        </row>
        <row r="285">
          <cell r="B285">
            <v>43747</v>
          </cell>
          <cell r="C285">
            <v>1.49194034385451</v>
          </cell>
          <cell r="D285">
            <v>0.31563355634502871</v>
          </cell>
          <cell r="E285">
            <v>1.2550295849601079</v>
          </cell>
          <cell r="F285">
            <v>1.4112299345130497</v>
          </cell>
          <cell r="G285">
            <v>0.46671614692427316</v>
          </cell>
          <cell r="H285">
            <v>0.16624535655374462</v>
          </cell>
          <cell r="I285">
            <v>0.10059869235651721</v>
          </cell>
          <cell r="J285">
            <v>1.7024662389153635</v>
          </cell>
          <cell r="K285">
            <v>6.9098598544225958</v>
          </cell>
          <cell r="AL285">
            <v>0.22218920584396909</v>
          </cell>
          <cell r="AM285">
            <v>0.18203082944007512</v>
          </cell>
          <cell r="AN285">
            <v>0.33155924271278336</v>
          </cell>
          <cell r="AO285">
            <v>0.1388548775505743</v>
          </cell>
          <cell r="AP285">
            <v>6.3556529621396227E-2</v>
          </cell>
        </row>
        <row r="286">
          <cell r="B286">
            <v>43748</v>
          </cell>
          <cell r="C286">
            <v>1.5193160811582571</v>
          </cell>
          <cell r="D286">
            <v>0.31230161252626787</v>
          </cell>
          <cell r="E286">
            <v>1.266157165338027</v>
          </cell>
          <cell r="F286">
            <v>1.393524359808179</v>
          </cell>
          <cell r="G286">
            <v>0.42564268622465157</v>
          </cell>
          <cell r="H286">
            <v>0.13120574813238492</v>
          </cell>
          <cell r="I286">
            <v>0.10059869235651721</v>
          </cell>
          <cell r="J286">
            <v>1.6620945291946145</v>
          </cell>
          <cell r="K286">
            <v>6.8108408747388989</v>
          </cell>
          <cell r="AL286">
            <v>0.2005567144493812</v>
          </cell>
          <cell r="AM286">
            <v>0.1769737738135474</v>
          </cell>
          <cell r="AN286">
            <v>0.3526369282210674</v>
          </cell>
          <cell r="AO286">
            <v>0.13147797737905539</v>
          </cell>
          <cell r="AP286">
            <v>6.4874345090092031E-2</v>
          </cell>
        </row>
        <row r="287">
          <cell r="B287">
            <v>43749</v>
          </cell>
          <cell r="C287">
            <v>1.5563335567521899</v>
          </cell>
          <cell r="D287">
            <v>0.31032303511308534</v>
          </cell>
          <cell r="E287">
            <v>1.3584884721825989</v>
          </cell>
          <cell r="F287">
            <v>1.228547116047245</v>
          </cell>
          <cell r="G287">
            <v>0.39157516796208619</v>
          </cell>
          <cell r="H287">
            <v>0.12207674768922751</v>
          </cell>
          <cell r="I287">
            <v>0.10059869235651721</v>
          </cell>
          <cell r="J287">
            <v>1.6340969608842408</v>
          </cell>
          <cell r="K287">
            <v>6.7020397489871923</v>
          </cell>
          <cell r="AL287">
            <v>0.17710597906859801</v>
          </cell>
          <cell r="AM287">
            <v>0.15162965730091241</v>
          </cell>
          <cell r="AN287">
            <v>0.27865613684621138</v>
          </cell>
          <cell r="AO287">
            <v>0.13604890291666549</v>
          </cell>
          <cell r="AP287">
            <v>6.0418709079948223E-2</v>
          </cell>
        </row>
        <row r="288">
          <cell r="B288">
            <v>43750</v>
          </cell>
          <cell r="C288">
            <v>1.600359081590691</v>
          </cell>
          <cell r="D288">
            <v>0.31020061777366481</v>
          </cell>
          <cell r="E288">
            <v>1.5586533340308391</v>
          </cell>
          <cell r="F288">
            <v>1.1111661680169038</v>
          </cell>
          <cell r="G288">
            <v>0.38795804985504495</v>
          </cell>
          <cell r="H288">
            <v>0.13472123462231578</v>
          </cell>
          <cell r="I288">
            <v>0.10059869235651721</v>
          </cell>
          <cell r="J288">
            <v>1.6404193890750589</v>
          </cell>
          <cell r="K288">
            <v>6.8440765673210358</v>
          </cell>
          <cell r="AL288">
            <v>0.21988630312099439</v>
          </cell>
          <cell r="AM288">
            <v>0.12660067118854759</v>
          </cell>
          <cell r="AN288">
            <v>0.19470237108176369</v>
          </cell>
          <cell r="AO288">
            <v>0.1392643226562664</v>
          </cell>
          <cell r="AP288">
            <v>5.825535110338715E-2</v>
          </cell>
        </row>
        <row r="289">
          <cell r="B289">
            <v>43751</v>
          </cell>
          <cell r="C289">
            <v>1.7557840140987859</v>
          </cell>
          <cell r="D289">
            <v>0.3044304865558915</v>
          </cell>
          <cell r="E289">
            <v>1.475935568546427</v>
          </cell>
          <cell r="F289">
            <v>0.92123896199012656</v>
          </cell>
          <cell r="G289">
            <v>0.36426970255879809</v>
          </cell>
          <cell r="H289">
            <v>0.15877123166394758</v>
          </cell>
          <cell r="I289">
            <v>0.10059869235651721</v>
          </cell>
          <cell r="J289">
            <v>1.7645521424635093</v>
          </cell>
          <cell r="K289">
            <v>6.8455808002340035</v>
          </cell>
          <cell r="AL289">
            <v>0.21756631001596061</v>
          </cell>
          <cell r="AM289">
            <v>9.9366254347360697E-2</v>
          </cell>
          <cell r="AN289">
            <v>0.10629168967666691</v>
          </cell>
          <cell r="AO289">
            <v>0.12770404934671389</v>
          </cell>
          <cell r="AP289">
            <v>6.0146753862579845E-2</v>
          </cell>
        </row>
        <row r="290">
          <cell r="B290">
            <v>43752</v>
          </cell>
          <cell r="C290">
            <v>1.97497853680964</v>
          </cell>
          <cell r="D290">
            <v>0.30132622734717779</v>
          </cell>
          <cell r="E290">
            <v>1.4091755608022341</v>
          </cell>
          <cell r="F290">
            <v>0.97625849036292212</v>
          </cell>
          <cell r="G290">
            <v>0.33757971891127442</v>
          </cell>
          <cell r="H290">
            <v>0.17641861979592369</v>
          </cell>
          <cell r="I290">
            <v>0.10059869235651721</v>
          </cell>
          <cell r="J290">
            <v>1.9328319580832287</v>
          </cell>
          <cell r="K290">
            <v>7.2091678044689189</v>
          </cell>
          <cell r="AL290">
            <v>0.22651786274876032</v>
          </cell>
          <cell r="AM290">
            <v>0.10858739463615351</v>
          </cell>
          <cell r="AN290">
            <v>0.13231123217974911</v>
          </cell>
          <cell r="AO290">
            <v>0.1132551635443456</v>
          </cell>
          <cell r="AP290">
            <v>7.1164858692389366E-2</v>
          </cell>
        </row>
        <row r="291">
          <cell r="B291">
            <v>43753</v>
          </cell>
          <cell r="C291">
            <v>1.9545685084330109</v>
          </cell>
          <cell r="D291">
            <v>0.30271801960148875</v>
          </cell>
          <cell r="E291">
            <v>1.3841276182222588</v>
          </cell>
          <cell r="F291">
            <v>1.1472314626275952</v>
          </cell>
          <cell r="G291">
            <v>0.37596809468569609</v>
          </cell>
          <cell r="H291">
            <v>0.21599238018461811</v>
          </cell>
          <cell r="I291">
            <v>0.10059869235651721</v>
          </cell>
          <cell r="J291">
            <v>1.9313683965037849</v>
          </cell>
          <cell r="K291">
            <v>7.4125731726149713</v>
          </cell>
          <cell r="AL291">
            <v>0.21623126107760859</v>
          </cell>
          <cell r="AM291">
            <v>0.17858534931455111</v>
          </cell>
          <cell r="AN291">
            <v>0.20162269762703453</v>
          </cell>
          <cell r="AO291">
            <v>0.1143881668559104</v>
          </cell>
          <cell r="AP291">
            <v>9.1675584339373936E-2</v>
          </cell>
        </row>
        <row r="292">
          <cell r="B292">
            <v>43754</v>
          </cell>
          <cell r="C292">
            <v>1.922908436090349</v>
          </cell>
          <cell r="D292">
            <v>0.30237930708267879</v>
          </cell>
          <cell r="E292">
            <v>1.4096482964779109</v>
          </cell>
          <cell r="F292">
            <v>1.3117256578896335</v>
          </cell>
          <cell r="G292">
            <v>0.43621754457549838</v>
          </cell>
          <cell r="H292">
            <v>0.23193984635798559</v>
          </cell>
          <cell r="I292">
            <v>0.10059869235651721</v>
          </cell>
          <cell r="J292">
            <v>1.815934089416072</v>
          </cell>
          <cell r="K292">
            <v>7.5313518702466453</v>
          </cell>
          <cell r="AL292">
            <v>0.21688509833460362</v>
          </cell>
          <cell r="AM292">
            <v>0.17807129516397779</v>
          </cell>
          <cell r="AN292">
            <v>0.28943741582850957</v>
          </cell>
          <cell r="AO292">
            <v>0.1363830136129294</v>
          </cell>
          <cell r="AP292">
            <v>8.5764851910617917E-2</v>
          </cell>
        </row>
        <row r="293">
          <cell r="B293">
            <v>43755</v>
          </cell>
          <cell r="C293">
            <v>1.8298742253152509</v>
          </cell>
          <cell r="D293">
            <v>0.3124288000514906</v>
          </cell>
          <cell r="E293">
            <v>1.5345416619607049</v>
          </cell>
          <cell r="F293">
            <v>1.3101390404042776</v>
          </cell>
          <cell r="G293">
            <v>0.38671795577293949</v>
          </cell>
          <cell r="H293">
            <v>0.18092475037932412</v>
          </cell>
          <cell r="I293">
            <v>0.10059869235651721</v>
          </cell>
          <cell r="J293">
            <v>1.795802812129093</v>
          </cell>
          <cell r="K293">
            <v>7.4510279383695988</v>
          </cell>
          <cell r="AL293">
            <v>0.24399217040988269</v>
          </cell>
          <cell r="AM293">
            <v>0.16398777848277232</v>
          </cell>
          <cell r="AN293">
            <v>0.24834988052962542</v>
          </cell>
          <cell r="AO293">
            <v>0.14878691489337997</v>
          </cell>
          <cell r="AP293">
            <v>7.8621349603070143E-2</v>
          </cell>
        </row>
        <row r="294">
          <cell r="B294">
            <v>43756</v>
          </cell>
          <cell r="C294">
            <v>1.7325051940813729</v>
          </cell>
          <cell r="D294">
            <v>0.33224505775214103</v>
          </cell>
          <cell r="E294">
            <v>1.533022091957968</v>
          </cell>
          <cell r="F294">
            <v>1.3058205213057803</v>
          </cell>
          <cell r="G294">
            <v>0.40066208367622869</v>
          </cell>
          <cell r="H294">
            <v>0.18041619380949531</v>
          </cell>
          <cell r="I294">
            <v>0.10059869235651721</v>
          </cell>
          <cell r="J294">
            <v>1.7795803002720383</v>
          </cell>
          <cell r="K294">
            <v>7.3648501352115439</v>
          </cell>
          <cell r="AL294">
            <v>0.2345708385293355</v>
          </cell>
          <cell r="AM294">
            <v>0.16742067906610522</v>
          </cell>
          <cell r="AN294">
            <v>0.26292095889225736</v>
          </cell>
          <cell r="AO294">
            <v>0.13940607975671621</v>
          </cell>
          <cell r="AP294">
            <v>7.0364997036346702E-2</v>
          </cell>
        </row>
        <row r="295">
          <cell r="B295">
            <v>43757</v>
          </cell>
          <cell r="C295">
            <v>1.585480007278002</v>
          </cell>
          <cell r="D295">
            <v>0.33351929519896156</v>
          </cell>
          <cell r="E295">
            <v>1.525586763406618</v>
          </cell>
          <cell r="F295">
            <v>1.3631016699405381</v>
          </cell>
          <cell r="G295">
            <v>0.43023522711296391</v>
          </cell>
          <cell r="H295">
            <v>0.1427280799001992</v>
          </cell>
          <cell r="I295">
            <v>0.10059869235651721</v>
          </cell>
          <cell r="J295">
            <v>1.7924914649980395</v>
          </cell>
          <cell r="K295">
            <v>7.2737412001918393</v>
          </cell>
          <cell r="AL295">
            <v>0.242500235208571</v>
          </cell>
          <cell r="AM295">
            <v>0.17315527722160498</v>
          </cell>
          <cell r="AN295">
            <v>0.303824005352128</v>
          </cell>
          <cell r="AO295">
            <v>0.126161315258146</v>
          </cell>
          <cell r="AP295">
            <v>7.5916632864812456E-2</v>
          </cell>
        </row>
        <row r="296">
          <cell r="B296">
            <v>43758</v>
          </cell>
          <cell r="C296">
            <v>1.601363272817276</v>
          </cell>
          <cell r="D296">
            <v>0.33271978799580809</v>
          </cell>
          <cell r="E296">
            <v>1.4136652306064521</v>
          </cell>
          <cell r="F296">
            <v>1.3492978682672838</v>
          </cell>
          <cell r="G296">
            <v>0.43133810632646824</v>
          </cell>
          <cell r="H296">
            <v>0.1520824171184729</v>
          </cell>
          <cell r="I296">
            <v>0.10059869235651721</v>
          </cell>
          <cell r="J296">
            <v>1.9068738537154126</v>
          </cell>
          <cell r="K296">
            <v>7.2879392292036922</v>
          </cell>
          <cell r="AL296">
            <v>0.26269888007456843</v>
          </cell>
          <cell r="AM296">
            <v>0.1844551783422807</v>
          </cell>
          <cell r="AN296">
            <v>0.2778516170786326</v>
          </cell>
          <cell r="AO296">
            <v>0.1061950667918513</v>
          </cell>
          <cell r="AP296">
            <v>9.58290634434706E-2</v>
          </cell>
        </row>
        <row r="297">
          <cell r="B297">
            <v>43759</v>
          </cell>
          <cell r="C297">
            <v>1.6492885788337268</v>
          </cell>
          <cell r="D297">
            <v>0.33455375515690688</v>
          </cell>
          <cell r="E297">
            <v>1.3205453201175661</v>
          </cell>
          <cell r="F297">
            <v>1.3265390269037474</v>
          </cell>
          <cell r="G297">
            <v>0.41098632386406925</v>
          </cell>
          <cell r="H297">
            <v>0.1676328522573875</v>
          </cell>
          <cell r="I297">
            <v>0.10059869235651721</v>
          </cell>
          <cell r="J297">
            <v>2.0104802015696555</v>
          </cell>
          <cell r="K297">
            <v>7.3206247510595768</v>
          </cell>
          <cell r="AL297">
            <v>0.2455770359958552</v>
          </cell>
          <cell r="AM297">
            <v>0.20879960828798619</v>
          </cell>
          <cell r="AN297">
            <v>0.25441959413556253</v>
          </cell>
          <cell r="AO297">
            <v>9.8610278180546032E-2</v>
          </cell>
          <cell r="AP297">
            <v>0.11233304111839329</v>
          </cell>
        </row>
        <row r="298">
          <cell r="B298">
            <v>43760</v>
          </cell>
          <cell r="C298">
            <v>1.6534625793126161</v>
          </cell>
          <cell r="D298">
            <v>0.32829623017230608</v>
          </cell>
          <cell r="E298">
            <v>1.35647829076513</v>
          </cell>
          <cell r="F298">
            <v>1.437291804145729</v>
          </cell>
          <cell r="G298">
            <v>0.43566633207346556</v>
          </cell>
          <cell r="H298">
            <v>0.19429775396145932</v>
          </cell>
          <cell r="I298">
            <v>0.10059869235651721</v>
          </cell>
          <cell r="J298">
            <v>2.1189646220304685</v>
          </cell>
          <cell r="K298">
            <v>7.6250563048176918</v>
          </cell>
          <cell r="AL298">
            <v>0.255340404969704</v>
          </cell>
          <cell r="AM298">
            <v>0.22492765425701258</v>
          </cell>
          <cell r="AN298">
            <v>0.31436450233248442</v>
          </cell>
          <cell r="AO298">
            <v>9.8783448543081201E-2</v>
          </cell>
          <cell r="AP298">
            <v>0.1149493161603887</v>
          </cell>
        </row>
        <row r="299">
          <cell r="B299">
            <v>43761</v>
          </cell>
          <cell r="C299">
            <v>1.6386209925169439</v>
          </cell>
          <cell r="D299">
            <v>0.33287236981791263</v>
          </cell>
          <cell r="E299">
            <v>1.4352007484414231</v>
          </cell>
          <cell r="F299">
            <v>1.3956139517030961</v>
          </cell>
          <cell r="G299">
            <v>0.3976791726119393</v>
          </cell>
          <cell r="H299">
            <v>0.14410574241564969</v>
          </cell>
          <cell r="I299">
            <v>0.10059869235651721</v>
          </cell>
          <cell r="J299">
            <v>2.0981507147878826</v>
          </cell>
          <cell r="K299">
            <v>7.5428423846513644</v>
          </cell>
          <cell r="AL299">
            <v>0.2466824381738601</v>
          </cell>
          <cell r="AM299">
            <v>0.18008975958896209</v>
          </cell>
          <cell r="AN299">
            <v>0.31015143711112431</v>
          </cell>
          <cell r="AO299">
            <v>0.10672375234925401</v>
          </cell>
          <cell r="AP299">
            <v>0.10979019777209589</v>
          </cell>
        </row>
        <row r="300">
          <cell r="B300">
            <v>43762</v>
          </cell>
          <cell r="C300">
            <v>1.7928215184266652</v>
          </cell>
          <cell r="D300">
            <v>0.34179311752807096</v>
          </cell>
          <cell r="E300">
            <v>1.5477606215690831</v>
          </cell>
          <cell r="F300">
            <v>1.2727486625151989</v>
          </cell>
          <cell r="G300">
            <v>0.40284692168482017</v>
          </cell>
          <cell r="H300">
            <v>0.1754142308018003</v>
          </cell>
          <cell r="I300">
            <v>0.10059869235651721</v>
          </cell>
          <cell r="J300">
            <v>2.0752677434463984</v>
          </cell>
          <cell r="K300">
            <v>7.7092515083285544</v>
          </cell>
          <cell r="AL300">
            <v>0.23202619371634009</v>
          </cell>
          <cell r="AM300">
            <v>0.17306643873308339</v>
          </cell>
          <cell r="AN300">
            <v>0.25116596149262238</v>
          </cell>
          <cell r="AO300">
            <v>0.1271303672871377</v>
          </cell>
          <cell r="AP300">
            <v>9.9271252931868906E-2</v>
          </cell>
        </row>
        <row r="301">
          <cell r="B301">
            <v>43763</v>
          </cell>
          <cell r="C301">
            <v>2.1733882592782603</v>
          </cell>
          <cell r="D301">
            <v>0.3417702011940717</v>
          </cell>
          <cell r="E301">
            <v>1.603977226497403</v>
          </cell>
          <cell r="F301">
            <v>1.3101195163905655</v>
          </cell>
          <cell r="G301">
            <v>0.41208716827488623</v>
          </cell>
          <cell r="H301">
            <v>0.1999459743405648</v>
          </cell>
          <cell r="I301">
            <v>0.10059869235651721</v>
          </cell>
          <cell r="J301">
            <v>2.1424041263838705</v>
          </cell>
          <cell r="K301">
            <v>8.284291164716139</v>
          </cell>
          <cell r="AL301">
            <v>0.23459385927538448</v>
          </cell>
          <cell r="AM301">
            <v>0.17786800843869</v>
          </cell>
          <cell r="AN301">
            <v>0.25489770764152431</v>
          </cell>
          <cell r="AO301">
            <v>0.1215688776215829</v>
          </cell>
          <cell r="AP301">
            <v>8.7175036034635389E-2</v>
          </cell>
        </row>
        <row r="302">
          <cell r="B302">
            <v>43764</v>
          </cell>
          <cell r="C302">
            <v>2.1905686117653898</v>
          </cell>
          <cell r="D302">
            <v>0.3403649659565044</v>
          </cell>
          <cell r="E302">
            <v>1.5281290239443519</v>
          </cell>
          <cell r="F302">
            <v>1.2572209281251772</v>
          </cell>
          <cell r="G302">
            <v>0.398129338646459</v>
          </cell>
          <cell r="H302">
            <v>0.15400676847528819</v>
          </cell>
          <cell r="I302">
            <v>0.10059869235651721</v>
          </cell>
          <cell r="J302">
            <v>2.3108080233975783</v>
          </cell>
          <cell r="K302">
            <v>8.279826352667266</v>
          </cell>
          <cell r="AL302">
            <v>0.25373854972320459</v>
          </cell>
          <cell r="AM302">
            <v>0.15518690882856581</v>
          </cell>
          <cell r="AN302">
            <v>0.2334818737171469</v>
          </cell>
          <cell r="AO302">
            <v>0.12645079320959859</v>
          </cell>
          <cell r="AP302">
            <v>8.2184300902394355E-2</v>
          </cell>
        </row>
        <row r="303">
          <cell r="B303">
            <v>43765</v>
          </cell>
          <cell r="C303">
            <v>1.9933961341577791</v>
          </cell>
          <cell r="D303">
            <v>0.33151153034530845</v>
          </cell>
          <cell r="E303">
            <v>1.453602924463457</v>
          </cell>
          <cell r="F303">
            <v>1.56157751355314</v>
          </cell>
          <cell r="G303">
            <v>0.37693447246284761</v>
          </cell>
          <cell r="H303">
            <v>0.20363048407961651</v>
          </cell>
          <cell r="I303">
            <v>0.10059869235651721</v>
          </cell>
          <cell r="J303">
            <v>2.302063472327267</v>
          </cell>
          <cell r="K303">
            <v>8.3233152237459347</v>
          </cell>
          <cell r="AL303">
            <v>0.29342909681373036</v>
          </cell>
          <cell r="AM303">
            <v>0.20263877728192439</v>
          </cell>
          <cell r="AN303">
            <v>0.3504611832684183</v>
          </cell>
          <cell r="AO303">
            <v>0.13598903914454952</v>
          </cell>
          <cell r="AP303">
            <v>7.9285194815012464E-2</v>
          </cell>
        </row>
        <row r="304">
          <cell r="B304">
            <v>43766</v>
          </cell>
          <cell r="C304">
            <v>2.0126781668788611</v>
          </cell>
          <cell r="D304">
            <v>0.325625894750248</v>
          </cell>
          <cell r="E304">
            <v>1.604131019152645</v>
          </cell>
          <cell r="F304">
            <v>1.9251349824690545</v>
          </cell>
          <cell r="G304">
            <v>0.44697043539512193</v>
          </cell>
          <cell r="H304">
            <v>0.21175634765163401</v>
          </cell>
          <cell r="I304">
            <v>0.10059869235651721</v>
          </cell>
          <cell r="J304">
            <v>2.302106979983376</v>
          </cell>
          <cell r="K304">
            <v>8.9290025186374589</v>
          </cell>
          <cell r="AL304">
            <v>0.32223331050063941</v>
          </cell>
          <cell r="AM304">
            <v>0.22754706139726699</v>
          </cell>
          <cell r="AN304">
            <v>0.51158252633786017</v>
          </cell>
          <cell r="AO304">
            <v>0.1404359835592848</v>
          </cell>
          <cell r="AP304">
            <v>7.6604474471102607E-2</v>
          </cell>
        </row>
        <row r="305">
          <cell r="B305">
            <v>43767</v>
          </cell>
          <cell r="C305">
            <v>1.954679536134468</v>
          </cell>
          <cell r="D305">
            <v>0.3248296210101117</v>
          </cell>
          <cell r="E305">
            <v>1.712021469129843</v>
          </cell>
          <cell r="F305">
            <v>1.9989633615776714</v>
          </cell>
          <cell r="G305">
            <v>0.53325577651969491</v>
          </cell>
          <cell r="H305">
            <v>0.2635291233948675</v>
          </cell>
          <cell r="I305">
            <v>0.10059869235651721</v>
          </cell>
          <cell r="J305">
            <v>2.2854315868021149</v>
          </cell>
          <cell r="K305">
            <v>9.1733091669252893</v>
          </cell>
          <cell r="AL305">
            <v>0.29592007907365508</v>
          </cell>
          <cell r="AM305">
            <v>0.22623770001521271</v>
          </cell>
          <cell r="AN305">
            <v>0.55731640870450194</v>
          </cell>
          <cell r="AO305">
            <v>0.13814210220999498</v>
          </cell>
          <cell r="AP305">
            <v>7.7304936627403092E-2</v>
          </cell>
        </row>
        <row r="306">
          <cell r="B306">
            <v>43768</v>
          </cell>
          <cell r="C306">
            <v>1.73754720163521</v>
          </cell>
          <cell r="D306">
            <v>0.33178888644910159</v>
          </cell>
          <cell r="E306">
            <v>1.766893101329436</v>
          </cell>
          <cell r="F306">
            <v>2.1798799361974717</v>
          </cell>
          <cell r="G306">
            <v>0.60262505121702381</v>
          </cell>
          <cell r="H306">
            <v>0.22291741791425421</v>
          </cell>
          <cell r="I306">
            <v>0.10059869235651721</v>
          </cell>
          <cell r="J306">
            <v>2.3102791974514161</v>
          </cell>
          <cell r="K306">
            <v>9.2525294845504309</v>
          </cell>
          <cell r="AL306">
            <v>0.28498384513286285</v>
          </cell>
          <cell r="AM306">
            <v>0.23280742925173001</v>
          </cell>
          <cell r="AN306">
            <v>0.63116509818702937</v>
          </cell>
          <cell r="AO306">
            <v>0.16222523474136011</v>
          </cell>
          <cell r="AP306">
            <v>7.4396844269735543E-2</v>
          </cell>
        </row>
        <row r="307">
          <cell r="B307">
            <v>43769</v>
          </cell>
          <cell r="C307">
            <v>1.7272638239016811</v>
          </cell>
          <cell r="D307">
            <v>0.33501524874668598</v>
          </cell>
          <cell r="E307">
            <v>1.792970085036282</v>
          </cell>
          <cell r="F307">
            <v>2.2677762537185604</v>
          </cell>
          <cell r="G307">
            <v>0.66066016450398413</v>
          </cell>
          <cell r="H307">
            <v>0.22454286280921618</v>
          </cell>
          <cell r="I307">
            <v>0.10059869235651721</v>
          </cell>
          <cell r="J307">
            <v>2.3723399134047289</v>
          </cell>
          <cell r="K307">
            <v>9.4811670444776563</v>
          </cell>
          <cell r="AL307">
            <v>0.28298208796496788</v>
          </cell>
          <cell r="AM307">
            <v>0.22177643025622021</v>
          </cell>
          <cell r="AN307">
            <v>0.66420240166356326</v>
          </cell>
          <cell r="AO307">
            <v>0.18908050653820069</v>
          </cell>
          <cell r="AP307">
            <v>6.7292289391147814E-2</v>
          </cell>
        </row>
        <row r="308">
          <cell r="B308">
            <v>43770</v>
          </cell>
          <cell r="C308">
            <v>1.782378771086097</v>
          </cell>
          <cell r="D308">
            <v>0.3405822887759809</v>
          </cell>
          <cell r="E308">
            <v>2.105504180389389</v>
          </cell>
          <cell r="F308">
            <v>2.0091158538605232</v>
          </cell>
          <cell r="G308">
            <v>0.66940532971818112</v>
          </cell>
          <cell r="H308">
            <v>0.2280794630750736</v>
          </cell>
          <cell r="I308">
            <v>0.10395198210173449</v>
          </cell>
          <cell r="J308">
            <v>2.5884311963398532</v>
          </cell>
          <cell r="K308">
            <v>9.8274490653468316</v>
          </cell>
          <cell r="AL308">
            <v>0.21599106577199542</v>
          </cell>
          <cell r="AM308">
            <v>0.1855620160201723</v>
          </cell>
          <cell r="AN308">
            <v>0.57745894283377441</v>
          </cell>
          <cell r="AO308">
            <v>0.1983381160969864</v>
          </cell>
          <cell r="AP308">
            <v>6.7919324275161091E-2</v>
          </cell>
        </row>
        <row r="309">
          <cell r="B309">
            <v>43771</v>
          </cell>
          <cell r="C309">
            <v>1.866026352989852</v>
          </cell>
          <cell r="D309">
            <v>0.34095201692599025</v>
          </cell>
          <cell r="E309">
            <v>2.1045777962144778</v>
          </cell>
          <cell r="F309">
            <v>1.5872643178288748</v>
          </cell>
          <cell r="G309">
            <v>0.66669291386420459</v>
          </cell>
          <cell r="H309">
            <v>0.26905002944091017</v>
          </cell>
          <cell r="I309">
            <v>0.10395198210173449</v>
          </cell>
          <cell r="J309">
            <v>2.5952272287931892</v>
          </cell>
          <cell r="K309">
            <v>9.5337426381592323</v>
          </cell>
          <cell r="AL309">
            <v>0.23788666312540618</v>
          </cell>
          <cell r="AM309">
            <v>0.1806712622006838</v>
          </cell>
          <cell r="AN309">
            <v>0.30362595179766033</v>
          </cell>
          <cell r="AO309">
            <v>0.19436641780561259</v>
          </cell>
          <cell r="AP309">
            <v>7.2183787646523084E-2</v>
          </cell>
        </row>
        <row r="310">
          <cell r="B310">
            <v>43772</v>
          </cell>
          <cell r="C310">
            <v>2.037158797465402</v>
          </cell>
          <cell r="D310">
            <v>0.35288388797313136</v>
          </cell>
          <cell r="E310">
            <v>2.0271291792732291</v>
          </cell>
          <cell r="F310">
            <v>1.6137248045308896</v>
          </cell>
          <cell r="G310">
            <v>0.64713533364099707</v>
          </cell>
          <cell r="H310">
            <v>0.24692710910006421</v>
          </cell>
          <cell r="I310">
            <v>0.10395198210173449</v>
          </cell>
          <cell r="J310">
            <v>2.6783190341985357</v>
          </cell>
          <cell r="K310">
            <v>9.7072301282839835</v>
          </cell>
          <cell r="AL310">
            <v>0.26632205641562107</v>
          </cell>
          <cell r="AM310">
            <v>0.2202413624322283</v>
          </cell>
          <cell r="AN310">
            <v>0.35234303288384711</v>
          </cell>
          <cell r="AO310">
            <v>0.17491677197185582</v>
          </cell>
          <cell r="AP310">
            <v>8.4574552160036898E-2</v>
          </cell>
        </row>
        <row r="311">
          <cell r="B311">
            <v>43773</v>
          </cell>
          <cell r="C311">
            <v>2.083035609926533</v>
          </cell>
          <cell r="D311">
            <v>0.36069805586784165</v>
          </cell>
          <cell r="E311">
            <v>1.86883556749963</v>
          </cell>
          <cell r="F311">
            <v>1.6472472659796318</v>
          </cell>
          <cell r="G311">
            <v>0.5725283538980992</v>
          </cell>
          <cell r="H311">
            <v>0.33293629958218529</v>
          </cell>
          <cell r="I311">
            <v>0.10395198210173449</v>
          </cell>
          <cell r="J311">
            <v>2.8240501033265231</v>
          </cell>
          <cell r="K311">
            <v>9.7932832381821768</v>
          </cell>
          <cell r="AL311">
            <v>0.2652878840168269</v>
          </cell>
          <cell r="AM311">
            <v>0.22712147414546061</v>
          </cell>
          <cell r="AN311">
            <v>0.38973281420821371</v>
          </cell>
          <cell r="AO311">
            <v>0.1752393159299338</v>
          </cell>
          <cell r="AP311">
            <v>8.5590761345589239E-2</v>
          </cell>
        </row>
        <row r="312">
          <cell r="B312">
            <v>43774</v>
          </cell>
          <cell r="C312">
            <v>2.0974452689409331</v>
          </cell>
          <cell r="D312">
            <v>0.35396883282773001</v>
          </cell>
          <cell r="E312">
            <v>1.747995385496125</v>
          </cell>
          <cell r="F312">
            <v>1.8347913447338737</v>
          </cell>
          <cell r="G312">
            <v>0.49009201445006673</v>
          </cell>
          <cell r="H312">
            <v>0.34698512491431382</v>
          </cell>
          <cell r="I312">
            <v>0.10395198210173449</v>
          </cell>
          <cell r="J312">
            <v>2.8208251881099473</v>
          </cell>
          <cell r="K312">
            <v>9.7960551415747226</v>
          </cell>
          <cell r="AL312">
            <v>0.2648836358270017</v>
          </cell>
          <cell r="AM312">
            <v>0.26075507251378022</v>
          </cell>
          <cell r="AN312">
            <v>0.45446083331933279</v>
          </cell>
          <cell r="AO312">
            <v>0.16527450061272059</v>
          </cell>
          <cell r="AP312">
            <v>0.1098288827173243</v>
          </cell>
        </row>
        <row r="313">
          <cell r="B313">
            <v>43775</v>
          </cell>
          <cell r="C313">
            <v>2.1185878679320282</v>
          </cell>
          <cell r="D313">
            <v>0.37482989657706667</v>
          </cell>
          <cell r="E313">
            <v>1.8240473950748519</v>
          </cell>
          <cell r="F313">
            <v>2.0484938173329845</v>
          </cell>
          <cell r="G313">
            <v>0.4517793459664825</v>
          </cell>
          <cell r="H313">
            <v>0.32821963477415028</v>
          </cell>
          <cell r="I313">
            <v>0.10395198210173449</v>
          </cell>
          <cell r="J313">
            <v>2.8966304049055047</v>
          </cell>
          <cell r="K313">
            <v>10.146540344664803</v>
          </cell>
          <cell r="AL313">
            <v>0.31434093940745117</v>
          </cell>
          <cell r="AM313">
            <v>0.26412445461007489</v>
          </cell>
          <cell r="AN313">
            <v>0.49582055356084798</v>
          </cell>
          <cell r="AO313">
            <v>0.22393461126765832</v>
          </cell>
          <cell r="AP313">
            <v>0.11709123223484109</v>
          </cell>
        </row>
        <row r="314">
          <cell r="B314">
            <v>43776</v>
          </cell>
          <cell r="C314">
            <v>2.2370989242457449</v>
          </cell>
          <cell r="D314">
            <v>0.41389049698310948</v>
          </cell>
          <cell r="E314">
            <v>1.952794487314222</v>
          </cell>
          <cell r="F314">
            <v>2.1575510235764108</v>
          </cell>
          <cell r="G314">
            <v>0.49376929077357751</v>
          </cell>
          <cell r="H314">
            <v>0.27938419096646494</v>
          </cell>
          <cell r="I314">
            <v>0.10395198210173449</v>
          </cell>
          <cell r="J314">
            <v>2.9424249981450528</v>
          </cell>
          <cell r="K314">
            <v>10.580865394106317</v>
          </cell>
          <cell r="AL314">
            <v>0.29976663231150047</v>
          </cell>
          <cell r="AM314">
            <v>0.29671558570016077</v>
          </cell>
          <cell r="AN314">
            <v>0.51169265977308742</v>
          </cell>
          <cell r="AO314">
            <v>0.25030774666347227</v>
          </cell>
          <cell r="AP314">
            <v>0.12375952945927431</v>
          </cell>
        </row>
        <row r="315">
          <cell r="B315">
            <v>43777</v>
          </cell>
          <cell r="C315">
            <v>2.2466097047869349</v>
          </cell>
          <cell r="D315">
            <v>0.39968553754431951</v>
          </cell>
          <cell r="E315">
            <v>2.2904606630032789</v>
          </cell>
          <cell r="F315">
            <v>2.3180860389962281</v>
          </cell>
          <cell r="G315">
            <v>0.56568488767872471</v>
          </cell>
          <cell r="H315">
            <v>0.34748582597828959</v>
          </cell>
          <cell r="I315">
            <v>0.10395198210173449</v>
          </cell>
          <cell r="J315">
            <v>3.002098805481269</v>
          </cell>
          <cell r="K315">
            <v>11.274063445570778</v>
          </cell>
          <cell r="AL315">
            <v>0.33058201032068901</v>
          </cell>
          <cell r="AM315">
            <v>0.33216426999621412</v>
          </cell>
          <cell r="AN315">
            <v>0.56647352241300086</v>
          </cell>
          <cell r="AO315">
            <v>0.24485157033217272</v>
          </cell>
          <cell r="AP315">
            <v>0.1401066960448375</v>
          </cell>
        </row>
        <row r="316">
          <cell r="B316">
            <v>43778</v>
          </cell>
          <cell r="C316">
            <v>2.0873547420298468</v>
          </cell>
          <cell r="D316">
            <v>0.40305596610505201</v>
          </cell>
          <cell r="E316">
            <v>2.2900710311949211</v>
          </cell>
          <cell r="F316">
            <v>2.3598606494743115</v>
          </cell>
          <cell r="G316">
            <v>0.62064246822980518</v>
          </cell>
          <cell r="H316">
            <v>0.34829691304348753</v>
          </cell>
          <cell r="I316">
            <v>0.10395198210173449</v>
          </cell>
          <cell r="J316">
            <v>3.019284489322493</v>
          </cell>
          <cell r="K316">
            <v>11.232518241501651</v>
          </cell>
          <cell r="AL316">
            <v>0.352548819247406</v>
          </cell>
          <cell r="AM316">
            <v>0.33470369024944591</v>
          </cell>
          <cell r="AN316">
            <v>0.6004844961377177</v>
          </cell>
          <cell r="AO316">
            <v>0.27437250273152108</v>
          </cell>
          <cell r="AP316">
            <v>0.13395539946276322</v>
          </cell>
        </row>
        <row r="317">
          <cell r="B317">
            <v>43779</v>
          </cell>
          <cell r="C317">
            <v>2.062036829863187</v>
          </cell>
          <cell r="D317">
            <v>0.40389697444329237</v>
          </cell>
          <cell r="E317">
            <v>1.9727476459830879</v>
          </cell>
          <cell r="F317">
            <v>2.5307657098682967</v>
          </cell>
          <cell r="G317">
            <v>0.59936952482186279</v>
          </cell>
          <cell r="H317">
            <v>0.32569473714270297</v>
          </cell>
          <cell r="I317">
            <v>0.10395198210173449</v>
          </cell>
          <cell r="J317">
            <v>3.0086327792620478</v>
          </cell>
          <cell r="K317">
            <v>11.007096183486212</v>
          </cell>
          <cell r="AL317">
            <v>0.3230111547889401</v>
          </cell>
          <cell r="AM317">
            <v>0.3350385734328602</v>
          </cell>
          <cell r="AN317">
            <v>0.68643964958754511</v>
          </cell>
          <cell r="AO317">
            <v>0.28840357484455964</v>
          </cell>
          <cell r="AP317">
            <v>0.1385533397328414</v>
          </cell>
        </row>
        <row r="318">
          <cell r="B318">
            <v>43780</v>
          </cell>
          <cell r="C318">
            <v>1.9599768768327519</v>
          </cell>
          <cell r="D318">
            <v>0.40059171349177969</v>
          </cell>
          <cell r="E318">
            <v>1.990802178099492</v>
          </cell>
          <cell r="F318">
            <v>2.5007981415655745</v>
          </cell>
          <cell r="G318">
            <v>0.58740765088417657</v>
          </cell>
          <cell r="H318">
            <v>0.29933029593264016</v>
          </cell>
          <cell r="I318">
            <v>0.10395198210173449</v>
          </cell>
          <cell r="J318">
            <v>3.1415034934736132</v>
          </cell>
          <cell r="K318">
            <v>10.984362332381764</v>
          </cell>
          <cell r="AL318">
            <v>0.30439839573033783</v>
          </cell>
          <cell r="AM318">
            <v>0.33272924443549484</v>
          </cell>
          <cell r="AN318">
            <v>0.68143361977709904</v>
          </cell>
          <cell r="AO318">
            <v>0.26764819100049747</v>
          </cell>
          <cell r="AP318">
            <v>0.13532054028039339</v>
          </cell>
        </row>
        <row r="319">
          <cell r="B319">
            <v>43781</v>
          </cell>
          <cell r="C319">
            <v>1.928763610037294</v>
          </cell>
          <cell r="D319">
            <v>0.3878494192895261</v>
          </cell>
          <cell r="E319">
            <v>2.5149130865451972</v>
          </cell>
          <cell r="F319">
            <v>2.356310987219731</v>
          </cell>
          <cell r="G319">
            <v>0.58869223192704168</v>
          </cell>
          <cell r="H319">
            <v>0.2941596457168727</v>
          </cell>
          <cell r="I319">
            <v>0.10395198210173449</v>
          </cell>
          <cell r="J319">
            <v>3.268337426677173</v>
          </cell>
          <cell r="K319">
            <v>11.44297838951457</v>
          </cell>
          <cell r="AL319">
            <v>0.31128860809898495</v>
          </cell>
          <cell r="AM319">
            <v>0.33247121319482109</v>
          </cell>
          <cell r="AN319">
            <v>0.6073387603829693</v>
          </cell>
          <cell r="AO319">
            <v>0.25779704852711183</v>
          </cell>
          <cell r="AP319">
            <v>0.12957446236123341</v>
          </cell>
        </row>
        <row r="320">
          <cell r="B320">
            <v>43782</v>
          </cell>
          <cell r="C320">
            <v>2.5335330439278199</v>
          </cell>
          <cell r="D320">
            <v>0.37363247170787589</v>
          </cell>
          <cell r="E320">
            <v>2.7996298996007583</v>
          </cell>
          <cell r="F320">
            <v>2.353221889227687</v>
          </cell>
          <cell r="G320">
            <v>0.63257695401491265</v>
          </cell>
          <cell r="H320">
            <v>0.24625714454962669</v>
          </cell>
          <cell r="I320">
            <v>0.10395198210173449</v>
          </cell>
          <cell r="J320">
            <v>3.3112579587543336</v>
          </cell>
          <cell r="K320">
            <v>12.35406134388475</v>
          </cell>
          <cell r="AL320">
            <v>0.33216007551031668</v>
          </cell>
          <cell r="AM320">
            <v>0.33708576774698379</v>
          </cell>
          <cell r="AN320">
            <v>0.62698734005191947</v>
          </cell>
          <cell r="AO320">
            <v>0.27312773598298179</v>
          </cell>
          <cell r="AP320">
            <v>0.1156145661626084</v>
          </cell>
        </row>
        <row r="321">
          <cell r="B321">
            <v>43783</v>
          </cell>
          <cell r="C321">
            <v>2.4716515702897284</v>
          </cell>
          <cell r="D321">
            <v>0.37265588584151671</v>
          </cell>
          <cell r="E321">
            <v>2.488346820397815</v>
          </cell>
          <cell r="F321">
            <v>2.5087528622417632</v>
          </cell>
          <cell r="G321">
            <v>0.68064295413164699</v>
          </cell>
          <cell r="H321">
            <v>0.39837341649831609</v>
          </cell>
          <cell r="I321">
            <v>0.10395198210173449</v>
          </cell>
          <cell r="J321">
            <v>3.2872670919258775</v>
          </cell>
          <cell r="K321">
            <v>12.311642583428398</v>
          </cell>
          <cell r="AL321">
            <v>0.3327198872515707</v>
          </cell>
          <cell r="AM321">
            <v>0.35964063378297312</v>
          </cell>
          <cell r="AN321">
            <v>0.62612747506176314</v>
          </cell>
          <cell r="AO321">
            <v>0.29087490937104044</v>
          </cell>
          <cell r="AP321">
            <v>0.14361156232158298</v>
          </cell>
        </row>
        <row r="322">
          <cell r="B322">
            <v>43784</v>
          </cell>
          <cell r="C322">
            <v>2.3273642319551389</v>
          </cell>
          <cell r="D322">
            <v>0.37370666368264643</v>
          </cell>
          <cell r="E322">
            <v>2.261382815962258</v>
          </cell>
          <cell r="F322">
            <v>2.410759613847179</v>
          </cell>
          <cell r="G322">
            <v>0.70109818393605938</v>
          </cell>
          <cell r="H322">
            <v>0.43076369512158458</v>
          </cell>
          <cell r="I322">
            <v>0.10395198210173449</v>
          </cell>
          <cell r="J322">
            <v>3.3916610741229718</v>
          </cell>
          <cell r="K322">
            <v>12.000688260729572</v>
          </cell>
          <cell r="AL322">
            <v>0.30865134567766767</v>
          </cell>
          <cell r="AM322">
            <v>0.38086538729500641</v>
          </cell>
          <cell r="AN322">
            <v>0.60660659239804382</v>
          </cell>
          <cell r="AO322">
            <v>0.24497909162668019</v>
          </cell>
          <cell r="AP322">
            <v>0.16016325172668722</v>
          </cell>
        </row>
        <row r="323">
          <cell r="B323">
            <v>43785</v>
          </cell>
          <cell r="C323">
            <v>2.1784335208367289</v>
          </cell>
          <cell r="D323">
            <v>0.38380288073589042</v>
          </cell>
          <cell r="E323">
            <v>2.228556210898978</v>
          </cell>
          <cell r="F323">
            <v>2.3712452965640565</v>
          </cell>
          <cell r="G323">
            <v>0.66801352419712579</v>
          </cell>
          <cell r="H323">
            <v>0.36707060573507905</v>
          </cell>
          <cell r="I323">
            <v>0.10395198210173449</v>
          </cell>
          <cell r="J323">
            <v>3.7428218810830161</v>
          </cell>
          <cell r="K323">
            <v>12.043895902152608</v>
          </cell>
          <cell r="AL323">
            <v>0.30689237818933379</v>
          </cell>
          <cell r="AM323">
            <v>0.36525027736959154</v>
          </cell>
          <cell r="AN323">
            <v>0.62271157962973578</v>
          </cell>
          <cell r="AO323">
            <v>0.24998563642896532</v>
          </cell>
          <cell r="AP323">
            <v>0.16351688889269808</v>
          </cell>
        </row>
        <row r="324">
          <cell r="B324">
            <v>43786</v>
          </cell>
          <cell r="C324">
            <v>2.5388630931389571</v>
          </cell>
          <cell r="D324">
            <v>0.39179048270609423</v>
          </cell>
          <cell r="E324">
            <v>2.2235582217164427</v>
          </cell>
          <cell r="F324">
            <v>2.4016801494959701</v>
          </cell>
          <cell r="G324">
            <v>0.61963611777824146</v>
          </cell>
          <cell r="H324">
            <v>0.33667356559681411</v>
          </cell>
          <cell r="I324">
            <v>0.10395198210173449</v>
          </cell>
          <cell r="J324">
            <v>3.7502945753368464</v>
          </cell>
          <cell r="K324">
            <v>12.366448187871102</v>
          </cell>
          <cell r="AL324">
            <v>0.31800129790759307</v>
          </cell>
          <cell r="AM324">
            <v>0.36859315338668769</v>
          </cell>
          <cell r="AN324">
            <v>0.64501180473030095</v>
          </cell>
          <cell r="AO324">
            <v>0.2628938983008739</v>
          </cell>
          <cell r="AP324">
            <v>0.15187072123786022</v>
          </cell>
        </row>
        <row r="325">
          <cell r="B325">
            <v>43787</v>
          </cell>
          <cell r="C325">
            <v>3.1388013885428174</v>
          </cell>
          <cell r="D325">
            <v>0.40270457040256541</v>
          </cell>
          <cell r="E325">
            <v>2.0365234427546981</v>
          </cell>
          <cell r="F325">
            <v>2.3745146071292371</v>
          </cell>
          <cell r="G325">
            <v>0.64633035074492595</v>
          </cell>
          <cell r="H325">
            <v>0.2345065136084778</v>
          </cell>
          <cell r="I325">
            <v>0.10395198210173449</v>
          </cell>
          <cell r="J325">
            <v>3.8071557079978389</v>
          </cell>
          <cell r="K325">
            <v>12.744488563282296</v>
          </cell>
          <cell r="AL325">
            <v>0.34622659594592781</v>
          </cell>
          <cell r="AM325">
            <v>0.3562332220300658</v>
          </cell>
          <cell r="AN325">
            <v>0.58636668691091942</v>
          </cell>
          <cell r="AO325">
            <v>0.28929514466381945</v>
          </cell>
          <cell r="AP325">
            <v>0.14909657069144358</v>
          </cell>
        </row>
        <row r="326">
          <cell r="B326">
            <v>43788</v>
          </cell>
          <cell r="C326">
            <v>2.9871559534281467</v>
          </cell>
          <cell r="D326">
            <v>0.40490462642160452</v>
          </cell>
          <cell r="E326">
            <v>1.9399523275917692</v>
          </cell>
          <cell r="F326">
            <v>2.4933737972619392</v>
          </cell>
          <cell r="G326">
            <v>0.74608627572390618</v>
          </cell>
          <cell r="H326">
            <v>0.39800092755303057</v>
          </cell>
          <cell r="I326">
            <v>0.10395198210173449</v>
          </cell>
          <cell r="J326">
            <v>3.8229754472981003</v>
          </cell>
          <cell r="K326">
            <v>12.896401337380231</v>
          </cell>
          <cell r="AL326">
            <v>0.37104219814257799</v>
          </cell>
          <cell r="AM326">
            <v>0.36512893290620141</v>
          </cell>
          <cell r="AN326">
            <v>0.61492211641915251</v>
          </cell>
          <cell r="AO326">
            <v>0.2650611824759897</v>
          </cell>
          <cell r="AP326">
            <v>0.1619474943054986</v>
          </cell>
        </row>
        <row r="327">
          <cell r="B327">
            <v>43789</v>
          </cell>
          <cell r="C327">
            <v>2.7153261786267451</v>
          </cell>
          <cell r="D327">
            <v>0.40773210513473113</v>
          </cell>
          <cell r="E327">
            <v>1.9292188737948741</v>
          </cell>
          <cell r="F327">
            <v>2.5746266433620577</v>
          </cell>
          <cell r="G327">
            <v>0.84505906799493413</v>
          </cell>
          <cell r="H327">
            <v>0.49393640109474901</v>
          </cell>
          <cell r="I327">
            <v>0.10395198210173449</v>
          </cell>
          <cell r="J327">
            <v>3.8994773092414676</v>
          </cell>
          <cell r="K327">
            <v>12.96932856135129</v>
          </cell>
          <cell r="AL327">
            <v>0.32290981413132541</v>
          </cell>
          <cell r="AM327">
            <v>0.38903426381258538</v>
          </cell>
          <cell r="AN327">
            <v>0.6861716991969361</v>
          </cell>
          <cell r="AO327">
            <v>0.26563170520634943</v>
          </cell>
          <cell r="AP327">
            <v>0.15708877962841319</v>
          </cell>
        </row>
        <row r="328">
          <cell r="B328">
            <v>43790</v>
          </cell>
          <cell r="C328">
            <v>2.5078720638790628</v>
          </cell>
          <cell r="D328">
            <v>0.40522339267613472</v>
          </cell>
          <cell r="E328">
            <v>1.962002403239552</v>
          </cell>
          <cell r="F328">
            <v>2.4575726086722711</v>
          </cell>
          <cell r="G328">
            <v>0.90655104465945746</v>
          </cell>
          <cell r="H328">
            <v>0.4596742493312605</v>
          </cell>
          <cell r="I328">
            <v>0.10395198210173449</v>
          </cell>
          <cell r="J328">
            <v>4.0648851571288498</v>
          </cell>
          <cell r="K328">
            <v>12.867732901688321</v>
          </cell>
          <cell r="AL328">
            <v>0.33252595455683809</v>
          </cell>
          <cell r="AM328">
            <v>0.34471272128890518</v>
          </cell>
          <cell r="AN328">
            <v>0.62964237443224913</v>
          </cell>
          <cell r="AO328">
            <v>0.27961569343590542</v>
          </cell>
          <cell r="AP328">
            <v>0.14085318817408152</v>
          </cell>
        </row>
        <row r="329">
          <cell r="B329">
            <v>43791</v>
          </cell>
          <cell r="C329">
            <v>2.1644532379763151</v>
          </cell>
          <cell r="D329">
            <v>0.4043293878773892</v>
          </cell>
          <cell r="E329">
            <v>2.0105062697590692</v>
          </cell>
          <cell r="F329">
            <v>2.316195240805885</v>
          </cell>
          <cell r="G329">
            <v>0.87597967798382292</v>
          </cell>
          <cell r="H329">
            <v>0.42059917661519908</v>
          </cell>
          <cell r="I329">
            <v>0.10395198210173449</v>
          </cell>
          <cell r="J329">
            <v>4.0767619606277838</v>
          </cell>
          <cell r="K329">
            <v>12.372776933747197</v>
          </cell>
          <cell r="AL329">
            <v>0.29207415344427212</v>
          </cell>
          <cell r="AM329">
            <v>0.28591653085254032</v>
          </cell>
          <cell r="AN329">
            <v>0.59593755953223693</v>
          </cell>
          <cell r="AO329">
            <v>0.27077533707927054</v>
          </cell>
          <cell r="AP329">
            <v>0.12567930674344971</v>
          </cell>
        </row>
        <row r="330">
          <cell r="B330">
            <v>43792</v>
          </cell>
          <cell r="C330">
            <v>2.1738331708009584</v>
          </cell>
          <cell r="D330">
            <v>0.39632064081085239</v>
          </cell>
          <cell r="E330">
            <v>2.2191574765875712</v>
          </cell>
          <cell r="F330">
            <v>2.2441679301177277</v>
          </cell>
          <cell r="G330">
            <v>0.85147589445331351</v>
          </cell>
          <cell r="H330">
            <v>0.29015904867274339</v>
          </cell>
          <cell r="I330">
            <v>0.10395198210173449</v>
          </cell>
          <cell r="J330">
            <v>4.0201046629276336</v>
          </cell>
          <cell r="K330">
            <v>12.299170806472535</v>
          </cell>
          <cell r="AL330">
            <v>0.26585443627899047</v>
          </cell>
          <cell r="AM330">
            <v>0.27129722517785348</v>
          </cell>
          <cell r="AN330">
            <v>0.55071522866742961</v>
          </cell>
          <cell r="AO330">
            <v>0.22425708522535859</v>
          </cell>
          <cell r="AP330">
            <v>0.128843687035854</v>
          </cell>
        </row>
        <row r="331">
          <cell r="B331">
            <v>43793</v>
          </cell>
          <cell r="C331">
            <v>2.8758950111165182</v>
          </cell>
          <cell r="D331">
            <v>0.40384398528164539</v>
          </cell>
          <cell r="E331">
            <v>2.1362721462875669</v>
          </cell>
          <cell r="F331">
            <v>2.3126229352552841</v>
          </cell>
          <cell r="G331">
            <v>0.83692844667024779</v>
          </cell>
          <cell r="H331">
            <v>0.21951249663087369</v>
          </cell>
          <cell r="I331">
            <v>0.10395198210173449</v>
          </cell>
          <cell r="J331">
            <v>4.1058987943055474</v>
          </cell>
          <cell r="K331">
            <v>12.994925797649417</v>
          </cell>
          <cell r="AL331">
            <v>0.26453116905100899</v>
          </cell>
          <cell r="AM331">
            <v>0.29861869348979836</v>
          </cell>
          <cell r="AN331">
            <v>0.59247712176223544</v>
          </cell>
          <cell r="AO331">
            <v>0.2216112741878995</v>
          </cell>
          <cell r="AP331">
            <v>0.13539637502661028</v>
          </cell>
        </row>
        <row r="332">
          <cell r="B332">
            <v>43794</v>
          </cell>
          <cell r="C332">
            <v>3.3154057299904123</v>
          </cell>
          <cell r="D332">
            <v>0.41980367872356272</v>
          </cell>
          <cell r="E332">
            <v>2.0486948569186403</v>
          </cell>
          <cell r="F332">
            <v>2.2364241785358581</v>
          </cell>
          <cell r="G332">
            <v>0.84411087193588474</v>
          </cell>
          <cell r="H332">
            <v>0.3276783559395095</v>
          </cell>
          <cell r="I332">
            <v>0.10395198210173449</v>
          </cell>
          <cell r="J332">
            <v>4.0739305325912492</v>
          </cell>
          <cell r="K332">
            <v>13.370000186736849</v>
          </cell>
          <cell r="AL332">
            <v>0.24753679918164381</v>
          </cell>
          <cell r="AM332">
            <v>0.27188733679744209</v>
          </cell>
          <cell r="AN332">
            <v>0.60886995565036617</v>
          </cell>
          <cell r="AO332">
            <v>0.2180791897454481</v>
          </cell>
          <cell r="AP332">
            <v>0.11330867729970301</v>
          </cell>
        </row>
        <row r="333">
          <cell r="B333">
            <v>43795</v>
          </cell>
          <cell r="C333">
            <v>3.1022160869331894</v>
          </cell>
          <cell r="D333">
            <v>0.41637353895731921</v>
          </cell>
          <cell r="E333">
            <v>2.007646420059876</v>
          </cell>
          <cell r="F333">
            <v>2.0912384404664217</v>
          </cell>
          <cell r="G333">
            <v>0.81844221255615035</v>
          </cell>
          <cell r="H333">
            <v>0.45091802462428698</v>
          </cell>
          <cell r="I333">
            <v>0.10395198210173449</v>
          </cell>
          <cell r="J333">
            <v>3.8252094324388812</v>
          </cell>
          <cell r="K333">
            <v>12.815996138137859</v>
          </cell>
          <cell r="AL333">
            <v>0.2402545614440878</v>
          </cell>
          <cell r="AM333">
            <v>0.2420082705072184</v>
          </cell>
          <cell r="AN333">
            <v>0.51162201592357603</v>
          </cell>
          <cell r="AO333">
            <v>0.24673927218509689</v>
          </cell>
          <cell r="AP333">
            <v>0.1068983382714961</v>
          </cell>
        </row>
        <row r="334">
          <cell r="B334">
            <v>43796</v>
          </cell>
          <cell r="C334">
            <v>3.275725469360109</v>
          </cell>
          <cell r="D334">
            <v>0.42835837287214878</v>
          </cell>
          <cell r="E334">
            <v>1.9622353640384169</v>
          </cell>
          <cell r="F334">
            <v>1.9948551818121625</v>
          </cell>
          <cell r="G334">
            <v>0.7707168665280516</v>
          </cell>
          <cell r="H334">
            <v>0.39488986220271449</v>
          </cell>
          <cell r="I334">
            <v>0.10395198210173449</v>
          </cell>
          <cell r="J334">
            <v>3.8037143137033436</v>
          </cell>
          <cell r="K334">
            <v>12.73444741261868</v>
          </cell>
          <cell r="AL334">
            <v>0.261143908342297</v>
          </cell>
          <cell r="AM334">
            <v>0.23191332743435</v>
          </cell>
          <cell r="AN334">
            <v>0.45403712179787942</v>
          </cell>
          <cell r="AO334">
            <v>0.23860758730693082</v>
          </cell>
          <cell r="AP334">
            <v>0.10572763285454541</v>
          </cell>
        </row>
        <row r="335">
          <cell r="B335">
            <v>43797</v>
          </cell>
          <cell r="C335">
            <v>3.3443091372334219</v>
          </cell>
          <cell r="D335">
            <v>0.47149748859267038</v>
          </cell>
          <cell r="E335">
            <v>2.2140387778084709</v>
          </cell>
          <cell r="F335">
            <v>1.9573262825999378</v>
          </cell>
          <cell r="G335">
            <v>0.74763517946471203</v>
          </cell>
          <cell r="H335">
            <v>0.57593319435338641</v>
          </cell>
          <cell r="I335">
            <v>0.10395198210173449</v>
          </cell>
          <cell r="J335">
            <v>3.7193577083778462</v>
          </cell>
          <cell r="K335">
            <v>13.13404975053218</v>
          </cell>
          <cell r="AL335">
            <v>0.28412928984407759</v>
          </cell>
          <cell r="AM335">
            <v>0.24678546922329511</v>
          </cell>
          <cell r="AN335">
            <v>0.4249440867818382</v>
          </cell>
          <cell r="AO335">
            <v>0.2386095453464826</v>
          </cell>
          <cell r="AP335">
            <v>0.1126411957195789</v>
          </cell>
        </row>
        <row r="336">
          <cell r="B336">
            <v>43798</v>
          </cell>
          <cell r="C336">
            <v>3.1812466875114103</v>
          </cell>
          <cell r="D336">
            <v>0.50491734308669911</v>
          </cell>
          <cell r="E336">
            <v>2.3375423748966941</v>
          </cell>
          <cell r="F336">
            <v>2.3035084911854637</v>
          </cell>
          <cell r="G336">
            <v>0.69862386120073383</v>
          </cell>
          <cell r="H336">
            <v>0.58001398253906178</v>
          </cell>
          <cell r="I336">
            <v>0.10395198210173449</v>
          </cell>
          <cell r="J336">
            <v>3.664231479175764</v>
          </cell>
          <cell r="K336">
            <v>13.37403620169756</v>
          </cell>
          <cell r="AL336">
            <v>0.35995855245995423</v>
          </cell>
          <cell r="AM336">
            <v>0.28234518480720211</v>
          </cell>
          <cell r="AN336">
            <v>0.57624020269386034</v>
          </cell>
          <cell r="AO336">
            <v>0.2588769903522426</v>
          </cell>
          <cell r="AP336">
            <v>0.1062491992186932</v>
          </cell>
        </row>
        <row r="337">
          <cell r="B337">
            <v>43799</v>
          </cell>
          <cell r="C337">
            <v>3.1456097303243302</v>
          </cell>
          <cell r="D337">
            <v>0.57960203699556878</v>
          </cell>
          <cell r="E337">
            <v>2.2300966410544603</v>
          </cell>
          <cell r="F337">
            <v>2.7333145527309322</v>
          </cell>
          <cell r="G337">
            <v>0.68517530567102858</v>
          </cell>
          <cell r="H337">
            <v>0.56342492395285304</v>
          </cell>
          <cell r="I337">
            <v>0.10395198210173449</v>
          </cell>
          <cell r="J337">
            <v>3.5300488944297159</v>
          </cell>
          <cell r="K337">
            <v>13.571224067260623</v>
          </cell>
          <cell r="AL337">
            <v>0.37971528006353494</v>
          </cell>
          <cell r="AM337">
            <v>0.33769342446820771</v>
          </cell>
          <cell r="AN337">
            <v>0.71197979957604673</v>
          </cell>
          <cell r="AO337">
            <v>0.28662255330771097</v>
          </cell>
          <cell r="AP337">
            <v>0.1126828501360016</v>
          </cell>
        </row>
        <row r="338">
          <cell r="B338">
            <v>43800</v>
          </cell>
          <cell r="C338">
            <v>3.3118657098967961</v>
          </cell>
          <cell r="D338">
            <v>0.651008513596254</v>
          </cell>
          <cell r="E338">
            <v>2.2097216346949149</v>
          </cell>
          <cell r="F338">
            <v>2.870935215300368</v>
          </cell>
          <cell r="G338">
            <v>0.73850505633909835</v>
          </cell>
          <cell r="H338">
            <v>0.40409166194230539</v>
          </cell>
          <cell r="I338">
            <v>0.10059869235651721</v>
          </cell>
          <cell r="J338">
            <v>3.5767580228252878</v>
          </cell>
          <cell r="K338">
            <v>13.86348450695154</v>
          </cell>
          <cell r="AL338">
            <v>0.3682207655572004</v>
          </cell>
          <cell r="AM338">
            <v>0.34776122840033746</v>
          </cell>
          <cell r="AN338">
            <v>0.75837953272590963</v>
          </cell>
          <cell r="AO338">
            <v>0.29308760046205029</v>
          </cell>
          <cell r="AP338">
            <v>0.12973790624892498</v>
          </cell>
        </row>
        <row r="339">
          <cell r="B339">
            <v>43801</v>
          </cell>
          <cell r="C339">
            <v>3.4767948965923821</v>
          </cell>
          <cell r="D339">
            <v>0.76776969602239931</v>
          </cell>
          <cell r="E339">
            <v>2.3786283580664742</v>
          </cell>
          <cell r="F339">
            <v>2.7751670308071201</v>
          </cell>
          <cell r="G339">
            <v>0.7884432568390739</v>
          </cell>
          <cell r="H339">
            <v>0.39776610540577662</v>
          </cell>
          <cell r="I339">
            <v>0.10059869235651721</v>
          </cell>
          <cell r="J339">
            <v>3.847868948537092</v>
          </cell>
          <cell r="K339">
            <v>14.533036984626836</v>
          </cell>
          <cell r="AL339">
            <v>0.36464111701532737</v>
          </cell>
          <cell r="AM339">
            <v>0.37446151408583961</v>
          </cell>
          <cell r="AN339">
            <v>0.70364496261938925</v>
          </cell>
          <cell r="AO339">
            <v>0.26350347370822158</v>
          </cell>
          <cell r="AP339">
            <v>0.139307928809665</v>
          </cell>
        </row>
        <row r="340">
          <cell r="B340">
            <v>43802</v>
          </cell>
          <cell r="C340">
            <v>3.3084914455283521</v>
          </cell>
          <cell r="D340">
            <v>0.85710151612511076</v>
          </cell>
          <cell r="E340">
            <v>2.428592775047937</v>
          </cell>
          <cell r="F340">
            <v>2.7850949866098968</v>
          </cell>
          <cell r="G340">
            <v>0.79161472026994306</v>
          </cell>
          <cell r="H340">
            <v>0.52426573519332598</v>
          </cell>
          <cell r="I340">
            <v>0.10059869235651721</v>
          </cell>
          <cell r="J340">
            <v>4.0147410166813025</v>
          </cell>
          <cell r="K340">
            <v>14.810500887812385</v>
          </cell>
          <cell r="AL340">
            <v>0.32739967767879102</v>
          </cell>
          <cell r="AM340">
            <v>0.40636129216327616</v>
          </cell>
          <cell r="AN340">
            <v>0.66157289257741048</v>
          </cell>
          <cell r="AO340">
            <v>0.2895493158461539</v>
          </cell>
          <cell r="AP340">
            <v>0.1503137769997169</v>
          </cell>
        </row>
        <row r="341">
          <cell r="B341">
            <v>43803</v>
          </cell>
          <cell r="C341">
            <v>3.2839085619078192</v>
          </cell>
          <cell r="D341">
            <v>0.90368857725088014</v>
          </cell>
          <cell r="E341">
            <v>2.2514164706831363</v>
          </cell>
          <cell r="F341">
            <v>2.9423677835032338</v>
          </cell>
          <cell r="G341">
            <v>0.77335608499341724</v>
          </cell>
          <cell r="H341">
            <v>0.53331242912040056</v>
          </cell>
          <cell r="I341">
            <v>0.10059869235651721</v>
          </cell>
          <cell r="J341">
            <v>4.1038010469173827</v>
          </cell>
          <cell r="K341">
            <v>14.892449646732786</v>
          </cell>
          <cell r="AL341">
            <v>0.33985550543106191</v>
          </cell>
          <cell r="AM341">
            <v>0.41857046302606898</v>
          </cell>
          <cell r="AN341">
            <v>0.72110821946861758</v>
          </cell>
          <cell r="AO341">
            <v>0.35179858143255965</v>
          </cell>
          <cell r="AP341">
            <v>0.14355770922531841</v>
          </cell>
        </row>
        <row r="342">
          <cell r="B342">
            <v>43804</v>
          </cell>
          <cell r="C342">
            <v>3.4361247974404319</v>
          </cell>
          <cell r="D342">
            <v>0.85848129535545237</v>
          </cell>
          <cell r="E342">
            <v>2.1582315524587261</v>
          </cell>
          <cell r="F342">
            <v>2.9909708548420997</v>
          </cell>
          <cell r="G342">
            <v>0.71878923789021565</v>
          </cell>
          <cell r="H342">
            <v>0.54572058552804115</v>
          </cell>
          <cell r="I342">
            <v>0.10059869235651721</v>
          </cell>
          <cell r="J342">
            <v>4.3323398774010036</v>
          </cell>
          <cell r="K342">
            <v>15.141256893272487</v>
          </cell>
          <cell r="AL342">
            <v>0.30338892576968984</v>
          </cell>
          <cell r="AM342">
            <v>0.42050843308986169</v>
          </cell>
          <cell r="AN342">
            <v>0.78715598905430528</v>
          </cell>
          <cell r="AO342">
            <v>0.35342203501414243</v>
          </cell>
          <cell r="AP342">
            <v>0.1347249825595821</v>
          </cell>
        </row>
        <row r="343">
          <cell r="B343">
            <v>43805</v>
          </cell>
          <cell r="C343">
            <v>3.5141490922546992</v>
          </cell>
          <cell r="D343">
            <v>0.75603762931333174</v>
          </cell>
          <cell r="E343">
            <v>2.1227674297189099</v>
          </cell>
          <cell r="F343">
            <v>2.6531295797019023</v>
          </cell>
          <cell r="G343">
            <v>0.66527235431244225</v>
          </cell>
          <cell r="H343">
            <v>0.59393127424180481</v>
          </cell>
          <cell r="I343">
            <v>0.10059869235651721</v>
          </cell>
          <cell r="J343">
            <v>4.5439862485897882</v>
          </cell>
          <cell r="K343">
            <v>14.949872300489396</v>
          </cell>
          <cell r="AL343">
            <v>0.23448555018156</v>
          </cell>
          <cell r="AM343">
            <v>0.35195573263112612</v>
          </cell>
          <cell r="AN343">
            <v>0.67239285358353784</v>
          </cell>
          <cell r="AO343">
            <v>0.33292771531713167</v>
          </cell>
          <cell r="AP343">
            <v>0.13464868318473219</v>
          </cell>
        </row>
        <row r="344">
          <cell r="B344">
            <v>43806</v>
          </cell>
          <cell r="C344">
            <v>3.460167169514647</v>
          </cell>
          <cell r="D344">
            <v>0.74137515932105857</v>
          </cell>
          <cell r="E344">
            <v>2.2343703547850149</v>
          </cell>
          <cell r="F344">
            <v>2.2613343932259555</v>
          </cell>
          <cell r="G344">
            <v>0.66357143736915125</v>
          </cell>
          <cell r="H344">
            <v>0.60644052867309883</v>
          </cell>
          <cell r="I344">
            <v>0.10059869235651721</v>
          </cell>
          <cell r="J344">
            <v>4.5261201767854011</v>
          </cell>
          <cell r="K344">
            <v>14.593977912030844</v>
          </cell>
          <cell r="AL344">
            <v>0.25919405993292416</v>
          </cell>
          <cell r="AM344">
            <v>0.27697054571223301</v>
          </cell>
          <cell r="AN344">
            <v>0.48481272600052977</v>
          </cell>
          <cell r="AO344">
            <v>0.303758597818237</v>
          </cell>
          <cell r="AP344">
            <v>0.141692302727943</v>
          </cell>
        </row>
        <row r="345">
          <cell r="B345">
            <v>43807</v>
          </cell>
          <cell r="C345">
            <v>3.218562742823273</v>
          </cell>
          <cell r="D345">
            <v>0.78823490714154854</v>
          </cell>
          <cell r="E345">
            <v>2.2005120629168959</v>
          </cell>
          <cell r="F345">
            <v>2.1686971515924398</v>
          </cell>
          <cell r="G345">
            <v>0.64970144261161167</v>
          </cell>
          <cell r="H345">
            <v>0.57375219572591529</v>
          </cell>
          <cell r="I345">
            <v>0.10059869235651721</v>
          </cell>
          <cell r="J345">
            <v>4.456852547036867</v>
          </cell>
          <cell r="K345">
            <v>14.156911742205068</v>
          </cell>
          <cell r="AL345">
            <v>0.27004975138098841</v>
          </cell>
          <cell r="AM345">
            <v>0.26350900533569599</v>
          </cell>
          <cell r="AN345">
            <v>0.45369677579215739</v>
          </cell>
          <cell r="AO345">
            <v>0.30772471836349768</v>
          </cell>
          <cell r="AP345">
            <v>0.14204072445496418</v>
          </cell>
        </row>
        <row r="346">
          <cell r="B346">
            <v>43808</v>
          </cell>
          <cell r="C346">
            <v>3.0805733165783251</v>
          </cell>
          <cell r="D346">
            <v>0.82576218463723994</v>
          </cell>
          <cell r="E346">
            <v>1.9276978336342512</v>
          </cell>
          <cell r="F346">
            <v>2.3374718213078296</v>
          </cell>
          <cell r="G346">
            <v>0.62682033193481479</v>
          </cell>
          <cell r="H346">
            <v>0.52060746816169789</v>
          </cell>
          <cell r="I346">
            <v>0.10059869235651721</v>
          </cell>
          <cell r="J346">
            <v>4.3066181208076015</v>
          </cell>
          <cell r="K346">
            <v>13.726149769418278</v>
          </cell>
          <cell r="AL346">
            <v>0.30951701733666659</v>
          </cell>
          <cell r="AM346">
            <v>0.2979610845832148</v>
          </cell>
          <cell r="AN346">
            <v>0.53585635219770567</v>
          </cell>
          <cell r="AO346">
            <v>0.29537357093338118</v>
          </cell>
          <cell r="AP346">
            <v>0.1287009693138127</v>
          </cell>
        </row>
        <row r="347">
          <cell r="B347">
            <v>43809</v>
          </cell>
          <cell r="C347">
            <v>3.0202391747418478</v>
          </cell>
          <cell r="D347">
            <v>0.88636113160858054</v>
          </cell>
          <cell r="E347">
            <v>2.13211057014732</v>
          </cell>
          <cell r="F347">
            <v>2.6717073119712267</v>
          </cell>
          <cell r="G347">
            <v>0.64842264505375458</v>
          </cell>
          <cell r="H347">
            <v>0.43384118031367591</v>
          </cell>
          <cell r="I347">
            <v>0.10059869235651721</v>
          </cell>
          <cell r="J347">
            <v>4.3077091682686266</v>
          </cell>
          <cell r="K347">
            <v>14.200989874461548</v>
          </cell>
          <cell r="AL347">
            <v>0.28821052951727288</v>
          </cell>
          <cell r="AM347">
            <v>0.36130529299960817</v>
          </cell>
          <cell r="AN347">
            <v>0.67366603272526315</v>
          </cell>
          <cell r="AO347">
            <v>0.3270310423503065</v>
          </cell>
          <cell r="AP347">
            <v>0.14442664479429002</v>
          </cell>
        </row>
        <row r="348">
          <cell r="B348">
            <v>43810</v>
          </cell>
          <cell r="C348">
            <v>3.15259284055564</v>
          </cell>
          <cell r="D348">
            <v>0.73058042000484302</v>
          </cell>
          <cell r="E348">
            <v>2.5976538166538949</v>
          </cell>
          <cell r="F348">
            <v>2.8380319918514463</v>
          </cell>
          <cell r="G348">
            <v>0.69268687294254749</v>
          </cell>
          <cell r="H348">
            <v>0.40525799586210531</v>
          </cell>
          <cell r="I348">
            <v>0.10059869235651721</v>
          </cell>
          <cell r="J348">
            <v>4.4638008138375627</v>
          </cell>
          <cell r="K348">
            <v>14.981203444064555</v>
          </cell>
          <cell r="AL348">
            <v>0.3329937479682521</v>
          </cell>
          <cell r="AM348">
            <v>0.3465616897496529</v>
          </cell>
          <cell r="AN348">
            <v>0.68688525143462731</v>
          </cell>
          <cell r="AO348">
            <v>0.37299281179031868</v>
          </cell>
          <cell r="AP348">
            <v>0.14872485866967389</v>
          </cell>
        </row>
        <row r="349">
          <cell r="B349">
            <v>43811</v>
          </cell>
          <cell r="C349">
            <v>3.0717675044589559</v>
          </cell>
          <cell r="D349">
            <v>0.72152081251213596</v>
          </cell>
          <cell r="E349">
            <v>2.5367413178881821</v>
          </cell>
          <cell r="F349">
            <v>2.8182881736147896</v>
          </cell>
          <cell r="G349">
            <v>0.72324324520078598</v>
          </cell>
          <cell r="H349">
            <v>0.51231424444528573</v>
          </cell>
          <cell r="I349">
            <v>0.10059869235651721</v>
          </cell>
          <cell r="J349">
            <v>4.61603539901839</v>
          </cell>
          <cell r="K349">
            <v>15.100509389495041</v>
          </cell>
          <cell r="AL349">
            <v>0.3287250781508651</v>
          </cell>
          <cell r="AM349">
            <v>0.34437029036026623</v>
          </cell>
          <cell r="AN349">
            <v>0.67523976518578643</v>
          </cell>
          <cell r="AO349">
            <v>0.39879533569446129</v>
          </cell>
          <cell r="AP349">
            <v>0.14070253826402329</v>
          </cell>
        </row>
        <row r="350">
          <cell r="B350">
            <v>43812</v>
          </cell>
          <cell r="C350">
            <v>2.8998516328409951</v>
          </cell>
          <cell r="D350">
            <v>0.9874043656570527</v>
          </cell>
          <cell r="E350">
            <v>2.2881202977696238</v>
          </cell>
          <cell r="F350">
            <v>2.639507414101987</v>
          </cell>
          <cell r="G350">
            <v>0.74319705174613571</v>
          </cell>
          <cell r="H350">
            <v>0.56774282457973801</v>
          </cell>
          <cell r="I350">
            <v>0.10059869235651721</v>
          </cell>
          <cell r="J350">
            <v>4.3406059048921177</v>
          </cell>
          <cell r="K350">
            <v>14.567028183944167</v>
          </cell>
          <cell r="AL350">
            <v>0.30736734676014588</v>
          </cell>
          <cell r="AM350">
            <v>0.29458834526573874</v>
          </cell>
          <cell r="AN350">
            <v>0.6873680527738093</v>
          </cell>
          <cell r="AO350">
            <v>0.3824820741031989</v>
          </cell>
          <cell r="AP350">
            <v>0.10068676271518</v>
          </cell>
        </row>
        <row r="351">
          <cell r="B351">
            <v>43813</v>
          </cell>
          <cell r="C351">
            <v>2.9111578714099919</v>
          </cell>
          <cell r="D351">
            <v>0.99330298353183955</v>
          </cell>
          <cell r="E351">
            <v>2.1359486721002781</v>
          </cell>
          <cell r="F351">
            <v>2.4204926326815666</v>
          </cell>
          <cell r="G351">
            <v>0.75441341896710956</v>
          </cell>
          <cell r="H351">
            <v>0.48169560081760893</v>
          </cell>
          <cell r="I351">
            <v>0.10059869235651721</v>
          </cell>
          <cell r="J351">
            <v>4.2880296091159966</v>
          </cell>
          <cell r="K351">
            <v>14.085639480980909</v>
          </cell>
          <cell r="AL351">
            <v>0.32340619210498484</v>
          </cell>
          <cell r="AM351">
            <v>0.25985253736104619</v>
          </cell>
          <cell r="AN351">
            <v>0.58228777460643133</v>
          </cell>
          <cell r="AO351">
            <v>0.33263700442056643</v>
          </cell>
          <cell r="AP351">
            <v>0.1153665929222184</v>
          </cell>
        </row>
        <row r="352">
          <cell r="B352">
            <v>43814</v>
          </cell>
          <cell r="C352">
            <v>2.7692828119337189</v>
          </cell>
          <cell r="D352">
            <v>1.1435813063960161</v>
          </cell>
          <cell r="E352">
            <v>2.3027538228088242</v>
          </cell>
          <cell r="F352">
            <v>2.2719329112540252</v>
          </cell>
          <cell r="G352">
            <v>0.73306198203954709</v>
          </cell>
          <cell r="H352">
            <v>0.57379833032398819</v>
          </cell>
          <cell r="I352">
            <v>0.10059869235651721</v>
          </cell>
          <cell r="J352">
            <v>4.3243521060163648</v>
          </cell>
          <cell r="K352">
            <v>14.219361963129002</v>
          </cell>
          <cell r="AL352">
            <v>0.32139209213931252</v>
          </cell>
          <cell r="AM352">
            <v>0.26040600723297963</v>
          </cell>
          <cell r="AN352">
            <v>0.50150820343120184</v>
          </cell>
          <cell r="AO352">
            <v>0.30381184608694478</v>
          </cell>
          <cell r="AP352">
            <v>0.1277424511628813</v>
          </cell>
        </row>
        <row r="353">
          <cell r="B353">
            <v>43815</v>
          </cell>
          <cell r="C353">
            <v>2.7142638802399719</v>
          </cell>
          <cell r="D353">
            <v>1.4220279303480441</v>
          </cell>
          <cell r="E353">
            <v>2.419555782761222</v>
          </cell>
          <cell r="F353">
            <v>2.2463975239777794</v>
          </cell>
          <cell r="G353">
            <v>0.7010642621086236</v>
          </cell>
          <cell r="H353">
            <v>0.4821714220850542</v>
          </cell>
          <cell r="I353">
            <v>0.10059869235651721</v>
          </cell>
          <cell r="J353">
            <v>4.2821763142450822</v>
          </cell>
          <cell r="K353">
            <v>14.368255808122296</v>
          </cell>
          <cell r="AL353">
            <v>0.32097868745774111</v>
          </cell>
          <cell r="AM353">
            <v>0.25381354219842611</v>
          </cell>
          <cell r="AN353">
            <v>0.51664824762330075</v>
          </cell>
          <cell r="AO353">
            <v>0.26888431845059702</v>
          </cell>
          <cell r="AP353">
            <v>0.12803331169205961</v>
          </cell>
        </row>
        <row r="354">
          <cell r="B354">
            <v>43816</v>
          </cell>
          <cell r="C354">
            <v>3.0884312986596352</v>
          </cell>
          <cell r="D354">
            <v>1.8689975322434829</v>
          </cell>
          <cell r="E354">
            <v>2.5284429855859831</v>
          </cell>
          <cell r="F354">
            <v>2.0690351724371348</v>
          </cell>
          <cell r="G354">
            <v>0.67856785258595553</v>
          </cell>
          <cell r="H354">
            <v>0.39863017015252361</v>
          </cell>
          <cell r="I354">
            <v>0.10059869235651721</v>
          </cell>
          <cell r="J354">
            <v>4.2952082425376981</v>
          </cell>
          <cell r="K354">
            <v>15.02791194655893</v>
          </cell>
          <cell r="AL354">
            <v>0.34436812068333761</v>
          </cell>
          <cell r="AM354">
            <v>0.22650538984234669</v>
          </cell>
          <cell r="AN354">
            <v>0.42470115581837342</v>
          </cell>
          <cell r="AO354">
            <v>0.2460216735925119</v>
          </cell>
          <cell r="AP354">
            <v>0.13197944897212591</v>
          </cell>
        </row>
        <row r="355">
          <cell r="B355">
            <v>43817</v>
          </cell>
          <cell r="C355">
            <v>3.48707452825276</v>
          </cell>
          <cell r="D355">
            <v>2.178540186238572</v>
          </cell>
          <cell r="E355">
            <v>2.7622067455619872</v>
          </cell>
          <cell r="F355">
            <v>2.1405616128421001</v>
          </cell>
          <cell r="G355">
            <v>0.6621598285357182</v>
          </cell>
          <cell r="H355">
            <v>0.43096027316461893</v>
          </cell>
          <cell r="I355">
            <v>0.10059869235651721</v>
          </cell>
          <cell r="J355">
            <v>4.6797404409372083</v>
          </cell>
          <cell r="K355">
            <v>16.441842307889484</v>
          </cell>
          <cell r="AL355">
            <v>0.32347104838811391</v>
          </cell>
          <cell r="AM355">
            <v>0.25806412229104669</v>
          </cell>
          <cell r="AN355">
            <v>0.49461194018618881</v>
          </cell>
          <cell r="AO355">
            <v>0.23700839521305689</v>
          </cell>
          <cell r="AP355">
            <v>0.13488709142921579</v>
          </cell>
        </row>
        <row r="356">
          <cell r="B356">
            <v>43818</v>
          </cell>
          <cell r="C356">
            <v>3.5979070816401331</v>
          </cell>
          <cell r="D356">
            <v>2.2243613621728291</v>
          </cell>
          <cell r="E356">
            <v>2.8848043844264999</v>
          </cell>
          <cell r="F356">
            <v>2.0462097029341169</v>
          </cell>
          <cell r="G356">
            <v>0.65066611231995874</v>
          </cell>
          <cell r="H356">
            <v>0.49404332615453889</v>
          </cell>
          <cell r="I356">
            <v>0.10059869235651721</v>
          </cell>
          <cell r="J356">
            <v>4.898352913780406</v>
          </cell>
          <cell r="K356">
            <v>16.896943575785002</v>
          </cell>
          <cell r="AL356">
            <v>0.23581591971242841</v>
          </cell>
          <cell r="AM356">
            <v>0.2142467343071166</v>
          </cell>
          <cell r="AN356">
            <v>0.52591824463987225</v>
          </cell>
          <cell r="AO356">
            <v>0.24600557448068519</v>
          </cell>
          <cell r="AP356">
            <v>0.1189057383885483</v>
          </cell>
        </row>
        <row r="357">
          <cell r="B357">
            <v>43819</v>
          </cell>
          <cell r="C357">
            <v>3.490721406220648</v>
          </cell>
          <cell r="D357">
            <v>1.9431898016594409</v>
          </cell>
          <cell r="E357">
            <v>2.626710905639511</v>
          </cell>
          <cell r="F357">
            <v>2.0251594477281811</v>
          </cell>
          <cell r="G357">
            <v>0.71472239932151183</v>
          </cell>
          <cell r="H357">
            <v>0.51404996100315248</v>
          </cell>
          <cell r="I357">
            <v>0.10059869235651721</v>
          </cell>
          <cell r="J357">
            <v>4.8329865229232274</v>
          </cell>
          <cell r="K357">
            <v>16.248139136852188</v>
          </cell>
          <cell r="AL357">
            <v>0.28571601694178006</v>
          </cell>
          <cell r="AM357">
            <v>0.24739917426099489</v>
          </cell>
          <cell r="AN357">
            <v>0.4982099098806464</v>
          </cell>
          <cell r="AO357">
            <v>0.2526510008622454</v>
          </cell>
          <cell r="AP357">
            <v>0.10017629436727531</v>
          </cell>
        </row>
        <row r="358">
          <cell r="B358">
            <v>43820</v>
          </cell>
          <cell r="C358">
            <v>3.3601068749201271</v>
          </cell>
          <cell r="D358">
            <v>1.702232821175603</v>
          </cell>
          <cell r="E358">
            <v>2.4502954040201237</v>
          </cell>
          <cell r="F358">
            <v>2.1325424978017988</v>
          </cell>
          <cell r="G358">
            <v>0.74549683503165476</v>
          </cell>
          <cell r="H358">
            <v>0.54329976071385588</v>
          </cell>
          <cell r="I358">
            <v>0.10059869235651721</v>
          </cell>
          <cell r="J358">
            <v>4.8425330015011285</v>
          </cell>
          <cell r="K358">
            <v>15.877105887520809</v>
          </cell>
          <cell r="AL358">
            <v>0.29698545138692178</v>
          </cell>
          <cell r="AM358">
            <v>0.27919497412370142</v>
          </cell>
          <cell r="AN358">
            <v>0.54670486953051556</v>
          </cell>
          <cell r="AO358">
            <v>0.23311578057993351</v>
          </cell>
          <cell r="AP358">
            <v>9.3174709398547384E-2</v>
          </cell>
        </row>
        <row r="359">
          <cell r="B359">
            <v>43821</v>
          </cell>
          <cell r="C359">
            <v>3.3088843333800018</v>
          </cell>
          <cell r="D359">
            <v>1.648377458726098</v>
          </cell>
          <cell r="E359">
            <v>2.3368112859100902</v>
          </cell>
          <cell r="F359">
            <v>2.2006257881367794</v>
          </cell>
          <cell r="G359">
            <v>0.72608866719097198</v>
          </cell>
          <cell r="H359">
            <v>0.57902877375157924</v>
          </cell>
          <cell r="I359">
            <v>0.10059869235651721</v>
          </cell>
          <cell r="J359">
            <v>4.6605463584551448</v>
          </cell>
          <cell r="K359">
            <v>15.560961357907182</v>
          </cell>
          <cell r="AL359">
            <v>0.2976057207434552</v>
          </cell>
          <cell r="AM359">
            <v>0.27222227398157323</v>
          </cell>
          <cell r="AN359">
            <v>0.55698799817828104</v>
          </cell>
          <cell r="AO359">
            <v>0.25372161345807759</v>
          </cell>
          <cell r="AP359">
            <v>0.1062633629862572</v>
          </cell>
        </row>
        <row r="360">
          <cell r="B360">
            <v>43822</v>
          </cell>
          <cell r="C360">
            <v>3.333366672472835</v>
          </cell>
          <cell r="D360">
            <v>1.890834681469318</v>
          </cell>
          <cell r="E360">
            <v>2.1804739009404268</v>
          </cell>
          <cell r="F360">
            <v>2.2232609928329619</v>
          </cell>
          <cell r="G360">
            <v>0.67866454078245686</v>
          </cell>
          <cell r="H360">
            <v>0.53467680144662466</v>
          </cell>
          <cell r="I360">
            <v>0.10059869235651721</v>
          </cell>
          <cell r="J360">
            <v>4.5668038242569615</v>
          </cell>
          <cell r="K360">
            <v>15.508680106558101</v>
          </cell>
          <cell r="AL360">
            <v>0.28909533763140072</v>
          </cell>
          <cell r="AM360">
            <v>0.28179604801467989</v>
          </cell>
          <cell r="AN360">
            <v>0.5247932223196331</v>
          </cell>
          <cell r="AO360">
            <v>0.27691572166722411</v>
          </cell>
          <cell r="AP360">
            <v>0.12190392513109399</v>
          </cell>
        </row>
        <row r="361">
          <cell r="B361">
            <v>43823</v>
          </cell>
          <cell r="C361">
            <v>3.2057183374055178</v>
          </cell>
          <cell r="D361">
            <v>2.0943791188805929</v>
          </cell>
          <cell r="E361">
            <v>2.1241524819387321</v>
          </cell>
          <cell r="F361">
            <v>2.2380258250462712</v>
          </cell>
          <cell r="G361">
            <v>0.7059301697141096</v>
          </cell>
          <cell r="H361">
            <v>0.58319479961554821</v>
          </cell>
          <cell r="I361">
            <v>0.10059869235651721</v>
          </cell>
          <cell r="J361">
            <v>4.5963551275338999</v>
          </cell>
          <cell r="K361">
            <v>15.648354552491188</v>
          </cell>
          <cell r="AL361">
            <v>0.2819914950208301</v>
          </cell>
          <cell r="AM361">
            <v>0.25052435234490461</v>
          </cell>
          <cell r="AN361">
            <v>0.53482579603722158</v>
          </cell>
          <cell r="AO361">
            <v>0.30587897487527771</v>
          </cell>
          <cell r="AP361">
            <v>0.11992058918055611</v>
          </cell>
        </row>
        <row r="362">
          <cell r="B362">
            <v>43824</v>
          </cell>
          <cell r="C362">
            <v>3.2188378405306364</v>
          </cell>
          <cell r="D362">
            <v>2.3017022984862519</v>
          </cell>
          <cell r="E362">
            <v>2.1606218420017429</v>
          </cell>
          <cell r="F362">
            <v>2.3937495947095013</v>
          </cell>
          <cell r="G362">
            <v>0.75079137181762823</v>
          </cell>
          <cell r="H362">
            <v>0.53219844944920935</v>
          </cell>
          <cell r="I362">
            <v>0.10059869235651721</v>
          </cell>
          <cell r="J362">
            <v>4.4279574843428948</v>
          </cell>
          <cell r="K362">
            <v>15.886457573694383</v>
          </cell>
          <cell r="AL362">
            <v>0.32434219015837656</v>
          </cell>
          <cell r="AM362">
            <v>0.29761202532873382</v>
          </cell>
          <cell r="AN362">
            <v>0.54826539390231377</v>
          </cell>
          <cell r="AO362">
            <v>0.30620667182631101</v>
          </cell>
          <cell r="AP362">
            <v>0.12324622677588949</v>
          </cell>
        </row>
        <row r="363">
          <cell r="B363">
            <v>43825</v>
          </cell>
          <cell r="C363">
            <v>3.6061559493423059</v>
          </cell>
          <cell r="D363">
            <v>2.7692482231238502</v>
          </cell>
          <cell r="E363">
            <v>2.08055357196899</v>
          </cell>
          <cell r="F363">
            <v>2.5664859132495037</v>
          </cell>
          <cell r="G363">
            <v>0.80777462559208535</v>
          </cell>
          <cell r="H363">
            <v>0.4845145044378989</v>
          </cell>
          <cell r="I363">
            <v>0.10059869235651721</v>
          </cell>
          <cell r="J363">
            <v>4.4560190301497915</v>
          </cell>
          <cell r="K363">
            <v>16.871350510220942</v>
          </cell>
          <cell r="AL363">
            <v>0.30945751693621232</v>
          </cell>
          <cell r="AM363">
            <v>0.3169583148369518</v>
          </cell>
          <cell r="AN363">
            <v>0.63044413428882795</v>
          </cell>
          <cell r="AO363">
            <v>0.33717588682040761</v>
          </cell>
          <cell r="AP363">
            <v>0.12640279753765732</v>
          </cell>
        </row>
        <row r="364">
          <cell r="B364">
            <v>43826</v>
          </cell>
          <cell r="C364">
            <v>3.5121061669341711</v>
          </cell>
          <cell r="D364">
            <v>3.0642685147338846</v>
          </cell>
          <cell r="E364">
            <v>2.0438561522587269</v>
          </cell>
          <cell r="F364">
            <v>2.6099377587964896</v>
          </cell>
          <cell r="G364">
            <v>0.84925019831267035</v>
          </cell>
          <cell r="H364">
            <v>0.59625638646428913</v>
          </cell>
          <cell r="I364">
            <v>0.10059869235651721</v>
          </cell>
          <cell r="J364">
            <v>4.7983641693856844</v>
          </cell>
          <cell r="K364">
            <v>17.574638039242434</v>
          </cell>
          <cell r="AL364">
            <v>0.29074394008491472</v>
          </cell>
          <cell r="AM364">
            <v>0.2793121432773773</v>
          </cell>
          <cell r="AN364">
            <v>0.65888589652208507</v>
          </cell>
          <cell r="AO364">
            <v>0.35121746553500771</v>
          </cell>
          <cell r="AP364">
            <v>0.14159131049965482</v>
          </cell>
        </row>
        <row r="365">
          <cell r="B365">
            <v>43827</v>
          </cell>
          <cell r="C365">
            <v>3.2198601120384778</v>
          </cell>
          <cell r="D365">
            <v>3.2736217156416041</v>
          </cell>
          <cell r="E365">
            <v>2.0243334660967172</v>
          </cell>
          <cell r="F365">
            <v>2.8822265685995916</v>
          </cell>
          <cell r="G365">
            <v>0.85302124222905373</v>
          </cell>
          <cell r="H365">
            <v>0.61950071916759031</v>
          </cell>
          <cell r="I365">
            <v>0.10059869235651721</v>
          </cell>
          <cell r="J365">
            <v>4.9709037264329723</v>
          </cell>
          <cell r="K365">
            <v>17.944066242562524</v>
          </cell>
          <cell r="AL365">
            <v>0.26810024339990307</v>
          </cell>
          <cell r="AM365">
            <v>0.32758250923973498</v>
          </cell>
          <cell r="AN365">
            <v>0.7847056610243518</v>
          </cell>
          <cell r="AO365">
            <v>0.37836686033915229</v>
          </cell>
          <cell r="AP365">
            <v>0.14557670166134659</v>
          </cell>
        </row>
        <row r="366">
          <cell r="B366">
            <v>43828</v>
          </cell>
          <cell r="C366">
            <v>3.1561333229175403</v>
          </cell>
          <cell r="D366">
            <v>3.2235240960365661</v>
          </cell>
          <cell r="E366">
            <v>1.9884280076457861</v>
          </cell>
          <cell r="F366">
            <v>3.0596719485462636</v>
          </cell>
          <cell r="G366">
            <v>0.87313933645184494</v>
          </cell>
          <cell r="H366">
            <v>0.5405753785714752</v>
          </cell>
          <cell r="I366">
            <v>0.10059869235651721</v>
          </cell>
          <cell r="J366">
            <v>4.9417757566538221</v>
          </cell>
          <cell r="K366">
            <v>17.883846539179814</v>
          </cell>
          <cell r="AL366">
            <v>0.281038567905947</v>
          </cell>
          <cell r="AM366">
            <v>0.40238105530858481</v>
          </cell>
          <cell r="AN366">
            <v>0.80201148612881124</v>
          </cell>
          <cell r="AO366">
            <v>0.40911332806042622</v>
          </cell>
          <cell r="AP366">
            <v>0.1483392043229409</v>
          </cell>
        </row>
        <row r="367">
          <cell r="B367">
            <v>43829</v>
          </cell>
          <cell r="C367">
            <v>3.6217940806771463</v>
          </cell>
          <cell r="D367">
            <v>3.2736816264688633</v>
          </cell>
          <cell r="E367">
            <v>2.1212339526824611</v>
          </cell>
          <cell r="F367">
            <v>2.8851728401622587</v>
          </cell>
          <cell r="G367">
            <v>0.84838129343421786</v>
          </cell>
          <cell r="H367">
            <v>0.47979108635928452</v>
          </cell>
          <cell r="I367">
            <v>0.10059869235651721</v>
          </cell>
          <cell r="J367">
            <v>4.9688181225317569</v>
          </cell>
          <cell r="K367">
            <v>18.299471694672505</v>
          </cell>
          <cell r="AL367">
            <v>0.29974247426895312</v>
          </cell>
          <cell r="AM367">
            <v>0.40244381537985918</v>
          </cell>
          <cell r="AN367">
            <v>0.67738271238024728</v>
          </cell>
          <cell r="AO367">
            <v>0.41347552138132021</v>
          </cell>
          <cell r="AP367">
            <v>0.15372703519015141</v>
          </cell>
        </row>
        <row r="368">
          <cell r="B368">
            <v>43830</v>
          </cell>
          <cell r="C368">
            <v>3.799853887250169</v>
          </cell>
          <cell r="D368">
            <v>2.7310304220224459</v>
          </cell>
          <cell r="E368">
            <v>2.3719796948535539</v>
          </cell>
          <cell r="F368">
            <v>2.8531800868345809</v>
          </cell>
          <cell r="G368">
            <v>0.75056504345728725</v>
          </cell>
          <cell r="H368">
            <v>0.61147109959681323</v>
          </cell>
          <cell r="I368">
            <v>0.10059869235651721</v>
          </cell>
          <cell r="J368">
            <v>5.0085333324375396</v>
          </cell>
          <cell r="K368">
            <v>18.227212258808905</v>
          </cell>
          <cell r="AL368">
            <v>0.31784548152490649</v>
          </cell>
          <cell r="AM368">
            <v>0.4085929492762555</v>
          </cell>
          <cell r="AN368">
            <v>0.67371636148705394</v>
          </cell>
          <cell r="AO368">
            <v>0.40176651951349862</v>
          </cell>
          <cell r="AP368">
            <v>0.1576881805074126</v>
          </cell>
        </row>
      </sheetData>
      <sheetData sheetId="8">
        <row r="3">
          <cell r="B3">
            <v>43466</v>
          </cell>
          <cell r="C3">
            <v>0.15202833085668921</v>
          </cell>
          <cell r="D3">
            <v>3.0691105749611071E-2</v>
          </cell>
          <cell r="E3">
            <v>0.3555903298350398</v>
          </cell>
          <cell r="F3">
            <v>2.3358189313573832E-2</v>
          </cell>
          <cell r="G3">
            <v>1.42251074277374E-2</v>
          </cell>
          <cell r="H3">
            <v>1.891470368926863E-2</v>
          </cell>
          <cell r="I3">
            <v>1.8951174916085028E-2</v>
          </cell>
          <cell r="J3">
            <v>0.13138118355790551</v>
          </cell>
          <cell r="K3">
            <v>0.7450111235510305</v>
          </cell>
          <cell r="L3">
            <v>1.463010071853142</v>
          </cell>
          <cell r="M3">
            <v>2.2080211954041724</v>
          </cell>
          <cell r="P3">
            <v>0.15929019805901501</v>
          </cell>
          <cell r="Q3">
            <v>3.2240077886798217E-2</v>
          </cell>
          <cell r="R3">
            <v>0.37067104894662001</v>
          </cell>
          <cell r="S3">
            <v>2.3358189313573832E-2</v>
          </cell>
          <cell r="T3">
            <v>1.70301061262138E-2</v>
          </cell>
          <cell r="U3">
            <v>2.022364060671383E-2</v>
          </cell>
          <cell r="V3">
            <v>1.8045783862632711E-2</v>
          </cell>
          <cell r="W3">
            <v>0.1341540372269556</v>
          </cell>
          <cell r="X3">
            <v>0.77501308202852282</v>
          </cell>
          <cell r="Y3">
            <v>1.52976756708266</v>
          </cell>
          <cell r="Z3">
            <v>2.3047806491111826</v>
          </cell>
          <cell r="AR3">
            <v>2.5413348499758182E-3</v>
          </cell>
          <cell r="AS3">
            <v>3.537041185277943E-3</v>
          </cell>
          <cell r="AT3">
            <v>2.5287940065930239E-3</v>
          </cell>
          <cell r="AU3">
            <v>3.9884239784161654E-3</v>
          </cell>
          <cell r="AV3">
            <v>6.7668071925499054E-3</v>
          </cell>
          <cell r="AY3">
            <v>2.32483930613761E-3</v>
          </cell>
          <cell r="AZ3">
            <v>3.80932332377183E-3</v>
          </cell>
          <cell r="BA3">
            <v>1.6929285277479571E-3</v>
          </cell>
          <cell r="BB3">
            <v>4.3964629212885301E-3</v>
          </cell>
          <cell r="BC3">
            <v>7.3609974791648929E-3</v>
          </cell>
        </row>
        <row r="4">
          <cell r="B4">
            <v>43467</v>
          </cell>
          <cell r="C4">
            <v>0.1549614180639011</v>
          </cell>
          <cell r="D4">
            <v>3.1432736162930443E-2</v>
          </cell>
          <cell r="E4">
            <v>0.43736593178600441</v>
          </cell>
          <cell r="F4">
            <v>3.0086724004852471E-2</v>
          </cell>
          <cell r="G4">
            <v>2.39013383727672E-2</v>
          </cell>
          <cell r="H4">
            <v>1.938498512477824E-2</v>
          </cell>
          <cell r="I4">
            <v>2.62563971748935E-2</v>
          </cell>
          <cell r="J4">
            <v>0.14213105947491039</v>
          </cell>
          <cell r="K4">
            <v>0.86575431090831068</v>
          </cell>
          <cell r="L4">
            <v>1.60512852316738</v>
          </cell>
          <cell r="M4">
            <v>2.4708828340756908</v>
          </cell>
          <cell r="P4">
            <v>0.1637501625805797</v>
          </cell>
          <cell r="Q4">
            <v>3.2338170324986842E-2</v>
          </cell>
          <cell r="R4">
            <v>0.45053619569705788</v>
          </cell>
          <cell r="S4">
            <v>3.0086724004852471E-2</v>
          </cell>
          <cell r="T4">
            <v>2.7320565486613369E-2</v>
          </cell>
          <cell r="U4">
            <v>2.0360767469048809E-2</v>
          </cell>
          <cell r="V4">
            <v>2.6386752120644459E-2</v>
          </cell>
          <cell r="W4">
            <v>0.152619871667455</v>
          </cell>
          <cell r="X4">
            <v>0.90339920935123819</v>
          </cell>
          <cell r="Y4">
            <v>1.6840663276372669</v>
          </cell>
          <cell r="Z4">
            <v>2.5874655369885051</v>
          </cell>
          <cell r="AR4">
            <v>3.5040529166325009E-3</v>
          </cell>
          <cell r="AS4">
            <v>4.9415181146319547E-3</v>
          </cell>
          <cell r="AT4">
            <v>3.2208223725076492E-3</v>
          </cell>
          <cell r="AU4">
            <v>5.5267125623827597E-3</v>
          </cell>
          <cell r="AV4">
            <v>7.9955605635935022E-3</v>
          </cell>
          <cell r="AY4">
            <v>3.441638397104943E-3</v>
          </cell>
          <cell r="AZ4">
            <v>4.9249523487585982E-3</v>
          </cell>
          <cell r="BA4">
            <v>2.9022946897497852E-3</v>
          </cell>
          <cell r="BB4">
            <v>5.7338289533828898E-3</v>
          </cell>
          <cell r="BC4">
            <v>8.2195472099118056E-3</v>
          </cell>
        </row>
        <row r="5">
          <cell r="B5">
            <v>43468</v>
          </cell>
          <cell r="C5">
            <v>0.15206152074433921</v>
          </cell>
          <cell r="D5">
            <v>3.0310784708409321E-2</v>
          </cell>
          <cell r="E5">
            <v>0.45653619158647119</v>
          </cell>
          <cell r="F5">
            <v>3.1275406930497421E-2</v>
          </cell>
          <cell r="G5">
            <v>2.5749609473520431E-2</v>
          </cell>
          <cell r="H5">
            <v>1.916157369542976E-2</v>
          </cell>
          <cell r="I5">
            <v>2.6637482346790049E-2</v>
          </cell>
          <cell r="J5">
            <v>0.145493016023029</v>
          </cell>
          <cell r="K5">
            <v>0.88673657185984678</v>
          </cell>
          <cell r="L5">
            <v>1.6448922465524991</v>
          </cell>
          <cell r="M5">
            <v>2.5316288184123459</v>
          </cell>
          <cell r="P5">
            <v>0.16334756891906371</v>
          </cell>
          <cell r="Q5">
            <v>3.2600109391638793E-2</v>
          </cell>
          <cell r="R5">
            <v>0.47574877848433278</v>
          </cell>
          <cell r="S5">
            <v>3.1275406930497421E-2</v>
          </cell>
          <cell r="T5">
            <v>3.0177214179942981E-2</v>
          </cell>
          <cell r="U5">
            <v>2.040081134009834E-2</v>
          </cell>
          <cell r="V5">
            <v>2.769442719948037E-2</v>
          </cell>
          <cell r="W5">
            <v>0.15459086859364529</v>
          </cell>
          <cell r="X5">
            <v>0.93583518503869978</v>
          </cell>
          <cell r="Y5">
            <v>1.7428290850055139</v>
          </cell>
          <cell r="Z5">
            <v>2.6786642700442136</v>
          </cell>
          <cell r="AR5">
            <v>4.3188760623016458E-3</v>
          </cell>
          <cell r="AS5">
            <v>4.6519190597813778E-3</v>
          </cell>
          <cell r="AT5">
            <v>3.451429873876405E-3</v>
          </cell>
          <cell r="AU5">
            <v>5.4781231307222383E-3</v>
          </cell>
          <cell r="AV5">
            <v>7.6233556032379458E-3</v>
          </cell>
          <cell r="AY5">
            <v>3.8854983788236459E-3</v>
          </cell>
          <cell r="AZ5">
            <v>5.3205567174557968E-3</v>
          </cell>
          <cell r="BA5">
            <v>2.8983195175881402E-3</v>
          </cell>
          <cell r="BB5">
            <v>6.0772912207777436E-3</v>
          </cell>
          <cell r="BC5">
            <v>8.0137484710709524E-3</v>
          </cell>
        </row>
        <row r="6">
          <cell r="B6">
            <v>43469</v>
          </cell>
          <cell r="C6">
            <v>0.15313447190119431</v>
          </cell>
          <cell r="D6">
            <v>3.1112297784469709E-2</v>
          </cell>
          <cell r="E6">
            <v>0.4393734219305605</v>
          </cell>
          <cell r="F6">
            <v>2.530992179100577E-2</v>
          </cell>
          <cell r="G6">
            <v>2.7617647173824589E-2</v>
          </cell>
          <cell r="H6">
            <v>1.9144744042075071E-2</v>
          </cell>
          <cell r="I6">
            <v>2.621557409598E-2</v>
          </cell>
          <cell r="J6">
            <v>0.14396905533902751</v>
          </cell>
          <cell r="K6">
            <v>0.87131137446329943</v>
          </cell>
          <cell r="L6">
            <v>1.6645321628547329</v>
          </cell>
          <cell r="M6">
            <v>2.5358435373180326</v>
          </cell>
          <cell r="P6">
            <v>0.16519172486661929</v>
          </cell>
          <cell r="Q6">
            <v>3.2516105450522269E-2</v>
          </cell>
          <cell r="R6">
            <v>0.44939241419737602</v>
          </cell>
          <cell r="S6">
            <v>2.530992179100577E-2</v>
          </cell>
          <cell r="T6">
            <v>2.7830908319910721E-2</v>
          </cell>
          <cell r="U6">
            <v>2.0515739235974981E-2</v>
          </cell>
          <cell r="V6">
            <v>2.5957988853030751E-2</v>
          </cell>
          <cell r="W6">
            <v>0.13922839159701969</v>
          </cell>
          <cell r="X6">
            <v>0.88594319431145974</v>
          </cell>
          <cell r="Y6">
            <v>1.8193147339714979</v>
          </cell>
          <cell r="Z6">
            <v>2.7052579282829576</v>
          </cell>
          <cell r="AR6">
            <v>4.3845072347511744E-3</v>
          </cell>
          <cell r="AS6">
            <v>4.9874272963311532E-3</v>
          </cell>
          <cell r="AT6">
            <v>3.1892066053661652E-3</v>
          </cell>
          <cell r="AU6">
            <v>5.5815932755102684E-3</v>
          </cell>
          <cell r="AV6">
            <v>7.5070748972561894E-3</v>
          </cell>
          <cell r="AY6">
            <v>2.2092216077575018E-3</v>
          </cell>
          <cell r="AZ6">
            <v>3.9577097278392518E-3</v>
          </cell>
          <cell r="BA6">
            <v>1.9976681516420789E-3</v>
          </cell>
          <cell r="BB6">
            <v>5.0731887954813884E-3</v>
          </cell>
          <cell r="BC6">
            <v>8.1076136512875339E-3</v>
          </cell>
        </row>
        <row r="7">
          <cell r="B7">
            <v>43470</v>
          </cell>
          <cell r="C7">
            <v>0.1486186204409746</v>
          </cell>
          <cell r="D7">
            <v>3.0786162490879988E-2</v>
          </cell>
          <cell r="E7">
            <v>0.410226537303362</v>
          </cell>
          <cell r="F7">
            <v>2.8550884963869951E-2</v>
          </cell>
          <cell r="G7">
            <v>2.5877441575764909E-2</v>
          </cell>
          <cell r="H7">
            <v>1.8322159632620089E-2</v>
          </cell>
          <cell r="I7">
            <v>2.490078366071807E-2</v>
          </cell>
          <cell r="J7">
            <v>0.1311211266372756</v>
          </cell>
          <cell r="K7">
            <v>0.81342253917092022</v>
          </cell>
          <cell r="L7">
            <v>1.718799715153063</v>
          </cell>
          <cell r="M7">
            <v>2.5322222543239832</v>
          </cell>
          <cell r="P7">
            <v>0.16204172336674949</v>
          </cell>
          <cell r="Q7">
            <v>3.222214087438028E-2</v>
          </cell>
          <cell r="R7">
            <v>0.45793629104005562</v>
          </cell>
          <cell r="S7">
            <v>2.8550884963869951E-2</v>
          </cell>
          <cell r="T7">
            <v>2.917029749807E-2</v>
          </cell>
          <cell r="U7">
            <v>2.0361389534894261E-2</v>
          </cell>
          <cell r="V7">
            <v>2.4753064773310771E-2</v>
          </cell>
          <cell r="W7">
            <v>0.14455177687580981</v>
          </cell>
          <cell r="X7">
            <v>0.89958756892714009</v>
          </cell>
          <cell r="Y7">
            <v>1.815746830694857</v>
          </cell>
          <cell r="Z7">
            <v>2.7153343996219972</v>
          </cell>
          <cell r="AR7">
            <v>2.0758276711429868E-3</v>
          </cell>
          <cell r="AS7">
            <v>3.713134688147623E-3</v>
          </cell>
          <cell r="AT7">
            <v>1.9213656984789231E-3</v>
          </cell>
          <cell r="AU7">
            <v>5.0536621485929691E-3</v>
          </cell>
          <cell r="AV7">
            <v>7.0008228789079424E-3</v>
          </cell>
          <cell r="AY7">
            <v>3.1887777158311971E-3</v>
          </cell>
          <cell r="AZ7">
            <v>4.9157176276757204E-3</v>
          </cell>
          <cell r="BA7">
            <v>2.4211354328368771E-3</v>
          </cell>
          <cell r="BB7">
            <v>5.3732599460253744E-3</v>
          </cell>
          <cell r="BC7">
            <v>7.8919095229755439E-3</v>
          </cell>
        </row>
        <row r="8">
          <cell r="B8">
            <v>43471</v>
          </cell>
          <cell r="C8">
            <v>0.1534599031478191</v>
          </cell>
          <cell r="D8">
            <v>3.0416682047355571E-2</v>
          </cell>
          <cell r="E8">
            <v>0.39598561150714762</v>
          </cell>
          <cell r="F8">
            <v>3.2250726669327073E-2</v>
          </cell>
          <cell r="G8">
            <v>2.5514415110930649E-2</v>
          </cell>
          <cell r="H8">
            <v>1.896876824819101E-2</v>
          </cell>
          <cell r="I8">
            <v>2.3668180768167461E-2</v>
          </cell>
          <cell r="J8">
            <v>0.13794498190716131</v>
          </cell>
          <cell r="K8">
            <v>0.81438370592806919</v>
          </cell>
          <cell r="L8">
            <v>1.7426179244083491</v>
          </cell>
          <cell r="M8">
            <v>2.5570016303364183</v>
          </cell>
          <cell r="P8">
            <v>0.15782027137009069</v>
          </cell>
          <cell r="Q8">
            <v>3.2663078642754882E-2</v>
          </cell>
          <cell r="R8">
            <v>0.46512511583435262</v>
          </cell>
          <cell r="S8">
            <v>3.2250726669327073E-2</v>
          </cell>
          <cell r="T8">
            <v>2.9231448887969351E-2</v>
          </cell>
          <cell r="U8">
            <v>1.975658292869879E-2</v>
          </cell>
          <cell r="V8">
            <v>2.7778159163193001E-2</v>
          </cell>
          <cell r="W8">
            <v>0.15188916074074291</v>
          </cell>
          <cell r="X8">
            <v>0.91651454423712941</v>
          </cell>
          <cell r="Y8">
            <v>1.693947444099547</v>
          </cell>
          <cell r="Z8">
            <v>2.6104619883366764</v>
          </cell>
          <cell r="AR8">
            <v>3.0429967403714561E-3</v>
          </cell>
          <cell r="AS8">
            <v>4.5274490287834004E-3</v>
          </cell>
          <cell r="AT8">
            <v>2.7907103031046231E-3</v>
          </cell>
          <cell r="AU8">
            <v>5.6147621725136966E-3</v>
          </cell>
          <cell r="AV8">
            <v>7.4112274985749151E-3</v>
          </cell>
          <cell r="AY8">
            <v>3.7955527024763061E-3</v>
          </cell>
          <cell r="AZ8">
            <v>5.7774570916106919E-3</v>
          </cell>
          <cell r="BA8">
            <v>3.51661036428451E-3</v>
          </cell>
          <cell r="BB8">
            <v>6.2235912676655786E-3</v>
          </cell>
          <cell r="BC8">
            <v>8.2027538732256759E-3</v>
          </cell>
        </row>
        <row r="9">
          <cell r="B9">
            <v>43472</v>
          </cell>
          <cell r="C9">
            <v>0.1522423366542455</v>
          </cell>
          <cell r="D9">
            <v>3.1224304510950811E-2</v>
          </cell>
          <cell r="E9">
            <v>0.42116654397419873</v>
          </cell>
          <cell r="F9">
            <v>3.051894166557154E-2</v>
          </cell>
          <cell r="G9">
            <v>2.7916918981095551E-2</v>
          </cell>
          <cell r="H9">
            <v>1.854138994718834E-2</v>
          </cell>
          <cell r="I9">
            <v>2.6166277481835011E-2</v>
          </cell>
          <cell r="J9">
            <v>0.14228720421808921</v>
          </cell>
          <cell r="K9">
            <v>0.85190849050700113</v>
          </cell>
          <cell r="L9">
            <v>1.621621683627537</v>
          </cell>
          <cell r="M9">
            <v>2.4735301741345381</v>
          </cell>
          <cell r="P9">
            <v>0.16342432614060531</v>
          </cell>
          <cell r="Q9">
            <v>3.1977461716697381E-2</v>
          </cell>
          <cell r="R9">
            <v>0.444858739197668</v>
          </cell>
          <cell r="S9">
            <v>3.051894166557154E-2</v>
          </cell>
          <cell r="T9">
            <v>2.8925269025921841E-2</v>
          </cell>
          <cell r="U9">
            <v>1.8971102749070139E-2</v>
          </cell>
          <cell r="V9">
            <v>2.7174945571212271E-2</v>
          </cell>
          <cell r="W9">
            <v>0.14940781464499159</v>
          </cell>
          <cell r="X9">
            <v>0.89525860071173802</v>
          </cell>
          <cell r="Y9">
            <v>1.595388727027149</v>
          </cell>
          <cell r="Z9">
            <v>2.4906473277388868</v>
          </cell>
          <cell r="AR9">
            <v>4.0139573942748049E-3</v>
          </cell>
          <cell r="AS9">
            <v>5.2337553738430838E-3</v>
          </cell>
          <cell r="AT9">
            <v>3.9965156025567761E-3</v>
          </cell>
          <cell r="AU9">
            <v>5.8324198641627276E-3</v>
          </cell>
          <cell r="AV9">
            <v>7.6571330470189894E-3</v>
          </cell>
          <cell r="AY9">
            <v>3.484935008632934E-3</v>
          </cell>
          <cell r="AZ9">
            <v>5.102032859384569E-3</v>
          </cell>
          <cell r="BA9">
            <v>3.821873577913284E-3</v>
          </cell>
          <cell r="BB9">
            <v>5.4797450418583062E-3</v>
          </cell>
          <cell r="BC9">
            <v>7.6533199551798653E-3</v>
          </cell>
        </row>
        <row r="10">
          <cell r="B10">
            <v>43473</v>
          </cell>
          <cell r="C10">
            <v>0.1505416325873436</v>
          </cell>
          <cell r="D10">
            <v>3.0653027014281929E-2</v>
          </cell>
          <cell r="E10">
            <v>0.42362670210258052</v>
          </cell>
          <cell r="F10">
            <v>1.664592373884799E-2</v>
          </cell>
          <cell r="G10">
            <v>2.7624502796650151E-2</v>
          </cell>
          <cell r="H10">
            <v>1.8057414055537822E-2</v>
          </cell>
          <cell r="I10">
            <v>2.5970406522159439E-2</v>
          </cell>
          <cell r="J10">
            <v>0.13923674555775539</v>
          </cell>
          <cell r="K10">
            <v>0.84570619603965624</v>
          </cell>
          <cell r="L10">
            <v>1.5370452170383431</v>
          </cell>
          <cell r="M10">
            <v>2.3827514130779992</v>
          </cell>
          <cell r="P10">
            <v>0.15305992990806541</v>
          </cell>
          <cell r="Q10">
            <v>2.9214723164568988E-2</v>
          </cell>
          <cell r="R10">
            <v>0.36711259448579819</v>
          </cell>
          <cell r="S10">
            <v>1.664592373884799E-2</v>
          </cell>
          <cell r="T10">
            <v>2.8698688966308079E-2</v>
          </cell>
          <cell r="U10">
            <v>1.7334438859279051E-2</v>
          </cell>
          <cell r="V10">
            <v>2.1779440239937439E-2</v>
          </cell>
          <cell r="W10">
            <v>0.1185699385368012</v>
          </cell>
          <cell r="X10">
            <v>0.75241567789960673</v>
          </cell>
          <cell r="Y10">
            <v>1.5300934027729951</v>
          </cell>
          <cell r="Z10">
            <v>2.2825090806726021</v>
          </cell>
          <cell r="AR10">
            <v>3.7942960210154519E-3</v>
          </cell>
          <cell r="AS10">
            <v>4.9809534145155033E-3</v>
          </cell>
          <cell r="AT10">
            <v>4.2452367720746979E-3</v>
          </cell>
          <cell r="AU10">
            <v>5.0287290708501608E-3</v>
          </cell>
          <cell r="AV10">
            <v>6.6865448838993799E-3</v>
          </cell>
          <cell r="AY10">
            <v>1.5528678651811839E-3</v>
          </cell>
          <cell r="AZ10">
            <v>2.9463985738618559E-3</v>
          </cell>
          <cell r="BA10">
            <v>1.904079154938478E-3</v>
          </cell>
          <cell r="BB10">
            <v>2.9326579704734598E-3</v>
          </cell>
          <cell r="BC10">
            <v>4.3216505160134427E-3</v>
          </cell>
        </row>
        <row r="11">
          <cell r="B11">
            <v>43474</v>
          </cell>
          <cell r="C11">
            <v>0.15255599537396561</v>
          </cell>
          <cell r="D11">
            <v>3.1739320069118733E-2</v>
          </cell>
          <cell r="E11">
            <v>0.40828755914866971</v>
          </cell>
          <cell r="F11">
            <v>2.9634932320611151E-2</v>
          </cell>
          <cell r="G11">
            <v>2.6658384380656531E-2</v>
          </cell>
          <cell r="H11">
            <v>1.8150635440481198E-2</v>
          </cell>
          <cell r="I11">
            <v>2.6047259837011699E-2</v>
          </cell>
          <cell r="J11">
            <v>0.1362191381261203</v>
          </cell>
          <cell r="K11">
            <v>0.8303037215660346</v>
          </cell>
          <cell r="L11">
            <v>1.534842306840644</v>
          </cell>
          <cell r="M11">
            <v>2.3651460284066785</v>
          </cell>
          <cell r="P11">
            <v>0.15497992320993381</v>
          </cell>
          <cell r="Q11">
            <v>3.0577606883493671E-2</v>
          </cell>
          <cell r="R11">
            <v>0.43738385443770822</v>
          </cell>
          <cell r="S11">
            <v>2.9634932320611151E-2</v>
          </cell>
          <cell r="T11">
            <v>2.817840150440986E-2</v>
          </cell>
          <cell r="U11">
            <v>1.6242794333249089E-2</v>
          </cell>
          <cell r="V11">
            <v>2.6342371769936299E-2</v>
          </cell>
          <cell r="W11">
            <v>0.13684342118402379</v>
          </cell>
          <cell r="X11">
            <v>0.86018330564336609</v>
          </cell>
          <cell r="Y11">
            <v>1.601872810715391</v>
          </cell>
          <cell r="Z11">
            <v>2.4620561163587569</v>
          </cell>
          <cell r="AR11">
            <v>3.777575476575719E-3</v>
          </cell>
          <cell r="AS11">
            <v>5.2687402502548256E-3</v>
          </cell>
          <cell r="AT11">
            <v>3.981363836688033E-3</v>
          </cell>
          <cell r="AU11">
            <v>5.1523214213339682E-3</v>
          </cell>
          <cell r="AV11">
            <v>6.9743969954254546E-3</v>
          </cell>
          <cell r="AY11">
            <v>3.7079680223776812E-3</v>
          </cell>
          <cell r="AZ11">
            <v>4.9003842304887087E-3</v>
          </cell>
          <cell r="BA11">
            <v>4.0551360054204401E-3</v>
          </cell>
          <cell r="BB11">
            <v>5.2868506384561699E-3</v>
          </cell>
          <cell r="BC11">
            <v>6.746618709502542E-3</v>
          </cell>
        </row>
        <row r="12">
          <cell r="B12">
            <v>43475</v>
          </cell>
          <cell r="C12">
            <v>0.15949539031133539</v>
          </cell>
          <cell r="D12">
            <v>3.193304804633966E-2</v>
          </cell>
          <cell r="E12">
            <v>0.46772506138512049</v>
          </cell>
          <cell r="F12">
            <v>3.2537896902859798E-2</v>
          </cell>
          <cell r="G12">
            <v>2.7200489994948649E-2</v>
          </cell>
          <cell r="H12">
            <v>1.9276810147141919E-2</v>
          </cell>
          <cell r="I12">
            <v>2.7446538945903379E-2</v>
          </cell>
          <cell r="J12">
            <v>0.14710790460285081</v>
          </cell>
          <cell r="K12">
            <v>0.91088807545264439</v>
          </cell>
          <cell r="L12">
            <v>1.6590706004662039</v>
          </cell>
          <cell r="M12">
            <v>2.5699586759188482</v>
          </cell>
          <cell r="P12">
            <v>0.1717059207567124</v>
          </cell>
          <cell r="Q12">
            <v>3.2798956642444962E-2</v>
          </cell>
          <cell r="R12">
            <v>0.45581048025358928</v>
          </cell>
          <cell r="S12">
            <v>3.2537896902859798E-2</v>
          </cell>
          <cell r="T12">
            <v>3.0685446041513319E-2</v>
          </cell>
          <cell r="U12">
            <v>1.93225045869664E-2</v>
          </cell>
          <cell r="V12">
            <v>2.824491153247348E-2</v>
          </cell>
          <cell r="W12">
            <v>0.14962515657457079</v>
          </cell>
          <cell r="X12">
            <v>0.92073127329113058</v>
          </cell>
          <cell r="Y12">
            <v>1.6806302634372829</v>
          </cell>
          <cell r="Z12">
            <v>2.6013615367284135</v>
          </cell>
          <cell r="AR12">
            <v>4.2011518683117343E-3</v>
          </cell>
          <cell r="AS12">
            <v>5.2651722931446156E-3</v>
          </cell>
          <cell r="AT12">
            <v>2.8769597842691259E-3</v>
          </cell>
          <cell r="AU12">
            <v>5.3765282749229744E-3</v>
          </cell>
          <cell r="AV12">
            <v>7.109910035210055E-3</v>
          </cell>
          <cell r="AY12">
            <v>4.3835246316382996E-3</v>
          </cell>
          <cell r="AZ12">
            <v>5.8708332621787568E-3</v>
          </cell>
          <cell r="BA12">
            <v>3.75886347708254E-3</v>
          </cell>
          <cell r="BB12">
            <v>5.6769035798566771E-3</v>
          </cell>
          <cell r="BC12">
            <v>7.2577277829690241E-3</v>
          </cell>
        </row>
        <row r="13">
          <cell r="B13">
            <v>43476</v>
          </cell>
          <cell r="C13">
            <v>0.1251554853085414</v>
          </cell>
          <cell r="D13">
            <v>2.733010860201212E-2</v>
          </cell>
          <cell r="E13">
            <v>0.354688487105145</v>
          </cell>
          <cell r="F13">
            <v>2.0998114474461291E-2</v>
          </cell>
          <cell r="G13">
            <v>2.4062933812378839E-2</v>
          </cell>
          <cell r="H13">
            <v>1.3333304070470481E-2</v>
          </cell>
          <cell r="I13">
            <v>2.269898716267655E-2</v>
          </cell>
          <cell r="J13">
            <v>0.11504534663116051</v>
          </cell>
          <cell r="K13">
            <v>0.71392028558018039</v>
          </cell>
          <cell r="L13">
            <v>1.489188315284719</v>
          </cell>
          <cell r="M13">
            <v>2.2031086008648995</v>
          </cell>
          <cell r="P13">
            <v>0.17524734172867071</v>
          </cell>
          <cell r="Q13">
            <v>3.2314078081876092E-2</v>
          </cell>
          <cell r="R13">
            <v>0.37979775444846769</v>
          </cell>
          <cell r="S13">
            <v>2.0998114474461291E-2</v>
          </cell>
          <cell r="T13">
            <v>2.8192678248599511E-2</v>
          </cell>
          <cell r="U13">
            <v>1.9581085349638639E-2</v>
          </cell>
          <cell r="V13">
            <v>2.6493216095112081E-2</v>
          </cell>
          <cell r="W13">
            <v>0.13177184932349681</v>
          </cell>
          <cell r="X13">
            <v>0.81439611775032261</v>
          </cell>
          <cell r="Y13">
            <v>1.7045136668680441</v>
          </cell>
          <cell r="Z13">
            <v>2.5189097846183666</v>
          </cell>
          <cell r="AR13">
            <v>4.2538322527965857E-3</v>
          </cell>
          <cell r="AS13">
            <v>5.6263916180065363E-3</v>
          </cell>
          <cell r="AT13">
            <v>3.86211706740584E-3</v>
          </cell>
          <cell r="AU13">
            <v>4.5577426604117097E-3</v>
          </cell>
          <cell r="AV13">
            <v>7.5739400556041787E-3</v>
          </cell>
          <cell r="AY13">
            <v>1.789642703086459E-3</v>
          </cell>
          <cell r="AZ13">
            <v>3.1823038097634078E-3</v>
          </cell>
          <cell r="BA13">
            <v>2.2110549565181551E-3</v>
          </cell>
          <cell r="BB13">
            <v>4.0966252280821821E-3</v>
          </cell>
          <cell r="BC13">
            <v>6.2120549216248882E-3</v>
          </cell>
        </row>
        <row r="14">
          <cell r="B14">
            <v>43477</v>
          </cell>
          <cell r="C14">
            <v>0.15139601071253581</v>
          </cell>
          <cell r="D14">
            <v>3.1586547595964812E-2</v>
          </cell>
          <cell r="E14">
            <v>0.37054404160450799</v>
          </cell>
          <cell r="F14">
            <v>2.66034400957866E-2</v>
          </cell>
          <cell r="G14">
            <v>2.4636792585486331E-2</v>
          </cell>
          <cell r="H14">
            <v>1.846792227139964E-2</v>
          </cell>
          <cell r="I14">
            <v>2.5679996252226781E-2</v>
          </cell>
          <cell r="J14">
            <v>0.12190381820887421</v>
          </cell>
          <cell r="K14">
            <v>0.76505944199161058</v>
          </cell>
          <cell r="L14">
            <v>1.6455562119706559</v>
          </cell>
          <cell r="M14">
            <v>2.4106156539622665</v>
          </cell>
          <cell r="P14">
            <v>0.17373206733894081</v>
          </cell>
          <cell r="Q14">
            <v>3.154931966928743E-2</v>
          </cell>
          <cell r="R14">
            <v>0.3782971426397293</v>
          </cell>
          <cell r="S14">
            <v>2.66034400957866E-2</v>
          </cell>
          <cell r="T14">
            <v>2.9271512413205018E-2</v>
          </cell>
          <cell r="U14">
            <v>1.939249789575018E-2</v>
          </cell>
          <cell r="V14">
            <v>2.4769877366480678E-2</v>
          </cell>
          <cell r="W14">
            <v>0.13471787849176459</v>
          </cell>
          <cell r="X14">
            <v>0.81833373591094449</v>
          </cell>
          <cell r="Y14">
            <v>1.713470981390858</v>
          </cell>
          <cell r="Z14">
            <v>2.5318047173018026</v>
          </cell>
          <cell r="AR14">
            <v>1.754832050451577E-3</v>
          </cell>
          <cell r="AS14">
            <v>2.7880809242960452E-3</v>
          </cell>
          <cell r="AT14">
            <v>2.3483320879664421E-3</v>
          </cell>
          <cell r="AU14">
            <v>4.160355365012241E-3</v>
          </cell>
          <cell r="AV14">
            <v>6.1908454077260833E-3</v>
          </cell>
          <cell r="AY14">
            <v>3.0032643604011541E-3</v>
          </cell>
          <cell r="AZ14">
            <v>4.2896350775718474E-3</v>
          </cell>
          <cell r="BA14">
            <v>2.505740827330316E-3</v>
          </cell>
          <cell r="BB14">
            <v>5.0185430622439794E-3</v>
          </cell>
          <cell r="BC14">
            <v>7.1368403676282319E-3</v>
          </cell>
        </row>
        <row r="15">
          <cell r="B15">
            <v>43478</v>
          </cell>
          <cell r="C15">
            <v>0.1511347992883911</v>
          </cell>
          <cell r="D15">
            <v>3.109529431759999E-2</v>
          </cell>
          <cell r="E15">
            <v>0.33446831476211869</v>
          </cell>
          <cell r="F15">
            <v>3.1357415324109579E-2</v>
          </cell>
          <cell r="G15">
            <v>2.577109088300816E-2</v>
          </cell>
          <cell r="H15">
            <v>1.8269257541185489E-2</v>
          </cell>
          <cell r="I15">
            <v>2.3653593458652509E-2</v>
          </cell>
          <cell r="J15">
            <v>0.12856663421021439</v>
          </cell>
          <cell r="K15">
            <v>0.73960517455205677</v>
          </cell>
          <cell r="L15">
            <v>1.6516864234641759</v>
          </cell>
          <cell r="M15">
            <v>2.3912915980162328</v>
          </cell>
          <cell r="P15">
            <v>0.17520770082765341</v>
          </cell>
          <cell r="Q15">
            <v>3.1796516637198229E-2</v>
          </cell>
          <cell r="R15">
            <v>0.43573469369862949</v>
          </cell>
          <cell r="S15">
            <v>3.1357415324109579E-2</v>
          </cell>
          <cell r="T15">
            <v>2.9258387861030771E-2</v>
          </cell>
          <cell r="U15">
            <v>1.9518054934946721E-2</v>
          </cell>
          <cell r="V15">
            <v>2.7203665628935069E-2</v>
          </cell>
          <cell r="W15">
            <v>0.14628881779038569</v>
          </cell>
          <cell r="X15">
            <v>0.89636525270288925</v>
          </cell>
          <cell r="Y15">
            <v>1.617164435030739</v>
          </cell>
          <cell r="Z15">
            <v>2.5135296877336284</v>
          </cell>
          <cell r="AR15">
            <v>2.89556940793628E-3</v>
          </cell>
          <cell r="AS15">
            <v>3.9809361494213512E-3</v>
          </cell>
          <cell r="AT15">
            <v>2.8992875884576762E-3</v>
          </cell>
          <cell r="AU15">
            <v>4.9181191922785788E-3</v>
          </cell>
          <cell r="AV15">
            <v>7.070945692669541E-3</v>
          </cell>
          <cell r="AY15">
            <v>3.695918429157194E-3</v>
          </cell>
          <cell r="AZ15">
            <v>5.7358581058033157E-3</v>
          </cell>
          <cell r="BA15">
            <v>4.0396584524829936E-3</v>
          </cell>
          <cell r="BB15">
            <v>5.4642979271585278E-3</v>
          </cell>
          <cell r="BC15">
            <v>7.0260650920399466E-3</v>
          </cell>
        </row>
        <row r="16">
          <cell r="B16">
            <v>43479</v>
          </cell>
          <cell r="C16">
            <v>0.15680968575967069</v>
          </cell>
          <cell r="D16">
            <v>3.1362218878339572E-2</v>
          </cell>
          <cell r="E16">
            <v>0.40301711918759869</v>
          </cell>
          <cell r="F16">
            <v>2.7814754000293689E-2</v>
          </cell>
          <cell r="G16">
            <v>2.6270292945571479E-2</v>
          </cell>
          <cell r="H16">
            <v>1.8485751208921611E-2</v>
          </cell>
          <cell r="I16">
            <v>2.612948233179458E-2</v>
          </cell>
          <cell r="J16">
            <v>0.13874381260225069</v>
          </cell>
          <cell r="K16">
            <v>0.83318495617755972</v>
          </cell>
          <cell r="L16">
            <v>1.5674595697825711</v>
          </cell>
          <cell r="M16">
            <v>2.4006445259601308</v>
          </cell>
          <cell r="P16">
            <v>0.17608319592640931</v>
          </cell>
          <cell r="Q16">
            <v>3.1763370347154478E-2</v>
          </cell>
          <cell r="R16">
            <v>0.43780433693692528</v>
          </cell>
          <cell r="S16">
            <v>2.7814754000293689E-2</v>
          </cell>
          <cell r="T16">
            <v>2.7579133876226229E-2</v>
          </cell>
          <cell r="U16">
            <v>1.9082085762273531E-2</v>
          </cell>
          <cell r="V16">
            <v>2.800001936394856E-2</v>
          </cell>
          <cell r="W16">
            <v>0.14782006819346791</v>
          </cell>
          <cell r="X16">
            <v>0.89594696440669919</v>
          </cell>
          <cell r="Y16">
            <v>1.514459189243466</v>
          </cell>
          <cell r="Z16">
            <v>2.4104061536501651</v>
          </cell>
          <cell r="AR16">
            <v>4.0551112339696424E-3</v>
          </cell>
          <cell r="AS16">
            <v>5.5922326664109654E-3</v>
          </cell>
          <cell r="AT16">
            <v>4.4120585055656336E-3</v>
          </cell>
          <cell r="AU16">
            <v>5.4632666758142826E-3</v>
          </cell>
          <cell r="AV16">
            <v>7.2606477841053512E-3</v>
          </cell>
          <cell r="AY16">
            <v>3.5331723243998648E-3</v>
          </cell>
          <cell r="AZ16">
            <v>5.2327436337618934E-3</v>
          </cell>
          <cell r="BA16">
            <v>4.1861474480871241E-3</v>
          </cell>
          <cell r="BB16">
            <v>3.6094910133646048E-3</v>
          </cell>
          <cell r="BC16">
            <v>6.1671111838101514E-3</v>
          </cell>
        </row>
        <row r="17">
          <cell r="B17">
            <v>43480</v>
          </cell>
          <cell r="C17">
            <v>0.1570781199142231</v>
          </cell>
          <cell r="D17">
            <v>3.1074387927214168E-2</v>
          </cell>
          <cell r="E17">
            <v>0.40946485745279221</v>
          </cell>
          <cell r="F17">
            <v>3.005208280555632E-2</v>
          </cell>
          <cell r="G17">
            <v>2.3993407999933221E-2</v>
          </cell>
          <cell r="H17">
            <v>1.8233252405458408E-2</v>
          </cell>
          <cell r="I17">
            <v>2.6737345968038489E-2</v>
          </cell>
          <cell r="J17">
            <v>0.13724619730817711</v>
          </cell>
          <cell r="K17">
            <v>0.83275205118407003</v>
          </cell>
          <cell r="L17">
            <v>1.483544263341614</v>
          </cell>
          <cell r="M17">
            <v>2.3162963145256841</v>
          </cell>
          <cell r="P17">
            <v>0.1773454964427805</v>
          </cell>
          <cell r="Q17">
            <v>3.1635885016435841E-2</v>
          </cell>
          <cell r="R17">
            <v>0.44244139567780483</v>
          </cell>
          <cell r="S17">
            <v>3.005208280555632E-2</v>
          </cell>
          <cell r="T17">
            <v>2.8117122783438919E-2</v>
          </cell>
          <cell r="U17">
            <v>1.923674571286707E-2</v>
          </cell>
          <cell r="V17">
            <v>2.7687041462454879E-2</v>
          </cell>
          <cell r="W17">
            <v>0.14563550445928281</v>
          </cell>
          <cell r="X17">
            <v>0.90215127436062137</v>
          </cell>
          <cell r="Y17">
            <v>1.5481955578318389</v>
          </cell>
          <cell r="Z17">
            <v>2.4503468321924604</v>
          </cell>
          <cell r="AR17">
            <v>3.725139197405491E-3</v>
          </cell>
          <cell r="AS17">
            <v>5.1867669114464441E-3</v>
          </cell>
          <cell r="AT17">
            <v>3.1006443558374802E-3</v>
          </cell>
          <cell r="AU17">
            <v>4.9933292428122264E-3</v>
          </cell>
          <cell r="AV17">
            <v>6.5966670801427896E-3</v>
          </cell>
          <cell r="AY17">
            <v>3.9254087762707101E-3</v>
          </cell>
          <cell r="AZ17">
            <v>5.5598178872320126E-3</v>
          </cell>
          <cell r="BA17">
            <v>4.4014876413930454E-3</v>
          </cell>
          <cell r="BB17">
            <v>4.8500413515301308E-3</v>
          </cell>
          <cell r="BC17">
            <v>6.0316421136363957E-3</v>
          </cell>
        </row>
        <row r="18">
          <cell r="B18">
            <v>43481</v>
          </cell>
          <cell r="C18">
            <v>0.12585599526715091</v>
          </cell>
          <cell r="D18">
            <v>2.5971275808239571E-2</v>
          </cell>
          <cell r="E18">
            <v>0.3713268026840113</v>
          </cell>
          <cell r="F18">
            <v>3.1619239277259577E-2</v>
          </cell>
          <cell r="G18">
            <v>2.1426604557276518E-2</v>
          </cell>
          <cell r="H18">
            <v>1.450576042068465E-2</v>
          </cell>
          <cell r="I18">
            <v>2.3019631356473919E-2</v>
          </cell>
          <cell r="J18">
            <v>0.1176217555173561</v>
          </cell>
          <cell r="K18">
            <v>0.72672916041503721</v>
          </cell>
          <cell r="L18">
            <v>1.3007734564682201</v>
          </cell>
          <cell r="M18">
            <v>2.0275026168832575</v>
          </cell>
          <cell r="P18">
            <v>0.1775656425381292</v>
          </cell>
          <cell r="Q18">
            <v>3.2031620436989018E-2</v>
          </cell>
          <cell r="R18">
            <v>0.45689093408733827</v>
          </cell>
          <cell r="S18">
            <v>3.1619239277259577E-2</v>
          </cell>
          <cell r="T18">
            <v>2.8123191751100569E-2</v>
          </cell>
          <cell r="U18">
            <v>1.9155928049332149E-2</v>
          </cell>
          <cell r="V18">
            <v>2.7572554623590779E-2</v>
          </cell>
          <cell r="W18">
            <v>0.1500629887786239</v>
          </cell>
          <cell r="X18">
            <v>0.92302209954236303</v>
          </cell>
          <cell r="Y18">
            <v>1.5996330529522249</v>
          </cell>
          <cell r="Z18">
            <v>2.5226551524945879</v>
          </cell>
          <cell r="AR18">
            <v>3.2562276991171461E-3</v>
          </cell>
          <cell r="AS18">
            <v>4.7991273855145754E-3</v>
          </cell>
          <cell r="AT18">
            <v>3.9481569481244934E-3</v>
          </cell>
          <cell r="AU18">
            <v>4.3792816995981004E-3</v>
          </cell>
          <cell r="AV18">
            <v>5.9768824605858084E-3</v>
          </cell>
          <cell r="AY18">
            <v>3.9566126711870634E-3</v>
          </cell>
          <cell r="AZ18">
            <v>5.64811974375136E-3</v>
          </cell>
          <cell r="BA18">
            <v>4.469842343519043E-3</v>
          </cell>
          <cell r="BB18">
            <v>5.2047873812903368E-3</v>
          </cell>
          <cell r="BC18">
            <v>6.7474123418511242E-3</v>
          </cell>
        </row>
        <row r="19">
          <cell r="B19">
            <v>43482</v>
          </cell>
          <cell r="C19">
            <v>0.15726415752263659</v>
          </cell>
          <cell r="D19">
            <v>3.1604584743403649E-2</v>
          </cell>
          <cell r="E19">
            <v>0.42748668754186281</v>
          </cell>
          <cell r="F19">
            <v>3.3050169672324589E-2</v>
          </cell>
          <cell r="G19">
            <v>2.3997063949841042E-2</v>
          </cell>
          <cell r="H19">
            <v>1.7873374361667669E-2</v>
          </cell>
          <cell r="I19">
            <v>2.62188135813693E-2</v>
          </cell>
          <cell r="J19">
            <v>0.14019370368683409</v>
          </cell>
          <cell r="K19">
            <v>0.8573011347264512</v>
          </cell>
          <cell r="L19">
            <v>1.5391813722670391</v>
          </cell>
          <cell r="M19">
            <v>2.3964825069934905</v>
          </cell>
          <cell r="P19">
            <v>0.17480693230707431</v>
          </cell>
          <cell r="Q19">
            <v>3.2849314366330817E-2</v>
          </cell>
          <cell r="R19">
            <v>0.47198591178268789</v>
          </cell>
          <cell r="S19">
            <v>3.3050169672324589E-2</v>
          </cell>
          <cell r="T19">
            <v>2.9288752051395691E-2</v>
          </cell>
          <cell r="U19">
            <v>1.9489245497280792E-2</v>
          </cell>
          <cell r="V19">
            <v>2.7884413606664431E-2</v>
          </cell>
          <cell r="W19">
            <v>0.1506428552270854</v>
          </cell>
          <cell r="X19">
            <v>0.93999759451084386</v>
          </cell>
          <cell r="Y19">
            <v>1.666215885962895</v>
          </cell>
          <cell r="Z19">
            <v>2.6062134804737389</v>
          </cell>
          <cell r="AR19">
            <v>4.2683876168672424E-3</v>
          </cell>
          <cell r="AS19">
            <v>5.6699335641458718E-3</v>
          </cell>
          <cell r="AT19">
            <v>4.7319714798154883E-3</v>
          </cell>
          <cell r="AU19">
            <v>5.2805153840713593E-3</v>
          </cell>
          <cell r="AV19">
            <v>7.0032468956935543E-3</v>
          </cell>
          <cell r="AY19">
            <v>4.1438526922609204E-3</v>
          </cell>
          <cell r="AZ19">
            <v>5.9636660740248516E-3</v>
          </cell>
          <cell r="BA19">
            <v>4.1207565258626101E-3</v>
          </cell>
          <cell r="BB19">
            <v>5.7227370139683216E-3</v>
          </cell>
          <cell r="BC19">
            <v>7.3013263448074069E-3</v>
          </cell>
        </row>
        <row r="20">
          <cell r="B20">
            <v>43483</v>
          </cell>
          <cell r="C20">
            <v>0.1579866711771411</v>
          </cell>
          <cell r="D20">
            <v>2.9553111591957081E-2</v>
          </cell>
          <cell r="E20">
            <v>0.44828526815598352</v>
          </cell>
          <cell r="F20">
            <v>2.099536961948209E-2</v>
          </cell>
          <cell r="G20">
            <v>2.6175717122179021E-2</v>
          </cell>
          <cell r="H20">
            <v>1.8358688699569539E-2</v>
          </cell>
          <cell r="I20">
            <v>2.6405438965683922E-2</v>
          </cell>
          <cell r="J20">
            <v>0.13958844751155591</v>
          </cell>
          <cell r="K20">
            <v>0.8807588711993507</v>
          </cell>
          <cell r="L20">
            <v>1.6077753989498491</v>
          </cell>
          <cell r="M20">
            <v>2.4885342701491999</v>
          </cell>
          <cell r="P20">
            <v>0.17913677021509411</v>
          </cell>
          <cell r="Q20">
            <v>3.1352170376501433E-2</v>
          </cell>
          <cell r="R20">
            <v>0.38399578100198201</v>
          </cell>
          <cell r="S20">
            <v>2.099536961948209E-2</v>
          </cell>
          <cell r="T20">
            <v>2.683215467269856E-2</v>
          </cell>
          <cell r="U20">
            <v>1.9442827081237159E-2</v>
          </cell>
          <cell r="V20">
            <v>2.666596439369729E-2</v>
          </cell>
          <cell r="W20">
            <v>0.13111534306174161</v>
          </cell>
          <cell r="X20">
            <v>0.81953638042243404</v>
          </cell>
          <cell r="Y20">
            <v>1.697172914067173</v>
          </cell>
          <cell r="Z20">
            <v>2.516709294489607</v>
          </cell>
          <cell r="AR20">
            <v>4.3711089836365501E-3</v>
          </cell>
          <cell r="AS20">
            <v>6.0216324740378253E-3</v>
          </cell>
          <cell r="AT20">
            <v>4.56491527027465E-3</v>
          </cell>
          <cell r="AU20">
            <v>5.8116345521177174E-3</v>
          </cell>
          <cell r="AV20">
            <v>7.5572968802358502E-3</v>
          </cell>
          <cell r="AY20">
            <v>2.0270593792197731E-3</v>
          </cell>
          <cell r="AZ20">
            <v>3.2015476071225791E-3</v>
          </cell>
          <cell r="BA20">
            <v>2.1137569749675031E-3</v>
          </cell>
          <cell r="BB20">
            <v>4.0539199184193436E-3</v>
          </cell>
          <cell r="BC20">
            <v>6.1193598283564923E-3</v>
          </cell>
        </row>
        <row r="21">
          <cell r="B21">
            <v>43484</v>
          </cell>
          <cell r="C21">
            <v>0.1588939038522551</v>
          </cell>
          <cell r="D21">
            <v>3.0709736267132581E-2</v>
          </cell>
          <cell r="E21">
            <v>0.36348284931745328</v>
          </cell>
          <cell r="F21">
            <v>2.721403462457701E-2</v>
          </cell>
          <cell r="G21">
            <v>2.4003282502627898E-2</v>
          </cell>
          <cell r="H21">
            <v>1.8488654380860899E-2</v>
          </cell>
          <cell r="I21">
            <v>2.4727650679514431E-2</v>
          </cell>
          <cell r="J21">
            <v>0.1249811861747737</v>
          </cell>
          <cell r="K21">
            <v>0.76634185029290502</v>
          </cell>
          <cell r="L21">
            <v>1.6336471898539069</v>
          </cell>
          <cell r="M21">
            <v>2.3999890401468118</v>
          </cell>
          <cell r="P21">
            <v>0.17870454089286891</v>
          </cell>
          <cell r="Q21">
            <v>3.1730947358152808E-2</v>
          </cell>
          <cell r="R21">
            <v>0.35618124096374498</v>
          </cell>
          <cell r="S21">
            <v>2.721403462457701E-2</v>
          </cell>
          <cell r="T21">
            <v>2.745812435061995E-2</v>
          </cell>
          <cell r="U21">
            <v>1.9294632753554121E-2</v>
          </cell>
          <cell r="V21">
            <v>2.4747715881324212E-2</v>
          </cell>
          <cell r="W21">
            <v>0.1354067503733303</v>
          </cell>
          <cell r="X21">
            <v>0.80073798719817213</v>
          </cell>
          <cell r="Y21">
            <v>1.6930201573070049</v>
          </cell>
          <cell r="Z21">
            <v>2.4937581445051773</v>
          </cell>
          <cell r="AR21">
            <v>1.723451874491749E-3</v>
          </cell>
          <cell r="AS21">
            <v>2.8850453685355859E-3</v>
          </cell>
          <cell r="AT21">
            <v>2.4582658790218972E-3</v>
          </cell>
          <cell r="AU21">
            <v>4.1638421851552809E-3</v>
          </cell>
          <cell r="AV21">
            <v>6.3002581344837683E-3</v>
          </cell>
          <cell r="AY21">
            <v>3.2933919414305521E-3</v>
          </cell>
          <cell r="AZ21">
            <v>4.4889943398773004E-3</v>
          </cell>
          <cell r="BA21">
            <v>2.681784688761576E-3</v>
          </cell>
          <cell r="BB21">
            <v>4.9708922953964688E-3</v>
          </cell>
          <cell r="BC21">
            <v>6.9585077591931676E-3</v>
          </cell>
        </row>
        <row r="22">
          <cell r="B22">
            <v>43485</v>
          </cell>
          <cell r="C22">
            <v>0.16018328064605761</v>
          </cell>
          <cell r="D22">
            <v>3.0179364234054921E-2</v>
          </cell>
          <cell r="E22">
            <v>0.29647331135778621</v>
          </cell>
          <cell r="F22">
            <v>3.20694387301926E-2</v>
          </cell>
          <cell r="G22">
            <v>2.3714932301341259E-2</v>
          </cell>
          <cell r="H22">
            <v>1.824849501139264E-2</v>
          </cell>
          <cell r="I22">
            <v>2.333514973153842E-2</v>
          </cell>
          <cell r="J22">
            <v>0.12774174855483461</v>
          </cell>
          <cell r="K22">
            <v>0.70714030605210654</v>
          </cell>
          <cell r="L22">
            <v>1.6255505231656551</v>
          </cell>
          <cell r="M22">
            <v>2.3326908292177615</v>
          </cell>
          <cell r="P22">
            <v>0.17841305604756261</v>
          </cell>
          <cell r="Q22">
            <v>3.1680842566118007E-2</v>
          </cell>
          <cell r="R22">
            <v>0.43293426970611942</v>
          </cell>
          <cell r="S22">
            <v>3.20694387301926E-2</v>
          </cell>
          <cell r="T22">
            <v>2.8608505384414552E-2</v>
          </cell>
          <cell r="U22">
            <v>1.930151985030577E-2</v>
          </cell>
          <cell r="V22">
            <v>2.732558086707438E-2</v>
          </cell>
          <cell r="W22">
            <v>0.15012287362896459</v>
          </cell>
          <cell r="X22">
            <v>0.9004560867807524</v>
          </cell>
          <cell r="Y22">
            <v>1.6368479591901151</v>
          </cell>
          <cell r="Z22">
            <v>2.5373040459708673</v>
          </cell>
          <cell r="AR22">
            <v>2.9736076325244001E-3</v>
          </cell>
          <cell r="AS22">
            <v>4.1808794457825699E-3</v>
          </cell>
          <cell r="AT22">
            <v>2.967321684094281E-3</v>
          </cell>
          <cell r="AU22">
            <v>4.9404399246801506E-3</v>
          </cell>
          <cell r="AV22">
            <v>7.1791072058584116E-3</v>
          </cell>
          <cell r="AY22">
            <v>4.1419172227387703E-3</v>
          </cell>
          <cell r="AZ22">
            <v>6.0429698226605157E-3</v>
          </cell>
          <cell r="BA22">
            <v>4.1079835086958354E-3</v>
          </cell>
          <cell r="BB22">
            <v>5.4582193706713958E-3</v>
          </cell>
          <cell r="BC22">
            <v>6.943155961777356E-3</v>
          </cell>
        </row>
        <row r="23">
          <cell r="B23">
            <v>43486</v>
          </cell>
          <cell r="C23">
            <v>0.16314256014141559</v>
          </cell>
          <cell r="D23">
            <v>3.0890025729220699E-2</v>
          </cell>
          <cell r="E23">
            <v>0.38362299512251941</v>
          </cell>
          <cell r="F23">
            <v>2.9735567288010689E-2</v>
          </cell>
          <cell r="G23">
            <v>2.4661180575118031E-2</v>
          </cell>
          <cell r="H23">
            <v>1.8078630166751781E-2</v>
          </cell>
          <cell r="I23">
            <v>2.5406198811908701E-2</v>
          </cell>
          <cell r="J23">
            <v>0.13803234479402049</v>
          </cell>
          <cell r="K23">
            <v>0.81670968699109159</v>
          </cell>
          <cell r="L23">
            <v>1.569483562534963</v>
          </cell>
          <cell r="M23">
            <v>2.3861932495260545</v>
          </cell>
          <cell r="P23">
            <v>0.17786678657520971</v>
          </cell>
          <cell r="Q23">
            <v>3.0822035696094398E-2</v>
          </cell>
          <cell r="R23">
            <v>0.45444667990948689</v>
          </cell>
          <cell r="S23">
            <v>2.9735567288010689E-2</v>
          </cell>
          <cell r="T23">
            <v>2.6680949906864058E-2</v>
          </cell>
          <cell r="U23">
            <v>1.9130741257128509E-2</v>
          </cell>
          <cell r="V23">
            <v>2.8128376459810849E-2</v>
          </cell>
          <cell r="W23">
            <v>0.15140068335254769</v>
          </cell>
          <cell r="X23">
            <v>0.91821182044515293</v>
          </cell>
          <cell r="Y23">
            <v>1.5440157376207699</v>
          </cell>
          <cell r="Z23">
            <v>2.4622275580659228</v>
          </cell>
          <cell r="AR23">
            <v>3.9931335944562761E-3</v>
          </cell>
          <cell r="AS23">
            <v>5.8047853186092022E-3</v>
          </cell>
          <cell r="AT23">
            <v>4.506588050477052E-3</v>
          </cell>
          <cell r="AU23">
            <v>5.522158933666697E-3</v>
          </cell>
          <cell r="AV23">
            <v>7.3907358765094343E-3</v>
          </cell>
          <cell r="AY23">
            <v>3.8143857936762792E-3</v>
          </cell>
          <cell r="AZ23">
            <v>5.7206489397689632E-3</v>
          </cell>
          <cell r="BA23">
            <v>4.3522169186670104E-3</v>
          </cell>
          <cell r="BB23">
            <v>4.5552835414915151E-3</v>
          </cell>
          <cell r="BC23">
            <v>6.0719971847309978E-3</v>
          </cell>
        </row>
        <row r="24">
          <cell r="B24">
            <v>43487</v>
          </cell>
          <cell r="C24">
            <v>0.16255155773428229</v>
          </cell>
          <cell r="D24">
            <v>2.9893146085116049E-2</v>
          </cell>
          <cell r="E24">
            <v>0.41722593019939552</v>
          </cell>
          <cell r="F24">
            <v>3.0429134545460909E-2</v>
          </cell>
          <cell r="G24">
            <v>2.328682873105261E-2</v>
          </cell>
          <cell r="H24">
            <v>1.8193380115105219E-2</v>
          </cell>
          <cell r="I24">
            <v>2.6301825112759931E-2</v>
          </cell>
          <cell r="J24">
            <v>0.1386563566641551</v>
          </cell>
          <cell r="K24">
            <v>0.84621265984641825</v>
          </cell>
          <cell r="L24">
            <v>1.490102662869508</v>
          </cell>
          <cell r="M24">
            <v>2.3363153227159263</v>
          </cell>
          <cell r="P24">
            <v>0.17733017585166189</v>
          </cell>
          <cell r="Q24">
            <v>3.070467287427614E-2</v>
          </cell>
          <cell r="R24">
            <v>0.43400107389116221</v>
          </cell>
          <cell r="S24">
            <v>3.0429134545460909E-2</v>
          </cell>
          <cell r="T24">
            <v>2.662623438383372E-2</v>
          </cell>
          <cell r="U24">
            <v>1.9200601696242641E-2</v>
          </cell>
          <cell r="V24">
            <v>2.765269507919451E-2</v>
          </cell>
          <cell r="W24">
            <v>0.152221868303307</v>
          </cell>
          <cell r="X24">
            <v>0.89816645662513928</v>
          </cell>
          <cell r="Y24">
            <v>1.5458231267333531</v>
          </cell>
          <cell r="Z24">
            <v>2.4439895833584924</v>
          </cell>
          <cell r="AR24">
            <v>3.6671203523058111E-3</v>
          </cell>
          <cell r="AS24">
            <v>4.9941040032889404E-3</v>
          </cell>
          <cell r="AT24">
            <v>4.5887065431637116E-3</v>
          </cell>
          <cell r="AU24">
            <v>4.9320506372510977E-3</v>
          </cell>
          <cell r="AV24">
            <v>6.5063331767431579E-3</v>
          </cell>
          <cell r="AY24">
            <v>3.714196305547333E-3</v>
          </cell>
          <cell r="AZ24">
            <v>5.938621510427994E-3</v>
          </cell>
          <cell r="BA24">
            <v>4.2729666696139793E-3</v>
          </cell>
          <cell r="BB24">
            <v>4.6971884863864456E-3</v>
          </cell>
          <cell r="BC24">
            <v>6.3069156722823103E-3</v>
          </cell>
        </row>
        <row r="25">
          <cell r="B25">
            <v>43488</v>
          </cell>
          <cell r="C25">
            <v>0.16463672288184891</v>
          </cell>
          <cell r="D25">
            <v>3.1062945451165599E-2</v>
          </cell>
          <cell r="E25">
            <v>0.39808686021865841</v>
          </cell>
          <cell r="F25">
            <v>3.23675251559273E-2</v>
          </cell>
          <cell r="G25">
            <v>2.2987712814876791E-2</v>
          </cell>
          <cell r="H25">
            <v>1.7810542543308439E-2</v>
          </cell>
          <cell r="I25">
            <v>2.5322017570512199E-2</v>
          </cell>
          <cell r="J25">
            <v>0.13733108214143119</v>
          </cell>
          <cell r="K25">
            <v>0.8286855148165857</v>
          </cell>
          <cell r="L25">
            <v>1.5120604714986401</v>
          </cell>
          <cell r="M25">
            <v>2.340745986315226</v>
          </cell>
          <cell r="P25">
            <v>0.17410200738751269</v>
          </cell>
          <cell r="Q25">
            <v>3.181858428223882E-2</v>
          </cell>
          <cell r="R25">
            <v>0.45652723707635923</v>
          </cell>
          <cell r="S25">
            <v>3.23675251559273E-2</v>
          </cell>
          <cell r="T25">
            <v>2.705596141159667E-2</v>
          </cell>
          <cell r="U25">
            <v>1.9277510284136299E-2</v>
          </cell>
          <cell r="V25">
            <v>2.782497377054886E-2</v>
          </cell>
          <cell r="W25">
            <v>0.15373480221087379</v>
          </cell>
          <cell r="X25">
            <v>0.92270860157919388</v>
          </cell>
          <cell r="Y25">
            <v>1.589467641937923</v>
          </cell>
          <cell r="Z25">
            <v>2.5121762435171169</v>
          </cell>
          <cell r="AR25">
            <v>3.7554897062724679E-3</v>
          </cell>
          <cell r="AS25">
            <v>5.5353444072553729E-3</v>
          </cell>
          <cell r="AT25">
            <v>4.5890148230122631E-3</v>
          </cell>
          <cell r="AU25">
            <v>5.1297060992545641E-3</v>
          </cell>
          <cell r="AV25">
            <v>6.7672951092610477E-3</v>
          </cell>
          <cell r="AY25">
            <v>4.0042248059735854E-3</v>
          </cell>
          <cell r="AZ25">
            <v>6.0010840261922266E-3</v>
          </cell>
          <cell r="BA25">
            <v>4.5965881669645546E-3</v>
          </cell>
          <cell r="BB25">
            <v>5.2588042112237457E-3</v>
          </cell>
          <cell r="BC25">
            <v>6.7723969547680797E-3</v>
          </cell>
        </row>
        <row r="26">
          <cell r="B26">
            <v>43489</v>
          </cell>
          <cell r="C26">
            <v>0.1646420546867251</v>
          </cell>
          <cell r="D26">
            <v>3.0807968107159859E-2</v>
          </cell>
          <cell r="E26">
            <v>0.42830204681641548</v>
          </cell>
          <cell r="F26">
            <v>3.3435570994845822E-2</v>
          </cell>
          <cell r="G26">
            <v>2.377138874001939E-2</v>
          </cell>
          <cell r="H26">
            <v>1.7905100459856521E-2</v>
          </cell>
          <cell r="I26">
            <v>2.5748118613531101E-2</v>
          </cell>
          <cell r="J26">
            <v>0.1398619693993188</v>
          </cell>
          <cell r="K26">
            <v>0.86407007438434125</v>
          </cell>
          <cell r="L26">
            <v>1.5450218286882531</v>
          </cell>
          <cell r="M26">
            <v>2.4090919030725946</v>
          </cell>
          <cell r="P26">
            <v>0.1467353204026387</v>
          </cell>
          <cell r="Q26">
            <v>3.1965573294419049E-2</v>
          </cell>
          <cell r="R26">
            <v>0.46854186618100863</v>
          </cell>
          <cell r="S26">
            <v>3.3435570994845822E-2</v>
          </cell>
          <cell r="T26">
            <v>2.911648736114017E-2</v>
          </cell>
          <cell r="U26">
            <v>1.9547074193209401E-2</v>
          </cell>
          <cell r="V26">
            <v>2.7730768189048009E-2</v>
          </cell>
          <cell r="W26">
            <v>0.15346120307575509</v>
          </cell>
          <cell r="X26">
            <v>0.9105338636920649</v>
          </cell>
          <cell r="Y26">
            <v>1.6583709196126919</v>
          </cell>
          <cell r="Z26">
            <v>2.5689047833047569</v>
          </cell>
          <cell r="AR26">
            <v>4.3203547232132751E-3</v>
          </cell>
          <cell r="AS26">
            <v>5.8034792564153562E-3</v>
          </cell>
          <cell r="AT26">
            <v>4.747192746021615E-3</v>
          </cell>
          <cell r="AU26">
            <v>5.3352638269393579E-3</v>
          </cell>
          <cell r="AV26">
            <v>6.999063705213005E-3</v>
          </cell>
          <cell r="AY26">
            <v>4.2374737404803518E-3</v>
          </cell>
          <cell r="AZ26">
            <v>5.9416532487673382E-3</v>
          </cell>
          <cell r="BA26">
            <v>4.1680712662676717E-3</v>
          </cell>
          <cell r="BB26">
            <v>5.7457083459928502E-3</v>
          </cell>
          <cell r="BC26">
            <v>7.317974863453796E-3</v>
          </cell>
        </row>
        <row r="27">
          <cell r="B27">
            <v>43490</v>
          </cell>
          <cell r="C27">
            <v>0.16253496331157979</v>
          </cell>
          <cell r="D27">
            <v>3.2327094319837213E-2</v>
          </cell>
          <cell r="E27">
            <v>0.44278568616111602</v>
          </cell>
          <cell r="F27">
            <v>2.0802637707592421E-2</v>
          </cell>
          <cell r="G27">
            <v>2.546502591656841E-2</v>
          </cell>
          <cell r="H27">
            <v>1.829868444016176E-2</v>
          </cell>
          <cell r="I27">
            <v>2.5097498330713879E-2</v>
          </cell>
          <cell r="J27">
            <v>0.14057449727685919</v>
          </cell>
          <cell r="K27">
            <v>0.8814253978410248</v>
          </cell>
          <cell r="L27">
            <v>1.6119261855051381</v>
          </cell>
          <cell r="M27">
            <v>2.493351583346163</v>
          </cell>
          <cell r="P27">
            <v>0.14695264226957</v>
          </cell>
          <cell r="Q27">
            <v>3.1753468473694972E-2</v>
          </cell>
          <cell r="R27">
            <v>0.40122878171328952</v>
          </cell>
          <cell r="S27">
            <v>2.0802637707592421E-2</v>
          </cell>
          <cell r="T27">
            <v>2.6462156323171789E-2</v>
          </cell>
          <cell r="U27">
            <v>1.9570571668913961E-2</v>
          </cell>
          <cell r="V27">
            <v>2.6218178872303859E-2</v>
          </cell>
          <cell r="W27">
            <v>0.12974396899336571</v>
          </cell>
          <cell r="X27">
            <v>0.80273240602190188</v>
          </cell>
          <cell r="Y27">
            <v>1.6591460183368829</v>
          </cell>
          <cell r="Z27">
            <v>2.461878424358785</v>
          </cell>
          <cell r="AR27">
            <v>4.4353383660091436E-3</v>
          </cell>
          <cell r="AS27">
            <v>6.082112001125438E-3</v>
          </cell>
          <cell r="AT27">
            <v>4.3171502037611473E-3</v>
          </cell>
          <cell r="AU27">
            <v>5.7783302631101204E-3</v>
          </cell>
          <cell r="AV27">
            <v>7.6382546261206646E-3</v>
          </cell>
          <cell r="AY27">
            <v>1.812695173414453E-3</v>
          </cell>
          <cell r="AZ27">
            <v>3.174917915161563E-3</v>
          </cell>
          <cell r="BA27">
            <v>2.1431903028727062E-3</v>
          </cell>
          <cell r="BB27">
            <v>4.1294239805940011E-3</v>
          </cell>
          <cell r="BC27">
            <v>6.1109882602981089E-3</v>
          </cell>
        </row>
        <row r="28">
          <cell r="B28">
            <v>43491</v>
          </cell>
          <cell r="C28">
            <v>0.16551920581603891</v>
          </cell>
          <cell r="D28">
            <v>2.9875346167797408E-2</v>
          </cell>
          <cell r="E28">
            <v>0.38411216913094709</v>
          </cell>
          <cell r="F28">
            <v>2.6994596446806979E-2</v>
          </cell>
          <cell r="G28">
            <v>2.2329504280041559E-2</v>
          </cell>
          <cell r="H28">
            <v>1.8248990677332801E-2</v>
          </cell>
          <cell r="I28">
            <v>2.3456813774086101E-2</v>
          </cell>
          <cell r="J28">
            <v>0.12385582263418279</v>
          </cell>
          <cell r="K28">
            <v>0.78828885060487819</v>
          </cell>
          <cell r="L28">
            <v>1.625740279203914</v>
          </cell>
          <cell r="M28">
            <v>2.4140291298087924</v>
          </cell>
          <cell r="P28">
            <v>0.1530728098752219</v>
          </cell>
          <cell r="Q28">
            <v>3.0739439451613951E-2</v>
          </cell>
          <cell r="R28">
            <v>0.38236989428532148</v>
          </cell>
          <cell r="S28">
            <v>2.6994596446806979E-2</v>
          </cell>
          <cell r="T28">
            <v>2.668710360520261E-2</v>
          </cell>
          <cell r="U28">
            <v>1.9437014740769011E-2</v>
          </cell>
          <cell r="V28">
            <v>2.4446519740915849E-2</v>
          </cell>
          <cell r="W28">
            <v>0.1369957562505561</v>
          </cell>
          <cell r="X28">
            <v>0.80074313439640787</v>
          </cell>
          <cell r="Y28">
            <v>1.6687566475841771</v>
          </cell>
          <cell r="Z28">
            <v>2.4694997819805851</v>
          </cell>
          <cell r="AR28">
            <v>1.8109094214468231E-3</v>
          </cell>
          <cell r="AS28">
            <v>3.0091983966187342E-3</v>
          </cell>
          <cell r="AT28">
            <v>2.412504658948635E-3</v>
          </cell>
          <cell r="AU28">
            <v>3.8676792053034641E-3</v>
          </cell>
          <cell r="AV28">
            <v>6.123148638885691E-3</v>
          </cell>
          <cell r="AY28">
            <v>3.0069374340230609E-3</v>
          </cell>
          <cell r="AZ28">
            <v>4.4008488568710339E-3</v>
          </cell>
          <cell r="BA28">
            <v>2.6982376418098011E-3</v>
          </cell>
          <cell r="BB28">
            <v>5.027205106864779E-3</v>
          </cell>
          <cell r="BC28">
            <v>7.0993264036043292E-3</v>
          </cell>
        </row>
        <row r="29">
          <cell r="B29">
            <v>43492</v>
          </cell>
          <cell r="C29">
            <v>0.17037636172662371</v>
          </cell>
          <cell r="D29">
            <v>3.1197965206388581E-2</v>
          </cell>
          <cell r="E29">
            <v>0.35210251015125871</v>
          </cell>
          <cell r="F29">
            <v>3.2421267426817939E-2</v>
          </cell>
          <cell r="G29">
            <v>2.3136064552936032E-2</v>
          </cell>
          <cell r="H29">
            <v>1.8392344244505809E-2</v>
          </cell>
          <cell r="I29">
            <v>2.271053079363167E-2</v>
          </cell>
          <cell r="J29">
            <v>0.1273896823630771</v>
          </cell>
          <cell r="K29">
            <v>0.77251806649579069</v>
          </cell>
          <cell r="L29">
            <v>1.678077289124337</v>
          </cell>
          <cell r="M29">
            <v>2.4505953556201279</v>
          </cell>
          <cell r="P29">
            <v>0.1483697691497953</v>
          </cell>
          <cell r="Q29">
            <v>3.2681463805338373E-2</v>
          </cell>
          <cell r="R29">
            <v>0.44081615554563519</v>
          </cell>
          <cell r="S29">
            <v>3.2421267426817939E-2</v>
          </cell>
          <cell r="T29">
            <v>2.802536534550628E-2</v>
          </cell>
          <cell r="U29">
            <v>1.7931761869440791E-2</v>
          </cell>
          <cell r="V29">
            <v>2.7601805093126042E-2</v>
          </cell>
          <cell r="W29">
            <v>0.15077881807425761</v>
          </cell>
          <cell r="X29">
            <v>0.87862640630991751</v>
          </cell>
          <cell r="Y29">
            <v>1.5889478197703051</v>
          </cell>
          <cell r="Z29">
            <v>2.4675742260802225</v>
          </cell>
          <cell r="AR29">
            <v>3.022441941805573E-3</v>
          </cell>
          <cell r="AS29">
            <v>4.2576833816292611E-3</v>
          </cell>
          <cell r="AT29">
            <v>2.9242173446595299E-3</v>
          </cell>
          <cell r="AU29">
            <v>4.9779082581734961E-3</v>
          </cell>
          <cell r="AV29">
            <v>7.0573451283713834E-3</v>
          </cell>
          <cell r="AY29">
            <v>4.1962595542891319E-3</v>
          </cell>
          <cell r="AZ29">
            <v>5.9565792405557334E-3</v>
          </cell>
          <cell r="BA29">
            <v>4.2703781792659962E-3</v>
          </cell>
          <cell r="BB29">
            <v>5.4261659585885368E-3</v>
          </cell>
          <cell r="BC29">
            <v>7.1039263121437206E-3</v>
          </cell>
        </row>
        <row r="30">
          <cell r="B30">
            <v>43493</v>
          </cell>
          <cell r="C30">
            <v>0.13159697298770401</v>
          </cell>
          <cell r="D30">
            <v>2.515318335680369E-2</v>
          </cell>
          <cell r="E30">
            <v>0.37580711327842542</v>
          </cell>
          <cell r="F30">
            <v>2.9625721015317252E-2</v>
          </cell>
          <cell r="G30">
            <v>2.1900559575727872E-2</v>
          </cell>
          <cell r="H30">
            <v>1.388324784995441E-2</v>
          </cell>
          <cell r="I30">
            <v>2.1402419468349899E-2</v>
          </cell>
          <cell r="J30">
            <v>0.11662903883176461</v>
          </cell>
          <cell r="K30">
            <v>0.7314050014563902</v>
          </cell>
          <cell r="L30">
            <v>1.411167392764253</v>
          </cell>
          <cell r="M30">
            <v>2.1425723942206432</v>
          </cell>
          <cell r="P30">
            <v>0.13275406523695171</v>
          </cell>
          <cell r="Q30">
            <v>3.1859046122447228E-2</v>
          </cell>
          <cell r="R30">
            <v>0.44230798478619893</v>
          </cell>
          <cell r="S30">
            <v>2.9625721015317252E-2</v>
          </cell>
          <cell r="T30">
            <v>2.7085474685429201E-2</v>
          </cell>
          <cell r="U30">
            <v>1.920433339514727E-2</v>
          </cell>
          <cell r="V30">
            <v>2.76554878658716E-2</v>
          </cell>
          <cell r="W30">
            <v>0.15325653247487581</v>
          </cell>
          <cell r="X30">
            <v>0.86374864558223896</v>
          </cell>
          <cell r="Y30">
            <v>1.4808107774038759</v>
          </cell>
          <cell r="Z30">
            <v>2.3445594229861149</v>
          </cell>
          <cell r="AR30">
            <v>3.0250000348486469E-3</v>
          </cell>
          <cell r="AS30">
            <v>4.4435539479423403E-3</v>
          </cell>
          <cell r="AT30">
            <v>3.4785319720606299E-3</v>
          </cell>
          <cell r="AU30">
            <v>4.1626300467498467E-3</v>
          </cell>
          <cell r="AV30">
            <v>5.7085268020559809E-3</v>
          </cell>
          <cell r="AY30">
            <v>3.850055947098579E-3</v>
          </cell>
          <cell r="AZ30">
            <v>5.6655819671268043E-3</v>
          </cell>
          <cell r="BA30">
            <v>4.0891550018505854E-3</v>
          </cell>
          <cell r="BB30">
            <v>4.7169972852955403E-3</v>
          </cell>
          <cell r="BC30">
            <v>5.9819761076627198E-3</v>
          </cell>
        </row>
        <row r="31">
          <cell r="B31">
            <v>43494</v>
          </cell>
          <cell r="C31">
            <v>0.16837766088613509</v>
          </cell>
          <cell r="D31">
            <v>3.0523942227317451E-2</v>
          </cell>
          <cell r="E31">
            <v>0.39787204855670899</v>
          </cell>
          <cell r="F31">
            <v>3.0789976638242639E-2</v>
          </cell>
          <cell r="G31">
            <v>2.236469418209763E-2</v>
          </cell>
          <cell r="H31">
            <v>1.8020634925108431E-2</v>
          </cell>
          <cell r="I31">
            <v>2.5580993230743362E-2</v>
          </cell>
          <cell r="J31">
            <v>0.13713568451652619</v>
          </cell>
          <cell r="K31">
            <v>0.83044970766198722</v>
          </cell>
          <cell r="L31">
            <v>1.477488215513888</v>
          </cell>
          <cell r="M31">
            <v>2.3079379231758752</v>
          </cell>
          <cell r="P31">
            <v>0.11487847366232649</v>
          </cell>
          <cell r="Q31">
            <v>3.2005234355620693E-2</v>
          </cell>
          <cell r="R31">
            <v>0.43948236560302129</v>
          </cell>
          <cell r="S31">
            <v>3.0789976638242639E-2</v>
          </cell>
          <cell r="T31">
            <v>2.692306413782343E-2</v>
          </cell>
          <cell r="U31">
            <v>1.9263300444782999E-2</v>
          </cell>
          <cell r="V31">
            <v>2.7865155656139871E-2</v>
          </cell>
          <cell r="W31">
            <v>0.15295542084104161</v>
          </cell>
          <cell r="X31">
            <v>0.84416299133899875</v>
          </cell>
          <cell r="Y31">
            <v>1.5063061652916649</v>
          </cell>
          <cell r="Z31">
            <v>2.3504691566306635</v>
          </cell>
          <cell r="AR31">
            <v>3.7487780757709862E-3</v>
          </cell>
          <cell r="AS31">
            <v>5.199546337111889E-3</v>
          </cell>
          <cell r="AT31">
            <v>4.6171958327668166E-3</v>
          </cell>
          <cell r="AU31">
            <v>4.980306350976434E-3</v>
          </cell>
          <cell r="AV31">
            <v>6.4632741445030317E-3</v>
          </cell>
          <cell r="AY31">
            <v>4.143619350223309E-3</v>
          </cell>
          <cell r="AZ31">
            <v>5.6205910032499596E-3</v>
          </cell>
          <cell r="BA31">
            <v>4.4246335835166099E-3</v>
          </cell>
          <cell r="BB31">
            <v>4.7973730894689919E-3</v>
          </cell>
          <cell r="BC31">
            <v>6.2062779353054941E-3</v>
          </cell>
        </row>
        <row r="32">
          <cell r="B32">
            <v>43495</v>
          </cell>
          <cell r="C32">
            <v>0.1696930547721146</v>
          </cell>
          <cell r="D32">
            <v>3.1570535582947257E-2</v>
          </cell>
          <cell r="E32">
            <v>0.38473002209985241</v>
          </cell>
          <cell r="F32">
            <v>3.2684109924594147E-2</v>
          </cell>
          <cell r="G32">
            <v>2.310681099615337E-2</v>
          </cell>
          <cell r="H32">
            <v>1.8176855056053279E-2</v>
          </cell>
          <cell r="I32">
            <v>2.535509392826759E-2</v>
          </cell>
          <cell r="J32">
            <v>0.13992844296269411</v>
          </cell>
          <cell r="K32">
            <v>0.82360497376118891</v>
          </cell>
          <cell r="L32">
            <v>1.4925501902427549</v>
          </cell>
          <cell r="M32">
            <v>2.3161551640039439</v>
          </cell>
          <cell r="P32">
            <v>0.10155470922546669</v>
          </cell>
          <cell r="Q32">
            <v>3.2086560059294937E-2</v>
          </cell>
          <cell r="R32">
            <v>0.46948804309418007</v>
          </cell>
          <cell r="S32">
            <v>3.2684109924594147E-2</v>
          </cell>
          <cell r="T32">
            <v>2.722611521116669E-2</v>
          </cell>
          <cell r="U32">
            <v>1.874069367664203E-2</v>
          </cell>
          <cell r="V32">
            <v>2.7624528521776139E-2</v>
          </cell>
          <cell r="W32">
            <v>0.15476329016249449</v>
          </cell>
          <cell r="X32">
            <v>0.86416804987561491</v>
          </cell>
          <cell r="Y32">
            <v>1.5506779470703951</v>
          </cell>
          <cell r="Z32">
            <v>2.4148459969460099</v>
          </cell>
          <cell r="AR32">
            <v>3.8145616278239909E-3</v>
          </cell>
          <cell r="AS32">
            <v>5.1882275215464329E-3</v>
          </cell>
          <cell r="AT32">
            <v>4.5743402558950088E-3</v>
          </cell>
          <cell r="AU32">
            <v>5.0450827159496626E-3</v>
          </cell>
          <cell r="AV32">
            <v>6.7831513372196639E-3</v>
          </cell>
          <cell r="AY32">
            <v>4.0728645360565011E-3</v>
          </cell>
          <cell r="AZ32">
            <v>5.9979758742939133E-3</v>
          </cell>
          <cell r="BA32">
            <v>4.5089949633992004E-3</v>
          </cell>
          <cell r="BB32">
            <v>5.203347722306453E-3</v>
          </cell>
          <cell r="BC32">
            <v>6.8961635525937584E-3</v>
          </cell>
        </row>
        <row r="33">
          <cell r="B33">
            <v>43496</v>
          </cell>
          <cell r="C33">
            <v>0.17018713076854891</v>
          </cell>
          <cell r="D33">
            <v>3.112481210261648E-2</v>
          </cell>
          <cell r="E33">
            <v>0.40855034764512971</v>
          </cell>
          <cell r="F33">
            <v>3.3675140144106927E-2</v>
          </cell>
          <cell r="G33">
            <v>2.386885835646858E-2</v>
          </cell>
          <cell r="H33">
            <v>1.8002426740431829E-2</v>
          </cell>
          <cell r="I33">
            <v>2.6062068301649789E-2</v>
          </cell>
          <cell r="J33">
            <v>0.1413265884174349</v>
          </cell>
          <cell r="K33">
            <v>0.85188272949709476</v>
          </cell>
          <cell r="L33">
            <v>1.550302658223246</v>
          </cell>
          <cell r="M33">
            <v>2.4021853877203405</v>
          </cell>
          <cell r="P33">
            <v>8.6610774949022376E-2</v>
          </cell>
          <cell r="Q33">
            <v>3.2588215192226197E-2</v>
          </cell>
          <cell r="R33">
            <v>0.47576862703692502</v>
          </cell>
          <cell r="S33">
            <v>3.3675140144106927E-2</v>
          </cell>
          <cell r="T33">
            <v>2.9918322971052739E-2</v>
          </cell>
          <cell r="U33">
            <v>1.9301781097878511E-2</v>
          </cell>
          <cell r="V33">
            <v>2.7751896589256479E-2</v>
          </cell>
          <cell r="W33">
            <v>0.15622517985693241</v>
          </cell>
          <cell r="X33">
            <v>0.86183993783740043</v>
          </cell>
          <cell r="Y33">
            <v>1.615178311975511</v>
          </cell>
          <cell r="Z33">
            <v>2.4770182498129114</v>
          </cell>
          <cell r="AR33">
            <v>4.130605336928125E-3</v>
          </cell>
          <cell r="AS33">
            <v>5.680305091823888E-3</v>
          </cell>
          <cell r="AT33">
            <v>4.5018461065447751E-3</v>
          </cell>
          <cell r="AU33">
            <v>5.3564846759944374E-3</v>
          </cell>
          <cell r="AV33">
            <v>7.0594526542233638E-3</v>
          </cell>
          <cell r="AY33">
            <v>4.124643839487096E-3</v>
          </cell>
          <cell r="AZ33">
            <v>6.3016125632170527E-3</v>
          </cell>
          <cell r="BA33">
            <v>4.1924372737091199E-3</v>
          </cell>
          <cell r="BB33">
            <v>5.7106145211550273E-3</v>
          </cell>
          <cell r="BC33">
            <v>7.4178042832043298E-3</v>
          </cell>
        </row>
        <row r="34">
          <cell r="B34">
            <v>43497</v>
          </cell>
          <cell r="C34">
            <v>0.1710249391028906</v>
          </cell>
          <cell r="D34">
            <v>3.2188569170943288E-2</v>
          </cell>
          <cell r="E34">
            <v>0.43320007921523768</v>
          </cell>
          <cell r="F34">
            <v>2.1081180757296609E-2</v>
          </cell>
          <cell r="G34">
            <v>2.559111436661874E-2</v>
          </cell>
          <cell r="H34">
            <v>1.789510216292765E-2</v>
          </cell>
          <cell r="I34">
            <v>2.521968535578531E-2</v>
          </cell>
          <cell r="J34">
            <v>0.14173958454523239</v>
          </cell>
          <cell r="K34">
            <v>0.88034461184748591</v>
          </cell>
          <cell r="L34">
            <v>1.615841531891498</v>
          </cell>
          <cell r="M34">
            <v>2.4961861437389841</v>
          </cell>
          <cell r="P34">
            <v>7.7885719537432507E-2</v>
          </cell>
          <cell r="Q34">
            <v>3.1835379036446163E-2</v>
          </cell>
          <cell r="R34">
            <v>0.40576369312227523</v>
          </cell>
          <cell r="S34">
            <v>2.1081180757296609E-2</v>
          </cell>
          <cell r="T34">
            <v>2.6639048603491609E-2</v>
          </cell>
          <cell r="U34">
            <v>1.9657159914400878E-2</v>
          </cell>
          <cell r="V34">
            <v>2.5871107415732678E-2</v>
          </cell>
          <cell r="W34">
            <v>0.1343468328727942</v>
          </cell>
          <cell r="X34">
            <v>0.74308012125987</v>
          </cell>
          <cell r="Y34">
            <v>1.615546387883479</v>
          </cell>
          <cell r="Z34">
            <v>2.3586265091433489</v>
          </cell>
          <cell r="AR34">
            <v>3.9319714826019213E-3</v>
          </cell>
          <cell r="AS34">
            <v>5.7597440201868286E-3</v>
          </cell>
          <cell r="AT34">
            <v>4.552964714670025E-3</v>
          </cell>
          <cell r="AU34">
            <v>5.6567546851362454E-3</v>
          </cell>
          <cell r="AV34">
            <v>7.5578307794351646E-3</v>
          </cell>
          <cell r="AY34">
            <v>1.92950745775121E-3</v>
          </cell>
          <cell r="AZ34">
            <v>3.2412445761617402E-3</v>
          </cell>
          <cell r="BA34">
            <v>2.1339408779067199E-3</v>
          </cell>
          <cell r="BB34">
            <v>4.1046221559730006E-3</v>
          </cell>
          <cell r="BC34">
            <v>6.06586992810286E-3</v>
          </cell>
        </row>
        <row r="35">
          <cell r="B35">
            <v>43498</v>
          </cell>
          <cell r="C35">
            <v>0.1706852395938081</v>
          </cell>
          <cell r="D35">
            <v>3.1112066535509839E-2</v>
          </cell>
          <cell r="E35">
            <v>0.37788820886391639</v>
          </cell>
          <cell r="F35">
            <v>2.7216622499543212E-2</v>
          </cell>
          <cell r="G35">
            <v>2.3642683077500771E-2</v>
          </cell>
          <cell r="H35">
            <v>1.8202593673318029E-2</v>
          </cell>
          <cell r="I35">
            <v>2.3447099577602049E-2</v>
          </cell>
          <cell r="J35">
            <v>0.126064206708909</v>
          </cell>
          <cell r="K35">
            <v>0.79307653361568509</v>
          </cell>
          <cell r="L35">
            <v>1.6438840171525719</v>
          </cell>
          <cell r="M35">
            <v>2.4369605507682568</v>
          </cell>
          <cell r="P35">
            <v>7.7233568218781565E-2</v>
          </cell>
          <cell r="Q35">
            <v>3.1431287665592188E-2</v>
          </cell>
          <cell r="R35">
            <v>0.37400030033720238</v>
          </cell>
          <cell r="S35">
            <v>2.7216622499543212E-2</v>
          </cell>
          <cell r="T35">
            <v>2.643767755661075E-2</v>
          </cell>
          <cell r="U35">
            <v>1.9602044132966429E-2</v>
          </cell>
          <cell r="V35">
            <v>2.3482447803979019E-2</v>
          </cell>
          <cell r="W35">
            <v>0.1401748438032053</v>
          </cell>
          <cell r="X35">
            <v>0.71957879201788066</v>
          </cell>
          <cell r="Y35">
            <v>1.5996704291657591</v>
          </cell>
          <cell r="Z35">
            <v>2.3192492211836395</v>
          </cell>
          <cell r="AR35">
            <v>1.9933225531888971E-3</v>
          </cell>
          <cell r="AS35">
            <v>3.3246641044745191E-3</v>
          </cell>
          <cell r="AT35">
            <v>2.4650948960912239E-3</v>
          </cell>
          <cell r="AU35">
            <v>4.2829830010482012E-3</v>
          </cell>
          <cell r="AV35">
            <v>6.2165907795115232E-3</v>
          </cell>
          <cell r="AY35">
            <v>3.1127019546816469E-3</v>
          </cell>
          <cell r="AZ35">
            <v>4.4915238909619013E-3</v>
          </cell>
          <cell r="BA35">
            <v>2.679879446352841E-3</v>
          </cell>
          <cell r="BB35">
            <v>4.9342123405912187E-3</v>
          </cell>
          <cell r="BC35">
            <v>7.0604101669324397E-3</v>
          </cell>
        </row>
        <row r="36">
          <cell r="B36">
            <v>43499</v>
          </cell>
          <cell r="C36">
            <v>0.16966938613289989</v>
          </cell>
          <cell r="D36">
            <v>3.098727465638133E-2</v>
          </cell>
          <cell r="E36">
            <v>0.33050197688200589</v>
          </cell>
          <cell r="F36">
            <v>3.2243251187646628E-2</v>
          </cell>
          <cell r="G36">
            <v>2.3975977467586378E-2</v>
          </cell>
          <cell r="H36">
            <v>1.8401728450019479E-2</v>
          </cell>
          <cell r="I36">
            <v>2.19096955337977E-2</v>
          </cell>
          <cell r="J36">
            <v>0.13003807929012759</v>
          </cell>
          <cell r="K36">
            <v>0.75146099980952308</v>
          </cell>
          <cell r="L36">
            <v>1.6307502856566669</v>
          </cell>
          <cell r="M36">
            <v>2.3822112854661901</v>
          </cell>
          <cell r="P36">
            <v>5.581091799281275E-2</v>
          </cell>
          <cell r="Q36">
            <v>3.2029026618307817E-2</v>
          </cell>
          <cell r="R36">
            <v>0.44334244033933451</v>
          </cell>
          <cell r="S36">
            <v>3.2243251187646628E-2</v>
          </cell>
          <cell r="T36">
            <v>2.722043011790581E-2</v>
          </cell>
          <cell r="U36">
            <v>1.907544291047757E-2</v>
          </cell>
          <cell r="V36">
            <v>2.6131850349535891E-2</v>
          </cell>
          <cell r="W36">
            <v>0.15195038298219729</v>
          </cell>
          <cell r="X36">
            <v>0.78780374249821783</v>
          </cell>
          <cell r="Y36">
            <v>1.5124966611288251</v>
          </cell>
          <cell r="Z36">
            <v>2.3003004036270429</v>
          </cell>
          <cell r="AR36">
            <v>3.143202469173195E-3</v>
          </cell>
          <cell r="AS36">
            <v>4.1883578713434308E-3</v>
          </cell>
          <cell r="AT36">
            <v>2.2233762732100418E-3</v>
          </cell>
          <cell r="AU36">
            <v>4.8702652633335706E-3</v>
          </cell>
          <cell r="AV36">
            <v>7.1212500475983324E-3</v>
          </cell>
          <cell r="AY36">
            <v>4.1644213092434084E-3</v>
          </cell>
          <cell r="AZ36">
            <v>5.9587392241162423E-3</v>
          </cell>
          <cell r="BA36">
            <v>4.2352064485173448E-3</v>
          </cell>
          <cell r="BB36">
            <v>5.3421268131518991E-3</v>
          </cell>
          <cell r="BC36">
            <v>7.036753178435425E-3</v>
          </cell>
        </row>
        <row r="37">
          <cell r="B37">
            <v>43500</v>
          </cell>
          <cell r="C37">
            <v>0.14232866473800371</v>
          </cell>
          <cell r="D37">
            <v>3.108512870231353E-2</v>
          </cell>
          <cell r="E37">
            <v>0.39542567221777247</v>
          </cell>
          <cell r="F37">
            <v>2.9600401201079179E-2</v>
          </cell>
          <cell r="G37">
            <v>2.5153238635434231E-2</v>
          </cell>
          <cell r="H37">
            <v>1.7866753002203539E-2</v>
          </cell>
          <cell r="I37">
            <v>2.3760151323659169E-2</v>
          </cell>
          <cell r="J37">
            <v>0.1371607203063317</v>
          </cell>
          <cell r="K37">
            <v>0.80481854337777159</v>
          </cell>
          <cell r="L37">
            <v>1.555466538622535</v>
          </cell>
          <cell r="M37">
            <v>2.3602850820003067</v>
          </cell>
          <cell r="P37">
            <v>4.5707444019824288E-2</v>
          </cell>
          <cell r="Q37">
            <v>3.1247876083752249E-2</v>
          </cell>
          <cell r="R37">
            <v>0.45174360612536241</v>
          </cell>
          <cell r="S37">
            <v>2.9600401201079179E-2</v>
          </cell>
          <cell r="T37">
            <v>2.6159263618864542E-2</v>
          </cell>
          <cell r="U37">
            <v>1.932314515618714E-2</v>
          </cell>
          <cell r="V37">
            <v>2.623240780191308E-2</v>
          </cell>
          <cell r="W37">
            <v>0.14952403199900841</v>
          </cell>
          <cell r="X37">
            <v>0.77953817600599107</v>
          </cell>
          <cell r="Y37">
            <v>1.414537647873277</v>
          </cell>
          <cell r="Z37">
            <v>2.1940758238792681</v>
          </cell>
          <cell r="AR37">
            <v>4.1092683273719829E-3</v>
          </cell>
          <cell r="AS37">
            <v>5.6863190494383176E-3</v>
          </cell>
          <cell r="AT37">
            <v>3.652309701165664E-3</v>
          </cell>
          <cell r="AU37">
            <v>5.5753639795895569E-3</v>
          </cell>
          <cell r="AV37">
            <v>7.3821992988778694E-3</v>
          </cell>
          <cell r="AY37">
            <v>3.8280066549747698E-3</v>
          </cell>
          <cell r="AZ37">
            <v>5.6688464532542596E-3</v>
          </cell>
          <cell r="BA37">
            <v>4.1254892087900152E-3</v>
          </cell>
          <cell r="BB37">
            <v>4.6414269579895277E-3</v>
          </cell>
          <cell r="BC37">
            <v>6.1470778553833483E-3</v>
          </cell>
        </row>
        <row r="38">
          <cell r="B38">
            <v>43501</v>
          </cell>
          <cell r="C38">
            <v>0.15063689348321349</v>
          </cell>
          <cell r="D38">
            <v>3.0803454399232089E-2</v>
          </cell>
          <cell r="E38">
            <v>0.41852334390803819</v>
          </cell>
          <cell r="F38">
            <v>3.103898890500472E-2</v>
          </cell>
          <cell r="G38">
            <v>2.3043520194912001E-2</v>
          </cell>
          <cell r="H38">
            <v>1.7981831822536772E-2</v>
          </cell>
          <cell r="I38">
            <v>2.427281026816577E-2</v>
          </cell>
          <cell r="J38">
            <v>0.14142684932356661</v>
          </cell>
          <cell r="K38">
            <v>0.83707145008156425</v>
          </cell>
          <cell r="L38">
            <v>1.475605686869675</v>
          </cell>
          <cell r="M38">
            <v>2.3126771369512391</v>
          </cell>
          <cell r="P38">
            <v>4.7618897027659528E-2</v>
          </cell>
          <cell r="Q38">
            <v>3.2192251090992621E-2</v>
          </cell>
          <cell r="R38">
            <v>0.43193603179560852</v>
          </cell>
          <cell r="S38">
            <v>3.103898890500472E-2</v>
          </cell>
          <cell r="T38">
            <v>2.644067070068519E-2</v>
          </cell>
          <cell r="U38">
            <v>1.9313200869226031E-2</v>
          </cell>
          <cell r="V38">
            <v>2.514707693052861E-2</v>
          </cell>
          <cell r="W38">
            <v>0.1499275381993653</v>
          </cell>
          <cell r="X38">
            <v>0.76361465551907037</v>
          </cell>
          <cell r="Y38">
            <v>1.418239305768572</v>
          </cell>
          <cell r="Z38">
            <v>2.1818539612876426</v>
          </cell>
          <cell r="AR38">
            <v>3.8582298045788731E-3</v>
          </cell>
          <cell r="AS38">
            <v>5.1594312981388868E-3</v>
          </cell>
          <cell r="AT38">
            <v>4.6374668717610113E-3</v>
          </cell>
          <cell r="AU38">
            <v>4.8443144339080542E-3</v>
          </cell>
          <cell r="AV38">
            <v>6.4822505897746338E-3</v>
          </cell>
          <cell r="AY38">
            <v>4.1457462346676712E-3</v>
          </cell>
          <cell r="AZ38">
            <v>5.9218618891022836E-3</v>
          </cell>
          <cell r="BA38">
            <v>4.585132594398347E-3</v>
          </cell>
          <cell r="BB38">
            <v>4.6536998829834223E-3</v>
          </cell>
          <cell r="BC38">
            <v>6.2405676371812121E-3</v>
          </cell>
        </row>
        <row r="39">
          <cell r="B39">
            <v>43502</v>
          </cell>
          <cell r="C39">
            <v>0.1584553551318405</v>
          </cell>
          <cell r="D39">
            <v>3.1366847630067467E-2</v>
          </cell>
          <cell r="E39">
            <v>0.40481646069787669</v>
          </cell>
          <cell r="F39">
            <v>3.252343608046477E-2</v>
          </cell>
          <cell r="G39">
            <v>2.4247570181319698E-2</v>
          </cell>
          <cell r="H39">
            <v>1.839766755236065E-2</v>
          </cell>
          <cell r="I39">
            <v>2.3521818774496561E-2</v>
          </cell>
          <cell r="J39">
            <v>0.1379037097855107</v>
          </cell>
          <cell r="K39">
            <v>0.83065771012565492</v>
          </cell>
          <cell r="L39">
            <v>1.4825433729250039</v>
          </cell>
          <cell r="M39">
            <v>2.3132010830506591</v>
          </cell>
          <cell r="P39">
            <v>4.4660873552106149E-2</v>
          </cell>
          <cell r="Q39">
            <v>3.1930298897223042E-2</v>
          </cell>
          <cell r="R39">
            <v>0.43881033372394768</v>
          </cell>
          <cell r="S39">
            <v>3.252343608046477E-2</v>
          </cell>
          <cell r="T39">
            <v>2.6755235412429499E-2</v>
          </cell>
          <cell r="U39">
            <v>1.9232299157620592E-2</v>
          </cell>
          <cell r="V39">
            <v>2.618855567342622E-2</v>
          </cell>
          <cell r="W39">
            <v>0.1508991759610693</v>
          </cell>
          <cell r="X39">
            <v>0.77100020845828721</v>
          </cell>
          <cell r="Y39">
            <v>1.4553550576311309</v>
          </cell>
          <cell r="Z39">
            <v>2.2263552660894179</v>
          </cell>
          <cell r="AR39">
            <v>3.9017860444284709E-3</v>
          </cell>
          <cell r="AS39">
            <v>5.653454916545831E-3</v>
          </cell>
          <cell r="AT39">
            <v>4.6686263498942199E-3</v>
          </cell>
          <cell r="AU39">
            <v>5.018749926030513E-3</v>
          </cell>
          <cell r="AV39">
            <v>6.7601947353469116E-3</v>
          </cell>
          <cell r="AY39">
            <v>4.303607994027815E-3</v>
          </cell>
          <cell r="AZ39">
            <v>5.476321251871496E-3</v>
          </cell>
          <cell r="BA39">
            <v>4.5727295316400603E-3</v>
          </cell>
          <cell r="BB39">
            <v>5.2185114993671296E-3</v>
          </cell>
          <cell r="BC39">
            <v>6.9426755282408917E-3</v>
          </cell>
        </row>
        <row r="40">
          <cell r="B40">
            <v>43503</v>
          </cell>
          <cell r="C40">
            <v>0.16496821733029141</v>
          </cell>
          <cell r="D40">
            <v>2.9068818817533051E-2</v>
          </cell>
          <cell r="E40">
            <v>0.42225444464334377</v>
          </cell>
          <cell r="F40">
            <v>3.304640045216415E-2</v>
          </cell>
          <cell r="G40">
            <v>2.412130214788602E-2</v>
          </cell>
          <cell r="H40">
            <v>1.8215778543724009E-2</v>
          </cell>
          <cell r="I40">
            <v>2.3835943293438071E-2</v>
          </cell>
          <cell r="J40">
            <v>0.1418230373013481</v>
          </cell>
          <cell r="K40">
            <v>0.85793021940432401</v>
          </cell>
          <cell r="L40">
            <v>1.514705985023846</v>
          </cell>
          <cell r="M40">
            <v>2.3726362044281699</v>
          </cell>
          <cell r="P40">
            <v>4.9951226642390677E-2</v>
          </cell>
          <cell r="Q40">
            <v>3.2563647789378751E-2</v>
          </cell>
          <cell r="R40">
            <v>0.46263246043823231</v>
          </cell>
          <cell r="S40">
            <v>3.304640045216415E-2</v>
          </cell>
          <cell r="T40">
            <v>2.922077264417669E-2</v>
          </cell>
          <cell r="U40">
            <v>1.9537114013682959E-2</v>
          </cell>
          <cell r="V40">
            <v>2.6817882900368639E-2</v>
          </cell>
          <cell r="W40">
            <v>0.14855533099776569</v>
          </cell>
          <cell r="X40">
            <v>0.80232483587815995</v>
          </cell>
          <cell r="Y40">
            <v>1.516505155435691</v>
          </cell>
          <cell r="Z40">
            <v>2.318829991313851</v>
          </cell>
          <cell r="AR40">
            <v>4.4986884695556034E-3</v>
          </cell>
          <cell r="AS40">
            <v>5.7408822728387057E-3</v>
          </cell>
          <cell r="AT40">
            <v>4.6401270224534774E-3</v>
          </cell>
          <cell r="AU40">
            <v>5.4400841323657551E-3</v>
          </cell>
          <cell r="AV40">
            <v>7.1204107124536809E-3</v>
          </cell>
          <cell r="AY40">
            <v>4.4576328801206964E-3</v>
          </cell>
          <cell r="AZ40">
            <v>5.348611301185734E-3</v>
          </cell>
          <cell r="BA40">
            <v>4.3452544477962556E-3</v>
          </cell>
          <cell r="BB40">
            <v>5.5190200435468826E-3</v>
          </cell>
          <cell r="BC40">
            <v>7.2206149718591342E-3</v>
          </cell>
        </row>
        <row r="41">
          <cell r="B41">
            <v>43504</v>
          </cell>
          <cell r="C41">
            <v>0.16480884212593661</v>
          </cell>
          <cell r="D41">
            <v>3.1941906577810687E-2</v>
          </cell>
          <cell r="E41">
            <v>0.44171356290304459</v>
          </cell>
          <cell r="F41">
            <v>2.2299666478241331E-2</v>
          </cell>
          <cell r="G41">
            <v>2.6431820276271091E-2</v>
          </cell>
          <cell r="H41">
            <v>1.7956243508655319E-2</v>
          </cell>
          <cell r="I41">
            <v>2.44858953394522E-2</v>
          </cell>
          <cell r="J41">
            <v>0.14141020488803491</v>
          </cell>
          <cell r="K41">
            <v>0.8835917920508809</v>
          </cell>
          <cell r="L41">
            <v>1.577196483005856</v>
          </cell>
          <cell r="M41">
            <v>2.4607882750567369</v>
          </cell>
          <cell r="P41">
            <v>5.4197054074601778E-2</v>
          </cell>
          <cell r="Q41">
            <v>3.2192197547041557E-2</v>
          </cell>
          <cell r="R41">
            <v>0.41761974148382242</v>
          </cell>
          <cell r="S41">
            <v>2.2299666478241331E-2</v>
          </cell>
          <cell r="T41">
            <v>2.6445453882626011E-2</v>
          </cell>
          <cell r="U41">
            <v>1.972163185944294E-2</v>
          </cell>
          <cell r="V41">
            <v>2.4600590875949339E-2</v>
          </cell>
          <cell r="W41">
            <v>0.12819261425736719</v>
          </cell>
          <cell r="X41">
            <v>0.72526895045909257</v>
          </cell>
          <cell r="Y41">
            <v>1.568274364490982</v>
          </cell>
          <cell r="Z41">
            <v>2.2935433149500746</v>
          </cell>
          <cell r="AR41">
            <v>4.3703544444923742E-3</v>
          </cell>
          <cell r="AS41">
            <v>6.0616642440541662E-3</v>
          </cell>
          <cell r="AT41">
            <v>4.7388952779963906E-3</v>
          </cell>
          <cell r="AU41">
            <v>5.81498388713009E-3</v>
          </cell>
          <cell r="AV41">
            <v>7.5169708690544651E-3</v>
          </cell>
          <cell r="AY41">
            <v>2.09578311382059E-3</v>
          </cell>
          <cell r="AZ41">
            <v>3.648046373206744E-3</v>
          </cell>
          <cell r="BA41">
            <v>2.448320131623551E-3</v>
          </cell>
          <cell r="BB41">
            <v>4.0864939050108511E-3</v>
          </cell>
          <cell r="BC41">
            <v>6.1643676476716494E-3</v>
          </cell>
        </row>
        <row r="42">
          <cell r="B42">
            <v>43505</v>
          </cell>
          <cell r="C42">
            <v>0.1703537104989051</v>
          </cell>
          <cell r="D42">
            <v>2.867326898389597E-2</v>
          </cell>
          <cell r="E42">
            <v>0.3766389885127982</v>
          </cell>
          <cell r="F42">
            <v>2.4185324513400469E-2</v>
          </cell>
          <cell r="G42">
            <v>2.3641927699846139E-2</v>
          </cell>
          <cell r="H42">
            <v>1.7384600656531499E-2</v>
          </cell>
          <cell r="I42">
            <v>2.2207463818829491E-2</v>
          </cell>
          <cell r="J42">
            <v>0.1249388671652098</v>
          </cell>
          <cell r="K42">
            <v>0.78599436756369712</v>
          </cell>
          <cell r="L42">
            <v>1.616800712830611</v>
          </cell>
          <cell r="M42">
            <v>2.4027950803943083</v>
          </cell>
          <cell r="P42">
            <v>7.1236802703355279E-2</v>
          </cell>
          <cell r="Q42">
            <v>3.1736097543006193E-2</v>
          </cell>
          <cell r="R42">
            <v>0.37479932676361988</v>
          </cell>
          <cell r="S42">
            <v>2.4185324513400469E-2</v>
          </cell>
          <cell r="T42">
            <v>2.634498661103743E-2</v>
          </cell>
          <cell r="U42">
            <v>1.959615737555169E-2</v>
          </cell>
          <cell r="V42">
            <v>2.2873263005941662E-2</v>
          </cell>
          <cell r="W42">
            <v>0.13583444112750881</v>
          </cell>
          <cell r="X42">
            <v>0.7066063996434212</v>
          </cell>
          <cell r="Y42">
            <v>1.492990230407288</v>
          </cell>
          <cell r="Z42">
            <v>2.199596630050709</v>
          </cell>
          <cell r="AR42">
            <v>1.99602560298392E-3</v>
          </cell>
          <cell r="AS42">
            <v>3.4746705885313292E-3</v>
          </cell>
          <cell r="AT42">
            <v>2.4630259685656419E-3</v>
          </cell>
          <cell r="AU42">
            <v>4.2737936475825229E-3</v>
          </cell>
          <cell r="AV42">
            <v>6.2076168338187051E-3</v>
          </cell>
          <cell r="AY42">
            <v>1.350385850976578E-3</v>
          </cell>
          <cell r="AZ42">
            <v>4.0774047684157466E-3</v>
          </cell>
          <cell r="BA42">
            <v>1.732612922960997E-3</v>
          </cell>
          <cell r="BB42">
            <v>4.828710233985632E-3</v>
          </cell>
          <cell r="BC42">
            <v>7.2369835253097894E-3</v>
          </cell>
        </row>
        <row r="43">
          <cell r="B43">
            <v>43506</v>
          </cell>
          <cell r="C43">
            <v>0.17219927444466229</v>
          </cell>
          <cell r="D43">
            <v>3.0102273626273979E-2</v>
          </cell>
          <cell r="E43">
            <v>0.34631420137231772</v>
          </cell>
          <cell r="F43">
            <v>2.9265329301523719E-2</v>
          </cell>
          <cell r="G43">
            <v>2.425657462393907E-2</v>
          </cell>
          <cell r="H43">
            <v>1.837006378593101E-2</v>
          </cell>
          <cell r="I43">
            <v>1.9621504031010931E-2</v>
          </cell>
          <cell r="J43">
            <v>0.13272428419325569</v>
          </cell>
          <cell r="K43">
            <v>0.77101376475712835</v>
          </cell>
          <cell r="L43">
            <v>1.621582904554816</v>
          </cell>
          <cell r="M43">
            <v>2.3925966693119443</v>
          </cell>
          <cell r="P43">
            <v>4.4430724571897173E-2</v>
          </cell>
          <cell r="Q43">
            <v>3.2297782031019247E-2</v>
          </cell>
          <cell r="R43">
            <v>0.44320171829687321</v>
          </cell>
          <cell r="S43">
            <v>2.9265329301523719E-2</v>
          </cell>
          <cell r="T43">
            <v>2.755588192044002E-2</v>
          </cell>
          <cell r="U43">
            <v>1.9686153955656701E-2</v>
          </cell>
          <cell r="V43">
            <v>2.4235723412437789E-2</v>
          </cell>
          <cell r="W43">
            <v>0.1488830024156127</v>
          </cell>
          <cell r="X43">
            <v>0.76955631590546036</v>
          </cell>
          <cell r="Y43">
            <v>1.4361526495713699</v>
          </cell>
          <cell r="Z43">
            <v>2.2057089654768305</v>
          </cell>
          <cell r="AR43">
            <v>3.1185635441613188E-3</v>
          </cell>
          <cell r="AS43">
            <v>4.1152936668528914E-3</v>
          </cell>
          <cell r="AT43">
            <v>2.9997999487199009E-3</v>
          </cell>
          <cell r="AU43">
            <v>4.8859617187439926E-3</v>
          </cell>
          <cell r="AV43">
            <v>7.1715330821290751E-3</v>
          </cell>
          <cell r="AY43">
            <v>4.0933038853426624E-3</v>
          </cell>
          <cell r="AZ43">
            <v>5.4954347490436756E-3</v>
          </cell>
          <cell r="BA43">
            <v>1.4861430449950169E-3</v>
          </cell>
          <cell r="BB43">
            <v>5.4528592370347044E-3</v>
          </cell>
          <cell r="BC43">
            <v>7.2400113390584109E-3</v>
          </cell>
        </row>
        <row r="44">
          <cell r="B44">
            <v>43507</v>
          </cell>
          <cell r="C44">
            <v>0.17196970784836141</v>
          </cell>
          <cell r="D44">
            <v>3.090676454072365E-2</v>
          </cell>
          <cell r="E44">
            <v>0.40848954598005571</v>
          </cell>
          <cell r="F44">
            <v>2.9479542736539861E-2</v>
          </cell>
          <cell r="G44">
            <v>2.5664400919036039E-2</v>
          </cell>
          <cell r="H44">
            <v>1.862253748754273E-2</v>
          </cell>
          <cell r="I44">
            <v>2.3453962787331091E-2</v>
          </cell>
          <cell r="J44">
            <v>0.14162554779490871</v>
          </cell>
          <cell r="K44">
            <v>0.85430572650118275</v>
          </cell>
          <cell r="L44">
            <v>1.544094016948119</v>
          </cell>
          <cell r="M44">
            <v>2.3983997434493016</v>
          </cell>
          <cell r="P44">
            <v>3.2635222020393352E-2</v>
          </cell>
          <cell r="Q44">
            <v>3.1352349743375002E-2</v>
          </cell>
          <cell r="R44">
            <v>0.44038326904540459</v>
          </cell>
          <cell r="S44">
            <v>2.9479542736539861E-2</v>
          </cell>
          <cell r="T44">
            <v>2.642499233657656E-2</v>
          </cell>
          <cell r="U44">
            <v>1.96390542519367E-2</v>
          </cell>
          <cell r="V44">
            <v>2.4917098463682629E-2</v>
          </cell>
          <cell r="W44">
            <v>0.14682076910311789</v>
          </cell>
          <cell r="X44">
            <v>0.75165229770102648</v>
          </cell>
          <cell r="Y44">
            <v>1.366185067522065</v>
          </cell>
          <cell r="Z44">
            <v>2.1178373652230915</v>
          </cell>
          <cell r="AR44">
            <v>4.6178918243656589E-3</v>
          </cell>
          <cell r="AS44">
            <v>5.5635789899967222E-3</v>
          </cell>
          <cell r="AT44">
            <v>4.6320478276969026E-3</v>
          </cell>
          <cell r="AU44">
            <v>5.6106897562133102E-3</v>
          </cell>
          <cell r="AV44">
            <v>7.2824618188793494E-3</v>
          </cell>
          <cell r="AY44">
            <v>3.7707564962222678E-3</v>
          </cell>
          <cell r="AZ44">
            <v>5.431889295826769E-3</v>
          </cell>
          <cell r="BA44">
            <v>4.09758488861851E-3</v>
          </cell>
          <cell r="BB44">
            <v>4.7873186827766768E-3</v>
          </cell>
          <cell r="BC44">
            <v>6.1322837946502888E-3</v>
          </cell>
        </row>
        <row r="45">
          <cell r="B45">
            <v>43508</v>
          </cell>
          <cell r="C45">
            <v>0.17277935879156001</v>
          </cell>
          <cell r="D45">
            <v>2.8413931210294611E-2</v>
          </cell>
          <cell r="E45">
            <v>0.38665939115309927</v>
          </cell>
          <cell r="F45">
            <v>3.1284981824883727E-2</v>
          </cell>
          <cell r="G45">
            <v>2.2880184007997E-2</v>
          </cell>
          <cell r="H45">
            <v>1.8231069219856021E-2</v>
          </cell>
          <cell r="I45">
            <v>2.386471970242764E-2</v>
          </cell>
          <cell r="J45">
            <v>0.13696694439078261</v>
          </cell>
          <cell r="K45">
            <v>0.82086185497527542</v>
          </cell>
          <cell r="L45">
            <v>1.466597531812643</v>
          </cell>
          <cell r="M45">
            <v>2.2874593867879183</v>
          </cell>
          <cell r="P45">
            <v>3.088379199928654E-2</v>
          </cell>
          <cell r="Q45">
            <v>3.2183336141778408E-2</v>
          </cell>
          <cell r="R45">
            <v>0.44024411236352778</v>
          </cell>
          <cell r="S45">
            <v>3.1284981824883727E-2</v>
          </cell>
          <cell r="T45">
            <v>2.5523115835020219E-2</v>
          </cell>
          <cell r="U45">
            <v>1.9265740591221759E-2</v>
          </cell>
          <cell r="V45">
            <v>2.521923446084709E-2</v>
          </cell>
          <cell r="W45">
            <v>0.14676780928037811</v>
          </cell>
          <cell r="X45">
            <v>0.75137212249694341</v>
          </cell>
          <cell r="Y45">
            <v>1.394259617097573</v>
          </cell>
          <cell r="Z45">
            <v>2.1456317395945161</v>
          </cell>
          <cell r="AR45">
            <v>4.1087584175061222E-3</v>
          </cell>
          <cell r="AS45">
            <v>5.2740519546840116E-3</v>
          </cell>
          <cell r="AT45">
            <v>4.6553588835418214E-3</v>
          </cell>
          <cell r="AU45">
            <v>4.9679740260084549E-3</v>
          </cell>
          <cell r="AV45">
            <v>6.3533709600578046E-3</v>
          </cell>
          <cell r="AY45">
            <v>4.1159888134523056E-3</v>
          </cell>
          <cell r="AZ45">
            <v>5.9141089743350774E-3</v>
          </cell>
          <cell r="BA45">
            <v>4.4039411037550104E-3</v>
          </cell>
          <cell r="BB45">
            <v>4.9450279039108241E-3</v>
          </cell>
          <cell r="BC45">
            <v>6.440206845561916E-3</v>
          </cell>
        </row>
        <row r="46">
          <cell r="B46">
            <v>43509</v>
          </cell>
          <cell r="C46">
            <v>0.16785054032455241</v>
          </cell>
          <cell r="D46">
            <v>3.1084065428080721E-2</v>
          </cell>
          <cell r="E46">
            <v>0.40794100729904947</v>
          </cell>
          <cell r="F46">
            <v>3.2713315431579279E-2</v>
          </cell>
          <cell r="G46">
            <v>2.4125668232150801E-2</v>
          </cell>
          <cell r="H46">
            <v>1.831119821009974E-2</v>
          </cell>
          <cell r="I46">
            <v>2.376615226578048E-2</v>
          </cell>
          <cell r="J46">
            <v>0.1349389184004513</v>
          </cell>
          <cell r="K46">
            <v>0.83996691777189192</v>
          </cell>
          <cell r="L46">
            <v>1.461456064470672</v>
          </cell>
          <cell r="M46">
            <v>2.3014229822425638</v>
          </cell>
          <cell r="P46">
            <v>2.617496723664188E-2</v>
          </cell>
          <cell r="Q46">
            <v>3.204374964342295E-2</v>
          </cell>
          <cell r="R46">
            <v>0.46023731637660659</v>
          </cell>
          <cell r="S46">
            <v>3.2713315431579279E-2</v>
          </cell>
          <cell r="T46">
            <v>2.6804010054665039E-2</v>
          </cell>
          <cell r="U46">
            <v>1.9148457976187139E-2</v>
          </cell>
          <cell r="V46">
            <v>2.543768608696061E-2</v>
          </cell>
          <cell r="W46">
            <v>0.1475600191984045</v>
          </cell>
          <cell r="X46">
            <v>0.77011952200446798</v>
          </cell>
          <cell r="Y46">
            <v>1.443176741556504</v>
          </cell>
          <cell r="Z46">
            <v>2.2132962635609719</v>
          </cell>
          <cell r="AR46">
            <v>4.082182748736121E-3</v>
          </cell>
          <cell r="AS46">
            <v>5.3556005326395621E-3</v>
          </cell>
          <cell r="AT46">
            <v>4.7943825686414254E-3</v>
          </cell>
          <cell r="AU46">
            <v>5.1924506592288273E-3</v>
          </cell>
          <cell r="AV46">
            <v>6.8170831477746274E-3</v>
          </cell>
          <cell r="AY46">
            <v>4.2004510992921474E-3</v>
          </cell>
          <cell r="AZ46">
            <v>5.6561549396571117E-3</v>
          </cell>
          <cell r="BA46">
            <v>4.6490402759956206E-3</v>
          </cell>
          <cell r="BB46">
            <v>5.3194578678513356E-3</v>
          </cell>
          <cell r="BC46">
            <v>6.9101164846523356E-3</v>
          </cell>
        </row>
        <row r="47">
          <cell r="B47">
            <v>43510</v>
          </cell>
          <cell r="C47">
            <v>0.16013685461783461</v>
          </cell>
          <cell r="D47">
            <v>2.833331365432289E-2</v>
          </cell>
          <cell r="E47">
            <v>0.44869107936052038</v>
          </cell>
          <cell r="F47">
            <v>3.4138017237162199E-2</v>
          </cell>
          <cell r="G47">
            <v>2.5141702654789429E-2</v>
          </cell>
          <cell r="H47">
            <v>1.815226928027806E-2</v>
          </cell>
          <cell r="I47">
            <v>2.4206502608626342E-2</v>
          </cell>
          <cell r="J47">
            <v>0.1423925483353532</v>
          </cell>
          <cell r="K47">
            <v>0.88009105808928023</v>
          </cell>
          <cell r="L47">
            <v>1.558059816902561</v>
          </cell>
          <cell r="M47">
            <v>2.438150874991841</v>
          </cell>
          <cell r="P47">
            <v>3.0461308982475739E-2</v>
          </cell>
          <cell r="Q47">
            <v>3.2359785208639233E-2</v>
          </cell>
          <cell r="R47">
            <v>0.51562233509714472</v>
          </cell>
          <cell r="S47">
            <v>3.4138017237162199E-2</v>
          </cell>
          <cell r="T47">
            <v>2.8656656824084761E-2</v>
          </cell>
          <cell r="U47">
            <v>1.964152764671194E-2</v>
          </cell>
          <cell r="V47">
            <v>2.5831508525489891E-2</v>
          </cell>
          <cell r="W47">
            <v>0.15108334546569971</v>
          </cell>
          <cell r="X47">
            <v>0.83779448498740838</v>
          </cell>
          <cell r="Y47">
            <v>1.524390696321428</v>
          </cell>
          <cell r="Z47">
            <v>2.3621851813088366</v>
          </cell>
          <cell r="AR47">
            <v>4.3260685090464532E-3</v>
          </cell>
          <cell r="AS47">
            <v>5.3933671249331329E-3</v>
          </cell>
          <cell r="AT47">
            <v>5.0722514759764283E-3</v>
          </cell>
          <cell r="AU47">
            <v>5.3959985819913084E-3</v>
          </cell>
          <cell r="AV47">
            <v>6.8821732323066792E-3</v>
          </cell>
          <cell r="AY47">
            <v>4.2656565780009696E-3</v>
          </cell>
          <cell r="AZ47">
            <v>6.1179217208658836E-3</v>
          </cell>
          <cell r="BA47">
            <v>4.3732779731211003E-3</v>
          </cell>
          <cell r="BB47">
            <v>5.7356805538889503E-3</v>
          </cell>
          <cell r="BC47">
            <v>7.6329822746063281E-3</v>
          </cell>
        </row>
        <row r="48">
          <cell r="B48">
            <v>43511</v>
          </cell>
          <cell r="C48">
            <v>0.1670787792139172</v>
          </cell>
          <cell r="D48">
            <v>3.0027254193183039E-2</v>
          </cell>
          <cell r="E48">
            <v>0.46808225759981359</v>
          </cell>
          <cell r="F48">
            <v>2.2871626127107528E-2</v>
          </cell>
          <cell r="G48">
            <v>2.7480359033657271E-2</v>
          </cell>
          <cell r="H48">
            <v>1.837389421916772E-2</v>
          </cell>
          <cell r="I48">
            <v>2.3833597725531879E-2</v>
          </cell>
          <cell r="J48">
            <v>0.14141902339326681</v>
          </cell>
          <cell r="K48">
            <v>0.91108265675847855</v>
          </cell>
          <cell r="L48">
            <v>1.6283605193878321</v>
          </cell>
          <cell r="M48">
            <v>2.5394431761463108</v>
          </cell>
          <cell r="P48">
            <v>3.2663606299301137E-2</v>
          </cell>
          <cell r="Q48">
            <v>3.2017179505367012E-2</v>
          </cell>
          <cell r="R48">
            <v>0.43526008297682062</v>
          </cell>
          <cell r="S48">
            <v>2.2871626127107528E-2</v>
          </cell>
          <cell r="T48">
            <v>2.645771369031634E-2</v>
          </cell>
          <cell r="U48">
            <v>1.9609054331449959E-2</v>
          </cell>
          <cell r="V48">
            <v>2.3640279405004891E-2</v>
          </cell>
          <cell r="W48">
            <v>0.1296587849403501</v>
          </cell>
          <cell r="X48">
            <v>0.72217832727571751</v>
          </cell>
          <cell r="Y48">
            <v>1.5498111105199941</v>
          </cell>
          <cell r="Z48">
            <v>2.2719894377957117</v>
          </cell>
          <cell r="AR48">
            <v>4.4689228242248647E-3</v>
          </cell>
          <cell r="AS48">
            <v>5.9277814026289571E-3</v>
          </cell>
          <cell r="AT48">
            <v>4.8460351745903806E-3</v>
          </cell>
          <cell r="AU48">
            <v>5.7337848293925282E-3</v>
          </cell>
          <cell r="AV48">
            <v>7.6047823313402426E-3</v>
          </cell>
          <cell r="AY48">
            <v>1.653432749537276E-3</v>
          </cell>
          <cell r="AZ48">
            <v>3.9611798318053663E-3</v>
          </cell>
          <cell r="BA48">
            <v>2.355263999125915E-3</v>
          </cell>
          <cell r="BB48">
            <v>4.2929741435931796E-3</v>
          </cell>
          <cell r="BC48">
            <v>6.6948195857040168E-3</v>
          </cell>
        </row>
        <row r="49">
          <cell r="B49">
            <v>43512</v>
          </cell>
          <cell r="C49">
            <v>0.1686441353545973</v>
          </cell>
          <cell r="D49">
            <v>2.8378283509902111E-2</v>
          </cell>
          <cell r="E49">
            <v>0.40310480941243881</v>
          </cell>
          <cell r="F49">
            <v>2.7178698419459281E-2</v>
          </cell>
          <cell r="G49">
            <v>2.4401805495359391E-2</v>
          </cell>
          <cell r="H49">
            <v>1.8551761156290172E-2</v>
          </cell>
          <cell r="I49">
            <v>2.158654425281667E-2</v>
          </cell>
          <cell r="J49">
            <v>0.1234255725509498</v>
          </cell>
          <cell r="K49">
            <v>0.81095094234450871</v>
          </cell>
          <cell r="L49">
            <v>1.6651655037804871</v>
          </cell>
          <cell r="M49">
            <v>2.4761164461249958</v>
          </cell>
          <cell r="P49">
            <v>3.8604926157144483E-2</v>
          </cell>
          <cell r="Q49">
            <v>3.1627272730544893E-2</v>
          </cell>
          <cell r="R49">
            <v>0.38150089584167152</v>
          </cell>
          <cell r="S49">
            <v>2.7178698419459281E-2</v>
          </cell>
          <cell r="T49">
            <v>2.6663666352813989E-2</v>
          </cell>
          <cell r="U49">
            <v>1.9059572567935151E-2</v>
          </cell>
          <cell r="V49">
            <v>2.1767537333564249E-2</v>
          </cell>
          <cell r="W49">
            <v>0.13593455878838009</v>
          </cell>
          <cell r="X49">
            <v>0.6823371281915136</v>
          </cell>
          <cell r="Y49">
            <v>1.537059900080769</v>
          </cell>
          <cell r="Z49">
            <v>2.2193970282722826</v>
          </cell>
          <cell r="AR49">
            <v>2.108628925333084E-3</v>
          </cell>
          <cell r="AS49">
            <v>3.421246652576369E-3</v>
          </cell>
          <cell r="AT49">
            <v>2.5881727593040612E-3</v>
          </cell>
          <cell r="AU49">
            <v>4.3811072139945889E-3</v>
          </cell>
          <cell r="AV49">
            <v>6.4484412760681606E-3</v>
          </cell>
          <cell r="AY49">
            <v>2.7576600893962399E-3</v>
          </cell>
          <cell r="AZ49">
            <v>4.4444964830768537E-3</v>
          </cell>
          <cell r="BA49">
            <v>2.7348604465330488E-3</v>
          </cell>
          <cell r="BB49">
            <v>4.9880609671034658E-3</v>
          </cell>
          <cell r="BC49">
            <v>7.3508420238930471E-3</v>
          </cell>
        </row>
        <row r="50">
          <cell r="B50">
            <v>43513</v>
          </cell>
          <cell r="C50">
            <v>0.16829319325568379</v>
          </cell>
          <cell r="D50">
            <v>2.984215619943039E-2</v>
          </cell>
          <cell r="E50">
            <v>0.34233047673543232</v>
          </cell>
          <cell r="F50">
            <v>3.3063555574614829E-2</v>
          </cell>
          <cell r="G50">
            <v>2.4639673133547629E-2</v>
          </cell>
          <cell r="H50">
            <v>1.8254409504145391E-2</v>
          </cell>
          <cell r="I50">
            <v>1.77982464928313E-2</v>
          </cell>
          <cell r="J50">
            <v>0.13030431388937991</v>
          </cell>
          <cell r="K50">
            <v>0.75932499989991842</v>
          </cell>
          <cell r="L50">
            <v>1.661813501220625</v>
          </cell>
          <cell r="M50">
            <v>2.4211385011205433</v>
          </cell>
          <cell r="P50">
            <v>2.9228670010152721E-2</v>
          </cell>
          <cell r="Q50">
            <v>3.2083212829249808E-2</v>
          </cell>
          <cell r="R50">
            <v>0.44636044121665691</v>
          </cell>
          <cell r="S50">
            <v>3.3063555574614829E-2</v>
          </cell>
          <cell r="T50">
            <v>2.8292785582925958E-2</v>
          </cell>
          <cell r="U50">
            <v>1.9129388933578718E-2</v>
          </cell>
          <cell r="V50">
            <v>2.5045434902035989E-2</v>
          </cell>
          <cell r="W50">
            <v>0.14542377356586411</v>
          </cell>
          <cell r="X50">
            <v>0.7586272626150794</v>
          </cell>
          <cell r="Y50">
            <v>1.4624632284029471</v>
          </cell>
          <cell r="Z50">
            <v>2.2210904910180265</v>
          </cell>
          <cell r="AR50">
            <v>3.0951156426831058E-3</v>
          </cell>
          <cell r="AS50">
            <v>4.2745885328023753E-3</v>
          </cell>
          <cell r="AT50">
            <v>3.187176332730279E-3</v>
          </cell>
          <cell r="AU50">
            <v>4.9133541189135136E-3</v>
          </cell>
          <cell r="AV50">
            <v>7.0755307890827523E-3</v>
          </cell>
          <cell r="AY50">
            <v>4.1573749060975643E-3</v>
          </cell>
          <cell r="AZ50">
            <v>5.7482571294073361E-3</v>
          </cell>
          <cell r="BA50">
            <v>4.3027477725011637E-3</v>
          </cell>
          <cell r="BB50">
            <v>5.5860343030213391E-3</v>
          </cell>
          <cell r="BC50">
            <v>7.666033699366589E-3</v>
          </cell>
        </row>
        <row r="51">
          <cell r="B51">
            <v>43514</v>
          </cell>
          <cell r="C51">
            <v>0.16705777058138921</v>
          </cell>
          <cell r="D51">
            <v>2.9452257546848638E-2</v>
          </cell>
          <cell r="E51">
            <v>0.41805160579801209</v>
          </cell>
          <cell r="F51">
            <v>3.116831769883556E-2</v>
          </cell>
          <cell r="G51">
            <v>2.587036116816124E-2</v>
          </cell>
          <cell r="H51">
            <v>1.815073662170625E-2</v>
          </cell>
          <cell r="I51">
            <v>2.3865925637776671E-2</v>
          </cell>
          <cell r="J51">
            <v>0.13970814093968351</v>
          </cell>
          <cell r="K51">
            <v>0.85524625354110162</v>
          </cell>
          <cell r="L51">
            <v>1.582715079693817</v>
          </cell>
          <cell r="M51">
            <v>2.4379613332349184</v>
          </cell>
          <cell r="P51">
            <v>2.8332905947979509E-2</v>
          </cell>
          <cell r="Q51">
            <v>3.1386795322003773E-2</v>
          </cell>
          <cell r="R51">
            <v>0.47334091841674619</v>
          </cell>
          <cell r="S51">
            <v>3.116831769883556E-2</v>
          </cell>
          <cell r="T51">
            <v>2.540404752303221E-2</v>
          </cell>
          <cell r="U51">
            <v>1.933808897314572E-2</v>
          </cell>
          <cell r="V51">
            <v>2.5405803564509919E-2</v>
          </cell>
          <cell r="W51">
            <v>0.14511087074833459</v>
          </cell>
          <cell r="X51">
            <v>0.77948774819458755</v>
          </cell>
          <cell r="Y51">
            <v>1.379771122688177</v>
          </cell>
          <cell r="Z51">
            <v>2.1592588708827645</v>
          </cell>
          <cell r="AR51">
            <v>4.303541196196495E-3</v>
          </cell>
          <cell r="AS51">
            <v>5.4059224898294041E-3</v>
          </cell>
          <cell r="AT51">
            <v>4.604575246499233E-3</v>
          </cell>
          <cell r="AU51">
            <v>5.6405758076830421E-3</v>
          </cell>
          <cell r="AV51">
            <v>7.3554494211631937E-3</v>
          </cell>
          <cell r="AY51">
            <v>4.1015697139471473E-3</v>
          </cell>
          <cell r="AZ51">
            <v>5.5728471255886824E-3</v>
          </cell>
          <cell r="BA51">
            <v>4.5071613086426999E-3</v>
          </cell>
          <cell r="BB51">
            <v>4.8857319081884046E-3</v>
          </cell>
          <cell r="BC51">
            <v>6.6494685453562683E-3</v>
          </cell>
        </row>
        <row r="52">
          <cell r="B52">
            <v>43515</v>
          </cell>
          <cell r="C52">
            <v>0.1618829403632491</v>
          </cell>
          <cell r="D52">
            <v>2.7473041468719601E-2</v>
          </cell>
          <cell r="E52">
            <v>0.4482628063984509</v>
          </cell>
          <cell r="F52">
            <v>3.1981819926606189E-2</v>
          </cell>
          <cell r="G52">
            <v>2.3178800825290159E-2</v>
          </cell>
          <cell r="H52">
            <v>1.7792550148406722E-2</v>
          </cell>
          <cell r="I52">
            <v>2.3424820720372861E-2</v>
          </cell>
          <cell r="J52">
            <v>0.13847695350091169</v>
          </cell>
          <cell r="K52">
            <v>0.8717383986658741</v>
          </cell>
          <cell r="L52">
            <v>1.510757539819654</v>
          </cell>
          <cell r="M52">
            <v>2.382495938485528</v>
          </cell>
          <cell r="P52">
            <v>3.4055881350483617E-2</v>
          </cell>
          <cell r="Q52">
            <v>3.2244568705451587E-2</v>
          </cell>
          <cell r="R52">
            <v>0.4693888642254499</v>
          </cell>
          <cell r="S52">
            <v>3.1981819926606189E-2</v>
          </cell>
          <cell r="T52">
            <v>2.5961113199396479E-2</v>
          </cell>
          <cell r="U52">
            <v>1.9294418915035031E-2</v>
          </cell>
          <cell r="V52">
            <v>2.5405290031086939E-2</v>
          </cell>
          <cell r="W52">
            <v>0.14855701218318629</v>
          </cell>
          <cell r="X52">
            <v>0.78688896853669565</v>
          </cell>
          <cell r="Y52">
            <v>1.387621210804306</v>
          </cell>
          <cell r="Z52">
            <v>2.1745101793410018</v>
          </cell>
          <cell r="AR52">
            <v>4.2120102452996404E-3</v>
          </cell>
          <cell r="AS52">
            <v>5.0661787505784719E-3</v>
          </cell>
          <cell r="AT52">
            <v>4.7186585302134536E-3</v>
          </cell>
          <cell r="AU52">
            <v>5.0873622712760812E-3</v>
          </cell>
          <cell r="AV52">
            <v>6.6267131186799662E-3</v>
          </cell>
          <cell r="AY52">
            <v>4.1162436733557656E-3</v>
          </cell>
          <cell r="AZ52">
            <v>5.6220092837467534E-3</v>
          </cell>
          <cell r="BA52">
            <v>4.5243034768794321E-3</v>
          </cell>
          <cell r="BB52">
            <v>5.153334258102364E-3</v>
          </cell>
          <cell r="BC52">
            <v>6.9605746978358557E-3</v>
          </cell>
        </row>
        <row r="53">
          <cell r="B53">
            <v>43516</v>
          </cell>
          <cell r="C53">
            <v>0.16970373561065821</v>
          </cell>
          <cell r="D53">
            <v>2.936366898571352E-2</v>
          </cell>
          <cell r="E53">
            <v>0.40504244138718359</v>
          </cell>
          <cell r="F53">
            <v>3.2789434238870117E-2</v>
          </cell>
          <cell r="G53">
            <v>2.3884081657021258E-2</v>
          </cell>
          <cell r="H53">
            <v>1.796795207626433E-2</v>
          </cell>
          <cell r="I53">
            <v>2.250834827822288E-2</v>
          </cell>
          <cell r="J53">
            <v>0.13745822038631361</v>
          </cell>
          <cell r="K53">
            <v>0.83732216329719822</v>
          </cell>
          <cell r="L53">
            <v>1.5091345413778701</v>
          </cell>
          <cell r="M53">
            <v>2.3464567046750684</v>
          </cell>
          <cell r="P53">
            <v>3.2763420596190793E-2</v>
          </cell>
          <cell r="Q53">
            <v>3.2257128456740447E-2</v>
          </cell>
          <cell r="R53">
            <v>0.47246454325246873</v>
          </cell>
          <cell r="S53">
            <v>3.2789434238870117E-2</v>
          </cell>
          <cell r="T53">
            <v>2.6896176406472801E-2</v>
          </cell>
          <cell r="U53">
            <v>1.9107557026511679E-2</v>
          </cell>
          <cell r="V53">
            <v>2.647623198567492E-2</v>
          </cell>
          <cell r="W53">
            <v>0.150667782398796</v>
          </cell>
          <cell r="X53">
            <v>0.79342227436172541</v>
          </cell>
          <cell r="Y53">
            <v>1.431891087748105</v>
          </cell>
          <cell r="Z53">
            <v>2.2253133621098304</v>
          </cell>
          <cell r="AR53">
            <v>4.0169776534964164E-3</v>
          </cell>
          <cell r="AS53">
            <v>5.1229788973010696E-3</v>
          </cell>
          <cell r="AT53">
            <v>4.8496535310911214E-3</v>
          </cell>
          <cell r="AU53">
            <v>4.8951381280280034E-3</v>
          </cell>
          <cell r="AV53">
            <v>6.8208621710571142E-3</v>
          </cell>
          <cell r="AY53">
            <v>4.19978746628746E-3</v>
          </cell>
          <cell r="AZ53">
            <v>5.3595501171030393E-3</v>
          </cell>
          <cell r="BA53">
            <v>4.6322647958048097E-3</v>
          </cell>
          <cell r="BB53">
            <v>5.4510350519177686E-3</v>
          </cell>
          <cell r="BC53">
            <v>7.240657113531954E-3</v>
          </cell>
        </row>
        <row r="54">
          <cell r="B54">
            <v>43517</v>
          </cell>
          <cell r="C54">
            <v>0.1690906904555988</v>
          </cell>
          <cell r="D54">
            <v>2.7506821997197509E-2</v>
          </cell>
          <cell r="E54">
            <v>0.44124709520639871</v>
          </cell>
          <cell r="F54">
            <v>3.4283241192192122E-2</v>
          </cell>
          <cell r="G54">
            <v>2.3505486397781241E-2</v>
          </cell>
          <cell r="H54">
            <v>1.838872411670027E-2</v>
          </cell>
          <cell r="I54">
            <v>2.3177472166262161E-2</v>
          </cell>
          <cell r="J54">
            <v>0.14104097349749251</v>
          </cell>
          <cell r="K54">
            <v>0.8767877072008039</v>
          </cell>
          <cell r="L54">
            <v>1.557882719534605</v>
          </cell>
          <cell r="M54">
            <v>2.4346704267354089</v>
          </cell>
          <cell r="P54">
            <v>4.0421359044045153E-2</v>
          </cell>
          <cell r="Q54">
            <v>3.2786970833461437E-2</v>
          </cell>
          <cell r="R54">
            <v>0.48352127712871862</v>
          </cell>
          <cell r="S54">
            <v>3.4283241192192122E-2</v>
          </cell>
          <cell r="T54">
            <v>2.878298353388439E-2</v>
          </cell>
          <cell r="U54">
            <v>1.9623697658629629E-2</v>
          </cell>
          <cell r="V54">
            <v>2.699540410838025E-2</v>
          </cell>
          <cell r="W54">
            <v>0.1505050664219677</v>
          </cell>
          <cell r="X54">
            <v>0.81691999992127906</v>
          </cell>
          <cell r="Y54">
            <v>1.5069350157441459</v>
          </cell>
          <cell r="Z54">
            <v>2.323855015665425</v>
          </cell>
          <cell r="AR54">
            <v>4.372405027475359E-3</v>
          </cell>
          <cell r="AS54">
            <v>5.2940699928248182E-3</v>
          </cell>
          <cell r="AT54">
            <v>4.9108427270476646E-3</v>
          </cell>
          <cell r="AU54">
            <v>5.0739093336098088E-3</v>
          </cell>
          <cell r="AV54">
            <v>7.1614370230127849E-3</v>
          </cell>
          <cell r="AY54">
            <v>4.1244339079505032E-3</v>
          </cell>
          <cell r="AZ54">
            <v>6.066349759805985E-3</v>
          </cell>
          <cell r="BA54">
            <v>4.4036569812925782E-3</v>
          </cell>
          <cell r="BB54">
            <v>5.8309513215725672E-3</v>
          </cell>
          <cell r="BC54">
            <v>7.8506923640442247E-3</v>
          </cell>
        </row>
        <row r="55">
          <cell r="B55">
            <v>43518</v>
          </cell>
          <cell r="C55">
            <v>0.1688575414316803</v>
          </cell>
          <cell r="D55">
            <v>2.9904123896587469E-2</v>
          </cell>
          <cell r="E55">
            <v>0.4506468289447752</v>
          </cell>
          <cell r="F55">
            <v>2.2792172306596761E-2</v>
          </cell>
          <cell r="G55">
            <v>2.6423465614608909E-2</v>
          </cell>
          <cell r="H55">
            <v>1.8252036254678739E-2</v>
          </cell>
          <cell r="I55">
            <v>2.323364739200694E-2</v>
          </cell>
          <cell r="J55">
            <v>0.1415261368962599</v>
          </cell>
          <cell r="K55">
            <v>0.89321140605174987</v>
          </cell>
          <cell r="L55">
            <v>1.627200597611653</v>
          </cell>
          <cell r="M55">
            <v>2.5204120036634028</v>
          </cell>
          <cell r="P55">
            <v>3.9522582313546821E-2</v>
          </cell>
          <cell r="Q55">
            <v>3.2468492342587453E-2</v>
          </cell>
          <cell r="R55">
            <v>0.43063918639944199</v>
          </cell>
          <cell r="S55">
            <v>2.2792172306596761E-2</v>
          </cell>
          <cell r="T55">
            <v>2.6396065750657161E-2</v>
          </cell>
          <cell r="U55">
            <v>1.9482235577210322E-2</v>
          </cell>
          <cell r="V55">
            <v>2.5659371600555751E-2</v>
          </cell>
          <cell r="W55">
            <v>0.12918510169819231</v>
          </cell>
          <cell r="X55">
            <v>0.72614520798878834</v>
          </cell>
          <cell r="Y55">
            <v>1.5412056713883699</v>
          </cell>
          <cell r="Z55">
            <v>2.2673508793771582</v>
          </cell>
          <cell r="AR55">
            <v>4.1973138548841611E-3</v>
          </cell>
          <cell r="AS55">
            <v>5.7162546854259786E-3</v>
          </cell>
          <cell r="AT55">
            <v>4.7822699695410503E-3</v>
          </cell>
          <cell r="AU55">
            <v>5.7287678190543392E-3</v>
          </cell>
          <cell r="AV55">
            <v>7.7608584368004524E-3</v>
          </cell>
          <cell r="AY55">
            <v>1.91229407986808E-3</v>
          </cell>
          <cell r="AZ55">
            <v>3.8803052250152709E-3</v>
          </cell>
          <cell r="BA55">
            <v>2.2644042760791711E-3</v>
          </cell>
          <cell r="BB55">
            <v>4.2727977494920986E-3</v>
          </cell>
          <cell r="BC55">
            <v>6.5642556359704592E-3</v>
          </cell>
        </row>
        <row r="56">
          <cell r="B56">
            <v>43519</v>
          </cell>
          <cell r="C56">
            <v>0.16803778605430081</v>
          </cell>
          <cell r="D56">
            <v>2.7722153938665062E-2</v>
          </cell>
          <cell r="E56">
            <v>0.39544816501959418</v>
          </cell>
          <cell r="F56">
            <v>2.6978429430187391E-2</v>
          </cell>
          <cell r="G56">
            <v>2.4461912491750989E-2</v>
          </cell>
          <cell r="H56">
            <v>1.8911834211423329E-2</v>
          </cell>
          <cell r="I56">
            <v>2.1784630356123279E-2</v>
          </cell>
          <cell r="J56">
            <v>0.1221948204791632</v>
          </cell>
          <cell r="K56">
            <v>0.80136115618798687</v>
          </cell>
          <cell r="L56">
            <v>1.6682265828047409</v>
          </cell>
          <cell r="M56">
            <v>2.4695877389927277</v>
          </cell>
          <cell r="P56">
            <v>4.9972856540787342E-2</v>
          </cell>
          <cell r="Q56">
            <v>3.1981134681389627E-2</v>
          </cell>
          <cell r="R56">
            <v>0.41127054246818218</v>
          </cell>
          <cell r="S56">
            <v>2.6978429430187391E-2</v>
          </cell>
          <cell r="T56">
            <v>2.598051821893297E-2</v>
          </cell>
          <cell r="U56">
            <v>1.918826277904602E-2</v>
          </cell>
          <cell r="V56">
            <v>1.6024755731522681E-2</v>
          </cell>
          <cell r="W56">
            <v>0.13706127113153649</v>
          </cell>
          <cell r="X56">
            <v>0.71845777098158481</v>
          </cell>
          <cell r="Y56">
            <v>1.526033751687806</v>
          </cell>
          <cell r="Z56">
            <v>2.2444915226693909</v>
          </cell>
          <cell r="AR56">
            <v>1.9862901892491501E-3</v>
          </cell>
          <cell r="AS56">
            <v>3.6441604499759732E-3</v>
          </cell>
          <cell r="AT56">
            <v>2.557868666211955E-3</v>
          </cell>
          <cell r="AU56">
            <v>4.3066187082040647E-3</v>
          </cell>
          <cell r="AV56">
            <v>6.5722356440564896E-3</v>
          </cell>
          <cell r="AY56">
            <v>3.2390703513857449E-3</v>
          </cell>
          <cell r="AZ56">
            <v>4.9018759836255907E-3</v>
          </cell>
          <cell r="BA56">
            <v>2.7278470512701442E-3</v>
          </cell>
          <cell r="BB56">
            <v>5.0886783641492994E-3</v>
          </cell>
          <cell r="BC56">
            <v>5.9869028544425416E-3</v>
          </cell>
        </row>
        <row r="57">
          <cell r="B57">
            <v>43520</v>
          </cell>
          <cell r="C57">
            <v>0.16766942340793589</v>
          </cell>
          <cell r="D57">
            <v>2.8896847222677501E-2</v>
          </cell>
          <cell r="E57">
            <v>0.37190712008327381</v>
          </cell>
          <cell r="F57">
            <v>3.345068801372688E-2</v>
          </cell>
          <cell r="G57">
            <v>2.4521281276606591E-2</v>
          </cell>
          <cell r="H57">
            <v>1.8537707392189649E-2</v>
          </cell>
          <cell r="I57">
            <v>1.8829546187410649E-2</v>
          </cell>
          <cell r="J57">
            <v>0.12851877724699989</v>
          </cell>
          <cell r="K57">
            <v>0.78688389711800999</v>
          </cell>
          <cell r="L57">
            <v>1.6842450838462131</v>
          </cell>
          <cell r="M57">
            <v>2.471128980964223</v>
          </cell>
          <cell r="P57">
            <v>4.6126662832828333E-2</v>
          </cell>
          <cell r="Q57">
            <v>3.2318545083965991E-2</v>
          </cell>
          <cell r="R57">
            <v>0.45599417586448238</v>
          </cell>
          <cell r="S57">
            <v>3.345068801372688E-2</v>
          </cell>
          <cell r="T57">
            <v>2.752647357053864E-2</v>
          </cell>
          <cell r="U57">
            <v>1.9652547361336391E-2</v>
          </cell>
          <cell r="V57">
            <v>1.5586560285202441E-2</v>
          </cell>
          <cell r="W57">
            <v>0.14777305102795679</v>
          </cell>
          <cell r="X57">
            <v>0.77842870404003794</v>
          </cell>
          <cell r="Y57">
            <v>1.455041540292731</v>
          </cell>
          <cell r="Z57">
            <v>2.2334702443327688</v>
          </cell>
          <cell r="AR57">
            <v>3.151700224999456E-3</v>
          </cell>
          <cell r="AS57">
            <v>4.3943768946557047E-3</v>
          </cell>
          <cell r="AT57">
            <v>3.1574774069196279E-3</v>
          </cell>
          <cell r="AU57">
            <v>4.9337133381070894E-3</v>
          </cell>
          <cell r="AV57">
            <v>7.0891799077075551E-3</v>
          </cell>
          <cell r="AY57">
            <v>4.3124608724088047E-3</v>
          </cell>
          <cell r="AZ57">
            <v>5.6535420816801289E-3</v>
          </cell>
          <cell r="BA57">
            <v>4.099271955050803E-3</v>
          </cell>
          <cell r="BB57">
            <v>5.4574165641546098E-3</v>
          </cell>
          <cell r="BC57">
            <v>8.1943412335805463E-3</v>
          </cell>
        </row>
        <row r="58">
          <cell r="B58">
            <v>43521</v>
          </cell>
          <cell r="C58">
            <v>0.16732932790909549</v>
          </cell>
          <cell r="D58">
            <v>3.1006405689328938E-2</v>
          </cell>
          <cell r="E58">
            <v>0.41624140761193529</v>
          </cell>
          <cell r="F58">
            <v>3.0298156059524978E-2</v>
          </cell>
          <cell r="G58">
            <v>2.5791665557008021E-2</v>
          </cell>
          <cell r="H58">
            <v>1.8349860172232401E-2</v>
          </cell>
          <cell r="I58">
            <v>2.277018511445424E-2</v>
          </cell>
          <cell r="J58">
            <v>0.13825832366024579</v>
          </cell>
          <cell r="K58">
            <v>0.853297912705274</v>
          </cell>
          <cell r="L58">
            <v>1.587965238423678</v>
          </cell>
          <cell r="M58">
            <v>2.4412631511289522</v>
          </cell>
          <cell r="P58">
            <v>4.7360188229163901E-2</v>
          </cell>
          <cell r="Q58">
            <v>3.1797226049830297E-2</v>
          </cell>
          <cell r="R58">
            <v>0.45738265600781952</v>
          </cell>
          <cell r="S58">
            <v>3.0298156059524978E-2</v>
          </cell>
          <cell r="T58">
            <v>2.6079859792388499E-2</v>
          </cell>
          <cell r="U58">
            <v>1.925951696438457E-2</v>
          </cell>
          <cell r="V58">
            <v>1.9295943026656388E-2</v>
          </cell>
          <cell r="W58">
            <v>0.14559074487941481</v>
          </cell>
          <cell r="X58">
            <v>0.77706429100918284</v>
          </cell>
          <cell r="Y58">
            <v>1.3750757903331969</v>
          </cell>
          <cell r="Z58">
            <v>2.1521400813423797</v>
          </cell>
          <cell r="AR58">
            <v>4.2432741648170073E-3</v>
          </cell>
          <cell r="AS58">
            <v>5.5818069131689744E-3</v>
          </cell>
          <cell r="AT58">
            <v>4.7022494462418043E-3</v>
          </cell>
          <cell r="AU58">
            <v>5.6048301130571182E-3</v>
          </cell>
          <cell r="AV58">
            <v>7.6358678023220319E-3</v>
          </cell>
          <cell r="AY58">
            <v>4.1967062489682398E-3</v>
          </cell>
          <cell r="AZ58">
            <v>5.3951998768373118E-3</v>
          </cell>
          <cell r="BA58">
            <v>4.2915711809086354E-3</v>
          </cell>
          <cell r="BB58">
            <v>3.4362054919133619E-3</v>
          </cell>
          <cell r="BC58">
            <v>7.4851043207056949E-3</v>
          </cell>
        </row>
        <row r="59">
          <cell r="B59">
            <v>43522</v>
          </cell>
          <cell r="C59">
            <v>0.16590818390125719</v>
          </cell>
          <cell r="D59">
            <v>2.8956085119666838E-2</v>
          </cell>
          <cell r="E59">
            <v>0.43333337360784641</v>
          </cell>
          <cell r="F59">
            <v>3.1707339628774381E-2</v>
          </cell>
          <cell r="G59">
            <v>2.3461287503709561E-2</v>
          </cell>
          <cell r="H59">
            <v>1.820584734252054E-2</v>
          </cell>
          <cell r="I59">
            <v>2.268453802644908E-2</v>
          </cell>
          <cell r="J59">
            <v>0.1398040731405347</v>
          </cell>
          <cell r="K59">
            <v>0.86442574084180523</v>
          </cell>
          <cell r="L59">
            <v>1.519939236040317</v>
          </cell>
          <cell r="M59">
            <v>2.3843649768821225</v>
          </cell>
          <cell r="P59">
            <v>5.4312075035871973E-2</v>
          </cell>
          <cell r="Q59">
            <v>3.2697694881490602E-2</v>
          </cell>
          <cell r="R59">
            <v>0.45548700994397112</v>
          </cell>
          <cell r="S59">
            <v>3.1707339628774381E-2</v>
          </cell>
          <cell r="T59">
            <v>2.5768726608855361E-2</v>
          </cell>
          <cell r="U59">
            <v>1.9150711265260831E-2</v>
          </cell>
          <cell r="V59">
            <v>2.5599631532757711E-2</v>
          </cell>
          <cell r="W59">
            <v>0.1464863993204171</v>
          </cell>
          <cell r="X59">
            <v>0.79120958821739917</v>
          </cell>
          <cell r="Y59">
            <v>1.3915127852177149</v>
          </cell>
          <cell r="Z59">
            <v>2.182722373435114</v>
          </cell>
          <cell r="AR59">
            <v>4.2710552987710818E-3</v>
          </cell>
          <cell r="AS59">
            <v>5.2312060467675451E-3</v>
          </cell>
          <cell r="AT59">
            <v>4.8331877224706129E-3</v>
          </cell>
          <cell r="AU59">
            <v>5.1454075769073867E-3</v>
          </cell>
          <cell r="AV59">
            <v>6.7634520245181242E-3</v>
          </cell>
          <cell r="AY59">
            <v>4.2276316540707948E-3</v>
          </cell>
          <cell r="AZ59">
            <v>5.2430081712569934E-3</v>
          </cell>
          <cell r="BA59">
            <v>4.522342135209286E-3</v>
          </cell>
          <cell r="BB59">
            <v>4.6516285901375054E-3</v>
          </cell>
          <cell r="BC59">
            <v>7.4780731725469047E-3</v>
          </cell>
        </row>
        <row r="60">
          <cell r="B60">
            <v>43523</v>
          </cell>
          <cell r="C60">
            <v>0.16572364379639601</v>
          </cell>
          <cell r="D60">
            <v>3.036654342319162E-2</v>
          </cell>
          <cell r="E60">
            <v>0.4372005290568437</v>
          </cell>
          <cell r="F60">
            <v>3.2858153718417799E-2</v>
          </cell>
          <cell r="G60">
            <v>2.438763107729626E-2</v>
          </cell>
          <cell r="H60">
            <v>1.7951460769415551E-2</v>
          </cell>
          <cell r="I60">
            <v>2.3684391873952569E-2</v>
          </cell>
          <cell r="J60">
            <v>0.13817516803095689</v>
          </cell>
          <cell r="K60">
            <v>0.87053776827786578</v>
          </cell>
          <cell r="L60">
            <v>1.523275294763129</v>
          </cell>
          <cell r="M60">
            <v>2.3938130630409948</v>
          </cell>
          <cell r="P60">
            <v>5.3687539148156473E-2</v>
          </cell>
          <cell r="Q60">
            <v>3.2363282147628507E-2</v>
          </cell>
          <cell r="R60">
            <v>0.48135894045947358</v>
          </cell>
          <cell r="S60">
            <v>3.2858153718417799E-2</v>
          </cell>
          <cell r="T60">
            <v>2.6643774056072551E-2</v>
          </cell>
          <cell r="U60">
            <v>1.9079936022921479E-2</v>
          </cell>
          <cell r="V60">
            <v>2.450468741180753E-2</v>
          </cell>
          <cell r="W60">
            <v>0.1463395129052629</v>
          </cell>
          <cell r="X60">
            <v>0.81683582586974091</v>
          </cell>
          <cell r="Y60">
            <v>1.415740339279862</v>
          </cell>
          <cell r="Z60">
            <v>2.2325761651496028</v>
          </cell>
          <cell r="AR60">
            <v>4.2296505953360866E-3</v>
          </cell>
          <cell r="AS60">
            <v>5.6116479415203226E-3</v>
          </cell>
          <cell r="AT60">
            <v>4.9455683668309129E-3</v>
          </cell>
          <cell r="AU60">
            <v>5.2528497570218441E-3</v>
          </cell>
          <cell r="AV60">
            <v>7.2316076266823476E-3</v>
          </cell>
          <cell r="AY60">
            <v>4.483052074074058E-3</v>
          </cell>
          <cell r="AZ60">
            <v>5.6869198753747314E-3</v>
          </cell>
          <cell r="BA60">
            <v>4.265377483491966E-3</v>
          </cell>
          <cell r="BB60">
            <v>5.0089347208288164E-3</v>
          </cell>
          <cell r="BC60">
            <v>7.4849024551609539E-3</v>
          </cell>
        </row>
        <row r="61">
          <cell r="B61">
            <v>43524</v>
          </cell>
          <cell r="C61">
            <v>0.1642167873246233</v>
          </cell>
          <cell r="D61">
            <v>2.918696603142576E-2</v>
          </cell>
          <cell r="E61">
            <v>0.45542175924253131</v>
          </cell>
          <cell r="F61">
            <v>3.3985310434978148E-2</v>
          </cell>
          <cell r="G61">
            <v>2.3877044200552821E-2</v>
          </cell>
          <cell r="H61">
            <v>1.815554135574397E-2</v>
          </cell>
          <cell r="I61">
            <v>2.3169469031620558E-2</v>
          </cell>
          <cell r="J61">
            <v>0.14432528501213049</v>
          </cell>
          <cell r="K61">
            <v>0.89239885324388291</v>
          </cell>
          <cell r="L61">
            <v>1.5694662428250079</v>
          </cell>
          <cell r="M61">
            <v>2.461865096068891</v>
          </cell>
          <cell r="P61">
            <v>6.21959405840459E-2</v>
          </cell>
          <cell r="Q61">
            <v>3.2978890781312151E-2</v>
          </cell>
          <cell r="R61">
            <v>0.49038451643248487</v>
          </cell>
          <cell r="S61">
            <v>3.3985310434978148E-2</v>
          </cell>
          <cell r="T61">
            <v>2.821507601712726E-2</v>
          </cell>
          <cell r="U61">
            <v>1.936424312993008E-2</v>
          </cell>
          <cell r="V61">
            <v>2.3678855152787739E-2</v>
          </cell>
          <cell r="W61">
            <v>0.15023628675980319</v>
          </cell>
          <cell r="X61">
            <v>0.84103911929246944</v>
          </cell>
          <cell r="Y61">
            <v>1.4849375182343509</v>
          </cell>
          <cell r="Z61">
            <v>2.3259766375268205</v>
          </cell>
          <cell r="AR61">
            <v>4.4831229220587627E-3</v>
          </cell>
          <cell r="AS61">
            <v>5.50514672916649E-3</v>
          </cell>
          <cell r="AT61">
            <v>4.8775950832960361E-3</v>
          </cell>
          <cell r="AU61">
            <v>5.553744471373261E-3</v>
          </cell>
          <cell r="AV61">
            <v>7.5446983755184183E-3</v>
          </cell>
          <cell r="AY61">
            <v>4.2624684768198164E-3</v>
          </cell>
          <cell r="AZ61">
            <v>6.0416078204949273E-3</v>
          </cell>
          <cell r="BA61">
            <v>4.456304716419824E-3</v>
          </cell>
          <cell r="BB61">
            <v>5.3777193427787954E-3</v>
          </cell>
          <cell r="BC61">
            <v>7.8150152206777519E-3</v>
          </cell>
        </row>
        <row r="62">
          <cell r="F62">
            <v>2.233120902593793E-2</v>
          </cell>
          <cell r="P62">
            <v>6.2188173731940549E-2</v>
          </cell>
          <cell r="Q62">
            <v>3.2266563532053837E-2</v>
          </cell>
          <cell r="R62">
            <v>0.42792364504068159</v>
          </cell>
          <cell r="S62">
            <v>2.233120902593793E-2</v>
          </cell>
          <cell r="T62">
            <v>2.593216038576367E-2</v>
          </cell>
          <cell r="U62">
            <v>1.9587623799321219E-2</v>
          </cell>
          <cell r="V62">
            <v>2.2899377702528499E-2</v>
          </cell>
          <cell r="W62">
            <v>0.12827972368831611</v>
          </cell>
          <cell r="X62">
            <v>0.74140847690654343</v>
          </cell>
          <cell r="Y62">
            <v>1.5326360622619011</v>
          </cell>
          <cell r="Z62">
            <v>2.2740445391684445</v>
          </cell>
          <cell r="AY62">
            <v>1.9285284559130221E-3</v>
          </cell>
          <cell r="AZ62">
            <v>3.69516404078613E-3</v>
          </cell>
          <cell r="BA62">
            <v>2.3330300327915588E-3</v>
          </cell>
          <cell r="BB62">
            <v>3.746508575348674E-3</v>
          </cell>
          <cell r="BC62">
            <v>6.9046635580212864E-3</v>
          </cell>
        </row>
        <row r="63">
          <cell r="B63">
            <v>43525</v>
          </cell>
          <cell r="C63">
            <v>0.1615825273684991</v>
          </cell>
          <cell r="D63">
            <v>3.0811319158813411E-2</v>
          </cell>
          <cell r="E63">
            <v>0.45672336648950168</v>
          </cell>
          <cell r="F63">
            <v>3.4773913374101323E-2</v>
          </cell>
          <cell r="G63">
            <v>2.5949034113945078E-2</v>
          </cell>
          <cell r="H63">
            <v>1.8631701906025221E-2</v>
          </cell>
          <cell r="I63">
            <v>2.5177246706687969E-2</v>
          </cell>
          <cell r="J63">
            <v>0.14327114905635099</v>
          </cell>
          <cell r="K63">
            <v>0.89692025817392484</v>
          </cell>
          <cell r="L63">
            <v>1.6241988386778541</v>
          </cell>
          <cell r="M63">
            <v>2.5211190968517787</v>
          </cell>
          <cell r="P63">
            <v>8.8107847178851492E-2</v>
          </cell>
          <cell r="Q63">
            <v>3.1957723119179458E-2</v>
          </cell>
          <cell r="R63">
            <v>0.40737366013908788</v>
          </cell>
          <cell r="S63">
            <v>2.7541382701473039E-2</v>
          </cell>
          <cell r="T63">
            <v>2.6620817688287439E-2</v>
          </cell>
          <cell r="U63">
            <v>1.9436021045453031E-2</v>
          </cell>
          <cell r="V63">
            <v>2.1320358527702799E-2</v>
          </cell>
          <cell r="W63">
            <v>0.13785097793475151</v>
          </cell>
          <cell r="X63">
            <v>0.76020878833478622</v>
          </cell>
          <cell r="Y63">
            <v>1.521882514032781</v>
          </cell>
          <cell r="Z63">
            <v>2.2820913023675673</v>
          </cell>
          <cell r="AR63">
            <v>4.5049116733088621E-3</v>
          </cell>
          <cell r="AS63">
            <v>5.6406014013264706E-3</v>
          </cell>
          <cell r="AT63">
            <v>4.5608719039855299E-3</v>
          </cell>
          <cell r="AU63">
            <v>5.7405692339182069E-3</v>
          </cell>
          <cell r="AV63">
            <v>7.9968563918110924E-3</v>
          </cell>
          <cell r="AY63">
            <v>3.1975120904536658E-3</v>
          </cell>
          <cell r="AZ63">
            <v>4.54364320182718E-3</v>
          </cell>
          <cell r="BA63">
            <v>2.861867587455743E-3</v>
          </cell>
          <cell r="BB63">
            <v>4.4538682849699623E-3</v>
          </cell>
          <cell r="BC63">
            <v>7.4600182707405278E-3</v>
          </cell>
        </row>
        <row r="64">
          <cell r="B64">
            <v>43526</v>
          </cell>
          <cell r="C64">
            <v>0.15619140860057329</v>
          </cell>
          <cell r="D64">
            <v>2.8617413360673E-2</v>
          </cell>
          <cell r="E64">
            <v>0.40404750700849668</v>
          </cell>
          <cell r="F64">
            <v>2.3279671829332459E-2</v>
          </cell>
          <cell r="G64">
            <v>2.458324720108054E-2</v>
          </cell>
          <cell r="H64">
            <v>1.841821321237656E-2</v>
          </cell>
          <cell r="I64">
            <v>2.3857323502734479E-2</v>
          </cell>
          <cell r="J64">
            <v>0.12548532911963259</v>
          </cell>
          <cell r="K64">
            <v>0.80448011383489959</v>
          </cell>
          <cell r="L64">
            <v>1.6656410881990049</v>
          </cell>
          <cell r="M64">
            <v>2.4701212020339045</v>
          </cell>
          <cell r="P64">
            <v>7.5790825469110423E-2</v>
          </cell>
          <cell r="Q64">
            <v>3.2541272413256328E-2</v>
          </cell>
          <cell r="R64">
            <v>0.45267772520150168</v>
          </cell>
          <cell r="S64">
            <v>3.2595265198744942E-2</v>
          </cell>
          <cell r="T64">
            <v>2.7417589110948638E-2</v>
          </cell>
          <cell r="U64">
            <v>1.932761628688049E-2</v>
          </cell>
          <cell r="V64">
            <v>2.4961427584311611E-2</v>
          </cell>
          <cell r="W64">
            <v>0.1461250680456509</v>
          </cell>
          <cell r="X64">
            <v>0.81143678931040519</v>
          </cell>
          <cell r="Y64">
            <v>1.4259598985962449</v>
          </cell>
          <cell r="Z64">
            <v>2.2373966879066502</v>
          </cell>
          <cell r="AR64">
            <v>2.110931711713419E-3</v>
          </cell>
          <cell r="AS64">
            <v>3.482419607385458E-3</v>
          </cell>
          <cell r="AT64">
            <v>2.530624024106482E-3</v>
          </cell>
          <cell r="AU64">
            <v>4.3972687778586561E-3</v>
          </cell>
          <cell r="AV64">
            <v>6.8678718665013674E-3</v>
          </cell>
          <cell r="AY64">
            <v>4.5071298469256333E-3</v>
          </cell>
          <cell r="AZ64">
            <v>5.5560267329321164E-3</v>
          </cell>
          <cell r="BA64">
            <v>4.4140961867940266E-3</v>
          </cell>
          <cell r="BB64">
            <v>4.7166831141105727E-3</v>
          </cell>
          <cell r="BC64">
            <v>7.7260923086884493E-3</v>
          </cell>
        </row>
        <row r="65">
          <cell r="B65">
            <v>43527</v>
          </cell>
          <cell r="C65">
            <v>0.1588522116112572</v>
          </cell>
          <cell r="D65">
            <v>2.9671688000584871E-2</v>
          </cell>
          <cell r="E65">
            <v>0.38025575295730851</v>
          </cell>
          <cell r="F65">
            <v>2.7856946791091561E-2</v>
          </cell>
          <cell r="G65">
            <v>2.4443395534677781E-2</v>
          </cell>
          <cell r="H65">
            <v>1.8163512610512401E-2</v>
          </cell>
          <cell r="I65">
            <v>1.4226461450942991E-2</v>
          </cell>
          <cell r="J65">
            <v>0.13288450187003781</v>
          </cell>
          <cell r="K65">
            <v>0.78635447082641297</v>
          </cell>
          <cell r="L65">
            <v>1.6740097577567681</v>
          </cell>
          <cell r="M65">
            <v>2.460364228583181</v>
          </cell>
          <cell r="P65">
            <v>6.2503039667719917E-2</v>
          </cell>
          <cell r="Q65">
            <v>3.1826676733096838E-2</v>
          </cell>
          <cell r="R65">
            <v>0.45789083296509231</v>
          </cell>
          <cell r="S65">
            <v>3.0293069492775389E-2</v>
          </cell>
          <cell r="T65">
            <v>2.646011020761431E-2</v>
          </cell>
          <cell r="U65">
            <v>1.941774645956321E-2</v>
          </cell>
          <cell r="V65">
            <v>2.4173865270338699E-2</v>
          </cell>
          <cell r="W65">
            <v>0.14427998271239009</v>
          </cell>
          <cell r="X65">
            <v>0.79684532350859094</v>
          </cell>
          <cell r="Y65">
            <v>1.332110215410887</v>
          </cell>
          <cell r="Z65">
            <v>2.1289555389194779</v>
          </cell>
          <cell r="AR65">
            <v>3.1010563804072262E-3</v>
          </cell>
          <cell r="AS65">
            <v>4.3394975519780834E-3</v>
          </cell>
          <cell r="AT65">
            <v>2.9832109465903838E-3</v>
          </cell>
          <cell r="AU65">
            <v>4.8954417927286184E-3</v>
          </cell>
          <cell r="AV65">
            <v>7.2069551867063241E-3</v>
          </cell>
          <cell r="AY65">
            <v>4.3336498203362869E-3</v>
          </cell>
          <cell r="AZ65">
            <v>5.4173852914010294E-3</v>
          </cell>
          <cell r="BA65">
            <v>4.4075944407657979E-3</v>
          </cell>
          <cell r="BB65">
            <v>4.0185855432965196E-3</v>
          </cell>
          <cell r="BC65">
            <v>6.6447419003673614E-3</v>
          </cell>
        </row>
        <row r="66">
          <cell r="B66">
            <v>43528</v>
          </cell>
          <cell r="C66">
            <v>0.1578132645599353</v>
          </cell>
          <cell r="D66">
            <v>3.0186140035916909E-2</v>
          </cell>
          <cell r="E66">
            <v>0.42033464070015319</v>
          </cell>
          <cell r="F66">
            <v>3.3527979148314992E-2</v>
          </cell>
          <cell r="G66">
            <v>2.6351937356976982E-2</v>
          </cell>
          <cell r="H66">
            <v>1.8268701033842819E-2</v>
          </cell>
          <cell r="I66">
            <v>1.3823138216784939E-2</v>
          </cell>
          <cell r="J66">
            <v>0.1412555101467686</v>
          </cell>
          <cell r="K66">
            <v>0.84156131119869404</v>
          </cell>
          <cell r="L66">
            <v>1.576064890599572</v>
          </cell>
          <cell r="M66">
            <v>2.4176262017982659</v>
          </cell>
          <cell r="P66">
            <v>6.1442200705845662E-2</v>
          </cell>
          <cell r="Q66">
            <v>3.2739377833909282E-2</v>
          </cell>
          <cell r="R66">
            <v>0.46187211334825712</v>
          </cell>
          <cell r="S66">
            <v>3.0989586547017538E-2</v>
          </cell>
          <cell r="T66">
            <v>2.5712924553044789E-2</v>
          </cell>
          <cell r="U66">
            <v>1.9158723342687929E-2</v>
          </cell>
          <cell r="V66">
            <v>2.4390337204656519E-2</v>
          </cell>
          <cell r="W66">
            <v>0.1448334129225316</v>
          </cell>
          <cell r="X66">
            <v>0.80113867645795023</v>
          </cell>
          <cell r="Y66">
            <v>1.343170182208268</v>
          </cell>
          <cell r="Z66">
            <v>2.1443088586662182</v>
          </cell>
          <cell r="AR66">
            <v>4.4051722631455407E-3</v>
          </cell>
          <cell r="AS66">
            <v>5.5958184573807529E-3</v>
          </cell>
          <cell r="AT66">
            <v>4.2453788144229164E-3</v>
          </cell>
          <cell r="AU66">
            <v>5.5090100170715594E-3</v>
          </cell>
          <cell r="AV66">
            <v>7.7878000115394952E-3</v>
          </cell>
          <cell r="AY66">
            <v>4.1136018345660497E-3</v>
          </cell>
          <cell r="AZ66">
            <v>5.4883042074654956E-3</v>
          </cell>
          <cell r="BA66">
            <v>4.6858685647919824E-3</v>
          </cell>
          <cell r="BB66">
            <v>4.1345267037593298E-3</v>
          </cell>
          <cell r="BC66">
            <v>6.8475311331110704E-3</v>
          </cell>
        </row>
        <row r="67">
          <cell r="B67">
            <v>43529</v>
          </cell>
          <cell r="C67">
            <v>0.15561411649899151</v>
          </cell>
          <cell r="D67">
            <v>2.803692141905785E-2</v>
          </cell>
          <cell r="E67">
            <v>0.44459064003362991</v>
          </cell>
          <cell r="F67">
            <v>3.2258022321133527E-2</v>
          </cell>
          <cell r="G67">
            <v>2.4901927301739509E-2</v>
          </cell>
          <cell r="H67">
            <v>1.8115483970254219E-2</v>
          </cell>
          <cell r="I67">
            <v>1.7043739188892969E-2</v>
          </cell>
          <cell r="J67">
            <v>0.1396854087394738</v>
          </cell>
          <cell r="K67">
            <v>0.86024625947317357</v>
          </cell>
          <cell r="L67">
            <v>1.5290859863333699</v>
          </cell>
          <cell r="M67">
            <v>2.3893322458065436</v>
          </cell>
          <cell r="P67">
            <v>6.1644525452683938E-2</v>
          </cell>
          <cell r="Q67">
            <v>3.2799627158496901E-2</v>
          </cell>
          <cell r="R67">
            <v>0.48355769815604932</v>
          </cell>
          <cell r="S67">
            <v>3.0769683708687951E-2</v>
          </cell>
          <cell r="T67">
            <v>2.6846172968583451E-2</v>
          </cell>
          <cell r="U67">
            <v>1.7958691784218252E-2</v>
          </cell>
          <cell r="V67">
            <v>2.4877262131407361E-2</v>
          </cell>
          <cell r="W67">
            <v>0.1470660701686696</v>
          </cell>
          <cell r="X67">
            <v>0.82551973152879654</v>
          </cell>
          <cell r="Y67">
            <v>1.3736050805712789</v>
          </cell>
          <cell r="Z67">
            <v>2.1991248121000755</v>
          </cell>
          <cell r="AR67">
            <v>4.2309769574072516E-3</v>
          </cell>
          <cell r="AS67">
            <v>5.441460168683486E-3</v>
          </cell>
          <cell r="AT67">
            <v>4.6528960148780876E-3</v>
          </cell>
          <cell r="AU67">
            <v>4.9529522437005884E-3</v>
          </cell>
          <cell r="AV67">
            <v>7.0755301647869983E-3</v>
          </cell>
          <cell r="AY67">
            <v>3.4036717270084088E-3</v>
          </cell>
          <cell r="AZ67">
            <v>5.2604861809709318E-3</v>
          </cell>
          <cell r="BA67">
            <v>4.3296548488181109E-3</v>
          </cell>
          <cell r="BB67">
            <v>4.3925618978599059E-3</v>
          </cell>
          <cell r="BC67">
            <v>7.1923751491588033E-3</v>
          </cell>
        </row>
        <row r="68">
          <cell r="B68">
            <v>43530</v>
          </cell>
          <cell r="C68">
            <v>0.1575742151762701</v>
          </cell>
          <cell r="D68">
            <v>3.0315297327266701E-2</v>
          </cell>
          <cell r="E68">
            <v>0.44735847362939818</v>
          </cell>
          <cell r="F68">
            <v>3.2890679619471071E-2</v>
          </cell>
          <cell r="G68">
            <v>2.459362596946451E-2</v>
          </cell>
          <cell r="H68">
            <v>1.7810230763802549E-2</v>
          </cell>
          <cell r="I68">
            <v>2.4289964868591991E-2</v>
          </cell>
          <cell r="J68">
            <v>0.14227929898277689</v>
          </cell>
          <cell r="K68">
            <v>0.87711178633704234</v>
          </cell>
          <cell r="L68">
            <v>1.539442789309549</v>
          </cell>
          <cell r="M68">
            <v>2.4165545756465914</v>
          </cell>
          <cell r="P68">
            <v>6.5870028415476553E-2</v>
          </cell>
          <cell r="Q68">
            <v>3.3077764051450562E-2</v>
          </cell>
          <cell r="R68">
            <v>0.49134401185296922</v>
          </cell>
          <cell r="S68">
            <v>3.1960905897353377E-2</v>
          </cell>
          <cell r="T68">
            <v>2.9677443495732859E-2</v>
          </cell>
          <cell r="U68">
            <v>1.9195504104216429E-2</v>
          </cell>
          <cell r="V68">
            <v>2.521830195423878E-2</v>
          </cell>
          <cell r="W68">
            <v>0.1485405703649601</v>
          </cell>
          <cell r="X68">
            <v>0.84488453013639797</v>
          </cell>
          <cell r="Y68">
            <v>1.4279735339328901</v>
          </cell>
          <cell r="Z68">
            <v>2.2728580640692879</v>
          </cell>
          <cell r="AR68">
            <v>4.102740638229194E-3</v>
          </cell>
          <cell r="AS68">
            <v>5.5042708717010147E-3</v>
          </cell>
          <cell r="AT68">
            <v>4.681353162596014E-3</v>
          </cell>
          <cell r="AU68">
            <v>5.1522516322945371E-3</v>
          </cell>
          <cell r="AV68">
            <v>7.2061580522334856E-3</v>
          </cell>
          <cell r="AY68">
            <v>3.553836776413776E-3</v>
          </cell>
          <cell r="AZ68">
            <v>5.8017020137741456E-3</v>
          </cell>
          <cell r="BA68">
            <v>3.9858448488484816E-3</v>
          </cell>
          <cell r="BB68">
            <v>4.7812226267577324E-3</v>
          </cell>
          <cell r="BC68">
            <v>7.7821736452779117E-3</v>
          </cell>
        </row>
        <row r="69">
          <cell r="B69">
            <v>43531</v>
          </cell>
          <cell r="C69">
            <v>0.15617898196698499</v>
          </cell>
          <cell r="D69">
            <v>2.8486540581284268E-2</v>
          </cell>
          <cell r="E69">
            <v>0.46233980485047849</v>
          </cell>
          <cell r="F69">
            <v>3.4009288499468798E-2</v>
          </cell>
          <cell r="G69">
            <v>2.4881699115390891E-2</v>
          </cell>
          <cell r="H69">
            <v>1.803077107080164E-2</v>
          </cell>
          <cell r="I69">
            <v>2.243267198994078E-2</v>
          </cell>
          <cell r="J69">
            <v>0.1419705399225154</v>
          </cell>
          <cell r="K69">
            <v>0.88833029799686503</v>
          </cell>
          <cell r="L69">
            <v>1.568957970128807</v>
          </cell>
          <cell r="M69">
            <v>2.457288268125672</v>
          </cell>
          <cell r="P69">
            <v>5.7831727525746127E-2</v>
          </cell>
          <cell r="Q69">
            <v>3.2908148124416163E-2</v>
          </cell>
          <cell r="R69">
            <v>0.43968719400678569</v>
          </cell>
          <cell r="S69">
            <v>2.1117910457049319E-2</v>
          </cell>
          <cell r="T69">
            <v>2.6808510385629359E-2</v>
          </cell>
          <cell r="U69">
            <v>1.8725497932666271E-2</v>
          </cell>
          <cell r="V69">
            <v>2.3405925965549731E-2</v>
          </cell>
          <cell r="W69">
            <v>0.12651404434085639</v>
          </cell>
          <cell r="X69">
            <v>0.74699895873869948</v>
          </cell>
          <cell r="Y69">
            <v>1.458612476571213</v>
          </cell>
          <cell r="Z69">
            <v>2.2056114353099123</v>
          </cell>
          <cell r="AR69">
            <v>4.5692621872834406E-3</v>
          </cell>
          <cell r="AS69">
            <v>5.6468855793355994E-3</v>
          </cell>
          <cell r="AT69">
            <v>4.8431188756955668E-3</v>
          </cell>
          <cell r="AU69">
            <v>5.2860050347299627E-3</v>
          </cell>
          <cell r="AV69">
            <v>7.3089154970521208E-3</v>
          </cell>
          <cell r="AY69">
            <v>1.412595397363413E-3</v>
          </cell>
          <cell r="AZ69">
            <v>3.135438025848522E-3</v>
          </cell>
          <cell r="BA69">
            <v>2.1623520075237262E-3</v>
          </cell>
          <cell r="BB69">
            <v>3.5048936423208391E-3</v>
          </cell>
          <cell r="BC69">
            <v>6.9444597970355453E-3</v>
          </cell>
        </row>
        <row r="70">
          <cell r="B70">
            <v>43532</v>
          </cell>
          <cell r="C70">
            <v>0.15658207061407431</v>
          </cell>
          <cell r="D70">
            <v>3.0418974115880511E-2</v>
          </cell>
          <cell r="E70">
            <v>0.47163574539886938</v>
          </cell>
          <cell r="F70">
            <v>3.5381387593772018E-2</v>
          </cell>
          <cell r="G70">
            <v>2.561846331345688E-2</v>
          </cell>
          <cell r="H70">
            <v>1.8264240884356679E-2</v>
          </cell>
          <cell r="I70">
            <v>2.160902548843088E-2</v>
          </cell>
          <cell r="J70">
            <v>0.1411456659005762</v>
          </cell>
          <cell r="K70">
            <v>0.90065557330941703</v>
          </cell>
          <cell r="L70">
            <v>1.637138072931311</v>
          </cell>
          <cell r="M70">
            <v>2.5377936462407282</v>
          </cell>
          <cell r="P70">
            <v>6.3526865046905162E-2</v>
          </cell>
          <cell r="Q70">
            <v>3.2077865938809937E-2</v>
          </cell>
          <cell r="R70">
            <v>0.45033148175376481</v>
          </cell>
          <cell r="S70">
            <v>2.5983906222233559E-2</v>
          </cell>
          <cell r="T70">
            <v>2.629282240981947E-2</v>
          </cell>
          <cell r="U70">
            <v>1.877720942930465E-2</v>
          </cell>
          <cell r="V70">
            <v>2.1471368480901511E-2</v>
          </cell>
          <cell r="W70">
            <v>0.13264174445554869</v>
          </cell>
          <cell r="X70">
            <v>0.7711032637372881</v>
          </cell>
          <cell r="Y70">
            <v>1.4632380110758341</v>
          </cell>
          <cell r="Z70">
            <v>2.2343412748131222</v>
          </cell>
          <cell r="AR70">
            <v>4.7420162617844309E-3</v>
          </cell>
          <cell r="AS70">
            <v>6.1592032332803952E-3</v>
          </cell>
          <cell r="AT70">
            <v>4.7109511491477589E-3</v>
          </cell>
          <cell r="AU70">
            <v>5.5574586627990261E-3</v>
          </cell>
          <cell r="AV70">
            <v>7.8415957091515637E-3</v>
          </cell>
          <cell r="AY70">
            <v>2.33963736472025E-3</v>
          </cell>
          <cell r="AZ70">
            <v>4.2971855928188247E-3</v>
          </cell>
          <cell r="BA70">
            <v>2.6893956555595292E-3</v>
          </cell>
          <cell r="BB70">
            <v>4.1013222831897877E-3</v>
          </cell>
          <cell r="BC70">
            <v>7.4834137022292144E-3</v>
          </cell>
        </row>
        <row r="71">
          <cell r="B71">
            <v>43533</v>
          </cell>
          <cell r="C71">
            <v>0.1529384083018365</v>
          </cell>
          <cell r="D71">
            <v>2.825966714632527E-2</v>
          </cell>
          <cell r="E71">
            <v>0.4227594424319791</v>
          </cell>
          <cell r="F71">
            <v>2.2817615091896181E-2</v>
          </cell>
          <cell r="G71">
            <v>2.302284793430211E-2</v>
          </cell>
          <cell r="H71">
            <v>1.8444335818472719E-2</v>
          </cell>
          <cell r="I71">
            <v>2.1449333736818951E-2</v>
          </cell>
          <cell r="J71">
            <v>0.1233968240000877</v>
          </cell>
          <cell r="K71">
            <v>0.81308847446171872</v>
          </cell>
          <cell r="L71">
            <v>1.6761928040786569</v>
          </cell>
          <cell r="M71">
            <v>2.4892812785403757</v>
          </cell>
          <cell r="P71">
            <v>5.9094311601376653E-2</v>
          </cell>
          <cell r="Q71">
            <v>3.2154520811132667E-2</v>
          </cell>
          <cell r="R71">
            <v>0.46351184093874398</v>
          </cell>
          <cell r="S71">
            <v>2.983612820790912E-2</v>
          </cell>
          <cell r="T71">
            <v>2.808891941943167E-2</v>
          </cell>
          <cell r="U71">
            <v>1.8079756719608361E-2</v>
          </cell>
          <cell r="V71">
            <v>2.5273639173382129E-2</v>
          </cell>
          <cell r="W71">
            <v>0.14607385510095031</v>
          </cell>
          <cell r="X71">
            <v>0.80211297197253462</v>
          </cell>
          <cell r="Y71">
            <v>1.33231091035187</v>
          </cell>
          <cell r="Z71">
            <v>2.1344238823244046</v>
          </cell>
          <cell r="AR71">
            <v>1.9940760705292578E-3</v>
          </cell>
          <cell r="AS71">
            <v>3.553892272602869E-3</v>
          </cell>
          <cell r="AT71">
            <v>2.4060458908192498E-3</v>
          </cell>
          <cell r="AU71">
            <v>4.2615124318406746E-3</v>
          </cell>
          <cell r="AV71">
            <v>6.7134817371203408E-3</v>
          </cell>
          <cell r="AY71">
            <v>3.363873466080804E-3</v>
          </cell>
          <cell r="AZ71">
            <v>5.8630116298604932E-3</v>
          </cell>
          <cell r="BA71">
            <v>3.4257353998067199E-3</v>
          </cell>
          <cell r="BB71">
            <v>3.8334554374467459E-3</v>
          </cell>
          <cell r="BC71">
            <v>7.4122403120387634E-3</v>
          </cell>
        </row>
        <row r="72">
          <cell r="B72">
            <v>43534</v>
          </cell>
          <cell r="C72">
            <v>0.15529982565671871</v>
          </cell>
          <cell r="D72">
            <v>2.9408173574345699E-2</v>
          </cell>
          <cell r="E72">
            <v>0.43161605097146188</v>
          </cell>
          <cell r="F72">
            <v>2.816204630525557E-2</v>
          </cell>
          <cell r="G72">
            <v>2.487155831589033E-2</v>
          </cell>
          <cell r="H72">
            <v>1.8358991545406961E-2</v>
          </cell>
          <cell r="I72">
            <v>1.982803692372145E-2</v>
          </cell>
          <cell r="J72">
            <v>0.13189356178126529</v>
          </cell>
          <cell r="K72">
            <v>0.83943824507406595</v>
          </cell>
          <cell r="L72">
            <v>1.6953985676753069</v>
          </cell>
          <cell r="M72">
            <v>2.534836812749373</v>
          </cell>
          <cell r="P72">
            <v>5.9153583896170141E-2</v>
          </cell>
          <cell r="Q72">
            <v>3.1283283301846758E-2</v>
          </cell>
          <cell r="R72">
            <v>0.4695797534940771</v>
          </cell>
          <cell r="S72">
            <v>2.700355684085921E-2</v>
          </cell>
          <cell r="T72">
            <v>2.6943912809502629E-2</v>
          </cell>
          <cell r="U72">
            <v>1.78053649222535E-2</v>
          </cell>
          <cell r="V72">
            <v>2.5041629632625309E-2</v>
          </cell>
          <cell r="W72">
            <v>0.1434686762794343</v>
          </cell>
          <cell r="X72">
            <v>0.80027976117676869</v>
          </cell>
          <cell r="Y72">
            <v>1.242656018397144</v>
          </cell>
          <cell r="Z72">
            <v>2.0429357795739129</v>
          </cell>
          <cell r="AR72">
            <v>3.2277054009104112E-3</v>
          </cell>
          <cell r="AS72">
            <v>4.4442511101237996E-3</v>
          </cell>
          <cell r="AT72">
            <v>2.8985366735296038E-3</v>
          </cell>
          <cell r="AU72">
            <v>4.8659478450252614E-3</v>
          </cell>
          <cell r="AV72">
            <v>7.4910181212337959E-3</v>
          </cell>
          <cell r="AY72">
            <v>3.0551749872258539E-3</v>
          </cell>
          <cell r="AZ72">
            <v>5.5501931485541917E-3</v>
          </cell>
          <cell r="BA72">
            <v>3.314081684296007E-3</v>
          </cell>
          <cell r="BB72">
            <v>3.0989805125117989E-3</v>
          </cell>
          <cell r="BC72">
            <v>6.2979790109238569E-3</v>
          </cell>
        </row>
        <row r="73">
          <cell r="B73">
            <v>43535</v>
          </cell>
          <cell r="C73">
            <v>0.15357407930394479</v>
          </cell>
          <cell r="D73">
            <v>3.0054474121294281E-2</v>
          </cell>
          <cell r="E73">
            <v>0.45942719591931719</v>
          </cell>
          <cell r="F73">
            <v>3.4715836528943597E-2</v>
          </cell>
          <cell r="G73">
            <v>2.6407485142043701E-2</v>
          </cell>
          <cell r="H73">
            <v>1.8214953513898121E-2</v>
          </cell>
          <cell r="I73">
            <v>2.2729235261336859E-2</v>
          </cell>
          <cell r="J73">
            <v>0.142528911426127</v>
          </cell>
          <cell r="K73">
            <v>0.88765217121690565</v>
          </cell>
          <cell r="L73">
            <v>1.605623986125563</v>
          </cell>
          <cell r="M73">
            <v>2.4932761573424687</v>
          </cell>
          <cell r="P73">
            <v>6.3548459046210842E-2</v>
          </cell>
          <cell r="Q73">
            <v>3.3272733656458678E-2</v>
          </cell>
          <cell r="R73">
            <v>0.47362340756840349</v>
          </cell>
          <cell r="S73">
            <v>2.7135731552236021E-2</v>
          </cell>
          <cell r="T73">
            <v>2.632224548970306E-2</v>
          </cell>
          <cell r="U73">
            <v>1.812137412207835E-2</v>
          </cell>
          <cell r="V73">
            <v>2.474676310503713E-2</v>
          </cell>
          <cell r="W73">
            <v>0.1451284055818825</v>
          </cell>
          <cell r="X73">
            <v>0.81189912012201015</v>
          </cell>
          <cell r="Y73">
            <v>1.2390257038108721</v>
          </cell>
          <cell r="Z73">
            <v>2.0509248239328821</v>
          </cell>
          <cell r="AR73">
            <v>4.6365825654391948E-3</v>
          </cell>
          <cell r="AS73">
            <v>6.0302443488425544E-3</v>
          </cell>
          <cell r="AT73">
            <v>4.5091842120407013E-3</v>
          </cell>
          <cell r="AU73">
            <v>5.5008105624984238E-3</v>
          </cell>
          <cell r="AV73">
            <v>7.7822739217092212E-3</v>
          </cell>
          <cell r="AY73">
            <v>3.1804813227176371E-3</v>
          </cell>
          <cell r="AZ73">
            <v>5.8374405698330117E-3</v>
          </cell>
          <cell r="BA73">
            <v>3.492701953826369E-3</v>
          </cell>
          <cell r="BB73">
            <v>1.967206377871344E-3</v>
          </cell>
          <cell r="BC73">
            <v>6.8615808530423103E-3</v>
          </cell>
        </row>
        <row r="74">
          <cell r="B74">
            <v>43536</v>
          </cell>
          <cell r="C74">
            <v>0.1529180825515413</v>
          </cell>
          <cell r="D74">
            <v>2.7554711697427289E-2</v>
          </cell>
          <cell r="E74">
            <v>0.45637057972367612</v>
          </cell>
          <cell r="F74">
            <v>3.2441286956380308E-2</v>
          </cell>
          <cell r="G74">
            <v>2.428436845597302E-2</v>
          </cell>
          <cell r="H74">
            <v>1.8101312550828572E-2</v>
          </cell>
          <cell r="I74">
            <v>2.2783954659926709E-2</v>
          </cell>
          <cell r="J74">
            <v>0.14105121999327111</v>
          </cell>
          <cell r="K74">
            <v>0.87550551658902431</v>
          </cell>
          <cell r="L74">
            <v>1.5300576556570959</v>
          </cell>
          <cell r="M74">
            <v>2.4055631722461204</v>
          </cell>
          <cell r="P74">
            <v>5.9511985846647443E-2</v>
          </cell>
          <cell r="Q74">
            <v>3.3038698471751123E-2</v>
          </cell>
          <cell r="R74">
            <v>0.49506219264495532</v>
          </cell>
          <cell r="S74">
            <v>2.6706245764712071E-2</v>
          </cell>
          <cell r="T74">
            <v>2.7499214935591119E-2</v>
          </cell>
          <cell r="U74">
            <v>1.7272956765732459E-2</v>
          </cell>
          <cell r="V74">
            <v>2.5498630513677321E-2</v>
          </cell>
          <cell r="W74">
            <v>0.14625841244281379</v>
          </cell>
          <cell r="X74">
            <v>0.8308483373858806</v>
          </cell>
          <cell r="Y74">
            <v>1.262574375870696</v>
          </cell>
          <cell r="Z74">
            <v>2.0934227132565768</v>
          </cell>
          <cell r="AR74">
            <v>4.0741331822167076E-3</v>
          </cell>
          <cell r="AS74">
            <v>6.0029204719010253E-3</v>
          </cell>
          <cell r="AT74">
            <v>4.5281273019133718E-3</v>
          </cell>
          <cell r="AU74">
            <v>4.9036996891226809E-3</v>
          </cell>
          <cell r="AV74">
            <v>6.9224521328521546E-3</v>
          </cell>
          <cell r="AY74">
            <v>3.4187199827591681E-3</v>
          </cell>
          <cell r="AZ74">
            <v>5.7537569868319803E-3</v>
          </cell>
          <cell r="BA74">
            <v>3.4103381433813161E-3</v>
          </cell>
          <cell r="BB74">
            <v>1.257698790964386E-3</v>
          </cell>
          <cell r="BC74">
            <v>7.2499183754179096E-3</v>
          </cell>
        </row>
        <row r="75">
          <cell r="B75">
            <v>43537</v>
          </cell>
          <cell r="C75">
            <v>0.15323634953669499</v>
          </cell>
          <cell r="D75">
            <v>2.9215087075957911E-2</v>
          </cell>
          <cell r="E75">
            <v>0.44274397567192852</v>
          </cell>
          <cell r="F75">
            <v>3.2768995547792661E-2</v>
          </cell>
          <cell r="G75">
            <v>2.470690416196691E-2</v>
          </cell>
          <cell r="H75">
            <v>1.8248617848811492E-2</v>
          </cell>
          <cell r="I75">
            <v>2.3364153513602749E-2</v>
          </cell>
          <cell r="J75">
            <v>0.1420454001385171</v>
          </cell>
          <cell r="K75">
            <v>0.86632948349527228</v>
          </cell>
          <cell r="L75">
            <v>1.531210193861402</v>
          </cell>
          <cell r="M75">
            <v>2.3975396773566744</v>
          </cell>
          <cell r="P75">
            <v>6.365790365264852E-2</v>
          </cell>
          <cell r="Q75">
            <v>3.3355519171800498E-2</v>
          </cell>
          <cell r="R75">
            <v>0.50090478226910862</v>
          </cell>
          <cell r="S75">
            <v>2.7871692170914911E-2</v>
          </cell>
          <cell r="T75">
            <v>2.853443196398309E-2</v>
          </cell>
          <cell r="U75">
            <v>1.6939827746202011E-2</v>
          </cell>
          <cell r="V75">
            <v>2.581407501669852E-2</v>
          </cell>
          <cell r="W75">
            <v>0.14522255351419031</v>
          </cell>
          <cell r="X75">
            <v>0.84230078550554666</v>
          </cell>
          <cell r="Y75">
            <v>1.3312077131312721</v>
          </cell>
          <cell r="Z75">
            <v>2.1735084986368189</v>
          </cell>
          <cell r="AR75">
            <v>4.1282985855120597E-3</v>
          </cell>
          <cell r="AS75">
            <v>5.9587064216634657E-3</v>
          </cell>
          <cell r="AT75">
            <v>4.5037206495658249E-3</v>
          </cell>
          <cell r="AU75">
            <v>5.042076312103314E-3</v>
          </cell>
          <cell r="AV75">
            <v>7.0553353788263152E-3</v>
          </cell>
          <cell r="AY75">
            <v>3.5788425789821639E-3</v>
          </cell>
          <cell r="AZ75">
            <v>5.9518150570344068E-3</v>
          </cell>
          <cell r="BA75">
            <v>3.2063267635463501E-3</v>
          </cell>
          <cell r="BB75">
            <v>1.2556963211536739E-3</v>
          </cell>
          <cell r="BC75">
            <v>7.9083571562498043E-3</v>
          </cell>
        </row>
        <row r="76">
          <cell r="B76">
            <v>43538</v>
          </cell>
          <cell r="C76">
            <v>0.15480322476341801</v>
          </cell>
          <cell r="D76">
            <v>2.7318827349930689E-2</v>
          </cell>
          <cell r="E76">
            <v>0.44749642499967057</v>
          </cell>
          <cell r="F76">
            <v>3.4104400390358863E-2</v>
          </cell>
          <cell r="G76">
            <v>2.53934889421365E-2</v>
          </cell>
          <cell r="H76">
            <v>1.8062903656288199E-2</v>
          </cell>
          <cell r="I76">
            <v>2.2915035375310179E-2</v>
          </cell>
          <cell r="J76">
            <v>0.14291444504462661</v>
          </cell>
          <cell r="K76">
            <v>0.87300875052173965</v>
          </cell>
          <cell r="L76">
            <v>1.5766790171337191</v>
          </cell>
          <cell r="M76">
            <v>2.4496877676554587</v>
          </cell>
          <cell r="P76">
            <v>6.2205940390292508E-2</v>
          </cell>
          <cell r="Q76">
            <v>3.3020275936133742E-2</v>
          </cell>
          <cell r="R76">
            <v>0.46322577007914878</v>
          </cell>
          <cell r="S76">
            <v>1.6568499765650439E-2</v>
          </cell>
          <cell r="T76">
            <v>2.5596921766858179E-2</v>
          </cell>
          <cell r="U76">
            <v>1.688173312184043E-2</v>
          </cell>
          <cell r="V76">
            <v>2.388204119303703E-2</v>
          </cell>
          <cell r="W76">
            <v>0.1224737066093616</v>
          </cell>
          <cell r="X76">
            <v>0.76385488886232278</v>
          </cell>
          <cell r="Y76">
            <v>1.335211170797558</v>
          </cell>
          <cell r="Z76">
            <v>2.0990660596598807</v>
          </cell>
          <cell r="AR76">
            <v>4.4786449924891633E-3</v>
          </cell>
          <cell r="AS76">
            <v>6.1269051163058271E-3</v>
          </cell>
          <cell r="AT76">
            <v>4.5747328973759554E-3</v>
          </cell>
          <cell r="AU76">
            <v>5.1513894051110776E-3</v>
          </cell>
          <cell r="AV76">
            <v>7.4734389992879881E-3</v>
          </cell>
          <cell r="AY76">
            <v>1.537977095783916E-3</v>
          </cell>
          <cell r="AZ76">
            <v>3.0859572195079199E-3</v>
          </cell>
          <cell r="BA76">
            <v>2.1397090902780772E-3</v>
          </cell>
          <cell r="BB76">
            <v>5.1837344467568997E-4</v>
          </cell>
          <cell r="BC76">
            <v>5.7310961759394347E-3</v>
          </cell>
        </row>
        <row r="77">
          <cell r="B77">
            <v>43539</v>
          </cell>
          <cell r="C77">
            <v>0.15541598582361921</v>
          </cell>
          <cell r="D77">
            <v>2.9237363331289332E-2</v>
          </cell>
          <cell r="E77">
            <v>0.4850659948999882</v>
          </cell>
          <cell r="F77">
            <v>3.5946764372830432E-2</v>
          </cell>
          <cell r="G77">
            <v>2.7113205190355542E-2</v>
          </cell>
          <cell r="H77">
            <v>1.8297187419008942E-2</v>
          </cell>
          <cell r="I77">
            <v>2.4066771351455431E-2</v>
          </cell>
          <cell r="J77">
            <v>0.1418557173990217</v>
          </cell>
          <cell r="K77">
            <v>0.91699898978756833</v>
          </cell>
          <cell r="L77">
            <v>1.64307974630917</v>
          </cell>
          <cell r="M77">
            <v>2.5600787360967381</v>
          </cell>
          <cell r="P77">
            <v>7.5600193418958739E-2</v>
          </cell>
          <cell r="Q77">
            <v>3.2509652930049059E-2</v>
          </cell>
          <cell r="R77">
            <v>0.44262014701262409</v>
          </cell>
          <cell r="S77">
            <v>2.0854748237656762E-2</v>
          </cell>
          <cell r="T77">
            <v>2.8899283397629059E-2</v>
          </cell>
          <cell r="U77">
            <v>1.6822532010708161E-2</v>
          </cell>
          <cell r="V77">
            <v>2.1677131492402069E-2</v>
          </cell>
          <cell r="W77">
            <v>0.1279633948393035</v>
          </cell>
          <cell r="X77">
            <v>0.76694708333933137</v>
          </cell>
          <cell r="Y77">
            <v>1.2999437637628961</v>
          </cell>
          <cell r="Z77">
            <v>2.0668908471022274</v>
          </cell>
          <cell r="AR77">
            <v>4.4842500162018293E-3</v>
          </cell>
          <cell r="AS77">
            <v>6.3841933285568491E-3</v>
          </cell>
          <cell r="AT77">
            <v>4.6672124388730824E-3</v>
          </cell>
          <cell r="AU77">
            <v>5.8463495497387621E-3</v>
          </cell>
          <cell r="AV77">
            <v>8.0785713835596854E-3</v>
          </cell>
          <cell r="AY77">
            <v>2.2943904633909861E-3</v>
          </cell>
          <cell r="AZ77">
            <v>4.4708775625491954E-3</v>
          </cell>
          <cell r="BA77">
            <v>2.6012459634124829E-3</v>
          </cell>
          <cell r="BB77">
            <v>5.7113073120535255E-4</v>
          </cell>
          <cell r="BC77">
            <v>6.5702091089023138E-3</v>
          </cell>
        </row>
        <row r="78">
          <cell r="B78">
            <v>43540</v>
          </cell>
          <cell r="C78">
            <v>0.15275182028386119</v>
          </cell>
          <cell r="D78">
            <v>2.7147068895627281E-2</v>
          </cell>
          <cell r="E78">
            <v>0.43807239164245998</v>
          </cell>
          <cell r="F78">
            <v>2.311822926771805E-2</v>
          </cell>
          <cell r="G78">
            <v>2.489049829573477E-2</v>
          </cell>
          <cell r="H78">
            <v>1.863804763541679E-2</v>
          </cell>
          <cell r="I78">
            <v>2.2018562535852611E-2</v>
          </cell>
          <cell r="J78">
            <v>0.1238766978608254</v>
          </cell>
          <cell r="K78">
            <v>0.83051331641749593</v>
          </cell>
          <cell r="L78">
            <v>1.6883266517975291</v>
          </cell>
          <cell r="M78">
            <v>2.5188399682150249</v>
          </cell>
          <cell r="P78">
            <v>6.9012483721189039E-2</v>
          </cell>
          <cell r="Q78">
            <v>3.296162886919346E-2</v>
          </cell>
          <cell r="R78">
            <v>0.45300360541747359</v>
          </cell>
          <cell r="S78">
            <v>2.1703215972745521E-2</v>
          </cell>
          <cell r="T78">
            <v>2.83111218405744E-2</v>
          </cell>
          <cell r="U78">
            <v>1.6589978298775929E-2</v>
          </cell>
          <cell r="V78">
            <v>2.4196154418163859E-2</v>
          </cell>
          <cell r="W78">
            <v>0.13382329875014459</v>
          </cell>
          <cell r="X78">
            <v>0.77960148728826084</v>
          </cell>
          <cell r="Y78">
            <v>1.158594354702897</v>
          </cell>
          <cell r="Z78">
            <v>1.9381958419911578</v>
          </cell>
          <cell r="AR78">
            <v>1.99411319142706E-3</v>
          </cell>
          <cell r="AS78">
            <v>3.569092149606456E-3</v>
          </cell>
          <cell r="AT78">
            <v>2.634791143601775E-3</v>
          </cell>
          <cell r="AU78">
            <v>4.2235684403619409E-3</v>
          </cell>
          <cell r="AV78">
            <v>6.8334188119348544E-3</v>
          </cell>
          <cell r="AY78">
            <v>3.450893020785043E-3</v>
          </cell>
          <cell r="AZ78">
            <v>4.4026097509978846E-3</v>
          </cell>
          <cell r="BA78">
            <v>2.8742356285959081E-3</v>
          </cell>
          <cell r="BB78">
            <v>6.3482763256362726E-4</v>
          </cell>
          <cell r="BC78">
            <v>5.9548915111922607E-3</v>
          </cell>
        </row>
        <row r="79">
          <cell r="B79">
            <v>43541</v>
          </cell>
          <cell r="C79">
            <v>0.1513123167616589</v>
          </cell>
          <cell r="D79">
            <v>2.84357997098721E-2</v>
          </cell>
          <cell r="E79">
            <v>0.42658412005184271</v>
          </cell>
          <cell r="F79">
            <v>2.8458946179781331E-2</v>
          </cell>
          <cell r="G79">
            <v>2.5017185762190319E-2</v>
          </cell>
          <cell r="H79">
            <v>1.86108410819073E-2</v>
          </cell>
          <cell r="I79">
            <v>1.857248085339663E-2</v>
          </cell>
          <cell r="J79">
            <v>0.13104309101503209</v>
          </cell>
          <cell r="K79">
            <v>0.82803478141568154</v>
          </cell>
          <cell r="L79">
            <v>1.680005122512525</v>
          </cell>
          <cell r="M79">
            <v>2.5080399039282066</v>
          </cell>
          <cell r="P79">
            <v>6.5792943114317159E-2</v>
          </cell>
          <cell r="Q79">
            <v>3.1175416034539289E-2</v>
          </cell>
          <cell r="R79">
            <v>0.46324847805368352</v>
          </cell>
          <cell r="S79">
            <v>1.6830715284352041E-2</v>
          </cell>
          <cell r="T79">
            <v>2.5945512475840121E-2</v>
          </cell>
          <cell r="U79">
            <v>1.6104865602830351E-2</v>
          </cell>
          <cell r="V79">
            <v>2.1966761740136231E-2</v>
          </cell>
          <cell r="W79">
            <v>0.12885919646140351</v>
          </cell>
          <cell r="X79">
            <v>0.76992388876710227</v>
          </cell>
          <cell r="Y79">
            <v>1.013410125232457</v>
          </cell>
          <cell r="Z79">
            <v>1.7833340139995593</v>
          </cell>
          <cell r="AR79">
            <v>3.2398600708485451E-3</v>
          </cell>
          <cell r="AS79">
            <v>4.4942931346890957E-3</v>
          </cell>
          <cell r="AT79">
            <v>3.0688525546084772E-3</v>
          </cell>
          <cell r="AU79">
            <v>4.7972259634323482E-3</v>
          </cell>
          <cell r="AV79">
            <v>7.5059360022020514E-3</v>
          </cell>
          <cell r="AY79">
            <v>2.7489395843664499E-3</v>
          </cell>
          <cell r="AZ79">
            <v>3.270528518193495E-3</v>
          </cell>
          <cell r="BA79">
            <v>2.6563815630412501E-3</v>
          </cell>
          <cell r="BB79">
            <v>5.4838825037357183E-4</v>
          </cell>
          <cell r="BC79">
            <v>4.1549561649435289E-3</v>
          </cell>
        </row>
        <row r="80">
          <cell r="B80">
            <v>43542</v>
          </cell>
          <cell r="C80">
            <v>0.15119250090302319</v>
          </cell>
          <cell r="D80">
            <v>2.8856148119260929E-2</v>
          </cell>
          <cell r="E80">
            <v>0.45488272530526841</v>
          </cell>
          <cell r="F80">
            <v>3.4087776669099713E-2</v>
          </cell>
          <cell r="G80">
            <v>2.596836998430168E-2</v>
          </cell>
          <cell r="H80">
            <v>1.8279085143666551E-2</v>
          </cell>
          <cell r="I80">
            <v>2.2695011768791649E-2</v>
          </cell>
          <cell r="J80">
            <v>0.1431854781654695</v>
          </cell>
          <cell r="K80">
            <v>0.87914709605888197</v>
          </cell>
          <cell r="L80">
            <v>1.5975011161298229</v>
          </cell>
          <cell r="M80">
            <v>2.4766482121887048</v>
          </cell>
          <cell r="P80">
            <v>6.996543389104963E-2</v>
          </cell>
          <cell r="Q80">
            <v>2.9373107479650822E-2</v>
          </cell>
          <cell r="R80">
            <v>0.42712621132740902</v>
          </cell>
          <cell r="S80">
            <v>1.4309720691246581E-2</v>
          </cell>
          <cell r="T80">
            <v>2.7187599035734578E-2</v>
          </cell>
          <cell r="U80">
            <v>1.6301851417747499E-2</v>
          </cell>
          <cell r="V80">
            <v>1.9824577704595871E-2</v>
          </cell>
          <cell r="W80">
            <v>0.12272487838331229</v>
          </cell>
          <cell r="X80">
            <v>0.72681337993074668</v>
          </cell>
          <cell r="Y80">
            <v>0.96317592981601929</v>
          </cell>
          <cell r="Z80">
            <v>1.689989309746766</v>
          </cell>
          <cell r="AR80">
            <v>4.3931146600346832E-3</v>
          </cell>
          <cell r="AS80">
            <v>5.9755671714227573E-3</v>
          </cell>
          <cell r="AT80">
            <v>4.6572097123096616E-3</v>
          </cell>
          <cell r="AU80">
            <v>5.4628732521718988E-3</v>
          </cell>
          <cell r="AV80">
            <v>7.51646281039243E-3</v>
          </cell>
          <cell r="AY80">
            <v>2.7647694627636532E-3</v>
          </cell>
          <cell r="AZ80">
            <v>2.8115762670883802E-3</v>
          </cell>
          <cell r="BA80">
            <v>2.1987643604313069E-3</v>
          </cell>
          <cell r="BB80">
            <v>5.959923668287134E-4</v>
          </cell>
          <cell r="BC80">
            <v>2.6408463275413041E-3</v>
          </cell>
        </row>
        <row r="81">
          <cell r="B81">
            <v>43543</v>
          </cell>
          <cell r="C81">
            <v>0.15192368925995769</v>
          </cell>
          <cell r="D81">
            <v>2.681888880644652E-2</v>
          </cell>
          <cell r="E81">
            <v>0.45546375274099898</v>
          </cell>
          <cell r="F81">
            <v>3.2185483749039158E-2</v>
          </cell>
          <cell r="G81">
            <v>2.4141538670951281E-2</v>
          </cell>
          <cell r="H81">
            <v>1.831376985919685E-2</v>
          </cell>
          <cell r="I81">
            <v>2.265888711620553E-2</v>
          </cell>
          <cell r="J81">
            <v>0.14169804167048619</v>
          </cell>
          <cell r="K81">
            <v>0.87320405187328254</v>
          </cell>
          <cell r="L81">
            <v>1.5255557627696359</v>
          </cell>
          <cell r="M81">
            <v>2.3987598146429185</v>
          </cell>
          <cell r="P81">
            <v>6.4130303691539062E-2</v>
          </cell>
          <cell r="Q81">
            <v>2.7752330792207229E-2</v>
          </cell>
          <cell r="R81">
            <v>0.40633518086591119</v>
          </cell>
          <cell r="S81">
            <v>1.2344020918335769E-2</v>
          </cell>
          <cell r="T81">
            <v>2.724053096629055E-2</v>
          </cell>
          <cell r="U81">
            <v>1.7280529375107941E-2</v>
          </cell>
          <cell r="V81">
            <v>1.9280975204868989E-2</v>
          </cell>
          <cell r="W81">
            <v>0.11652021567252049</v>
          </cell>
          <cell r="X81">
            <v>0.69088408748678121</v>
          </cell>
          <cell r="Y81">
            <v>0.91206855649095731</v>
          </cell>
          <cell r="Z81">
            <v>1.6029526439777384</v>
          </cell>
          <cell r="AR81">
            <v>4.2272980656470381E-3</v>
          </cell>
          <cell r="AS81">
            <v>5.4539574957521257E-3</v>
          </cell>
          <cell r="AT81">
            <v>4.722647501242812E-3</v>
          </cell>
          <cell r="AU81">
            <v>4.7735104806834183E-3</v>
          </cell>
          <cell r="AV81">
            <v>6.8893897521472248E-3</v>
          </cell>
          <cell r="AY81">
            <v>2.8942520706773949E-3</v>
          </cell>
          <cell r="AZ81">
            <v>2.4532719596351551E-3</v>
          </cell>
          <cell r="BA81">
            <v>1.734465975005193E-3</v>
          </cell>
          <cell r="BB81">
            <v>5.8054900305465958E-4</v>
          </cell>
          <cell r="BC81">
            <v>1.79555914708522E-3</v>
          </cell>
        </row>
        <row r="82">
          <cell r="B82">
            <v>43544</v>
          </cell>
          <cell r="C82">
            <v>0.15242424729456491</v>
          </cell>
          <cell r="D82">
            <v>2.9238200212227301E-2</v>
          </cell>
          <cell r="E82">
            <v>0.46330881101409621</v>
          </cell>
          <cell r="F82">
            <v>3.378991649243606E-2</v>
          </cell>
          <cell r="G82">
            <v>2.528326327399236E-2</v>
          </cell>
          <cell r="H82">
            <v>1.822826021262328E-2</v>
          </cell>
          <cell r="I82">
            <v>2.2937923964294931E-2</v>
          </cell>
          <cell r="J82">
            <v>0.14197874455187509</v>
          </cell>
          <cell r="K82">
            <v>0.88718936701611062</v>
          </cell>
          <cell r="L82">
            <v>1.5471850442521671</v>
          </cell>
          <cell r="M82">
            <v>2.4343744112682777</v>
          </cell>
          <cell r="P82">
            <v>7.2161467271380939E-2</v>
          </cell>
          <cell r="Q82">
            <v>2.7089072520072179E-2</v>
          </cell>
          <cell r="R82">
            <v>0.38818647096333242</v>
          </cell>
          <cell r="S82">
            <v>1.148080163035072E-2</v>
          </cell>
          <cell r="T82">
            <v>2.8834297957002569E-2</v>
          </cell>
          <cell r="U82">
            <v>1.8355680746597509E-2</v>
          </cell>
          <cell r="V82">
            <v>1.9378056836801279E-2</v>
          </cell>
          <cell r="W82">
            <v>0.1080371135563739</v>
          </cell>
          <cell r="X82">
            <v>0.67352296148191138</v>
          </cell>
          <cell r="Y82">
            <v>0.88281089859969197</v>
          </cell>
          <cell r="Z82">
            <v>1.5563338600816032</v>
          </cell>
          <cell r="AR82">
            <v>4.1441275543988151E-3</v>
          </cell>
          <cell r="AS82">
            <v>6.1853066114682144E-3</v>
          </cell>
          <cell r="AT82">
            <v>4.8887058872277792E-3</v>
          </cell>
          <cell r="AU82">
            <v>5.2689980736830722E-3</v>
          </cell>
          <cell r="AV82">
            <v>7.0867026885111954E-3</v>
          </cell>
          <cell r="AY82">
            <v>2.913246819935256E-3</v>
          </cell>
          <cell r="AZ82">
            <v>2.316096929736756E-3</v>
          </cell>
          <cell r="BA82">
            <v>1.365805747133123E-3</v>
          </cell>
          <cell r="BB82">
            <v>4.6784701948277311E-4</v>
          </cell>
          <cell r="BC82">
            <v>1.6383821128836511E-3</v>
          </cell>
        </row>
        <row r="83">
          <cell r="B83">
            <v>43545</v>
          </cell>
          <cell r="C83">
            <v>0.1518843428382233</v>
          </cell>
          <cell r="D83">
            <v>2.7667292237969009E-2</v>
          </cell>
          <cell r="E83">
            <v>0.47249606083275147</v>
          </cell>
          <cell r="F83">
            <v>3.4659126690854823E-2</v>
          </cell>
          <cell r="G83">
            <v>2.5333954807144909E-2</v>
          </cell>
          <cell r="H83">
            <v>1.8620343517047971E-2</v>
          </cell>
          <cell r="I83">
            <v>2.2990445532379718E-2</v>
          </cell>
          <cell r="J83">
            <v>0.14313914380577639</v>
          </cell>
          <cell r="K83">
            <v>0.89679071026214752</v>
          </cell>
          <cell r="L83">
            <v>1.591270444656498</v>
          </cell>
          <cell r="M83">
            <v>2.4880611549186455</v>
          </cell>
          <cell r="P83">
            <v>6.5287415681120148E-2</v>
          </cell>
          <cell r="Q83">
            <v>2.54063139995525E-2</v>
          </cell>
          <cell r="R83">
            <v>0.35765342343177953</v>
          </cell>
          <cell r="S83">
            <v>5.6504222588029621E-3</v>
          </cell>
          <cell r="T83">
            <v>2.694380406690762E-2</v>
          </cell>
          <cell r="U83">
            <v>1.711038136401492E-2</v>
          </cell>
          <cell r="V83">
            <v>1.8798757735422781E-2</v>
          </cell>
          <cell r="W83">
            <v>8.3767486363324511E-2</v>
          </cell>
          <cell r="X83">
            <v>0.60061800490092487</v>
          </cell>
          <cell r="Y83">
            <v>0.82319751399926433</v>
          </cell>
          <cell r="Z83">
            <v>1.4238155189001893</v>
          </cell>
          <cell r="AR83">
            <v>4.6115625918944757E-3</v>
          </cell>
          <cell r="AS83">
            <v>6.0963033489517954E-3</v>
          </cell>
          <cell r="AT83">
            <v>4.9414909371978738E-3</v>
          </cell>
          <cell r="AU83">
            <v>5.3789117967034316E-3</v>
          </cell>
          <cell r="AV83">
            <v>7.3675318739347294E-3</v>
          </cell>
          <cell r="AY83">
            <v>1.1458342311128421E-3</v>
          </cell>
          <cell r="AZ83">
            <v>8.0566725107831865E-4</v>
          </cell>
          <cell r="BA83">
            <v>5.7605590180010151E-4</v>
          </cell>
          <cell r="BB83">
            <v>3.5171615589663769E-4</v>
          </cell>
          <cell r="BC83">
            <v>1.1677513308839091E-3</v>
          </cell>
        </row>
        <row r="84">
          <cell r="B84">
            <v>43546</v>
          </cell>
          <cell r="C84">
            <v>0.15389235234446591</v>
          </cell>
          <cell r="D84">
            <v>2.8504614566103249E-2</v>
          </cell>
          <cell r="E84">
            <v>0.47513094164232389</v>
          </cell>
          <cell r="F84">
            <v>3.6368037618062808E-2</v>
          </cell>
          <cell r="G84">
            <v>2.7022445643482041E-2</v>
          </cell>
          <cell r="H84">
            <v>1.848248419474282E-2</v>
          </cell>
          <cell r="I84">
            <v>2.3975617462597319E-2</v>
          </cell>
          <cell r="J84">
            <v>0.14298227877533709</v>
          </cell>
          <cell r="K84">
            <v>0.90635877224711514</v>
          </cell>
          <cell r="L84">
            <v>1.644420343658298</v>
          </cell>
          <cell r="M84">
            <v>2.5507791159054132</v>
          </cell>
          <cell r="P84">
            <v>7.2827903369956593E-2</v>
          </cell>
          <cell r="Q84">
            <v>1.7263354386418749E-2</v>
          </cell>
          <cell r="R84">
            <v>0.31334370986272048</v>
          </cell>
          <cell r="S84">
            <v>6.5830366524324557E-3</v>
          </cell>
          <cell r="T84">
            <v>2.704997130132061E-2</v>
          </cell>
          <cell r="U84">
            <v>1.869646554372929E-2</v>
          </cell>
          <cell r="V84">
            <v>1.279873387745886E-2</v>
          </cell>
          <cell r="W84">
            <v>8.4443022889420544E-2</v>
          </cell>
          <cell r="X84">
            <v>0.55300619788345728</v>
          </cell>
          <cell r="Y84">
            <v>0.70123665909905863</v>
          </cell>
          <cell r="Z84">
            <v>1.2542428569825159</v>
          </cell>
          <cell r="AR84">
            <v>4.5932974952767967E-3</v>
          </cell>
          <cell r="AS84">
            <v>6.504834748812546E-3</v>
          </cell>
          <cell r="AT84">
            <v>4.7222086259447616E-3</v>
          </cell>
          <cell r="AU84">
            <v>5.7743709889877207E-3</v>
          </cell>
          <cell r="AV84">
            <v>7.9530659428090674E-3</v>
          </cell>
          <cell r="AY84">
            <v>1.7934670229702639E-3</v>
          </cell>
          <cell r="AZ84">
            <v>9.2465587416708012E-4</v>
          </cell>
          <cell r="BA84">
            <v>5.9198348549148081E-4</v>
          </cell>
          <cell r="BB84">
            <v>3.4209646130312359E-4</v>
          </cell>
          <cell r="BC84">
            <v>8.7804115293344637E-4</v>
          </cell>
        </row>
        <row r="85">
          <cell r="B85">
            <v>43547</v>
          </cell>
          <cell r="C85">
            <v>0.15193228867525871</v>
          </cell>
          <cell r="D85">
            <v>2.682850740894176E-2</v>
          </cell>
          <cell r="E85">
            <v>0.4367526235373681</v>
          </cell>
          <cell r="F85">
            <v>2.2929258850571399E-2</v>
          </cell>
          <cell r="G85">
            <v>2.4232183882461941E-2</v>
          </cell>
          <cell r="H85">
            <v>1.862522148416218E-2</v>
          </cell>
          <cell r="I85">
            <v>2.1804592451740139E-2</v>
          </cell>
          <cell r="J85">
            <v>0.122445575037211</v>
          </cell>
          <cell r="K85">
            <v>0.8255502513277152</v>
          </cell>
          <cell r="L85">
            <v>1.6780467994883279</v>
          </cell>
          <cell r="M85">
            <v>2.503597050816043</v>
          </cell>
          <cell r="P85">
            <v>6.5729484552260908E-2</v>
          </cell>
          <cell r="Q85">
            <v>1.8943726293378191E-2</v>
          </cell>
          <cell r="R85">
            <v>0.29236950422280311</v>
          </cell>
          <cell r="S85">
            <v>6.4792307190594733E-3</v>
          </cell>
          <cell r="T85">
            <v>2.774847227843192E-2</v>
          </cell>
          <cell r="U85">
            <v>1.6936186370111218E-2</v>
          </cell>
          <cell r="V85">
            <v>1.0201624311769171E-2</v>
          </cell>
          <cell r="W85">
            <v>8.3792072834104059E-2</v>
          </cell>
          <cell r="X85">
            <v>0.52220030158191777</v>
          </cell>
          <cell r="Y85">
            <v>0.54952320194569115</v>
          </cell>
          <cell r="Z85">
            <v>1.0717235035276089</v>
          </cell>
          <cell r="AR85">
            <v>2.1796630404133828E-3</v>
          </cell>
          <cell r="AS85">
            <v>3.561683561857174E-3</v>
          </cell>
          <cell r="AT85">
            <v>2.5870308113777859E-3</v>
          </cell>
          <cell r="AU85">
            <v>4.1473485519205851E-3</v>
          </cell>
          <cell r="AV85">
            <v>6.5886893827534054E-3</v>
          </cell>
          <cell r="AY85">
            <v>1.7117217506651781E-3</v>
          </cell>
          <cell r="AZ85">
            <v>6.3284136386566696E-4</v>
          </cell>
          <cell r="BA85">
            <v>5.4124774223794365E-4</v>
          </cell>
          <cell r="BB85">
            <v>4.994053946513979E-4</v>
          </cell>
          <cell r="BC85">
            <v>1.1454191579294839E-3</v>
          </cell>
        </row>
        <row r="86">
          <cell r="B86">
            <v>43548</v>
          </cell>
          <cell r="C86">
            <v>0.15443497195343481</v>
          </cell>
          <cell r="D86">
            <v>2.7954552960784911E-2</v>
          </cell>
          <cell r="E86">
            <v>0.42477720894926158</v>
          </cell>
          <cell r="F86">
            <v>2.8497410682911589E-2</v>
          </cell>
          <cell r="G86">
            <v>2.448286294347575E-2</v>
          </cell>
          <cell r="H86">
            <v>1.8847303734734741E-2</v>
          </cell>
          <cell r="I86">
            <v>1.8580559874066E-2</v>
          </cell>
          <cell r="J86">
            <v>0.13123440089237831</v>
          </cell>
          <cell r="K86">
            <v>0.8288092719910477</v>
          </cell>
          <cell r="L86">
            <v>1.6880487460609059</v>
          </cell>
          <cell r="M86">
            <v>2.5168580180519537</v>
          </cell>
          <cell r="P86">
            <v>6.1235626705458228E-2</v>
          </cell>
          <cell r="Q86">
            <v>1.623766899578789E-2</v>
          </cell>
          <cell r="R86">
            <v>0.30210843095253448</v>
          </cell>
          <cell r="S86">
            <v>5.8554195931910056E-3</v>
          </cell>
          <cell r="T86">
            <v>2.5182056788661748E-2</v>
          </cell>
          <cell r="U86">
            <v>1.6219570431926639E-2</v>
          </cell>
          <cell r="V86">
            <v>7.387505454514322E-3</v>
          </cell>
          <cell r="W86">
            <v>7.4390733985710042E-2</v>
          </cell>
          <cell r="X86">
            <v>0.50861701290778427</v>
          </cell>
          <cell r="Y86">
            <v>0.4722465440563044</v>
          </cell>
          <cell r="Z86">
            <v>0.98086355696408867</v>
          </cell>
          <cell r="AR86">
            <v>3.2798691592648768E-3</v>
          </cell>
          <cell r="AS86">
            <v>4.4958831974867023E-3</v>
          </cell>
          <cell r="AT86">
            <v>3.188954287619681E-3</v>
          </cell>
          <cell r="AU86">
            <v>4.9073377273667123E-3</v>
          </cell>
          <cell r="AV86">
            <v>7.3807678816329436E-3</v>
          </cell>
          <cell r="AY86">
            <v>1.1978183089298949E-3</v>
          </cell>
          <cell r="AZ86">
            <v>6.8052670351895824E-4</v>
          </cell>
          <cell r="BA86">
            <v>6.5694640528944203E-4</v>
          </cell>
          <cell r="BB86">
            <v>6.223856445747235E-4</v>
          </cell>
          <cell r="BC86">
            <v>1.0957932296637831E-3</v>
          </cell>
        </row>
        <row r="87">
          <cell r="B87">
            <v>43549</v>
          </cell>
          <cell r="C87">
            <v>0.15239971785824921</v>
          </cell>
          <cell r="D87">
            <v>2.823777100265849E-2</v>
          </cell>
          <cell r="E87">
            <v>0.44645039598469233</v>
          </cell>
          <cell r="F87">
            <v>3.3940305203638187E-2</v>
          </cell>
          <cell r="G87">
            <v>2.624788347854996E-2</v>
          </cell>
          <cell r="H87">
            <v>1.9156896627877909E-2</v>
          </cell>
          <cell r="I87">
            <v>2.222654681694124E-2</v>
          </cell>
          <cell r="J87">
            <v>0.1377328550553929</v>
          </cell>
          <cell r="K87">
            <v>0.86639237202800001</v>
          </cell>
          <cell r="L87">
            <v>1.6404446889967721</v>
          </cell>
          <cell r="M87">
            <v>2.5068370610247719</v>
          </cell>
          <cell r="P87">
            <v>6.9438536025309444E-2</v>
          </cell>
          <cell r="Q87">
            <v>2.1294697476389329E-4</v>
          </cell>
          <cell r="R87">
            <v>0.28269265437601432</v>
          </cell>
          <cell r="S87">
            <v>5.1618345412369733E-3</v>
          </cell>
          <cell r="T87">
            <v>2.5782370433357429E-2</v>
          </cell>
          <cell r="U87">
            <v>1.6620735696780631E-2</v>
          </cell>
          <cell r="V87">
            <v>5.6140811671524021E-3</v>
          </cell>
          <cell r="W87">
            <v>6.5511720517026653E-2</v>
          </cell>
          <cell r="X87">
            <v>0.47103487973164171</v>
          </cell>
          <cell r="Y87">
            <v>0.42977888712582119</v>
          </cell>
          <cell r="Z87">
            <v>0.90081376685746295</v>
          </cell>
          <cell r="AR87">
            <v>4.5866702804173301E-3</v>
          </cell>
          <cell r="AS87">
            <v>6.3651872864608494E-3</v>
          </cell>
          <cell r="AT87">
            <v>4.4156138034359572E-3</v>
          </cell>
          <cell r="AU87">
            <v>4.8191828992710656E-3</v>
          </cell>
          <cell r="AV87">
            <v>7.6028074712875546E-3</v>
          </cell>
          <cell r="AY87">
            <v>8.5618845156283467E-4</v>
          </cell>
          <cell r="AZ87">
            <v>5.3323407527830838E-4</v>
          </cell>
          <cell r="BA87">
            <v>6.5277470608283874E-4</v>
          </cell>
          <cell r="BB87">
            <v>5.3569246262502124E-4</v>
          </cell>
          <cell r="BC87">
            <v>1.118820156372376E-3</v>
          </cell>
        </row>
        <row r="88">
          <cell r="B88">
            <v>43550</v>
          </cell>
          <cell r="C88">
            <v>9.7686135347074488E-2</v>
          </cell>
          <cell r="D88">
            <v>2.6297688947640771E-2</v>
          </cell>
          <cell r="E88">
            <v>0.45100461632033639</v>
          </cell>
          <cell r="F88">
            <v>3.1538607865638717E-2</v>
          </cell>
          <cell r="G88">
            <v>2.320620820619225E-2</v>
          </cell>
          <cell r="H88">
            <v>1.679108891437715E-2</v>
          </cell>
          <cell r="I88">
            <v>1.7101305850703939E-2</v>
          </cell>
          <cell r="J88">
            <v>0.1256802231376429</v>
          </cell>
          <cell r="K88">
            <v>0.78930587458960666</v>
          </cell>
          <cell r="L88">
            <v>1.471847794935268</v>
          </cell>
          <cell r="M88">
            <v>2.2611536695248748</v>
          </cell>
          <cell r="P88">
            <v>6.5236227587434609E-2</v>
          </cell>
          <cell r="Q88">
            <v>2.2608647398385091E-4</v>
          </cell>
          <cell r="R88">
            <v>0.27273128901882249</v>
          </cell>
          <cell r="S88">
            <v>5.1830806682833797E-3</v>
          </cell>
          <cell r="T88">
            <v>2.5159330211108829E-2</v>
          </cell>
          <cell r="U88">
            <v>1.6761133228225381E-2</v>
          </cell>
          <cell r="V88">
            <v>5.4227686934920864E-3</v>
          </cell>
          <cell r="W88">
            <v>6.0450886492988118E-2</v>
          </cell>
          <cell r="X88">
            <v>0.45117080237433882</v>
          </cell>
          <cell r="Y88">
            <v>0.39887548930078592</v>
          </cell>
          <cell r="Z88">
            <v>0.8500462916751248</v>
          </cell>
          <cell r="AR88">
            <v>4.3068418822010488E-3</v>
          </cell>
          <cell r="AS88">
            <v>5.4134017427297787E-3</v>
          </cell>
          <cell r="AT88">
            <v>4.6373305262716819E-3</v>
          </cell>
          <cell r="AU88">
            <v>4.7765437153746721E-3</v>
          </cell>
          <cell r="AV88">
            <v>6.4446620858026301E-3</v>
          </cell>
          <cell r="AY88">
            <v>8.6483256611865928E-4</v>
          </cell>
          <cell r="AZ88">
            <v>4.6000889712304038E-4</v>
          </cell>
          <cell r="BA88">
            <v>6.5743457654093157E-4</v>
          </cell>
          <cell r="BB88">
            <v>5.1422298441543019E-4</v>
          </cell>
          <cell r="BC88">
            <v>1.1278449699541611E-3</v>
          </cell>
        </row>
        <row r="89">
          <cell r="B89">
            <v>43551</v>
          </cell>
          <cell r="C89">
            <v>0.15345345824979501</v>
          </cell>
          <cell r="D89">
            <v>2.8580903813501059E-2</v>
          </cell>
          <cell r="E89">
            <v>0.46447952627640182</v>
          </cell>
          <cell r="F89">
            <v>3.3895053644372133E-2</v>
          </cell>
          <cell r="G89">
            <v>2.497845669549387E-2</v>
          </cell>
          <cell r="H89">
            <v>1.861983565033791E-2</v>
          </cell>
          <cell r="I89">
            <v>2.3029150800743161E-2</v>
          </cell>
          <cell r="J89">
            <v>0.14359250115821409</v>
          </cell>
          <cell r="K89">
            <v>0.89062888628885883</v>
          </cell>
          <cell r="L89">
            <v>1.551262344650669</v>
          </cell>
          <cell r="M89">
            <v>2.441891230939528</v>
          </cell>
          <cell r="P89">
            <v>6.9224189918272963E-2</v>
          </cell>
          <cell r="Q89">
            <v>2.9331655654422749E-4</v>
          </cell>
          <cell r="R89">
            <v>0.2480891851420734</v>
          </cell>
          <cell r="S89">
            <v>5.2418330325491019E-3</v>
          </cell>
          <cell r="T89">
            <v>2.6777639954032931E-2</v>
          </cell>
          <cell r="U89">
            <v>1.7313664581572841E-2</v>
          </cell>
          <cell r="V89">
            <v>5.0359413783864276E-3</v>
          </cell>
          <cell r="W89">
            <v>5.6386757102175999E-2</v>
          </cell>
          <cell r="X89">
            <v>0.42836252766560801</v>
          </cell>
          <cell r="Y89">
            <v>0.37999528520934539</v>
          </cell>
          <cell r="Z89">
            <v>0.80835781287495334</v>
          </cell>
          <cell r="AR89">
            <v>4.3584428576914748E-3</v>
          </cell>
          <cell r="AS89">
            <v>6.1118543700065756E-3</v>
          </cell>
          <cell r="AT89">
            <v>4.8362694546603127E-3</v>
          </cell>
          <cell r="AU89">
            <v>5.1324489043239963E-3</v>
          </cell>
          <cell r="AV89">
            <v>7.0108166310960118E-3</v>
          </cell>
          <cell r="AY89">
            <v>8.5894783613523536E-4</v>
          </cell>
          <cell r="AZ89">
            <v>4.2855516682508538E-4</v>
          </cell>
          <cell r="BA89">
            <v>6.4757198118757227E-4</v>
          </cell>
          <cell r="BB89">
            <v>4.3761925068222491E-4</v>
          </cell>
          <cell r="BC89">
            <v>1.1984596699920801E-3</v>
          </cell>
        </row>
        <row r="90">
          <cell r="B90">
            <v>43552</v>
          </cell>
          <cell r="C90">
            <v>0.15200767433535389</v>
          </cell>
          <cell r="D90">
            <v>2.7533805252311999E-2</v>
          </cell>
          <cell r="E90">
            <v>0.48082796797209931</v>
          </cell>
          <cell r="F90">
            <v>3.4908761994008733E-2</v>
          </cell>
          <cell r="G90">
            <v>2.4750779969982709E-2</v>
          </cell>
          <cell r="H90">
            <v>1.8639540748463621E-2</v>
          </cell>
          <cell r="I90">
            <v>2.281368665072794E-2</v>
          </cell>
          <cell r="J90">
            <v>0.14713871726783681</v>
          </cell>
          <cell r="K90">
            <v>0.90862093419078516</v>
          </cell>
          <cell r="L90">
            <v>1.610101268043586</v>
          </cell>
          <cell r="M90">
            <v>2.5187222022343709</v>
          </cell>
          <cell r="P90">
            <v>6.9433311122835392E-2</v>
          </cell>
          <cell r="Q90">
            <v>3.2820829241894439E-4</v>
          </cell>
          <cell r="R90">
            <v>0.22491304026389389</v>
          </cell>
          <cell r="S90">
            <v>3.1766001972583281E-3</v>
          </cell>
          <cell r="T90">
            <v>2.5101839701381062E-2</v>
          </cell>
          <cell r="U90">
            <v>1.7393421532468731E-2</v>
          </cell>
          <cell r="V90">
            <v>3.216495546743844E-3</v>
          </cell>
          <cell r="W90">
            <v>4.1453969828780697E-2</v>
          </cell>
          <cell r="X90">
            <v>0.38501688648578081</v>
          </cell>
          <cell r="Y90">
            <v>0.3620850755568184</v>
          </cell>
          <cell r="Z90">
            <v>0.74710196204259915</v>
          </cell>
          <cell r="AR90">
            <v>4.7827222814349974E-3</v>
          </cell>
          <cell r="AS90">
            <v>6.1902993699363478E-3</v>
          </cell>
          <cell r="AT90">
            <v>4.9867354583384713E-3</v>
          </cell>
          <cell r="AU90">
            <v>5.304043759116959E-3</v>
          </cell>
          <cell r="AV90">
            <v>7.1725640851773081E-3</v>
          </cell>
          <cell r="AY90">
            <v>4.694157517649116E-4</v>
          </cell>
          <cell r="AZ90">
            <v>2.5551850606335489E-4</v>
          </cell>
          <cell r="BA90">
            <v>4.1598999993958032E-4</v>
          </cell>
          <cell r="BB90">
            <v>3.6460213201211039E-4</v>
          </cell>
          <cell r="BC90">
            <v>7.9939326082992257E-4</v>
          </cell>
        </row>
        <row r="91">
          <cell r="B91">
            <v>43553</v>
          </cell>
          <cell r="C91">
            <v>0.1528322893598493</v>
          </cell>
          <cell r="D91">
            <v>2.8557596631398351E-2</v>
          </cell>
          <cell r="E91">
            <v>0.47962809125697942</v>
          </cell>
          <cell r="F91">
            <v>3.603073413748311E-2</v>
          </cell>
          <cell r="G91">
            <v>2.6843340856665059E-2</v>
          </cell>
          <cell r="H91">
            <v>1.876187879487165E-2</v>
          </cell>
          <cell r="I91">
            <v>2.3952431247510161E-2</v>
          </cell>
          <cell r="J91">
            <v>0.14501140750495911</v>
          </cell>
          <cell r="K91">
            <v>0.91161776978971598</v>
          </cell>
          <cell r="L91">
            <v>1.6517699341607199</v>
          </cell>
          <cell r="M91">
            <v>2.5633877039504358</v>
          </cell>
          <cell r="P91">
            <v>7.1790847591704468E-2</v>
          </cell>
          <cell r="Q91">
            <v>2.6331304099008729E-4</v>
          </cell>
          <cell r="R91">
            <v>0.21706323453400339</v>
          </cell>
          <cell r="S91">
            <v>3.1593410247484732E-3</v>
          </cell>
          <cell r="T91">
            <v>2.553408435711119E-2</v>
          </cell>
          <cell r="U91">
            <v>1.7438779233134031E-2</v>
          </cell>
          <cell r="V91">
            <v>2.3131998530225109E-3</v>
          </cell>
          <cell r="W91">
            <v>3.8793286097855623E-2</v>
          </cell>
          <cell r="X91">
            <v>0.37635608573256968</v>
          </cell>
          <cell r="Y91">
            <v>0.31320123307739012</v>
          </cell>
          <cell r="Z91">
            <v>0.68955731880995974</v>
          </cell>
          <cell r="AR91">
            <v>4.8272931707827489E-3</v>
          </cell>
          <cell r="AS91">
            <v>6.4444761090890314E-3</v>
          </cell>
          <cell r="AT91">
            <v>4.7948824028650021E-3</v>
          </cell>
          <cell r="AU91">
            <v>5.6285651987650724E-3</v>
          </cell>
          <cell r="AV91">
            <v>7.7044100043255842E-3</v>
          </cell>
          <cell r="AY91">
            <v>3.8671552384660101E-4</v>
          </cell>
          <cell r="AZ91">
            <v>2.3313202725245289E-4</v>
          </cell>
          <cell r="BA91">
            <v>2.8066602118736349E-4</v>
          </cell>
          <cell r="BB91">
            <v>3.2446214412265058E-4</v>
          </cell>
          <cell r="BC91">
            <v>7.9572757919353643E-4</v>
          </cell>
        </row>
        <row r="92">
          <cell r="B92">
            <v>43554</v>
          </cell>
          <cell r="C92">
            <v>0.1495101936727965</v>
          </cell>
          <cell r="D92">
            <v>2.7051364115037769E-2</v>
          </cell>
          <cell r="E92">
            <v>0.43030456398140249</v>
          </cell>
          <cell r="F92">
            <v>2.3453647977821099E-2</v>
          </cell>
          <cell r="G92">
            <v>2.4578078544548718E-2</v>
          </cell>
          <cell r="H92">
            <v>1.8831114409957241E-2</v>
          </cell>
          <cell r="I92">
            <v>2.2359034197917349E-2</v>
          </cell>
          <cell r="J92">
            <v>0.1247722806173221</v>
          </cell>
          <cell r="K92">
            <v>0.82086027751680324</v>
          </cell>
          <cell r="L92">
            <v>1.6799248344214299</v>
          </cell>
          <cell r="M92">
            <v>2.5007851119382334</v>
          </cell>
          <cell r="P92">
            <v>6.1455942291370698E-2</v>
          </cell>
          <cell r="Q92">
            <v>2.2187827538088791E-4</v>
          </cell>
          <cell r="R92">
            <v>0.2092533622416913</v>
          </cell>
          <cell r="S92">
            <v>3.8475492639885888E-3</v>
          </cell>
          <cell r="T92">
            <v>2.3988100846665941E-2</v>
          </cell>
          <cell r="U92">
            <v>1.700365450059341E-2</v>
          </cell>
          <cell r="V92">
            <v>3.0804246507287478E-3</v>
          </cell>
          <cell r="W92">
            <v>4.2491157294420628E-2</v>
          </cell>
          <cell r="X92">
            <v>0.3613420693648402</v>
          </cell>
          <cell r="Y92">
            <v>0.26579461026675372</v>
          </cell>
          <cell r="Z92">
            <v>0.62713667963159392</v>
          </cell>
          <cell r="AR92">
            <v>2.28272080637193E-3</v>
          </cell>
          <cell r="AS92">
            <v>3.6597033200962059E-3</v>
          </cell>
          <cell r="AT92">
            <v>2.7331110043004952E-3</v>
          </cell>
          <cell r="AU92">
            <v>4.2055960678309377E-3</v>
          </cell>
          <cell r="AV92">
            <v>6.7258279073499844E-3</v>
          </cell>
          <cell r="AY92">
            <v>5.5236804360920112E-4</v>
          </cell>
          <cell r="AZ92">
            <v>2.8793701795427413E-4</v>
          </cell>
          <cell r="BA92">
            <v>5.4656749505211451E-4</v>
          </cell>
          <cell r="BB92">
            <v>4.5651236521949468E-4</v>
          </cell>
          <cell r="BC92">
            <v>7.8183660181389565E-4</v>
          </cell>
        </row>
        <row r="93">
          <cell r="B93">
            <v>43555</v>
          </cell>
          <cell r="C93">
            <v>0.15871502858154099</v>
          </cell>
          <cell r="D93">
            <v>2.7763182142529961E-2</v>
          </cell>
          <cell r="E93">
            <v>0.42601624216238759</v>
          </cell>
          <cell r="F93">
            <v>2.9304896954702769E-2</v>
          </cell>
          <cell r="G93">
            <v>2.452163975523413E-2</v>
          </cell>
          <cell r="H93">
            <v>1.846988204685306E-2</v>
          </cell>
          <cell r="I93">
            <v>1.825988747588999E-2</v>
          </cell>
          <cell r="J93">
            <v>0.13166763924071781</v>
          </cell>
          <cell r="K93">
            <v>0.83471839835985628</v>
          </cell>
          <cell r="L93">
            <v>1.7151476984534979</v>
          </cell>
          <cell r="M93">
            <v>2.5498660968133544</v>
          </cell>
          <cell r="P93">
            <v>7.0481353946587819E-2</v>
          </cell>
          <cell r="Q93">
            <v>5.2963992885976107E-4</v>
          </cell>
          <cell r="R93">
            <v>0.2214912959147361</v>
          </cell>
          <cell r="S93">
            <v>4.0827610597140374E-3</v>
          </cell>
          <cell r="T93">
            <v>2.1939266225109919E-2</v>
          </cell>
          <cell r="U93">
            <v>1.6637681378987908E-2</v>
          </cell>
          <cell r="V93">
            <v>3.278813543381753E-3</v>
          </cell>
          <cell r="W93">
            <v>4.1824570766736138E-2</v>
          </cell>
          <cell r="X93">
            <v>0.38026538276411348</v>
          </cell>
          <cell r="Y93">
            <v>0.27355664552856668</v>
          </cell>
          <cell r="Z93">
            <v>0.6538220282926801</v>
          </cell>
          <cell r="AR93">
            <v>3.290124483217098E-3</v>
          </cell>
          <cell r="AS93">
            <v>4.9260587403879624E-3</v>
          </cell>
          <cell r="AT93">
            <v>3.299220320721745E-3</v>
          </cell>
          <cell r="AU93">
            <v>4.8766478913363836E-3</v>
          </cell>
          <cell r="AV93">
            <v>7.6175263723933118E-3</v>
          </cell>
          <cell r="AY93">
            <v>5.7068037217186869E-4</v>
          </cell>
          <cell r="AZ93">
            <v>2.6506611470537909E-4</v>
          </cell>
          <cell r="BA93">
            <v>6.7152854559996149E-4</v>
          </cell>
          <cell r="BB93">
            <v>5.4624203839179447E-4</v>
          </cell>
          <cell r="BC93">
            <v>8.4866055542609248E-4</v>
          </cell>
        </row>
        <row r="94">
          <cell r="B94">
            <v>43556</v>
          </cell>
          <cell r="C94">
            <v>0.1596204430852422</v>
          </cell>
          <cell r="D94">
            <v>2.8052618508256941E-2</v>
          </cell>
          <cell r="E94">
            <v>0.45164732522676437</v>
          </cell>
          <cell r="F94">
            <v>3.4977215326844079E-2</v>
          </cell>
          <cell r="G94">
            <v>2.735190750680018E-2</v>
          </cell>
          <cell r="H94">
            <v>1.8082153947827851E-2</v>
          </cell>
          <cell r="I94">
            <v>2.2888147991363531E-2</v>
          </cell>
          <cell r="J94">
            <v>0.14354702263826979</v>
          </cell>
          <cell r="K94">
            <v>0.88616683423136899</v>
          </cell>
          <cell r="L94">
            <v>1.6503916899941049</v>
          </cell>
          <cell r="M94">
            <v>2.536558524225474</v>
          </cell>
          <cell r="P94">
            <v>6.5698510973199023E-2</v>
          </cell>
          <cell r="Q94">
            <v>2.7317983383433613E-4</v>
          </cell>
          <cell r="R94">
            <v>0.22142950198574371</v>
          </cell>
          <cell r="S94">
            <v>3.9012578898827651E-3</v>
          </cell>
          <cell r="T94">
            <v>1.7228931917753609E-2</v>
          </cell>
          <cell r="U94">
            <v>1.5935302031355139E-2</v>
          </cell>
          <cell r="V94">
            <v>3.0667375053455548E-3</v>
          </cell>
          <cell r="W94">
            <v>4.0718711438863443E-2</v>
          </cell>
          <cell r="X94">
            <v>0.36825213357597769</v>
          </cell>
          <cell r="Y94">
            <v>0.27522000356858622</v>
          </cell>
          <cell r="Z94">
            <v>0.64347213714456397</v>
          </cell>
          <cell r="AR94">
            <v>4.7092499803080374E-3</v>
          </cell>
          <cell r="AS94">
            <v>6.0179748626038214E-3</v>
          </cell>
          <cell r="AT94">
            <v>4.6787971949604152E-3</v>
          </cell>
          <cell r="AU94">
            <v>5.6731088293709786E-3</v>
          </cell>
          <cell r="AV94">
            <v>7.6365657478440182E-3</v>
          </cell>
          <cell r="AY94">
            <v>5.3666850985166969E-4</v>
          </cell>
          <cell r="AZ94">
            <v>3.2178471540239632E-4</v>
          </cell>
          <cell r="BA94">
            <v>6.5800467409940207E-4</v>
          </cell>
          <cell r="BB94">
            <v>5.2480409054800814E-4</v>
          </cell>
          <cell r="BC94">
            <v>7.4581758989536299E-4</v>
          </cell>
        </row>
        <row r="95">
          <cell r="B95">
            <v>43557</v>
          </cell>
          <cell r="C95">
            <v>0.15693311730377471</v>
          </cell>
          <cell r="D95">
            <v>2.7200352096993459E-2</v>
          </cell>
          <cell r="E95">
            <v>0.46121424757324048</v>
          </cell>
          <cell r="F95">
            <v>3.3949260082360017E-2</v>
          </cell>
          <cell r="G95">
            <v>2.5986199831098959E-2</v>
          </cell>
          <cell r="H95">
            <v>1.810345538593203E-2</v>
          </cell>
          <cell r="I95">
            <v>2.2123576508659148E-2</v>
          </cell>
          <cell r="J95">
            <v>0.14303788782147919</v>
          </cell>
          <cell r="K95">
            <v>0.88854809660353817</v>
          </cell>
          <cell r="L95">
            <v>1.6086761188380729</v>
          </cell>
          <cell r="M95">
            <v>2.4972242154416113</v>
          </cell>
          <cell r="P95">
            <v>6.543322881855404E-2</v>
          </cell>
          <cell r="Q95">
            <v>2.342360075106087E-4</v>
          </cell>
          <cell r="R95">
            <v>0.19986797402345319</v>
          </cell>
          <cell r="S95">
            <v>3.8432045054661202E-3</v>
          </cell>
          <cell r="T95">
            <v>1.4581789481227649E-2</v>
          </cell>
          <cell r="U95">
            <v>1.6106061847318689E-2</v>
          </cell>
          <cell r="V95">
            <v>3.1252292293989388E-3</v>
          </cell>
          <cell r="W95">
            <v>3.6886777251431163E-2</v>
          </cell>
          <cell r="X95">
            <v>0.34007850116436028</v>
          </cell>
          <cell r="Y95">
            <v>0.27097549245470209</v>
          </cell>
          <cell r="Z95">
            <v>0.61105399361906243</v>
          </cell>
          <cell r="AR95">
            <v>4.3216086923138853E-3</v>
          </cell>
          <cell r="AS95">
            <v>5.7681052335700313E-3</v>
          </cell>
          <cell r="AT95">
            <v>4.7391349928738932E-3</v>
          </cell>
          <cell r="AU95">
            <v>5.528315812258401E-3</v>
          </cell>
          <cell r="AV95">
            <v>7.3846054905831486E-3</v>
          </cell>
          <cell r="AY95">
            <v>4.3992930255719689E-4</v>
          </cell>
          <cell r="AZ95">
            <v>3.1858803180627861E-4</v>
          </cell>
          <cell r="BA95">
            <v>7.1222899400573522E-4</v>
          </cell>
          <cell r="BB95">
            <v>5.3892761585705245E-4</v>
          </cell>
          <cell r="BC95">
            <v>7.7253119119291298E-4</v>
          </cell>
        </row>
        <row r="96">
          <cell r="B96">
            <v>43558</v>
          </cell>
          <cell r="C96">
            <v>0.1598047325609506</v>
          </cell>
          <cell r="D96">
            <v>2.8143950226733869E-2</v>
          </cell>
          <cell r="E96">
            <v>0.45791386947100288</v>
          </cell>
          <cell r="F96">
            <v>3.4512075968569277E-2</v>
          </cell>
          <cell r="G96">
            <v>2.654808042636465E-2</v>
          </cell>
          <cell r="H96">
            <v>1.823775058863682E-2</v>
          </cell>
          <cell r="I96">
            <v>2.2053429609912391E-2</v>
          </cell>
          <cell r="J96">
            <v>0.14651033269497071</v>
          </cell>
          <cell r="K96">
            <v>0.89372422154714104</v>
          </cell>
          <cell r="L96">
            <v>1.6295942334256219</v>
          </cell>
          <cell r="M96">
            <v>2.5233184549727632</v>
          </cell>
          <cell r="P96">
            <v>7.2762437594826215E-2</v>
          </cell>
          <cell r="Q96">
            <v>4.4359565494088708E-4</v>
          </cell>
          <cell r="R96">
            <v>0.1942073754309151</v>
          </cell>
          <cell r="S96">
            <v>3.6105806472321689E-3</v>
          </cell>
          <cell r="T96">
            <v>1.425581660250822E-2</v>
          </cell>
          <cell r="U96">
            <v>1.6060420009143601E-2</v>
          </cell>
          <cell r="V96">
            <v>3.2410723761380671E-3</v>
          </cell>
          <cell r="W96">
            <v>3.5332959827912021E-2</v>
          </cell>
          <cell r="X96">
            <v>0.33991425814361631</v>
          </cell>
          <cell r="Y96">
            <v>0.28096369162188811</v>
          </cell>
          <cell r="Z96">
            <v>0.62087794976550437</v>
          </cell>
          <cell r="AR96">
            <v>4.315622521655578E-3</v>
          </cell>
          <cell r="AS96">
            <v>5.9948109887351482E-3</v>
          </cell>
          <cell r="AT96">
            <v>4.7193692337602726E-3</v>
          </cell>
          <cell r="AU96">
            <v>5.5532461534052819E-3</v>
          </cell>
          <cell r="AV96">
            <v>7.5710930705484118E-3</v>
          </cell>
          <cell r="AY96">
            <v>5.3348462258539446E-4</v>
          </cell>
          <cell r="AZ96">
            <v>2.3206257145686141E-4</v>
          </cell>
          <cell r="BA96">
            <v>6.1653864509635256E-4</v>
          </cell>
          <cell r="BB96">
            <v>4.4991044862767291E-4</v>
          </cell>
          <cell r="BC96">
            <v>7.6854916629717773E-4</v>
          </cell>
        </row>
        <row r="97">
          <cell r="B97">
            <v>43559</v>
          </cell>
          <cell r="C97">
            <v>0.15939107173207359</v>
          </cell>
          <cell r="D97">
            <v>2.8064405050849929E-2</v>
          </cell>
          <cell r="E97">
            <v>0.46965215852230319</v>
          </cell>
          <cell r="F97">
            <v>3.5312101294234122E-2</v>
          </cell>
          <cell r="G97">
            <v>2.6122939997797801E-2</v>
          </cell>
          <cell r="H97">
            <v>1.800287571555002E-2</v>
          </cell>
          <cell r="I97">
            <v>2.2137187359965459E-2</v>
          </cell>
          <cell r="J97">
            <v>0.14740195328736089</v>
          </cell>
          <cell r="K97">
            <v>0.90608469296013516</v>
          </cell>
          <cell r="L97">
            <v>1.659557178964874</v>
          </cell>
          <cell r="M97">
            <v>2.5656418719250089</v>
          </cell>
          <cell r="P97">
            <v>5.0260070106305982E-2</v>
          </cell>
          <cell r="Q97">
            <v>3.0660661983709952E-4</v>
          </cell>
          <cell r="R97">
            <v>0.18047826562928909</v>
          </cell>
          <cell r="S97">
            <v>2.081393964537619E-3</v>
          </cell>
          <cell r="T97">
            <v>1.209676699733515E-2</v>
          </cell>
          <cell r="U97">
            <v>1.598392921542556E-2</v>
          </cell>
          <cell r="V97">
            <v>1.9851212525827089E-3</v>
          </cell>
          <cell r="W97">
            <v>2.6288958360046411E-2</v>
          </cell>
          <cell r="X97">
            <v>0.2894811121453596</v>
          </cell>
          <cell r="Y97">
            <v>0.25560593688590921</v>
          </cell>
          <cell r="Z97">
            <v>0.54508704903126881</v>
          </cell>
          <cell r="AR97">
            <v>4.6512682608664292E-3</v>
          </cell>
          <cell r="AS97">
            <v>6.052377419711685E-3</v>
          </cell>
          <cell r="AT97">
            <v>4.8651259260503142E-3</v>
          </cell>
          <cell r="AU97">
            <v>5.7556341229194627E-3</v>
          </cell>
          <cell r="AV97">
            <v>7.6283849063346447E-3</v>
          </cell>
          <cell r="AY97">
            <v>2.294934607466301E-4</v>
          </cell>
          <cell r="AZ97">
            <v>1.123248364362235E-4</v>
          </cell>
          <cell r="BA97">
            <v>3.514496298879513E-4</v>
          </cell>
          <cell r="BB97">
            <v>3.5233494799752368E-4</v>
          </cell>
          <cell r="BC97">
            <v>5.2600648646305905E-4</v>
          </cell>
        </row>
        <row r="98">
          <cell r="B98">
            <v>43560</v>
          </cell>
          <cell r="C98">
            <v>0.15044127437805849</v>
          </cell>
          <cell r="D98">
            <v>2.8195937104377639E-2</v>
          </cell>
          <cell r="E98">
            <v>0.47732708264120122</v>
          </cell>
          <cell r="F98">
            <v>3.6779540263793813E-2</v>
          </cell>
          <cell r="G98">
            <v>2.707137823271864E-2</v>
          </cell>
          <cell r="H98">
            <v>1.809849040926793E-2</v>
          </cell>
          <cell r="I98">
            <v>2.2767835647359239E-2</v>
          </cell>
          <cell r="J98">
            <v>0.14726174718702689</v>
          </cell>
          <cell r="K98">
            <v>0.90794328586380402</v>
          </cell>
          <cell r="L98">
            <v>1.6913336650296971</v>
          </cell>
          <cell r="M98">
            <v>2.599276950893501</v>
          </cell>
          <cell r="P98">
            <v>5.6564985745018233E-2</v>
          </cell>
          <cell r="Q98">
            <v>1.386661896283147E-4</v>
          </cell>
          <cell r="R98">
            <v>0.16821233023998911</v>
          </cell>
          <cell r="S98">
            <v>2.676657683733698E-3</v>
          </cell>
          <cell r="T98">
            <v>1.1462607810431491E-2</v>
          </cell>
          <cell r="U98">
            <v>1.6271993516107312E-2</v>
          </cell>
          <cell r="V98">
            <v>2.0592501031516052E-3</v>
          </cell>
          <cell r="W98">
            <v>2.6993866569082259E-2</v>
          </cell>
          <cell r="X98">
            <v>0.28438035785714222</v>
          </cell>
          <cell r="Y98">
            <v>0.25506511408490667</v>
          </cell>
          <cell r="Z98">
            <v>0.53944547194204895</v>
          </cell>
          <cell r="AR98">
            <v>4.677434604410024E-3</v>
          </cell>
          <cell r="AS98">
            <v>6.7136965838943286E-3</v>
          </cell>
          <cell r="AT98">
            <v>4.8084130388091409E-3</v>
          </cell>
          <cell r="AU98">
            <v>6.0091266636764082E-3</v>
          </cell>
          <cell r="AV98">
            <v>7.9936841414296068E-3</v>
          </cell>
          <cell r="AY98">
            <v>1.8271352237470779E-4</v>
          </cell>
          <cell r="AZ98">
            <v>1.1599563765527611E-4</v>
          </cell>
          <cell r="BA98">
            <v>4.9252725195738029E-4</v>
          </cell>
          <cell r="BB98">
            <v>3.9494090774992371E-4</v>
          </cell>
          <cell r="BC98">
            <v>7.8431617194203783E-4</v>
          </cell>
        </row>
        <row r="99">
          <cell r="B99">
            <v>43561</v>
          </cell>
          <cell r="C99">
            <v>0.14591071425129901</v>
          </cell>
          <cell r="D99">
            <v>2.780768795986906E-2</v>
          </cell>
          <cell r="E99">
            <v>0.41458380891967972</v>
          </cell>
          <cell r="F99">
            <v>2.620837892639612E-2</v>
          </cell>
          <cell r="G99">
            <v>2.5174026747637971E-2</v>
          </cell>
          <cell r="H99">
            <v>1.836945518097715E-2</v>
          </cell>
          <cell r="I99">
            <v>2.0562892648783259E-2</v>
          </cell>
          <cell r="J99">
            <v>0.1244850186172979</v>
          </cell>
          <cell r="K99">
            <v>0.80310198325194015</v>
          </cell>
          <cell r="L99">
            <v>1.7083039857461719</v>
          </cell>
          <cell r="M99">
            <v>2.5114059689981119</v>
          </cell>
          <cell r="P99">
            <v>7.318106826737783E-2</v>
          </cell>
          <cell r="Q99">
            <v>2.9374795533671693E-4</v>
          </cell>
          <cell r="R99">
            <v>0.1708422111723841</v>
          </cell>
          <cell r="S99">
            <v>3.2228704105623941E-3</v>
          </cell>
          <cell r="T99">
            <v>9.3499800789652639E-3</v>
          </cell>
          <cell r="U99">
            <v>1.497357047731444E-2</v>
          </cell>
          <cell r="V99">
            <v>2.887469582774309E-3</v>
          </cell>
          <cell r="W99">
            <v>3.14868417602285E-2</v>
          </cell>
          <cell r="X99">
            <v>0.3062377597049436</v>
          </cell>
          <cell r="Y99">
            <v>0.23640884513780261</v>
          </cell>
          <cell r="Z99">
            <v>0.54264660484274618</v>
          </cell>
          <cell r="AR99">
            <v>2.4826846657049228E-3</v>
          </cell>
          <cell r="AS99">
            <v>4.7038257174062724E-3</v>
          </cell>
          <cell r="AT99">
            <v>2.8265912558182861E-3</v>
          </cell>
          <cell r="AU99">
            <v>5.2292797383512576E-3</v>
          </cell>
          <cell r="AV99">
            <v>7.0818120029204059E-3</v>
          </cell>
          <cell r="AY99">
            <v>3.9910044985015859E-4</v>
          </cell>
          <cell r="AZ99">
            <v>2.1990502662085529E-4</v>
          </cell>
          <cell r="BA99">
            <v>5.2223264918831429E-4</v>
          </cell>
          <cell r="BB99">
            <v>4.7531889616876058E-4</v>
          </cell>
          <cell r="BC99">
            <v>6.697526714831406E-4</v>
          </cell>
        </row>
        <row r="100">
          <cell r="B100">
            <v>43562</v>
          </cell>
          <cell r="C100">
            <v>0.15869666555182499</v>
          </cell>
          <cell r="D100">
            <v>2.7608934155941959E-2</v>
          </cell>
          <cell r="E100">
            <v>0.40541751926331548</v>
          </cell>
          <cell r="F100">
            <v>3.0244095448155071E-2</v>
          </cell>
          <cell r="G100">
            <v>2.5905361572792631E-2</v>
          </cell>
          <cell r="H100">
            <v>1.8108298381569091E-2</v>
          </cell>
          <cell r="I100">
            <v>1.7628543452603861E-2</v>
          </cell>
          <cell r="J100">
            <v>0.13233129187693371</v>
          </cell>
          <cell r="K100">
            <v>0.8159407097031367</v>
          </cell>
          <cell r="L100">
            <v>1.729304728327776</v>
          </cell>
          <cell r="M100">
            <v>2.5452454380309129</v>
          </cell>
          <cell r="P100">
            <v>6.9242623178866786E-2</v>
          </cell>
          <cell r="Q100">
            <v>3.8970656003843758E-4</v>
          </cell>
          <cell r="R100">
            <v>0.18178588798189299</v>
          </cell>
          <cell r="S100">
            <v>3.5168326509174459E-3</v>
          </cell>
          <cell r="T100">
            <v>7.740197705112496E-3</v>
          </cell>
          <cell r="U100">
            <v>1.464733908529782E-2</v>
          </cell>
          <cell r="V100">
            <v>2.703558390426289E-3</v>
          </cell>
          <cell r="W100">
            <v>3.1058569698424032E-2</v>
          </cell>
          <cell r="X100">
            <v>0.31108471525097631</v>
          </cell>
          <cell r="Y100">
            <v>0.2486488811833274</v>
          </cell>
          <cell r="Z100">
            <v>0.55973359643430376</v>
          </cell>
          <cell r="AR100">
            <v>3.2561131574537698E-3</v>
          </cell>
          <cell r="AS100">
            <v>5.171322664513746E-3</v>
          </cell>
          <cell r="AT100">
            <v>3.6542224553594801E-3</v>
          </cell>
          <cell r="AU100">
            <v>5.3061818377262123E-3</v>
          </cell>
          <cell r="AV100">
            <v>7.542977240933277E-3</v>
          </cell>
          <cell r="AY100">
            <v>4.9609842556724035E-4</v>
          </cell>
          <cell r="AZ100">
            <v>2.6366932585913288E-4</v>
          </cell>
          <cell r="BA100">
            <v>5.384607844649439E-4</v>
          </cell>
          <cell r="BB100">
            <v>6.1553369724983776E-4</v>
          </cell>
          <cell r="BC100">
            <v>6.0188140801817629E-4</v>
          </cell>
        </row>
        <row r="101">
          <cell r="B101">
            <v>43563</v>
          </cell>
          <cell r="C101">
            <v>0.15628343095591371</v>
          </cell>
          <cell r="D101">
            <v>2.80177969369702E-2</v>
          </cell>
          <cell r="E101">
            <v>0.45448431715762461</v>
          </cell>
          <cell r="F101">
            <v>3.5362719961561657E-2</v>
          </cell>
          <cell r="G101">
            <v>2.6904807542233799E-2</v>
          </cell>
          <cell r="H101">
            <v>1.8013260427911779E-2</v>
          </cell>
          <cell r="I101">
            <v>2.2452377119793809E-2</v>
          </cell>
          <cell r="J101">
            <v>0.14436953042373091</v>
          </cell>
          <cell r="K101">
            <v>0.88588824052574033</v>
          </cell>
          <cell r="L101">
            <v>1.6455469262445239</v>
          </cell>
          <cell r="M101">
            <v>2.5314351667702644</v>
          </cell>
          <cell r="P101">
            <v>7.3299077284663464E-2</v>
          </cell>
          <cell r="Q101">
            <v>3.4330746267912223E-4</v>
          </cell>
          <cell r="R101">
            <v>0.17709238835350191</v>
          </cell>
          <cell r="S101">
            <v>3.6446535645306148E-3</v>
          </cell>
          <cell r="T101">
            <v>7.6346482192637946E-3</v>
          </cell>
          <cell r="U101">
            <v>1.351926340408467E-2</v>
          </cell>
          <cell r="V101">
            <v>2.849101106706213E-3</v>
          </cell>
          <cell r="W101">
            <v>3.2042525460236539E-2</v>
          </cell>
          <cell r="X101">
            <v>0.31042496485566651</v>
          </cell>
          <cell r="Y101">
            <v>0.26554842786265143</v>
          </cell>
          <cell r="Z101">
            <v>0.57597339271831793</v>
          </cell>
          <cell r="AR101">
            <v>4.5173421881547137E-3</v>
          </cell>
          <cell r="AS101">
            <v>6.3257671830647261E-3</v>
          </cell>
          <cell r="AT101">
            <v>4.7412381952476436E-3</v>
          </cell>
          <cell r="AU101">
            <v>5.9313441014623861E-3</v>
          </cell>
          <cell r="AV101">
            <v>7.6980943792824058E-3</v>
          </cell>
          <cell r="AY101">
            <v>5.3450119868924024E-4</v>
          </cell>
          <cell r="AZ101">
            <v>2.5906572868209633E-4</v>
          </cell>
          <cell r="BA101">
            <v>5.7328579584517122E-4</v>
          </cell>
          <cell r="BB101">
            <v>6.5374671451605133E-4</v>
          </cell>
          <cell r="BC101">
            <v>5.8582947155313969E-4</v>
          </cell>
        </row>
        <row r="102">
          <cell r="B102">
            <v>43564</v>
          </cell>
          <cell r="C102">
            <v>0.15482279164691559</v>
          </cell>
          <cell r="D102">
            <v>2.730066418019059E-2</v>
          </cell>
          <cell r="E102">
            <v>0.46356193266200091</v>
          </cell>
          <cell r="F102">
            <v>3.5171612360627533E-2</v>
          </cell>
          <cell r="G102">
            <v>2.5354669847880162E-2</v>
          </cell>
          <cell r="H102">
            <v>1.806212227640213E-2</v>
          </cell>
          <cell r="I102">
            <v>2.0999098846325712E-2</v>
          </cell>
          <cell r="J102">
            <v>0.14505087070333661</v>
          </cell>
          <cell r="K102">
            <v>0.89032376252367973</v>
          </cell>
          <cell r="L102">
            <v>1.6179896110791621</v>
          </cell>
          <cell r="M102">
            <v>2.5083133736028418</v>
          </cell>
          <cell r="P102">
            <v>6.740120777600285E-2</v>
          </cell>
          <cell r="Q102">
            <v>6.3233545709652755E-4</v>
          </cell>
          <cell r="R102">
            <v>0.17495941857382291</v>
          </cell>
          <cell r="S102">
            <v>3.502540473002178E-3</v>
          </cell>
          <cell r="T102">
            <v>7.6625083755723807E-3</v>
          </cell>
          <cell r="U102">
            <v>1.2710424407143031E-2</v>
          </cell>
          <cell r="V102">
            <v>3.037755585254538E-3</v>
          </cell>
          <cell r="W102">
            <v>3.0254479722738491E-2</v>
          </cell>
          <cell r="X102">
            <v>0.30016067037063288</v>
          </cell>
          <cell r="Y102">
            <v>0.2695722254182214</v>
          </cell>
          <cell r="Z102">
            <v>0.56973289578885433</v>
          </cell>
          <cell r="AR102">
            <v>4.529778191969789E-3</v>
          </cell>
          <cell r="AS102">
            <v>6.3253026878620057E-3</v>
          </cell>
          <cell r="AT102">
            <v>4.8438894937050097E-3</v>
          </cell>
          <cell r="AU102">
            <v>5.6794044661355146E-3</v>
          </cell>
          <cell r="AV102">
            <v>7.544488139941046E-3</v>
          </cell>
          <cell r="AY102">
            <v>5.1704809646418786E-4</v>
          </cell>
          <cell r="AZ102">
            <v>2.4963328870881339E-4</v>
          </cell>
          <cell r="BA102">
            <v>6.131790058056621E-4</v>
          </cell>
          <cell r="BB102">
            <v>5.3113235320020663E-4</v>
          </cell>
          <cell r="BC102">
            <v>6.4675859975042358E-4</v>
          </cell>
        </row>
        <row r="103">
          <cell r="B103">
            <v>43565</v>
          </cell>
          <cell r="C103">
            <v>0.15683117904869759</v>
          </cell>
          <cell r="D103">
            <v>2.831748948902434E-2</v>
          </cell>
          <cell r="E103">
            <v>0.4905982844701281</v>
          </cell>
          <cell r="F103">
            <v>3.5823178338620337E-2</v>
          </cell>
          <cell r="G103">
            <v>2.7877394143948901E-2</v>
          </cell>
          <cell r="H103">
            <v>1.7704752064406561E-2</v>
          </cell>
          <cell r="I103">
            <v>2.271064303426221E-2</v>
          </cell>
          <cell r="J103">
            <v>0.14783609389092289</v>
          </cell>
          <cell r="K103">
            <v>0.92769901448001102</v>
          </cell>
          <cell r="L103">
            <v>1.881918853767099</v>
          </cell>
          <cell r="M103">
            <v>2.80961786824711</v>
          </cell>
          <cell r="P103">
            <v>7.9695108601283038E-2</v>
          </cell>
          <cell r="Q103">
            <v>5.0957191702731693E-4</v>
          </cell>
          <cell r="R103">
            <v>0.17464012159311421</v>
          </cell>
          <cell r="S103">
            <v>2.6740542787528142E-3</v>
          </cell>
          <cell r="T103">
            <v>8.8834766989244873E-3</v>
          </cell>
          <cell r="U103">
            <v>1.056593298473164E-2</v>
          </cell>
          <cell r="V103">
            <v>2.7840914737049909E-3</v>
          </cell>
          <cell r="W103">
            <v>2.4498032412106789E-2</v>
          </cell>
          <cell r="X103">
            <v>0.30425038995964521</v>
          </cell>
          <cell r="Y103">
            <v>0.27104115081706531</v>
          </cell>
          <cell r="Z103">
            <v>0.57529154077671052</v>
          </cell>
          <cell r="AR103">
            <v>4.5432196514464621E-3</v>
          </cell>
          <cell r="AS103">
            <v>6.3126699813794099E-3</v>
          </cell>
          <cell r="AT103">
            <v>5.0713990492914102E-3</v>
          </cell>
          <cell r="AU103">
            <v>5.6171732573632172E-3</v>
          </cell>
          <cell r="AV103">
            <v>7.724164783804526E-3</v>
          </cell>
          <cell r="AY103">
            <v>3.9950637109029651E-4</v>
          </cell>
          <cell r="AZ103">
            <v>2.8592743821467597E-4</v>
          </cell>
          <cell r="BA103">
            <v>3.4908485359349671E-4</v>
          </cell>
          <cell r="BB103">
            <v>3.7388874374512648E-4</v>
          </cell>
          <cell r="BC103">
            <v>5.7545399722980835E-4</v>
          </cell>
        </row>
        <row r="104">
          <cell r="B104">
            <v>43566</v>
          </cell>
          <cell r="C104">
            <v>8.7949878624111522E-2</v>
          </cell>
          <cell r="D104">
            <v>1.6622826858720342E-2</v>
          </cell>
          <cell r="E104">
            <v>0.3274241138981091</v>
          </cell>
          <cell r="F104">
            <v>2.9282388092044309E-2</v>
          </cell>
          <cell r="G104">
            <v>1.7587151369103649E-2</v>
          </cell>
          <cell r="H104">
            <v>7.576545914024865E-3</v>
          </cell>
          <cell r="I104">
            <v>1.7388287217587249E-2</v>
          </cell>
          <cell r="J104">
            <v>9.2087664193580138E-2</v>
          </cell>
          <cell r="K104">
            <v>0.59591885616728124</v>
          </cell>
          <cell r="L104">
            <v>1.196193316675122</v>
          </cell>
          <cell r="M104">
            <v>1.7921121728424032</v>
          </cell>
          <cell r="P104">
            <v>6.8537615686716041E-2</v>
          </cell>
          <cell r="Q104">
            <v>4.1460224768412432E-4</v>
          </cell>
          <cell r="R104">
            <v>0.15398546477372671</v>
          </cell>
          <cell r="S104">
            <v>1.8464920020040191E-3</v>
          </cell>
          <cell r="T104">
            <v>9.0422296257152961E-3</v>
          </cell>
          <cell r="U104">
            <v>9.6940517002322389E-3</v>
          </cell>
          <cell r="V104">
            <v>1.849738852790165E-3</v>
          </cell>
          <cell r="W104">
            <v>1.7575056292497209E-2</v>
          </cell>
          <cell r="X104">
            <v>0.26294525118136569</v>
          </cell>
          <cell r="Y104">
            <v>0.2624362989273864</v>
          </cell>
          <cell r="Z104">
            <v>0.52538155010875209</v>
          </cell>
          <cell r="AR104">
            <v>4.2325250692625176E-3</v>
          </cell>
          <cell r="AS104">
            <v>4.8795722530651994E-3</v>
          </cell>
          <cell r="AT104">
            <v>3.8293996600066368E-3</v>
          </cell>
          <cell r="AU104">
            <v>4.6182865899465509E-3</v>
          </cell>
          <cell r="AV104">
            <v>6.686192444629333E-3</v>
          </cell>
          <cell r="AY104">
            <v>1.336398216493391E-4</v>
          </cell>
          <cell r="AZ104">
            <v>1.122649271248322E-4</v>
          </cell>
          <cell r="BA104">
            <v>3.6406051952293279E-4</v>
          </cell>
          <cell r="BB104">
            <v>3.5510020599158123E-4</v>
          </cell>
          <cell r="BC104">
            <v>3.8610145498047172E-4</v>
          </cell>
        </row>
        <row r="105">
          <cell r="B105">
            <v>43567</v>
          </cell>
          <cell r="C105">
            <v>0.1569586713384753</v>
          </cell>
          <cell r="D105">
            <v>2.8002959233792469E-2</v>
          </cell>
          <cell r="E105">
            <v>0.48145019439794762</v>
          </cell>
          <cell r="F105">
            <v>3.7884455715647837E-2</v>
          </cell>
          <cell r="G105">
            <v>2.7413947011339059E-2</v>
          </cell>
          <cell r="H105">
            <v>1.8663600094252109E-2</v>
          </cell>
          <cell r="I105">
            <v>2.2839456419490822E-2</v>
          </cell>
          <cell r="J105">
            <v>0.14914665365575591</v>
          </cell>
          <cell r="K105">
            <v>0.92235993786670112</v>
          </cell>
          <cell r="L105">
            <v>1.714999530502658</v>
          </cell>
          <cell r="M105">
            <v>2.6373594683693593</v>
          </cell>
          <cell r="P105">
            <v>8.0018911461564715E-2</v>
          </cell>
          <cell r="Q105">
            <v>2.5989076488982773E-4</v>
          </cell>
          <cell r="R105">
            <v>0.1238263776219394</v>
          </cell>
          <cell r="S105">
            <v>1.9455634642130441E-3</v>
          </cell>
          <cell r="T105">
            <v>8.6452798893437155E-3</v>
          </cell>
          <cell r="U105">
            <v>9.5458656018707223E-3</v>
          </cell>
          <cell r="V105">
            <v>1.5671699984508001E-3</v>
          </cell>
          <cell r="W105">
            <v>2.0729208816032269E-2</v>
          </cell>
          <cell r="X105">
            <v>0.2465382676183045</v>
          </cell>
          <cell r="Y105">
            <v>0.25089508980704012</v>
          </cell>
          <cell r="Z105">
            <v>0.49743335742534461</v>
          </cell>
          <cell r="AR105">
            <v>4.8084266505515833E-3</v>
          </cell>
          <cell r="AS105">
            <v>6.7028226179525214E-3</v>
          </cell>
          <cell r="AT105">
            <v>4.9428705866902192E-3</v>
          </cell>
          <cell r="AU105">
            <v>5.9823478205570076E-3</v>
          </cell>
          <cell r="AV105">
            <v>8.7921521924972899E-3</v>
          </cell>
          <cell r="AY105">
            <v>1.6286646858139949E-4</v>
          </cell>
          <cell r="AZ105">
            <v>1.2220645521558051E-4</v>
          </cell>
          <cell r="BA105">
            <v>2.6585653502267463E-4</v>
          </cell>
          <cell r="BB105">
            <v>1.6380430257438339E-4</v>
          </cell>
          <cell r="BC105">
            <v>7.5935018350088397E-4</v>
          </cell>
        </row>
        <row r="106">
          <cell r="B106">
            <v>43568</v>
          </cell>
          <cell r="C106">
            <v>0.15523792211377671</v>
          </cell>
          <cell r="D106">
            <v>2.747882394249759E-2</v>
          </cell>
          <cell r="E106">
            <v>0.40975117538586081</v>
          </cell>
          <cell r="F106">
            <v>2.7133223393413199E-2</v>
          </cell>
          <cell r="G106">
            <v>2.5865288447455208E-2</v>
          </cell>
          <cell r="H106">
            <v>1.8576086716088229E-2</v>
          </cell>
          <cell r="I106">
            <v>2.0640415131055381E-2</v>
          </cell>
          <cell r="J106">
            <v>0.12871700779816039</v>
          </cell>
          <cell r="K106">
            <v>0.81339994292830753</v>
          </cell>
          <cell r="L106">
            <v>1.7752287552333901</v>
          </cell>
          <cell r="M106">
            <v>2.5886286981616977</v>
          </cell>
          <cell r="P106">
            <v>7.2070844909333326E-2</v>
          </cell>
          <cell r="Q106">
            <v>2.2753240573755991E-4</v>
          </cell>
          <cell r="R106">
            <v>0.14183590958440401</v>
          </cell>
          <cell r="S106">
            <v>2.0552618079179279E-3</v>
          </cell>
          <cell r="T106">
            <v>7.550296038981219E-3</v>
          </cell>
          <cell r="U106">
            <v>9.2142769699759507E-3</v>
          </cell>
          <cell r="V106">
            <v>2.856244000955748E-3</v>
          </cell>
          <cell r="W106">
            <v>2.512363067330705E-2</v>
          </cell>
          <cell r="X106">
            <v>0.26093399639061288</v>
          </cell>
          <cell r="Y106">
            <v>0.22854847347991511</v>
          </cell>
          <cell r="Z106">
            <v>0.48948246987052801</v>
          </cell>
          <cell r="AR106">
            <v>2.523090929159446E-3</v>
          </cell>
          <cell r="AS106">
            <v>5.0523214363942916E-3</v>
          </cell>
          <cell r="AT106">
            <v>2.511054461861974E-3</v>
          </cell>
          <cell r="AU106">
            <v>5.1648583016970142E-3</v>
          </cell>
          <cell r="AV106">
            <v>7.9204955459644972E-3</v>
          </cell>
          <cell r="AY106">
            <v>2.2314940525262479E-4</v>
          </cell>
          <cell r="AZ106">
            <v>1.2986149265330001E-4</v>
          </cell>
          <cell r="BA106">
            <v>2.4143730083949451E-4</v>
          </cell>
          <cell r="BB106">
            <v>1.986558049755374E-4</v>
          </cell>
          <cell r="BC106">
            <v>6.3761797296765029E-4</v>
          </cell>
        </row>
        <row r="107">
          <cell r="B107">
            <v>43569</v>
          </cell>
          <cell r="C107">
            <v>0.15967903660183841</v>
          </cell>
          <cell r="D107">
            <v>2.7263823156520921E-2</v>
          </cell>
          <cell r="E107">
            <v>0.3819422715331543</v>
          </cell>
          <cell r="F107">
            <v>3.0536126707164948E-2</v>
          </cell>
          <cell r="G107">
            <v>2.52798615875621E-2</v>
          </cell>
          <cell r="H107">
            <v>1.8348316340436242E-2</v>
          </cell>
          <cell r="I107">
            <v>1.7392640631294969E-2</v>
          </cell>
          <cell r="J107">
            <v>0.13431912572034091</v>
          </cell>
          <cell r="K107">
            <v>0.79476120227831237</v>
          </cell>
          <cell r="L107">
            <v>1.753595106238369</v>
          </cell>
          <cell r="M107">
            <v>2.5483563085166816</v>
          </cell>
          <cell r="P107">
            <v>7.0011909392918292E-2</v>
          </cell>
          <cell r="Q107">
            <v>4.7579968280712887E-4</v>
          </cell>
          <cell r="R107">
            <v>0.1581557476417669</v>
          </cell>
          <cell r="S107">
            <v>3.208703357221513E-3</v>
          </cell>
          <cell r="T107">
            <v>7.5494075686510153E-3</v>
          </cell>
          <cell r="U107">
            <v>9.2166504872567955E-3</v>
          </cell>
          <cell r="V107">
            <v>2.644986842468586E-3</v>
          </cell>
          <cell r="W107">
            <v>2.858496647140096E-2</v>
          </cell>
          <cell r="X107">
            <v>0.2798481714444912</v>
          </cell>
          <cell r="Y107">
            <v>0.23800750713018309</v>
          </cell>
          <cell r="Z107">
            <v>0.51785567857467429</v>
          </cell>
          <cell r="AR107">
            <v>3.463530889684104E-3</v>
          </cell>
          <cell r="AS107">
            <v>5.6529787007016056E-3</v>
          </cell>
          <cell r="AT107">
            <v>3.1475761015567001E-3</v>
          </cell>
          <cell r="AU107">
            <v>5.2688624741315804E-3</v>
          </cell>
          <cell r="AV107">
            <v>7.7887610604770053E-3</v>
          </cell>
          <cell r="AY107">
            <v>3.9384954703421902E-4</v>
          </cell>
          <cell r="AZ107">
            <v>3.2315274599054099E-4</v>
          </cell>
          <cell r="BA107">
            <v>4.8657132765771529E-4</v>
          </cell>
          <cell r="BB107">
            <v>4.5168200998394311E-4</v>
          </cell>
          <cell r="BC107">
            <v>6.5502390022703215E-4</v>
          </cell>
        </row>
        <row r="108">
          <cell r="B108">
            <v>43570</v>
          </cell>
          <cell r="C108">
            <v>0.15937583452657419</v>
          </cell>
          <cell r="D108">
            <v>2.7857516231436751E-2</v>
          </cell>
          <cell r="E108">
            <v>0.45070448500828703</v>
          </cell>
          <cell r="F108">
            <v>3.4843938951099843E-2</v>
          </cell>
          <cell r="G108">
            <v>2.7611069015541011E-2</v>
          </cell>
          <cell r="H108">
            <v>1.838408991566115E-2</v>
          </cell>
          <cell r="I108">
            <v>2.2110474646102048E-2</v>
          </cell>
          <cell r="J108">
            <v>0.1436833943729029</v>
          </cell>
          <cell r="K108">
            <v>0.88457080266760502</v>
          </cell>
          <cell r="L108">
            <v>1.667624941703876</v>
          </cell>
          <cell r="M108">
            <v>2.5521957443714811</v>
          </cell>
          <cell r="P108">
            <v>7.7263247949253377E-2</v>
          </cell>
          <cell r="Q108">
            <v>3.7520186533214652E-4</v>
          </cell>
          <cell r="R108">
            <v>0.15290161659007201</v>
          </cell>
          <cell r="S108">
            <v>3.5074189762294441E-3</v>
          </cell>
          <cell r="T108">
            <v>7.9961551723046875E-3</v>
          </cell>
          <cell r="U108">
            <v>9.2452864601856189E-3</v>
          </cell>
          <cell r="V108">
            <v>2.7319956197486722E-3</v>
          </cell>
          <cell r="W108">
            <v>2.9253098567789449E-2</v>
          </cell>
          <cell r="X108">
            <v>0.28327402120091538</v>
          </cell>
          <cell r="Y108">
            <v>0.26827031694550801</v>
          </cell>
          <cell r="Z108">
            <v>0.55154433814642334</v>
          </cell>
          <cell r="AR108">
            <v>4.6271396692079553E-3</v>
          </cell>
          <cell r="AS108">
            <v>6.4963447658917114E-3</v>
          </cell>
          <cell r="AT108">
            <v>4.1250412401068496E-3</v>
          </cell>
          <cell r="AU108">
            <v>5.9915281404873252E-3</v>
          </cell>
          <cell r="AV108">
            <v>7.6333860651816811E-3</v>
          </cell>
          <cell r="AY108">
            <v>5.3839428479316169E-4</v>
          </cell>
          <cell r="AZ108">
            <v>3.6161397984149608E-4</v>
          </cell>
          <cell r="BA108">
            <v>5.7097702838172174E-4</v>
          </cell>
          <cell r="BB108">
            <v>6.3575650337234382E-4</v>
          </cell>
          <cell r="BC108">
            <v>4.3829368300037742E-4</v>
          </cell>
        </row>
        <row r="109">
          <cell r="B109">
            <v>43571</v>
          </cell>
          <cell r="C109">
            <v>0.1567545363755028</v>
          </cell>
          <cell r="D109">
            <v>2.683224274757608E-2</v>
          </cell>
          <cell r="E109">
            <v>0.46791500607907488</v>
          </cell>
          <cell r="F109">
            <v>3.4316840497927721E-2</v>
          </cell>
          <cell r="G109">
            <v>2.592470540425014E-2</v>
          </cell>
          <cell r="H109">
            <v>1.8367683758874442E-2</v>
          </cell>
          <cell r="I109">
            <v>2.1162073014032581E-2</v>
          </cell>
          <cell r="J109">
            <v>0.14637738840263781</v>
          </cell>
          <cell r="K109">
            <v>0.89765047627987715</v>
          </cell>
          <cell r="L109">
            <v>1.6331890823236641</v>
          </cell>
          <cell r="M109">
            <v>2.5308395586035415</v>
          </cell>
          <cell r="P109">
            <v>7.2729950364736451E-2</v>
          </cell>
          <cell r="Q109">
            <v>3.1398627281619388E-4</v>
          </cell>
          <cell r="R109">
            <v>0.143384528051414</v>
          </cell>
          <cell r="S109">
            <v>2.8488794051724779E-3</v>
          </cell>
          <cell r="T109">
            <v>7.0065254858976567E-3</v>
          </cell>
          <cell r="U109">
            <v>8.7701979272172652E-3</v>
          </cell>
          <cell r="V109">
            <v>2.0722167337251332E-3</v>
          </cell>
          <cell r="W109">
            <v>2.4995327801284741E-2</v>
          </cell>
          <cell r="X109">
            <v>0.26212161204226397</v>
          </cell>
          <cell r="Y109">
            <v>0.25607458895845048</v>
          </cell>
          <cell r="Z109">
            <v>0.5181962010007144</v>
          </cell>
          <cell r="AR109">
            <v>4.4202908017097571E-3</v>
          </cell>
          <cell r="AS109">
            <v>6.3414776222555846E-3</v>
          </cell>
          <cell r="AT109">
            <v>4.32197509847992E-3</v>
          </cell>
          <cell r="AU109">
            <v>5.7608549926403772E-3</v>
          </cell>
          <cell r="AV109">
            <v>7.5868298203695438E-3</v>
          </cell>
          <cell r="AY109">
            <v>4.581270929721692E-4</v>
          </cell>
          <cell r="AZ109">
            <v>1.8117494669980691E-4</v>
          </cell>
          <cell r="BA109">
            <v>4.5286384523844691E-4</v>
          </cell>
          <cell r="BB109">
            <v>4.8620868686219219E-4</v>
          </cell>
          <cell r="BC109">
            <v>5.950684401114304E-4</v>
          </cell>
        </row>
        <row r="110">
          <cell r="B110">
            <v>43572</v>
          </cell>
          <cell r="C110">
            <v>0.15972637938307049</v>
          </cell>
          <cell r="D110">
            <v>2.791274440910417E-2</v>
          </cell>
          <cell r="E110">
            <v>0.46688339092048209</v>
          </cell>
          <cell r="F110">
            <v>3.6042070975559608E-2</v>
          </cell>
          <cell r="G110">
            <v>2.6474260907672971E-2</v>
          </cell>
          <cell r="H110">
            <v>1.815000476475323E-2</v>
          </cell>
          <cell r="I110">
            <v>2.1688979375018711E-2</v>
          </cell>
          <cell r="J110">
            <v>0.14618619715702991</v>
          </cell>
          <cell r="K110">
            <v>0.90306402789269102</v>
          </cell>
          <cell r="L110">
            <v>1.655111633235425</v>
          </cell>
          <cell r="M110">
            <v>2.5581756611281161</v>
          </cell>
          <cell r="P110">
            <v>8.0487442659852734E-2</v>
          </cell>
          <cell r="Q110">
            <v>2.0917608879953979E-4</v>
          </cell>
          <cell r="R110">
            <v>0.1388033296585946</v>
          </cell>
          <cell r="S110">
            <v>2.476126597831287E-3</v>
          </cell>
          <cell r="T110">
            <v>8.3596311812070261E-3</v>
          </cell>
          <cell r="U110">
            <v>7.0793221456313983E-3</v>
          </cell>
          <cell r="V110">
            <v>1.9430617075437071E-3</v>
          </cell>
          <cell r="W110">
            <v>2.350367879952792E-2</v>
          </cell>
          <cell r="X110">
            <v>0.2628617688389881</v>
          </cell>
          <cell r="Y110">
            <v>0.25116289432564892</v>
          </cell>
          <cell r="Z110">
            <v>0.51402466316463702</v>
          </cell>
          <cell r="AR110">
            <v>4.4889036733229103E-3</v>
          </cell>
          <cell r="AS110">
            <v>6.5723575938469898E-3</v>
          </cell>
          <cell r="AT110">
            <v>4.2442376597254658E-3</v>
          </cell>
          <cell r="AU110">
            <v>6.2635261025498802E-3</v>
          </cell>
          <cell r="AV110">
            <v>8.2363444087756796E-3</v>
          </cell>
          <cell r="AY110">
            <v>4.2691074701705218E-4</v>
          </cell>
          <cell r="AZ110">
            <v>2.0111333431076361E-4</v>
          </cell>
          <cell r="BA110">
            <v>4.2174566419618038E-4</v>
          </cell>
          <cell r="BB110">
            <v>2.7090749604198692E-4</v>
          </cell>
          <cell r="BC110">
            <v>5.426427859535508E-4</v>
          </cell>
        </row>
        <row r="111">
          <cell r="B111">
            <v>43573</v>
          </cell>
          <cell r="C111">
            <v>0.1576804953997745</v>
          </cell>
          <cell r="D111">
            <v>2.7660960419352319E-2</v>
          </cell>
          <cell r="E111">
            <v>0.4739437246701062</v>
          </cell>
          <cell r="F111">
            <v>3.5910625327207901E-2</v>
          </cell>
          <cell r="G111">
            <v>2.665221642734095E-2</v>
          </cell>
          <cell r="H111">
            <v>1.8166644606170301E-2</v>
          </cell>
          <cell r="I111">
            <v>2.2080156007025301E-2</v>
          </cell>
          <cell r="J111">
            <v>0.14672827910313671</v>
          </cell>
          <cell r="K111">
            <v>0.90882310196011418</v>
          </cell>
          <cell r="L111">
            <v>1.6969305484821919</v>
          </cell>
          <cell r="M111">
            <v>2.6057536504423062</v>
          </cell>
          <cell r="P111">
            <v>7.374273161329864E-2</v>
          </cell>
          <cell r="Q111">
            <v>2.135540747617505E-4</v>
          </cell>
          <cell r="R111">
            <v>0.1242403295612118</v>
          </cell>
          <cell r="S111">
            <v>1.3776214234459949E-3</v>
          </cell>
          <cell r="T111">
            <v>7.8139580076891594E-3</v>
          </cell>
          <cell r="U111">
            <v>6.8157598150898092E-3</v>
          </cell>
          <cell r="V111">
            <v>1.5906717853937139E-3</v>
          </cell>
          <cell r="W111">
            <v>1.6618309469719959E-2</v>
          </cell>
          <cell r="X111">
            <v>0.23241293575061081</v>
          </cell>
          <cell r="Y111">
            <v>0.2448242796052206</v>
          </cell>
          <cell r="Z111">
            <v>0.47723721535583141</v>
          </cell>
          <cell r="AR111">
            <v>4.7734656316155638E-3</v>
          </cell>
          <cell r="AS111">
            <v>6.635413885381589E-3</v>
          </cell>
          <cell r="AT111">
            <v>4.338787867994142E-3</v>
          </cell>
          <cell r="AU111">
            <v>6.3570711530676859E-3</v>
          </cell>
          <cell r="AV111">
            <v>7.7573490532676283E-3</v>
          </cell>
          <cell r="AY111">
            <v>2.4501789297309628E-4</v>
          </cell>
          <cell r="AZ111">
            <v>6.9927895852076491E-5</v>
          </cell>
          <cell r="BA111">
            <v>2.6221217433290299E-4</v>
          </cell>
          <cell r="BB111">
            <v>1.2936243098246339E-4</v>
          </cell>
          <cell r="BC111">
            <v>3.536742585529984E-4</v>
          </cell>
        </row>
        <row r="112">
          <cell r="B112">
            <v>43574</v>
          </cell>
          <cell r="C112">
            <v>0.15389106833867711</v>
          </cell>
          <cell r="D112">
            <v>2.756055307871234E-2</v>
          </cell>
          <cell r="E112">
            <v>0.45089775854480341</v>
          </cell>
          <cell r="F112">
            <v>3.3893302947516517E-2</v>
          </cell>
          <cell r="G112">
            <v>2.8207379106111829E-2</v>
          </cell>
          <cell r="H112">
            <v>1.8265579790017271E-2</v>
          </cell>
          <cell r="I112">
            <v>1.9826914205997109E-2</v>
          </cell>
          <cell r="J112">
            <v>0.13516182984867581</v>
          </cell>
          <cell r="K112">
            <v>0.86770438586051157</v>
          </cell>
          <cell r="L112">
            <v>1.697627373821706</v>
          </cell>
          <cell r="M112">
            <v>2.5653317596822176</v>
          </cell>
          <cell r="P112">
            <v>8.0678661758514472E-2</v>
          </cell>
          <cell r="Q112">
            <v>1.4396223234284031E-4</v>
          </cell>
          <cell r="R112">
            <v>0.1094336959806977</v>
          </cell>
          <cell r="S112">
            <v>1.7241188074758381E-3</v>
          </cell>
          <cell r="T112">
            <v>7.0960799763235619E-3</v>
          </cell>
          <cell r="U112">
            <v>7.1059290322166924E-3</v>
          </cell>
          <cell r="V112">
            <v>1.367348546331415E-3</v>
          </cell>
          <cell r="W112">
            <v>1.866902428205398E-2</v>
          </cell>
          <cell r="X112">
            <v>0.2262188206159565</v>
          </cell>
          <cell r="Y112">
            <v>0.23495460252981401</v>
          </cell>
          <cell r="Z112">
            <v>0.46117342314577048</v>
          </cell>
          <cell r="AR112">
            <v>4.3262318324978231E-3</v>
          </cell>
          <cell r="AS112">
            <v>7.1642180667627689E-3</v>
          </cell>
          <cell r="AT112">
            <v>3.6676194162764799E-3</v>
          </cell>
          <cell r="AU112">
            <v>6.557102434529824E-3</v>
          </cell>
          <cell r="AV112">
            <v>7.4189332840437329E-3</v>
          </cell>
          <cell r="AY112">
            <v>1.60105149495807E-4</v>
          </cell>
          <cell r="AZ112">
            <v>8.6760667102523873E-5</v>
          </cell>
          <cell r="BA112">
            <v>2.5485027182919201E-4</v>
          </cell>
          <cell r="BB112">
            <v>2.0370978243962321E-4</v>
          </cell>
          <cell r="BC112">
            <v>5.9170157390519868E-4</v>
          </cell>
        </row>
        <row r="113">
          <cell r="B113">
            <v>43575</v>
          </cell>
          <cell r="C113">
            <v>0.15329699879585559</v>
          </cell>
          <cell r="D113">
            <v>2.7321405199316289E-2</v>
          </cell>
          <cell r="E113">
            <v>0.40075570210741229</v>
          </cell>
          <cell r="F113">
            <v>2.7670547390947181E-2</v>
          </cell>
          <cell r="G113">
            <v>2.597057793113906E-2</v>
          </cell>
          <cell r="H113">
            <v>1.8354885164621349E-2</v>
          </cell>
          <cell r="I113">
            <v>1.242515598908747E-2</v>
          </cell>
          <cell r="J113">
            <v>0.1204623947877031</v>
          </cell>
          <cell r="K113">
            <v>0.78625766736608238</v>
          </cell>
          <cell r="L113">
            <v>1.741522555614633</v>
          </cell>
          <cell r="M113">
            <v>2.5277802229807156</v>
          </cell>
          <cell r="P113">
            <v>7.7638845991993485E-2</v>
          </cell>
          <cell r="Q113">
            <v>4.0730078363548201E-4</v>
          </cell>
          <cell r="R113">
            <v>0.1195413832765521</v>
          </cell>
          <cell r="S113">
            <v>3.1820048476790541E-3</v>
          </cell>
          <cell r="T113">
            <v>7.1047422507990281E-3</v>
          </cell>
          <cell r="U113">
            <v>5.8436812998320454E-3</v>
          </cell>
          <cell r="V113">
            <v>2.2085569188497098E-3</v>
          </cell>
          <cell r="W113">
            <v>2.6053325742746779E-2</v>
          </cell>
          <cell r="X113">
            <v>0.2419798411120877</v>
          </cell>
          <cell r="Y113">
            <v>0.24996185907225779</v>
          </cell>
          <cell r="Z113">
            <v>0.49194170018434547</v>
          </cell>
          <cell r="AR113">
            <v>2.5350106494625912E-3</v>
          </cell>
          <cell r="AS113">
            <v>5.6407336365510759E-3</v>
          </cell>
          <cell r="AT113">
            <v>2.3978435155782699E-3</v>
          </cell>
          <cell r="AU113">
            <v>5.441265099908053E-3</v>
          </cell>
          <cell r="AV113">
            <v>7.8316649333738282E-3</v>
          </cell>
          <cell r="AY113">
            <v>4.0676762010107871E-4</v>
          </cell>
          <cell r="AZ113">
            <v>2.8478692636790771E-4</v>
          </cell>
          <cell r="BA113">
            <v>5.4493784813636117E-4</v>
          </cell>
          <cell r="BB113">
            <v>4.4200072396983347E-4</v>
          </cell>
          <cell r="BC113">
            <v>6.0747630000542276E-4</v>
          </cell>
        </row>
        <row r="114">
          <cell r="B114">
            <v>43576</v>
          </cell>
          <cell r="C114">
            <v>0.15880411848409029</v>
          </cell>
          <cell r="D114">
            <v>2.7503368001585621E-2</v>
          </cell>
          <cell r="E114">
            <v>0.37782411957577261</v>
          </cell>
          <cell r="F114">
            <v>2.8379353058763119E-2</v>
          </cell>
          <cell r="G114">
            <v>2.580835585525551E-2</v>
          </cell>
          <cell r="H114">
            <v>1.8438920846066902E-2</v>
          </cell>
          <cell r="I114">
            <v>1.7002191797102179E-2</v>
          </cell>
          <cell r="J114">
            <v>0.12921335045866819</v>
          </cell>
          <cell r="K114">
            <v>0.78297377807730417</v>
          </cell>
          <cell r="L114">
            <v>1.761759520934306</v>
          </cell>
          <cell r="M114">
            <v>2.5447332990116101</v>
          </cell>
          <cell r="P114">
            <v>7.214080700316812E-2</v>
          </cell>
          <cell r="Q114">
            <v>4.4934789540851259E-4</v>
          </cell>
          <cell r="R114">
            <v>0.13714677987018239</v>
          </cell>
          <cell r="S114">
            <v>3.7330221732123619E-3</v>
          </cell>
          <cell r="T114">
            <v>6.9427716098898378E-3</v>
          </cell>
          <cell r="U114">
            <v>5.9837868602749681E-3</v>
          </cell>
          <cell r="V114">
            <v>2.3143759744871269E-3</v>
          </cell>
          <cell r="W114">
            <v>2.899863934069925E-2</v>
          </cell>
          <cell r="X114">
            <v>0.25770953072732261</v>
          </cell>
          <cell r="Y114">
            <v>0.27310366825915489</v>
          </cell>
          <cell r="Z114">
            <v>0.5308131989864775</v>
          </cell>
          <cell r="AR114">
            <v>3.4888344954448281E-3</v>
          </cell>
          <cell r="AS114">
            <v>4.8823857292361354E-3</v>
          </cell>
          <cell r="AT114">
            <v>2.6058975356774302E-3</v>
          </cell>
          <cell r="AU114">
            <v>4.5302355166864294E-3</v>
          </cell>
          <cell r="AV114">
            <v>8.315525757591341E-3</v>
          </cell>
          <cell r="AY114">
            <v>4.9330221644051789E-4</v>
          </cell>
          <cell r="AZ114">
            <v>3.6044704776655098E-4</v>
          </cell>
          <cell r="BA114">
            <v>5.5316697936518401E-4</v>
          </cell>
          <cell r="BB114">
            <v>5.9143886227161339E-4</v>
          </cell>
          <cell r="BC114">
            <v>7.1514888752845945E-4</v>
          </cell>
        </row>
        <row r="115">
          <cell r="B115">
            <v>43577</v>
          </cell>
          <cell r="C115">
            <v>0.15555648554065199</v>
          </cell>
          <cell r="D115">
            <v>2.7477601611909069E-2</v>
          </cell>
          <cell r="E115">
            <v>0.46498765970441502</v>
          </cell>
          <cell r="F115">
            <v>3.3085751600464848E-2</v>
          </cell>
          <cell r="G115">
            <v>2.7906591249456589E-2</v>
          </cell>
          <cell r="H115">
            <v>1.824295603541164E-2</v>
          </cell>
          <cell r="I115">
            <v>2.318201932382916E-2</v>
          </cell>
          <cell r="J115">
            <v>0.14565479324029951</v>
          </cell>
          <cell r="K115">
            <v>0.89609385830643817</v>
          </cell>
          <cell r="L115">
            <v>1.6799687144431119</v>
          </cell>
          <cell r="M115">
            <v>2.5760625727495503</v>
          </cell>
          <cell r="P115">
            <v>7.5962020533608871E-2</v>
          </cell>
          <cell r="Q115">
            <v>5.3858835256806719E-4</v>
          </cell>
          <cell r="R115">
            <v>0.14274748606554671</v>
          </cell>
          <cell r="S115">
            <v>3.4757371808623329E-3</v>
          </cell>
          <cell r="T115">
            <v>6.9365956673066581E-3</v>
          </cell>
          <cell r="U115">
            <v>5.5586397547667289E-3</v>
          </cell>
          <cell r="V115">
            <v>2.8969587657990642E-3</v>
          </cell>
          <cell r="W115">
            <v>3.0715996228920829E-2</v>
          </cell>
          <cell r="X115">
            <v>0.26883202254937932</v>
          </cell>
          <cell r="Y115">
            <v>0.30137994304922378</v>
          </cell>
          <cell r="Z115">
            <v>0.5702119655986031</v>
          </cell>
          <cell r="AR115">
            <v>4.419991552567502E-3</v>
          </cell>
          <cell r="AS115">
            <v>5.4201708112602484E-3</v>
          </cell>
          <cell r="AT115">
            <v>3.767547902282608E-3</v>
          </cell>
          <cell r="AU115">
            <v>5.5823378727716108E-3</v>
          </cell>
          <cell r="AV115">
            <v>8.4950115076291386E-3</v>
          </cell>
          <cell r="AY115">
            <v>5.5400642050202904E-4</v>
          </cell>
          <cell r="AZ115">
            <v>2.9738715097144458E-4</v>
          </cell>
          <cell r="BA115">
            <v>7.7518739478826414E-4</v>
          </cell>
          <cell r="BB115">
            <v>5.0094204306627753E-4</v>
          </cell>
          <cell r="BC115">
            <v>4.0338612723728092E-4</v>
          </cell>
        </row>
        <row r="116">
          <cell r="B116">
            <v>43578</v>
          </cell>
          <cell r="C116">
            <v>0.1543094835171977</v>
          </cell>
          <cell r="D116">
            <v>2.6735171382019911E-2</v>
          </cell>
          <cell r="E116">
            <v>0.46618679541265839</v>
          </cell>
          <cell r="F116">
            <v>3.5402353873219668E-2</v>
          </cell>
          <cell r="G116">
            <v>2.6084303765697849E-2</v>
          </cell>
          <cell r="H116">
            <v>1.816189325638027E-2</v>
          </cell>
          <cell r="I116">
            <v>2.2398862435112181E-2</v>
          </cell>
          <cell r="J116">
            <v>0.1473169502364404</v>
          </cell>
          <cell r="K116">
            <v>0.89659581387872611</v>
          </cell>
          <cell r="L116">
            <v>1.6495907074694951</v>
          </cell>
          <cell r="M116">
            <v>2.5461865213482211</v>
          </cell>
          <cell r="P116">
            <v>7.1975874121726083E-2</v>
          </cell>
          <cell r="Q116">
            <v>4.4399510906375079E-4</v>
          </cell>
          <cell r="R116">
            <v>0.14505730807897599</v>
          </cell>
          <cell r="S116">
            <v>4.0966485417167804E-3</v>
          </cell>
          <cell r="T116">
            <v>7.5708235907671721E-3</v>
          </cell>
          <cell r="U116">
            <v>5.5932428178423494E-3</v>
          </cell>
          <cell r="V116">
            <v>3.072191486211003E-3</v>
          </cell>
          <cell r="W116">
            <v>2.9898232450405592E-2</v>
          </cell>
          <cell r="X116">
            <v>0.26770831619670882</v>
          </cell>
          <cell r="Y116">
            <v>0.32885240413147648</v>
          </cell>
          <cell r="Z116">
            <v>0.5965607203281853</v>
          </cell>
          <cell r="AR116">
            <v>4.6869778288249706E-3</v>
          </cell>
          <cell r="AS116">
            <v>6.3690344321438034E-3</v>
          </cell>
          <cell r="AT116">
            <v>4.2262778307448996E-3</v>
          </cell>
          <cell r="AU116">
            <v>5.8583663481939939E-3</v>
          </cell>
          <cell r="AV116">
            <v>8.1564796907101934E-3</v>
          </cell>
          <cell r="AY116">
            <v>5.7810843250009371E-4</v>
          </cell>
          <cell r="AZ116">
            <v>3.2454374449421389E-4</v>
          </cell>
          <cell r="BA116">
            <v>8.1862190813023177E-4</v>
          </cell>
          <cell r="BB116">
            <v>5.5369596293271175E-4</v>
          </cell>
          <cell r="BC116">
            <v>6.9764358535999373E-4</v>
          </cell>
        </row>
        <row r="117">
          <cell r="B117">
            <v>43579</v>
          </cell>
          <cell r="C117">
            <v>0.15585470698169099</v>
          </cell>
          <cell r="D117">
            <v>2.7813393043815079E-2</v>
          </cell>
          <cell r="E117">
            <v>0.46050080579466368</v>
          </cell>
          <cell r="F117">
            <v>3.5142925621395413E-2</v>
          </cell>
          <cell r="G117">
            <v>2.755331643505857E-2</v>
          </cell>
          <cell r="H117">
            <v>1.8093436143884221E-2</v>
          </cell>
          <cell r="I117">
            <v>2.1277095712563941E-2</v>
          </cell>
          <cell r="J117">
            <v>0.14480763155070989</v>
          </cell>
          <cell r="K117">
            <v>0.891043311283782</v>
          </cell>
          <cell r="L117">
            <v>1.645993213099056</v>
          </cell>
          <cell r="M117">
            <v>2.5370365243828381</v>
          </cell>
          <cell r="P117">
            <v>7.8879605848367756E-2</v>
          </cell>
          <cell r="Q117">
            <v>6.2944434602236544E-4</v>
          </cell>
          <cell r="R117">
            <v>0.1455265365367486</v>
          </cell>
          <cell r="S117">
            <v>3.5854636706915532E-3</v>
          </cell>
          <cell r="T117">
            <v>8.5839291016522132E-3</v>
          </cell>
          <cell r="U117">
            <v>5.3139528427372327E-3</v>
          </cell>
          <cell r="V117">
            <v>3.1848746660257561E-3</v>
          </cell>
          <cell r="W117">
            <v>2.8369023655840819E-2</v>
          </cell>
          <cell r="X117">
            <v>0.27407283066808619</v>
          </cell>
          <cell r="Y117">
            <v>0.32746754099123138</v>
          </cell>
          <cell r="Z117">
            <v>0.60154037165931751</v>
          </cell>
          <cell r="AR117">
            <v>4.5193032150774182E-3</v>
          </cell>
          <cell r="AS117">
            <v>6.3712748922940803E-3</v>
          </cell>
          <cell r="AT117">
            <v>4.1092956593580454E-3</v>
          </cell>
          <cell r="AU117">
            <v>5.9133531602619032E-3</v>
          </cell>
          <cell r="AV117">
            <v>8.1526719037566548E-3</v>
          </cell>
          <cell r="AY117">
            <v>5.0530536777153561E-4</v>
          </cell>
          <cell r="AZ117">
            <v>3.5796419878719239E-4</v>
          </cell>
          <cell r="BA117">
            <v>6.933828287086928E-4</v>
          </cell>
          <cell r="BB117">
            <v>3.6092235044940068E-4</v>
          </cell>
          <cell r="BC117">
            <v>6.6358027132849763E-4</v>
          </cell>
        </row>
        <row r="118">
          <cell r="B118">
            <v>43580</v>
          </cell>
          <cell r="C118">
            <v>0.15495865626608199</v>
          </cell>
          <cell r="D118">
            <v>2.795969218452856E-2</v>
          </cell>
          <cell r="E118">
            <v>0.48481320097853942</v>
          </cell>
          <cell r="F118">
            <v>3.5288200936015097E-2</v>
          </cell>
          <cell r="G118">
            <v>2.7646004632482759E-2</v>
          </cell>
          <cell r="H118">
            <v>1.822496727707093E-2</v>
          </cell>
          <cell r="I118">
            <v>2.0511183138491901E-2</v>
          </cell>
          <cell r="J118">
            <v>0.14519439753904451</v>
          </cell>
          <cell r="K118">
            <v>0.91459630295225491</v>
          </cell>
          <cell r="L118">
            <v>1.692461136890749</v>
          </cell>
          <cell r="M118">
            <v>2.607057439843004</v>
          </cell>
          <cell r="P118">
            <v>7.5758729696987104E-2</v>
          </cell>
          <cell r="Q118">
            <v>5.8802920175025431E-4</v>
          </cell>
          <cell r="R118">
            <v>0.13309980656533499</v>
          </cell>
          <cell r="S118">
            <v>1.891889712993053E-3</v>
          </cell>
          <cell r="T118">
            <v>8.5818771061721005E-3</v>
          </cell>
          <cell r="U118">
            <v>5.3725018251188214E-3</v>
          </cell>
          <cell r="V118">
            <v>1.73542132216199E-3</v>
          </cell>
          <cell r="W118">
            <v>1.7477898086760889E-2</v>
          </cell>
          <cell r="X118">
            <v>0.24450615351727911</v>
          </cell>
          <cell r="Y118">
            <v>0.31449907655382142</v>
          </cell>
          <cell r="Z118">
            <v>0.55900523007110059</v>
          </cell>
          <cell r="AR118">
            <v>4.6956096147841549E-3</v>
          </cell>
          <cell r="AS118">
            <v>6.3959934503629379E-3</v>
          </cell>
          <cell r="AT118">
            <v>4.4707077611356102E-3</v>
          </cell>
          <cell r="AU118">
            <v>5.4204959307922367E-3</v>
          </cell>
          <cell r="AV118">
            <v>7.9515862662526519E-3</v>
          </cell>
          <cell r="AY118">
            <v>2.189370020749215E-4</v>
          </cell>
          <cell r="AZ118">
            <v>9.1897675766611768E-5</v>
          </cell>
          <cell r="BA118">
            <v>4.6414171567816322E-4</v>
          </cell>
          <cell r="BB118">
            <v>2.2150920727609521E-4</v>
          </cell>
          <cell r="BC118">
            <v>3.3376718195327699E-4</v>
          </cell>
        </row>
        <row r="119">
          <cell r="B119">
            <v>43581</v>
          </cell>
          <cell r="C119">
            <v>0.15359280116426849</v>
          </cell>
          <cell r="D119">
            <v>2.8587886901195202E-2</v>
          </cell>
          <cell r="E119">
            <v>0.46729066181769402</v>
          </cell>
          <cell r="F119">
            <v>3.5886180301621808E-2</v>
          </cell>
          <cell r="G119">
            <v>2.834935563981435E-2</v>
          </cell>
          <cell r="H119">
            <v>1.8815557272072729E-2</v>
          </cell>
          <cell r="I119">
            <v>2.1677146355803902E-2</v>
          </cell>
          <cell r="J119">
            <v>0.14604342463926051</v>
          </cell>
          <cell r="K119">
            <v>0.90024301409173091</v>
          </cell>
          <cell r="L119">
            <v>1.704946292068042</v>
          </cell>
          <cell r="M119">
            <v>2.6051893061597728</v>
          </cell>
          <cell r="P119">
            <v>8.0000434128777137E-2</v>
          </cell>
          <cell r="Q119">
            <v>5.1985302815025982E-4</v>
          </cell>
          <cell r="R119">
            <v>0.1185503658598214</v>
          </cell>
          <cell r="S119">
            <v>2.4377713778794621E-3</v>
          </cell>
          <cell r="T119">
            <v>8.4587911534750281E-3</v>
          </cell>
          <cell r="U119">
            <v>5.6252985069381537E-3</v>
          </cell>
          <cell r="V119">
            <v>1.8461071702801321E-3</v>
          </cell>
          <cell r="W119">
            <v>1.8456720404498909E-2</v>
          </cell>
          <cell r="X119">
            <v>0.23589534162982051</v>
          </cell>
          <cell r="Y119">
            <v>0.31110566149177549</v>
          </cell>
          <cell r="Z119">
            <v>0.54700100312159594</v>
          </cell>
          <cell r="AR119">
            <v>4.6841767108039929E-3</v>
          </cell>
          <cell r="AS119">
            <v>6.8381097655807847E-3</v>
          </cell>
          <cell r="AT119">
            <v>4.2229334462804569E-3</v>
          </cell>
          <cell r="AU119">
            <v>5.8253157227959856E-3</v>
          </cell>
          <cell r="AV119">
            <v>8.4248332446097193E-3</v>
          </cell>
          <cell r="AY119">
            <v>1.6532673648255071E-4</v>
          </cell>
          <cell r="AZ119">
            <v>7.3055924042738455E-5</v>
          </cell>
          <cell r="BA119">
            <v>5.0340254567174869E-4</v>
          </cell>
          <cell r="BB119">
            <v>3.8942321273400941E-4</v>
          </cell>
          <cell r="BC119">
            <v>6.2430213396464946E-4</v>
          </cell>
        </row>
        <row r="120">
          <cell r="B120">
            <v>43582</v>
          </cell>
          <cell r="C120">
            <v>0.15010934800440551</v>
          </cell>
          <cell r="D120">
            <v>2.7933069059939631E-2</v>
          </cell>
          <cell r="E120">
            <v>0.41275889160217699</v>
          </cell>
          <cell r="F120">
            <v>2.6782350746631808E-2</v>
          </cell>
          <cell r="G120">
            <v>2.6141305290341029E-2</v>
          </cell>
          <cell r="H120">
            <v>1.9419801961333721E-2</v>
          </cell>
          <cell r="I120">
            <v>1.8951011141312021E-2</v>
          </cell>
          <cell r="J120">
            <v>0.12879052869650409</v>
          </cell>
          <cell r="K120">
            <v>0.81088630650264482</v>
          </cell>
          <cell r="L120">
            <v>1.7709528011413189</v>
          </cell>
          <cell r="M120">
            <v>2.5818391076439635</v>
          </cell>
          <cell r="P120">
            <v>7.5462551495576291E-2</v>
          </cell>
          <cell r="Q120">
            <v>3.2411555206443132E-4</v>
          </cell>
          <cell r="R120">
            <v>0.1268151600682717</v>
          </cell>
          <cell r="S120">
            <v>3.6406628569892758E-3</v>
          </cell>
          <cell r="T120">
            <v>7.5641372189473033E-3</v>
          </cell>
          <cell r="U120">
            <v>5.4949212988021582E-3</v>
          </cell>
          <cell r="V120">
            <v>2.6055994168835352E-3</v>
          </cell>
          <cell r="W120">
            <v>2.5320909737184639E-2</v>
          </cell>
          <cell r="X120">
            <v>0.24722805764471931</v>
          </cell>
          <cell r="Y120">
            <v>0.29901010222533858</v>
          </cell>
          <cell r="Z120">
            <v>0.54623815987005786</v>
          </cell>
          <cell r="AR120">
            <v>2.396112687878529E-3</v>
          </cell>
          <cell r="AS120">
            <v>5.4607198827603259E-3</v>
          </cell>
          <cell r="AT120">
            <v>2.4985867219187341E-3</v>
          </cell>
          <cell r="AU120">
            <v>5.3884038880708347E-3</v>
          </cell>
          <cell r="AV120">
            <v>7.4718349306717793E-3</v>
          </cell>
          <cell r="AY120">
            <v>4.1962482728284282E-4</v>
          </cell>
          <cell r="AZ120">
            <v>3.8808307821677242E-4</v>
          </cell>
          <cell r="BA120">
            <v>7.3200616206052559E-4</v>
          </cell>
          <cell r="BB120">
            <v>4.1072683088963372E-4</v>
          </cell>
          <cell r="BC120">
            <v>6.6432774615447765E-4</v>
          </cell>
        </row>
        <row r="121">
          <cell r="B121">
            <v>43583</v>
          </cell>
          <cell r="C121">
            <v>0.155842279967256</v>
          </cell>
          <cell r="D121">
            <v>2.8242601227872349E-2</v>
          </cell>
          <cell r="E121">
            <v>0.41541430702019849</v>
          </cell>
          <cell r="F121">
            <v>3.0222417849791169E-2</v>
          </cell>
          <cell r="G121">
            <v>2.635702241779098E-2</v>
          </cell>
          <cell r="H121">
            <v>1.909324724165978E-2</v>
          </cell>
          <cell r="I121">
            <v>1.518138486633033E-2</v>
          </cell>
          <cell r="J121">
            <v>0.1353693437609654</v>
          </cell>
          <cell r="K121">
            <v>0.82572260435186495</v>
          </cell>
          <cell r="L121">
            <v>1.7862104800376279</v>
          </cell>
          <cell r="M121">
            <v>2.6119330843894928</v>
          </cell>
          <cell r="P121">
            <v>8.1477466532315482E-2</v>
          </cell>
          <cell r="Q121">
            <v>4.6778281177748662E-4</v>
          </cell>
          <cell r="R121">
            <v>0.14310828594364611</v>
          </cell>
          <cell r="S121">
            <v>3.6127675011235808E-3</v>
          </cell>
          <cell r="T121">
            <v>7.5907894275882822E-3</v>
          </cell>
          <cell r="U121">
            <v>5.4930716135639102E-3</v>
          </cell>
          <cell r="V121">
            <v>2.6231439630006979E-3</v>
          </cell>
          <cell r="W121">
            <v>2.854404499654915E-2</v>
          </cell>
          <cell r="X121">
            <v>0.27291735278956458</v>
          </cell>
          <cell r="Y121">
            <v>0.31430376077720329</v>
          </cell>
          <cell r="Z121">
            <v>0.58722111356676787</v>
          </cell>
          <cell r="AR121">
            <v>3.3710316041293919E-3</v>
          </cell>
          <cell r="AS121">
            <v>5.8243938197122943E-3</v>
          </cell>
          <cell r="AT121">
            <v>3.031691863683099E-3</v>
          </cell>
          <cell r="AU121">
            <v>5.6456175778314029E-3</v>
          </cell>
          <cell r="AV121">
            <v>7.8785326193884925E-3</v>
          </cell>
          <cell r="AY121">
            <v>4.4820457568898672E-4</v>
          </cell>
          <cell r="AZ121">
            <v>2.8187945001004753E-4</v>
          </cell>
          <cell r="BA121">
            <v>6.4472733234618529E-4</v>
          </cell>
          <cell r="BB121">
            <v>5.5161433347052221E-4</v>
          </cell>
          <cell r="BC121">
            <v>6.559334755365647E-4</v>
          </cell>
        </row>
        <row r="122">
          <cell r="B122">
            <v>43584</v>
          </cell>
          <cell r="C122">
            <v>0.15703965802576739</v>
          </cell>
          <cell r="D122">
            <v>2.824453291952482E-2</v>
          </cell>
          <cell r="E122">
            <v>0.45561560028204451</v>
          </cell>
          <cell r="F122">
            <v>3.5107940128626988E-2</v>
          </cell>
          <cell r="G122">
            <v>2.8420628107670539E-2</v>
          </cell>
          <cell r="H122">
            <v>1.9165089131731251E-2</v>
          </cell>
          <cell r="I122">
            <v>1.937476166141093E-2</v>
          </cell>
          <cell r="J122">
            <v>0.1467857425302671</v>
          </cell>
          <cell r="K122">
            <v>0.8897539527870435</v>
          </cell>
          <cell r="L122">
            <v>1.6804360506755891</v>
          </cell>
          <cell r="M122">
            <v>2.5701900034626326</v>
          </cell>
          <cell r="P122">
            <v>8.8280486398016209E-2</v>
          </cell>
          <cell r="Q122">
            <v>5.7873008342508483E-4</v>
          </cell>
          <cell r="R122">
            <v>0.14905593297299449</v>
          </cell>
          <cell r="S122">
            <v>3.477291131987378E-3</v>
          </cell>
          <cell r="T122">
            <v>9.7505897268682171E-3</v>
          </cell>
          <cell r="U122">
            <v>5.4368511706753683E-3</v>
          </cell>
          <cell r="V122">
            <v>3.1674712640459009E-3</v>
          </cell>
          <cell r="W122">
            <v>2.966215361539162E-2</v>
          </cell>
          <cell r="X122">
            <v>0.2894095063634044</v>
          </cell>
          <cell r="Y122">
            <v>0.34693294923386292</v>
          </cell>
          <cell r="Z122">
            <v>0.63634245559726732</v>
          </cell>
          <cell r="AR122">
            <v>4.7297292576882772E-3</v>
          </cell>
          <cell r="AS122">
            <v>6.6533343497088768E-3</v>
          </cell>
          <cell r="AT122">
            <v>4.4510832604675813E-3</v>
          </cell>
          <cell r="AU122">
            <v>5.739015076081805E-3</v>
          </cell>
          <cell r="AV122">
            <v>8.0846160472529665E-3</v>
          </cell>
          <cell r="AY122">
            <v>5.1260726941000341E-4</v>
          </cell>
          <cell r="AZ122">
            <v>3.6038314352944249E-4</v>
          </cell>
          <cell r="BA122">
            <v>7.4067678342993183E-4</v>
          </cell>
          <cell r="BB122">
            <v>6.0815147714686209E-4</v>
          </cell>
          <cell r="BC122">
            <v>3.779254494066093E-4</v>
          </cell>
        </row>
        <row r="123">
          <cell r="B123">
            <v>43585</v>
          </cell>
          <cell r="C123">
            <v>0.1563160822103983</v>
          </cell>
          <cell r="D123">
            <v>2.7347357913096101E-2</v>
          </cell>
          <cell r="E123">
            <v>0.45613835642218009</v>
          </cell>
          <cell r="F123">
            <v>3.3934879269971387E-2</v>
          </cell>
          <cell r="G123">
            <v>2.7548065973956981E-2</v>
          </cell>
          <cell r="H123">
            <v>1.8813771246581859E-2</v>
          </cell>
          <cell r="I123">
            <v>2.0287581847800641E-2</v>
          </cell>
          <cell r="J123">
            <v>0.14246968717059449</v>
          </cell>
          <cell r="K123">
            <v>0.88285578205458004</v>
          </cell>
          <cell r="L123">
            <v>1.645476377495025</v>
          </cell>
          <cell r="M123">
            <v>2.5283321595496049</v>
          </cell>
          <cell r="P123">
            <v>9.9731389318955851E-2</v>
          </cell>
          <cell r="Q123">
            <v>5.728261701644907E-4</v>
          </cell>
          <cell r="R123">
            <v>0.15507249193134739</v>
          </cell>
          <cell r="S123">
            <v>3.5607020764869082E-3</v>
          </cell>
          <cell r="T123">
            <v>1.1791285446982399E-2</v>
          </cell>
          <cell r="U123">
            <v>5.4676878454280216E-3</v>
          </cell>
          <cell r="V123">
            <v>3.1703297907557928E-3</v>
          </cell>
          <cell r="W123">
            <v>3.0615942271298529E-2</v>
          </cell>
          <cell r="X123">
            <v>0.30998265485141951</v>
          </cell>
          <cell r="Y123">
            <v>0.35578200468817661</v>
          </cell>
          <cell r="Z123">
            <v>0.66576465953959607</v>
          </cell>
          <cell r="AR123">
            <v>4.5997440788946957E-3</v>
          </cell>
          <cell r="AS123">
            <v>6.4597050646504747E-3</v>
          </cell>
          <cell r="AT123">
            <v>4.4500772252780733E-3</v>
          </cell>
          <cell r="AU123">
            <v>5.4480512803374622E-3</v>
          </cell>
          <cell r="AV123">
            <v>8.0610742606968214E-3</v>
          </cell>
          <cell r="AY123">
            <v>5.1814438919416692E-4</v>
          </cell>
          <cell r="AZ123">
            <v>3.9896590864318423E-4</v>
          </cell>
          <cell r="BA123">
            <v>6.1818767868158399E-4</v>
          </cell>
          <cell r="BB123">
            <v>3.9024103514194929E-4</v>
          </cell>
          <cell r="BC123">
            <v>6.682405901785E-4</v>
          </cell>
        </row>
        <row r="124">
          <cell r="B124">
            <v>43586</v>
          </cell>
          <cell r="C124">
            <v>0.16159950291878711</v>
          </cell>
          <cell r="D124">
            <v>2.8469978881116461E-2</v>
          </cell>
          <cell r="E124">
            <v>0.47049515403968012</v>
          </cell>
          <cell r="F124">
            <v>3.067330001573455E-2</v>
          </cell>
          <cell r="G124">
            <v>2.860680693978845E-2</v>
          </cell>
          <cell r="H124">
            <v>1.9185941311209681E-2</v>
          </cell>
          <cell r="I124">
            <v>1.735609693593922E-2</v>
          </cell>
          <cell r="J124">
            <v>0.14482612343835971</v>
          </cell>
          <cell r="K124">
            <v>0.90121290448061531</v>
          </cell>
          <cell r="L124">
            <v>1.6564490740715601</v>
          </cell>
          <cell r="M124">
            <v>2.5576619785521753</v>
          </cell>
          <cell r="P124">
            <v>9.1976124571104739E-2</v>
          </cell>
          <cell r="Q124">
            <v>4.271143311304394E-4</v>
          </cell>
          <cell r="R124">
            <v>0.16712151944718689</v>
          </cell>
          <cell r="S124">
            <v>2.583235130522026E-3</v>
          </cell>
          <cell r="T124">
            <v>1.2641408538366081E-2</v>
          </cell>
          <cell r="U124">
            <v>5.1034713564538942E-3</v>
          </cell>
          <cell r="V124">
            <v>2.668388990558612E-3</v>
          </cell>
          <cell r="W124">
            <v>2.916802612148639E-2</v>
          </cell>
          <cell r="X124">
            <v>0.31168928848680899</v>
          </cell>
          <cell r="Y124">
            <v>0.35483819935398658</v>
          </cell>
          <cell r="Z124">
            <v>0.66652748784079563</v>
          </cell>
          <cell r="AR124">
            <v>4.6106478939232226E-3</v>
          </cell>
          <cell r="AS124">
            <v>5.0492452454670234E-3</v>
          </cell>
          <cell r="AT124">
            <v>3.751608496511676E-3</v>
          </cell>
          <cell r="AU124">
            <v>5.6614063066187797E-3</v>
          </cell>
          <cell r="AV124">
            <v>7.3874761736687691E-3</v>
          </cell>
          <cell r="AY124">
            <v>5.390653269345733E-4</v>
          </cell>
          <cell r="AZ124">
            <v>1.731772774471474E-4</v>
          </cell>
          <cell r="BA124">
            <v>4.103073047338922E-4</v>
          </cell>
          <cell r="BB124">
            <v>2.3738916748299339E-4</v>
          </cell>
          <cell r="BC124">
            <v>6.3097727313610674E-4</v>
          </cell>
        </row>
        <row r="125">
          <cell r="B125">
            <v>43587</v>
          </cell>
          <cell r="C125">
            <v>0.1500624207000372</v>
          </cell>
          <cell r="D125">
            <v>2.8407631853404631E-2</v>
          </cell>
          <cell r="E125">
            <v>0.47119696604572803</v>
          </cell>
          <cell r="F125">
            <v>3.4796577047400523E-2</v>
          </cell>
          <cell r="G125">
            <v>2.7332140417887511E-2</v>
          </cell>
          <cell r="H125">
            <v>1.9318361678545441E-2</v>
          </cell>
          <cell r="I125">
            <v>1.8173085259565531E-2</v>
          </cell>
          <cell r="J125">
            <v>0.14643496953220819</v>
          </cell>
          <cell r="K125">
            <v>0.89572215253477716</v>
          </cell>
          <cell r="L125">
            <v>1.6685497307311019</v>
          </cell>
          <cell r="M125">
            <v>2.5642718832658788</v>
          </cell>
          <cell r="P125">
            <v>7.2839801919678357E-2</v>
          </cell>
          <cell r="Q125">
            <v>4.0000987107231139E-4</v>
          </cell>
          <cell r="R125">
            <v>0.143805781582998</v>
          </cell>
          <cell r="S125">
            <v>1.6589377450363721E-3</v>
          </cell>
          <cell r="T125">
            <v>8.957056369196784E-3</v>
          </cell>
          <cell r="U125">
            <v>4.95055736606292E-3</v>
          </cell>
          <cell r="V125">
            <v>1.792305921489724E-3</v>
          </cell>
          <cell r="W125">
            <v>2.0709030169592892E-2</v>
          </cell>
          <cell r="X125">
            <v>0.25511348094512731</v>
          </cell>
          <cell r="Y125">
            <v>0.32855029199611863</v>
          </cell>
          <cell r="Z125">
            <v>0.58366377294124594</v>
          </cell>
          <cell r="AR125">
            <v>4.8489838702619401E-3</v>
          </cell>
          <cell r="AS125">
            <v>6.49615739005202E-3</v>
          </cell>
          <cell r="AT125">
            <v>4.7509737724653594E-3</v>
          </cell>
          <cell r="AU125">
            <v>5.9449810186627833E-3</v>
          </cell>
          <cell r="AV125">
            <v>7.4232077819751134E-3</v>
          </cell>
          <cell r="AY125">
            <v>1.8747924545585941E-4</v>
          </cell>
          <cell r="AZ125">
            <v>1.3428609752657089E-4</v>
          </cell>
          <cell r="BA125">
            <v>2.2449335928435249E-4</v>
          </cell>
          <cell r="BB125">
            <v>2.176002814168731E-4</v>
          </cell>
          <cell r="BC125">
            <v>3.4332958122384528E-4</v>
          </cell>
        </row>
        <row r="126">
          <cell r="B126">
            <v>43588</v>
          </cell>
          <cell r="C126">
            <v>0.15601121466953241</v>
          </cell>
          <cell r="D126">
            <v>2.5318834565720979E-2</v>
          </cell>
          <cell r="E126">
            <v>0.48074704643790939</v>
          </cell>
          <cell r="F126">
            <v>3.6331024639227091E-2</v>
          </cell>
          <cell r="G126">
            <v>2.841701627153604E-2</v>
          </cell>
          <cell r="H126">
            <v>1.9438197192473999E-2</v>
          </cell>
          <cell r="I126">
            <v>2.065202438467623E-2</v>
          </cell>
          <cell r="J126">
            <v>0.14832475212754659</v>
          </cell>
          <cell r="K126">
            <v>0.91524011028862295</v>
          </cell>
          <cell r="L126">
            <v>1.7153691138780629</v>
          </cell>
          <cell r="M126">
            <v>2.6306092241666859</v>
          </cell>
          <cell r="P126">
            <v>7.798162877442498E-2</v>
          </cell>
          <cell r="Q126">
            <v>4.0416871791123328E-4</v>
          </cell>
          <cell r="R126">
            <v>0.13827736487132711</v>
          </cell>
          <cell r="S126">
            <v>2.5624326750735391E-3</v>
          </cell>
          <cell r="T126">
            <v>8.466025443109015E-3</v>
          </cell>
          <cell r="U126">
            <v>4.8444063254530984E-3</v>
          </cell>
          <cell r="V126">
            <v>2.0957266765361149E-3</v>
          </cell>
          <cell r="W126">
            <v>2.236449348430412E-2</v>
          </cell>
          <cell r="X126">
            <v>0.25699624696813922</v>
          </cell>
          <cell r="Y126">
            <v>0.31374776812110922</v>
          </cell>
          <cell r="Z126">
            <v>0.57074401508924844</v>
          </cell>
          <cell r="AR126">
            <v>4.7751665338761073E-3</v>
          </cell>
          <cell r="AS126">
            <v>6.7572622154369816E-3</v>
          </cell>
          <cell r="AT126">
            <v>4.5477849530127226E-3</v>
          </cell>
          <cell r="AU126">
            <v>5.9741896933160786E-3</v>
          </cell>
          <cell r="AV126">
            <v>8.0912461847443395E-3</v>
          </cell>
          <cell r="AY126">
            <v>1.8333341393961399E-4</v>
          </cell>
          <cell r="AZ126">
            <v>1.278351694177801E-4</v>
          </cell>
          <cell r="BA126">
            <v>5.0571211783445136E-4</v>
          </cell>
          <cell r="BB126">
            <v>3.3295109949450709E-4</v>
          </cell>
          <cell r="BC126">
            <v>6.4764514958999975E-4</v>
          </cell>
        </row>
        <row r="127">
          <cell r="B127">
            <v>43589</v>
          </cell>
          <cell r="C127">
            <v>0.16062605227403809</v>
          </cell>
          <cell r="D127">
            <v>2.5106038347114969E-2</v>
          </cell>
          <cell r="E127">
            <v>0.41118707103384361</v>
          </cell>
          <cell r="F127">
            <v>2.7831181463803849E-2</v>
          </cell>
          <cell r="G127">
            <v>2.697087624119401E-2</v>
          </cell>
          <cell r="H127">
            <v>1.9394187980611079E-2</v>
          </cell>
          <cell r="I127">
            <v>1.8584577525923639E-2</v>
          </cell>
          <cell r="J127">
            <v>0.1269555140592199</v>
          </cell>
          <cell r="K127">
            <v>0.81665549892574907</v>
          </cell>
          <cell r="L127">
            <v>1.754698906869524</v>
          </cell>
          <cell r="M127">
            <v>2.5713544057952733</v>
          </cell>
          <cell r="P127">
            <v>8.6966809001988082E-2</v>
          </cell>
          <cell r="Q127">
            <v>4.3343222519128753E-4</v>
          </cell>
          <cell r="R127">
            <v>0.13853261391788069</v>
          </cell>
          <cell r="S127">
            <v>3.7185244537424659E-3</v>
          </cell>
          <cell r="T127">
            <v>7.8278376496758815E-3</v>
          </cell>
          <cell r="U127">
            <v>4.723351577504629E-3</v>
          </cell>
          <cell r="V127">
            <v>3.2162371253335511E-3</v>
          </cell>
          <cell r="W127">
            <v>2.929105053345735E-2</v>
          </cell>
          <cell r="X127">
            <v>0.27470985648477381</v>
          </cell>
          <cell r="Y127">
            <v>0.30624473009181158</v>
          </cell>
          <cell r="Z127">
            <v>0.58095458657658539</v>
          </cell>
          <cell r="AR127">
            <v>2.4820011531977489E-3</v>
          </cell>
          <cell r="AS127">
            <v>5.7188848940568117E-3</v>
          </cell>
          <cell r="AT127">
            <v>2.6124509369004748E-3</v>
          </cell>
          <cell r="AU127">
            <v>5.5347587543131439E-3</v>
          </cell>
          <cell r="AV127">
            <v>7.5963890226871979E-3</v>
          </cell>
          <cell r="AY127">
            <v>5.2414382459362897E-4</v>
          </cell>
          <cell r="AZ127">
            <v>4.3212457941875341E-4</v>
          </cell>
          <cell r="BA127">
            <v>5.3941389440874789E-4</v>
          </cell>
          <cell r="BB127">
            <v>5.7186887321922231E-4</v>
          </cell>
          <cell r="BC127">
            <v>5.8106941026942068E-4</v>
          </cell>
        </row>
        <row r="128">
          <cell r="B128">
            <v>43590</v>
          </cell>
          <cell r="C128">
            <v>0.16159671815828761</v>
          </cell>
          <cell r="D128">
            <v>2.8594664526445799E-2</v>
          </cell>
          <cell r="E128">
            <v>0.40755166853604918</v>
          </cell>
          <cell r="F128">
            <v>3.1310566512114717E-2</v>
          </cell>
          <cell r="G128">
            <v>2.6267650253203829E-2</v>
          </cell>
          <cell r="H128">
            <v>1.9182031379762269E-2</v>
          </cell>
          <cell r="I128">
            <v>1.600470805101617E-2</v>
          </cell>
          <cell r="J128">
            <v>0.1338484873877637</v>
          </cell>
          <cell r="K128">
            <v>0.82435649480464301</v>
          </cell>
          <cell r="L128">
            <v>1.76097055903634</v>
          </cell>
          <cell r="M128">
            <v>2.5853270538409832</v>
          </cell>
          <cell r="P128">
            <v>0.1124301241551386</v>
          </cell>
          <cell r="Q128">
            <v>4.3729052147515208E-4</v>
          </cell>
          <cell r="R128">
            <v>0.15083777109491059</v>
          </cell>
          <cell r="S128">
            <v>3.9642268925922618E-3</v>
          </cell>
          <cell r="T128">
            <v>9.315115373742397E-3</v>
          </cell>
          <cell r="U128">
            <v>4.8237843033197532E-3</v>
          </cell>
          <cell r="V128">
            <v>3.6503123139684261E-3</v>
          </cell>
          <cell r="W128">
            <v>3.2330962697858817E-2</v>
          </cell>
          <cell r="X128">
            <v>0.31778958735300589</v>
          </cell>
          <cell r="Y128">
            <v>0.31656841044172979</v>
          </cell>
          <cell r="Z128">
            <v>0.63435799779473567</v>
          </cell>
          <cell r="AR128">
            <v>3.41805932660764E-3</v>
          </cell>
          <cell r="AS128">
            <v>5.7405642017190799E-3</v>
          </cell>
          <cell r="AT128">
            <v>3.275290092537339E-3</v>
          </cell>
          <cell r="AU128">
            <v>5.5026218744251773E-3</v>
          </cell>
          <cell r="AV128">
            <v>7.9743288778358588E-3</v>
          </cell>
          <cell r="AY128">
            <v>5.3268741036383645E-4</v>
          </cell>
          <cell r="AZ128">
            <v>3.8776724776921819E-4</v>
          </cell>
          <cell r="BA128">
            <v>7.4430801907770584E-4</v>
          </cell>
          <cell r="BB128">
            <v>6.1352063227548782E-4</v>
          </cell>
          <cell r="BC128">
            <v>6.02723785472311E-4</v>
          </cell>
        </row>
        <row r="129">
          <cell r="B129">
            <v>43591</v>
          </cell>
          <cell r="C129">
            <v>0.1589265145534334</v>
          </cell>
          <cell r="D129">
            <v>2.8958566498538441E-2</v>
          </cell>
          <cell r="E129">
            <v>0.45581142804379338</v>
          </cell>
          <cell r="F129">
            <v>3.5996072389229021E-2</v>
          </cell>
          <cell r="G129">
            <v>2.8080849919176341E-2</v>
          </cell>
          <cell r="H129">
            <v>1.929481868418198E-2</v>
          </cell>
          <cell r="I129">
            <v>2.0513313514338511E-2</v>
          </cell>
          <cell r="J129">
            <v>0.14319672116337159</v>
          </cell>
          <cell r="K129">
            <v>0.89077828476606269</v>
          </cell>
          <cell r="L129">
            <v>1.6789657091087249</v>
          </cell>
          <cell r="M129">
            <v>2.5697439938747877</v>
          </cell>
          <cell r="P129">
            <v>0.1000836685321765</v>
          </cell>
          <cell r="Q129">
            <v>4.159258250385745E-4</v>
          </cell>
          <cell r="R129">
            <v>0.15700441788248509</v>
          </cell>
          <cell r="S129">
            <v>3.8948379298873719E-3</v>
          </cell>
          <cell r="T129">
            <v>8.2203208635964874E-3</v>
          </cell>
          <cell r="U129">
            <v>5.0470796640144557E-3</v>
          </cell>
          <cell r="V129">
            <v>3.6191945229257592E-3</v>
          </cell>
          <cell r="W129">
            <v>3.2015160353582858E-2</v>
          </cell>
          <cell r="X129">
            <v>0.31030060557370709</v>
          </cell>
          <cell r="Y129">
            <v>0.33554620073650732</v>
          </cell>
          <cell r="Z129">
            <v>0.64584680631021441</v>
          </cell>
          <cell r="AR129">
            <v>4.0976254883252289E-3</v>
          </cell>
          <cell r="AS129">
            <v>6.7262208115911179E-3</v>
          </cell>
          <cell r="AT129">
            <v>4.6851734423052601E-3</v>
          </cell>
          <cell r="AU129">
            <v>6.1948422109281021E-3</v>
          </cell>
          <cell r="AV129">
            <v>7.9950050168481855E-3</v>
          </cell>
          <cell r="AY129">
            <v>6.6465571971123126E-4</v>
          </cell>
          <cell r="AZ129">
            <v>3.773863387005129E-4</v>
          </cell>
          <cell r="BA129">
            <v>8.6378788563566992E-4</v>
          </cell>
          <cell r="BB129">
            <v>5.0158453364848382E-4</v>
          </cell>
          <cell r="BC129">
            <v>4.3482459373750631E-4</v>
          </cell>
        </row>
        <row r="130">
          <cell r="B130">
            <v>43592</v>
          </cell>
          <cell r="C130">
            <v>0.1563107016732182</v>
          </cell>
          <cell r="D130">
            <v>2.7953970695742628E-2</v>
          </cell>
          <cell r="E130">
            <v>0.46240397979872372</v>
          </cell>
          <cell r="F130">
            <v>3.5583968304198833E-2</v>
          </cell>
          <cell r="G130">
            <v>2.6731452321592609E-2</v>
          </cell>
          <cell r="H130">
            <v>1.831426775651324E-2</v>
          </cell>
          <cell r="I130">
            <v>2.0574965108783941E-2</v>
          </cell>
          <cell r="J130">
            <v>0.14215791678590201</v>
          </cell>
          <cell r="K130">
            <v>0.89003122244467547</v>
          </cell>
          <cell r="L130">
            <v>1.6252365171704291</v>
          </cell>
          <cell r="M130">
            <v>2.5152677396151044</v>
          </cell>
          <cell r="P130">
            <v>9.3843783175816139E-2</v>
          </cell>
          <cell r="Q130">
            <v>6.5348316548341219E-4</v>
          </cell>
          <cell r="R130">
            <v>0.17315678316707669</v>
          </cell>
          <cell r="S130">
            <v>4.5062249829158543E-3</v>
          </cell>
          <cell r="T130">
            <v>7.2673874116812856E-3</v>
          </cell>
          <cell r="U130">
            <v>4.8748807094437033E-3</v>
          </cell>
          <cell r="V130">
            <v>3.630989346604442E-3</v>
          </cell>
          <cell r="W130">
            <v>3.185081545277238E-2</v>
          </cell>
          <cell r="X130">
            <v>0.31978434741179401</v>
          </cell>
          <cell r="Y130">
            <v>0.3550494539741007</v>
          </cell>
          <cell r="Z130">
            <v>0.67483380138589477</v>
          </cell>
          <cell r="AR130">
            <v>4.6212635229996562E-3</v>
          </cell>
          <cell r="AS130">
            <v>6.3561287866894037E-3</v>
          </cell>
          <cell r="AT130">
            <v>4.8992909179191371E-3</v>
          </cell>
          <cell r="AU130">
            <v>5.8932650726856942E-3</v>
          </cell>
          <cell r="AV130">
            <v>7.5819054836098101E-3</v>
          </cell>
          <cell r="AY130">
            <v>6.054900516584132E-4</v>
          </cell>
          <cell r="AZ130">
            <v>3.8465808625548568E-4</v>
          </cell>
          <cell r="BA130">
            <v>9.4423092628089129E-4</v>
          </cell>
          <cell r="BB130">
            <v>6.7029248947778541E-4</v>
          </cell>
          <cell r="BC130">
            <v>6.1861985875623186E-4</v>
          </cell>
        </row>
        <row r="131">
          <cell r="B131">
            <v>43593</v>
          </cell>
          <cell r="C131">
            <v>0.15610401328472409</v>
          </cell>
          <cell r="D131">
            <v>2.9280833640113271E-2</v>
          </cell>
          <cell r="E131">
            <v>0.45459319227081069</v>
          </cell>
          <cell r="F131">
            <v>3.4334035084168872E-2</v>
          </cell>
          <cell r="G131">
            <v>2.729852470876825E-2</v>
          </cell>
          <cell r="H131">
            <v>1.8174794215515589E-2</v>
          </cell>
          <cell r="I131">
            <v>1.992578442053872E-2</v>
          </cell>
          <cell r="J131">
            <v>0.1416192949534256</v>
          </cell>
          <cell r="K131">
            <v>0.88133047257806474</v>
          </cell>
          <cell r="L131">
            <v>1.626112928654603</v>
          </cell>
          <cell r="M131">
            <v>2.5074434012326678</v>
          </cell>
          <cell r="P131">
            <v>0.10025788957907671</v>
          </cell>
          <cell r="Q131">
            <v>5.3268958770398252E-4</v>
          </cell>
          <cell r="R131">
            <v>0.17293034508757479</v>
          </cell>
          <cell r="S131">
            <v>3.8682146492687842E-3</v>
          </cell>
          <cell r="T131">
            <v>8.6562012145875496E-3</v>
          </cell>
          <cell r="U131">
            <v>4.7774684629970079E-3</v>
          </cell>
          <cell r="V131">
            <v>3.7555063777447179E-3</v>
          </cell>
          <cell r="W131">
            <v>3.0401729571005461E-2</v>
          </cell>
          <cell r="X131">
            <v>0.32518004452995908</v>
          </cell>
          <cell r="Y131">
            <v>0.3571282776660672</v>
          </cell>
          <cell r="Z131">
            <v>0.68230832219602622</v>
          </cell>
          <cell r="AR131">
            <v>4.4198156080383849E-3</v>
          </cell>
          <cell r="AS131">
            <v>4.8298113979282336E-3</v>
          </cell>
          <cell r="AT131">
            <v>4.8006502297341684E-3</v>
          </cell>
          <cell r="AU131">
            <v>6.0832510659099073E-3</v>
          </cell>
          <cell r="AV131">
            <v>7.9212759446801728E-3</v>
          </cell>
          <cell r="AY131">
            <v>3.3688433709944717E-4</v>
          </cell>
          <cell r="AZ131">
            <v>2.099536842156305E-4</v>
          </cell>
          <cell r="BA131">
            <v>1.0425925738230539E-3</v>
          </cell>
          <cell r="BB131">
            <v>5.2469556820347368E-4</v>
          </cell>
          <cell r="BC131">
            <v>7.3438056611477775E-4</v>
          </cell>
        </row>
        <row r="132">
          <cell r="B132">
            <v>43594</v>
          </cell>
          <cell r="C132">
            <v>0.15745279963360939</v>
          </cell>
          <cell r="D132">
            <v>2.903206614619969E-2</v>
          </cell>
          <cell r="E132">
            <v>0.4823946121023085</v>
          </cell>
          <cell r="F132">
            <v>3.3809066006863862E-2</v>
          </cell>
          <cell r="G132">
            <v>2.6958700509676151E-2</v>
          </cell>
          <cell r="H132">
            <v>1.8144146430973979E-2</v>
          </cell>
          <cell r="I132">
            <v>2.0617781940570991E-2</v>
          </cell>
          <cell r="J132">
            <v>0.14224984508296151</v>
          </cell>
          <cell r="K132">
            <v>0.91065901785316394</v>
          </cell>
          <cell r="L132">
            <v>1.632684574264933</v>
          </cell>
          <cell r="M132">
            <v>2.5433435921180969</v>
          </cell>
          <cell r="P132">
            <v>9.5546434004251918E-2</v>
          </cell>
          <cell r="Q132">
            <v>6.141554378226474E-4</v>
          </cell>
          <cell r="R132">
            <v>0.15089345617417849</v>
          </cell>
          <cell r="S132">
            <v>2.1990484812478149E-3</v>
          </cell>
          <cell r="T132">
            <v>7.1279341736681526E-3</v>
          </cell>
          <cell r="U132">
            <v>4.5215070518600624E-3</v>
          </cell>
          <cell r="V132">
            <v>2.6150186512295848E-3</v>
          </cell>
          <cell r="W132">
            <v>2.1626516093080882E-2</v>
          </cell>
          <cell r="X132">
            <v>0.28514407006733972</v>
          </cell>
          <cell r="Y132">
            <v>0.35604082130284298</v>
          </cell>
          <cell r="Z132">
            <v>0.64118489137018275</v>
          </cell>
          <cell r="AR132">
            <v>4.8910892433602134E-3</v>
          </cell>
          <cell r="AS132">
            <v>3.892069276376457E-3</v>
          </cell>
          <cell r="AT132">
            <v>4.7427971639409849E-3</v>
          </cell>
          <cell r="AU132">
            <v>6.124561580907583E-3</v>
          </cell>
          <cell r="AV132">
            <v>7.7044117405506646E-3</v>
          </cell>
          <cell r="AY132">
            <v>1.7322874467442961E-4</v>
          </cell>
          <cell r="AZ132">
            <v>1.5984623898979329E-4</v>
          </cell>
          <cell r="BA132">
            <v>5.1433051579789617E-4</v>
          </cell>
          <cell r="BB132">
            <v>3.5076568815963188E-4</v>
          </cell>
          <cell r="BC132">
            <v>2.950334704629107E-4</v>
          </cell>
        </row>
        <row r="133">
          <cell r="B133">
            <v>43595</v>
          </cell>
          <cell r="C133">
            <v>0.1590140656273254</v>
          </cell>
          <cell r="D133">
            <v>2.9548096892536159E-2</v>
          </cell>
          <cell r="E133">
            <v>0.47787038175906349</v>
          </cell>
          <cell r="F133">
            <v>3.7375083125588383E-2</v>
          </cell>
          <cell r="G133">
            <v>2.870154515800109E-2</v>
          </cell>
          <cell r="H133">
            <v>1.839690039364272E-2</v>
          </cell>
          <cell r="I133">
            <v>2.040204119468407E-2</v>
          </cell>
          <cell r="J133">
            <v>0.1439874035077883</v>
          </cell>
          <cell r="K133">
            <v>0.91529551765863026</v>
          </cell>
          <cell r="L133">
            <v>1.7101069411258869</v>
          </cell>
          <cell r="M133">
            <v>2.6254024587845173</v>
          </cell>
          <cell r="P133">
            <v>0.1051642264194327</v>
          </cell>
          <cell r="Q133">
            <v>5.3782914160807398E-4</v>
          </cell>
          <cell r="R133">
            <v>0.1335082045839579</v>
          </cell>
          <cell r="S133">
            <v>2.5649603900358068E-3</v>
          </cell>
          <cell r="T133">
            <v>9.3786240854308103E-3</v>
          </cell>
          <cell r="U133">
            <v>4.864125224338039E-3</v>
          </cell>
          <cell r="V133">
            <v>1.837553412204594E-3</v>
          </cell>
          <cell r="W133">
            <v>2.414647221623108E-2</v>
          </cell>
          <cell r="X133">
            <v>0.28200199547323879</v>
          </cell>
          <cell r="Y133">
            <v>0.34964401708887261</v>
          </cell>
          <cell r="Z133">
            <v>0.63164601256211139</v>
          </cell>
          <cell r="AR133">
            <v>4.637562094451788E-3</v>
          </cell>
          <cell r="AS133">
            <v>6.6848293194354891E-3</v>
          </cell>
          <cell r="AT133">
            <v>4.8575087707277203E-3</v>
          </cell>
          <cell r="AU133">
            <v>6.387363292882013E-3</v>
          </cell>
          <cell r="AV133">
            <v>8.224927685681907E-3</v>
          </cell>
          <cell r="AY133">
            <v>1.7404758677392069E-4</v>
          </cell>
          <cell r="AZ133">
            <v>1.2951659375226991E-4</v>
          </cell>
          <cell r="BA133">
            <v>4.4554956284536228E-4</v>
          </cell>
          <cell r="BB133">
            <v>4.2685495298566039E-4</v>
          </cell>
          <cell r="BC133">
            <v>5.9603736212056151E-4</v>
          </cell>
        </row>
        <row r="134">
          <cell r="B134">
            <v>43596</v>
          </cell>
          <cell r="C134">
            <v>0.15486515750376961</v>
          </cell>
          <cell r="D134">
            <v>2.9113604665673191E-2</v>
          </cell>
          <cell r="E134">
            <v>0.40402833938383798</v>
          </cell>
          <cell r="F134">
            <v>2.7327124774695139E-2</v>
          </cell>
          <cell r="G134">
            <v>2.7288961799805792E-2</v>
          </cell>
          <cell r="H134">
            <v>1.8480292552796609E-2</v>
          </cell>
          <cell r="I134">
            <v>1.8201537626979181E-2</v>
          </cell>
          <cell r="J134">
            <v>0.1222308930201083</v>
          </cell>
          <cell r="K134">
            <v>0.80153591132766588</v>
          </cell>
          <cell r="L134">
            <v>1.7451602893732061</v>
          </cell>
          <cell r="M134">
            <v>2.5466962007008718</v>
          </cell>
          <cell r="P134">
            <v>0.1002847504017358</v>
          </cell>
          <cell r="Q134">
            <v>6.1057222988796997E-4</v>
          </cell>
          <cell r="R134">
            <v>0.1442010636241948</v>
          </cell>
          <cell r="S134">
            <v>4.1225946747156222E-3</v>
          </cell>
          <cell r="T134">
            <v>9.5851197086170067E-3</v>
          </cell>
          <cell r="U134">
            <v>4.6260678177786237E-3</v>
          </cell>
          <cell r="V134">
            <v>3.3222429142942119E-3</v>
          </cell>
          <cell r="W134">
            <v>3.021778451024815E-2</v>
          </cell>
          <cell r="X134">
            <v>0.29697019588147211</v>
          </cell>
          <cell r="Y134">
            <v>0.34441743882811388</v>
          </cell>
          <cell r="Z134">
            <v>0.64138763470958593</v>
          </cell>
          <cell r="AR134">
            <v>2.5424058379112588E-3</v>
          </cell>
          <cell r="AS134">
            <v>5.3335514702217268E-3</v>
          </cell>
          <cell r="AT134">
            <v>2.778022707547879E-3</v>
          </cell>
          <cell r="AU134">
            <v>5.5890431751289679E-3</v>
          </cell>
          <cell r="AV134">
            <v>7.2387826085519389E-3</v>
          </cell>
          <cell r="AY134">
            <v>4.5064690738890389E-4</v>
          </cell>
          <cell r="AZ134">
            <v>6.1633923653585485E-4</v>
          </cell>
          <cell r="BA134">
            <v>6.3689517591730791E-4</v>
          </cell>
          <cell r="BB134">
            <v>5.7573747182708423E-4</v>
          </cell>
          <cell r="BC134">
            <v>8.0551380863123922E-4</v>
          </cell>
        </row>
        <row r="135">
          <cell r="B135">
            <v>43597</v>
          </cell>
          <cell r="C135">
            <v>0.15614505238926951</v>
          </cell>
          <cell r="D135">
            <v>2.9112984902933261E-2</v>
          </cell>
          <cell r="E135">
            <v>0.3759570080714037</v>
          </cell>
          <cell r="F135">
            <v>3.1342940124967918E-2</v>
          </cell>
          <cell r="G135">
            <v>2.7391448145589831E-2</v>
          </cell>
          <cell r="H135">
            <v>1.8527223833305639E-2</v>
          </cell>
          <cell r="I135">
            <v>1.489139687702563E-2</v>
          </cell>
          <cell r="J135">
            <v>0.13073656390095109</v>
          </cell>
          <cell r="K135">
            <v>0.78410461824544653</v>
          </cell>
          <cell r="L135">
            <v>1.7328627184998959</v>
          </cell>
          <cell r="M135">
            <v>2.5169673367453425</v>
          </cell>
          <cell r="P135">
            <v>9.619088863117968E-2</v>
          </cell>
          <cell r="Q135">
            <v>7.2526381656121879E-4</v>
          </cell>
          <cell r="R135">
            <v>0.15393397801724079</v>
          </cell>
          <cell r="S135">
            <v>4.5434420391170351E-3</v>
          </cell>
          <cell r="T135">
            <v>8.6665574403795957E-3</v>
          </cell>
          <cell r="U135">
            <v>4.6578635771337166E-3</v>
          </cell>
          <cell r="V135">
            <v>3.891580493173172E-3</v>
          </cell>
          <cell r="W135">
            <v>3.247286269596901E-2</v>
          </cell>
          <cell r="X135">
            <v>0.30508243671075441</v>
          </cell>
          <cell r="Y135">
            <v>0.35497084669421042</v>
          </cell>
          <cell r="Z135">
            <v>0.66005328340496483</v>
          </cell>
          <cell r="AR135">
            <v>3.687123890018398E-3</v>
          </cell>
          <cell r="AS135">
            <v>5.6901089181807174E-3</v>
          </cell>
          <cell r="AT135">
            <v>3.364972551208959E-3</v>
          </cell>
          <cell r="AU135">
            <v>5.611773911475269E-3</v>
          </cell>
          <cell r="AV135">
            <v>7.7371472469878024E-3</v>
          </cell>
          <cell r="AY135">
            <v>5.8015378001569193E-4</v>
          </cell>
          <cell r="AZ135">
            <v>7.65927454142768E-4</v>
          </cell>
          <cell r="BA135">
            <v>7.4280019172168101E-4</v>
          </cell>
          <cell r="BB135">
            <v>6.688419357408252E-4</v>
          </cell>
          <cell r="BC135">
            <v>6.9738487538803398E-4</v>
          </cell>
        </row>
        <row r="136">
          <cell r="B136">
            <v>43598</v>
          </cell>
          <cell r="C136">
            <v>0.15670442778331259</v>
          </cell>
          <cell r="D136">
            <v>2.938402984636794E-2</v>
          </cell>
          <cell r="E136">
            <v>0.44482909407507049</v>
          </cell>
          <cell r="F136">
            <v>3.7195154640691112E-2</v>
          </cell>
          <cell r="G136">
            <v>2.8582406154646779E-2</v>
          </cell>
          <cell r="H136">
            <v>1.845582988889918E-2</v>
          </cell>
          <cell r="I136">
            <v>1.9996615772279441E-2</v>
          </cell>
          <cell r="J136">
            <v>0.14334940232801399</v>
          </cell>
          <cell r="K136">
            <v>0.87849696048928139</v>
          </cell>
          <cell r="L136">
            <v>1.6521397692979589</v>
          </cell>
          <cell r="M136">
            <v>2.5306367297872403</v>
          </cell>
          <cell r="P136">
            <v>9.790867471452952E-2</v>
          </cell>
          <cell r="Q136">
            <v>6.2104923338665878E-4</v>
          </cell>
          <cell r="R136">
            <v>0.16352604888122971</v>
          </cell>
          <cell r="S136">
            <v>4.5011117004148168E-3</v>
          </cell>
          <cell r="T136">
            <v>8.161981584441428E-3</v>
          </cell>
          <cell r="U136">
            <v>4.7372749305102588E-3</v>
          </cell>
          <cell r="V136">
            <v>3.612001605597096E-3</v>
          </cell>
          <cell r="W136">
            <v>3.2703539046749643E-2</v>
          </cell>
          <cell r="X136">
            <v>0.31577168169685921</v>
          </cell>
          <cell r="Y136">
            <v>0.37345531143626592</v>
          </cell>
          <cell r="Z136">
            <v>0.68922699313312519</v>
          </cell>
          <cell r="AR136">
            <v>4.8239616654869597E-3</v>
          </cell>
          <cell r="AS136">
            <v>6.9731623193627678E-3</v>
          </cell>
          <cell r="AT136">
            <v>4.8532345349403547E-3</v>
          </cell>
          <cell r="AU136">
            <v>6.174513317894972E-3</v>
          </cell>
          <cell r="AV136">
            <v>7.9449144332331446E-3</v>
          </cell>
          <cell r="AY136">
            <v>5.6040289778479691E-4</v>
          </cell>
          <cell r="AZ136">
            <v>6.0153028042004262E-4</v>
          </cell>
          <cell r="BA136">
            <v>9.2234413530726622E-4</v>
          </cell>
          <cell r="BB136">
            <v>6.5880904818238766E-4</v>
          </cell>
          <cell r="BC136">
            <v>5.8859386442171877E-4</v>
          </cell>
        </row>
        <row r="137">
          <cell r="B137">
            <v>43599</v>
          </cell>
          <cell r="C137">
            <v>0.15463584470059519</v>
          </cell>
          <cell r="D137">
            <v>2.8432520010032492E-2</v>
          </cell>
          <cell r="E137">
            <v>0.47993037028409108</v>
          </cell>
          <cell r="F137">
            <v>3.5884266637211323E-2</v>
          </cell>
          <cell r="G137">
            <v>2.7785731862501491E-2</v>
          </cell>
          <cell r="H137">
            <v>1.8568313286514902E-2</v>
          </cell>
          <cell r="I137">
            <v>1.906121622191477E-2</v>
          </cell>
          <cell r="J137">
            <v>0.14061176992034</v>
          </cell>
          <cell r="K137">
            <v>0.90491003292320094</v>
          </cell>
          <cell r="L137">
            <v>1.618128243504225</v>
          </cell>
          <cell r="M137">
            <v>2.523038276427426</v>
          </cell>
          <cell r="P137">
            <v>9.4784833226275608E-2</v>
          </cell>
          <cell r="Q137">
            <v>7.4020022636417046E-4</v>
          </cell>
          <cell r="R137">
            <v>0.17508896280135591</v>
          </cell>
          <cell r="S137">
            <v>4.853958731859823E-3</v>
          </cell>
          <cell r="T137">
            <v>8.4579052089775782E-3</v>
          </cell>
          <cell r="U137">
            <v>4.5848010926038572E-3</v>
          </cell>
          <cell r="V137">
            <v>3.7575476519351712E-3</v>
          </cell>
          <cell r="W137">
            <v>3.3516941666257072E-2</v>
          </cell>
          <cell r="X137">
            <v>0.32578515060562918</v>
          </cell>
          <cell r="Y137">
            <v>0.39915944319768631</v>
          </cell>
          <cell r="Z137">
            <v>0.72494459380331544</v>
          </cell>
          <cell r="AR137">
            <v>4.7224947794593146E-3</v>
          </cell>
          <cell r="AS137">
            <v>6.6029392439034074E-3</v>
          </cell>
          <cell r="AT137">
            <v>4.9757303249531974E-3</v>
          </cell>
          <cell r="AU137">
            <v>5.7962669419134218E-3</v>
          </cell>
          <cell r="AV137">
            <v>7.6449551091229417E-3</v>
          </cell>
          <cell r="AY137">
            <v>5.3577214382103907E-4</v>
          </cell>
          <cell r="AZ137">
            <v>6.3313689583037642E-4</v>
          </cell>
          <cell r="BA137">
            <v>9.1908838067713845E-4</v>
          </cell>
          <cell r="BB137">
            <v>7.2064959614227461E-4</v>
          </cell>
          <cell r="BC137">
            <v>8.2278307251846291E-4</v>
          </cell>
        </row>
        <row r="138">
          <cell r="B138">
            <v>43600</v>
          </cell>
          <cell r="C138">
            <v>0.15485299358012211</v>
          </cell>
          <cell r="D138">
            <v>2.972655303811637E-2</v>
          </cell>
          <cell r="E138">
            <v>0.47409777801010061</v>
          </cell>
          <cell r="F138">
            <v>3.6529910903804232E-2</v>
          </cell>
          <cell r="G138">
            <v>2.7788268769825149E-2</v>
          </cell>
          <cell r="H138">
            <v>1.853604582236831E-2</v>
          </cell>
          <cell r="I138">
            <v>1.9716397747160431E-2</v>
          </cell>
          <cell r="J138">
            <v>0.14298127496682941</v>
          </cell>
          <cell r="K138">
            <v>0.90422922283832663</v>
          </cell>
          <cell r="L138">
            <v>1.6274884797884051</v>
          </cell>
          <cell r="M138">
            <v>2.5317177026267315</v>
          </cell>
          <cell r="P138">
            <v>0.10378855808450931</v>
          </cell>
          <cell r="Q138">
            <v>8.993976846397645E-4</v>
          </cell>
          <cell r="R138">
            <v>0.17758808969673989</v>
          </cell>
          <cell r="S138">
            <v>4.7176848557342506E-3</v>
          </cell>
          <cell r="T138">
            <v>1.127364036018641E-2</v>
          </cell>
          <cell r="U138">
            <v>4.5335478175280398E-3</v>
          </cell>
          <cell r="V138">
            <v>3.6315023594137531E-3</v>
          </cell>
          <cell r="W138">
            <v>3.3432687680140939E-2</v>
          </cell>
          <cell r="X138">
            <v>0.33986510853889229</v>
          </cell>
          <cell r="Y138">
            <v>0.39418213791060602</v>
          </cell>
          <cell r="Z138">
            <v>0.73404724644949826</v>
          </cell>
          <cell r="AR138">
            <v>4.7180669911328814E-3</v>
          </cell>
          <cell r="AS138">
            <v>6.9056354720699754E-3</v>
          </cell>
          <cell r="AT138">
            <v>4.880492842161137E-3</v>
          </cell>
          <cell r="AU138">
            <v>6.059373905027021E-3</v>
          </cell>
          <cell r="AV138">
            <v>7.5883444959158851E-3</v>
          </cell>
          <cell r="AY138">
            <v>5.0125863218092878E-4</v>
          </cell>
          <cell r="AZ138">
            <v>6.3815182971940342E-4</v>
          </cell>
          <cell r="BA138">
            <v>9.6396276696998292E-4</v>
          </cell>
          <cell r="BB138">
            <v>6.7443060905323857E-4</v>
          </cell>
          <cell r="BC138">
            <v>8.0786163779438967E-4</v>
          </cell>
        </row>
        <row r="139">
          <cell r="B139">
            <v>43601</v>
          </cell>
          <cell r="C139">
            <v>0.1574499913381685</v>
          </cell>
          <cell r="D139">
            <v>3.011236972763956E-2</v>
          </cell>
          <cell r="E139">
            <v>0.49592385967920383</v>
          </cell>
          <cell r="F139">
            <v>3.7237316798222057E-2</v>
          </cell>
          <cell r="G139">
            <v>2.852997782817969E-2</v>
          </cell>
          <cell r="H139">
            <v>1.8327989929203412E-2</v>
          </cell>
          <cell r="I139">
            <v>2.004058979936774E-2</v>
          </cell>
          <cell r="J139">
            <v>0.1461016116708708</v>
          </cell>
          <cell r="K139">
            <v>0.93372370677085559</v>
          </cell>
          <cell r="L139">
            <v>1.6733646433712219</v>
          </cell>
          <cell r="M139">
            <v>2.6070883501420776</v>
          </cell>
          <cell r="P139">
            <v>9.9199311829631251E-2</v>
          </cell>
          <cell r="Q139">
            <v>6.7298853368232643E-4</v>
          </cell>
          <cell r="R139">
            <v>0.1527612756658821</v>
          </cell>
          <cell r="S139">
            <v>2.6993820643217881E-3</v>
          </cell>
          <cell r="T139">
            <v>1.017021814805758E-2</v>
          </cell>
          <cell r="U139">
            <v>4.3223492619619882E-3</v>
          </cell>
          <cell r="V139">
            <v>2.6294403837475899E-3</v>
          </cell>
          <cell r="W139">
            <v>2.466858771662675E-2</v>
          </cell>
          <cell r="X139">
            <v>0.29712355360391141</v>
          </cell>
          <cell r="Y139">
            <v>0.38171365261365542</v>
          </cell>
          <cell r="Z139">
            <v>0.67883720621756682</v>
          </cell>
          <cell r="AR139">
            <v>5.0051633436449224E-3</v>
          </cell>
          <cell r="AS139">
            <v>6.946399924675729E-3</v>
          </cell>
          <cell r="AT139">
            <v>5.0766280042964023E-3</v>
          </cell>
          <cell r="AU139">
            <v>6.1079430973484134E-3</v>
          </cell>
          <cell r="AV139">
            <v>7.6547385964896384E-3</v>
          </cell>
          <cell r="AY139">
            <v>2.850818641018444E-4</v>
          </cell>
          <cell r="AZ139">
            <v>2.6290912434962053E-4</v>
          </cell>
          <cell r="BA139">
            <v>6.3894886106052103E-4</v>
          </cell>
          <cell r="BB139">
            <v>3.8256861552472761E-4</v>
          </cell>
          <cell r="BC139">
            <v>4.046289443331016E-4</v>
          </cell>
        </row>
        <row r="140">
          <cell r="B140">
            <v>43602</v>
          </cell>
          <cell r="C140">
            <v>0.15346548505737809</v>
          </cell>
          <cell r="D140">
            <v>2.9822602572757161E-2</v>
          </cell>
          <cell r="E140">
            <v>0.50300134054615131</v>
          </cell>
          <cell r="F140">
            <v>3.7435197932471999E-2</v>
          </cell>
          <cell r="G140">
            <v>3.0032566147181559E-2</v>
          </cell>
          <cell r="H140">
            <v>1.8623738606733119E-2</v>
          </cell>
          <cell r="I140">
            <v>2.0284977651236259E-2</v>
          </cell>
          <cell r="J140">
            <v>0.14435421761669701</v>
          </cell>
          <cell r="K140">
            <v>0.93702012613060681</v>
          </cell>
          <cell r="L140">
            <v>1.7093639221187991</v>
          </cell>
          <cell r="M140">
            <v>2.6463840482494057</v>
          </cell>
          <cell r="P140">
            <v>0.109935708415053</v>
          </cell>
          <cell r="Q140">
            <v>6.6863355067570368E-4</v>
          </cell>
          <cell r="R140">
            <v>0.14824625764573821</v>
          </cell>
          <cell r="S140">
            <v>3.1910904528343852E-3</v>
          </cell>
          <cell r="T140">
            <v>1.021415315772309E-2</v>
          </cell>
          <cell r="U140">
            <v>4.4246863988967938E-3</v>
          </cell>
          <cell r="V140">
            <v>1.9780953377474828E-3</v>
          </cell>
          <cell r="W140">
            <v>2.7331232441182501E-2</v>
          </cell>
          <cell r="X140">
            <v>0.30598985739985118</v>
          </cell>
          <cell r="Y140">
            <v>0.37343500439397481</v>
          </cell>
          <cell r="Z140">
            <v>0.679424861793826</v>
          </cell>
          <cell r="AR140">
            <v>4.8868388609132479E-3</v>
          </cell>
          <cell r="AS140">
            <v>6.9489619482354971E-3</v>
          </cell>
          <cell r="AT140">
            <v>4.8377316627262346E-3</v>
          </cell>
          <cell r="AU140">
            <v>6.1819907935193362E-3</v>
          </cell>
          <cell r="AV140">
            <v>8.1302810362269898E-3</v>
          </cell>
          <cell r="AY140">
            <v>2.0821679739176899E-4</v>
          </cell>
          <cell r="AZ140">
            <v>2.8868412381331869E-4</v>
          </cell>
          <cell r="BA140">
            <v>7.6201760514140674E-4</v>
          </cell>
          <cell r="BB140">
            <v>4.2607382871239402E-4</v>
          </cell>
          <cell r="BC140">
            <v>6.6526207472102842E-4</v>
          </cell>
        </row>
        <row r="141">
          <cell r="B141">
            <v>43603</v>
          </cell>
          <cell r="C141">
            <v>0.1542166836375938</v>
          </cell>
          <cell r="D141">
            <v>2.9314870043535151E-2</v>
          </cell>
          <cell r="E141">
            <v>0.41678071362846641</v>
          </cell>
          <cell r="F141">
            <v>2.7677278732831219E-2</v>
          </cell>
          <cell r="G141">
            <v>2.7604083572124599E-2</v>
          </cell>
          <cell r="H141">
            <v>1.8533462837841491E-2</v>
          </cell>
          <cell r="I141">
            <v>1.8095889342147582E-2</v>
          </cell>
          <cell r="J141">
            <v>0.1240857769225505</v>
          </cell>
          <cell r="K141">
            <v>0.81630875871709052</v>
          </cell>
          <cell r="L141">
            <v>1.7612001416481571</v>
          </cell>
          <cell r="M141">
            <v>2.5775089003652476</v>
          </cell>
          <cell r="P141">
            <v>0.1035226473772701</v>
          </cell>
          <cell r="Q141">
            <v>4.8509040810336792E-4</v>
          </cell>
          <cell r="R141">
            <v>0.15126248949580409</v>
          </cell>
          <cell r="S141">
            <v>4.7033179816787594E-3</v>
          </cell>
          <cell r="T141">
            <v>9.7710927972890459E-3</v>
          </cell>
          <cell r="U141">
            <v>4.2800818496478146E-3</v>
          </cell>
          <cell r="V141">
            <v>3.0830576741376508E-3</v>
          </cell>
          <cell r="W141">
            <v>3.2146431098905227E-2</v>
          </cell>
          <cell r="X141">
            <v>0.30925420868283598</v>
          </cell>
          <cell r="Y141">
            <v>0.34327685566317861</v>
          </cell>
          <cell r="Z141">
            <v>0.6525310643460146</v>
          </cell>
          <cell r="AR141">
            <v>2.506046585109493E-3</v>
          </cell>
          <cell r="AS141">
            <v>5.4431826918862327E-3</v>
          </cell>
          <cell r="AT141">
            <v>2.967079329575309E-3</v>
          </cell>
          <cell r="AU141">
            <v>5.6197128275036331E-3</v>
          </cell>
          <cell r="AV141">
            <v>7.2899225424406964E-3</v>
          </cell>
          <cell r="AY141">
            <v>5.4510394966613665E-4</v>
          </cell>
          <cell r="AZ141">
            <v>5.9428432562361048E-4</v>
          </cell>
          <cell r="BA141">
            <v>9.8754273403413089E-4</v>
          </cell>
          <cell r="BB141">
            <v>6.829923577887331E-4</v>
          </cell>
          <cell r="BC141">
            <v>6.4013190002172983E-4</v>
          </cell>
        </row>
        <row r="142">
          <cell r="B142">
            <v>43604</v>
          </cell>
          <cell r="C142">
            <v>0.15420129244669431</v>
          </cell>
          <cell r="D142">
            <v>2.9104058707466018E-2</v>
          </cell>
          <cell r="E142">
            <v>0.42545023113323738</v>
          </cell>
          <cell r="F142">
            <v>3.0690341445614829E-2</v>
          </cell>
          <cell r="G142">
            <v>2.695149561549743E-2</v>
          </cell>
          <cell r="H142">
            <v>1.856422085262549E-2</v>
          </cell>
          <cell r="I142">
            <v>1.5094881242525549E-2</v>
          </cell>
          <cell r="J142">
            <v>0.13078086573006739</v>
          </cell>
          <cell r="K142">
            <v>0.83083738717372846</v>
          </cell>
          <cell r="L142">
            <v>1.753633278239827</v>
          </cell>
          <cell r="M142">
            <v>2.5844706654135554</v>
          </cell>
          <cell r="P142">
            <v>0.10014583640655959</v>
          </cell>
          <cell r="Q142">
            <v>6.7269226367550723E-4</v>
          </cell>
          <cell r="R142">
            <v>0.1604710110706507</v>
          </cell>
          <cell r="S142">
            <v>4.8895324699296389E-3</v>
          </cell>
          <cell r="T142">
            <v>9.6361599065749644E-3</v>
          </cell>
          <cell r="U142">
            <v>4.5116376907855353E-3</v>
          </cell>
          <cell r="V142">
            <v>3.4513588275412801E-3</v>
          </cell>
          <cell r="W142">
            <v>3.4031339262246288E-2</v>
          </cell>
          <cell r="X142">
            <v>0.31780956789796339</v>
          </cell>
          <cell r="Y142">
            <v>0.36580514836846623</v>
          </cell>
          <cell r="Z142">
            <v>0.68361471626642967</v>
          </cell>
          <cell r="AR142">
            <v>3.42944338153999E-3</v>
          </cell>
          <cell r="AS142">
            <v>5.5978716647919176E-3</v>
          </cell>
          <cell r="AT142">
            <v>3.0915998330526551E-3</v>
          </cell>
          <cell r="AU142">
            <v>5.547052680540075E-3</v>
          </cell>
          <cell r="AV142">
            <v>7.8142785119057392E-3</v>
          </cell>
          <cell r="AY142">
            <v>5.8915551234781961E-4</v>
          </cell>
          <cell r="AZ142">
            <v>7.0647580203064819E-4</v>
          </cell>
          <cell r="BA142">
            <v>1.006478121581467E-3</v>
          </cell>
          <cell r="BB142">
            <v>6.5586221642502949E-4</v>
          </cell>
          <cell r="BC142">
            <v>6.3092122678833215E-4</v>
          </cell>
        </row>
        <row r="143">
          <cell r="B143">
            <v>43605</v>
          </cell>
          <cell r="C143">
            <v>0.15488140645589291</v>
          </cell>
          <cell r="D143">
            <v>2.9719924028747648E-2</v>
          </cell>
          <cell r="E143">
            <v>0.47628585662479628</v>
          </cell>
          <cell r="F143">
            <v>3.6113938795370067E-2</v>
          </cell>
          <cell r="G143">
            <v>2.929956241796728E-2</v>
          </cell>
          <cell r="H143">
            <v>1.85334735059722E-2</v>
          </cell>
          <cell r="I143">
            <v>1.8956797160332672E-2</v>
          </cell>
          <cell r="J143">
            <v>0.14014001885803229</v>
          </cell>
          <cell r="K143">
            <v>0.90393097784711129</v>
          </cell>
          <cell r="L143">
            <v>1.6824321943627081</v>
          </cell>
          <cell r="M143">
            <v>2.5863631722098193</v>
          </cell>
          <cell r="P143">
            <v>0.10545707259020939</v>
          </cell>
          <cell r="Q143">
            <v>5.060061767010038E-4</v>
          </cell>
          <cell r="R143">
            <v>0.17885111293468831</v>
          </cell>
          <cell r="S143">
            <v>5.4487443430910731E-3</v>
          </cell>
          <cell r="T143">
            <v>1.108823610848584E-2</v>
          </cell>
          <cell r="U143">
            <v>4.5712135974188099E-3</v>
          </cell>
          <cell r="V143">
            <v>3.8674235163652462E-3</v>
          </cell>
          <cell r="W143">
            <v>3.8075238130207148E-2</v>
          </cell>
          <cell r="X143">
            <v>0.34786504739716662</v>
          </cell>
          <cell r="Y143">
            <v>0.38695679603890298</v>
          </cell>
          <cell r="Z143">
            <v>0.7348218434360696</v>
          </cell>
          <cell r="AR143">
            <v>4.8862702540097046E-3</v>
          </cell>
          <cell r="AS143">
            <v>6.687062652021649E-3</v>
          </cell>
          <cell r="AT143">
            <v>4.2333031595946646E-3</v>
          </cell>
          <cell r="AU143">
            <v>6.1269860576123377E-3</v>
          </cell>
          <cell r="AV143">
            <v>7.9000447585319405E-3</v>
          </cell>
          <cell r="AY143">
            <v>5.9528302826502362E-4</v>
          </cell>
          <cell r="AZ143">
            <v>8.562385233251902E-4</v>
          </cell>
          <cell r="BA143">
            <v>1.3194552732437781E-3</v>
          </cell>
          <cell r="BB143">
            <v>6.5633455495487324E-4</v>
          </cell>
          <cell r="BC143">
            <v>5.8576011380938276E-4</v>
          </cell>
        </row>
        <row r="144">
          <cell r="B144">
            <v>43606</v>
          </cell>
          <cell r="C144">
            <v>0.15639777729957041</v>
          </cell>
          <cell r="D144">
            <v>2.8638847411504909E-2</v>
          </cell>
          <cell r="E144">
            <v>0.48456979125774069</v>
          </cell>
          <cell r="F144">
            <v>3.3829269644210312E-2</v>
          </cell>
          <cell r="G144">
            <v>2.8077184185933069E-2</v>
          </cell>
          <cell r="H144">
            <v>1.8401241234773259E-2</v>
          </cell>
          <cell r="I144">
            <v>1.9976367429487461E-2</v>
          </cell>
          <cell r="J144">
            <v>0.1432016685537878</v>
          </cell>
          <cell r="K144">
            <v>0.91309214701700758</v>
          </cell>
          <cell r="L144">
            <v>1.6210292266340509</v>
          </cell>
          <cell r="M144">
            <v>2.5341213736510584</v>
          </cell>
          <cell r="P144">
            <v>0.10133582861655741</v>
          </cell>
          <cell r="Q144">
            <v>6.2282617429065411E-4</v>
          </cell>
          <cell r="R144">
            <v>0.19648995108574641</v>
          </cell>
          <cell r="S144">
            <v>5.1802270567442464E-3</v>
          </cell>
          <cell r="T144">
            <v>9.46546354200597E-3</v>
          </cell>
          <cell r="U144">
            <v>4.5417555589346128E-3</v>
          </cell>
          <cell r="V144">
            <v>3.7202753449676849E-3</v>
          </cell>
          <cell r="W144">
            <v>3.6578474224879892E-2</v>
          </cell>
          <cell r="X144">
            <v>0.35793480160412672</v>
          </cell>
          <cell r="Y144">
            <v>0.3991535474293888</v>
          </cell>
          <cell r="Z144">
            <v>0.75708834903351552</v>
          </cell>
          <cell r="AR144">
            <v>4.6377213751917761E-3</v>
          </cell>
          <cell r="AS144">
            <v>6.6710679307251074E-3</v>
          </cell>
          <cell r="AT144">
            <v>4.6929163388563164E-3</v>
          </cell>
          <cell r="AU144">
            <v>4.1159865231425868E-3</v>
          </cell>
          <cell r="AV144">
            <v>7.5405544847706599E-3</v>
          </cell>
          <cell r="AY144">
            <v>5.4024343131306701E-4</v>
          </cell>
          <cell r="AZ144">
            <v>5.8772425229002337E-4</v>
          </cell>
          <cell r="BA144">
            <v>1.197930587673747E-3</v>
          </cell>
          <cell r="BB144">
            <v>7.8912722088447535E-4</v>
          </cell>
          <cell r="BC144">
            <v>7.3204250086365418E-4</v>
          </cell>
        </row>
        <row r="145">
          <cell r="B145">
            <v>43607</v>
          </cell>
          <cell r="C145">
            <v>0.15500369699265221</v>
          </cell>
          <cell r="D145">
            <v>2.9903135349333261E-2</v>
          </cell>
          <cell r="E145">
            <v>0.49335968653241757</v>
          </cell>
          <cell r="F145">
            <v>3.6621905589530032E-2</v>
          </cell>
          <cell r="G145">
            <v>2.9230377180332189E-2</v>
          </cell>
          <cell r="H145">
            <v>1.8657775622100432E-2</v>
          </cell>
          <cell r="I145">
            <v>1.9263659005887359E-2</v>
          </cell>
          <cell r="J145">
            <v>0.14451717843545109</v>
          </cell>
          <cell r="K145">
            <v>0.92655741470770414</v>
          </cell>
          <cell r="L145">
            <v>1.6467846723135351</v>
          </cell>
          <cell r="M145">
            <v>2.5733420870212393</v>
          </cell>
          <cell r="P145">
            <v>0.1094317287016796</v>
          </cell>
          <cell r="Q145">
            <v>1.1981515846370399E-3</v>
          </cell>
          <cell r="R145">
            <v>0.1987052772906284</v>
          </cell>
          <cell r="S145">
            <v>4.6999825904116624E-3</v>
          </cell>
          <cell r="T145">
            <v>1.1777792474785101E-2</v>
          </cell>
          <cell r="U145">
            <v>4.5355700405416708E-3</v>
          </cell>
          <cell r="V145">
            <v>4.1342877946029827E-3</v>
          </cell>
          <cell r="W145">
            <v>3.6250457715301422E-2</v>
          </cell>
          <cell r="X145">
            <v>0.37073324819258779</v>
          </cell>
          <cell r="Y145">
            <v>0.39506574655661453</v>
          </cell>
          <cell r="Z145">
            <v>0.76579899474920232</v>
          </cell>
          <cell r="AR145">
            <v>4.8293617933973789E-3</v>
          </cell>
          <cell r="AS145">
            <v>6.7397554919415631E-3</v>
          </cell>
          <cell r="AT145">
            <v>4.9855517278970659E-3</v>
          </cell>
          <cell r="AU145">
            <v>5.9514145808490558E-3</v>
          </cell>
          <cell r="AV145">
            <v>7.6721755631997124E-3</v>
          </cell>
          <cell r="AY145">
            <v>5.5056211278173056E-4</v>
          </cell>
          <cell r="AZ145">
            <v>4.0801774530771479E-4</v>
          </cell>
          <cell r="BA145">
            <v>9.1698274879563595E-4</v>
          </cell>
          <cell r="BB145">
            <v>6.7893439293559169E-4</v>
          </cell>
          <cell r="BC145">
            <v>7.4437686371133546E-4</v>
          </cell>
        </row>
        <row r="146">
          <cell r="B146">
            <v>43608</v>
          </cell>
          <cell r="C146">
            <v>0.15669375111358719</v>
          </cell>
          <cell r="D146">
            <v>3.005679551320135E-2</v>
          </cell>
          <cell r="E146">
            <v>0.49279521768893769</v>
          </cell>
          <cell r="F146">
            <v>3.6844474255607933E-2</v>
          </cell>
          <cell r="G146">
            <v>2.8683211961339859E-2</v>
          </cell>
          <cell r="H146">
            <v>1.8532093912037681E-2</v>
          </cell>
          <cell r="I146">
            <v>1.9140542517554229E-2</v>
          </cell>
          <cell r="J146">
            <v>0.14582466371097491</v>
          </cell>
          <cell r="K146">
            <v>0.9285707506732408</v>
          </cell>
          <cell r="L146">
            <v>1.708406223789293</v>
          </cell>
          <cell r="M146">
            <v>2.6369769744625335</v>
          </cell>
          <cell r="P146">
            <v>0.10005676805180019</v>
          </cell>
          <cell r="Q146">
            <v>9.4975604191060959E-4</v>
          </cell>
          <cell r="R146">
            <v>0.1649180696637752</v>
          </cell>
          <cell r="S146">
            <v>2.568284804710354E-3</v>
          </cell>
          <cell r="T146">
            <v>1.239274137198426E-2</v>
          </cell>
          <cell r="U146">
            <v>4.3234125614830176E-3</v>
          </cell>
          <cell r="V146">
            <v>2.5579533833374828E-3</v>
          </cell>
          <cell r="W146">
            <v>2.4961395531796021E-2</v>
          </cell>
          <cell r="X146">
            <v>0.31272838141079717</v>
          </cell>
          <cell r="Y146">
            <v>0.37759814336392572</v>
          </cell>
          <cell r="Z146">
            <v>0.69032652477472289</v>
          </cell>
          <cell r="AR146">
            <v>4.4891342383494076E-3</v>
          </cell>
          <cell r="AS146">
            <v>6.93913097450742E-3</v>
          </cell>
          <cell r="AT146">
            <v>5.2290177104762159E-3</v>
          </cell>
          <cell r="AU146">
            <v>6.086260601987613E-3</v>
          </cell>
          <cell r="AV146">
            <v>7.6918397728833804E-3</v>
          </cell>
          <cell r="AY146">
            <v>3.0142916499804E-4</v>
          </cell>
          <cell r="AZ146">
            <v>2.8027808054887921E-4</v>
          </cell>
          <cell r="BA146">
            <v>4.9471790601797775E-4</v>
          </cell>
          <cell r="BB146">
            <v>4.3886051515914262E-4</v>
          </cell>
          <cell r="BC146">
            <v>2.5018235390919589E-4</v>
          </cell>
        </row>
        <row r="147">
          <cell r="B147">
            <v>43609</v>
          </cell>
          <cell r="C147">
            <v>0.15767098682059119</v>
          </cell>
          <cell r="D147">
            <v>3.0244335427371049E-2</v>
          </cell>
          <cell r="E147">
            <v>0.51474663269330545</v>
          </cell>
          <cell r="F147">
            <v>3.834702054329113E-2</v>
          </cell>
          <cell r="G147">
            <v>3.113521734765895E-2</v>
          </cell>
          <cell r="H147">
            <v>1.8831623500701399E-2</v>
          </cell>
          <cell r="I147">
            <v>2.0084879931475931E-2</v>
          </cell>
          <cell r="J147">
            <v>0.14591892484444971</v>
          </cell>
          <cell r="K147">
            <v>0.95697962110884482</v>
          </cell>
          <cell r="L147">
            <v>1.757640730450148</v>
          </cell>
          <cell r="M147">
            <v>2.7146203515589926</v>
          </cell>
          <cell r="P147">
            <v>0.1140637861203966</v>
          </cell>
          <cell r="Q147">
            <v>7.694876663214672E-4</v>
          </cell>
          <cell r="R147">
            <v>0.1438864795673942</v>
          </cell>
          <cell r="S147">
            <v>3.556053629233421E-3</v>
          </cell>
          <cell r="T147">
            <v>1.122694065813575E-2</v>
          </cell>
          <cell r="U147">
            <v>4.3255321684877749E-3</v>
          </cell>
          <cell r="V147">
            <v>2.214447982536566E-3</v>
          </cell>
          <cell r="W147">
            <v>2.6747452815527841E-2</v>
          </cell>
          <cell r="X147">
            <v>0.3067901806080337</v>
          </cell>
          <cell r="Y147">
            <v>0.3700064961265685</v>
          </cell>
          <cell r="Z147">
            <v>0.6767966767346022</v>
          </cell>
          <cell r="AR147">
            <v>5.0738802507657487E-3</v>
          </cell>
          <cell r="AS147">
            <v>7.3350512990729162E-3</v>
          </cell>
          <cell r="AT147">
            <v>4.8680358022185821E-3</v>
          </cell>
          <cell r="AU147">
            <v>6.2043140033232174E-3</v>
          </cell>
          <cell r="AV147">
            <v>8.0678553267603571E-3</v>
          </cell>
          <cell r="AY147">
            <v>2.2827079977507029E-4</v>
          </cell>
          <cell r="AZ147">
            <v>4.5140264367454151E-4</v>
          </cell>
          <cell r="BA147">
            <v>9.490890791503966E-4</v>
          </cell>
          <cell r="BB147">
            <v>4.7412419492399532E-4</v>
          </cell>
          <cell r="BC147">
            <v>5.7116601912583125E-4</v>
          </cell>
        </row>
        <row r="148">
          <cell r="B148">
            <v>43610</v>
          </cell>
          <cell r="C148">
            <v>0.15289029545459601</v>
          </cell>
          <cell r="D148">
            <v>2.967083624645309E-2</v>
          </cell>
          <cell r="E148">
            <v>0.43105900098257072</v>
          </cell>
          <cell r="F148">
            <v>2.8676783002786841E-2</v>
          </cell>
          <cell r="G148">
            <v>2.8489415546841441E-2</v>
          </cell>
          <cell r="H148">
            <v>1.8801365887775801E-2</v>
          </cell>
          <cell r="I148">
            <v>1.833357762453058E-2</v>
          </cell>
          <cell r="J148">
            <v>0.1254629895218333</v>
          </cell>
          <cell r="K148">
            <v>0.83338426426738799</v>
          </cell>
          <cell r="L148">
            <v>1.786299119189265</v>
          </cell>
          <cell r="M148">
            <v>2.6196833834566529</v>
          </cell>
          <cell r="P148">
            <v>0.1089833891731134</v>
          </cell>
          <cell r="Q148">
            <v>5.2990102484236599E-3</v>
          </cell>
          <cell r="R148">
            <v>0.1511598230768626</v>
          </cell>
          <cell r="S148">
            <v>5.062517593015842E-3</v>
          </cell>
          <cell r="T148">
            <v>1.151142000007698E-2</v>
          </cell>
          <cell r="U148">
            <v>4.4008679761627879E-3</v>
          </cell>
          <cell r="V148">
            <v>3.4803509659605139E-3</v>
          </cell>
          <cell r="W148">
            <v>3.43075194922038E-2</v>
          </cell>
          <cell r="X148">
            <v>0.32420489852581952</v>
          </cell>
          <cell r="Y148">
            <v>0.33517288864055711</v>
          </cell>
          <cell r="Z148">
            <v>0.65937778716637663</v>
          </cell>
          <cell r="AR148">
            <v>2.767354601989121E-3</v>
          </cell>
          <cell r="AS148">
            <v>5.9853808376999773E-3</v>
          </cell>
          <cell r="AT148">
            <v>2.86637685361681E-3</v>
          </cell>
          <cell r="AU148">
            <v>5.697080977974789E-3</v>
          </cell>
          <cell r="AV148">
            <v>7.3875759263339032E-3</v>
          </cell>
          <cell r="AY148">
            <v>4.7138999612856099E-4</v>
          </cell>
          <cell r="AZ148">
            <v>8.3313498148925318E-4</v>
          </cell>
          <cell r="BA148">
            <v>9.4194118314518593E-4</v>
          </cell>
          <cell r="BB148">
            <v>6.7885875728868647E-4</v>
          </cell>
          <cell r="BC148">
            <v>7.0722772642274774E-4</v>
          </cell>
        </row>
        <row r="149">
          <cell r="B149">
            <v>43611</v>
          </cell>
          <cell r="C149">
            <v>0.15024999811442519</v>
          </cell>
          <cell r="D149">
            <v>2.9535590626606569E-2</v>
          </cell>
          <cell r="E149">
            <v>0.35444027743282552</v>
          </cell>
          <cell r="F149">
            <v>3.1473614923491593E-2</v>
          </cell>
          <cell r="G149">
            <v>2.7961146680594941E-2</v>
          </cell>
          <cell r="H149">
            <v>1.8490657091760659E-2</v>
          </cell>
          <cell r="I149">
            <v>1.534971166847353E-2</v>
          </cell>
          <cell r="J149">
            <v>0.13342450227021119</v>
          </cell>
          <cell r="K149">
            <v>0.760925498808389</v>
          </cell>
          <cell r="L149">
            <v>1.778428898056688</v>
          </cell>
          <cell r="M149">
            <v>2.5393543968650771</v>
          </cell>
          <cell r="P149">
            <v>0.1049376263088373</v>
          </cell>
          <cell r="Q149">
            <v>5.3294585627888394E-3</v>
          </cell>
          <cell r="R149">
            <v>0.15979740450157959</v>
          </cell>
          <cell r="S149">
            <v>5.2301362545822466E-3</v>
          </cell>
          <cell r="T149">
            <v>1.0450078420784581E-2</v>
          </cell>
          <cell r="U149">
            <v>4.414370404620358E-3</v>
          </cell>
          <cell r="V149">
            <v>3.9207433200457442E-3</v>
          </cell>
          <cell r="W149">
            <v>3.6561526311249988E-2</v>
          </cell>
          <cell r="X149">
            <v>0.33064134408448859</v>
          </cell>
          <cell r="Y149">
            <v>0.35370344582486152</v>
          </cell>
          <cell r="Z149">
            <v>0.6843447899093501</v>
          </cell>
          <cell r="AR149">
            <v>3.3932215760592078E-3</v>
          </cell>
          <cell r="AS149">
            <v>5.880700663353465E-3</v>
          </cell>
          <cell r="AT149">
            <v>3.4328174636263872E-3</v>
          </cell>
          <cell r="AU149">
            <v>5.6755040439076497E-3</v>
          </cell>
          <cell r="AV149">
            <v>7.9163649182474958E-3</v>
          </cell>
          <cell r="AY149">
            <v>6.1299369320025289E-4</v>
          </cell>
          <cell r="AZ149">
            <v>7.6375357931669806E-4</v>
          </cell>
          <cell r="BA149">
            <v>1.1326781491597E-3</v>
          </cell>
          <cell r="BB149">
            <v>7.5326772124447122E-4</v>
          </cell>
          <cell r="BC149">
            <v>6.8528411175028284E-4</v>
          </cell>
        </row>
        <row r="150">
          <cell r="B150">
            <v>43612</v>
          </cell>
          <cell r="C150">
            <v>0.15180853152597329</v>
          </cell>
          <cell r="D150">
            <v>2.9875200128133349E-2</v>
          </cell>
          <cell r="E150">
            <v>0.41899882215333439</v>
          </cell>
          <cell r="F150">
            <v>3.6820950897526711E-2</v>
          </cell>
          <cell r="G150">
            <v>3.1295769326700022E-2</v>
          </cell>
          <cell r="H150">
            <v>1.82845982168231E-2</v>
          </cell>
          <cell r="I150">
            <v>2.001828486929225E-2</v>
          </cell>
          <cell r="J150">
            <v>0.14467393498544459</v>
          </cell>
          <cell r="K150">
            <v>0.85177609210322769</v>
          </cell>
          <cell r="L150">
            <v>1.6911795347514831</v>
          </cell>
          <cell r="M150">
            <v>2.5429556268547109</v>
          </cell>
          <cell r="P150">
            <v>0.10868943669608259</v>
          </cell>
          <cell r="Q150">
            <v>5.8408209279107804E-3</v>
          </cell>
          <cell r="R150">
            <v>0.1844778700806512</v>
          </cell>
          <cell r="S150">
            <v>5.6173165757499961E-3</v>
          </cell>
          <cell r="T150">
            <v>1.15184171871539E-2</v>
          </cell>
          <cell r="U150">
            <v>4.5630045177460681E-3</v>
          </cell>
          <cell r="V150">
            <v>4.0080211711945547E-3</v>
          </cell>
          <cell r="W150">
            <v>3.7872682610395107E-2</v>
          </cell>
          <cell r="X150">
            <v>0.36258756976688411</v>
          </cell>
          <cell r="Y150">
            <v>0.37957239140836019</v>
          </cell>
          <cell r="Z150">
            <v>0.7421599611752443</v>
          </cell>
          <cell r="AR150">
            <v>4.3007916657936537E-3</v>
          </cell>
          <cell r="AS150">
            <v>6.9797144490063839E-3</v>
          </cell>
          <cell r="AT150">
            <v>5.0425085614605363E-3</v>
          </cell>
          <cell r="AU150">
            <v>6.1322736660129086E-3</v>
          </cell>
          <cell r="AV150">
            <v>8.0200071549875775E-3</v>
          </cell>
          <cell r="AY150">
            <v>7.488764224470025E-4</v>
          </cell>
          <cell r="AZ150">
            <v>8.1549908185070733E-4</v>
          </cell>
          <cell r="BA150">
            <v>1.2866208217197179E-3</v>
          </cell>
          <cell r="BB150">
            <v>7.0451077850269665E-4</v>
          </cell>
          <cell r="BC150">
            <v>6.2142706346647798E-4</v>
          </cell>
        </row>
        <row r="151">
          <cell r="B151">
            <v>43613</v>
          </cell>
          <cell r="C151">
            <v>0.15377623265688781</v>
          </cell>
          <cell r="D151">
            <v>2.8949014534454521E-2</v>
          </cell>
          <cell r="E151">
            <v>0.46191677601367692</v>
          </cell>
          <cell r="F151">
            <v>3.6388843801231828E-2</v>
          </cell>
          <cell r="G151">
            <v>2.875985188000597E-2</v>
          </cell>
          <cell r="H151">
            <v>1.8634767660613019E-2</v>
          </cell>
          <cell r="I151">
            <v>1.9809811378314789E-2</v>
          </cell>
          <cell r="J151">
            <v>0.14597593902448189</v>
          </cell>
          <cell r="K151">
            <v>0.89421123694966653</v>
          </cell>
          <cell r="L151">
            <v>1.6679750500027211</v>
          </cell>
          <cell r="M151">
            <v>2.5621862869523877</v>
          </cell>
          <cell r="P151">
            <v>0.10844983555309209</v>
          </cell>
          <cell r="Q151">
            <v>6.2354742351161179E-3</v>
          </cell>
          <cell r="R151">
            <v>0.1930949217119543</v>
          </cell>
          <cell r="S151">
            <v>6.4022917997107187E-3</v>
          </cell>
          <cell r="T151">
            <v>1.2043485597604041E-2</v>
          </cell>
          <cell r="U151">
            <v>4.4781683578981697E-3</v>
          </cell>
          <cell r="V151">
            <v>3.786758972120159E-3</v>
          </cell>
          <cell r="W151">
            <v>3.7789476789736397E-2</v>
          </cell>
          <cell r="X151">
            <v>0.37228041301723208</v>
          </cell>
          <cell r="Y151">
            <v>0.38243903131466239</v>
          </cell>
          <cell r="Z151">
            <v>0.75471944433189453</v>
          </cell>
          <cell r="AR151">
            <v>4.6921969580821258E-3</v>
          </cell>
          <cell r="AS151">
            <v>6.6669915803721884E-3</v>
          </cell>
          <cell r="AT151">
            <v>4.9552904299038697E-3</v>
          </cell>
          <cell r="AU151">
            <v>6.0573860528708992E-3</v>
          </cell>
          <cell r="AV151">
            <v>7.7624056843597876E-3</v>
          </cell>
          <cell r="AY151">
            <v>6.6754282609958698E-4</v>
          </cell>
          <cell r="AZ151">
            <v>1.007143429727846E-3</v>
          </cell>
          <cell r="BA151">
            <v>1.4687814563265819E-3</v>
          </cell>
          <cell r="BB151">
            <v>7.3731428196683734E-4</v>
          </cell>
          <cell r="BC151">
            <v>9.3996911505616818E-4</v>
          </cell>
        </row>
        <row r="152">
          <cell r="B152">
            <v>43614</v>
          </cell>
          <cell r="C152">
            <v>0.15487515808961461</v>
          </cell>
          <cell r="D152">
            <v>3.0288961155278019E-2</v>
          </cell>
          <cell r="E152">
            <v>0.46117301499736651</v>
          </cell>
          <cell r="F152">
            <v>3.7569818812838322E-2</v>
          </cell>
          <cell r="G152">
            <v>3.00829516487706E-2</v>
          </cell>
          <cell r="H152">
            <v>1.8431422350853859E-2</v>
          </cell>
          <cell r="I152">
            <v>2.04559335078289E-2</v>
          </cell>
          <cell r="J152">
            <v>0.14418406321884711</v>
          </cell>
          <cell r="K152">
            <v>0.89706132378139802</v>
          </cell>
          <cell r="L152">
            <v>1.674394020376899</v>
          </cell>
          <cell r="M152">
            <v>2.5714553441582968</v>
          </cell>
          <cell r="P152">
            <v>0.11692888398499419</v>
          </cell>
          <cell r="Q152">
            <v>6.5319824533611364E-3</v>
          </cell>
          <cell r="R152">
            <v>0.19655401024940089</v>
          </cell>
          <cell r="S152">
            <v>6.5458734697021051E-3</v>
          </cell>
          <cell r="T152">
            <v>1.372490828369469E-2</v>
          </cell>
          <cell r="U152">
            <v>4.5659716043309406E-3</v>
          </cell>
          <cell r="V152">
            <v>4.470522500731865E-3</v>
          </cell>
          <cell r="W152">
            <v>3.8682206852721397E-2</v>
          </cell>
          <cell r="X152">
            <v>0.38800435939893729</v>
          </cell>
          <cell r="Y152">
            <v>0.38149273472778039</v>
          </cell>
          <cell r="Z152">
            <v>0.76949709412671763</v>
          </cell>
          <cell r="AR152">
            <v>4.7078513547440934E-3</v>
          </cell>
          <cell r="AS152">
            <v>7.3129257582372964E-3</v>
          </cell>
          <cell r="AT152">
            <v>5.0066667687147523E-3</v>
          </cell>
          <cell r="AU152">
            <v>6.0381684624488171E-3</v>
          </cell>
          <cell r="AV152">
            <v>7.9375222621076904E-3</v>
          </cell>
          <cell r="AY152">
            <v>8.0774323182956171E-4</v>
          </cell>
          <cell r="AZ152">
            <v>1.0667140037004261E-3</v>
          </cell>
          <cell r="BA152">
            <v>1.6571291467093281E-3</v>
          </cell>
          <cell r="BB152">
            <v>5.8354325633810033E-4</v>
          </cell>
          <cell r="BC152">
            <v>8.9018212333456066E-4</v>
          </cell>
        </row>
        <row r="153">
          <cell r="B153">
            <v>43615</v>
          </cell>
          <cell r="C153">
            <v>0.1546081739489775</v>
          </cell>
          <cell r="D153">
            <v>3.0390814361800619E-2</v>
          </cell>
          <cell r="E153">
            <v>0.49310339290606547</v>
          </cell>
          <cell r="F153">
            <v>3.2901508081430671E-2</v>
          </cell>
          <cell r="G153">
            <v>2.9690103335856869E-2</v>
          </cell>
          <cell r="H153">
            <v>1.8554451011103281E-2</v>
          </cell>
          <cell r="I153">
            <v>1.9821205631298619E-2</v>
          </cell>
          <cell r="J153">
            <v>0.14922199776258879</v>
          </cell>
          <cell r="K153">
            <v>0.92829164703912193</v>
          </cell>
          <cell r="L153">
            <v>1.725305309322805</v>
          </cell>
          <cell r="M153">
            <v>2.6535969563619268</v>
          </cell>
          <cell r="P153">
            <v>0.1072122216882531</v>
          </cell>
          <cell r="Q153">
            <v>6.3840666066735368E-3</v>
          </cell>
          <cell r="R153">
            <v>0.16882370440826699</v>
          </cell>
          <cell r="S153">
            <v>3.9935885766267543E-3</v>
          </cell>
          <cell r="T153">
            <v>1.4080049659847899E-2</v>
          </cell>
          <cell r="U153">
            <v>4.3287585541107237E-3</v>
          </cell>
          <cell r="V153">
            <v>2.6903147315650699E-3</v>
          </cell>
          <cell r="W153">
            <v>2.8006057458364111E-2</v>
          </cell>
          <cell r="X153">
            <v>0.33551876168370831</v>
          </cell>
          <cell r="Y153">
            <v>0.36338970760648681</v>
          </cell>
          <cell r="Z153">
            <v>0.69890846929019512</v>
          </cell>
          <cell r="AR153">
            <v>4.9201837658935004E-3</v>
          </cell>
          <cell r="AS153">
            <v>5.3620742763142524E-3</v>
          </cell>
          <cell r="AT153">
            <v>3.6814941908528591E-3</v>
          </cell>
          <cell r="AU153">
            <v>6.1916885318445856E-3</v>
          </cell>
          <cell r="AV153">
            <v>7.8738578375678412E-3</v>
          </cell>
          <cell r="AY153">
            <v>4.3052596238235801E-4</v>
          </cell>
          <cell r="AZ153">
            <v>3.7020533483664151E-4</v>
          </cell>
          <cell r="BA153">
            <v>1.3106212416679761E-3</v>
          </cell>
          <cell r="BB153">
            <v>4.2368848109552228E-4</v>
          </cell>
          <cell r="BC153">
            <v>3.4545641277037919E-4</v>
          </cell>
        </row>
        <row r="154">
          <cell r="B154">
            <v>43616</v>
          </cell>
          <cell r="C154">
            <v>0.1566817390275147</v>
          </cell>
          <cell r="D154">
            <v>3.068583629199249E-2</v>
          </cell>
          <cell r="E154">
            <v>0.50425999335364491</v>
          </cell>
          <cell r="F154">
            <v>3.4112705187058598E-2</v>
          </cell>
          <cell r="G154">
            <v>3.1594334020094428E-2</v>
          </cell>
          <cell r="H154">
            <v>1.877209275420787E-2</v>
          </cell>
          <cell r="I154">
            <v>2.062285711511487E-2</v>
          </cell>
          <cell r="J154">
            <v>0.15068878878999009</v>
          </cell>
          <cell r="K154">
            <v>0.94741834653961821</v>
          </cell>
          <cell r="L154">
            <v>1.7787224242254349</v>
          </cell>
          <cell r="M154">
            <v>2.7261407707650531</v>
          </cell>
          <cell r="P154">
            <v>0.11701353118715729</v>
          </cell>
          <cell r="Q154">
            <v>6.0884385482327724E-3</v>
          </cell>
          <cell r="R154">
            <v>0.1598228289808846</v>
          </cell>
          <cell r="S154">
            <v>3.7451271151042768E-3</v>
          </cell>
          <cell r="T154">
            <v>1.3578810797144261E-2</v>
          </cell>
          <cell r="U154">
            <v>4.567765694383461E-3</v>
          </cell>
          <cell r="V154">
            <v>2.248199772014783E-3</v>
          </cell>
          <cell r="W154">
            <v>3.1010584936568299E-2</v>
          </cell>
          <cell r="X154">
            <v>0.3380752870314897</v>
          </cell>
          <cell r="Y154">
            <v>0.34948253206628271</v>
          </cell>
          <cell r="Z154">
            <v>0.68755781909777247</v>
          </cell>
          <cell r="AR154">
            <v>4.8351343533452971E-3</v>
          </cell>
          <cell r="AS154">
            <v>5.0113787105833026E-3</v>
          </cell>
          <cell r="AT154">
            <v>3.6937009015990188E-3</v>
          </cell>
          <cell r="AU154">
            <v>6.4942880021153556E-3</v>
          </cell>
          <cell r="AV154">
            <v>8.3795893472076461E-3</v>
          </cell>
          <cell r="AY154">
            <v>2.7385102026086263E-4</v>
          </cell>
          <cell r="AZ154">
            <v>3.3824594682051613E-4</v>
          </cell>
          <cell r="BA154">
            <v>1.0545671453953799E-3</v>
          </cell>
          <cell r="BB154">
            <v>4.5452210513262159E-4</v>
          </cell>
          <cell r="BC154">
            <v>5.6914009937930068E-4</v>
          </cell>
        </row>
        <row r="155">
          <cell r="B155">
            <v>43617</v>
          </cell>
          <cell r="C155">
            <v>0.1556746167706077</v>
          </cell>
          <cell r="D155">
            <v>2.996530190341453E-2</v>
          </cell>
          <cell r="E155">
            <v>0.43337426130491269</v>
          </cell>
          <cell r="F155">
            <v>2.897900415073533E-2</v>
          </cell>
          <cell r="G155">
            <v>2.987596112565059E-2</v>
          </cell>
          <cell r="H155">
            <v>1.86228835446005E-2</v>
          </cell>
          <cell r="I155">
            <v>1.8568319818877181E-2</v>
          </cell>
          <cell r="J155">
            <v>0.1312646217812071</v>
          </cell>
          <cell r="K155">
            <v>0.84632497040000521</v>
          </cell>
          <cell r="L155">
            <v>1.8367521324224281</v>
          </cell>
          <cell r="M155">
            <v>2.6830771028224332</v>
          </cell>
          <cell r="P155">
            <v>0.11285000301012441</v>
          </cell>
          <cell r="Q155">
            <v>8.0824235662220831E-3</v>
          </cell>
          <cell r="R155">
            <v>0.18156295116259891</v>
          </cell>
          <cell r="S155">
            <v>6.4078552706454328E-3</v>
          </cell>
          <cell r="T155">
            <v>1.9343609126350442E-2</v>
          </cell>
          <cell r="U155">
            <v>5.1210579139419846E-3</v>
          </cell>
          <cell r="V155">
            <v>3.5139100495081431E-3</v>
          </cell>
          <cell r="W155">
            <v>4.4644833977569208E-2</v>
          </cell>
          <cell r="X155">
            <v>0.38152664407696057</v>
          </cell>
          <cell r="Y155">
            <v>0.32999360062695199</v>
          </cell>
          <cell r="Z155">
            <v>0.71152024470391262</v>
          </cell>
          <cell r="AR155">
            <v>2.605178948591697E-3</v>
          </cell>
          <cell r="AS155">
            <v>5.8718891528940689E-3</v>
          </cell>
          <cell r="AT155">
            <v>2.63401659980306E-3</v>
          </cell>
          <cell r="AU155">
            <v>6.2733590307501516E-3</v>
          </cell>
          <cell r="AV155">
            <v>7.5628715035178226E-3</v>
          </cell>
          <cell r="AY155">
            <v>7.6044414444951126E-4</v>
          </cell>
          <cell r="AZ155">
            <v>7.132430350907206E-4</v>
          </cell>
          <cell r="BA155">
            <v>1.841748397315884E-3</v>
          </cell>
          <cell r="BB155">
            <v>4.8358051119518568E-4</v>
          </cell>
          <cell r="BC155">
            <v>7.2267642691868715E-4</v>
          </cell>
        </row>
        <row r="156">
          <cell r="B156">
            <v>43618</v>
          </cell>
          <cell r="C156">
            <v>0.1539346817538228</v>
          </cell>
          <cell r="D156">
            <v>2.9908358164747632E-2</v>
          </cell>
          <cell r="E156">
            <v>0.41331959306845861</v>
          </cell>
          <cell r="F156">
            <v>3.4873021138906911E-2</v>
          </cell>
          <cell r="G156">
            <v>2.9959796144509849E-2</v>
          </cell>
          <cell r="H156">
            <v>1.835357603521854E-2</v>
          </cell>
          <cell r="I156">
            <v>1.6108606256443649E-2</v>
          </cell>
          <cell r="J156">
            <v>0.13853401158896281</v>
          </cell>
          <cell r="K156">
            <v>0.83499164415107074</v>
          </cell>
          <cell r="L156">
            <v>1.8490363376212959</v>
          </cell>
          <cell r="M156">
            <v>2.6840279817723669</v>
          </cell>
          <cell r="P156">
            <v>0.1147033468897069</v>
          </cell>
          <cell r="Q156">
            <v>7.6705758373517346E-3</v>
          </cell>
          <cell r="R156">
            <v>0.18643508743057369</v>
          </cell>
          <cell r="S156">
            <v>7.019531989602563E-3</v>
          </cell>
          <cell r="T156">
            <v>1.6973263957268579E-2</v>
          </cell>
          <cell r="U156">
            <v>5.2088671122982747E-3</v>
          </cell>
          <cell r="V156">
            <v>3.4043694689244869E-3</v>
          </cell>
          <cell r="W156">
            <v>4.7573296259846298E-2</v>
          </cell>
          <cell r="X156">
            <v>0.38898833894557239</v>
          </cell>
          <cell r="Y156">
            <v>0.34683665038572292</v>
          </cell>
          <cell r="Z156">
            <v>0.73582498933129536</v>
          </cell>
          <cell r="AR156">
            <v>3.4695957456675232E-3</v>
          </cell>
          <cell r="AS156">
            <v>6.7846851660826792E-3</v>
          </cell>
          <cell r="AT156">
            <v>3.6482424279597569E-3</v>
          </cell>
          <cell r="AU156">
            <v>6.5259782724884467E-3</v>
          </cell>
          <cell r="AV156">
            <v>8.7523916026077467E-3</v>
          </cell>
          <cell r="AY156">
            <v>8.1418709304348022E-4</v>
          </cell>
          <cell r="AZ156">
            <v>1.2329543565369771E-3</v>
          </cell>
          <cell r="BA156">
            <v>1.738445618801256E-3</v>
          </cell>
          <cell r="BB156">
            <v>5.5535972781840597E-4</v>
          </cell>
          <cell r="BC156">
            <v>7.8720720663934761E-4</v>
          </cell>
        </row>
        <row r="157">
          <cell r="B157">
            <v>43619</v>
          </cell>
          <cell r="C157">
            <v>0.15479820451261739</v>
          </cell>
          <cell r="D157">
            <v>3.0152060920354939E-2</v>
          </cell>
          <cell r="E157">
            <v>0.47316734351161971</v>
          </cell>
          <cell r="F157">
            <v>3.7857116410221082E-2</v>
          </cell>
          <cell r="G157">
            <v>3.2356252638069023E-2</v>
          </cell>
          <cell r="H157">
            <v>1.8847281579627818E-2</v>
          </cell>
          <cell r="I157">
            <v>2.055432061681612E-2</v>
          </cell>
          <cell r="J157">
            <v>0.15237594269104721</v>
          </cell>
          <cell r="K157">
            <v>0.9201085228803737</v>
          </cell>
          <cell r="L157">
            <v>1.7597470266112369</v>
          </cell>
          <cell r="M157">
            <v>2.6798555494916108</v>
          </cell>
          <cell r="P157">
            <v>0.1147531152883583</v>
          </cell>
          <cell r="Q157">
            <v>7.6561412403674247E-3</v>
          </cell>
          <cell r="R157">
            <v>0.19369902754201171</v>
          </cell>
          <cell r="S157">
            <v>7.1064153526734751E-3</v>
          </cell>
          <cell r="T157">
            <v>1.6271426917424461E-2</v>
          </cell>
          <cell r="U157">
            <v>5.2592862441893564E-3</v>
          </cell>
          <cell r="V157">
            <v>4.0316494166222133E-3</v>
          </cell>
          <cell r="W157">
            <v>4.8162991567531337E-2</v>
          </cell>
          <cell r="X157">
            <v>0.39694005356917822</v>
          </cell>
          <cell r="Y157">
            <v>0.36983781197025511</v>
          </cell>
          <cell r="Z157">
            <v>0.76677786553943328</v>
          </cell>
          <cell r="AR157">
            <v>4.7945032962018854E-3</v>
          </cell>
          <cell r="AS157">
            <v>7.2579966949429236E-3</v>
          </cell>
          <cell r="AT157">
            <v>4.4736944090840057E-3</v>
          </cell>
          <cell r="AU157">
            <v>6.6329768752913833E-3</v>
          </cell>
          <cell r="AV157">
            <v>8.1143749001269007E-3</v>
          </cell>
          <cell r="AY157">
            <v>6.3295311252773595E-4</v>
          </cell>
          <cell r="AZ157">
            <v>1.26802670272687E-3</v>
          </cell>
          <cell r="BA157">
            <v>1.65685727520087E-3</v>
          </cell>
          <cell r="BB157">
            <v>9.9704580616181006E-4</v>
          </cell>
          <cell r="BC157">
            <v>7.7096414474351564E-4</v>
          </cell>
        </row>
        <row r="158">
          <cell r="B158">
            <v>43620</v>
          </cell>
          <cell r="C158">
            <v>0.15191093497186589</v>
          </cell>
          <cell r="D158">
            <v>2.8832063624074849E-2</v>
          </cell>
          <cell r="E158">
            <v>0.48691712109663993</v>
          </cell>
          <cell r="F158">
            <v>3.7249869285208549E-2</v>
          </cell>
          <cell r="G158">
            <v>3.1720519176492393E-2</v>
          </cell>
          <cell r="H158">
            <v>1.824205183679237E-2</v>
          </cell>
          <cell r="I158">
            <v>2.053137830695673E-2</v>
          </cell>
          <cell r="J158">
            <v>0.14912657684707731</v>
          </cell>
          <cell r="K158">
            <v>0.92453051514510787</v>
          </cell>
          <cell r="L158">
            <v>1.732123773377708</v>
          </cell>
          <cell r="M158">
            <v>2.6566542885228159</v>
          </cell>
          <cell r="P158">
            <v>0.1148130934027318</v>
          </cell>
          <cell r="Q158">
            <v>7.8585878542117502E-3</v>
          </cell>
          <cell r="R158">
            <v>0.21019809274712559</v>
          </cell>
          <cell r="S158">
            <v>6.455697483510609E-3</v>
          </cell>
          <cell r="T158">
            <v>1.5108357152730329E-2</v>
          </cell>
          <cell r="U158">
            <v>5.243801177240397E-3</v>
          </cell>
          <cell r="V158">
            <v>4.1685450050190287E-3</v>
          </cell>
          <cell r="W158">
            <v>4.9604568382485559E-2</v>
          </cell>
          <cell r="X158">
            <v>0.41345074320505493</v>
          </cell>
          <cell r="Y158">
            <v>0.38845011111263461</v>
          </cell>
          <cell r="Z158">
            <v>0.80190085431768954</v>
          </cell>
          <cell r="AR158">
            <v>4.5440819228968954E-3</v>
          </cell>
          <cell r="AS158">
            <v>6.9125958260559161E-3</v>
          </cell>
          <cell r="AT158">
            <v>4.9928395342158996E-3</v>
          </cell>
          <cell r="AU158">
            <v>6.2333101449877889E-3</v>
          </cell>
          <cell r="AV158">
            <v>7.8148239272431853E-3</v>
          </cell>
          <cell r="AY158">
            <v>6.6732939999508527E-4</v>
          </cell>
          <cell r="AZ158">
            <v>1.084627944617147E-3</v>
          </cell>
          <cell r="BA158">
            <v>1.2252235788396211E-3</v>
          </cell>
          <cell r="BB158">
            <v>1.0016596590659041E-3</v>
          </cell>
          <cell r="BC158">
            <v>7.1929805170134985E-4</v>
          </cell>
        </row>
        <row r="159">
          <cell r="B159">
            <v>43621</v>
          </cell>
          <cell r="C159">
            <v>0.15212615706966179</v>
          </cell>
          <cell r="D159">
            <v>3.024904514596637E-2</v>
          </cell>
          <cell r="E159">
            <v>0.47846008025896741</v>
          </cell>
          <cell r="F159">
            <v>3.7262768671412781E-2</v>
          </cell>
          <cell r="G159">
            <v>3.2291930899362158E-2</v>
          </cell>
          <cell r="H159">
            <v>1.8452130208100319E-2</v>
          </cell>
          <cell r="I159">
            <v>2.0305371189032442E-2</v>
          </cell>
          <cell r="J159">
            <v>0.14484181462964349</v>
          </cell>
          <cell r="K159">
            <v>0.91398929807214724</v>
          </cell>
          <cell r="L159">
            <v>1.7430791647147701</v>
          </cell>
          <cell r="M159">
            <v>2.6570684627869174</v>
          </cell>
          <cell r="P159">
            <v>0.1216036949767384</v>
          </cell>
          <cell r="Q159">
            <v>8.2255669394500214E-3</v>
          </cell>
          <cell r="R159">
            <v>0.21773345977061259</v>
          </cell>
          <cell r="S159">
            <v>6.8880345304745379E-3</v>
          </cell>
          <cell r="T159">
            <v>1.6396114179989589E-2</v>
          </cell>
          <cell r="U159">
            <v>5.7259186710593686E-3</v>
          </cell>
          <cell r="V159">
            <v>5.1510615892060773E-3</v>
          </cell>
          <cell r="W159">
            <v>5.0585899543515889E-2</v>
          </cell>
          <cell r="X159">
            <v>0.43230975020104651</v>
          </cell>
          <cell r="Y159">
            <v>0.39605276430249609</v>
          </cell>
          <cell r="Z159">
            <v>0.82836251450354259</v>
          </cell>
          <cell r="AR159">
            <v>4.7183206683480772E-3</v>
          </cell>
          <cell r="AS159">
            <v>6.642977918223371E-3</v>
          </cell>
          <cell r="AT159">
            <v>5.0346401446495449E-3</v>
          </cell>
          <cell r="AU159">
            <v>6.4697586755718952E-3</v>
          </cell>
          <cell r="AV159">
            <v>8.1208094648395727E-3</v>
          </cell>
          <cell r="AY159">
            <v>7.7044047288374567E-4</v>
          </cell>
          <cell r="AZ159">
            <v>1.2670425275807711E-3</v>
          </cell>
          <cell r="BA159">
            <v>1.270973107699992E-3</v>
          </cell>
          <cell r="BB159">
            <v>1.026107043000001E-3</v>
          </cell>
          <cell r="BC159">
            <v>8.0879218496800339E-4</v>
          </cell>
        </row>
        <row r="160">
          <cell r="B160">
            <v>43622</v>
          </cell>
          <cell r="C160">
            <v>0.15275190343435721</v>
          </cell>
          <cell r="D160">
            <v>3.0125469111472569E-2</v>
          </cell>
          <cell r="E160">
            <v>0.50482814426030531</v>
          </cell>
          <cell r="F160">
            <v>3.6964532026727122E-2</v>
          </cell>
          <cell r="G160">
            <v>3.1426976117495557E-2</v>
          </cell>
          <cell r="H160">
            <v>1.8264278280730371E-2</v>
          </cell>
          <cell r="I160">
            <v>2.0584836358535391E-2</v>
          </cell>
          <cell r="J160">
            <v>0.1492502618933583</v>
          </cell>
          <cell r="K160">
            <v>0.9441964014829819</v>
          </cell>
          <cell r="L160">
            <v>1.789183262244749</v>
          </cell>
          <cell r="M160">
            <v>2.7333796637277308</v>
          </cell>
          <cell r="P160">
            <v>0.11290596912885401</v>
          </cell>
          <cell r="Q160">
            <v>7.9145871320575548E-3</v>
          </cell>
          <cell r="R160">
            <v>0.18944961558719539</v>
          </cell>
          <cell r="S160">
            <v>4.085240287610814E-3</v>
          </cell>
          <cell r="T160">
            <v>1.7318721771315531E-2</v>
          </cell>
          <cell r="U160">
            <v>5.4457453022017776E-3</v>
          </cell>
          <cell r="V160">
            <v>3.0815119923881442E-3</v>
          </cell>
          <cell r="W160">
            <v>3.7864055111815342E-2</v>
          </cell>
          <cell r="X160">
            <v>0.37806544631343852</v>
          </cell>
          <cell r="Y160">
            <v>0.38015086876792792</v>
          </cell>
          <cell r="Z160">
            <v>0.75821631508136644</v>
          </cell>
          <cell r="AR160">
            <v>4.8669775693755517E-3</v>
          </cell>
          <cell r="AS160">
            <v>7.0873350910765701E-3</v>
          </cell>
          <cell r="AT160">
            <v>4.7243973546033892E-3</v>
          </cell>
          <cell r="AU160">
            <v>6.5255723304901356E-3</v>
          </cell>
          <cell r="AV160">
            <v>8.1062512578483313E-3</v>
          </cell>
          <cell r="AY160">
            <v>2.9845694740586741E-4</v>
          </cell>
          <cell r="AZ160">
            <v>7.7058736711667017E-4</v>
          </cell>
          <cell r="BA160">
            <v>7.070473543361941E-4</v>
          </cell>
          <cell r="BB160">
            <v>7.6205338781055922E-4</v>
          </cell>
          <cell r="BC160">
            <v>4.2662362532851911E-4</v>
          </cell>
        </row>
        <row r="161">
          <cell r="B161">
            <v>43623</v>
          </cell>
          <cell r="C161">
            <v>0.15085372930230259</v>
          </cell>
          <cell r="D161">
            <v>3.071608365337105E-2</v>
          </cell>
          <cell r="E161">
            <v>0.50920011396626796</v>
          </cell>
          <cell r="F161">
            <v>3.8379924336505687E-2</v>
          </cell>
          <cell r="G161">
            <v>3.2964859989096928E-2</v>
          </cell>
          <cell r="H161">
            <v>1.8338650022993241E-2</v>
          </cell>
          <cell r="I161">
            <v>2.070292831285165E-2</v>
          </cell>
          <cell r="J161">
            <v>0.15045164562225261</v>
          </cell>
          <cell r="K161">
            <v>0.95160793520564158</v>
          </cell>
          <cell r="L161">
            <v>1.833095881895038</v>
          </cell>
          <cell r="M161">
            <v>2.7847038171006795</v>
          </cell>
          <cell r="P161">
            <v>0.1225986182731212</v>
          </cell>
          <cell r="Q161">
            <v>7.9728296885640138E-3</v>
          </cell>
          <cell r="R161">
            <v>0.18706885781478019</v>
          </cell>
          <cell r="S161">
            <v>4.7138969196578138E-3</v>
          </cell>
          <cell r="T161">
            <v>1.577239512351904E-2</v>
          </cell>
          <cell r="U161">
            <v>5.7198342393204888E-3</v>
          </cell>
          <cell r="V161">
            <v>2.4509996139658219E-3</v>
          </cell>
          <cell r="W161">
            <v>4.1230357727890382E-2</v>
          </cell>
          <cell r="X161">
            <v>0.38752778940081872</v>
          </cell>
          <cell r="Y161">
            <v>0.38296668390278682</v>
          </cell>
          <cell r="Z161">
            <v>0.77049447330360554</v>
          </cell>
          <cell r="AR161">
            <v>4.6542307406030586E-3</v>
          </cell>
          <cell r="AS161">
            <v>7.2762779509307597E-3</v>
          </cell>
          <cell r="AT161">
            <v>5.1629827943205191E-3</v>
          </cell>
          <cell r="AU161">
            <v>6.826143489100084E-3</v>
          </cell>
          <cell r="AV161">
            <v>8.4473833000514986E-3</v>
          </cell>
          <cell r="AY161">
            <v>3.2611415175330281E-4</v>
          </cell>
          <cell r="AZ161">
            <v>7.3885387533164878E-4</v>
          </cell>
          <cell r="BA161">
            <v>8.7878344933433369E-4</v>
          </cell>
          <cell r="BB161">
            <v>8.8849358321417581E-4</v>
          </cell>
          <cell r="BC161">
            <v>5.5560392910532544E-4</v>
          </cell>
        </row>
        <row r="162">
          <cell r="B162">
            <v>43624</v>
          </cell>
          <cell r="C162">
            <v>0.14456129056961139</v>
          </cell>
          <cell r="D162">
            <v>3.004939130379803E-2</v>
          </cell>
          <cell r="E162">
            <v>0.44657250680318411</v>
          </cell>
          <cell r="F162">
            <v>2.9545738535654471E-2</v>
          </cell>
          <cell r="G162">
            <v>3.1138077800148201E-2</v>
          </cell>
          <cell r="H162">
            <v>1.8455445457780922E-2</v>
          </cell>
          <cell r="I162">
            <v>1.9645924327008901E-2</v>
          </cell>
          <cell r="J162">
            <v>0.13422632856315209</v>
          </cell>
          <cell r="K162">
            <v>0.85419470336033843</v>
          </cell>
          <cell r="L162">
            <v>1.8814905787922509</v>
          </cell>
          <cell r="M162">
            <v>2.7356852821525894</v>
          </cell>
          <cell r="P162">
            <v>0.1225644748603746</v>
          </cell>
          <cell r="Q162">
            <v>8.2419445827675783E-3</v>
          </cell>
          <cell r="R162">
            <v>0.1980320431539305</v>
          </cell>
          <cell r="S162">
            <v>6.7949879086698804E-3</v>
          </cell>
          <cell r="T162">
            <v>1.6810862741784859E-2</v>
          </cell>
          <cell r="U162">
            <v>5.4031943036007982E-3</v>
          </cell>
          <cell r="V162">
            <v>3.8180559442860481E-3</v>
          </cell>
          <cell r="W162">
            <v>4.9058471994447968E-2</v>
          </cell>
          <cell r="X162">
            <v>0.41072403548986208</v>
          </cell>
          <cell r="Y162">
            <v>0.34593611530776858</v>
          </cell>
          <cell r="Z162">
            <v>0.75666015079763072</v>
          </cell>
          <cell r="AR162">
            <v>2.330904935212764E-3</v>
          </cell>
          <cell r="AS162">
            <v>6.2347393917599166E-3</v>
          </cell>
          <cell r="AT162">
            <v>2.715343468819124E-3</v>
          </cell>
          <cell r="AU162">
            <v>6.5539537223804172E-3</v>
          </cell>
          <cell r="AV162">
            <v>7.5268629076806533E-3</v>
          </cell>
          <cell r="AY162">
            <v>7.1194371455410917E-4</v>
          </cell>
          <cell r="AZ162">
            <v>1.355163718436171E-3</v>
          </cell>
          <cell r="BA162">
            <v>1.208375867693132E-3</v>
          </cell>
          <cell r="BB162">
            <v>9.4038543539168914E-4</v>
          </cell>
          <cell r="BC162">
            <v>8.1364106753629398E-4</v>
          </cell>
        </row>
        <row r="163">
          <cell r="B163">
            <v>43625</v>
          </cell>
          <cell r="C163">
            <v>0.15891475467542271</v>
          </cell>
          <cell r="D163">
            <v>2.9700461876972561E-2</v>
          </cell>
          <cell r="E163">
            <v>0.42965336520352621</v>
          </cell>
          <cell r="F163">
            <v>3.2297269331647227E-2</v>
          </cell>
          <cell r="G163">
            <v>3.0426618237752379E-2</v>
          </cell>
          <cell r="H163">
            <v>1.8336211611427351E-2</v>
          </cell>
          <cell r="I163">
            <v>1.6098358850501839E-2</v>
          </cell>
          <cell r="J163">
            <v>0.13806276769125189</v>
          </cell>
          <cell r="K163">
            <v>0.85348980747850212</v>
          </cell>
          <cell r="L163">
            <v>1.8624900022745361</v>
          </cell>
          <cell r="M163">
            <v>2.7159798097530383</v>
          </cell>
          <cell r="P163">
            <v>0.1204413253944103</v>
          </cell>
          <cell r="Q163">
            <v>7.980244004740818E-3</v>
          </cell>
          <cell r="R163">
            <v>0.2073331070615847</v>
          </cell>
          <cell r="S163">
            <v>7.1915856254093019E-3</v>
          </cell>
          <cell r="T163">
            <v>1.5120987801049261E-2</v>
          </cell>
          <cell r="U163">
            <v>5.437581285835596E-3</v>
          </cell>
          <cell r="V163">
            <v>4.6447571897948511E-3</v>
          </cell>
          <cell r="W163">
            <v>4.9992752942545279E-2</v>
          </cell>
          <cell r="X163">
            <v>0.41814234130537009</v>
          </cell>
          <cell r="Y163">
            <v>0.35240648299436328</v>
          </cell>
          <cell r="Z163">
            <v>0.77054882429973337</v>
          </cell>
          <cell r="AR163">
            <v>3.5104133703500848E-3</v>
          </cell>
          <cell r="AS163">
            <v>5.3213511075086324E-3</v>
          </cell>
          <cell r="AT163">
            <v>3.020045598315682E-3</v>
          </cell>
          <cell r="AU163">
            <v>6.7088176459765307E-3</v>
          </cell>
          <cell r="AV163">
            <v>8.1024307626307284E-3</v>
          </cell>
          <cell r="AY163">
            <v>7.9313942838555934E-4</v>
          </cell>
          <cell r="AZ163">
            <v>1.3190915395939521E-3</v>
          </cell>
          <cell r="BA163">
            <v>1.264219074323625E-3</v>
          </cell>
          <cell r="BB163">
            <v>9.9168645861834348E-4</v>
          </cell>
          <cell r="BC163">
            <v>9.9901493923052246E-4</v>
          </cell>
        </row>
        <row r="164">
          <cell r="B164">
            <v>43626</v>
          </cell>
          <cell r="C164">
            <v>0.15777401208590699</v>
          </cell>
          <cell r="D164">
            <v>3.0198581689111041E-2</v>
          </cell>
          <cell r="E164">
            <v>0.47133795293537561</v>
          </cell>
          <cell r="F164">
            <v>3.6052828132519782E-2</v>
          </cell>
          <cell r="G164">
            <v>3.2845837731998069E-2</v>
          </cell>
          <cell r="H164">
            <v>1.8230774040833609E-2</v>
          </cell>
          <cell r="I164">
            <v>2.0349066134662721E-2</v>
          </cell>
          <cell r="J164">
            <v>0.15179620258509871</v>
          </cell>
          <cell r="K164">
            <v>0.91858525533550661</v>
          </cell>
          <cell r="L164">
            <v>1.7925656147282729</v>
          </cell>
          <cell r="M164">
            <v>2.7111508700637796</v>
          </cell>
          <cell r="P164">
            <v>0.1218149137090367</v>
          </cell>
          <cell r="Q164">
            <v>8.9113112894178611E-3</v>
          </cell>
          <cell r="R164">
            <v>0.2189706859965081</v>
          </cell>
          <cell r="S164">
            <v>7.4014260142856083E-3</v>
          </cell>
          <cell r="T164">
            <v>1.6289238447836179E-2</v>
          </cell>
          <cell r="U164">
            <v>5.6519747009848064E-3</v>
          </cell>
          <cell r="V164">
            <v>4.9896958142754836E-3</v>
          </cell>
          <cell r="W164">
            <v>5.2124334602651638E-2</v>
          </cell>
          <cell r="X164">
            <v>0.43615358057499642</v>
          </cell>
          <cell r="Y164">
            <v>0.37790662587792562</v>
          </cell>
          <cell r="Z164">
            <v>0.8140602064529221</v>
          </cell>
          <cell r="AR164">
            <v>4.6411528829735883E-3</v>
          </cell>
          <cell r="AS164">
            <v>6.0278056226636947E-3</v>
          </cell>
          <cell r="AT164">
            <v>3.5052930846317179E-3</v>
          </cell>
          <cell r="AU164">
            <v>6.7085812128274249E-3</v>
          </cell>
          <cell r="AV164">
            <v>8.3621230423586747E-3</v>
          </cell>
          <cell r="AY164">
            <v>5.975437905350225E-4</v>
          </cell>
          <cell r="AZ164">
            <v>1.471600076081886E-3</v>
          </cell>
          <cell r="BA164">
            <v>1.47437792336351E-3</v>
          </cell>
          <cell r="BB164">
            <v>1.046483191919768E-3</v>
          </cell>
          <cell r="BC164">
            <v>8.9805859451874649E-4</v>
          </cell>
        </row>
        <row r="165">
          <cell r="B165">
            <v>43627</v>
          </cell>
          <cell r="C165">
            <v>0.15645867525764881</v>
          </cell>
          <cell r="D165">
            <v>2.949860354873244E-2</v>
          </cell>
          <cell r="E165">
            <v>0.50509875835147522</v>
          </cell>
          <cell r="F165">
            <v>3.6904860596465347E-2</v>
          </cell>
          <cell r="G165">
            <v>3.2095087219044097E-2</v>
          </cell>
          <cell r="H165">
            <v>1.851069405450758E-2</v>
          </cell>
          <cell r="I165">
            <v>2.0168396660594001E-2</v>
          </cell>
          <cell r="J165">
            <v>0.15277184553648621</v>
          </cell>
          <cell r="K165">
            <v>0.95150692122495384</v>
          </cell>
          <cell r="L165">
            <v>1.7621661470686509</v>
          </cell>
          <cell r="M165">
            <v>2.7136730682936046</v>
          </cell>
          <cell r="P165">
            <v>0.1195335387634171</v>
          </cell>
          <cell r="Q165">
            <v>8.4100446420621675E-3</v>
          </cell>
          <cell r="R165">
            <v>0.23921286667713759</v>
          </cell>
          <cell r="S165">
            <v>7.1492207719638856E-3</v>
          </cell>
          <cell r="T165">
            <v>1.8323992143350089E-2</v>
          </cell>
          <cell r="U165">
            <v>5.5417231946130689E-3</v>
          </cell>
          <cell r="V165">
            <v>4.6532685720862893E-3</v>
          </cell>
          <cell r="W165">
            <v>5.1604058961222818E-2</v>
          </cell>
          <cell r="X165">
            <v>0.45442871372585308</v>
          </cell>
          <cell r="Y165">
            <v>0.40143633639575982</v>
          </cell>
          <cell r="Z165">
            <v>0.85586505012161296</v>
          </cell>
          <cell r="AR165">
            <v>4.5936207803752727E-3</v>
          </cell>
          <cell r="AS165">
            <v>6.9709538900649343E-3</v>
          </cell>
          <cell r="AT165">
            <v>4.3913528794136941E-3</v>
          </cell>
          <cell r="AU165">
            <v>6.2160321597241859E-3</v>
          </cell>
          <cell r="AV165">
            <v>7.9364169332537694E-3</v>
          </cell>
          <cell r="AY165">
            <v>6.302300095805878E-4</v>
          </cell>
          <cell r="AZ165">
            <v>1.425218363141738E-3</v>
          </cell>
          <cell r="BA165">
            <v>1.2419964331522981E-3</v>
          </cell>
          <cell r="BB165">
            <v>1.065732785626229E-3</v>
          </cell>
          <cell r="BC165">
            <v>9.3204732222919946E-4</v>
          </cell>
        </row>
        <row r="166">
          <cell r="B166">
            <v>43628</v>
          </cell>
          <cell r="C166">
            <v>0.15656005394820671</v>
          </cell>
          <cell r="D166">
            <v>3.052779418720028E-2</v>
          </cell>
          <cell r="E166">
            <v>0.50661903009985521</v>
          </cell>
          <cell r="F166">
            <v>3.7313826975455953E-2</v>
          </cell>
          <cell r="G166">
            <v>3.1994487322935097E-2</v>
          </cell>
          <cell r="H166">
            <v>1.8604814275299551E-2</v>
          </cell>
          <cell r="I166">
            <v>2.0193307552687969E-2</v>
          </cell>
          <cell r="J166">
            <v>0.15368389001487531</v>
          </cell>
          <cell r="K166">
            <v>0.95549720437651575</v>
          </cell>
          <cell r="L166">
            <v>1.7762836226167711</v>
          </cell>
          <cell r="M166">
            <v>2.7317808269932868</v>
          </cell>
          <cell r="P166">
            <v>0.13329437915551481</v>
          </cell>
          <cell r="Q166">
            <v>8.9504153951278035E-3</v>
          </cell>
          <cell r="R166">
            <v>0.24495695028306</v>
          </cell>
          <cell r="S166">
            <v>8.0322539655652177E-3</v>
          </cell>
          <cell r="T166">
            <v>2.0395035495261841E-2</v>
          </cell>
          <cell r="U166">
            <v>6.3826634221341586E-3</v>
          </cell>
          <cell r="V166">
            <v>3.2033834897286129E-3</v>
          </cell>
          <cell r="W166">
            <v>5.4498483626124292E-2</v>
          </cell>
          <cell r="X166">
            <v>0.47971356483251681</v>
          </cell>
          <cell r="Y166">
            <v>0.40248892607400971</v>
          </cell>
          <cell r="Z166">
            <v>0.88220249090652647</v>
          </cell>
          <cell r="AR166">
            <v>4.2286037688675946E-3</v>
          </cell>
          <cell r="AS166">
            <v>6.8985812186775838E-3</v>
          </cell>
          <cell r="AT166">
            <v>4.4429637865311981E-3</v>
          </cell>
          <cell r="AU166">
            <v>6.4598359350703134E-3</v>
          </cell>
          <cell r="AV166">
            <v>8.2842084179754871E-3</v>
          </cell>
          <cell r="AY166">
            <v>6.4550678571292474E-4</v>
          </cell>
          <cell r="AZ166">
            <v>1.6658765371538281E-3</v>
          </cell>
          <cell r="BA166">
            <v>1.517000157181426E-3</v>
          </cell>
          <cell r="BB166">
            <v>9.9313278808060975E-4</v>
          </cell>
          <cell r="BC166">
            <v>1.1087615203722689E-3</v>
          </cell>
        </row>
        <row r="167">
          <cell r="B167">
            <v>43629</v>
          </cell>
          <cell r="C167">
            <v>0.15385330550983811</v>
          </cell>
          <cell r="D167">
            <v>3.053323052574285E-2</v>
          </cell>
          <cell r="E167">
            <v>0.52049284677677488</v>
          </cell>
          <cell r="F167">
            <v>3.8889163809675498E-2</v>
          </cell>
          <cell r="G167">
            <v>3.1965411348090403E-2</v>
          </cell>
          <cell r="H167">
            <v>1.8461280410531761E-2</v>
          </cell>
          <cell r="I167">
            <v>1.9663011332692212E-2</v>
          </cell>
          <cell r="J167">
            <v>0.153366235934459</v>
          </cell>
          <cell r="K167">
            <v>0.96722448564780494</v>
          </cell>
          <cell r="L167">
            <v>1.813548701059414</v>
          </cell>
          <cell r="M167">
            <v>2.780773186707219</v>
          </cell>
          <cell r="P167">
            <v>0.1249219933743478</v>
          </cell>
          <cell r="Q167">
            <v>8.4753437344135575E-3</v>
          </cell>
          <cell r="R167">
            <v>0.21151413648889511</v>
          </cell>
          <cell r="S167">
            <v>5.157019721201664E-3</v>
          </cell>
          <cell r="T167">
            <v>1.7584882259694071E-2</v>
          </cell>
          <cell r="U167">
            <v>6.1293892960886326E-3</v>
          </cell>
          <cell r="V167">
            <v>2.4499624665770582E-3</v>
          </cell>
          <cell r="W167">
            <v>4.1656402309986407E-2</v>
          </cell>
          <cell r="X167">
            <v>0.41788912965120428</v>
          </cell>
          <cell r="Y167">
            <v>0.37956535013873099</v>
          </cell>
          <cell r="Z167">
            <v>0.79745447978993522</v>
          </cell>
          <cell r="AR167">
            <v>4.8468401380007478E-3</v>
          </cell>
          <cell r="AS167">
            <v>7.2826946866318687E-3</v>
          </cell>
          <cell r="AT167">
            <v>4.8702618964363304E-3</v>
          </cell>
          <cell r="AU167">
            <v>6.6172541472894727E-3</v>
          </cell>
          <cell r="AV167">
            <v>8.341777147326427E-3</v>
          </cell>
          <cell r="AY167">
            <v>3.5434853897239633E-4</v>
          </cell>
          <cell r="AZ167">
            <v>9.4967773393703171E-4</v>
          </cell>
          <cell r="BA167">
            <v>1.068763756590234E-3</v>
          </cell>
          <cell r="BB167">
            <v>7.4165226312653985E-4</v>
          </cell>
          <cell r="BC167">
            <v>6.6980923683854698E-4</v>
          </cell>
        </row>
        <row r="168">
          <cell r="B168">
            <v>43630</v>
          </cell>
          <cell r="C168">
            <v>0.15996137234790209</v>
          </cell>
          <cell r="D168">
            <v>3.060092751800355E-2</v>
          </cell>
          <cell r="E168">
            <v>0.52037396791329815</v>
          </cell>
          <cell r="F168">
            <v>3.9226014165173767E-2</v>
          </cell>
          <cell r="G168">
            <v>3.2493293020308331E-2</v>
          </cell>
          <cell r="H168">
            <v>1.8509462596417961E-2</v>
          </cell>
          <cell r="I168">
            <v>2.138422788975014E-2</v>
          </cell>
          <cell r="J168">
            <v>0.15350747274674059</v>
          </cell>
          <cell r="K168">
            <v>0.97605673819759498</v>
          </cell>
          <cell r="L168">
            <v>1.8507082797890579</v>
          </cell>
          <cell r="M168">
            <v>2.826765017986653</v>
          </cell>
          <cell r="P168">
            <v>0.12926217281859059</v>
          </cell>
          <cell r="Q168">
            <v>8.4419017754186407E-3</v>
          </cell>
          <cell r="R168">
            <v>0.21420207976335781</v>
          </cell>
          <cell r="S168">
            <v>5.8829706485942291E-3</v>
          </cell>
          <cell r="T168">
            <v>1.9694835191616619E-2</v>
          </cell>
          <cell r="U168">
            <v>6.2362664636990634E-3</v>
          </cell>
          <cell r="V168">
            <v>3.0126029731041199E-3</v>
          </cell>
          <cell r="W168">
            <v>4.490128387462429E-2</v>
          </cell>
          <cell r="X168">
            <v>0.43163411350900538</v>
          </cell>
          <cell r="Y168">
            <v>0.38880747620810058</v>
          </cell>
          <cell r="Z168">
            <v>0.82044158971710601</v>
          </cell>
          <cell r="AR168">
            <v>4.8743200517102339E-3</v>
          </cell>
          <cell r="AS168">
            <v>7.2823470200154223E-3</v>
          </cell>
          <cell r="AT168">
            <v>4.5539895210225034E-3</v>
          </cell>
          <cell r="AU168">
            <v>6.9292137373342493E-3</v>
          </cell>
          <cell r="AV168">
            <v>8.4886604358814441E-3</v>
          </cell>
          <cell r="AY168">
            <v>3.1500945177256569E-4</v>
          </cell>
          <cell r="AZ168">
            <v>1.264212827490196E-3</v>
          </cell>
          <cell r="BA168">
            <v>8.6565900614269666E-4</v>
          </cell>
          <cell r="BB168">
            <v>9.1203760451586628E-4</v>
          </cell>
          <cell r="BC168">
            <v>9.8291359040309986E-4</v>
          </cell>
        </row>
        <row r="169">
          <cell r="B169">
            <v>43631</v>
          </cell>
          <cell r="C169">
            <v>0.1587175789066326</v>
          </cell>
          <cell r="D169">
            <v>3.0257093037494239E-2</v>
          </cell>
          <cell r="E169">
            <v>0.45566866192288152</v>
          </cell>
          <cell r="F169">
            <v>3.0547019797179439E-2</v>
          </cell>
          <cell r="G169">
            <v>3.2343154933254022E-2</v>
          </cell>
          <cell r="H169">
            <v>1.8381921501629851E-2</v>
          </cell>
          <cell r="I169">
            <v>1.8622265316608131E-2</v>
          </cell>
          <cell r="J169">
            <v>0.13211174331181241</v>
          </cell>
          <cell r="K169">
            <v>0.87664943872749213</v>
          </cell>
          <cell r="L169">
            <v>1.886066928787427</v>
          </cell>
          <cell r="M169">
            <v>2.7627163675149191</v>
          </cell>
          <cell r="P169">
            <v>0.1194686164095837</v>
          </cell>
          <cell r="Q169">
            <v>8.6907073184415203E-3</v>
          </cell>
          <cell r="R169">
            <v>0.22226656725057831</v>
          </cell>
          <cell r="S169">
            <v>8.3528445093263397E-3</v>
          </cell>
          <cell r="T169">
            <v>2.2124899786905121E-2</v>
          </cell>
          <cell r="U169">
            <v>6.9183013536714133E-3</v>
          </cell>
          <cell r="V169">
            <v>5.9143758857289532E-3</v>
          </cell>
          <cell r="W169">
            <v>5.4127633491346527E-2</v>
          </cell>
          <cell r="X169">
            <v>0.4478639460055816</v>
          </cell>
          <cell r="Y169">
            <v>0.38456955746404459</v>
          </cell>
          <cell r="Z169">
            <v>0.83243350346962619</v>
          </cell>
          <cell r="AR169">
            <v>2.5619443553429769E-3</v>
          </cell>
          <cell r="AS169">
            <v>6.1682967174076196E-3</v>
          </cell>
          <cell r="AT169">
            <v>2.71366042879827E-3</v>
          </cell>
          <cell r="AU169">
            <v>6.9908970843414351E-3</v>
          </cell>
          <cell r="AV169">
            <v>7.6474576388139096E-3</v>
          </cell>
          <cell r="AY169">
            <v>8.4390069405664632E-4</v>
          </cell>
          <cell r="AZ169">
            <v>1.876719182872123E-3</v>
          </cell>
          <cell r="BA169">
            <v>1.224366295498797E-3</v>
          </cell>
          <cell r="BB169">
            <v>1.244859979980484E-3</v>
          </cell>
          <cell r="BC169">
            <v>9.5198707983387741E-4</v>
          </cell>
        </row>
        <row r="170">
          <cell r="B170">
            <v>43632</v>
          </cell>
          <cell r="C170">
            <v>0.15953699926437509</v>
          </cell>
          <cell r="D170">
            <v>2.9783194614488442E-2</v>
          </cell>
          <cell r="E170">
            <v>0.43756646945263972</v>
          </cell>
          <cell r="F170">
            <v>3.4118661973845277E-2</v>
          </cell>
          <cell r="G170">
            <v>3.1767429540515868E-2</v>
          </cell>
          <cell r="H170">
            <v>1.860515454202822E-2</v>
          </cell>
          <cell r="I170">
            <v>1.6742222792145638E-2</v>
          </cell>
          <cell r="J170">
            <v>0.1386905668682667</v>
          </cell>
          <cell r="K170">
            <v>0.86681069904830466</v>
          </cell>
          <cell r="L170">
            <v>1.896536642193245</v>
          </cell>
          <cell r="M170">
            <v>2.7633473412415497</v>
          </cell>
          <cell r="P170">
            <v>0.1159437034274771</v>
          </cell>
          <cell r="Q170">
            <v>8.7853724367316713E-3</v>
          </cell>
          <cell r="R170">
            <v>0.22526004102998681</v>
          </cell>
          <cell r="S170">
            <v>8.4855058440050507E-3</v>
          </cell>
          <cell r="T170">
            <v>2.0168097567954839E-2</v>
          </cell>
          <cell r="U170">
            <v>7.4330786124740421E-3</v>
          </cell>
          <cell r="V170">
            <v>5.324911081501852E-3</v>
          </cell>
          <cell r="W170">
            <v>5.5333568755729243E-2</v>
          </cell>
          <cell r="X170">
            <v>0.44673427875586058</v>
          </cell>
          <cell r="Y170">
            <v>0.38429251611896281</v>
          </cell>
          <cell r="Z170">
            <v>0.83102679487482334</v>
          </cell>
          <cell r="AR170">
            <v>3.4759970186835271E-3</v>
          </cell>
          <cell r="AS170">
            <v>6.3532828272208908E-3</v>
          </cell>
          <cell r="AT170">
            <v>3.3380335516188589E-3</v>
          </cell>
          <cell r="AU170">
            <v>7.0689397520178193E-3</v>
          </cell>
          <cell r="AV170">
            <v>8.2670117565336459E-3</v>
          </cell>
          <cell r="AY170">
            <v>6.8923461509430171E-4</v>
          </cell>
          <cell r="AZ170">
            <v>1.702929845690423E-3</v>
          </cell>
          <cell r="BA170">
            <v>1.583378172610492E-3</v>
          </cell>
          <cell r="BB170">
            <v>1.2735920569470231E-3</v>
          </cell>
          <cell r="BC170">
            <v>1.156028281377832E-3</v>
          </cell>
        </row>
        <row r="171">
          <cell r="B171">
            <v>43633</v>
          </cell>
          <cell r="C171">
            <v>0.15952654995972801</v>
          </cell>
          <cell r="D171">
            <v>3.014323598773368E-2</v>
          </cell>
          <cell r="E171">
            <v>0.48956378586362148</v>
          </cell>
          <cell r="F171">
            <v>3.9064030027373173E-2</v>
          </cell>
          <cell r="G171">
            <v>3.321306617112009E-2</v>
          </cell>
          <cell r="H171">
            <v>1.8817390068060831E-2</v>
          </cell>
          <cell r="I171">
            <v>2.0654520590653772E-2</v>
          </cell>
          <cell r="J171">
            <v>0.15226122449416779</v>
          </cell>
          <cell r="K171">
            <v>0.94324380316245904</v>
          </cell>
          <cell r="L171">
            <v>1.8166546161921731</v>
          </cell>
          <cell r="M171">
            <v>2.7598984193546321</v>
          </cell>
          <cell r="P171">
            <v>0.118114848837386</v>
          </cell>
          <cell r="Q171">
            <v>8.8890719962969548E-3</v>
          </cell>
          <cell r="R171">
            <v>0.22999369135891509</v>
          </cell>
          <cell r="S171">
            <v>8.7460024928210228E-3</v>
          </cell>
          <cell r="T171">
            <v>1.917354221649337E-2</v>
          </cell>
          <cell r="U171">
            <v>7.5318549469356429E-3</v>
          </cell>
          <cell r="V171">
            <v>5.6878568757030437E-3</v>
          </cell>
          <cell r="W171">
            <v>5.7878273190636521E-2</v>
          </cell>
          <cell r="X171">
            <v>0.45601514191518772</v>
          </cell>
          <cell r="Y171">
            <v>0.40318843225785811</v>
          </cell>
          <cell r="Z171">
            <v>0.85920357417304583</v>
          </cell>
          <cell r="AR171">
            <v>4.8695798985818328E-3</v>
          </cell>
          <cell r="AS171">
            <v>7.273714980280746E-3</v>
          </cell>
          <cell r="AT171">
            <v>4.7722184816428141E-3</v>
          </cell>
          <cell r="AU171">
            <v>6.8157211640269798E-3</v>
          </cell>
          <cell r="AV171">
            <v>8.6938422105975691E-3</v>
          </cell>
          <cell r="AY171">
            <v>7.9893142781435687E-4</v>
          </cell>
          <cell r="AZ171">
            <v>1.9381522495259781E-3</v>
          </cell>
          <cell r="BA171">
            <v>1.4606539810896389E-3</v>
          </cell>
          <cell r="BB171">
            <v>1.328935240930801E-3</v>
          </cell>
          <cell r="BC171">
            <v>9.8757451550734749E-4</v>
          </cell>
        </row>
        <row r="172">
          <cell r="B172">
            <v>43634</v>
          </cell>
          <cell r="C172">
            <v>0.15615337025931311</v>
          </cell>
          <cell r="D172">
            <v>2.9333440941958409E-2</v>
          </cell>
          <cell r="E172">
            <v>0.49825156618652139</v>
          </cell>
          <cell r="F172">
            <v>3.7551554249981488E-2</v>
          </cell>
          <cell r="G172">
            <v>3.2924889444897062E-2</v>
          </cell>
          <cell r="H172">
            <v>1.8555015956660779E-2</v>
          </cell>
          <cell r="I172">
            <v>2.0695790081081859E-2</v>
          </cell>
          <cell r="J172">
            <v>0.150772734510875</v>
          </cell>
          <cell r="K172">
            <v>0.94423836163128927</v>
          </cell>
          <cell r="L172">
            <v>1.7976306908572399</v>
          </cell>
          <cell r="M172">
            <v>2.7418690524885294</v>
          </cell>
          <cell r="P172">
            <v>0.1140129056309918</v>
          </cell>
          <cell r="Q172">
            <v>9.535636274965174E-3</v>
          </cell>
          <cell r="R172">
            <v>0.25067864008760921</v>
          </cell>
          <cell r="S172">
            <v>9.133003732422422E-3</v>
          </cell>
          <cell r="T172">
            <v>1.92540033229722E-2</v>
          </cell>
          <cell r="U172">
            <v>7.7550263602557843E-3</v>
          </cell>
          <cell r="V172">
            <v>6.1357459720925598E-3</v>
          </cell>
          <cell r="W172">
            <v>5.7652564998959252E-2</v>
          </cell>
          <cell r="X172">
            <v>0.47415752638026831</v>
          </cell>
          <cell r="Y172">
            <v>0.42028589412869449</v>
          </cell>
          <cell r="Z172">
            <v>0.89444342050896286</v>
          </cell>
          <cell r="AR172">
            <v>4.5934024258537263E-3</v>
          </cell>
          <cell r="AS172">
            <v>7.0246552167557664E-3</v>
          </cell>
          <cell r="AT172">
            <v>4.7577794662444521E-3</v>
          </cell>
          <cell r="AU172">
            <v>6.3186597894466234E-3</v>
          </cell>
          <cell r="AV172">
            <v>8.2212939162507274E-3</v>
          </cell>
          <cell r="AY172">
            <v>7.2953519761897697E-4</v>
          </cell>
          <cell r="AZ172">
            <v>1.937562156006187E-3</v>
          </cell>
          <cell r="BA172">
            <v>1.592537291262054E-3</v>
          </cell>
          <cell r="BB172">
            <v>1.626823644305748E-3</v>
          </cell>
          <cell r="BC172">
            <v>1.0780708163246971E-3</v>
          </cell>
        </row>
        <row r="173">
          <cell r="B173">
            <v>43635</v>
          </cell>
          <cell r="C173">
            <v>0.1576784940506343</v>
          </cell>
          <cell r="D173">
            <v>3.073530687403073E-2</v>
          </cell>
          <cell r="E173">
            <v>0.5008078575939785</v>
          </cell>
          <cell r="F173">
            <v>3.8370594238912738E-2</v>
          </cell>
          <cell r="G173">
            <v>3.2650525811186847E-2</v>
          </cell>
          <cell r="H173">
            <v>1.828126410790017E-2</v>
          </cell>
          <cell r="I173">
            <v>2.170670573173954E-2</v>
          </cell>
          <cell r="J173">
            <v>0.15174644693929079</v>
          </cell>
          <cell r="K173">
            <v>0.95197719534767367</v>
          </cell>
          <cell r="L173">
            <v>1.8004792861162831</v>
          </cell>
          <cell r="M173">
            <v>2.7524564814639567</v>
          </cell>
          <cell r="P173">
            <v>0.1193249502928756</v>
          </cell>
          <cell r="Q173">
            <v>1.0025519438408801E-2</v>
          </cell>
          <cell r="R173">
            <v>0.25188664970667812</v>
          </cell>
          <cell r="S173">
            <v>9.3806357719700799E-3</v>
          </cell>
          <cell r="T173">
            <v>2.2021723545335679E-2</v>
          </cell>
          <cell r="U173">
            <v>9.2512615929358395E-3</v>
          </cell>
          <cell r="V173">
            <v>6.6604536871123889E-3</v>
          </cell>
          <cell r="W173">
            <v>6.1263439160889617E-2</v>
          </cell>
          <cell r="X173">
            <v>0.48981463319620611</v>
          </cell>
          <cell r="Y173">
            <v>0.43565780510946139</v>
          </cell>
          <cell r="Z173">
            <v>0.9254724383056675</v>
          </cell>
          <cell r="AR173">
            <v>4.6813671268026808E-3</v>
          </cell>
          <cell r="AS173">
            <v>7.0200398911918907E-3</v>
          </cell>
          <cell r="AT173">
            <v>4.6355433299090131E-3</v>
          </cell>
          <cell r="AU173">
            <v>6.6052988822023076E-3</v>
          </cell>
          <cell r="AV173">
            <v>8.6305372381648756E-3</v>
          </cell>
          <cell r="AY173">
            <v>8.2777381941785938E-4</v>
          </cell>
          <cell r="AZ173">
            <v>2.3864601652734069E-3</v>
          </cell>
          <cell r="BA173">
            <v>1.429949615956018E-3</v>
          </cell>
          <cell r="BB173">
            <v>1.6666931391964941E-3</v>
          </cell>
          <cell r="BC173">
            <v>1.283869341871365E-3</v>
          </cell>
        </row>
        <row r="174">
          <cell r="B174">
            <v>43636</v>
          </cell>
          <cell r="C174">
            <v>0.15388908618930841</v>
          </cell>
          <cell r="D174">
            <v>3.041542458155275E-2</v>
          </cell>
          <cell r="E174">
            <v>0.50961109989180253</v>
          </cell>
          <cell r="F174">
            <v>3.7867307230488673E-2</v>
          </cell>
          <cell r="G174">
            <v>3.3262395278080913E-2</v>
          </cell>
          <cell r="H174">
            <v>1.8322399161848121E-2</v>
          </cell>
          <cell r="I174">
            <v>2.1542338488582721E-2</v>
          </cell>
          <cell r="J174">
            <v>0.1553087119675251</v>
          </cell>
          <cell r="K174">
            <v>0.96021876278918872</v>
          </cell>
          <cell r="L174">
            <v>1.8385976975605109</v>
          </cell>
          <cell r="M174">
            <v>2.7988164603496997</v>
          </cell>
          <cell r="P174">
            <v>0.1123792742351315</v>
          </cell>
          <cell r="Q174">
            <v>9.766870632329094E-3</v>
          </cell>
          <cell r="R174">
            <v>0.2247897996494285</v>
          </cell>
          <cell r="S174">
            <v>7.3119995536131124E-3</v>
          </cell>
          <cell r="T174">
            <v>2.1312354668765021E-2</v>
          </cell>
          <cell r="U174">
            <v>8.7245663713985573E-3</v>
          </cell>
          <cell r="V174">
            <v>3.3298219967077651E-3</v>
          </cell>
          <cell r="W174">
            <v>4.6746524355423452E-2</v>
          </cell>
          <cell r="X174">
            <v>0.43436121146279683</v>
          </cell>
          <cell r="Y174">
            <v>0.41701322439361099</v>
          </cell>
          <cell r="Z174">
            <v>0.85137443585640782</v>
          </cell>
          <cell r="AR174">
            <v>5.051393828151716E-3</v>
          </cell>
          <cell r="AS174">
            <v>7.3497215637958017E-3</v>
          </cell>
          <cell r="AT174">
            <v>3.6944509427103639E-3</v>
          </cell>
          <cell r="AU174">
            <v>6.7238795122966499E-3</v>
          </cell>
          <cell r="AV174">
            <v>8.5458573745953743E-3</v>
          </cell>
          <cell r="AY174">
            <v>5.0775961816954386E-4</v>
          </cell>
          <cell r="AZ174">
            <v>1.90376835338132E-3</v>
          </cell>
          <cell r="BA174">
            <v>1.2695860257896519E-3</v>
          </cell>
          <cell r="BB174">
            <v>1.552964373812973E-3</v>
          </cell>
          <cell r="BC174">
            <v>7.7507754799294041E-4</v>
          </cell>
        </row>
        <row r="175">
          <cell r="B175">
            <v>43637</v>
          </cell>
          <cell r="C175">
            <v>0.15724175997526571</v>
          </cell>
          <cell r="D175">
            <v>3.0478194851884851E-2</v>
          </cell>
          <cell r="E175">
            <v>0.52776740346670448</v>
          </cell>
          <cell r="F175">
            <v>3.770699236985886E-2</v>
          </cell>
          <cell r="G175">
            <v>3.2810218461810377E-2</v>
          </cell>
          <cell r="H175">
            <v>1.8371797281001551E-2</v>
          </cell>
          <cell r="I175">
            <v>1.403811565729529E-2</v>
          </cell>
          <cell r="J175">
            <v>0.1550303214417971</v>
          </cell>
          <cell r="K175">
            <v>0.97344480350561835</v>
          </cell>
          <cell r="L175">
            <v>1.8712416276441111</v>
          </cell>
          <cell r="M175">
            <v>2.8446864311497295</v>
          </cell>
          <cell r="P175">
            <v>0.11738251610232631</v>
          </cell>
          <cell r="Q175">
            <v>9.5900470772136061E-3</v>
          </cell>
          <cell r="R175">
            <v>0.21825405847236631</v>
          </cell>
          <cell r="S175">
            <v>1.0197969340541031E-2</v>
          </cell>
          <cell r="T175">
            <v>2.2518952213618579E-2</v>
          </cell>
          <cell r="U175">
            <v>9.0518050278248531E-3</v>
          </cell>
          <cell r="V175">
            <v>4.0846177727682413E-3</v>
          </cell>
          <cell r="W175">
            <v>5.0855391555447708E-2</v>
          </cell>
          <cell r="X175">
            <v>0.4419353575621065</v>
          </cell>
          <cell r="Y175">
            <v>0.41306328380161</v>
          </cell>
          <cell r="Z175">
            <v>0.85499864136371651</v>
          </cell>
          <cell r="AR175">
            <v>5.0653311005502792E-3</v>
          </cell>
          <cell r="AS175">
            <v>7.2382665209579878E-3</v>
          </cell>
          <cell r="AT175">
            <v>4.0546785853714344E-3</v>
          </cell>
          <cell r="AU175">
            <v>7.1775015352090266E-3</v>
          </cell>
          <cell r="AV175">
            <v>8.9746764395993266E-3</v>
          </cell>
          <cell r="AY175">
            <v>4.6685701719295891E-4</v>
          </cell>
          <cell r="AZ175">
            <v>2.194372162111104E-3</v>
          </cell>
          <cell r="BA175">
            <v>1.8350002584793549E-3</v>
          </cell>
          <cell r="BB175">
            <v>2.1223118500388739E-3</v>
          </cell>
          <cell r="BC175">
            <v>1.747938392632748E-3</v>
          </cell>
        </row>
        <row r="176">
          <cell r="B176">
            <v>43638</v>
          </cell>
          <cell r="C176">
            <v>0.15701206149217531</v>
          </cell>
          <cell r="D176">
            <v>2.9952762131871969E-2</v>
          </cell>
          <cell r="E176">
            <v>0.45915415915416441</v>
          </cell>
          <cell r="F176">
            <v>3.063225917747368E-2</v>
          </cell>
          <cell r="G176">
            <v>3.2319126138552458E-2</v>
          </cell>
          <cell r="H176">
            <v>1.822117764280359E-2</v>
          </cell>
          <cell r="I176">
            <v>1.340175508333051E-2</v>
          </cell>
          <cell r="J176">
            <v>0.13421565587133161</v>
          </cell>
          <cell r="K176">
            <v>0.87490895669170365</v>
          </cell>
          <cell r="L176">
            <v>1.904951354549655</v>
          </cell>
          <cell r="M176">
            <v>2.7798603112413587</v>
          </cell>
          <cell r="P176">
            <v>0.11139034415926941</v>
          </cell>
          <cell r="Q176">
            <v>1.0056566656413579E-2</v>
          </cell>
          <cell r="R176">
            <v>0.23141838291618391</v>
          </cell>
          <cell r="S176">
            <v>1.1580739081165199E-2</v>
          </cell>
          <cell r="T176">
            <v>2.391741874595335E-2</v>
          </cell>
          <cell r="U176">
            <v>8.6959002079236881E-3</v>
          </cell>
          <cell r="V176">
            <v>5.8236577895981632E-3</v>
          </cell>
          <cell r="W176">
            <v>5.8890799654292843E-2</v>
          </cell>
          <cell r="X176">
            <v>0.46177380921080002</v>
          </cell>
          <cell r="Y176">
            <v>0.3928889828056818</v>
          </cell>
          <cell r="Z176">
            <v>0.85466279201648176</v>
          </cell>
          <cell r="AR176">
            <v>2.7666872565375398E-3</v>
          </cell>
          <cell r="AS176">
            <v>6.3130000618477232E-3</v>
          </cell>
          <cell r="AT176">
            <v>2.760851263254148E-3</v>
          </cell>
          <cell r="AU176">
            <v>6.9449938534787477E-3</v>
          </cell>
          <cell r="AV176">
            <v>7.9456917201521562E-3</v>
          </cell>
          <cell r="AY176">
            <v>1.044328591307967E-3</v>
          </cell>
          <cell r="AZ176">
            <v>2.4554393433895991E-3</v>
          </cell>
          <cell r="BA176">
            <v>1.548080049060499E-3</v>
          </cell>
          <cell r="BB176">
            <v>2.2055107073030399E-3</v>
          </cell>
          <cell r="BC176">
            <v>1.873333834638123E-3</v>
          </cell>
        </row>
        <row r="177">
          <cell r="B177">
            <v>43639</v>
          </cell>
          <cell r="C177">
            <v>0.15629036476075461</v>
          </cell>
          <cell r="D177">
            <v>2.9968351923400791E-2</v>
          </cell>
          <cell r="E177">
            <v>0.45256904109810148</v>
          </cell>
          <cell r="F177">
            <v>3.4516805881605883E-2</v>
          </cell>
          <cell r="G177">
            <v>3.1599684771739682E-2</v>
          </cell>
          <cell r="H177">
            <v>1.8293737541353342E-2</v>
          </cell>
          <cell r="I177">
            <v>1.682119748673647E-2</v>
          </cell>
          <cell r="J177">
            <v>0.13913535675053021</v>
          </cell>
          <cell r="K177">
            <v>0.87919454021422261</v>
          </cell>
          <cell r="L177">
            <v>1.90055719227659</v>
          </cell>
          <cell r="M177">
            <v>2.7797517324908125</v>
          </cell>
          <cell r="P177">
            <v>0.11252116069194169</v>
          </cell>
          <cell r="Q177">
            <v>9.126251092624809E-3</v>
          </cell>
          <cell r="R177">
            <v>0.23567865709735811</v>
          </cell>
          <cell r="S177">
            <v>1.1382863416572211E-2</v>
          </cell>
          <cell r="T177">
            <v>2.2503301751693971E-2</v>
          </cell>
          <cell r="U177">
            <v>8.5904795198234549E-3</v>
          </cell>
          <cell r="V177">
            <v>5.3170429322881574E-3</v>
          </cell>
          <cell r="W177">
            <v>5.8317205862596408E-2</v>
          </cell>
          <cell r="X177">
            <v>0.46343696236489879</v>
          </cell>
          <cell r="Y177">
            <v>0.39089861583392971</v>
          </cell>
          <cell r="Z177">
            <v>0.85433557819882844</v>
          </cell>
          <cell r="AR177">
            <v>3.6108769758246319E-3</v>
          </cell>
          <cell r="AS177">
            <v>6.5428452926439146E-3</v>
          </cell>
          <cell r="AT177">
            <v>3.734192560730154E-3</v>
          </cell>
          <cell r="AU177">
            <v>7.0997025653187886E-3</v>
          </cell>
          <cell r="AV177">
            <v>8.1812147023871146E-3</v>
          </cell>
          <cell r="AY177">
            <v>1.088053981774061E-3</v>
          </cell>
          <cell r="AZ177">
            <v>2.30077930745638E-3</v>
          </cell>
          <cell r="BA177">
            <v>1.931978031173243E-3</v>
          </cell>
          <cell r="BB177">
            <v>1.745213229384058E-3</v>
          </cell>
          <cell r="BC177">
            <v>1.9507490809112041E-3</v>
          </cell>
        </row>
        <row r="178">
          <cell r="B178">
            <v>43640</v>
          </cell>
          <cell r="C178">
            <v>0.1575959440126978</v>
          </cell>
          <cell r="D178">
            <v>3.0063436805940189E-2</v>
          </cell>
          <cell r="E178">
            <v>0.4858532426658439</v>
          </cell>
          <cell r="F178">
            <v>3.8562964852316257E-2</v>
          </cell>
          <cell r="G178">
            <v>3.3766523999933483E-2</v>
          </cell>
          <cell r="H178">
            <v>1.8034369906956081E-2</v>
          </cell>
          <cell r="I178">
            <v>2.18335557837444E-2</v>
          </cell>
          <cell r="J178">
            <v>0.1525965654427382</v>
          </cell>
          <cell r="K178">
            <v>0.93830660347017081</v>
          </cell>
          <cell r="L178">
            <v>1.8254372673748489</v>
          </cell>
          <cell r="M178">
            <v>2.7637438708450199</v>
          </cell>
          <cell r="P178">
            <v>0.1228715162844576</v>
          </cell>
          <cell r="Q178">
            <v>9.5025844366371324E-3</v>
          </cell>
          <cell r="R178">
            <v>0.24393832145638841</v>
          </cell>
          <cell r="S178">
            <v>1.209617599949574E-2</v>
          </cell>
          <cell r="T178">
            <v>2.2322713516557579E-2</v>
          </cell>
          <cell r="U178">
            <v>8.5740312040877321E-3</v>
          </cell>
          <cell r="V178">
            <v>5.590185186531431E-3</v>
          </cell>
          <cell r="W178">
            <v>6.1469559150647099E-2</v>
          </cell>
          <cell r="X178">
            <v>0.48636508723480282</v>
          </cell>
          <cell r="Y178">
            <v>0.42471058557940899</v>
          </cell>
          <cell r="Z178">
            <v>0.91107567281421176</v>
          </cell>
          <cell r="AR178">
            <v>4.4831136415229523E-3</v>
          </cell>
          <cell r="AS178">
            <v>7.1983621075770009E-3</v>
          </cell>
          <cell r="AT178">
            <v>4.8576328722280664E-3</v>
          </cell>
          <cell r="AU178">
            <v>6.9408986760624847E-3</v>
          </cell>
          <cell r="AV178">
            <v>8.853435856763835E-3</v>
          </cell>
          <cell r="AY178">
            <v>1.15612137748159E-3</v>
          </cell>
          <cell r="AZ178">
            <v>2.320223913236791E-3</v>
          </cell>
          <cell r="BA178">
            <v>2.1829720437316512E-3</v>
          </cell>
          <cell r="BB178">
            <v>1.6717017335120231E-3</v>
          </cell>
          <cell r="BC178">
            <v>2.204167249623619E-3</v>
          </cell>
        </row>
        <row r="179">
          <cell r="B179">
            <v>43641</v>
          </cell>
          <cell r="C179">
            <v>0.1577049115771551</v>
          </cell>
          <cell r="D179">
            <v>2.90831480997907E-2</v>
          </cell>
          <cell r="E179">
            <v>0.4946405404447114</v>
          </cell>
          <cell r="F179">
            <v>3.7012533205459948E-2</v>
          </cell>
          <cell r="G179">
            <v>3.2009952144299803E-2</v>
          </cell>
          <cell r="H179">
            <v>1.7695509946339161E-2</v>
          </cell>
          <cell r="I179">
            <v>2.1183197995431769E-2</v>
          </cell>
          <cell r="J179">
            <v>0.15217136141810481</v>
          </cell>
          <cell r="K179">
            <v>0.9415011548312926</v>
          </cell>
          <cell r="L179">
            <v>1.8055208920309469</v>
          </cell>
          <cell r="M179">
            <v>2.7470220468622397</v>
          </cell>
          <cell r="P179">
            <v>0.1033739267373469</v>
          </cell>
          <cell r="Q179">
            <v>9.5780225986160459E-3</v>
          </cell>
          <cell r="R179">
            <v>0.26102100190680821</v>
          </cell>
          <cell r="S179">
            <v>1.244028563663461E-2</v>
          </cell>
          <cell r="T179">
            <v>2.4126377186002031E-2</v>
          </cell>
          <cell r="U179">
            <v>8.848215560020278E-3</v>
          </cell>
          <cell r="V179">
            <v>5.9213550108383386E-3</v>
          </cell>
          <cell r="W179">
            <v>6.1264891952044008E-2</v>
          </cell>
          <cell r="X179">
            <v>0.48657407658831048</v>
          </cell>
          <cell r="Y179">
            <v>0.44227943051446589</v>
          </cell>
          <cell r="Z179">
            <v>0.92885350710277637</v>
          </cell>
          <cell r="AR179">
            <v>4.4896074465207124E-3</v>
          </cell>
          <cell r="AS179">
            <v>6.6540639585013963E-3</v>
          </cell>
          <cell r="AT179">
            <v>4.948861921457476E-3</v>
          </cell>
          <cell r="AU179">
            <v>6.3709686733470876E-3</v>
          </cell>
          <cell r="AV179">
            <v>8.4672292284340422E-3</v>
          </cell>
          <cell r="AY179">
            <v>1.322417404886905E-3</v>
          </cell>
          <cell r="AZ179">
            <v>2.6313122583894229E-3</v>
          </cell>
          <cell r="BA179">
            <v>2.0816983033895538E-3</v>
          </cell>
          <cell r="BB179">
            <v>1.8387336294097671E-3</v>
          </cell>
          <cell r="BC179">
            <v>2.0706468076674648E-3</v>
          </cell>
        </row>
        <row r="180">
          <cell r="B180">
            <v>43642</v>
          </cell>
          <cell r="C180">
            <v>0.15858596498066879</v>
          </cell>
          <cell r="D180">
            <v>3.057382296027835E-2</v>
          </cell>
          <cell r="E180">
            <v>0.49507746998809271</v>
          </cell>
          <cell r="F180">
            <v>3.7587071990869587E-2</v>
          </cell>
          <cell r="G180">
            <v>3.2688046846212578E-2</v>
          </cell>
          <cell r="H180">
            <v>1.8331684933079951E-2</v>
          </cell>
          <cell r="I180">
            <v>2.0760634842937501E-2</v>
          </cell>
          <cell r="J180">
            <v>0.15219724732154591</v>
          </cell>
          <cell r="K180">
            <v>0.94580194386368555</v>
          </cell>
          <cell r="L180">
            <v>1.819082341316735</v>
          </cell>
          <cell r="M180">
            <v>2.7648842851804205</v>
          </cell>
          <cell r="P180">
            <v>9.8115860478963715E-2</v>
          </cell>
          <cell r="Q180">
            <v>9.4486823216779516E-3</v>
          </cell>
          <cell r="R180">
            <v>0.26933702468689691</v>
          </cell>
          <cell r="S180">
            <v>1.330490667502365E-2</v>
          </cell>
          <cell r="T180">
            <v>2.6627446761594061E-2</v>
          </cell>
          <cell r="U180">
            <v>9.1659531052414017E-3</v>
          </cell>
          <cell r="V180">
            <v>6.8440268800272477E-3</v>
          </cell>
          <cell r="W180">
            <v>6.4745405928584784E-2</v>
          </cell>
          <cell r="X180">
            <v>0.49758930683800973</v>
          </cell>
          <cell r="Y180">
            <v>0.45098036362031041</v>
          </cell>
          <cell r="Z180">
            <v>0.94856967045832019</v>
          </cell>
          <cell r="AR180">
            <v>4.4905901310645386E-3</v>
          </cell>
          <cell r="AS180">
            <v>6.7737664106274796E-3</v>
          </cell>
          <cell r="AT180">
            <v>4.7823075442929991E-3</v>
          </cell>
          <cell r="AU180">
            <v>6.5698367842774224E-3</v>
          </cell>
          <cell r="AV180">
            <v>8.6988908368104429E-3</v>
          </cell>
          <cell r="AY180">
            <v>9.7078393963221342E-4</v>
          </cell>
          <cell r="AZ180">
            <v>2.953458974082686E-3</v>
          </cell>
          <cell r="BA180">
            <v>2.093208589803545E-3</v>
          </cell>
          <cell r="BB180">
            <v>2.3138477479762859E-3</v>
          </cell>
          <cell r="BC180">
            <v>2.2781029740673621E-3</v>
          </cell>
        </row>
        <row r="181">
          <cell r="B181">
            <v>43643</v>
          </cell>
          <cell r="C181">
            <v>0.1598977301650176</v>
          </cell>
          <cell r="D181">
            <v>3.052419678820965E-2</v>
          </cell>
          <cell r="E181">
            <v>0.50584705947104636</v>
          </cell>
          <cell r="F181">
            <v>3.8701186916527172E-2</v>
          </cell>
          <cell r="G181">
            <v>3.2410434251668077E-2</v>
          </cell>
          <cell r="H181">
            <v>1.8324757924380361E-2</v>
          </cell>
          <cell r="I181">
            <v>2.0914699476232729E-2</v>
          </cell>
          <cell r="J181">
            <v>0.15663907824832751</v>
          </cell>
          <cell r="K181">
            <v>0.96325914324140927</v>
          </cell>
          <cell r="L181">
            <v>1.86270221449614</v>
          </cell>
          <cell r="M181">
            <v>2.8259613577375493</v>
          </cell>
          <cell r="P181">
            <v>0.1173220863632865</v>
          </cell>
          <cell r="Q181">
            <v>9.469064974077521E-3</v>
          </cell>
          <cell r="R181">
            <v>0.23610840741008871</v>
          </cell>
          <cell r="S181">
            <v>8.7919551972359036E-3</v>
          </cell>
          <cell r="T181">
            <v>2.566785591657576E-2</v>
          </cell>
          <cell r="U181">
            <v>9.0336708464747225E-3</v>
          </cell>
          <cell r="V181">
            <v>3.6811662381224341E-3</v>
          </cell>
          <cell r="W181">
            <v>5.0103655656026307E-2</v>
          </cell>
          <cell r="X181">
            <v>0.46017786260188748</v>
          </cell>
          <cell r="Y181">
            <v>0.42798034133896029</v>
          </cell>
          <cell r="Z181">
            <v>0.88815820394084777</v>
          </cell>
          <cell r="AR181">
            <v>4.8754168658718608E-3</v>
          </cell>
          <cell r="AS181">
            <v>7.060651996025004E-3</v>
          </cell>
          <cell r="AT181">
            <v>4.8936955342386967E-3</v>
          </cell>
          <cell r="AU181">
            <v>6.7873440044655779E-3</v>
          </cell>
          <cell r="AV181">
            <v>8.7604203005665262E-3</v>
          </cell>
          <cell r="AY181">
            <v>3.8699068562728041E-4</v>
          </cell>
          <cell r="AZ181">
            <v>2.20403844591772E-3</v>
          </cell>
          <cell r="BA181">
            <v>1.048544181072316E-3</v>
          </cell>
          <cell r="BB181">
            <v>1.875388422187557E-3</v>
          </cell>
          <cell r="BC181">
            <v>1.724399807038873E-3</v>
          </cell>
        </row>
        <row r="182">
          <cell r="B182">
            <v>43644</v>
          </cell>
          <cell r="C182">
            <v>0.16011932566107709</v>
          </cell>
          <cell r="D182">
            <v>3.083644829632682E-2</v>
          </cell>
          <cell r="E182">
            <v>0.50281789567250657</v>
          </cell>
          <cell r="F182">
            <v>3.9326534861118152E-2</v>
          </cell>
          <cell r="G182">
            <v>3.3608217588938082E-2</v>
          </cell>
          <cell r="H182">
            <v>1.8434860582319329E-2</v>
          </cell>
          <cell r="I182">
            <v>2.133274520257018E-2</v>
          </cell>
          <cell r="J182">
            <v>0.15704472732976099</v>
          </cell>
          <cell r="K182">
            <v>0.96352075519461744</v>
          </cell>
          <cell r="L182">
            <v>1.887322295845608</v>
          </cell>
          <cell r="M182">
            <v>2.8508430510402256</v>
          </cell>
          <cell r="P182">
            <v>0.1183063613222797</v>
          </cell>
          <cell r="Q182">
            <v>9.0345258145607E-3</v>
          </cell>
          <cell r="R182">
            <v>0.22945895966936061</v>
          </cell>
          <cell r="S182">
            <v>1.0714796968112811E-2</v>
          </cell>
          <cell r="T182">
            <v>2.6188717505775411E-2</v>
          </cell>
          <cell r="U182">
            <v>9.3237012386299337E-3</v>
          </cell>
          <cell r="V182">
            <v>4.2315919471988374E-3</v>
          </cell>
          <cell r="W182">
            <v>5.4265039377691157E-2</v>
          </cell>
          <cell r="X182">
            <v>0.46152369384360908</v>
          </cell>
          <cell r="Y182">
            <v>0.41920637163946889</v>
          </cell>
          <cell r="Z182">
            <v>0.88073006548307797</v>
          </cell>
          <cell r="AR182">
            <v>4.7901537723404374E-3</v>
          </cell>
          <cell r="AS182">
            <v>7.2383103397818827E-3</v>
          </cell>
          <cell r="AT182">
            <v>4.7685233031594188E-3</v>
          </cell>
          <cell r="AU182">
            <v>7.2336433650208067E-3</v>
          </cell>
          <cell r="AV182">
            <v>8.9184552836708217E-3</v>
          </cell>
          <cell r="AY182">
            <v>4.812425646073626E-4</v>
          </cell>
          <cell r="AZ182">
            <v>2.5201321784823752E-3</v>
          </cell>
          <cell r="BA182">
            <v>1.2525795316235531E-3</v>
          </cell>
          <cell r="BB182">
            <v>2.137646559171277E-3</v>
          </cell>
          <cell r="BC182">
            <v>2.400323137663573E-3</v>
          </cell>
        </row>
        <row r="183">
          <cell r="B183">
            <v>43645</v>
          </cell>
          <cell r="C183">
            <v>0.1565159345253056</v>
          </cell>
          <cell r="D183">
            <v>3.0597766061144421E-2</v>
          </cell>
          <cell r="E183">
            <v>0.44314847503835791</v>
          </cell>
          <cell r="F183">
            <v>3.1839132171054857E-2</v>
          </cell>
          <cell r="G183">
            <v>3.2021917353015447E-2</v>
          </cell>
          <cell r="H183">
            <v>1.862828574839109E-2</v>
          </cell>
          <cell r="I183">
            <v>1.964473853296975E-2</v>
          </cell>
          <cell r="J183">
            <v>0.13680953154519479</v>
          </cell>
          <cell r="K183">
            <v>0.86920578097543399</v>
          </cell>
          <cell r="L183">
            <v>1.9210527704909011</v>
          </cell>
          <cell r="M183">
            <v>2.7902585514663349</v>
          </cell>
          <cell r="P183">
            <v>0.1166282461337655</v>
          </cell>
          <cell r="Q183">
            <v>8.9888726808744924E-3</v>
          </cell>
          <cell r="R183">
            <v>0.23399995147128241</v>
          </cell>
          <cell r="S183">
            <v>1.1346277551604139E-2</v>
          </cell>
          <cell r="T183">
            <v>2.563124887826557E-2</v>
          </cell>
          <cell r="U183">
            <v>8.9016284459910045E-3</v>
          </cell>
          <cell r="V183">
            <v>6.4086694005736806E-3</v>
          </cell>
          <cell r="W183">
            <v>6.0747666302076453E-2</v>
          </cell>
          <cell r="X183">
            <v>0.47265256086443341</v>
          </cell>
          <cell r="Y183">
            <v>0.39477089067509191</v>
          </cell>
          <cell r="Z183">
            <v>0.86742345153952538</v>
          </cell>
          <cell r="AR183">
            <v>2.5696246731362858E-3</v>
          </cell>
          <cell r="AS183">
            <v>6.6175899883589026E-3</v>
          </cell>
          <cell r="AT183">
            <v>3.1883983793991981E-3</v>
          </cell>
          <cell r="AU183">
            <v>7.0853717333056914E-3</v>
          </cell>
          <cell r="AV183">
            <v>7.9472200186010682E-3</v>
          </cell>
          <cell r="AY183">
            <v>8.5637121232853971E-4</v>
          </cell>
          <cell r="AZ183">
            <v>2.5924560851490058E-3</v>
          </cell>
          <cell r="BA183">
            <v>1.3299980583562491E-3</v>
          </cell>
          <cell r="BB183">
            <v>2.178687654967558E-3</v>
          </cell>
          <cell r="BC183">
            <v>1.9967241687292819E-3</v>
          </cell>
        </row>
        <row r="184">
          <cell r="B184">
            <v>43646</v>
          </cell>
          <cell r="C184">
            <v>0.16006518985892751</v>
          </cell>
          <cell r="D184">
            <v>3.008867181576165E-2</v>
          </cell>
          <cell r="E184">
            <v>0.42909603925603579</v>
          </cell>
          <cell r="F184">
            <v>3.4631897319087668E-2</v>
          </cell>
          <cell r="G184">
            <v>3.191206092730911E-2</v>
          </cell>
          <cell r="H184">
            <v>1.8257374818920528E-2</v>
          </cell>
          <cell r="I184">
            <v>1.6991650807028798E-2</v>
          </cell>
          <cell r="J184">
            <v>0.1430298955055602</v>
          </cell>
          <cell r="K184">
            <v>0.86407278030863122</v>
          </cell>
          <cell r="L184">
            <v>1.9198505567355579</v>
          </cell>
          <cell r="M184">
            <v>2.7839233370441892</v>
          </cell>
          <cell r="P184">
            <v>0.1324657132662225</v>
          </cell>
          <cell r="Q184">
            <v>8.7254034580322975E-3</v>
          </cell>
          <cell r="R184">
            <v>0.23675140993252311</v>
          </cell>
          <cell r="S184">
            <v>1.0615061318035E-2</v>
          </cell>
          <cell r="T184">
            <v>2.7714769916603481E-2</v>
          </cell>
          <cell r="U184">
            <v>8.8628110964194644E-3</v>
          </cell>
          <cell r="V184">
            <v>5.8216416705940506E-3</v>
          </cell>
          <cell r="W184">
            <v>6.1066398717454437E-2</v>
          </cell>
          <cell r="X184">
            <v>0.49202320937588417</v>
          </cell>
          <cell r="Y184">
            <v>0.40565460092669459</v>
          </cell>
          <cell r="Z184">
            <v>0.89767781030257876</v>
          </cell>
          <cell r="AR184">
            <v>3.5188968643457929E-3</v>
          </cell>
          <cell r="AS184">
            <v>6.3422357039155004E-3</v>
          </cell>
          <cell r="AT184">
            <v>3.580871335340179E-3</v>
          </cell>
          <cell r="AU184">
            <v>7.2907561086657021E-3</v>
          </cell>
          <cell r="AV184">
            <v>8.2274246907982958E-3</v>
          </cell>
          <cell r="AY184">
            <v>8.4080242258181392E-4</v>
          </cell>
          <cell r="AZ184">
            <v>2.2060302614027309E-3</v>
          </cell>
          <cell r="BA184">
            <v>1.5105806876013221E-3</v>
          </cell>
          <cell r="BB184">
            <v>1.879809402980171E-3</v>
          </cell>
          <cell r="BC184">
            <v>1.9406652891036729E-3</v>
          </cell>
        </row>
        <row r="185">
          <cell r="B185">
            <v>43647</v>
          </cell>
          <cell r="C185">
            <v>0.16443479719076129</v>
          </cell>
          <cell r="D185">
            <v>2.9741403005337921E-2</v>
          </cell>
          <cell r="E185">
            <v>0.44595640950837789</v>
          </cell>
          <cell r="F185">
            <v>3.7748441504958652E-2</v>
          </cell>
          <cell r="G185">
            <v>3.4222144248439931E-2</v>
          </cell>
          <cell r="H185">
            <v>1.8362018639380241E-2</v>
          </cell>
          <cell r="I185">
            <v>2.227856032233921E-2</v>
          </cell>
          <cell r="J185">
            <v>0.15279438886139879</v>
          </cell>
          <cell r="K185">
            <v>0.90553816328099412</v>
          </cell>
          <cell r="L185">
            <v>1.847990402714589</v>
          </cell>
          <cell r="M185">
            <v>2.753528565995583</v>
          </cell>
          <cell r="P185">
            <v>0.1257385327797155</v>
          </cell>
          <cell r="Q185">
            <v>9.4420700405156242E-3</v>
          </cell>
          <cell r="R185">
            <v>0.26329172383566118</v>
          </cell>
          <cell r="S185">
            <v>1.521693334105222E-2</v>
          </cell>
          <cell r="T185">
            <v>2.9854993908458631E-2</v>
          </cell>
          <cell r="U185">
            <v>1.0852559007320611E-2</v>
          </cell>
          <cell r="V185">
            <v>7.1272094266955849E-3</v>
          </cell>
          <cell r="W185">
            <v>6.8488447871143276E-2</v>
          </cell>
          <cell r="X185">
            <v>0.53001247021056241</v>
          </cell>
          <cell r="Y185">
            <v>0.49316614956037919</v>
          </cell>
          <cell r="Z185">
            <v>1.0231786197709416</v>
          </cell>
          <cell r="AR185">
            <v>4.7063114742560124E-3</v>
          </cell>
          <cell r="AS185">
            <v>6.9696189488532463E-3</v>
          </cell>
          <cell r="AT185">
            <v>4.2488927451775557E-3</v>
          </cell>
          <cell r="AU185">
            <v>7.059656026367476E-3</v>
          </cell>
          <cell r="AV185">
            <v>8.6224176547282615E-3</v>
          </cell>
          <cell r="AY185">
            <v>1.0818737881209571E-3</v>
          </cell>
          <cell r="AZ185">
            <v>2.8626026019826982E-3</v>
          </cell>
          <cell r="BA185">
            <v>1.911993920147506E-3</v>
          </cell>
          <cell r="BB185">
            <v>2.6707190238831361E-3</v>
          </cell>
          <cell r="BC185">
            <v>3.6849204773895979E-3</v>
          </cell>
        </row>
        <row r="186">
          <cell r="B186">
            <v>43648</v>
          </cell>
          <cell r="C186">
            <v>0.16153398848026621</v>
          </cell>
          <cell r="D186">
            <v>2.6787476581764971E-2</v>
          </cell>
          <cell r="E186">
            <v>0.44716668207618832</v>
          </cell>
          <cell r="F186">
            <v>3.6879167118290881E-2</v>
          </cell>
          <cell r="G186">
            <v>3.4629620731118013E-2</v>
          </cell>
          <cell r="H186">
            <v>1.8397655242964821E-2</v>
          </cell>
          <cell r="I186">
            <v>2.2537507384512458E-2</v>
          </cell>
          <cell r="J186">
            <v>0.15646789128366639</v>
          </cell>
          <cell r="K186">
            <v>0.90439998889877171</v>
          </cell>
          <cell r="L186">
            <v>1.834693307211136</v>
          </cell>
          <cell r="M186">
            <v>2.7390932961099077</v>
          </cell>
          <cell r="P186">
            <v>0.12470900369113359</v>
          </cell>
          <cell r="Q186">
            <v>8.9409823149313658E-3</v>
          </cell>
          <cell r="R186">
            <v>0.29328632630291968</v>
          </cell>
          <cell r="S186">
            <v>1.61184933532658E-2</v>
          </cell>
          <cell r="T186">
            <v>2.8716596546776829E-2</v>
          </cell>
          <cell r="U186">
            <v>1.087805152346275E-2</v>
          </cell>
          <cell r="V186">
            <v>7.580169502007357E-3</v>
          </cell>
          <cell r="W186">
            <v>7.0231160485587474E-2</v>
          </cell>
          <cell r="X186">
            <v>0.56046078372008512</v>
          </cell>
          <cell r="Y186">
            <v>0.50860281924417217</v>
          </cell>
          <cell r="Z186">
            <v>1.0690636029642573</v>
          </cell>
          <cell r="AR186">
            <v>4.6552723012940377E-3</v>
          </cell>
          <cell r="AS186">
            <v>6.935267640050498E-3</v>
          </cell>
          <cell r="AT186">
            <v>4.6979926232064663E-3</v>
          </cell>
          <cell r="AU186">
            <v>6.511273726967492E-3</v>
          </cell>
          <cell r="AV186">
            <v>8.4043475083663746E-3</v>
          </cell>
          <cell r="AY186">
            <v>1.1965895202672391E-3</v>
          </cell>
          <cell r="AZ186">
            <v>3.232103427378832E-3</v>
          </cell>
          <cell r="BA186">
            <v>1.846035716885755E-3</v>
          </cell>
          <cell r="BB186">
            <v>3.1053714485768211E-3</v>
          </cell>
          <cell r="BC186">
            <v>3.585187959456435E-3</v>
          </cell>
        </row>
        <row r="187">
          <cell r="B187">
            <v>43649</v>
          </cell>
          <cell r="C187">
            <v>0.1643222918550562</v>
          </cell>
          <cell r="D187">
            <v>2.8900381688560978E-2</v>
          </cell>
          <cell r="E187">
            <v>0.46160383426717211</v>
          </cell>
          <cell r="F187">
            <v>3.8239342012383853E-2</v>
          </cell>
          <cell r="G187">
            <v>3.3828043502918743E-2</v>
          </cell>
          <cell r="H187">
            <v>1.832207234329887E-2</v>
          </cell>
          <cell r="I187">
            <v>2.290756220372293E-2</v>
          </cell>
          <cell r="J187">
            <v>0.15661203957749481</v>
          </cell>
          <cell r="K187">
            <v>0.9247355674506087</v>
          </cell>
          <cell r="L187">
            <v>1.851988418230841</v>
          </cell>
          <cell r="M187">
            <v>2.7767239856814498</v>
          </cell>
          <cell r="P187">
            <v>0.13455954600139139</v>
          </cell>
          <cell r="Q187">
            <v>9.2452245337134604E-3</v>
          </cell>
          <cell r="R187">
            <v>0.28170458434026552</v>
          </cell>
          <cell r="S187">
            <v>1.9223009262481942E-2</v>
          </cell>
          <cell r="T187">
            <v>3.1649877685088083E-2</v>
          </cell>
          <cell r="U187">
            <v>1.145047203001646E-2</v>
          </cell>
          <cell r="V187">
            <v>8.331565119659292E-3</v>
          </cell>
          <cell r="W187">
            <v>7.2723356153532884E-2</v>
          </cell>
          <cell r="X187">
            <v>0.56888763512614871</v>
          </cell>
          <cell r="Y187">
            <v>0.54051154969356063</v>
          </cell>
          <cell r="Z187">
            <v>1.1093991848197093</v>
          </cell>
          <cell r="AR187">
            <v>4.6826653946970892E-3</v>
          </cell>
          <cell r="AS187">
            <v>7.0022177082855082E-3</v>
          </cell>
          <cell r="AT187">
            <v>4.7073774546348528E-3</v>
          </cell>
          <cell r="AU187">
            <v>6.7641485739102893E-3</v>
          </cell>
          <cell r="AV187">
            <v>9.074642338889969E-3</v>
          </cell>
          <cell r="AY187">
            <v>1.282056590751289E-3</v>
          </cell>
          <cell r="AZ187">
            <v>4.3430992738374159E-3</v>
          </cell>
          <cell r="BA187">
            <v>2.0103211838916292E-3</v>
          </cell>
          <cell r="BB187">
            <v>3.9443656412909648E-3</v>
          </cell>
          <cell r="BC187">
            <v>4.3937670227629398E-3</v>
          </cell>
        </row>
        <row r="188">
          <cell r="B188">
            <v>43650</v>
          </cell>
          <cell r="C188">
            <v>0.1659525186095322</v>
          </cell>
          <cell r="D188">
            <v>2.9046832455144889E-2</v>
          </cell>
          <cell r="E188">
            <v>0.39326388113329069</v>
          </cell>
          <cell r="F188">
            <v>3.8813966233658487E-2</v>
          </cell>
          <cell r="G188">
            <v>3.4181132675089258E-2</v>
          </cell>
          <cell r="H188">
            <v>1.8782390239357259E-2</v>
          </cell>
          <cell r="I188">
            <v>2.3056632207879141E-2</v>
          </cell>
          <cell r="J188">
            <v>0.15930299843839871</v>
          </cell>
          <cell r="K188">
            <v>0.86240035199235021</v>
          </cell>
          <cell r="L188">
            <v>1.8735124655889119</v>
          </cell>
          <cell r="M188">
            <v>2.7359128175812621</v>
          </cell>
          <cell r="P188">
            <v>0.12801774503983671</v>
          </cell>
          <cell r="Q188">
            <v>9.023988912332935E-3</v>
          </cell>
          <cell r="R188">
            <v>0.1985116829450671</v>
          </cell>
          <cell r="S188">
            <v>1.504165797345026E-2</v>
          </cell>
          <cell r="T188">
            <v>3.11928215196676E-2</v>
          </cell>
          <cell r="U188">
            <v>1.097899863205812E-2</v>
          </cell>
          <cell r="V188">
            <v>4.3296635675046146E-3</v>
          </cell>
          <cell r="W188">
            <v>5.9514980905197572E-2</v>
          </cell>
          <cell r="X188">
            <v>0.45661153949511479</v>
          </cell>
          <cell r="Y188">
            <v>0.53744388769089235</v>
          </cell>
          <cell r="Z188">
            <v>0.99405542718600715</v>
          </cell>
          <cell r="AR188">
            <v>5.0088476609767823E-3</v>
          </cell>
          <cell r="AS188">
            <v>7.2476959449467356E-3</v>
          </cell>
          <cell r="AT188">
            <v>4.8238869728324208E-3</v>
          </cell>
          <cell r="AU188">
            <v>6.8763132936245372E-3</v>
          </cell>
          <cell r="AV188">
            <v>8.6890947710420441E-3</v>
          </cell>
          <cell r="AY188">
            <v>5.3231776441964025E-4</v>
          </cell>
          <cell r="AZ188">
            <v>4.1852835053025816E-3</v>
          </cell>
          <cell r="BA188">
            <v>1.0395437317819421E-3</v>
          </cell>
          <cell r="BB188">
            <v>3.6629058395064459E-3</v>
          </cell>
          <cell r="BC188">
            <v>3.3911153866382571E-3</v>
          </cell>
        </row>
        <row r="189">
          <cell r="B189">
            <v>43651</v>
          </cell>
          <cell r="C189">
            <v>0.15914663987376501</v>
          </cell>
          <cell r="D189">
            <v>3.0178837022622629E-2</v>
          </cell>
          <cell r="E189">
            <v>0.37094624422267841</v>
          </cell>
          <cell r="F189">
            <v>3.9180828517042188E-2</v>
          </cell>
          <cell r="G189">
            <v>3.4641096494139323E-2</v>
          </cell>
          <cell r="H189">
            <v>1.8902429270396121E-2</v>
          </cell>
          <cell r="I189">
            <v>2.2972370116420188E-2</v>
          </cell>
          <cell r="J189">
            <v>0.15759546340500399</v>
          </cell>
          <cell r="K189">
            <v>0.83356390892206766</v>
          </cell>
          <cell r="L189">
            <v>1.8960600969515911</v>
          </cell>
          <cell r="M189">
            <v>2.7296240058736587</v>
          </cell>
          <cell r="P189">
            <v>0.14080075447809989</v>
          </cell>
          <cell r="Q189">
            <v>9.7139878304433117E-3</v>
          </cell>
          <cell r="R189">
            <v>0.23553190327502971</v>
          </cell>
          <cell r="S189">
            <v>1.695195068768867E-2</v>
          </cell>
          <cell r="T189">
            <v>3.0778727663734191E-2</v>
          </cell>
          <cell r="U189">
            <v>1.1112884408715711E-2</v>
          </cell>
          <cell r="V189">
            <v>4.6749522940150038E-3</v>
          </cell>
          <cell r="W189">
            <v>6.4111317204738769E-2</v>
          </cell>
          <cell r="X189">
            <v>0.51367647784246506</v>
          </cell>
          <cell r="Y189">
            <v>0.52620236241951202</v>
          </cell>
          <cell r="Z189">
            <v>1.0398788402619772</v>
          </cell>
          <cell r="AR189">
            <v>4.862350457096965E-3</v>
          </cell>
          <cell r="AS189">
            <v>7.2368124567255537E-3</v>
          </cell>
          <cell r="AT189">
            <v>4.6797404512505091E-3</v>
          </cell>
          <cell r="AU189">
            <v>7.1094937337451156E-3</v>
          </cell>
          <cell r="AV189">
            <v>8.8314909198203111E-3</v>
          </cell>
          <cell r="AY189">
            <v>6.8998635566951485E-4</v>
          </cell>
          <cell r="AZ189">
            <v>4.2238705149940884E-3</v>
          </cell>
          <cell r="BA189">
            <v>1.151547788720432E-3</v>
          </cell>
          <cell r="BB189">
            <v>4.1833970013202921E-3</v>
          </cell>
          <cell r="BC189">
            <v>3.9843630566185478E-3</v>
          </cell>
        </row>
        <row r="190">
          <cell r="B190">
            <v>43652</v>
          </cell>
          <cell r="C190">
            <v>0.15667296037667369</v>
          </cell>
          <cell r="D190">
            <v>3.002804683733909E-2</v>
          </cell>
          <cell r="E190">
            <v>0.40833339154314019</v>
          </cell>
          <cell r="F190">
            <v>3.1338251982868437E-2</v>
          </cell>
          <cell r="G190">
            <v>3.2835933513916928E-2</v>
          </cell>
          <cell r="H190">
            <v>1.8697724262431749E-2</v>
          </cell>
          <cell r="I190">
            <v>2.208963747067447E-2</v>
          </cell>
          <cell r="J190">
            <v>0.14184989281803459</v>
          </cell>
          <cell r="K190">
            <v>0.84184583880507935</v>
          </cell>
          <cell r="L190">
            <v>1.9283384968310731</v>
          </cell>
          <cell r="M190">
            <v>2.7701843356361522</v>
          </cell>
          <cell r="P190">
            <v>0.13255822672521489</v>
          </cell>
          <cell r="Q190">
            <v>8.4054394581907256E-3</v>
          </cell>
          <cell r="R190">
            <v>0.26969856370632023</v>
          </cell>
          <cell r="S190">
            <v>1.7612162959175889E-2</v>
          </cell>
          <cell r="T190">
            <v>3.0566003554956891E-2</v>
          </cell>
          <cell r="U190">
            <v>1.085663202243746E-2</v>
          </cell>
          <cell r="V190">
            <v>7.8320677350311001E-3</v>
          </cell>
          <cell r="W190">
            <v>7.3805926886573614E-2</v>
          </cell>
          <cell r="X190">
            <v>0.55133502304790083</v>
          </cell>
          <cell r="Y190">
            <v>0.48398710528548738</v>
          </cell>
          <cell r="Z190">
            <v>1.0353221283333882</v>
          </cell>
          <cell r="AR190">
            <v>2.6117067279278921E-3</v>
          </cell>
          <cell r="AS190">
            <v>6.6794774507915617E-3</v>
          </cell>
          <cell r="AT190">
            <v>2.8106465775465999E-3</v>
          </cell>
          <cell r="AU190">
            <v>6.9958386626129783E-3</v>
          </cell>
          <cell r="AV190">
            <v>7.9088742341718293E-3</v>
          </cell>
          <cell r="AY190">
            <v>1.41038982841865E-3</v>
          </cell>
          <cell r="AZ190">
            <v>4.1614099295833526E-3</v>
          </cell>
          <cell r="BA190">
            <v>1.582820792953838E-3</v>
          </cell>
          <cell r="BB190">
            <v>3.5179649052283898E-3</v>
          </cell>
          <cell r="BC190">
            <v>3.9895550920547784E-3</v>
          </cell>
        </row>
        <row r="191">
          <cell r="B191">
            <v>43653</v>
          </cell>
          <cell r="C191">
            <v>0.16482219944315249</v>
          </cell>
          <cell r="D191">
            <v>2.951776623710612E-2</v>
          </cell>
          <cell r="E191">
            <v>0.45271421658944089</v>
          </cell>
          <cell r="F191">
            <v>3.3813009340927659E-2</v>
          </cell>
          <cell r="G191">
            <v>3.2784326365462753E-2</v>
          </cell>
          <cell r="H191">
            <v>1.8703383539419988E-2</v>
          </cell>
          <cell r="I191">
            <v>1.9153565979790291E-2</v>
          </cell>
          <cell r="J191">
            <v>0.14642232296809629</v>
          </cell>
          <cell r="K191">
            <v>0.89793079046339674</v>
          </cell>
          <cell r="L191">
            <v>1.942315346401863</v>
          </cell>
          <cell r="M191">
            <v>2.8402461368652596</v>
          </cell>
          <cell r="P191">
            <v>0.1283841762335825</v>
          </cell>
          <cell r="Q191">
            <v>8.2347549972501908E-3</v>
          </cell>
          <cell r="R191">
            <v>0.28165949827119691</v>
          </cell>
          <cell r="S191">
            <v>1.6148555929669659E-2</v>
          </cell>
          <cell r="T191">
            <v>2.929390033769079E-2</v>
          </cell>
          <cell r="U191">
            <v>1.0520398234419999E-2</v>
          </cell>
          <cell r="V191">
            <v>6.4030332962146464E-3</v>
          </cell>
          <cell r="W191">
            <v>7.1984004115306352E-2</v>
          </cell>
          <cell r="X191">
            <v>0.55262832141533103</v>
          </cell>
          <cell r="Y191">
            <v>0.47918951974184187</v>
          </cell>
          <cell r="Z191">
            <v>1.031817841157173</v>
          </cell>
          <cell r="AR191">
            <v>3.4965206118576799E-3</v>
          </cell>
          <cell r="AS191">
            <v>6.2140065525510589E-3</v>
          </cell>
          <cell r="AT191">
            <v>3.334753735105082E-3</v>
          </cell>
          <cell r="AU191">
            <v>7.1401450909287451E-3</v>
          </cell>
          <cell r="AV191">
            <v>8.2640385741840384E-3</v>
          </cell>
          <cell r="AY191">
            <v>1.278403342612964E-3</v>
          </cell>
          <cell r="AZ191">
            <v>3.320270230670011E-3</v>
          </cell>
          <cell r="BA191">
            <v>1.995837095868834E-3</v>
          </cell>
          <cell r="BB191">
            <v>2.931274927211795E-3</v>
          </cell>
          <cell r="BC191">
            <v>3.830547384210558E-3</v>
          </cell>
        </row>
        <row r="192">
          <cell r="B192">
            <v>43654</v>
          </cell>
          <cell r="C192">
            <v>0.16485008656851671</v>
          </cell>
          <cell r="D192">
            <v>2.981375424101345E-2</v>
          </cell>
          <cell r="E192">
            <v>0.48810598510928699</v>
          </cell>
          <cell r="F192">
            <v>3.7590773165600132E-2</v>
          </cell>
          <cell r="G192">
            <v>3.4003103824403913E-2</v>
          </cell>
          <cell r="H192">
            <v>1.866926728261261E-2</v>
          </cell>
          <cell r="I192">
            <v>2.2606922981911848E-2</v>
          </cell>
          <cell r="J192">
            <v>0.1565952431700198</v>
          </cell>
          <cell r="K192">
            <v>0.95223513634336521</v>
          </cell>
          <cell r="L192">
            <v>1.8864649515899361</v>
          </cell>
          <cell r="M192">
            <v>2.8387000879333013</v>
          </cell>
          <cell r="P192">
            <v>0.1357685060367527</v>
          </cell>
          <cell r="Q192">
            <v>8.816063778044449E-3</v>
          </cell>
          <cell r="R192">
            <v>0.28957572872374959</v>
          </cell>
          <cell r="S192">
            <v>1.6789525052086331E-2</v>
          </cell>
          <cell r="T192">
            <v>2.918888671179775E-2</v>
          </cell>
          <cell r="U192">
            <v>1.0784473561383999E-2</v>
          </cell>
          <cell r="V192">
            <v>6.983277835995943E-3</v>
          </cell>
          <cell r="W192">
            <v>7.3965837331238418E-2</v>
          </cell>
          <cell r="X192">
            <v>0.57187229903104908</v>
          </cell>
          <cell r="Y192">
            <v>0.51117540247849591</v>
          </cell>
          <cell r="Z192">
            <v>1.083047701509545</v>
          </cell>
          <cell r="AR192">
            <v>4.6097764061571482E-3</v>
          </cell>
          <cell r="AS192">
            <v>6.9724360592253653E-3</v>
          </cell>
          <cell r="AT192">
            <v>4.4167289532170296E-3</v>
          </cell>
          <cell r="AU192">
            <v>7.206855234576366E-3</v>
          </cell>
          <cell r="AV192">
            <v>8.6339144814749028E-3</v>
          </cell>
          <cell r="AY192">
            <v>1.1293395882970791E-3</v>
          </cell>
          <cell r="AZ192">
            <v>3.4030851995170419E-3</v>
          </cell>
          <cell r="BA192">
            <v>1.8484551850391441E-3</v>
          </cell>
          <cell r="BB192">
            <v>2.9217444121700359E-3</v>
          </cell>
          <cell r="BC192">
            <v>4.3824275278378398E-3</v>
          </cell>
        </row>
        <row r="193">
          <cell r="B193">
            <v>43655</v>
          </cell>
          <cell r="C193">
            <v>0.16172969521981229</v>
          </cell>
          <cell r="D193">
            <v>2.8650354323626729E-2</v>
          </cell>
          <cell r="E193">
            <v>0.50462671590029051</v>
          </cell>
          <cell r="F193">
            <v>3.6674021356828401E-2</v>
          </cell>
          <cell r="G193">
            <v>3.3918428988588802E-2</v>
          </cell>
          <cell r="H193">
            <v>1.9001851301866539E-2</v>
          </cell>
          <cell r="I193">
            <v>2.285662343200549E-2</v>
          </cell>
          <cell r="J193">
            <v>0.15747972366123139</v>
          </cell>
          <cell r="K193">
            <v>0.96493741418425016</v>
          </cell>
          <cell r="L193">
            <v>1.8645819220079991</v>
          </cell>
          <cell r="M193">
            <v>2.8295193361922495</v>
          </cell>
          <cell r="P193">
            <v>0.13720843585030579</v>
          </cell>
          <cell r="Q193">
            <v>8.7700440749877324E-3</v>
          </cell>
          <cell r="R193">
            <v>0.30976014552490028</v>
          </cell>
          <cell r="S193">
            <v>1.752811179851068E-2</v>
          </cell>
          <cell r="T193">
            <v>2.996359980138218E-2</v>
          </cell>
          <cell r="U193">
            <v>1.106374536049287E-2</v>
          </cell>
          <cell r="V193">
            <v>7.4147276735937514E-3</v>
          </cell>
          <cell r="W193">
            <v>7.391555425679229E-2</v>
          </cell>
          <cell r="X193">
            <v>0.59562436434096577</v>
          </cell>
          <cell r="Y193">
            <v>0.52901569015741268</v>
          </cell>
          <cell r="Z193">
            <v>1.1246400544983786</v>
          </cell>
          <cell r="AR193">
            <v>4.4841185958428781E-3</v>
          </cell>
          <cell r="AS193">
            <v>6.9282793739276864E-3</v>
          </cell>
          <cell r="AT193">
            <v>4.6044833640106787E-3</v>
          </cell>
          <cell r="AU193">
            <v>6.6481626157296842E-3</v>
          </cell>
          <cell r="AV193">
            <v>8.4623550090992313E-3</v>
          </cell>
          <cell r="AY193">
            <v>1.243294282354239E-3</v>
          </cell>
          <cell r="AZ193">
            <v>3.4614212073615638E-3</v>
          </cell>
          <cell r="BA193">
            <v>1.792153406938408E-3</v>
          </cell>
          <cell r="BB193">
            <v>3.5430408554757561E-3</v>
          </cell>
          <cell r="BC193">
            <v>4.247439283529897E-3</v>
          </cell>
        </row>
        <row r="194">
          <cell r="B194">
            <v>43656</v>
          </cell>
          <cell r="C194">
            <v>0.16462555363733369</v>
          </cell>
          <cell r="D194">
            <v>3.0261027593418921E-2</v>
          </cell>
          <cell r="E194">
            <v>0.49737139671526609</v>
          </cell>
          <cell r="F194">
            <v>3.6988056814099862E-2</v>
          </cell>
          <cell r="G194">
            <v>3.3270183128022428E-2</v>
          </cell>
          <cell r="H194">
            <v>1.9221091332660239E-2</v>
          </cell>
          <cell r="I194">
            <v>2.3312761117859449E-2</v>
          </cell>
          <cell r="J194">
            <v>0.15637467145024311</v>
          </cell>
          <cell r="K194">
            <v>0.96142474178890414</v>
          </cell>
          <cell r="L194">
            <v>1.8746743997323301</v>
          </cell>
          <cell r="M194">
            <v>2.8360991415212342</v>
          </cell>
          <cell r="P194">
            <v>0.14939753629088379</v>
          </cell>
          <cell r="Q194">
            <v>8.8969214507557699E-3</v>
          </cell>
          <cell r="R194">
            <v>0.30789598486456232</v>
          </cell>
          <cell r="S194">
            <v>2.0475179583604178E-2</v>
          </cell>
          <cell r="T194">
            <v>3.315858445914361E-2</v>
          </cell>
          <cell r="U194">
            <v>1.1532542322818111E-2</v>
          </cell>
          <cell r="V194">
            <v>8.8542882919666593E-3</v>
          </cell>
          <cell r="W194">
            <v>7.7093708817890488E-2</v>
          </cell>
          <cell r="X194">
            <v>0.61730474608162489</v>
          </cell>
          <cell r="Y194">
            <v>0.56210078509622563</v>
          </cell>
          <cell r="Z194">
            <v>1.1794055311778506</v>
          </cell>
          <cell r="AR194">
            <v>4.3479535441227467E-3</v>
          </cell>
          <cell r="AS194">
            <v>6.9759691728890332E-3</v>
          </cell>
          <cell r="AT194">
            <v>4.5197393043270324E-3</v>
          </cell>
          <cell r="AU194">
            <v>6.5817128609042862E-3</v>
          </cell>
          <cell r="AV194">
            <v>8.8232648803834562E-3</v>
          </cell>
          <cell r="AY194">
            <v>1.5259957055785141E-3</v>
          </cell>
          <cell r="AZ194">
            <v>4.8999676594912124E-3</v>
          </cell>
          <cell r="BA194">
            <v>1.717202087964894E-3</v>
          </cell>
          <cell r="BB194">
            <v>4.1187776474573556E-3</v>
          </cell>
          <cell r="BC194">
            <v>4.8582640944187568E-3</v>
          </cell>
        </row>
        <row r="195">
          <cell r="B195">
            <v>43657</v>
          </cell>
          <cell r="C195">
            <v>0.16677875298191849</v>
          </cell>
          <cell r="D195">
            <v>2.9924602162829321E-2</v>
          </cell>
          <cell r="E195">
            <v>0.48656104025558933</v>
          </cell>
          <cell r="F195">
            <v>3.7834448148121778E-2</v>
          </cell>
          <cell r="G195">
            <v>3.4394262487012051E-2</v>
          </cell>
          <cell r="H195">
            <v>1.9356876011560491E-2</v>
          </cell>
          <cell r="I195">
            <v>2.3568671240028649E-2</v>
          </cell>
          <cell r="J195">
            <v>0.15996610505260389</v>
          </cell>
          <cell r="K195">
            <v>0.95838475833966397</v>
          </cell>
          <cell r="L195">
            <v>1.8917180500392941</v>
          </cell>
          <cell r="M195">
            <v>2.8501028083789581</v>
          </cell>
          <cell r="P195">
            <v>0.13781367987531601</v>
          </cell>
          <cell r="Q195">
            <v>9.1999277578492886E-3</v>
          </cell>
          <cell r="R195">
            <v>0.2882312305258114</v>
          </cell>
          <cell r="S195">
            <v>1.718078523439601E-2</v>
          </cell>
          <cell r="T195">
            <v>3.1433231077207621E-2</v>
          </cell>
          <cell r="U195">
            <v>1.123686493677449E-2</v>
          </cell>
          <cell r="V195">
            <v>4.8352478242073256E-3</v>
          </cell>
          <cell r="W195">
            <v>6.2562355692068722E-2</v>
          </cell>
          <cell r="X195">
            <v>0.56249332292363086</v>
          </cell>
          <cell r="Y195">
            <v>0.56267750542250938</v>
          </cell>
          <cell r="Z195">
            <v>1.1251708283461404</v>
          </cell>
          <cell r="AR195">
            <v>4.8060272965077507E-3</v>
          </cell>
          <cell r="AS195">
            <v>6.9450421974569286E-3</v>
          </cell>
          <cell r="AT195">
            <v>4.5796098590221894E-3</v>
          </cell>
          <cell r="AU195">
            <v>6.9273786775816467E-3</v>
          </cell>
          <cell r="AV195">
            <v>8.7610908954583056E-3</v>
          </cell>
          <cell r="AY195">
            <v>1.0600484671360591E-3</v>
          </cell>
          <cell r="AZ195">
            <v>4.8830350903324177E-3</v>
          </cell>
          <cell r="BA195">
            <v>1.131468842800183E-3</v>
          </cell>
          <cell r="BB195">
            <v>3.7462099594504769E-3</v>
          </cell>
          <cell r="BC195">
            <v>4.040120707220732E-3</v>
          </cell>
        </row>
        <row r="196">
          <cell r="B196">
            <v>43658</v>
          </cell>
          <cell r="C196">
            <v>0.1653053092267735</v>
          </cell>
          <cell r="D196">
            <v>3.0308495825437261E-2</v>
          </cell>
          <cell r="E196">
            <v>0.50603289878508562</v>
          </cell>
          <cell r="F196">
            <v>3.8151268259715931E-2</v>
          </cell>
          <cell r="G196">
            <v>3.4371461387019582E-2</v>
          </cell>
          <cell r="H196">
            <v>1.9482790964936651E-2</v>
          </cell>
          <cell r="I196">
            <v>2.3580568752910151E-2</v>
          </cell>
          <cell r="J196">
            <v>0.15778313193422591</v>
          </cell>
          <cell r="K196">
            <v>0.97501592513610458</v>
          </cell>
          <cell r="L196">
            <v>1.9006665209795861</v>
          </cell>
          <cell r="M196">
            <v>2.8756824461156905</v>
          </cell>
          <cell r="P196">
            <v>0.14634741648471461</v>
          </cell>
          <cell r="Q196">
            <v>8.7272334205552009E-3</v>
          </cell>
          <cell r="R196">
            <v>0.28588364181977599</v>
          </cell>
          <cell r="S196">
            <v>1.8987249450816899E-2</v>
          </cell>
          <cell r="T196">
            <v>3.1182258836610601E-2</v>
          </cell>
          <cell r="U196">
            <v>1.161938939689457E-2</v>
          </cell>
          <cell r="V196">
            <v>4.9542220149583118E-3</v>
          </cell>
          <cell r="W196">
            <v>6.5942170103839154E-2</v>
          </cell>
          <cell r="X196">
            <v>0.5736435815281653</v>
          </cell>
          <cell r="Y196">
            <v>0.54177032295523631</v>
          </cell>
          <cell r="Z196">
            <v>1.1154139044834017</v>
          </cell>
          <cell r="AR196">
            <v>4.8224188411880066E-3</v>
          </cell>
          <cell r="AS196">
            <v>7.2790795741391372E-3</v>
          </cell>
          <cell r="AT196">
            <v>4.1467644689167377E-3</v>
          </cell>
          <cell r="AU196">
            <v>7.1010456412642564E-3</v>
          </cell>
          <cell r="AV196">
            <v>8.8202071629565424E-3</v>
          </cell>
          <cell r="AY196">
            <v>1.1275423382654159E-3</v>
          </cell>
          <cell r="AZ196">
            <v>3.9405563608262443E-3</v>
          </cell>
          <cell r="BA196">
            <v>2.0033842167061192E-3</v>
          </cell>
          <cell r="BB196">
            <v>4.3403751484629707E-3</v>
          </cell>
          <cell r="BC196">
            <v>4.7344090040057516E-3</v>
          </cell>
        </row>
        <row r="197">
          <cell r="B197">
            <v>43659</v>
          </cell>
          <cell r="C197">
            <v>0.16581563942690761</v>
          </cell>
          <cell r="D197">
            <v>2.9907079290166651E-2</v>
          </cell>
          <cell r="E197">
            <v>0.45633312219570499</v>
          </cell>
          <cell r="F197">
            <v>3.1053336892338579E-2</v>
          </cell>
          <cell r="G197">
            <v>3.3306001597282163E-2</v>
          </cell>
          <cell r="H197">
            <v>1.9191656073258501E-2</v>
          </cell>
          <cell r="I197">
            <v>2.2528962821267789E-2</v>
          </cell>
          <cell r="J197">
            <v>0.14004420462563261</v>
          </cell>
          <cell r="K197">
            <v>0.89818000292255895</v>
          </cell>
          <cell r="L197">
            <v>1.9512997247648369</v>
          </cell>
          <cell r="M197">
            <v>2.8494797276873958</v>
          </cell>
          <cell r="P197">
            <v>0.14238827763467229</v>
          </cell>
          <cell r="Q197">
            <v>9.4109424136680532E-3</v>
          </cell>
          <cell r="R197">
            <v>0.28859223139395368</v>
          </cell>
          <cell r="S197">
            <v>1.8277987693033959E-2</v>
          </cell>
          <cell r="T197">
            <v>3.0921779529689809E-2</v>
          </cell>
          <cell r="U197">
            <v>1.1207567037322621E-2</v>
          </cell>
          <cell r="V197">
            <v>8.9007581129290619E-3</v>
          </cell>
          <cell r="W197">
            <v>7.5183557920697947E-2</v>
          </cell>
          <cell r="X197">
            <v>0.58488310173596758</v>
          </cell>
          <cell r="Y197">
            <v>0.4950556782751081</v>
          </cell>
          <cell r="Z197">
            <v>1.0799387800110756</v>
          </cell>
          <cell r="AR197">
            <v>2.5864655346146521E-3</v>
          </cell>
          <cell r="AS197">
            <v>6.4960032528954261E-3</v>
          </cell>
          <cell r="AT197">
            <v>2.6547493031277561E-3</v>
          </cell>
          <cell r="AU197">
            <v>7.0018681318613721E-3</v>
          </cell>
          <cell r="AV197">
            <v>8.1308902687097784E-3</v>
          </cell>
          <cell r="AY197">
            <v>1.387849260931562E-3</v>
          </cell>
          <cell r="AZ197">
            <v>3.1722644997914671E-3</v>
          </cell>
          <cell r="BA197">
            <v>1.9376411138543809E-3</v>
          </cell>
          <cell r="BB197">
            <v>3.7818072279353198E-3</v>
          </cell>
          <cell r="BC197">
            <v>4.7901383802651468E-3</v>
          </cell>
        </row>
        <row r="198">
          <cell r="B198">
            <v>43660</v>
          </cell>
          <cell r="C198">
            <v>0.16750648189558109</v>
          </cell>
          <cell r="D198">
            <v>2.9495213359604609E-2</v>
          </cell>
          <cell r="E198">
            <v>0.44793822443405101</v>
          </cell>
          <cell r="F198">
            <v>3.3770335176790831E-2</v>
          </cell>
          <cell r="G198">
            <v>3.3671522930768472E-2</v>
          </cell>
          <cell r="H198">
            <v>1.913305353984535E-2</v>
          </cell>
          <cell r="I198">
            <v>1.9672284506583392E-2</v>
          </cell>
          <cell r="J198">
            <v>0.14557723399582831</v>
          </cell>
          <cell r="K198">
            <v>0.8967643498390534</v>
          </cell>
          <cell r="L198">
            <v>1.9445165154802539</v>
          </cell>
          <cell r="M198">
            <v>2.8412808653193071</v>
          </cell>
          <cell r="P198">
            <v>0.1410875272021628</v>
          </cell>
          <cell r="Q198">
            <v>8.8056174801855701E-3</v>
          </cell>
          <cell r="R198">
            <v>0.2834328632825367</v>
          </cell>
          <cell r="S198">
            <v>1.7344089066719571E-2</v>
          </cell>
          <cell r="T198">
            <v>3.0380493236123959E-2</v>
          </cell>
          <cell r="U198">
            <v>1.099349175357677E-2</v>
          </cell>
          <cell r="V198">
            <v>6.7837574255738874E-3</v>
          </cell>
          <cell r="W198">
            <v>7.4098090767530392E-2</v>
          </cell>
          <cell r="X198">
            <v>0.57292593021440941</v>
          </cell>
          <cell r="Y198">
            <v>0.49366060013119922</v>
          </cell>
          <cell r="Z198">
            <v>1.0665865303456086</v>
          </cell>
          <cell r="AR198">
            <v>3.5687502379386422E-3</v>
          </cell>
          <cell r="AS198">
            <v>6.255472145698898E-3</v>
          </cell>
          <cell r="AT198">
            <v>3.27577858937988E-3</v>
          </cell>
          <cell r="AU198">
            <v>7.1972709401422214E-3</v>
          </cell>
          <cell r="AV198">
            <v>8.2436470241956245E-3</v>
          </cell>
          <cell r="AY198">
            <v>1.4577287931020889E-3</v>
          </cell>
          <cell r="AZ198">
            <v>3.27895998474707E-3</v>
          </cell>
          <cell r="BA198">
            <v>1.871669765744482E-3</v>
          </cell>
          <cell r="BB198">
            <v>3.3942943442671269E-3</v>
          </cell>
          <cell r="BC198">
            <v>4.4457677075373488E-3</v>
          </cell>
        </row>
        <row r="199">
          <cell r="B199">
            <v>43661</v>
          </cell>
          <cell r="C199">
            <v>0.1694625657036741</v>
          </cell>
          <cell r="D199">
            <v>2.9865323361656829E-2</v>
          </cell>
          <cell r="E199">
            <v>0.48040646524142688</v>
          </cell>
          <cell r="F199">
            <v>3.7107958248118689E-2</v>
          </cell>
          <cell r="G199">
            <v>3.4094542036795433E-2</v>
          </cell>
          <cell r="H199">
            <v>1.927922516036169E-2</v>
          </cell>
          <cell r="I199">
            <v>2.3752913373574332E-2</v>
          </cell>
          <cell r="J199">
            <v>0.15534101352536719</v>
          </cell>
          <cell r="K199">
            <v>0.94931000665097476</v>
          </cell>
          <cell r="L199">
            <v>1.867935337720094</v>
          </cell>
          <cell r="M199">
            <v>2.8172453443710688</v>
          </cell>
          <cell r="P199">
            <v>0.15513872577696239</v>
          </cell>
          <cell r="Q199">
            <v>9.7099492253703516E-3</v>
          </cell>
          <cell r="R199">
            <v>0.29878680696726462</v>
          </cell>
          <cell r="S199">
            <v>1.8447933544210891E-2</v>
          </cell>
          <cell r="T199">
            <v>3.1129621048990991E-2</v>
          </cell>
          <cell r="U199">
            <v>1.108360172899275E-2</v>
          </cell>
          <cell r="V199">
            <v>7.4482643304762484E-3</v>
          </cell>
          <cell r="W199">
            <v>7.7433594594064778E-2</v>
          </cell>
          <cell r="X199">
            <v>0.6091784972163331</v>
          </cell>
          <cell r="Y199">
            <v>0.55128741126476211</v>
          </cell>
          <cell r="Z199">
            <v>1.1604659084810951</v>
          </cell>
          <cell r="AR199">
            <v>4.6576042332750192E-3</v>
          </cell>
          <cell r="AS199">
            <v>6.731770403882089E-3</v>
          </cell>
          <cell r="AT199">
            <v>4.1989316414691568E-3</v>
          </cell>
          <cell r="AU199">
            <v>6.8911251056480924E-3</v>
          </cell>
          <cell r="AV199">
            <v>8.8198809287696554E-3</v>
          </cell>
          <cell r="AY199">
            <v>1.3572380890363061E-3</v>
          </cell>
          <cell r="AZ199">
            <v>3.7393075847521021E-3</v>
          </cell>
          <cell r="BA199">
            <v>1.8011273387282421E-3</v>
          </cell>
          <cell r="BB199">
            <v>3.2742017580137759E-3</v>
          </cell>
          <cell r="BC199">
            <v>5.1201454307603297E-3</v>
          </cell>
        </row>
        <row r="200">
          <cell r="B200">
            <v>43662</v>
          </cell>
          <cell r="C200">
            <v>0.1676798911017913</v>
          </cell>
          <cell r="D200">
            <v>2.9300498210121088E-2</v>
          </cell>
          <cell r="E200">
            <v>0.49720877316638989</v>
          </cell>
          <cell r="F200">
            <v>3.5901534097263037E-2</v>
          </cell>
          <cell r="G200">
            <v>3.5676935351707642E-2</v>
          </cell>
          <cell r="H200">
            <v>1.9034235585093411E-2</v>
          </cell>
          <cell r="I200">
            <v>2.3360289576158429E-2</v>
          </cell>
          <cell r="J200">
            <v>0.15804933087887199</v>
          </cell>
          <cell r="K200">
            <v>0.96621148796739686</v>
          </cell>
          <cell r="L200">
            <v>1.8631957211994361</v>
          </cell>
          <cell r="M200">
            <v>2.829407209166833</v>
          </cell>
          <cell r="P200">
            <v>0.15729172482260631</v>
          </cell>
          <cell r="Q200">
            <v>9.0895930509741138E-3</v>
          </cell>
          <cell r="R200">
            <v>0.31265334349003021</v>
          </cell>
          <cell r="S200">
            <v>1.8951995370796049E-2</v>
          </cell>
          <cell r="T200">
            <v>3.0877783404149029E-2</v>
          </cell>
          <cell r="U200">
            <v>1.1261625873623379E-2</v>
          </cell>
          <cell r="V200">
            <v>7.927180212883177E-3</v>
          </cell>
          <cell r="W200">
            <v>7.7041643513639485E-2</v>
          </cell>
          <cell r="X200">
            <v>0.62509488973870175</v>
          </cell>
          <cell r="Y200">
            <v>0.57532614756854861</v>
          </cell>
          <cell r="Z200">
            <v>1.2004210373072504</v>
          </cell>
          <cell r="AR200">
            <v>4.526765082434373E-3</v>
          </cell>
          <cell r="AS200">
            <v>6.5376915782023931E-3</v>
          </cell>
          <cell r="AT200">
            <v>4.2537116123770209E-3</v>
          </cell>
          <cell r="AU200">
            <v>6.5345939134613942E-3</v>
          </cell>
          <cell r="AV200">
            <v>8.4284777670544479E-3</v>
          </cell>
          <cell r="AY200">
            <v>1.5528658535141409E-3</v>
          </cell>
          <cell r="AZ200">
            <v>3.4995646872423218E-3</v>
          </cell>
          <cell r="BA200">
            <v>1.9661031700751318E-3</v>
          </cell>
          <cell r="BB200">
            <v>3.9399070734683454E-3</v>
          </cell>
          <cell r="BC200">
            <v>4.8293826608311434E-3</v>
          </cell>
        </row>
        <row r="201">
          <cell r="B201">
            <v>43663</v>
          </cell>
          <cell r="C201">
            <v>0.1705936959848515</v>
          </cell>
          <cell r="D201">
            <v>3.0326923891369071E-2</v>
          </cell>
          <cell r="E201">
            <v>0.4959449931023604</v>
          </cell>
          <cell r="F201">
            <v>3.5956325885710752E-2</v>
          </cell>
          <cell r="G201">
            <v>3.3830221234814613E-2</v>
          </cell>
          <cell r="H201">
            <v>1.8891226315528972E-2</v>
          </cell>
          <cell r="I201">
            <v>2.381191929010151E-2</v>
          </cell>
          <cell r="J201">
            <v>0.15749777628368941</v>
          </cell>
          <cell r="K201">
            <v>0.9668530819884259</v>
          </cell>
          <cell r="L201">
            <v>1.864947026186943</v>
          </cell>
          <cell r="M201">
            <v>2.831800108175369</v>
          </cell>
          <cell r="P201">
            <v>0.15364619878498051</v>
          </cell>
          <cell r="Q201">
            <v>9.320504861985747E-3</v>
          </cell>
          <cell r="R201">
            <v>0.31805171117700609</v>
          </cell>
          <cell r="S201">
            <v>2.2353185777844269E-2</v>
          </cell>
          <cell r="T201">
            <v>3.4175291277476823E-2</v>
          </cell>
          <cell r="U201">
            <v>1.213007330383878E-2</v>
          </cell>
          <cell r="V201">
            <v>9.0607367336335842E-3</v>
          </cell>
          <cell r="W201">
            <v>7.7962705092555165E-2</v>
          </cell>
          <cell r="X201">
            <v>0.63670040700932085</v>
          </cell>
          <cell r="Y201">
            <v>0.60333669350504127</v>
          </cell>
          <cell r="Z201">
            <v>1.2400371005143622</v>
          </cell>
          <cell r="AR201">
            <v>4.4593121125839222E-3</v>
          </cell>
          <cell r="AS201">
            <v>6.3339871921893687E-3</v>
          </cell>
          <cell r="AT201">
            <v>4.2770969500584696E-3</v>
          </cell>
          <cell r="AU201">
            <v>6.6162897782459078E-3</v>
          </cell>
          <cell r="AV201">
            <v>8.7093065274263023E-3</v>
          </cell>
          <cell r="AY201">
            <v>1.790520222747361E-3</v>
          </cell>
          <cell r="AZ201">
            <v>4.5946628597901239E-3</v>
          </cell>
          <cell r="BA201">
            <v>2.2116727207736539E-3</v>
          </cell>
          <cell r="BB201">
            <v>4.2454423448092977E-3</v>
          </cell>
          <cell r="BC201">
            <v>6.0717464716164614E-3</v>
          </cell>
        </row>
        <row r="202">
          <cell r="B202">
            <v>43664</v>
          </cell>
          <cell r="C202">
            <v>0.17001073039849551</v>
          </cell>
          <cell r="D202">
            <v>3.042160095550709E-2</v>
          </cell>
          <cell r="E202">
            <v>0.49854497610631482</v>
          </cell>
          <cell r="F202">
            <v>3.7206073699758431E-2</v>
          </cell>
          <cell r="G202">
            <v>3.4009176907022542E-2</v>
          </cell>
          <cell r="H202">
            <v>1.8321523870122081E-2</v>
          </cell>
          <cell r="I202">
            <v>2.3978807506476948E-2</v>
          </cell>
          <cell r="J202">
            <v>0.16111349176158279</v>
          </cell>
          <cell r="K202">
            <v>0.97360638120527987</v>
          </cell>
          <cell r="L202">
            <v>1.8867993479059531</v>
          </cell>
          <cell r="M202">
            <v>2.8604057291112328</v>
          </cell>
          <cell r="P202">
            <v>0.15191022409680441</v>
          </cell>
          <cell r="Q202">
            <v>9.235201172865139E-3</v>
          </cell>
          <cell r="R202">
            <v>0.29470144300132189</v>
          </cell>
          <cell r="S202">
            <v>1.9025487065463399E-2</v>
          </cell>
          <cell r="T202">
            <v>3.2138710800353007E-2</v>
          </cell>
          <cell r="U202">
            <v>1.189260344733355E-2</v>
          </cell>
          <cell r="V202">
            <v>5.3752872820867423E-3</v>
          </cell>
          <cell r="W202">
            <v>6.4216402077525728E-2</v>
          </cell>
          <cell r="X202">
            <v>0.58849535894375382</v>
          </cell>
          <cell r="Y202">
            <v>0.6201479379061362</v>
          </cell>
          <cell r="Z202">
            <v>1.2086432968498899</v>
          </cell>
          <cell r="AR202">
            <v>4.880843109550637E-3</v>
          </cell>
          <cell r="AS202">
            <v>6.6910487473879586E-3</v>
          </cell>
          <cell r="AT202">
            <v>4.30744309970454E-3</v>
          </cell>
          <cell r="AU202">
            <v>6.9091974710221446E-3</v>
          </cell>
          <cell r="AV202">
            <v>8.7032617106444499E-3</v>
          </cell>
          <cell r="AY202">
            <v>1.0784244645625999E-3</v>
          </cell>
          <cell r="AZ202">
            <v>4.6339362909973408E-3</v>
          </cell>
          <cell r="BA202">
            <v>1.5914416041358851E-3</v>
          </cell>
          <cell r="BB202">
            <v>3.9064566854191936E-3</v>
          </cell>
          <cell r="BC202">
            <v>5.206981997010981E-3</v>
          </cell>
        </row>
        <row r="203">
          <cell r="B203">
            <v>43665</v>
          </cell>
          <cell r="C203">
            <v>0.16947712053527389</v>
          </cell>
          <cell r="D203">
            <v>3.0325978617721489E-2</v>
          </cell>
          <cell r="E203">
            <v>0.5159399111818902</v>
          </cell>
          <cell r="F203">
            <v>3.8197194471413717E-2</v>
          </cell>
          <cell r="G203">
            <v>3.5373929747509629E-2</v>
          </cell>
          <cell r="H203">
            <v>1.8970450178198171E-2</v>
          </cell>
          <cell r="I203">
            <v>2.480058802255062E-2</v>
          </cell>
          <cell r="J203">
            <v>0.15734588490873999</v>
          </cell>
          <cell r="K203">
            <v>0.99043105766329775</v>
          </cell>
          <cell r="L203">
            <v>1.915420215027676</v>
          </cell>
          <cell r="M203">
            <v>2.905851272690974</v>
          </cell>
          <cell r="P203">
            <v>0.16016731708735371</v>
          </cell>
          <cell r="Q203">
            <v>9.2517752366731501E-3</v>
          </cell>
          <cell r="R203">
            <v>0.28036997875103559</v>
          </cell>
          <cell r="S203">
            <v>2.0683459400050831E-2</v>
          </cell>
          <cell r="T203">
            <v>3.3404326920086637E-2</v>
          </cell>
          <cell r="U203">
            <v>1.2069067254359101E-2</v>
          </cell>
          <cell r="V203">
            <v>4.8473550574929742E-3</v>
          </cell>
          <cell r="W203">
            <v>6.8354576251798235E-2</v>
          </cell>
          <cell r="X203">
            <v>0.58914785595885011</v>
          </cell>
          <cell r="Y203">
            <v>0.59098624204517636</v>
          </cell>
          <cell r="Z203">
            <v>1.1801340980040265</v>
          </cell>
          <cell r="AR203">
            <v>4.5847569455679544E-3</v>
          </cell>
          <cell r="AS203">
            <v>6.9367080285299837E-3</v>
          </cell>
          <cell r="AT203">
            <v>4.3308930490948208E-3</v>
          </cell>
          <cell r="AU203">
            <v>7.2287262246793554E-3</v>
          </cell>
          <cell r="AV203">
            <v>9.0147051002936445E-3</v>
          </cell>
          <cell r="AY203">
            <v>1.114049288207871E-3</v>
          </cell>
          <cell r="AZ203">
            <v>4.494635510755852E-3</v>
          </cell>
          <cell r="BA203">
            <v>1.762122779352104E-3</v>
          </cell>
          <cell r="BB203">
            <v>4.3838100937019214E-3</v>
          </cell>
          <cell r="BC203">
            <v>5.9531360787778058E-3</v>
          </cell>
        </row>
        <row r="204">
          <cell r="B204">
            <v>43666</v>
          </cell>
          <cell r="C204">
            <v>0.1705048269099545</v>
          </cell>
          <cell r="D204">
            <v>2.974679862784042E-2</v>
          </cell>
          <cell r="E204">
            <v>0.45556071112052682</v>
          </cell>
          <cell r="F204">
            <v>3.0918915841871369E-2</v>
          </cell>
          <cell r="G204">
            <v>3.4561493502210987E-2</v>
          </cell>
          <cell r="H204">
            <v>1.918497967015324E-2</v>
          </cell>
          <cell r="I204">
            <v>2.2615103569720921E-2</v>
          </cell>
          <cell r="J204">
            <v>0.13953444562571549</v>
          </cell>
          <cell r="K204">
            <v>0.90262727486799399</v>
          </cell>
          <cell r="L204">
            <v>1.952686847696536</v>
          </cell>
          <cell r="M204">
            <v>2.85531412256453</v>
          </cell>
          <cell r="P204">
            <v>0.1559510128331833</v>
          </cell>
          <cell r="Q204">
            <v>9.0923547753439006E-3</v>
          </cell>
          <cell r="R204">
            <v>0.28693519304146697</v>
          </cell>
          <cell r="S204">
            <v>2.1052485196670849E-2</v>
          </cell>
          <cell r="T204">
            <v>3.271141989111629E-2</v>
          </cell>
          <cell r="U204">
            <v>1.174014394440299E-2</v>
          </cell>
          <cell r="V204">
            <v>9.1905090547512707E-3</v>
          </cell>
          <cell r="W204">
            <v>7.7342620150524719E-2</v>
          </cell>
          <cell r="X204">
            <v>0.6040157388874603</v>
          </cell>
          <cell r="Y204">
            <v>0.54018371592731274</v>
          </cell>
          <cell r="Z204">
            <v>1.1441994548147729</v>
          </cell>
          <cell r="AR204">
            <v>2.434956726537455E-3</v>
          </cell>
          <cell r="AS204">
            <v>6.4873450941441198E-3</v>
          </cell>
          <cell r="AT204">
            <v>2.6094084302422729E-3</v>
          </cell>
          <cell r="AU204">
            <v>7.0382363907438754E-3</v>
          </cell>
          <cell r="AV204">
            <v>7.9992767920881551E-3</v>
          </cell>
          <cell r="AY204">
            <v>1.7879494314248089E-3</v>
          </cell>
          <cell r="AZ204">
            <v>4.4352007160936187E-3</v>
          </cell>
          <cell r="BA204">
            <v>1.836557407069149E-3</v>
          </cell>
          <cell r="BB204">
            <v>3.9805164825547131E-3</v>
          </cell>
          <cell r="BC204">
            <v>5.7081674373607406E-3</v>
          </cell>
        </row>
        <row r="205">
          <cell r="B205">
            <v>43667</v>
          </cell>
          <cell r="C205">
            <v>0.1678530397609726</v>
          </cell>
          <cell r="D205">
            <v>2.953102689296731E-2</v>
          </cell>
          <cell r="E205">
            <v>0.45226836321647429</v>
          </cell>
          <cell r="F205">
            <v>3.3133870679176322E-2</v>
          </cell>
          <cell r="G205">
            <v>3.2932694183766341E-2</v>
          </cell>
          <cell r="H205">
            <v>1.89372938776412E-2</v>
          </cell>
          <cell r="I205">
            <v>2.0071774970150551E-2</v>
          </cell>
          <cell r="J205">
            <v>0.14678894443234439</v>
          </cell>
          <cell r="K205">
            <v>0.9015170080134931</v>
          </cell>
          <cell r="L205">
            <v>1.9520937436071171</v>
          </cell>
          <cell r="M205">
            <v>2.85361075162061</v>
          </cell>
          <cell r="P205">
            <v>0.153085914556917</v>
          </cell>
          <cell r="Q205">
            <v>8.3762388405420902E-3</v>
          </cell>
          <cell r="R205">
            <v>0.27773674649840729</v>
          </cell>
          <cell r="S205">
            <v>1.8616550083834019E-2</v>
          </cell>
          <cell r="T205">
            <v>3.2326109305841073E-2</v>
          </cell>
          <cell r="U205">
            <v>1.210389110637348E-2</v>
          </cell>
          <cell r="V205">
            <v>8.0135856151950045E-3</v>
          </cell>
          <cell r="W205">
            <v>7.5862030921378346E-2</v>
          </cell>
          <cell r="X205">
            <v>0.58612106692848831</v>
          </cell>
          <cell r="Y205">
            <v>0.523532186491934</v>
          </cell>
          <cell r="Z205">
            <v>1.1096532534204222</v>
          </cell>
          <cell r="AR205">
            <v>3.3840442311412729E-3</v>
          </cell>
          <cell r="AS205">
            <v>6.0437665792081154E-3</v>
          </cell>
          <cell r="AT205">
            <v>3.1189511788911549E-3</v>
          </cell>
          <cell r="AU205">
            <v>7.2141894971556458E-3</v>
          </cell>
          <cell r="AV205">
            <v>8.2576760180844144E-3</v>
          </cell>
          <cell r="AY205">
            <v>1.567493410944862E-3</v>
          </cell>
          <cell r="AZ205">
            <v>3.5296782559702919E-3</v>
          </cell>
          <cell r="BA205">
            <v>2.06078228369258E-3</v>
          </cell>
          <cell r="BB205">
            <v>3.3619779780371959E-3</v>
          </cell>
          <cell r="BC205">
            <v>5.0268414851330776E-3</v>
          </cell>
        </row>
        <row r="206">
          <cell r="B206">
            <v>43668</v>
          </cell>
          <cell r="C206">
            <v>0.16709750910152371</v>
          </cell>
          <cell r="D206">
            <v>2.9817512845452601E-2</v>
          </cell>
          <cell r="E206">
            <v>0.47831993475492629</v>
          </cell>
          <cell r="F206">
            <v>3.6620596106605972E-2</v>
          </cell>
          <cell r="G206">
            <v>3.4661240197530502E-2</v>
          </cell>
          <cell r="H206">
            <v>1.9111427761124278E-2</v>
          </cell>
          <cell r="I206">
            <v>2.352632854285417E-2</v>
          </cell>
          <cell r="J206">
            <v>0.15666991869598071</v>
          </cell>
          <cell r="K206">
            <v>0.94582446800599862</v>
          </cell>
          <cell r="L206">
            <v>1.875016181512378</v>
          </cell>
          <cell r="M206">
            <v>2.8208406495183764</v>
          </cell>
          <cell r="P206">
            <v>0.15688805426448121</v>
          </cell>
          <cell r="Q206">
            <v>9.3735501795462594E-3</v>
          </cell>
          <cell r="R206">
            <v>0.28529408770809789</v>
          </cell>
          <cell r="S206">
            <v>1.9485545563629279E-2</v>
          </cell>
          <cell r="T206">
            <v>3.1040274014711249E-2</v>
          </cell>
          <cell r="U206">
            <v>1.59470532614823E-2</v>
          </cell>
          <cell r="V206">
            <v>7.6295637528504224E-3</v>
          </cell>
          <cell r="W206">
            <v>7.7318060680977033E-2</v>
          </cell>
          <cell r="X206">
            <v>0.60297618942577591</v>
          </cell>
          <cell r="Y206">
            <v>0.56007681402499387</v>
          </cell>
          <cell r="Z206">
            <v>1.1630530034507698</v>
          </cell>
          <cell r="AR206">
            <v>4.48631906201545E-3</v>
          </cell>
          <cell r="AS206">
            <v>6.2759779373055564E-3</v>
          </cell>
          <cell r="AT206">
            <v>4.1511415150529019E-3</v>
          </cell>
          <cell r="AU206">
            <v>6.9397764729108658E-3</v>
          </cell>
          <cell r="AV206">
            <v>8.892333108967497E-3</v>
          </cell>
          <cell r="AY206">
            <v>1.6442901402664481E-3</v>
          </cell>
          <cell r="AZ206">
            <v>3.7337547795110548E-3</v>
          </cell>
          <cell r="BA206">
            <v>2.1774201751143391E-3</v>
          </cell>
          <cell r="BB206">
            <v>3.344742662458365E-3</v>
          </cell>
          <cell r="BC206">
            <v>5.3285502327497652E-3</v>
          </cell>
        </row>
        <row r="207">
          <cell r="B207">
            <v>43669</v>
          </cell>
          <cell r="C207">
            <v>0.1704003567832611</v>
          </cell>
          <cell r="D207">
            <v>2.90156804782657E-2</v>
          </cell>
          <cell r="E207">
            <v>0.48896751161622598</v>
          </cell>
          <cell r="F207">
            <v>3.562695334482404E-2</v>
          </cell>
          <cell r="G207">
            <v>3.4036247978034638E-2</v>
          </cell>
          <cell r="H207">
            <v>1.902878162293414E-2</v>
          </cell>
          <cell r="I207">
            <v>2.358101850602333E-2</v>
          </cell>
          <cell r="J207">
            <v>0.15449114038611339</v>
          </cell>
          <cell r="K207">
            <v>0.9551476907156824</v>
          </cell>
          <cell r="L207">
            <v>1.850521986242073</v>
          </cell>
          <cell r="M207">
            <v>2.8056696769577556</v>
          </cell>
          <cell r="P207">
            <v>0.1584108890272701</v>
          </cell>
          <cell r="Q207">
            <v>8.9003676875097342E-3</v>
          </cell>
          <cell r="R207">
            <v>0.30433480737351931</v>
          </cell>
          <cell r="S207">
            <v>2.046096772497857E-2</v>
          </cell>
          <cell r="T207">
            <v>3.12168578903163E-2</v>
          </cell>
          <cell r="U207">
            <v>1.7027006564723911E-2</v>
          </cell>
          <cell r="V207">
            <v>8.3924880860617775E-3</v>
          </cell>
          <cell r="W207">
            <v>7.7932506091424644E-2</v>
          </cell>
          <cell r="X207">
            <v>0.62667589044580441</v>
          </cell>
          <cell r="Y207">
            <v>0.58007171779896882</v>
          </cell>
          <cell r="Z207">
            <v>1.2067476082447732</v>
          </cell>
          <cell r="AR207">
            <v>4.4818451974890138E-3</v>
          </cell>
          <cell r="AS207">
            <v>6.0397865148580226E-3</v>
          </cell>
          <cell r="AT207">
            <v>4.1832186178482351E-3</v>
          </cell>
          <cell r="AU207">
            <v>6.6870789072687592E-3</v>
          </cell>
          <cell r="AV207">
            <v>8.6252510526791688E-3</v>
          </cell>
          <cell r="AY207">
            <v>1.594371347426751E-3</v>
          </cell>
          <cell r="AZ207">
            <v>3.9401678339341401E-3</v>
          </cell>
          <cell r="BA207">
            <v>2.264991069751711E-3</v>
          </cell>
          <cell r="BB207">
            <v>4.189573867798696E-3</v>
          </cell>
          <cell r="BC207">
            <v>5.0277903490583272E-3</v>
          </cell>
        </row>
        <row r="208">
          <cell r="B208">
            <v>43670</v>
          </cell>
          <cell r="C208">
            <v>0.1698397114654206</v>
          </cell>
          <cell r="D208">
            <v>2.9903525116482841E-2</v>
          </cell>
          <cell r="E208">
            <v>0.51421083832121206</v>
          </cell>
          <cell r="F208">
            <v>3.578084978870965E-2</v>
          </cell>
          <cell r="G208">
            <v>3.346801448989286E-2</v>
          </cell>
          <cell r="H208">
            <v>1.8853658037234971E-2</v>
          </cell>
          <cell r="I208">
            <v>2.3397377501564839E-2</v>
          </cell>
          <cell r="J208">
            <v>0.15640465340131021</v>
          </cell>
          <cell r="K208">
            <v>0.98185862812182767</v>
          </cell>
          <cell r="L208">
            <v>1.8675354934055071</v>
          </cell>
          <cell r="M208">
            <v>2.8493941215273346</v>
          </cell>
          <cell r="P208">
            <v>0.1637829804159153</v>
          </cell>
          <cell r="Q208">
            <v>9.6324270533964633E-3</v>
          </cell>
          <cell r="R208">
            <v>0.31327517600815669</v>
          </cell>
          <cell r="S208">
            <v>2.3103374939052752E-2</v>
          </cell>
          <cell r="T208">
            <v>3.5434369526828102E-2</v>
          </cell>
          <cell r="U208">
            <v>1.495064438363999E-2</v>
          </cell>
          <cell r="V208">
            <v>9.254391144601767E-3</v>
          </cell>
          <cell r="W208">
            <v>8.1038383215595061E-2</v>
          </cell>
          <cell r="X208">
            <v>0.65047174668718621</v>
          </cell>
          <cell r="Y208">
            <v>0.60966270372139209</v>
          </cell>
          <cell r="Z208">
            <v>1.2601344504085783</v>
          </cell>
          <cell r="AR208">
            <v>4.5066759694190146E-3</v>
          </cell>
          <cell r="AS208">
            <v>5.8772032803156666E-3</v>
          </cell>
          <cell r="AT208">
            <v>4.3603014357232088E-3</v>
          </cell>
          <cell r="AU208">
            <v>6.450874367992715E-3</v>
          </cell>
          <cell r="AV208">
            <v>8.9372671631412701E-3</v>
          </cell>
          <cell r="AY208">
            <v>1.871405405289547E-3</v>
          </cell>
          <cell r="AZ208">
            <v>5.1508275656361961E-3</v>
          </cell>
          <cell r="BA208">
            <v>1.9616665915801021E-3</v>
          </cell>
          <cell r="BB208">
            <v>4.4422613947230601E-3</v>
          </cell>
          <cell r="BC208">
            <v>6.3433421831993802E-3</v>
          </cell>
        </row>
        <row r="209">
          <cell r="B209">
            <v>43671</v>
          </cell>
          <cell r="C209">
            <v>0.17189321754832201</v>
          </cell>
          <cell r="D209">
            <v>2.9977010081103601E-2</v>
          </cell>
          <cell r="E209">
            <v>0.51822291509205298</v>
          </cell>
          <cell r="F209">
            <v>3.6645641831771013E-2</v>
          </cell>
          <cell r="G209">
            <v>3.3972439552228582E-2</v>
          </cell>
          <cell r="H209">
            <v>1.90461190737128E-2</v>
          </cell>
          <cell r="I209">
            <v>2.394308312223057E-2</v>
          </cell>
          <cell r="J209">
            <v>0.15937423000336121</v>
          </cell>
          <cell r="K209">
            <v>0.99307465630478264</v>
          </cell>
          <cell r="L209">
            <v>1.894311297937983</v>
          </cell>
          <cell r="M209">
            <v>2.8873859542427658</v>
          </cell>
          <cell r="P209">
            <v>0.15764741524769951</v>
          </cell>
          <cell r="Q209">
            <v>8.339133147234919E-3</v>
          </cell>
          <cell r="R209">
            <v>0.29007972307962171</v>
          </cell>
          <cell r="S209">
            <v>1.9613871319875489E-2</v>
          </cell>
          <cell r="T209">
            <v>3.3233602608433277E-2</v>
          </cell>
          <cell r="U209">
            <v>1.584430579103778E-2</v>
          </cell>
          <cell r="V209">
            <v>4.9915490076831498E-3</v>
          </cell>
          <cell r="W209">
            <v>6.8704875986957889E-2</v>
          </cell>
          <cell r="X209">
            <v>0.59845447618854386</v>
          </cell>
          <cell r="Y209">
            <v>0.63367289975903873</v>
          </cell>
          <cell r="Z209">
            <v>1.2321273759475826</v>
          </cell>
          <cell r="AR209">
            <v>4.5644896135040346E-3</v>
          </cell>
          <cell r="AS209">
            <v>6.3360072850902468E-3</v>
          </cell>
          <cell r="AT209">
            <v>4.3119730452012787E-3</v>
          </cell>
          <cell r="AU209">
            <v>6.8003068634134934E-3</v>
          </cell>
          <cell r="AV209">
            <v>8.7228716593729105E-3</v>
          </cell>
          <cell r="AY209">
            <v>9.7608167030064112E-4</v>
          </cell>
          <cell r="AZ209">
            <v>4.9739322773470597E-3</v>
          </cell>
          <cell r="BA209">
            <v>1.406169643234991E-3</v>
          </cell>
          <cell r="BB209">
            <v>4.2497900982196848E-3</v>
          </cell>
          <cell r="BC209">
            <v>5.3362475919578028E-3</v>
          </cell>
        </row>
        <row r="210">
          <cell r="B210">
            <v>43672</v>
          </cell>
          <cell r="C210">
            <v>0.16952278207533281</v>
          </cell>
          <cell r="D210">
            <v>2.975522926424121E-2</v>
          </cell>
          <cell r="E210">
            <v>0.513445813189495</v>
          </cell>
          <cell r="F210">
            <v>3.6595248113518303E-2</v>
          </cell>
          <cell r="G210">
            <v>3.3913682729409832E-2</v>
          </cell>
          <cell r="H210">
            <v>1.9258963881962889E-2</v>
          </cell>
          <cell r="I210">
            <v>2.4674859862496921E-2</v>
          </cell>
          <cell r="J210">
            <v>0.15867050757980669</v>
          </cell>
          <cell r="K210">
            <v>0.98583708669626369</v>
          </cell>
          <cell r="L210">
            <v>1.915010974007489</v>
          </cell>
          <cell r="M210">
            <v>2.9008480607037526</v>
          </cell>
          <cell r="P210">
            <v>0.1624380949208872</v>
          </cell>
          <cell r="Q210">
            <v>9.8844064077759086E-3</v>
          </cell>
          <cell r="R210">
            <v>0.28040241753416301</v>
          </cell>
          <cell r="S210">
            <v>2.0996386069872849E-2</v>
          </cell>
          <cell r="T210">
            <v>3.4664930192431241E-2</v>
          </cell>
          <cell r="U210">
            <v>1.6661289975718831E-2</v>
          </cell>
          <cell r="V210">
            <v>5.473787568447506E-3</v>
          </cell>
          <cell r="W210">
            <v>7.0130216912677762E-2</v>
          </cell>
          <cell r="X210">
            <v>0.60065152958197432</v>
          </cell>
          <cell r="Y210">
            <v>0.61047995346420902</v>
          </cell>
          <cell r="Z210">
            <v>1.2111314830461835</v>
          </cell>
          <cell r="AR210">
            <v>4.4295195425000274E-3</v>
          </cell>
          <cell r="AS210">
            <v>6.4832000213419358E-3</v>
          </cell>
          <cell r="AT210">
            <v>4.1418031834993142E-3</v>
          </cell>
          <cell r="AU210">
            <v>6.4776961361710777E-3</v>
          </cell>
          <cell r="AV210">
            <v>8.9350887717933279E-3</v>
          </cell>
          <cell r="AY210">
            <v>1.2535144965472871E-3</v>
          </cell>
          <cell r="AZ210">
            <v>4.5623999019725591E-3</v>
          </cell>
          <cell r="BA210">
            <v>1.2038782188992831E-3</v>
          </cell>
          <cell r="BB210">
            <v>4.8177602390377001E-3</v>
          </cell>
          <cell r="BC210">
            <v>6.1951079556572157E-3</v>
          </cell>
        </row>
        <row r="211">
          <cell r="B211">
            <v>43673</v>
          </cell>
          <cell r="C211">
            <v>0.17097675992955591</v>
          </cell>
          <cell r="D211">
            <v>2.965324844043625E-2</v>
          </cell>
          <cell r="E211">
            <v>0.46000172226187758</v>
          </cell>
          <cell r="F211">
            <v>2.9888639952244431E-2</v>
          </cell>
          <cell r="G211">
            <v>3.311342003688806E-2</v>
          </cell>
          <cell r="H211">
            <v>1.923492436758488E-2</v>
          </cell>
          <cell r="I211">
            <v>2.2981106206327529E-2</v>
          </cell>
          <cell r="J211">
            <v>0.13801001026640461</v>
          </cell>
          <cell r="K211">
            <v>0.90385983146131954</v>
          </cell>
          <cell r="L211">
            <v>1.956130102740594</v>
          </cell>
          <cell r="M211">
            <v>2.8599899342019137</v>
          </cell>
          <cell r="P211">
            <v>0.1577924217934501</v>
          </cell>
          <cell r="Q211">
            <v>9.5930146902195746E-3</v>
          </cell>
          <cell r="R211">
            <v>0.27997590445944132</v>
          </cell>
          <cell r="S211">
            <v>2.152281510352104E-2</v>
          </cell>
          <cell r="T211">
            <v>3.2823513824396668E-2</v>
          </cell>
          <cell r="U211">
            <v>1.385939067269708E-2</v>
          </cell>
          <cell r="V211">
            <v>8.8791793421612517E-3</v>
          </cell>
          <cell r="W211">
            <v>7.903399342315931E-2</v>
          </cell>
          <cell r="X211">
            <v>0.60348023330904632</v>
          </cell>
          <cell r="Y211">
            <v>0.54539829905181758</v>
          </cell>
          <cell r="Z211">
            <v>1.1488785323608639</v>
          </cell>
          <cell r="AR211">
            <v>2.393580914882747E-3</v>
          </cell>
          <cell r="AS211">
            <v>6.2368758488670984E-3</v>
          </cell>
          <cell r="AT211">
            <v>2.5802944452783649E-3</v>
          </cell>
          <cell r="AU211">
            <v>6.6415849730256764E-3</v>
          </cell>
          <cell r="AV211">
            <v>7.6864975607456934E-3</v>
          </cell>
          <cell r="AY211">
            <v>1.5767245803968359E-3</v>
          </cell>
          <cell r="AZ211">
            <v>4.6692230225517072E-3</v>
          </cell>
          <cell r="BA211">
            <v>1.839728841039115E-3</v>
          </cell>
          <cell r="BB211">
            <v>4.1049479331320433E-3</v>
          </cell>
          <cell r="BC211">
            <v>5.8314900384440187E-3</v>
          </cell>
        </row>
        <row r="212">
          <cell r="B212">
            <v>43674</v>
          </cell>
          <cell r="C212">
            <v>0.17019275910996939</v>
          </cell>
          <cell r="D212">
            <v>2.9518284822510239E-2</v>
          </cell>
          <cell r="E212">
            <v>0.45375546680503293</v>
          </cell>
          <cell r="F212">
            <v>3.3100862012578371E-2</v>
          </cell>
          <cell r="G212">
            <v>3.364868599706735E-2</v>
          </cell>
          <cell r="H212">
            <v>1.9012365612271959E-2</v>
          </cell>
          <cell r="I212">
            <v>2.055662533246766E-2</v>
          </cell>
          <cell r="J212">
            <v>0.14612991022180191</v>
          </cell>
          <cell r="K212">
            <v>0.9059149599136993</v>
          </cell>
          <cell r="L212">
            <v>1.9679420096723601</v>
          </cell>
          <cell r="M212">
            <v>2.8738569695860594</v>
          </cell>
          <cell r="P212">
            <v>0.15581804904173921</v>
          </cell>
          <cell r="Q212">
            <v>9.2576695299756949E-3</v>
          </cell>
          <cell r="R212">
            <v>0.27840387478661222</v>
          </cell>
          <cell r="S212">
            <v>1.8890413751873669E-2</v>
          </cell>
          <cell r="T212">
            <v>3.1956076093303178E-2</v>
          </cell>
          <cell r="U212">
            <v>1.301535823034208E-2</v>
          </cell>
          <cell r="V212">
            <v>7.6984647146962036E-3</v>
          </cell>
          <cell r="W212">
            <v>7.6763053776713469E-2</v>
          </cell>
          <cell r="X212">
            <v>0.59180295992525556</v>
          </cell>
          <cell r="Y212">
            <v>0.53873610943080097</v>
          </cell>
          <cell r="Z212">
            <v>1.1305390693560566</v>
          </cell>
          <cell r="AR212">
            <v>3.3064963681656771E-3</v>
          </cell>
          <cell r="AS212">
            <v>6.2274937781511492E-3</v>
          </cell>
          <cell r="AT212">
            <v>3.1064690419995741E-3</v>
          </cell>
          <cell r="AU212">
            <v>7.0219400784099807E-3</v>
          </cell>
          <cell r="AV212">
            <v>8.0971223919757886E-3</v>
          </cell>
          <cell r="AY212">
            <v>1.496009015171442E-3</v>
          </cell>
          <cell r="AZ212">
            <v>3.7351173469589911E-3</v>
          </cell>
          <cell r="BA212">
            <v>1.8246137506224859E-3</v>
          </cell>
          <cell r="BB212">
            <v>3.7846585785102568E-3</v>
          </cell>
          <cell r="BC212">
            <v>4.9279423783551426E-3</v>
          </cell>
        </row>
        <row r="213">
          <cell r="B213">
            <v>43675</v>
          </cell>
          <cell r="C213">
            <v>0.16191594751245389</v>
          </cell>
          <cell r="D213">
            <v>2.9854216777496501E-2</v>
          </cell>
          <cell r="E213">
            <v>0.47561168215973149</v>
          </cell>
          <cell r="F213">
            <v>3.5923892025903841E-2</v>
          </cell>
          <cell r="G213">
            <v>3.4234546539706333E-2</v>
          </cell>
          <cell r="H213">
            <v>1.9061553941236192E-2</v>
          </cell>
          <cell r="I213">
            <v>2.3991136199387961E-2</v>
          </cell>
          <cell r="J213">
            <v>0.1556880262042844</v>
          </cell>
          <cell r="K213">
            <v>0.93628100136020065</v>
          </cell>
          <cell r="L213">
            <v>1.884924863360331</v>
          </cell>
          <cell r="M213">
            <v>2.8212058647205316</v>
          </cell>
          <cell r="P213">
            <v>0.14791506188816089</v>
          </cell>
          <cell r="Q213">
            <v>8.4216301801180518E-3</v>
          </cell>
          <cell r="R213">
            <v>0.24501383543964281</v>
          </cell>
          <cell r="S213">
            <v>1.8754613204723981E-2</v>
          </cell>
          <cell r="T213">
            <v>3.1313125914400629E-2</v>
          </cell>
          <cell r="U213">
            <v>1.290684344626462E-2</v>
          </cell>
          <cell r="V213">
            <v>8.0824379796860402E-3</v>
          </cell>
          <cell r="W213">
            <v>7.3391466031818592E-2</v>
          </cell>
          <cell r="X213">
            <v>0.54579901408481579</v>
          </cell>
          <cell r="Y213">
            <v>0.53694171631630028</v>
          </cell>
          <cell r="Z213">
            <v>1.0827407304011161</v>
          </cell>
          <cell r="AR213">
            <v>4.5019829305104186E-3</v>
          </cell>
          <cell r="AS213">
            <v>5.6936618433321984E-3</v>
          </cell>
          <cell r="AT213">
            <v>4.0172462652493801E-3</v>
          </cell>
          <cell r="AU213">
            <v>6.9535536968549604E-3</v>
          </cell>
          <cell r="AV213">
            <v>8.8255698266125528E-3</v>
          </cell>
          <cell r="AY213">
            <v>1.566896350437365E-3</v>
          </cell>
          <cell r="AZ213">
            <v>3.2923742184475971E-3</v>
          </cell>
          <cell r="BA213">
            <v>1.805939790485293E-3</v>
          </cell>
          <cell r="BB213">
            <v>3.695191990782473E-3</v>
          </cell>
          <cell r="BC213">
            <v>5.2785851282529791E-3</v>
          </cell>
        </row>
        <row r="214">
          <cell r="B214">
            <v>43676</v>
          </cell>
          <cell r="C214">
            <v>0.16725534611900569</v>
          </cell>
          <cell r="D214">
            <v>2.8660247679431691E-2</v>
          </cell>
          <cell r="E214">
            <v>0.48832021282417443</v>
          </cell>
          <cell r="F214">
            <v>3.4472359968582743E-2</v>
          </cell>
          <cell r="G214">
            <v>3.444549279688662E-2</v>
          </cell>
          <cell r="H214">
            <v>1.9051319764180862E-2</v>
          </cell>
          <cell r="I214">
            <v>2.391994065829298E-2</v>
          </cell>
          <cell r="J214">
            <v>0.1536468713550993</v>
          </cell>
          <cell r="K214">
            <v>0.94977179116565413</v>
          </cell>
          <cell r="L214">
            <v>1.857038293660644</v>
          </cell>
          <cell r="M214">
            <v>2.806810084826298</v>
          </cell>
          <cell r="P214">
            <v>0.15523987773877679</v>
          </cell>
          <cell r="Q214">
            <v>9.830998840293181E-3</v>
          </cell>
          <cell r="R214">
            <v>0.28936415327983078</v>
          </cell>
          <cell r="S214">
            <v>2.1511962780567221E-2</v>
          </cell>
          <cell r="T214">
            <v>3.2857976115679241E-2</v>
          </cell>
          <cell r="U214">
            <v>1.29428836415201E-2</v>
          </cell>
          <cell r="V214">
            <v>7.9680276787449447E-3</v>
          </cell>
          <cell r="W214">
            <v>7.8333605611448642E-2</v>
          </cell>
          <cell r="X214">
            <v>0.60804948568686101</v>
          </cell>
          <cell r="Y214">
            <v>0.57046934698549001</v>
          </cell>
          <cell r="Z214">
            <v>1.178518832672351</v>
          </cell>
          <cell r="AR214">
            <v>4.4031265269602691E-3</v>
          </cell>
          <cell r="AS214">
            <v>5.2257047133612974E-3</v>
          </cell>
          <cell r="AT214">
            <v>4.151924349752271E-3</v>
          </cell>
          <cell r="AU214">
            <v>6.4629411842596247E-3</v>
          </cell>
          <cell r="AV214">
            <v>8.6053004803814948E-3</v>
          </cell>
          <cell r="AY214">
            <v>1.897665878896469E-3</v>
          </cell>
          <cell r="AZ214">
            <v>4.1319514271642094E-3</v>
          </cell>
          <cell r="BA214">
            <v>2.2860710702850041E-3</v>
          </cell>
          <cell r="BB214">
            <v>4.4198237487110617E-3</v>
          </cell>
          <cell r="BC214">
            <v>5.4399981966090343E-3</v>
          </cell>
        </row>
        <row r="215">
          <cell r="B215">
            <v>43677</v>
          </cell>
          <cell r="C215">
            <v>0.16683326670978729</v>
          </cell>
          <cell r="D215">
            <v>2.991945219036635E-2</v>
          </cell>
          <cell r="E215">
            <v>0.49427085442996282</v>
          </cell>
          <cell r="F215">
            <v>3.5078661960686722E-2</v>
          </cell>
          <cell r="G215">
            <v>3.3243053788777857E-2</v>
          </cell>
          <cell r="H215">
            <v>1.8917496822358059E-2</v>
          </cell>
          <cell r="I215">
            <v>2.3838593697246651E-2</v>
          </cell>
          <cell r="J215">
            <v>0.15520290404788231</v>
          </cell>
          <cell r="K215">
            <v>0.95730428364706799</v>
          </cell>
          <cell r="L215">
            <v>1.864525405963354</v>
          </cell>
          <cell r="M215">
            <v>2.8218296896104222</v>
          </cell>
          <cell r="AR215">
            <v>4.486841138926727E-3</v>
          </cell>
          <cell r="AS215">
            <v>5.2660532034292688E-3</v>
          </cell>
          <cell r="AT215">
            <v>4.0743364207218554E-3</v>
          </cell>
          <cell r="AU215">
            <v>6.4108279647719368E-3</v>
          </cell>
          <cell r="AV215">
            <v>9.1321255284450391E-3</v>
          </cell>
        </row>
        <row r="216">
          <cell r="B216">
            <v>43678</v>
          </cell>
          <cell r="C216">
            <v>0.16557818162264501</v>
          </cell>
          <cell r="D216">
            <v>2.9243219474752859E-2</v>
          </cell>
          <cell r="E216">
            <v>0.49634657546619237</v>
          </cell>
          <cell r="F216">
            <v>3.5677302532039191E-2</v>
          </cell>
          <cell r="G216">
            <v>3.3516028089632138E-2</v>
          </cell>
          <cell r="H216">
            <v>1.8922366880056701E-2</v>
          </cell>
          <cell r="I216">
            <v>2.2797194883342111E-2</v>
          </cell>
          <cell r="J216">
            <v>0.15783417849763839</v>
          </cell>
          <cell r="K216">
            <v>0.95991504744629874</v>
          </cell>
          <cell r="L216">
            <v>1.9030311139826399</v>
          </cell>
          <cell r="M216">
            <v>2.8629461614289387</v>
          </cell>
          <cell r="AR216">
            <v>4.7495549177832544E-3</v>
          </cell>
          <cell r="AS216">
            <v>5.504845042937842E-3</v>
          </cell>
          <cell r="AT216">
            <v>4.190158797575414E-3</v>
          </cell>
          <cell r="AU216">
            <v>6.8113234054620019E-3</v>
          </cell>
          <cell r="AV216">
            <v>8.6374118870702829E-3</v>
          </cell>
        </row>
        <row r="217">
          <cell r="B217">
            <v>43679</v>
          </cell>
          <cell r="C217">
            <v>0.16499386124000309</v>
          </cell>
          <cell r="D217">
            <v>2.9776265076613968E-2</v>
          </cell>
          <cell r="E217">
            <v>0.48997721554765322</v>
          </cell>
          <cell r="F217">
            <v>3.6403758509731529E-2</v>
          </cell>
          <cell r="G217">
            <v>3.5353785066499992E-2</v>
          </cell>
          <cell r="H217">
            <v>1.93812577009729E-2</v>
          </cell>
          <cell r="I217">
            <v>2.2855546894128369E-2</v>
          </cell>
          <cell r="J217">
            <v>0.1564031631389485</v>
          </cell>
          <cell r="K217">
            <v>0.95514485317455178</v>
          </cell>
          <cell r="L217">
            <v>1.9218804339560289</v>
          </cell>
          <cell r="M217">
            <v>2.8770252871305808</v>
          </cell>
          <cell r="AR217">
            <v>4.8064385470861417E-3</v>
          </cell>
          <cell r="AS217">
            <v>5.8349484875295883E-3</v>
          </cell>
          <cell r="AT217">
            <v>3.9467850269409932E-3</v>
          </cell>
          <cell r="AU217">
            <v>6.928841181635133E-3</v>
          </cell>
          <cell r="AV217">
            <v>8.6132626741866978E-3</v>
          </cell>
        </row>
        <row r="218">
          <cell r="B218">
            <v>43680</v>
          </cell>
          <cell r="C218">
            <v>0.17047847657243079</v>
          </cell>
          <cell r="D218">
            <v>2.9335266188783321E-2</v>
          </cell>
          <cell r="E218">
            <v>0.44767322540512211</v>
          </cell>
          <cell r="F218">
            <v>3.1331084416167658E-2</v>
          </cell>
          <cell r="G218">
            <v>3.4512495309483582E-2</v>
          </cell>
          <cell r="H218">
            <v>1.9025948032192111E-2</v>
          </cell>
          <cell r="I218">
            <v>2.1669475548291139E-2</v>
          </cell>
          <cell r="J218">
            <v>0.13778992294622791</v>
          </cell>
          <cell r="K218">
            <v>0.8918158944186988</v>
          </cell>
          <cell r="L218">
            <v>1.9696431433623811</v>
          </cell>
          <cell r="M218">
            <v>2.86145903778108</v>
          </cell>
          <cell r="AR218">
            <v>2.6133959540671822E-3</v>
          </cell>
          <cell r="AS218">
            <v>6.6208442241777448E-3</v>
          </cell>
          <cell r="AT218">
            <v>2.630377544648448E-3</v>
          </cell>
          <cell r="AU218">
            <v>6.9553631546869273E-3</v>
          </cell>
          <cell r="AV218">
            <v>7.9443614275115561E-3</v>
          </cell>
        </row>
        <row r="219">
          <cell r="B219">
            <v>43681</v>
          </cell>
          <cell r="C219">
            <v>0.17102547724421949</v>
          </cell>
          <cell r="D219">
            <v>2.9139391765178709E-2</v>
          </cell>
          <cell r="E219">
            <v>0.44295785156034428</v>
          </cell>
          <cell r="F219">
            <v>3.3164349140387697E-2</v>
          </cell>
          <cell r="G219">
            <v>3.3156692746414022E-2</v>
          </cell>
          <cell r="H219">
            <v>1.903057723611749E-2</v>
          </cell>
          <cell r="I219">
            <v>1.8595534332864719E-2</v>
          </cell>
          <cell r="J219">
            <v>0.14580520237728559</v>
          </cell>
          <cell r="K219">
            <v>0.89287507640281216</v>
          </cell>
          <cell r="L219">
            <v>1.9506763007360359</v>
          </cell>
          <cell r="M219">
            <v>2.8435513771388479</v>
          </cell>
          <cell r="AR219">
            <v>3.40007578402778E-3</v>
          </cell>
          <cell r="AS219">
            <v>5.8605936183494288E-3</v>
          </cell>
          <cell r="AT219">
            <v>3.2689805674038009E-3</v>
          </cell>
          <cell r="AU219">
            <v>7.0211461086039954E-3</v>
          </cell>
          <cell r="AV219">
            <v>8.1907604877510098E-3</v>
          </cell>
        </row>
        <row r="220">
          <cell r="B220">
            <v>43682</v>
          </cell>
          <cell r="C220">
            <v>0.16807200081766691</v>
          </cell>
          <cell r="D220">
            <v>2.9358116651114579E-2</v>
          </cell>
          <cell r="E220">
            <v>0.47051832415121708</v>
          </cell>
          <cell r="F220">
            <v>3.4891802276807923E-2</v>
          </cell>
          <cell r="G220">
            <v>3.4407388108873657E-2</v>
          </cell>
          <cell r="H220">
            <v>1.8378616370282711E-2</v>
          </cell>
          <cell r="I220">
            <v>2.1248241365127641E-2</v>
          </cell>
          <cell r="J220">
            <v>0.15177289475426359</v>
          </cell>
          <cell r="K220">
            <v>0.92864738449535411</v>
          </cell>
          <cell r="L220">
            <v>1.8456180635071009</v>
          </cell>
          <cell r="M220">
            <v>2.7742654480024549</v>
          </cell>
          <cell r="AR220">
            <v>4.4662137003129987E-3</v>
          </cell>
          <cell r="AS220">
            <v>5.1767115062386019E-3</v>
          </cell>
          <cell r="AT220">
            <v>4.0204345337464037E-3</v>
          </cell>
          <cell r="AU220">
            <v>6.6561149077450704E-3</v>
          </cell>
          <cell r="AV220">
            <v>8.5884571879074108E-3</v>
          </cell>
        </row>
        <row r="221">
          <cell r="B221">
            <v>43683</v>
          </cell>
          <cell r="C221">
            <v>0.1680547132813181</v>
          </cell>
          <cell r="D221">
            <v>2.8838943373569109E-2</v>
          </cell>
          <cell r="E221">
            <v>0.47867405397685142</v>
          </cell>
          <cell r="F221">
            <v>3.3787504050342428E-2</v>
          </cell>
          <cell r="G221">
            <v>3.4830278221671333E-2</v>
          </cell>
          <cell r="H221">
            <v>1.73799434678325E-2</v>
          </cell>
          <cell r="I221">
            <v>2.1807928605091811E-2</v>
          </cell>
          <cell r="J221">
            <v>0.1535306169463774</v>
          </cell>
          <cell r="K221">
            <v>0.93690398192305391</v>
          </cell>
          <cell r="L221">
            <v>1.8236994536082931</v>
          </cell>
          <cell r="M221">
            <v>2.7606034355313471</v>
          </cell>
          <cell r="AR221">
            <v>4.4840079451792386E-3</v>
          </cell>
          <cell r="AS221">
            <v>4.7083913465631099E-3</v>
          </cell>
          <cell r="AT221">
            <v>4.0208778169534658E-3</v>
          </cell>
          <cell r="AU221">
            <v>6.3563458175443502E-3</v>
          </cell>
          <cell r="AV221">
            <v>8.6190417326285854E-3</v>
          </cell>
        </row>
        <row r="222">
          <cell r="B222">
            <v>43684</v>
          </cell>
          <cell r="C222">
            <v>0.17100370652497471</v>
          </cell>
          <cell r="D222">
            <v>3.0361143819475661E-2</v>
          </cell>
          <cell r="E222">
            <v>0.4703061258962079</v>
          </cell>
          <cell r="F222">
            <v>3.3363638078259469E-2</v>
          </cell>
          <cell r="G222">
            <v>3.4077536188370963E-2</v>
          </cell>
          <cell r="H222">
            <v>1.9088545871926609E-2</v>
          </cell>
          <cell r="I222">
            <v>2.169548676787916E-2</v>
          </cell>
          <cell r="J222">
            <v>0.15661498680481839</v>
          </cell>
          <cell r="K222">
            <v>0.93651116995191253</v>
          </cell>
          <cell r="L222">
            <v>1.8437886333851721</v>
          </cell>
          <cell r="M222">
            <v>2.7802998033370847</v>
          </cell>
          <cell r="AR222">
            <v>4.2706782695468562E-3</v>
          </cell>
          <cell r="AS222">
            <v>4.6723429238476194E-3</v>
          </cell>
          <cell r="AT222">
            <v>3.7660255736594048E-3</v>
          </cell>
          <cell r="AU222">
            <v>6.4391554955649443E-3</v>
          </cell>
          <cell r="AV222">
            <v>8.6764573436208785E-3</v>
          </cell>
        </row>
        <row r="223">
          <cell r="B223">
            <v>43685</v>
          </cell>
          <cell r="C223">
            <v>0.1707750760022686</v>
          </cell>
          <cell r="D223">
            <v>3.0036812745394589E-2</v>
          </cell>
          <cell r="E223">
            <v>0.49232862216251932</v>
          </cell>
          <cell r="F223">
            <v>3.5184651098122847E-2</v>
          </cell>
          <cell r="G223">
            <v>3.4047238543508128E-2</v>
          </cell>
          <cell r="H223">
            <v>1.7548620205668289E-2</v>
          </cell>
          <cell r="I223">
            <v>2.1853861314860851E-2</v>
          </cell>
          <cell r="J223">
            <v>0.16053242454132491</v>
          </cell>
          <cell r="K223">
            <v>0.96230730661366759</v>
          </cell>
          <cell r="L223">
            <v>1.8674228036415661</v>
          </cell>
          <cell r="M223">
            <v>2.8297301102552339</v>
          </cell>
          <cell r="AR223">
            <v>4.9417377231239399E-3</v>
          </cell>
          <cell r="AS223">
            <v>5.109607504080787E-3</v>
          </cell>
          <cell r="AT223">
            <v>4.1611289529936051E-3</v>
          </cell>
          <cell r="AU223">
            <v>6.6074234174451942E-3</v>
          </cell>
          <cell r="AV223">
            <v>8.7477272863253248E-3</v>
          </cell>
        </row>
        <row r="224">
          <cell r="B224">
            <v>43686</v>
          </cell>
          <cell r="C224">
            <v>0.1499853826154216</v>
          </cell>
          <cell r="D224">
            <v>2.941323320846078E-2</v>
          </cell>
          <cell r="E224">
            <v>0.50196278400350069</v>
          </cell>
          <cell r="F224">
            <v>3.5933809375764708E-2</v>
          </cell>
          <cell r="G224">
            <v>3.5010215797012648E-2</v>
          </cell>
          <cell r="H224">
            <v>1.9235196245266661E-2</v>
          </cell>
          <cell r="I224">
            <v>2.244641469649028E-2</v>
          </cell>
          <cell r="J224">
            <v>0.15801256775715961</v>
          </cell>
          <cell r="K224">
            <v>0.95199960369907688</v>
          </cell>
          <cell r="L224">
            <v>1.87566475187784</v>
          </cell>
          <cell r="M224">
            <v>2.8276643555769168</v>
          </cell>
          <cell r="AR224">
            <v>4.405077592099957E-3</v>
          </cell>
          <cell r="AS224">
            <v>5.4974994099446263E-3</v>
          </cell>
          <cell r="AT224">
            <v>4.0553513473284911E-3</v>
          </cell>
          <cell r="AU224">
            <v>6.8681422701477434E-3</v>
          </cell>
          <cell r="AV224">
            <v>8.8312999335840685E-3</v>
          </cell>
        </row>
        <row r="225">
          <cell r="B225">
            <v>43687</v>
          </cell>
          <cell r="C225">
            <v>0.12766924856410761</v>
          </cell>
          <cell r="D225">
            <v>2.9279726984812422E-2</v>
          </cell>
          <cell r="E225">
            <v>0.44977030265186257</v>
          </cell>
          <cell r="F225">
            <v>3.0768334790976549E-2</v>
          </cell>
          <cell r="G225">
            <v>3.4329728574426517E-2</v>
          </cell>
          <cell r="H225">
            <v>1.963558179509017E-2</v>
          </cell>
          <cell r="I225">
            <v>2.03146575006058E-2</v>
          </cell>
          <cell r="J225">
            <v>0.137821069979571</v>
          </cell>
          <cell r="K225">
            <v>0.84958865084145285</v>
          </cell>
          <cell r="L225">
            <v>1.9109392400125851</v>
          </cell>
          <cell r="M225">
            <v>2.7605278908540378</v>
          </cell>
          <cell r="AR225">
            <v>2.3323003553137162E-3</v>
          </cell>
          <cell r="AS225">
            <v>6.3989275458092828E-3</v>
          </cell>
          <cell r="AT225">
            <v>2.5788539786297058E-3</v>
          </cell>
          <cell r="AU225">
            <v>7.0570524054861224E-3</v>
          </cell>
          <cell r="AV225">
            <v>7.9802009985150309E-3</v>
          </cell>
        </row>
        <row r="226">
          <cell r="B226">
            <v>43688</v>
          </cell>
          <cell r="C226">
            <v>0.15518426007440581</v>
          </cell>
          <cell r="D226">
            <v>2.9415388319561982E-2</v>
          </cell>
          <cell r="E226">
            <v>0.43708796521967752</v>
          </cell>
          <cell r="F226">
            <v>3.3302675515913177E-2</v>
          </cell>
          <cell r="G226">
            <v>3.3010085152983183E-2</v>
          </cell>
          <cell r="H226">
            <v>1.94768646044787E-2</v>
          </cell>
          <cell r="I226">
            <v>1.7733714746452928E-2</v>
          </cell>
          <cell r="J226">
            <v>0.14278205944780389</v>
          </cell>
          <cell r="K226">
            <v>0.86799301308127719</v>
          </cell>
          <cell r="L226">
            <v>1.926180363330376</v>
          </cell>
          <cell r="M226">
            <v>2.7941733764116532</v>
          </cell>
          <cell r="AR226">
            <v>3.2898636346065102E-3</v>
          </cell>
          <cell r="AS226">
            <v>5.7803870481241944E-3</v>
          </cell>
          <cell r="AT226">
            <v>3.2007430374429249E-3</v>
          </cell>
          <cell r="AU226">
            <v>7.0791856038850236E-3</v>
          </cell>
          <cell r="AV226">
            <v>8.3200076044022825E-3</v>
          </cell>
        </row>
        <row r="227">
          <cell r="B227">
            <v>43689</v>
          </cell>
          <cell r="C227">
            <v>0.17104922929041591</v>
          </cell>
          <cell r="D227">
            <v>3.0465379030795232E-2</v>
          </cell>
          <cell r="E227">
            <v>0.47610023079695502</v>
          </cell>
          <cell r="F227">
            <v>3.5204073753832311E-2</v>
          </cell>
          <cell r="G227">
            <v>3.4873508799278523E-2</v>
          </cell>
          <cell r="H227">
            <v>1.977532856459599E-2</v>
          </cell>
          <cell r="I227">
            <v>2.1369124846648501E-2</v>
          </cell>
          <cell r="J227">
            <v>0.15539334254277479</v>
          </cell>
          <cell r="K227">
            <v>0.94423021762529658</v>
          </cell>
          <cell r="L227">
            <v>1.829032240950071</v>
          </cell>
          <cell r="M227">
            <v>2.7732624585753678</v>
          </cell>
          <cell r="AR227">
            <v>4.4913293742188509E-3</v>
          </cell>
          <cell r="AS227">
            <v>5.0824392492932044E-3</v>
          </cell>
          <cell r="AT227">
            <v>3.80258991805395E-3</v>
          </cell>
          <cell r="AU227">
            <v>6.7119317944815717E-3</v>
          </cell>
          <cell r="AV227">
            <v>8.6648287216682142E-3</v>
          </cell>
        </row>
        <row r="228">
          <cell r="B228">
            <v>43690</v>
          </cell>
          <cell r="C228">
            <v>0.1708537124382622</v>
          </cell>
          <cell r="D228">
            <v>2.9127832026126791E-2</v>
          </cell>
          <cell r="E228">
            <v>0.4742278704852822</v>
          </cell>
          <cell r="F228">
            <v>3.4379738531706089E-2</v>
          </cell>
          <cell r="G228">
            <v>3.5288019911278758E-2</v>
          </cell>
          <cell r="H228">
            <v>1.9299792943293429E-2</v>
          </cell>
          <cell r="I228">
            <v>2.1817194960962509E-2</v>
          </cell>
          <cell r="J228">
            <v>0.15559314180286249</v>
          </cell>
          <cell r="K228">
            <v>0.94058730309977467</v>
          </cell>
          <cell r="L228">
            <v>1.8068362277067069</v>
          </cell>
          <cell r="M228">
            <v>2.7474235308064818</v>
          </cell>
          <cell r="AR228">
            <v>4.5920524960222087E-3</v>
          </cell>
          <cell r="AS228">
            <v>4.7958952939834518E-3</v>
          </cell>
          <cell r="AT228">
            <v>3.9213536977943178E-3</v>
          </cell>
          <cell r="AU228">
            <v>6.3190742651755916E-3</v>
          </cell>
          <cell r="AV228">
            <v>8.4481251292923137E-3</v>
          </cell>
        </row>
        <row r="229">
          <cell r="B229">
            <v>43691</v>
          </cell>
          <cell r="C229">
            <v>0.1730078472692187</v>
          </cell>
          <cell r="D229">
            <v>3.0365610441478279E-2</v>
          </cell>
          <cell r="E229">
            <v>0.48036217650976892</v>
          </cell>
          <cell r="F229">
            <v>3.4111880125813919E-2</v>
          </cell>
          <cell r="G229">
            <v>3.405935713982413E-2</v>
          </cell>
          <cell r="H229">
            <v>1.8055981589820521E-2</v>
          </cell>
          <cell r="I229">
            <v>2.10551038959415E-2</v>
          </cell>
          <cell r="J229">
            <v>0.15699985476156131</v>
          </cell>
          <cell r="K229">
            <v>0.94801781173342681</v>
          </cell>
          <cell r="L229">
            <v>1.8348700669373099</v>
          </cell>
          <cell r="M229">
            <v>2.7828878786707367</v>
          </cell>
          <cell r="AR229">
            <v>4.2411336937950442E-3</v>
          </cell>
          <cell r="AS229">
            <v>4.7313204202576332E-3</v>
          </cell>
          <cell r="AT229">
            <v>4.1079472345319692E-3</v>
          </cell>
          <cell r="AU229">
            <v>6.1869898453965812E-3</v>
          </cell>
          <cell r="AV229">
            <v>8.6841567776842175E-3</v>
          </cell>
        </row>
        <row r="230">
          <cell r="B230">
            <v>43692</v>
          </cell>
          <cell r="C230">
            <v>0.16761374578850469</v>
          </cell>
          <cell r="D230">
            <v>3.0114522291950021E-2</v>
          </cell>
          <cell r="E230">
            <v>0.48690740369971708</v>
          </cell>
          <cell r="F230">
            <v>3.464523333712987E-2</v>
          </cell>
          <cell r="G230">
            <v>3.4905988006170847E-2</v>
          </cell>
          <cell r="H230">
            <v>1.401420063164545E-2</v>
          </cell>
          <cell r="I230">
            <v>2.1716328897067049E-2</v>
          </cell>
          <cell r="J230">
            <v>0.1612129904288189</v>
          </cell>
          <cell r="K230">
            <v>0.95113041308100432</v>
          </cell>
          <cell r="L230">
            <v>1.8545849853161029</v>
          </cell>
          <cell r="M230">
            <v>2.8057153983971075</v>
          </cell>
          <cell r="AR230">
            <v>4.8074251142639383E-3</v>
          </cell>
          <cell r="AS230">
            <v>4.8935304811552451E-3</v>
          </cell>
          <cell r="AT230">
            <v>3.7876415432654921E-3</v>
          </cell>
          <cell r="AU230">
            <v>6.4213415007467528E-3</v>
          </cell>
          <cell r="AV230">
            <v>8.3632032946414463E-3</v>
          </cell>
        </row>
        <row r="231">
          <cell r="B231">
            <v>43693</v>
          </cell>
          <cell r="C231">
            <v>0.1675529208873632</v>
          </cell>
          <cell r="D231">
            <v>3.0189144793705311E-2</v>
          </cell>
          <cell r="E231">
            <v>0.49782532817510089</v>
          </cell>
          <cell r="F231">
            <v>3.6578324098336057E-2</v>
          </cell>
          <cell r="G231">
            <v>3.5492502340277857E-2</v>
          </cell>
          <cell r="H231">
            <v>1.9652862370364121E-2</v>
          </cell>
          <cell r="I231">
            <v>2.2152760278327469E-2</v>
          </cell>
          <cell r="J231">
            <v>0.15995597855069349</v>
          </cell>
          <cell r="K231">
            <v>0.96939982149416826</v>
          </cell>
          <cell r="L231">
            <v>1.906658284740647</v>
          </cell>
          <cell r="M231">
            <v>2.8760581062348152</v>
          </cell>
          <cell r="AR231">
            <v>4.5962566290296226E-3</v>
          </cell>
          <cell r="AS231">
            <v>5.7050166001274211E-3</v>
          </cell>
          <cell r="AT231">
            <v>4.0795789254504883E-3</v>
          </cell>
          <cell r="AU231">
            <v>7.0140056168492967E-3</v>
          </cell>
          <cell r="AV231">
            <v>8.6476598849256833E-3</v>
          </cell>
        </row>
        <row r="232">
          <cell r="B232">
            <v>43694</v>
          </cell>
          <cell r="C232">
            <v>0.1678792411275993</v>
          </cell>
          <cell r="D232">
            <v>2.9604073726302721E-2</v>
          </cell>
          <cell r="E232">
            <v>0.43644343389544338</v>
          </cell>
          <cell r="F232">
            <v>3.113959811088432E-2</v>
          </cell>
          <cell r="G232">
            <v>3.4242223565089949E-2</v>
          </cell>
          <cell r="H232">
            <v>1.9550053467003781E-2</v>
          </cell>
          <cell r="I232">
            <v>2.1200179346216569E-2</v>
          </cell>
          <cell r="J232">
            <v>0.13677394026158179</v>
          </cell>
          <cell r="K232">
            <v>0.87683274350012219</v>
          </cell>
          <cell r="L232">
            <v>1.936838139032752</v>
          </cell>
          <cell r="M232">
            <v>2.8136708825328745</v>
          </cell>
          <cell r="AR232">
            <v>2.5597175460965E-3</v>
          </cell>
          <cell r="AS232">
            <v>6.5577310474634644E-3</v>
          </cell>
          <cell r="AT232">
            <v>2.5380376581316932E-3</v>
          </cell>
          <cell r="AU232">
            <v>7.0860959834293524E-3</v>
          </cell>
          <cell r="AV232">
            <v>8.0569353573861028E-3</v>
          </cell>
        </row>
        <row r="233">
          <cell r="B233">
            <v>43695</v>
          </cell>
          <cell r="C233">
            <v>0.16890040853618529</v>
          </cell>
          <cell r="D233">
            <v>2.9693667995336969E-2</v>
          </cell>
          <cell r="E233">
            <v>0.42401757032607201</v>
          </cell>
          <cell r="F233">
            <v>3.3726946319015551E-2</v>
          </cell>
          <cell r="G233">
            <v>3.3813522073217361E-2</v>
          </cell>
          <cell r="H233">
            <v>1.932377339957406E-2</v>
          </cell>
          <cell r="I233">
            <v>1.8219943153313212E-2</v>
          </cell>
          <cell r="J233">
            <v>0.14507173073399901</v>
          </cell>
          <cell r="K233">
            <v>0.87276756253671384</v>
          </cell>
          <cell r="L233">
            <v>1.9524632119235139</v>
          </cell>
          <cell r="M233">
            <v>2.8252307744602279</v>
          </cell>
          <cell r="AR233">
            <v>3.5171243939695891E-3</v>
          </cell>
          <cell r="AS233">
            <v>6.1146468862473859E-3</v>
          </cell>
          <cell r="AT233">
            <v>2.9953037765459221E-3</v>
          </cell>
          <cell r="AU233">
            <v>7.0991700526712182E-3</v>
          </cell>
          <cell r="AV233">
            <v>8.3642043667696078E-3</v>
          </cell>
        </row>
        <row r="234">
          <cell r="B234">
            <v>43696</v>
          </cell>
          <cell r="C234">
            <v>0.16676747804664249</v>
          </cell>
          <cell r="D234">
            <v>3.0096262601044879E-2</v>
          </cell>
          <cell r="E234">
            <v>0.46289815941177881</v>
          </cell>
          <cell r="F234">
            <v>3.6463347019285559E-2</v>
          </cell>
          <cell r="G234">
            <v>3.5145675299573458E-2</v>
          </cell>
          <cell r="H234">
            <v>1.925660734981471E-2</v>
          </cell>
          <cell r="I234">
            <v>2.168535413972951E-2</v>
          </cell>
          <cell r="J234">
            <v>0.15560805276588149</v>
          </cell>
          <cell r="K234">
            <v>0.92792093663375119</v>
          </cell>
          <cell r="L234">
            <v>1.870324203568376</v>
          </cell>
          <cell r="M234">
            <v>2.7982451402021273</v>
          </cell>
          <cell r="AR234">
            <v>4.6277825848857826E-3</v>
          </cell>
          <cell r="AS234">
            <v>5.6115315967123734E-3</v>
          </cell>
          <cell r="AT234">
            <v>4.1099193788939259E-3</v>
          </cell>
          <cell r="AU234">
            <v>6.8311735727092354E-3</v>
          </cell>
          <cell r="AV234">
            <v>8.783088544689099E-3</v>
          </cell>
        </row>
        <row r="235">
          <cell r="B235">
            <v>43697</v>
          </cell>
          <cell r="C235">
            <v>0.16838883628220491</v>
          </cell>
          <cell r="D235">
            <v>2.9185011789184211E-2</v>
          </cell>
          <cell r="E235">
            <v>0.46487884836190668</v>
          </cell>
          <cell r="F235">
            <v>3.5498252995222128E-2</v>
          </cell>
          <cell r="G235">
            <v>3.4877833624352587E-2</v>
          </cell>
          <cell r="H235">
            <v>1.9463767517092549E-2</v>
          </cell>
          <cell r="I235">
            <v>2.2033367469027249E-2</v>
          </cell>
          <cell r="J235">
            <v>0.1547544676528366</v>
          </cell>
          <cell r="K235">
            <v>0.92908038569182638</v>
          </cell>
          <cell r="L235">
            <v>1.8683134611346459</v>
          </cell>
          <cell r="M235">
            <v>2.7973938468264725</v>
          </cell>
          <cell r="AR235">
            <v>4.6836530182373061E-3</v>
          </cell>
          <cell r="AS235">
            <v>5.1640564312999048E-3</v>
          </cell>
          <cell r="AT235">
            <v>3.9950293211069212E-3</v>
          </cell>
          <cell r="AU235">
            <v>6.3454313313767562E-3</v>
          </cell>
          <cell r="AV235">
            <v>8.8616118352500117E-3</v>
          </cell>
        </row>
        <row r="236">
          <cell r="B236">
            <v>43698</v>
          </cell>
          <cell r="C236">
            <v>0.16906771571024959</v>
          </cell>
          <cell r="D236">
            <v>3.0060280098556331E-2</v>
          </cell>
          <cell r="E236">
            <v>0.47027817174719577</v>
          </cell>
          <cell r="F236">
            <v>3.5605023893764617E-2</v>
          </cell>
          <cell r="G236">
            <v>3.4207264105803138E-2</v>
          </cell>
          <cell r="H236">
            <v>1.9520940594689909E-2</v>
          </cell>
          <cell r="I236">
            <v>2.169419676390965E-2</v>
          </cell>
          <cell r="J236">
            <v>0.15559863273745131</v>
          </cell>
          <cell r="K236">
            <v>0.93603222565162014</v>
          </cell>
          <cell r="L236">
            <v>1.844226898052209</v>
          </cell>
          <cell r="M236">
            <v>2.780259123703829</v>
          </cell>
          <cell r="AR236">
            <v>4.5821058958883266E-3</v>
          </cell>
          <cell r="AS236">
            <v>5.2767941687060244E-3</v>
          </cell>
          <cell r="AT236">
            <v>4.3071749611455724E-3</v>
          </cell>
          <cell r="AU236">
            <v>6.2745481087325156E-3</v>
          </cell>
          <cell r="AV236">
            <v>8.6361985736729853E-3</v>
          </cell>
        </row>
        <row r="237">
          <cell r="B237">
            <v>43699</v>
          </cell>
          <cell r="C237">
            <v>0.16789514277794679</v>
          </cell>
          <cell r="D237">
            <v>2.9926278156207461E-2</v>
          </cell>
          <cell r="E237">
            <v>0.49259554356946722</v>
          </cell>
          <cell r="F237">
            <v>3.7083419874007692E-2</v>
          </cell>
          <cell r="G237">
            <v>3.5104335394016972E-2</v>
          </cell>
          <cell r="H237">
            <v>1.9099196265599101E-2</v>
          </cell>
          <cell r="I237">
            <v>2.198238512262311E-2</v>
          </cell>
          <cell r="J237">
            <v>0.15838388400617609</v>
          </cell>
          <cell r="K237">
            <v>0.96207018516604437</v>
          </cell>
          <cell r="L237">
            <v>1.8644788990190919</v>
          </cell>
          <cell r="M237">
            <v>2.8265490841851362</v>
          </cell>
          <cell r="AR237">
            <v>4.8362366911908171E-3</v>
          </cell>
          <cell r="AS237">
            <v>5.6935888158047869E-3</v>
          </cell>
          <cell r="AT237">
            <v>4.3917377510813618E-3</v>
          </cell>
          <cell r="AU237">
            <v>6.6281837088106579E-3</v>
          </cell>
          <cell r="AV237">
            <v>8.6769055498960926E-3</v>
          </cell>
        </row>
        <row r="238">
          <cell r="B238">
            <v>43700</v>
          </cell>
          <cell r="C238">
            <v>0.16744346383968059</v>
          </cell>
          <cell r="D238">
            <v>3.024592073367488E-2</v>
          </cell>
          <cell r="E238">
            <v>0.48432216736608091</v>
          </cell>
          <cell r="F238">
            <v>3.770645728226818E-2</v>
          </cell>
          <cell r="G238">
            <v>3.5448021926725359E-2</v>
          </cell>
          <cell r="H238">
            <v>1.9574617128921348E-2</v>
          </cell>
          <cell r="I238">
            <v>2.2252464230061449E-2</v>
          </cell>
          <cell r="J238">
            <v>0.15852395574560149</v>
          </cell>
          <cell r="K238">
            <v>0.95551706825301452</v>
          </cell>
          <cell r="L238">
            <v>1.893212175791515</v>
          </cell>
          <cell r="M238">
            <v>2.8487292440445295</v>
          </cell>
          <cell r="AR238">
            <v>4.9184976322362252E-3</v>
          </cell>
          <cell r="AS238">
            <v>6.0183887140870616E-3</v>
          </cell>
          <cell r="AT238">
            <v>4.3363546638274849E-3</v>
          </cell>
          <cell r="AU238">
            <v>6.7820367814612637E-3</v>
          </cell>
          <cell r="AV238">
            <v>8.748119631103491E-3</v>
          </cell>
        </row>
        <row r="239">
          <cell r="B239">
            <v>43701</v>
          </cell>
          <cell r="C239">
            <v>0.1625758519487103</v>
          </cell>
          <cell r="D239">
            <v>2.9821478428546731E-2</v>
          </cell>
          <cell r="E239">
            <v>0.43460063646831459</v>
          </cell>
          <cell r="F239">
            <v>3.173781682400921E-2</v>
          </cell>
          <cell r="G239">
            <v>3.4402242380953948E-2</v>
          </cell>
          <cell r="H239">
            <v>1.9542452234011558E-2</v>
          </cell>
          <cell r="I239">
            <v>2.1024932455193851E-2</v>
          </cell>
          <cell r="J239">
            <v>0.13617198640793879</v>
          </cell>
          <cell r="K239">
            <v>0.86987739714767853</v>
          </cell>
          <cell r="L239">
            <v>1.9178034558506289</v>
          </cell>
          <cell r="M239">
            <v>2.7876808529983075</v>
          </cell>
          <cell r="AR239">
            <v>2.688807945587767E-3</v>
          </cell>
          <cell r="AS239">
            <v>6.6939048045158442E-3</v>
          </cell>
          <cell r="AT239">
            <v>3.0286598408466592E-3</v>
          </cell>
          <cell r="AU239">
            <v>6.88860199683049E-3</v>
          </cell>
          <cell r="AV239">
            <v>7.9935459663050112E-3</v>
          </cell>
        </row>
        <row r="240">
          <cell r="B240">
            <v>43702</v>
          </cell>
          <cell r="C240">
            <v>0.16440678790480939</v>
          </cell>
          <cell r="D240">
            <v>2.9376621046992891E-2</v>
          </cell>
          <cell r="E240">
            <v>0.41577944961137159</v>
          </cell>
          <cell r="F240">
            <v>3.3913810289642972E-2</v>
          </cell>
          <cell r="G240">
            <v>3.3419347085800577E-2</v>
          </cell>
          <cell r="H240">
            <v>1.933755952599777E-2</v>
          </cell>
          <cell r="I240">
            <v>1.8188446163187329E-2</v>
          </cell>
          <cell r="J240">
            <v>0.1462140047167414</v>
          </cell>
          <cell r="K240">
            <v>0.86063602634454384</v>
          </cell>
          <cell r="L240">
            <v>1.9208544082743859</v>
          </cell>
          <cell r="M240">
            <v>2.78149043461893</v>
          </cell>
          <cell r="AR240">
            <v>3.4857739149321948E-3</v>
          </cell>
          <cell r="AS240">
            <v>6.1163564230760949E-3</v>
          </cell>
          <cell r="AT240">
            <v>3.5392586336382538E-3</v>
          </cell>
          <cell r="AU240">
            <v>7.0504101912772701E-3</v>
          </cell>
          <cell r="AV240">
            <v>7.9713309605646387E-3</v>
          </cell>
        </row>
        <row r="241">
          <cell r="B241">
            <v>43703</v>
          </cell>
          <cell r="C241">
            <v>0.16782670434111441</v>
          </cell>
          <cell r="D241">
            <v>2.9847926063219839E-2</v>
          </cell>
          <cell r="E241">
            <v>0.45313614985559242</v>
          </cell>
          <cell r="F241">
            <v>3.70289918155981E-2</v>
          </cell>
          <cell r="G241">
            <v>3.5817836260118058E-2</v>
          </cell>
          <cell r="H241">
            <v>1.9294927385595011E-2</v>
          </cell>
          <cell r="I241">
            <v>2.2301085877584819E-2</v>
          </cell>
          <cell r="J241">
            <v>0.15504210130000209</v>
          </cell>
          <cell r="K241">
            <v>0.92029572289882466</v>
          </cell>
          <cell r="L241">
            <v>1.8524350017789151</v>
          </cell>
          <cell r="M241">
            <v>2.7727307246777397</v>
          </cell>
          <cell r="AR241">
            <v>4.1835769389376373E-3</v>
          </cell>
          <cell r="AS241">
            <v>6.1771368336405114E-3</v>
          </cell>
          <cell r="AT241">
            <v>4.3942378489531418E-3</v>
          </cell>
          <cell r="AU241">
            <v>6.7075610671541459E-3</v>
          </cell>
          <cell r="AV241">
            <v>8.8568215910146443E-3</v>
          </cell>
        </row>
        <row r="242">
          <cell r="B242">
            <v>43704</v>
          </cell>
          <cell r="C242">
            <v>0.1640340907505915</v>
          </cell>
          <cell r="D242">
            <v>2.8934481347630318E-2</v>
          </cell>
          <cell r="E242">
            <v>0.46292032136715211</v>
          </cell>
          <cell r="F242">
            <v>3.6132770292543033E-2</v>
          </cell>
          <cell r="G242">
            <v>3.5442228898119647E-2</v>
          </cell>
          <cell r="H242">
            <v>1.924960716682849E-2</v>
          </cell>
          <cell r="I242">
            <v>2.2069324758660889E-2</v>
          </cell>
          <cell r="J242">
            <v>0.15377136146627329</v>
          </cell>
          <cell r="K242">
            <v>0.92255418604779915</v>
          </cell>
          <cell r="L242">
            <v>1.8174831286161379</v>
          </cell>
          <cell r="M242">
            <v>2.7400373146639372</v>
          </cell>
          <cell r="AR242">
            <v>4.5036225474722269E-3</v>
          </cell>
          <cell r="AS242">
            <v>6.0335872420595564E-3</v>
          </cell>
          <cell r="AT242">
            <v>4.1891265637401236E-3</v>
          </cell>
          <cell r="AU242">
            <v>6.1204352253373638E-3</v>
          </cell>
          <cell r="AV242">
            <v>8.7072465900764479E-3</v>
          </cell>
        </row>
        <row r="243">
          <cell r="B243">
            <v>43705</v>
          </cell>
          <cell r="C243">
            <v>0.16372990786609579</v>
          </cell>
          <cell r="D243">
            <v>2.9862671404249981E-2</v>
          </cell>
          <cell r="E243">
            <v>0.46832709564670422</v>
          </cell>
          <cell r="F243">
            <v>3.6975819174790932E-2</v>
          </cell>
          <cell r="G243">
            <v>3.4350494647623957E-2</v>
          </cell>
          <cell r="H243">
            <v>1.9228571361905401E-2</v>
          </cell>
          <cell r="I243">
            <v>2.1956532188033749E-2</v>
          </cell>
          <cell r="J243">
            <v>0.1552372038990513</v>
          </cell>
          <cell r="K243">
            <v>0.92966829618845603</v>
          </cell>
          <cell r="L243">
            <v>1.861318563624776</v>
          </cell>
          <cell r="M243">
            <v>2.7909868598132319</v>
          </cell>
          <cell r="AR243">
            <v>4.5672607536221491E-3</v>
          </cell>
          <cell r="AS243">
            <v>6.1214242703073463E-3</v>
          </cell>
          <cell r="AT243">
            <v>4.5917145638275101E-3</v>
          </cell>
          <cell r="AU243">
            <v>6.1671243304305774E-3</v>
          </cell>
          <cell r="AV243">
            <v>8.8055888349702731E-3</v>
          </cell>
        </row>
        <row r="244">
          <cell r="B244">
            <v>43706</v>
          </cell>
          <cell r="C244">
            <v>0.16319582054942769</v>
          </cell>
          <cell r="D244">
            <v>3.014204919885017E-2</v>
          </cell>
          <cell r="E244">
            <v>0.48828551668637338</v>
          </cell>
          <cell r="F244">
            <v>3.8089583216122977E-2</v>
          </cell>
          <cell r="G244">
            <v>3.4706190198736962E-2</v>
          </cell>
          <cell r="H244">
            <v>1.9232760370307241E-2</v>
          </cell>
          <cell r="I244">
            <v>2.2424704302224811E-2</v>
          </cell>
          <cell r="J244">
            <v>0.15670587178085371</v>
          </cell>
          <cell r="K244">
            <v>0.95278249630289724</v>
          </cell>
          <cell r="L244">
            <v>1.860989486591115</v>
          </cell>
          <cell r="M244">
            <v>2.8137719828940124</v>
          </cell>
          <cell r="AR244">
            <v>4.9158713417658808E-3</v>
          </cell>
          <cell r="AS244">
            <v>6.2111851665736344E-3</v>
          </cell>
          <cell r="AT244">
            <v>4.5458194439236734E-3</v>
          </cell>
          <cell r="AU244">
            <v>6.6335597405938673E-3</v>
          </cell>
          <cell r="AV244">
            <v>8.7726994662194156E-3</v>
          </cell>
        </row>
        <row r="245">
          <cell r="B245">
            <v>43707</v>
          </cell>
          <cell r="C245">
            <v>0.1651554436192578</v>
          </cell>
          <cell r="D245">
            <v>2.989078516250589E-2</v>
          </cell>
          <cell r="E245">
            <v>0.50107508801554168</v>
          </cell>
          <cell r="F245">
            <v>3.8921377024649532E-2</v>
          </cell>
          <cell r="G245">
            <v>3.551257802265062E-2</v>
          </cell>
          <cell r="H245">
            <v>1.9897683821931491E-2</v>
          </cell>
          <cell r="I245">
            <v>2.1967320341885591E-2</v>
          </cell>
          <cell r="J245">
            <v>0.15671757448792939</v>
          </cell>
          <cell r="K245">
            <v>0.96913785049635193</v>
          </cell>
          <cell r="L245">
            <v>1.895642412662748</v>
          </cell>
          <cell r="M245">
            <v>2.8647802631590999</v>
          </cell>
          <cell r="AR245">
            <v>4.8782314754646956E-3</v>
          </cell>
          <cell r="AS245">
            <v>6.6879670625344927E-3</v>
          </cell>
          <cell r="AT245">
            <v>4.8860781694559721E-3</v>
          </cell>
          <cell r="AU245">
            <v>6.8909027059900381E-3</v>
          </cell>
          <cell r="AV245">
            <v>8.458919960321408E-3</v>
          </cell>
        </row>
        <row r="246">
          <cell r="B246">
            <v>43708</v>
          </cell>
          <cell r="C246">
            <v>0.1654425277945428</v>
          </cell>
          <cell r="D246">
            <v>2.9648729385486891E-2</v>
          </cell>
          <cell r="E246">
            <v>0.42843107152128918</v>
          </cell>
          <cell r="F246">
            <v>3.1558725328957288E-2</v>
          </cell>
          <cell r="G246">
            <v>3.4479029211389532E-2</v>
          </cell>
          <cell r="H246">
            <v>1.948293698151822E-2</v>
          </cell>
          <cell r="I246">
            <v>2.0091210926936269E-2</v>
          </cell>
          <cell r="J246">
            <v>0.13601104083575091</v>
          </cell>
          <cell r="K246">
            <v>0.86514527198587077</v>
          </cell>
          <cell r="L246">
            <v>1.914056814111101</v>
          </cell>
          <cell r="M246">
            <v>2.7792020860969719</v>
          </cell>
          <cell r="AR246">
            <v>2.5479779085611368E-3</v>
          </cell>
          <cell r="AS246">
            <v>6.6188105600744349E-3</v>
          </cell>
          <cell r="AT246">
            <v>3.2050961503901948E-3</v>
          </cell>
          <cell r="AU246">
            <v>6.9338301252685978E-3</v>
          </cell>
          <cell r="AV246">
            <v>7.8224780518579857E-3</v>
          </cell>
        </row>
        <row r="247">
          <cell r="B247">
            <v>43709</v>
          </cell>
          <cell r="C247">
            <v>0.16422891679955021</v>
          </cell>
          <cell r="D247">
            <v>2.8940168668579659E-2</v>
          </cell>
          <cell r="E247">
            <v>0.32763141239841598</v>
          </cell>
          <cell r="F247">
            <v>3.3304691489410433E-2</v>
          </cell>
          <cell r="G247">
            <v>3.2794158991460931E-2</v>
          </cell>
          <cell r="H247">
            <v>1.8832800157266068E-2</v>
          </cell>
          <cell r="I247">
            <v>1.7879094631930929E-2</v>
          </cell>
          <cell r="J247">
            <v>0.14166795903731541</v>
          </cell>
          <cell r="K247">
            <v>0.76527920217392997</v>
          </cell>
          <cell r="L247">
            <v>1.8774187791508461</v>
          </cell>
          <cell r="M247">
            <v>2.6426979813247762</v>
          </cell>
          <cell r="AR247">
            <v>3.3244939618613809E-3</v>
          </cell>
          <cell r="AS247">
            <v>5.9589216532973544E-3</v>
          </cell>
          <cell r="AT247">
            <v>3.306622319835281E-3</v>
          </cell>
          <cell r="AU247">
            <v>6.9263810402160359E-3</v>
          </cell>
          <cell r="AV247">
            <v>8.093991331978509E-3</v>
          </cell>
        </row>
        <row r="248">
          <cell r="B248">
            <v>43710</v>
          </cell>
          <cell r="C248">
            <v>0.162287293176411</v>
          </cell>
          <cell r="D248">
            <v>2.9570581635031849E-2</v>
          </cell>
          <cell r="E248">
            <v>0.40237250073892222</v>
          </cell>
          <cell r="F248">
            <v>3.7563186675133857E-2</v>
          </cell>
          <cell r="G248">
            <v>3.5246350210856391E-2</v>
          </cell>
          <cell r="H248">
            <v>1.846844423908818E-2</v>
          </cell>
          <cell r="I248">
            <v>2.2098186107816511E-2</v>
          </cell>
          <cell r="J248">
            <v>0.1516057207330114</v>
          </cell>
          <cell r="K248">
            <v>0.85921226351627122</v>
          </cell>
          <cell r="L248">
            <v>1.8273346789509179</v>
          </cell>
          <cell r="M248">
            <v>2.6865469424671891</v>
          </cell>
          <cell r="AR248">
            <v>4.7116394727095409E-3</v>
          </cell>
          <cell r="AS248">
            <v>6.19992654573631E-3</v>
          </cell>
          <cell r="AT248">
            <v>4.6638361280978233E-3</v>
          </cell>
          <cell r="AU248">
            <v>6.6813734594214384E-3</v>
          </cell>
          <cell r="AV248">
            <v>8.5417084521851316E-3</v>
          </cell>
        </row>
        <row r="249">
          <cell r="B249">
            <v>43711</v>
          </cell>
          <cell r="C249">
            <v>0.1631955309466428</v>
          </cell>
          <cell r="D249">
            <v>2.7830781725515931E-2</v>
          </cell>
          <cell r="E249">
            <v>0.40283907126573348</v>
          </cell>
          <cell r="F249">
            <v>3.5153019734543801E-2</v>
          </cell>
          <cell r="G249">
            <v>3.4119383404761013E-2</v>
          </cell>
          <cell r="H249">
            <v>1.8780585306362139E-2</v>
          </cell>
          <cell r="I249">
            <v>2.1461009458956851E-2</v>
          </cell>
          <cell r="J249">
            <v>0.14757305266498039</v>
          </cell>
          <cell r="K249">
            <v>0.85095243450749636</v>
          </cell>
          <cell r="L249">
            <v>1.7562293795286481</v>
          </cell>
          <cell r="M249">
            <v>2.6071818140361445</v>
          </cell>
          <cell r="AR249">
            <v>4.1900034413882683E-3</v>
          </cell>
          <cell r="AS249">
            <v>5.7708382536391899E-3</v>
          </cell>
          <cell r="AT249">
            <v>4.503944947289177E-3</v>
          </cell>
          <cell r="AU249">
            <v>6.1272072074172517E-3</v>
          </cell>
          <cell r="AV249">
            <v>8.0871638401947849E-3</v>
          </cell>
        </row>
        <row r="250">
          <cell r="B250">
            <v>43712</v>
          </cell>
          <cell r="C250">
            <v>0.16282890329362401</v>
          </cell>
          <cell r="D250">
            <v>2.8949720087404509E-2</v>
          </cell>
          <cell r="E250">
            <v>0.42599536477595962</v>
          </cell>
          <cell r="F250">
            <v>3.7396279631588231E-2</v>
          </cell>
          <cell r="G250">
            <v>3.360835576322041E-2</v>
          </cell>
          <cell r="H250">
            <v>1.8367360981755201E-2</v>
          </cell>
          <cell r="I250">
            <v>2.2133247850053859E-2</v>
          </cell>
          <cell r="J250">
            <v>0.14729415986868269</v>
          </cell>
          <cell r="K250">
            <v>0.87657339225228847</v>
          </cell>
          <cell r="L250">
            <v>1.7832182882229859</v>
          </cell>
          <cell r="M250">
            <v>2.6597916804752746</v>
          </cell>
          <cell r="AR250">
            <v>4.4144363269388561E-3</v>
          </cell>
          <cell r="AS250">
            <v>6.2254599799483491E-3</v>
          </cell>
          <cell r="AT250">
            <v>4.7584171022260549E-3</v>
          </cell>
          <cell r="AU250">
            <v>6.3327395604208959E-3</v>
          </cell>
          <cell r="AV250">
            <v>8.8825891478686355E-3</v>
          </cell>
        </row>
        <row r="251">
          <cell r="B251">
            <v>43713</v>
          </cell>
          <cell r="C251">
            <v>0.16175082124810031</v>
          </cell>
          <cell r="D251">
            <v>2.9355604625060819E-2</v>
          </cell>
          <cell r="E251">
            <v>0.45697325035249658</v>
          </cell>
          <cell r="F251">
            <v>3.8301992806852661E-2</v>
          </cell>
          <cell r="G251">
            <v>3.5208550453122323E-2</v>
          </cell>
          <cell r="H251">
            <v>1.7025776947440958E-2</v>
          </cell>
          <cell r="I251">
            <v>2.243233228278153E-2</v>
          </cell>
          <cell r="J251">
            <v>0.15390608015621449</v>
          </cell>
          <cell r="K251">
            <v>0.91495440887207002</v>
          </cell>
          <cell r="L251">
            <v>1.8192111027916089</v>
          </cell>
          <cell r="M251">
            <v>2.7341655116636789</v>
          </cell>
          <cell r="AR251">
            <v>5.0321964381336969E-3</v>
          </cell>
          <cell r="AS251">
            <v>6.5399379458796836E-3</v>
          </cell>
          <cell r="AT251">
            <v>4.9746594691135251E-3</v>
          </cell>
          <cell r="AU251">
            <v>6.2757707637154381E-3</v>
          </cell>
          <cell r="AV251">
            <v>8.5105626659225716E-3</v>
          </cell>
        </row>
        <row r="252">
          <cell r="B252">
            <v>43714</v>
          </cell>
          <cell r="C252">
            <v>0.16166121606668099</v>
          </cell>
          <cell r="D252">
            <v>3.0192595976456529E-2</v>
          </cell>
          <cell r="E252">
            <v>0.45678687998212247</v>
          </cell>
          <cell r="F252">
            <v>3.7529664720032933E-2</v>
          </cell>
          <cell r="G252">
            <v>3.5883901107896729E-2</v>
          </cell>
          <cell r="H252">
            <v>1.9036829898943591E-2</v>
          </cell>
          <cell r="I252">
            <v>2.2502393247557061E-2</v>
          </cell>
          <cell r="J252">
            <v>0.15126441121382289</v>
          </cell>
          <cell r="K252">
            <v>0.91485789221351344</v>
          </cell>
          <cell r="L252">
            <v>1.8266615431862501</v>
          </cell>
          <cell r="M252">
            <v>2.7415194353997636</v>
          </cell>
          <cell r="AR252">
            <v>4.6425230367376658E-3</v>
          </cell>
          <cell r="AS252">
            <v>6.7425987875106598E-3</v>
          </cell>
          <cell r="AT252">
            <v>4.857005232585582E-3</v>
          </cell>
          <cell r="AU252">
            <v>5.5411374752223786E-3</v>
          </cell>
          <cell r="AV252">
            <v>8.6295392119283953E-3</v>
          </cell>
        </row>
        <row r="253">
          <cell r="B253">
            <v>43715</v>
          </cell>
          <cell r="C253">
            <v>0.1627881839511601</v>
          </cell>
          <cell r="D253">
            <v>2.9591780731131941E-2</v>
          </cell>
          <cell r="E253">
            <v>0.40081576281376913</v>
          </cell>
          <cell r="F253">
            <v>2.9845163287426139E-2</v>
          </cell>
          <cell r="G253">
            <v>3.4109701943532952E-2</v>
          </cell>
          <cell r="H253">
            <v>1.8967030156972191E-2</v>
          </cell>
          <cell r="I253">
            <v>2.0781372475987499E-2</v>
          </cell>
          <cell r="J253">
            <v>0.12924856243292121</v>
          </cell>
          <cell r="K253">
            <v>0.82614755779290083</v>
          </cell>
          <cell r="L253">
            <v>1.855314579343986</v>
          </cell>
          <cell r="M253">
            <v>2.681462137136887</v>
          </cell>
          <cell r="AR253">
            <v>2.5858350904837272E-3</v>
          </cell>
          <cell r="AS253">
            <v>5.7351806047027084E-3</v>
          </cell>
          <cell r="AT253">
            <v>2.7412048114644062E-3</v>
          </cell>
          <cell r="AU253">
            <v>6.702580683599987E-3</v>
          </cell>
          <cell r="AV253">
            <v>7.6834521679895488E-3</v>
          </cell>
        </row>
        <row r="254">
          <cell r="B254">
            <v>43716</v>
          </cell>
          <cell r="C254">
            <v>0.16475984014035269</v>
          </cell>
          <cell r="D254">
            <v>2.9264243831066249E-2</v>
          </cell>
          <cell r="E254">
            <v>0.40077650908360762</v>
          </cell>
          <cell r="F254">
            <v>3.3495494790476428E-2</v>
          </cell>
          <cell r="G254">
            <v>3.2621118678961107E-2</v>
          </cell>
          <cell r="H254">
            <v>1.70104067840391E-2</v>
          </cell>
          <cell r="I254">
            <v>1.7848583180312742E-2</v>
          </cell>
          <cell r="J254">
            <v>0.1364703368238929</v>
          </cell>
          <cell r="K254">
            <v>0.83224653331270904</v>
          </cell>
          <cell r="L254">
            <v>1.870417729794144</v>
          </cell>
          <cell r="M254">
            <v>2.7026642631068531</v>
          </cell>
          <cell r="AR254">
            <v>3.591887325309252E-3</v>
          </cell>
          <cell r="AS254">
            <v>5.8828236005946683E-3</v>
          </cell>
          <cell r="AT254">
            <v>3.3542812704515689E-3</v>
          </cell>
          <cell r="AU254">
            <v>6.9501782854446033E-3</v>
          </cell>
          <cell r="AV254">
            <v>7.9656454881478853E-3</v>
          </cell>
        </row>
        <row r="255">
          <cell r="B255">
            <v>43717</v>
          </cell>
          <cell r="C255">
            <v>0.16273602511253021</v>
          </cell>
          <cell r="D255">
            <v>2.9498938760895509E-2</v>
          </cell>
          <cell r="E255">
            <v>0.45139772246207521</v>
          </cell>
          <cell r="F255">
            <v>3.7572613413506782E-2</v>
          </cell>
          <cell r="G255">
            <v>3.4285437789613273E-2</v>
          </cell>
          <cell r="H255">
            <v>1.7428990060950719E-2</v>
          </cell>
          <cell r="I255">
            <v>2.197502169318008E-2</v>
          </cell>
          <cell r="J255">
            <v>0.15078138168468391</v>
          </cell>
          <cell r="K255">
            <v>0.90567613097743593</v>
          </cell>
          <cell r="L255">
            <v>1.7630678065609291</v>
          </cell>
          <cell r="M255">
            <v>2.6687439375383653</v>
          </cell>
          <cell r="AR255">
            <v>4.0349957330989908E-3</v>
          </cell>
          <cell r="AS255">
            <v>6.6764968615475326E-3</v>
          </cell>
          <cell r="AT255">
            <v>4.7586022563250573E-3</v>
          </cell>
          <cell r="AU255">
            <v>6.7320228227186274E-3</v>
          </cell>
          <cell r="AV255">
            <v>8.513345489545061E-3</v>
          </cell>
        </row>
        <row r="256">
          <cell r="B256">
            <v>43718</v>
          </cell>
          <cell r="C256">
            <v>0.16238278937332429</v>
          </cell>
          <cell r="D256">
            <v>2.8391284604346721E-2</v>
          </cell>
          <cell r="E256">
            <v>0.45683845400695761</v>
          </cell>
          <cell r="F256">
            <v>3.6545992913583993E-2</v>
          </cell>
          <cell r="G256">
            <v>3.3270678996303669E-2</v>
          </cell>
          <cell r="H256">
            <v>1.8924179475268619E-2</v>
          </cell>
          <cell r="I256">
            <v>2.2518631520712519E-2</v>
          </cell>
          <cell r="J256">
            <v>0.1482251678846932</v>
          </cell>
          <cell r="K256">
            <v>0.90709717877519047</v>
          </cell>
          <cell r="L256">
            <v>1.7218839545680029</v>
          </cell>
          <cell r="M256">
            <v>2.6289811333431934</v>
          </cell>
          <cell r="AR256">
            <v>3.992430306970423E-3</v>
          </cell>
          <cell r="AS256">
            <v>6.4477380061115086E-3</v>
          </cell>
          <cell r="AT256">
            <v>4.9152693402594013E-3</v>
          </cell>
          <cell r="AU256">
            <v>6.1817154524671011E-3</v>
          </cell>
          <cell r="AV256">
            <v>8.3749279732745971E-3</v>
          </cell>
        </row>
        <row r="257">
          <cell r="B257">
            <v>43719</v>
          </cell>
          <cell r="C257">
            <v>0.16254512404177771</v>
          </cell>
          <cell r="D257">
            <v>2.9661060775001979E-2</v>
          </cell>
          <cell r="E257">
            <v>0.45568941061922902</v>
          </cell>
          <cell r="F257">
            <v>3.7370681774906427E-2</v>
          </cell>
          <cell r="G257">
            <v>3.3283009166849419E-2</v>
          </cell>
          <cell r="H257">
            <v>1.8943584008881961E-2</v>
          </cell>
          <cell r="I257">
            <v>2.1827269763946E-2</v>
          </cell>
          <cell r="J257">
            <v>0.14889445143341501</v>
          </cell>
          <cell r="K257">
            <v>0.90821459158400764</v>
          </cell>
          <cell r="L257">
            <v>1.757120743533541</v>
          </cell>
          <cell r="M257">
            <v>2.6653353351175486</v>
          </cell>
          <cell r="AR257">
            <v>4.2655367676968804E-3</v>
          </cell>
          <cell r="AS257">
            <v>6.5200319308235466E-3</v>
          </cell>
          <cell r="AT257">
            <v>4.9368333670548473E-3</v>
          </cell>
          <cell r="AU257">
            <v>6.2709704887438473E-3</v>
          </cell>
          <cell r="AV257">
            <v>8.6330292811281281E-3</v>
          </cell>
        </row>
        <row r="258">
          <cell r="B258">
            <v>43720</v>
          </cell>
          <cell r="C258">
            <v>0.16401266557512331</v>
          </cell>
          <cell r="D258">
            <v>2.957836119788607E-2</v>
          </cell>
          <cell r="E258">
            <v>0.47974324129105761</v>
          </cell>
          <cell r="F258">
            <v>3.8484290859655178E-2</v>
          </cell>
          <cell r="G258">
            <v>3.3923209172133567E-2</v>
          </cell>
          <cell r="H258">
            <v>1.8684295622353891E-2</v>
          </cell>
          <cell r="I258">
            <v>2.1981464592292239E-2</v>
          </cell>
          <cell r="J258">
            <v>0.1527683703185094</v>
          </cell>
          <cell r="K258">
            <v>0.93917589862901107</v>
          </cell>
          <cell r="L258">
            <v>1.79675874931798</v>
          </cell>
          <cell r="M258">
            <v>2.735934647946991</v>
          </cell>
          <cell r="AR258">
            <v>4.9509601590637508E-3</v>
          </cell>
          <cell r="AS258">
            <v>6.6633056382173379E-3</v>
          </cell>
          <cell r="AT258">
            <v>5.1293849849720864E-3</v>
          </cell>
          <cell r="AU258">
            <v>6.4598453989357903E-3</v>
          </cell>
          <cell r="AV258">
            <v>8.3258082109304073E-3</v>
          </cell>
        </row>
        <row r="259">
          <cell r="B259">
            <v>43721</v>
          </cell>
          <cell r="C259">
            <v>0.15021251037648381</v>
          </cell>
          <cell r="D259">
            <v>3.0019733053895901E-2</v>
          </cell>
          <cell r="E259">
            <v>0.48978466967847317</v>
          </cell>
          <cell r="F259">
            <v>3.9383584018930433E-2</v>
          </cell>
          <cell r="G259">
            <v>3.4096235847215862E-2</v>
          </cell>
          <cell r="H259">
            <v>1.9035924658038869E-2</v>
          </cell>
          <cell r="I259">
            <v>2.2399677821477559E-2</v>
          </cell>
          <cell r="J259">
            <v>0.15328386173832159</v>
          </cell>
          <cell r="K259">
            <v>0.93821619719283711</v>
          </cell>
          <cell r="L259">
            <v>1.820448621172404</v>
          </cell>
          <cell r="M259">
            <v>2.7586648183652409</v>
          </cell>
          <cell r="AR259">
            <v>4.9531465703606036E-3</v>
          </cell>
          <cell r="AS259">
            <v>7.0104481904864919E-3</v>
          </cell>
          <cell r="AT259">
            <v>4.8254384512427164E-3</v>
          </cell>
          <cell r="AU259">
            <v>6.8064963762517819E-3</v>
          </cell>
          <cell r="AV259">
            <v>8.61299883163354E-3</v>
          </cell>
        </row>
        <row r="260">
          <cell r="B260">
            <v>43722</v>
          </cell>
          <cell r="C260">
            <v>0.14854403145631759</v>
          </cell>
          <cell r="D260">
            <v>2.9570813067639229E-2</v>
          </cell>
          <cell r="E260">
            <v>0.4121875931577697</v>
          </cell>
          <cell r="F260">
            <v>3.065770797215446E-2</v>
          </cell>
          <cell r="G260">
            <v>3.3032618393377997E-2</v>
          </cell>
          <cell r="H260">
            <v>1.9022430176901951E-2</v>
          </cell>
          <cell r="I260">
            <v>2.1014729503843099E-2</v>
          </cell>
          <cell r="J260">
            <v>0.1326537348722033</v>
          </cell>
          <cell r="K260">
            <v>0.82668365860020721</v>
          </cell>
          <cell r="L260">
            <v>1.8579407146409099</v>
          </cell>
          <cell r="M260">
            <v>2.684624373241117</v>
          </cell>
          <cell r="AR260">
            <v>2.6630592020387158E-3</v>
          </cell>
          <cell r="AS260">
            <v>5.9060752878466469E-3</v>
          </cell>
          <cell r="AT260">
            <v>2.9441956580484722E-3</v>
          </cell>
          <cell r="AU260">
            <v>6.748482485882292E-3</v>
          </cell>
          <cell r="AV260">
            <v>8.0691186100448897E-3</v>
          </cell>
        </row>
        <row r="261">
          <cell r="B261">
            <v>43723</v>
          </cell>
          <cell r="C261">
            <v>0.1622061583602597</v>
          </cell>
          <cell r="D261">
            <v>2.941503420158743E-2</v>
          </cell>
          <cell r="E261">
            <v>0.40648638975671192</v>
          </cell>
          <cell r="F261">
            <v>3.4145380471649313E-2</v>
          </cell>
          <cell r="G261">
            <v>3.1638976798247967E-2</v>
          </cell>
          <cell r="H261">
            <v>1.9045248593128419E-2</v>
          </cell>
          <cell r="I261">
            <v>1.812093511053002E-2</v>
          </cell>
          <cell r="J261">
            <v>0.1393697328145978</v>
          </cell>
          <cell r="K261">
            <v>0.84042785610671278</v>
          </cell>
          <cell r="L261">
            <v>1.860409146419957</v>
          </cell>
          <cell r="M261">
            <v>2.7008370025266699</v>
          </cell>
          <cell r="AR261">
            <v>3.6271144100218158E-3</v>
          </cell>
          <cell r="AS261">
            <v>6.0908984519315746E-3</v>
          </cell>
          <cell r="AT261">
            <v>3.4621636956115088E-3</v>
          </cell>
          <cell r="AU261">
            <v>6.947247003784845E-3</v>
          </cell>
          <cell r="AV261">
            <v>8.3585193455647071E-3</v>
          </cell>
        </row>
        <row r="262">
          <cell r="B262">
            <v>43724</v>
          </cell>
          <cell r="C262">
            <v>0.16447193289398099</v>
          </cell>
          <cell r="D262">
            <v>3.0147236656429759E-2</v>
          </cell>
          <cell r="E262">
            <v>0.45869779523430559</v>
          </cell>
          <cell r="F262">
            <v>3.821031984397523E-2</v>
          </cell>
          <cell r="G262">
            <v>3.4366355634427269E-2</v>
          </cell>
          <cell r="H262">
            <v>1.9298922491242671E-2</v>
          </cell>
          <cell r="I262">
            <v>2.2315096443643281E-2</v>
          </cell>
          <cell r="J262">
            <v>0.14755725045535201</v>
          </cell>
          <cell r="K262">
            <v>0.91506490965335685</v>
          </cell>
          <cell r="L262">
            <v>1.7747578962380151</v>
          </cell>
          <cell r="M262">
            <v>2.6898228058913718</v>
          </cell>
          <cell r="AR262">
            <v>4.6970251951607552E-3</v>
          </cell>
          <cell r="AS262">
            <v>6.825656799740276E-3</v>
          </cell>
          <cell r="AT262">
            <v>4.7495445997294749E-3</v>
          </cell>
          <cell r="AU262">
            <v>6.6675390320601541E-3</v>
          </cell>
          <cell r="AV262">
            <v>8.569336678500291E-3</v>
          </cell>
        </row>
        <row r="263">
          <cell r="B263">
            <v>43725</v>
          </cell>
          <cell r="C263">
            <v>0.16247857409147931</v>
          </cell>
          <cell r="D263">
            <v>2.8834839307272798E-2</v>
          </cell>
          <cell r="E263">
            <v>0.45946340319409751</v>
          </cell>
          <cell r="F263">
            <v>3.7124778691130289E-2</v>
          </cell>
          <cell r="G263">
            <v>3.2589748265357148E-2</v>
          </cell>
          <cell r="H263">
            <v>1.901876442691805E-2</v>
          </cell>
          <cell r="I263">
            <v>2.1389542228741901E-2</v>
          </cell>
          <cell r="J263">
            <v>0.14988119369535849</v>
          </cell>
          <cell r="K263">
            <v>0.91078084390035519</v>
          </cell>
          <cell r="L263">
            <v>1.744274513503832</v>
          </cell>
          <cell r="M263">
            <v>2.6550553574041871</v>
          </cell>
          <cell r="AR263">
            <v>4.6096251256109748E-3</v>
          </cell>
          <cell r="AS263">
            <v>6.4152550286696794E-3</v>
          </cell>
          <cell r="AT263">
            <v>4.8711174125888844E-3</v>
          </cell>
          <cell r="AU263">
            <v>6.3742787403588044E-3</v>
          </cell>
          <cell r="AV263">
            <v>8.2302932522983728E-3</v>
          </cell>
        </row>
        <row r="264">
          <cell r="B264">
            <v>43726</v>
          </cell>
          <cell r="C264">
            <v>0.1630227633463309</v>
          </cell>
          <cell r="D264">
            <v>3.0254162350479431E-2</v>
          </cell>
          <cell r="E264">
            <v>0.46105866877636148</v>
          </cell>
          <cell r="F264">
            <v>3.7323076931547149E-2</v>
          </cell>
          <cell r="G264">
            <v>3.1388275557031879E-2</v>
          </cell>
          <cell r="H264">
            <v>1.9060900321181209E-2</v>
          </cell>
          <cell r="I264">
            <v>2.258506440380724E-2</v>
          </cell>
          <cell r="J264">
            <v>0.15116715776146261</v>
          </cell>
          <cell r="K264">
            <v>0.91586006944820186</v>
          </cell>
          <cell r="L264">
            <v>1.7387298940182021</v>
          </cell>
          <cell r="M264">
            <v>2.6545899634664041</v>
          </cell>
          <cell r="AR264">
            <v>4.6649375440728528E-3</v>
          </cell>
          <cell r="AS264">
            <v>6.479581767320856E-3</v>
          </cell>
          <cell r="AT264">
            <v>4.9288706572577596E-3</v>
          </cell>
          <cell r="AU264">
            <v>6.2894841396312177E-3</v>
          </cell>
          <cell r="AV264">
            <v>8.3573648520955286E-3</v>
          </cell>
        </row>
        <row r="265">
          <cell r="B265">
            <v>43727</v>
          </cell>
          <cell r="C265">
            <v>0.1621228880842695</v>
          </cell>
          <cell r="D265">
            <v>3.0065316167811711E-2</v>
          </cell>
          <cell r="E265">
            <v>0.46934529713210849</v>
          </cell>
          <cell r="F265">
            <v>3.8389405095917317E-2</v>
          </cell>
          <cell r="G265">
            <v>3.2805636385791953E-2</v>
          </cell>
          <cell r="H265">
            <v>1.878344447200845E-2</v>
          </cell>
          <cell r="I265">
            <v>2.2150999865733139E-2</v>
          </cell>
          <cell r="J265">
            <v>0.15325574753355831</v>
          </cell>
          <cell r="K265">
            <v>0.92691873473719888</v>
          </cell>
          <cell r="L265">
            <v>1.7751771742235529</v>
          </cell>
          <cell r="M265">
            <v>2.7020959089607519</v>
          </cell>
          <cell r="AR265">
            <v>5.000883307152878E-3</v>
          </cell>
          <cell r="AS265">
            <v>6.7177754062586019E-3</v>
          </cell>
          <cell r="AT265">
            <v>5.1069323425158948E-3</v>
          </cell>
          <cell r="AU265">
            <v>6.4675232993341453E-3</v>
          </cell>
          <cell r="AV265">
            <v>8.2324831457919034E-3</v>
          </cell>
        </row>
        <row r="266">
          <cell r="B266">
            <v>43728</v>
          </cell>
          <cell r="C266">
            <v>0.1639542902178108</v>
          </cell>
          <cell r="D266">
            <v>3.057409735710493E-2</v>
          </cell>
          <cell r="E266">
            <v>0.47894429614529849</v>
          </cell>
          <cell r="F266">
            <v>3.9259231439729161E-2</v>
          </cell>
          <cell r="G266">
            <v>3.3474983106692648E-2</v>
          </cell>
          <cell r="H266">
            <v>1.840894728019115E-2</v>
          </cell>
          <cell r="I266">
            <v>2.321054681629869E-2</v>
          </cell>
          <cell r="J266">
            <v>0.15149206458626069</v>
          </cell>
          <cell r="K266">
            <v>0.93931845694938665</v>
          </cell>
          <cell r="L266">
            <v>1.7940594015384941</v>
          </cell>
          <cell r="M266">
            <v>2.7333778584878807</v>
          </cell>
          <cell r="AR266">
            <v>5.1160295927021237E-3</v>
          </cell>
          <cell r="AS266">
            <v>6.9895611190224152E-3</v>
          </cell>
          <cell r="AT266">
            <v>4.8553167690815122E-3</v>
          </cell>
          <cell r="AU266">
            <v>6.6552855157157222E-3</v>
          </cell>
          <cell r="AV266">
            <v>8.5454331291598268E-3</v>
          </cell>
        </row>
        <row r="267">
          <cell r="B267">
            <v>43729</v>
          </cell>
          <cell r="C267">
            <v>0.16328875613432489</v>
          </cell>
          <cell r="D267">
            <v>2.9847000794591971E-2</v>
          </cell>
          <cell r="E267">
            <v>0.4164388614538771</v>
          </cell>
          <cell r="F267">
            <v>2.9595116277585199E-2</v>
          </cell>
          <cell r="G267">
            <v>3.2160245872498688E-2</v>
          </cell>
          <cell r="H267">
            <v>1.5930683120802789E-2</v>
          </cell>
          <cell r="I267">
            <v>2.1413770431037218E-2</v>
          </cell>
          <cell r="J267">
            <v>0.13314406393418871</v>
          </cell>
          <cell r="K267">
            <v>0.84181849801890651</v>
          </cell>
          <cell r="L267">
            <v>1.8466818535652869</v>
          </cell>
          <cell r="M267">
            <v>2.6885003515841932</v>
          </cell>
          <cell r="AR267">
            <v>2.5898125497936142E-3</v>
          </cell>
          <cell r="AS267">
            <v>5.7638733322867303E-3</v>
          </cell>
          <cell r="AT267">
            <v>3.1134503341592231E-3</v>
          </cell>
          <cell r="AU267">
            <v>6.3834133709773323E-3</v>
          </cell>
          <cell r="AV267">
            <v>7.578089856463608E-3</v>
          </cell>
        </row>
        <row r="268">
          <cell r="B268">
            <v>43730</v>
          </cell>
          <cell r="C268">
            <v>0.16276930812579971</v>
          </cell>
          <cell r="D268">
            <v>2.994573263239244E-2</v>
          </cell>
          <cell r="E268">
            <v>0.41573984162722633</v>
          </cell>
          <cell r="F268">
            <v>3.295344476104721E-2</v>
          </cell>
          <cell r="G268">
            <v>3.1217773987927321E-2</v>
          </cell>
          <cell r="H268">
            <v>1.5489390664572561E-2</v>
          </cell>
          <cell r="I268">
            <v>1.8054136027280641E-2</v>
          </cell>
          <cell r="J268">
            <v>0.13846012819964021</v>
          </cell>
          <cell r="K268">
            <v>0.84462975602588641</v>
          </cell>
          <cell r="L268">
            <v>1.8412012252288641</v>
          </cell>
          <cell r="M268">
            <v>2.6858309812547505</v>
          </cell>
          <cell r="AR268">
            <v>3.4349252351422608E-3</v>
          </cell>
          <cell r="AS268">
            <v>5.9298959606500102E-3</v>
          </cell>
          <cell r="AT268">
            <v>3.622633980209432E-3</v>
          </cell>
          <cell r="AU268">
            <v>6.4803681961178791E-3</v>
          </cell>
          <cell r="AV268">
            <v>7.9140519609766109E-3</v>
          </cell>
        </row>
        <row r="269">
          <cell r="B269">
            <v>43731</v>
          </cell>
          <cell r="C269">
            <v>0.16261782702865829</v>
          </cell>
          <cell r="D269">
            <v>3.0087260808315319E-2</v>
          </cell>
          <cell r="E269">
            <v>0.45621532723732627</v>
          </cell>
          <cell r="F269">
            <v>3.7331921077879242E-2</v>
          </cell>
          <cell r="G269">
            <v>3.3097263309490352E-2</v>
          </cell>
          <cell r="H269">
            <v>1.8981998786989671E-2</v>
          </cell>
          <cell r="I269">
            <v>2.1931761354731509E-2</v>
          </cell>
          <cell r="J269">
            <v>0.15185464165211021</v>
          </cell>
          <cell r="K269">
            <v>0.9121180012555008</v>
          </cell>
          <cell r="L269">
            <v>1.759448970482095</v>
          </cell>
          <cell r="M269">
            <v>2.6715669717375956</v>
          </cell>
          <cell r="AR269">
            <v>4.5965956425566383E-3</v>
          </cell>
          <cell r="AS269">
            <v>6.6488329715361826E-3</v>
          </cell>
          <cell r="AT269">
            <v>4.7070449085699004E-3</v>
          </cell>
          <cell r="AU269">
            <v>6.615673859252008E-3</v>
          </cell>
          <cell r="AV269">
            <v>7.9997431702867067E-3</v>
          </cell>
        </row>
        <row r="270">
          <cell r="B270">
            <v>43732</v>
          </cell>
          <cell r="C270">
            <v>0.16121642911701869</v>
          </cell>
          <cell r="D270">
            <v>2.904472754317718E-2</v>
          </cell>
          <cell r="E270">
            <v>0.46456246910264359</v>
          </cell>
          <cell r="F270">
            <v>3.5917566621107858E-2</v>
          </cell>
          <cell r="G270">
            <v>3.1699815989941649E-2</v>
          </cell>
          <cell r="H270">
            <v>1.8965231804833539E-2</v>
          </cell>
          <cell r="I270">
            <v>2.263222092412083E-2</v>
          </cell>
          <cell r="J270">
            <v>0.14994376598899259</v>
          </cell>
          <cell r="K270">
            <v>0.91398222709183607</v>
          </cell>
          <cell r="L270">
            <v>1.708304028621469</v>
          </cell>
          <cell r="M270">
            <v>2.6222862557133051</v>
          </cell>
          <cell r="AR270">
            <v>4.2916978094492192E-3</v>
          </cell>
          <cell r="AS270">
            <v>6.3738709155824434E-3</v>
          </cell>
          <cell r="AT270">
            <v>4.7550210601348076E-3</v>
          </cell>
          <cell r="AU270">
            <v>6.1764240211662673E-3</v>
          </cell>
          <cell r="AV270">
            <v>7.8861215885355444E-3</v>
          </cell>
        </row>
        <row r="271">
          <cell r="B271">
            <v>43733</v>
          </cell>
          <cell r="C271">
            <v>0.1634729916265632</v>
          </cell>
          <cell r="D271">
            <v>3.0447104633021041E-2</v>
          </cell>
          <cell r="E271">
            <v>0.46350652343996901</v>
          </cell>
          <cell r="F271">
            <v>3.7049463192402272E-2</v>
          </cell>
          <cell r="G271">
            <v>3.099862101073779E-2</v>
          </cell>
          <cell r="H271">
            <v>1.8954407738304421E-2</v>
          </cell>
          <cell r="I271">
            <v>2.215521554319054E-2</v>
          </cell>
          <cell r="J271">
            <v>0.15284846758261361</v>
          </cell>
          <cell r="K271">
            <v>0.91943279476680195</v>
          </cell>
          <cell r="L271">
            <v>1.7447190434760409</v>
          </cell>
          <cell r="M271">
            <v>2.6641518382428426</v>
          </cell>
          <cell r="AR271">
            <v>4.5022320451101536E-3</v>
          </cell>
          <cell r="AS271">
            <v>6.4674832938538956E-3</v>
          </cell>
          <cell r="AT271">
            <v>4.8012360823384134E-3</v>
          </cell>
          <cell r="AU271">
            <v>6.2536855586501671E-3</v>
          </cell>
          <cell r="AV271">
            <v>8.4629631159486747E-3</v>
          </cell>
        </row>
        <row r="272">
          <cell r="B272">
            <v>43734</v>
          </cell>
          <cell r="C272">
            <v>0.16321606475825051</v>
          </cell>
          <cell r="D272">
            <v>3.1202983223644971E-2</v>
          </cell>
          <cell r="E272">
            <v>0.47922758941864962</v>
          </cell>
          <cell r="F272">
            <v>3.8121567226968821E-2</v>
          </cell>
          <cell r="G272">
            <v>3.1966126351887968E-2</v>
          </cell>
          <cell r="H272">
            <v>1.8715365800149111E-2</v>
          </cell>
          <cell r="I272">
            <v>2.274089228093654E-2</v>
          </cell>
          <cell r="J272">
            <v>0.15360490156291881</v>
          </cell>
          <cell r="K272">
            <v>0.93879549062340661</v>
          </cell>
          <cell r="L272">
            <v>1.766107759351115</v>
          </cell>
          <cell r="M272">
            <v>2.7049032499745218</v>
          </cell>
          <cell r="AR272">
            <v>4.946412357390806E-3</v>
          </cell>
          <cell r="AS272">
            <v>6.5635339842134684E-3</v>
          </cell>
          <cell r="AT272">
            <v>4.9169961849242711E-3</v>
          </cell>
          <cell r="AU272">
            <v>6.5247700680133528E-3</v>
          </cell>
          <cell r="AV272">
            <v>8.2415291876081209E-3</v>
          </cell>
        </row>
        <row r="273">
          <cell r="B273">
            <v>43735</v>
          </cell>
          <cell r="C273">
            <v>0.16490424727197189</v>
          </cell>
          <cell r="D273">
            <v>3.09499455842581E-2</v>
          </cell>
          <cell r="E273">
            <v>0.48093726446707019</v>
          </cell>
          <cell r="F273">
            <v>3.8258961728711842E-2</v>
          </cell>
          <cell r="G273">
            <v>3.2734079901017163E-2</v>
          </cell>
          <cell r="H273">
            <v>1.907423627429607E-2</v>
          </cell>
          <cell r="I273">
            <v>2.3606618938594871E-2</v>
          </cell>
          <cell r="J273">
            <v>0.153463679698186</v>
          </cell>
          <cell r="K273">
            <v>0.94392903386410631</v>
          </cell>
          <cell r="L273">
            <v>1.782790315722538</v>
          </cell>
          <cell r="M273">
            <v>2.7267193495866442</v>
          </cell>
          <cell r="AR273">
            <v>4.4498913529941323E-3</v>
          </cell>
          <cell r="AS273">
            <v>7.0013563123119387E-3</v>
          </cell>
          <cell r="AT273">
            <v>4.8387156789861264E-3</v>
          </cell>
          <cell r="AU273">
            <v>6.566550642735332E-3</v>
          </cell>
          <cell r="AV273">
            <v>8.5736921632284385E-3</v>
          </cell>
        </row>
        <row r="274">
          <cell r="B274">
            <v>43736</v>
          </cell>
          <cell r="C274">
            <v>0.1638509548691677</v>
          </cell>
          <cell r="D274">
            <v>3.081721524039684E-2</v>
          </cell>
          <cell r="E274">
            <v>0.4062916226027396</v>
          </cell>
          <cell r="F274">
            <v>2.919515155263594E-2</v>
          </cell>
          <cell r="G274">
            <v>3.115110193702552E-2</v>
          </cell>
          <cell r="H274">
            <v>1.8923385621533569E-2</v>
          </cell>
          <cell r="I274">
            <v>2.2293093556308881E-2</v>
          </cell>
          <cell r="J274">
            <v>0.13501835703386</v>
          </cell>
          <cell r="K274">
            <v>0.8375408824136682</v>
          </cell>
          <cell r="L274">
            <v>1.8320074105367039</v>
          </cell>
          <cell r="M274">
            <v>2.6695482929503722</v>
          </cell>
          <cell r="AR274">
            <v>2.4657480323759268E-3</v>
          </cell>
          <cell r="AS274">
            <v>5.7443039915870547E-3</v>
          </cell>
          <cell r="AT274">
            <v>2.8070881596020539E-3</v>
          </cell>
          <cell r="AU274">
            <v>6.2547557333681994E-3</v>
          </cell>
          <cell r="AV274">
            <v>7.8076926755148842E-3</v>
          </cell>
        </row>
        <row r="275">
          <cell r="B275">
            <v>43737</v>
          </cell>
          <cell r="C275">
            <v>0.1656686099734698</v>
          </cell>
          <cell r="D275">
            <v>3.0578843403583911E-2</v>
          </cell>
          <cell r="E275">
            <v>0.40480122336408592</v>
          </cell>
          <cell r="F275">
            <v>3.2696005486377293E-2</v>
          </cell>
          <cell r="G275">
            <v>3.0184090195349639E-2</v>
          </cell>
          <cell r="H275">
            <v>1.8669592633360751E-2</v>
          </cell>
          <cell r="I275">
            <v>1.8854052423041161E-2</v>
          </cell>
          <cell r="J275">
            <v>0.13939184427451981</v>
          </cell>
          <cell r="K275">
            <v>0.84084426175378846</v>
          </cell>
          <cell r="L275">
            <v>1.831129397145645</v>
          </cell>
          <cell r="M275">
            <v>2.6719736588994336</v>
          </cell>
          <cell r="AR275">
            <v>3.4642412119094872E-3</v>
          </cell>
          <cell r="AS275">
            <v>5.9605190303203721E-3</v>
          </cell>
          <cell r="AT275">
            <v>3.2416045982622461E-3</v>
          </cell>
          <cell r="AU275">
            <v>6.3972910821060731E-3</v>
          </cell>
          <cell r="AV275">
            <v>8.0022730269298219E-3</v>
          </cell>
        </row>
        <row r="276">
          <cell r="B276">
            <v>43738</v>
          </cell>
          <cell r="C276">
            <v>0.1661614990231523</v>
          </cell>
          <cell r="D276">
            <v>3.0997086481375041E-2</v>
          </cell>
          <cell r="E276">
            <v>0.45535514222279971</v>
          </cell>
          <cell r="F276">
            <v>3.7376504181056161E-2</v>
          </cell>
          <cell r="G276">
            <v>3.2173258465672039E-2</v>
          </cell>
          <cell r="H276">
            <v>1.782246433033292E-2</v>
          </cell>
          <cell r="I276">
            <v>2.2546953644391621E-2</v>
          </cell>
          <cell r="J276">
            <v>0.15040979976698191</v>
          </cell>
          <cell r="K276">
            <v>0.91284270811576185</v>
          </cell>
          <cell r="L276">
            <v>1.738186010791313</v>
          </cell>
          <cell r="M276">
            <v>2.6510287189070749</v>
          </cell>
          <cell r="AR276">
            <v>4.7101307967049666E-3</v>
          </cell>
          <cell r="AS276">
            <v>6.5394293410013472E-3</v>
          </cell>
          <cell r="AT276">
            <v>4.5298665117498513E-3</v>
          </cell>
          <cell r="AU276">
            <v>6.5517890276537644E-3</v>
          </cell>
          <cell r="AV276">
            <v>8.4619874355387377E-3</v>
          </cell>
        </row>
        <row r="277">
          <cell r="B277">
            <v>43739</v>
          </cell>
          <cell r="C277">
            <v>0.14617507268373539</v>
          </cell>
          <cell r="D277">
            <v>3.0384238153664329E-2</v>
          </cell>
          <cell r="E277">
            <v>0.45779617784284782</v>
          </cell>
          <cell r="F277">
            <v>3.496099214090078E-2</v>
          </cell>
          <cell r="G277">
            <v>2.9573839900887289E-2</v>
          </cell>
          <cell r="H277">
            <v>1.8527464534652031E-2</v>
          </cell>
          <cell r="I277">
            <v>2.2525935270263021E-2</v>
          </cell>
          <cell r="J277">
            <v>0.14992712160203009</v>
          </cell>
          <cell r="K277">
            <v>0.8898708421289806</v>
          </cell>
          <cell r="L277">
            <v>1.676849105837142</v>
          </cell>
          <cell r="M277">
            <v>2.5667199479661225</v>
          </cell>
          <cell r="AR277">
            <v>4.3194654401374696E-3</v>
          </cell>
          <cell r="AS277">
            <v>6.167973585320544E-3</v>
          </cell>
          <cell r="AT277">
            <v>4.523960876013527E-3</v>
          </cell>
          <cell r="AU277">
            <v>5.5921425117962864E-3</v>
          </cell>
          <cell r="AV277">
            <v>7.9578128500446509E-3</v>
          </cell>
        </row>
        <row r="278">
          <cell r="B278">
            <v>43740</v>
          </cell>
          <cell r="C278">
            <v>0.16529196018760681</v>
          </cell>
          <cell r="D278">
            <v>3.1348210300295699E-2</v>
          </cell>
          <cell r="E278">
            <v>0.45382356165998289</v>
          </cell>
          <cell r="F278">
            <v>3.6154099056777161E-2</v>
          </cell>
          <cell r="G278">
            <v>2.8746496924933591E-2</v>
          </cell>
          <cell r="H278">
            <v>1.8491154921745679E-2</v>
          </cell>
          <cell r="I278">
            <v>2.3297610548999662E-2</v>
          </cell>
          <cell r="J278">
            <v>0.15089996997548891</v>
          </cell>
          <cell r="K278">
            <v>0.90805306357583071</v>
          </cell>
          <cell r="L278">
            <v>1.707150246658387</v>
          </cell>
          <cell r="M278">
            <v>2.6152033102342176</v>
          </cell>
          <cell r="AR278">
            <v>4.7228169988848129E-3</v>
          </cell>
          <cell r="AS278">
            <v>6.3728093279805846E-3</v>
          </cell>
          <cell r="AT278">
            <v>4.9034962149587732E-3</v>
          </cell>
          <cell r="AU278">
            <v>5.7067896164642072E-3</v>
          </cell>
          <cell r="AV278">
            <v>8.215818877909219E-3</v>
          </cell>
        </row>
        <row r="279">
          <cell r="B279">
            <v>43741</v>
          </cell>
          <cell r="C279">
            <v>0.16091361588379011</v>
          </cell>
          <cell r="D279">
            <v>3.1567682452560628E-2</v>
          </cell>
          <cell r="E279">
            <v>0.47964724095171057</v>
          </cell>
          <cell r="F279">
            <v>3.5593739137587767E-2</v>
          </cell>
          <cell r="G279">
            <v>3.0336439552287771E-2</v>
          </cell>
          <cell r="H279">
            <v>1.8524731569502208E-2</v>
          </cell>
          <cell r="I279">
            <v>2.33361303189701E-2</v>
          </cell>
          <cell r="J279">
            <v>0.15466197083364081</v>
          </cell>
          <cell r="K279">
            <v>0.93458155070005022</v>
          </cell>
          <cell r="L279">
            <v>1.737800683217299</v>
          </cell>
          <cell r="M279">
            <v>2.6723822339173493</v>
          </cell>
          <cell r="AR279">
            <v>4.8883197335805699E-3</v>
          </cell>
          <cell r="AS279">
            <v>6.4688552840920241E-3</v>
          </cell>
          <cell r="AT279">
            <v>3.99949175266868E-3</v>
          </cell>
          <cell r="AU279">
            <v>5.8523667388592597E-3</v>
          </cell>
          <cell r="AV279">
            <v>7.8927787165641514E-3</v>
          </cell>
        </row>
        <row r="280">
          <cell r="B280">
            <v>43742</v>
          </cell>
          <cell r="C280">
            <v>0.16118969349919021</v>
          </cell>
          <cell r="D280">
            <v>3.2180824500633871E-2</v>
          </cell>
          <cell r="E280">
            <v>0.48764945683373362</v>
          </cell>
          <cell r="F280">
            <v>3.6965206735094791E-2</v>
          </cell>
          <cell r="G280">
            <v>3.1297865079351977E-2</v>
          </cell>
          <cell r="H280">
            <v>1.867973356752043E-2</v>
          </cell>
          <cell r="I280">
            <v>2.379459872712349E-2</v>
          </cell>
          <cell r="J280">
            <v>0.153747459935101</v>
          </cell>
          <cell r="K280">
            <v>0.94550483887774917</v>
          </cell>
          <cell r="L280">
            <v>1.7485175133440629</v>
          </cell>
          <cell r="M280">
            <v>2.6940223522218121</v>
          </cell>
          <cell r="AR280">
            <v>4.8298322413535899E-3</v>
          </cell>
          <cell r="AS280">
            <v>6.7505841404237451E-3</v>
          </cell>
          <cell r="AT280">
            <v>4.0088188275146574E-3</v>
          </cell>
          <cell r="AU280">
            <v>6.1444212704415248E-3</v>
          </cell>
          <cell r="AV280">
            <v>8.6253739599621033E-3</v>
          </cell>
        </row>
        <row r="281">
          <cell r="B281">
            <v>43743</v>
          </cell>
          <cell r="C281">
            <v>0.16548694398106831</v>
          </cell>
          <cell r="D281">
            <v>3.1885405088663589E-2</v>
          </cell>
          <cell r="E281">
            <v>0.4165896020664816</v>
          </cell>
          <cell r="F281">
            <v>2.7105876894820372E-2</v>
          </cell>
          <cell r="G281">
            <v>2.955120325500173E-2</v>
          </cell>
          <cell r="H281">
            <v>1.896495035333547E-2</v>
          </cell>
          <cell r="I281">
            <v>2.176928871111079E-2</v>
          </cell>
          <cell r="J281">
            <v>0.13436158120610009</v>
          </cell>
          <cell r="K281">
            <v>0.84571485155658221</v>
          </cell>
          <cell r="L281">
            <v>1.786678125193359</v>
          </cell>
          <cell r="M281">
            <v>2.6323929767499412</v>
          </cell>
          <cell r="AR281">
            <v>2.449606336414974E-3</v>
          </cell>
          <cell r="AS281">
            <v>4.7296433455105702E-3</v>
          </cell>
          <cell r="AT281">
            <v>2.7809229367130508E-3</v>
          </cell>
          <cell r="AU281">
            <v>5.6678949277894292E-3</v>
          </cell>
          <cell r="AV281">
            <v>7.5805044276929323E-3</v>
          </cell>
        </row>
        <row r="282">
          <cell r="B282">
            <v>43744</v>
          </cell>
          <cell r="C282">
            <v>0.16621436562473191</v>
          </cell>
          <cell r="D282">
            <v>3.1583992442288253E-2</v>
          </cell>
          <cell r="E282">
            <v>0.41548833246757871</v>
          </cell>
          <cell r="F282">
            <v>3.1264780218832423E-2</v>
          </cell>
          <cell r="G282">
            <v>2.8455094517508821E-2</v>
          </cell>
          <cell r="H282">
            <v>1.895771804455032E-2</v>
          </cell>
          <cell r="I282">
            <v>1.8913781214649029E-2</v>
          </cell>
          <cell r="J282">
            <v>0.13946197437534319</v>
          </cell>
          <cell r="K282">
            <v>0.85034003890548227</v>
          </cell>
          <cell r="L282">
            <v>1.7845778109546251</v>
          </cell>
          <cell r="M282">
            <v>2.6349178498601074</v>
          </cell>
          <cell r="AR282">
            <v>3.6248105599096169E-3</v>
          </cell>
          <cell r="AS282">
            <v>5.3744156710505064E-3</v>
          </cell>
          <cell r="AT282">
            <v>3.3262524507834822E-3</v>
          </cell>
          <cell r="AU282">
            <v>5.8188409350556896E-3</v>
          </cell>
          <cell r="AV282">
            <v>7.8144553929654238E-3</v>
          </cell>
        </row>
        <row r="283">
          <cell r="B283">
            <v>43745</v>
          </cell>
          <cell r="C283">
            <v>0.16571413038558441</v>
          </cell>
          <cell r="D283">
            <v>3.1808159965678581E-2</v>
          </cell>
          <cell r="E283">
            <v>0.45646033275183212</v>
          </cell>
          <cell r="F283">
            <v>3.6301342767816401E-2</v>
          </cell>
          <cell r="G283">
            <v>3.0312285828050879E-2</v>
          </cell>
          <cell r="H283">
            <v>1.871547319423925E-2</v>
          </cell>
          <cell r="I283">
            <v>2.270706687679433E-2</v>
          </cell>
          <cell r="J283">
            <v>0.1513263240707208</v>
          </cell>
          <cell r="K283">
            <v>0.91334511584071687</v>
          </cell>
          <cell r="L283">
            <v>1.7049865474850501</v>
          </cell>
          <cell r="M283">
            <v>2.6183316633257672</v>
          </cell>
          <cell r="AR283">
            <v>4.6666413381176901E-3</v>
          </cell>
          <cell r="AS283">
            <v>6.3514380075820462E-3</v>
          </cell>
          <cell r="AT283">
            <v>4.6564661908557797E-3</v>
          </cell>
          <cell r="AU283">
            <v>5.8295448937155606E-3</v>
          </cell>
          <cell r="AV283">
            <v>8.3248192933494773E-3</v>
          </cell>
        </row>
        <row r="284">
          <cell r="B284">
            <v>43746</v>
          </cell>
          <cell r="C284">
            <v>0.16506403027535879</v>
          </cell>
          <cell r="D284">
            <v>3.0861819571428951E-2</v>
          </cell>
          <cell r="E284">
            <v>0.45845125221220151</v>
          </cell>
          <cell r="F284">
            <v>3.4791649643645513E-2</v>
          </cell>
          <cell r="G284">
            <v>2.8343728476655922E-2</v>
          </cell>
          <cell r="H284">
            <v>1.8781769712433709E-2</v>
          </cell>
          <cell r="I284">
            <v>2.2790134320534519E-2</v>
          </cell>
          <cell r="J284">
            <v>0.1512528860970774</v>
          </cell>
          <cell r="K284">
            <v>0.91033727030933653</v>
          </cell>
          <cell r="L284">
            <v>1.64670506978728</v>
          </cell>
          <cell r="M284">
            <v>2.5570423400966167</v>
          </cell>
          <cell r="AR284">
            <v>4.480600138921583E-3</v>
          </cell>
          <cell r="AS284">
            <v>6.1376431193928931E-3</v>
          </cell>
          <cell r="AT284">
            <v>4.5795187591718958E-3</v>
          </cell>
          <cell r="AU284">
            <v>5.525605104874814E-3</v>
          </cell>
          <cell r="AV284">
            <v>7.7615177018544876E-3</v>
          </cell>
        </row>
        <row r="285">
          <cell r="B285">
            <v>43747</v>
          </cell>
          <cell r="C285">
            <v>0.16554595892910901</v>
          </cell>
          <cell r="D285">
            <v>3.190441067630273E-2</v>
          </cell>
          <cell r="E285">
            <v>0.45450939184142908</v>
          </cell>
          <cell r="F285">
            <v>3.4573212790560658E-2</v>
          </cell>
          <cell r="G285">
            <v>2.7873750693773309E-2</v>
          </cell>
          <cell r="H285">
            <v>1.901311204542851E-2</v>
          </cell>
          <cell r="I285">
            <v>2.2215261154811001E-2</v>
          </cell>
          <cell r="J285">
            <v>0.15190625675222319</v>
          </cell>
          <cell r="K285">
            <v>0.90754135488363763</v>
          </cell>
          <cell r="L285">
            <v>1.6564160002432551</v>
          </cell>
          <cell r="M285">
            <v>2.5639573551268926</v>
          </cell>
          <cell r="AR285">
            <v>4.4014357456665697E-3</v>
          </cell>
          <cell r="AS285">
            <v>6.1885427404870337E-3</v>
          </cell>
          <cell r="AT285">
            <v>4.7054511902223572E-3</v>
          </cell>
          <cell r="AU285">
            <v>4.7643524415596364E-3</v>
          </cell>
          <cell r="AV285">
            <v>8.0852022358675456E-3</v>
          </cell>
        </row>
        <row r="286">
          <cell r="B286">
            <v>43748</v>
          </cell>
          <cell r="C286">
            <v>0.15985782632764781</v>
          </cell>
          <cell r="D286">
            <v>3.2149932222579017E-2</v>
          </cell>
          <cell r="E286">
            <v>0.46689932737600398</v>
          </cell>
          <cell r="F286">
            <v>3.6130229953808581E-2</v>
          </cell>
          <cell r="G286">
            <v>2.9792646709410019E-2</v>
          </cell>
          <cell r="H286">
            <v>1.8890307408124422E-2</v>
          </cell>
          <cell r="I286">
            <v>2.3262711126551001E-2</v>
          </cell>
          <cell r="J286">
            <v>0.15439418124365631</v>
          </cell>
          <cell r="K286">
            <v>0.92137716236778078</v>
          </cell>
          <cell r="L286">
            <v>1.708627371394742</v>
          </cell>
          <cell r="M286">
            <v>2.6300045337625226</v>
          </cell>
          <cell r="AR286">
            <v>4.8932145848174652E-3</v>
          </cell>
          <cell r="AS286">
            <v>6.4194296855027274E-3</v>
          </cell>
          <cell r="AT286">
            <v>4.6694893756516666E-3</v>
          </cell>
          <cell r="AU286">
            <v>5.7766550231184034E-3</v>
          </cell>
          <cell r="AV286">
            <v>7.8601852077048624E-3</v>
          </cell>
        </row>
        <row r="287">
          <cell r="B287">
            <v>43749</v>
          </cell>
          <cell r="C287">
            <v>0.15956180624603519</v>
          </cell>
          <cell r="D287">
            <v>3.2313793462341721E-2</v>
          </cell>
          <cell r="E287">
            <v>0.48170559473380198</v>
          </cell>
          <cell r="F287">
            <v>3.7009634821177251E-2</v>
          </cell>
          <cell r="G287">
            <v>3.017955688176735E-2</v>
          </cell>
          <cell r="H287">
            <v>1.863796298728651E-2</v>
          </cell>
          <cell r="I287">
            <v>2.3266101937352741E-2</v>
          </cell>
          <cell r="J287">
            <v>0.15235206174453239</v>
          </cell>
          <cell r="K287">
            <v>0.93502651281429516</v>
          </cell>
          <cell r="L287">
            <v>1.7474965499202031</v>
          </cell>
          <cell r="M287">
            <v>2.6825230627344983</v>
          </cell>
          <cell r="AR287">
            <v>4.7399522744949324E-3</v>
          </cell>
          <cell r="AS287">
            <v>6.6253429183996361E-3</v>
          </cell>
          <cell r="AT287">
            <v>4.7156131671383739E-3</v>
          </cell>
          <cell r="AU287">
            <v>5.8190698636773463E-3</v>
          </cell>
          <cell r="AV287">
            <v>8.4916276371269691E-3</v>
          </cell>
        </row>
        <row r="288">
          <cell r="B288">
            <v>43750</v>
          </cell>
          <cell r="C288">
            <v>0.1597651419470337</v>
          </cell>
          <cell r="D288">
            <v>3.19559656441347E-2</v>
          </cell>
          <cell r="E288">
            <v>0.42348844885274423</v>
          </cell>
          <cell r="F288">
            <v>2.6340176268859879E-2</v>
          </cell>
          <cell r="G288">
            <v>2.8564244158907709E-2</v>
          </cell>
          <cell r="H288">
            <v>3.1502005611616589E-3</v>
          </cell>
          <cell r="I288">
            <v>2.2046444870157889E-2</v>
          </cell>
          <cell r="J288">
            <v>0.13203584667278909</v>
          </cell>
          <cell r="K288">
            <v>0.82734646897578878</v>
          </cell>
          <cell r="L288">
            <v>1.7184644675835321</v>
          </cell>
          <cell r="M288">
            <v>2.5458109365593211</v>
          </cell>
          <cell r="AR288">
            <v>2.3559223664889719E-3</v>
          </cell>
          <cell r="AS288">
            <v>4.2452224884168234E-3</v>
          </cell>
          <cell r="AT288">
            <v>2.7926126375042749E-3</v>
          </cell>
          <cell r="AU288">
            <v>5.4909363729146966E-3</v>
          </cell>
          <cell r="AV288">
            <v>7.5512381513474797E-3</v>
          </cell>
        </row>
        <row r="289">
          <cell r="B289">
            <v>43751</v>
          </cell>
          <cell r="C289">
            <v>0.16136790515725891</v>
          </cell>
          <cell r="D289">
            <v>3.1655310809145583E-2</v>
          </cell>
          <cell r="E289">
            <v>0.40701611324582432</v>
          </cell>
          <cell r="F289">
            <v>3.020878400606683E-2</v>
          </cell>
          <cell r="G289">
            <v>2.763572703473095E-2</v>
          </cell>
          <cell r="H289">
            <v>1.34130879612972E-2</v>
          </cell>
          <cell r="I289">
            <v>1.8234504453790979E-2</v>
          </cell>
          <cell r="J289">
            <v>0.1379183605956856</v>
          </cell>
          <cell r="K289">
            <v>0.82744979326380019</v>
          </cell>
          <cell r="L289">
            <v>1.769470705836693</v>
          </cell>
          <cell r="M289">
            <v>2.5969204991004933</v>
          </cell>
          <cell r="AR289">
            <v>3.2905761280512132E-3</v>
          </cell>
          <cell r="AS289">
            <v>5.1965434656810654E-3</v>
          </cell>
          <cell r="AT289">
            <v>3.258320452340758E-3</v>
          </cell>
          <cell r="AU289">
            <v>5.6395747530154812E-3</v>
          </cell>
          <cell r="AV289">
            <v>7.7612711115085369E-3</v>
          </cell>
        </row>
        <row r="290">
          <cell r="B290">
            <v>43752</v>
          </cell>
          <cell r="C290">
            <v>0.1621273291958544</v>
          </cell>
          <cell r="D290">
            <v>3.2049122665902298E-2</v>
          </cell>
          <cell r="E290">
            <v>0.46586150035521823</v>
          </cell>
          <cell r="F290">
            <v>3.5134223390643572E-2</v>
          </cell>
          <cell r="G290">
            <v>3.0436431136095711E-2</v>
          </cell>
          <cell r="H290">
            <v>1.8989704782794301E-2</v>
          </cell>
          <cell r="I290">
            <v>2.2963495608748781E-2</v>
          </cell>
          <cell r="J290">
            <v>0.14919491435254481</v>
          </cell>
          <cell r="K290">
            <v>0.91675672148780241</v>
          </cell>
          <cell r="L290">
            <v>1.71482689054773</v>
          </cell>
          <cell r="M290">
            <v>2.6315836120355325</v>
          </cell>
          <cell r="AR290">
            <v>4.6478666984713186E-3</v>
          </cell>
          <cell r="AS290">
            <v>6.1888924964357316E-3</v>
          </cell>
          <cell r="AT290">
            <v>4.628841092551057E-3</v>
          </cell>
          <cell r="AU290">
            <v>5.7698837102878016E-3</v>
          </cell>
          <cell r="AV290">
            <v>7.8004492954981616E-3</v>
          </cell>
        </row>
        <row r="291">
          <cell r="B291">
            <v>43753</v>
          </cell>
          <cell r="C291">
            <v>0.16053861375385631</v>
          </cell>
          <cell r="D291">
            <v>3.1036579396459919E-2</v>
          </cell>
          <cell r="E291">
            <v>0.46238547718202699</v>
          </cell>
          <cell r="F291">
            <v>3.3889296909165617E-2</v>
          </cell>
          <cell r="G291">
            <v>2.8466572257655452E-2</v>
          </cell>
          <cell r="H291">
            <v>1.8807173623233951E-2</v>
          </cell>
          <cell r="I291">
            <v>2.2728122516676601E-2</v>
          </cell>
          <cell r="J291">
            <v>0.1488362137824448</v>
          </cell>
          <cell r="K291">
            <v>0.90668804942152004</v>
          </cell>
          <cell r="L291">
            <v>1.6750799888383969</v>
          </cell>
          <cell r="M291">
            <v>2.5817680382599169</v>
          </cell>
          <cell r="AR291">
            <v>4.5285851783846134E-3</v>
          </cell>
          <cell r="AS291">
            <v>5.6687827611876639E-3</v>
          </cell>
          <cell r="AT291">
            <v>4.6084986039445983E-3</v>
          </cell>
          <cell r="AU291">
            <v>5.4380511175453989E-3</v>
          </cell>
          <cell r="AV291">
            <v>7.6908916904330901E-3</v>
          </cell>
        </row>
        <row r="292">
          <cell r="B292">
            <v>43754</v>
          </cell>
          <cell r="C292">
            <v>0.16273897828849329</v>
          </cell>
          <cell r="D292">
            <v>3.2048842783871802E-2</v>
          </cell>
          <cell r="E292">
            <v>0.46144485300674032</v>
          </cell>
          <cell r="F292">
            <v>3.4575339303412327E-2</v>
          </cell>
          <cell r="G292">
            <v>2.8037028860067141E-2</v>
          </cell>
          <cell r="H292">
            <v>1.8972736703540549E-2</v>
          </cell>
          <cell r="I292">
            <v>2.2751080251114941E-2</v>
          </cell>
          <cell r="J292">
            <v>0.14843234695783111</v>
          </cell>
          <cell r="K292">
            <v>0.90900120615507152</v>
          </cell>
          <cell r="L292">
            <v>1.6795031528833091</v>
          </cell>
          <cell r="M292">
            <v>2.5885043590383807</v>
          </cell>
          <cell r="AR292">
            <v>4.4646281124833412E-3</v>
          </cell>
          <cell r="AS292">
            <v>6.0638277263634858E-3</v>
          </cell>
          <cell r="AT292">
            <v>4.4453849143653674E-3</v>
          </cell>
          <cell r="AU292">
            <v>5.5877777809012867E-3</v>
          </cell>
          <cell r="AV292">
            <v>7.8968411319519545E-3</v>
          </cell>
        </row>
        <row r="293">
          <cell r="B293">
            <v>43755</v>
          </cell>
          <cell r="C293">
            <v>0.16292132185100669</v>
          </cell>
          <cell r="D293">
            <v>3.2035689347630722E-2</v>
          </cell>
          <cell r="E293">
            <v>0.47632852537821541</v>
          </cell>
          <cell r="F293">
            <v>3.5957208550591757E-2</v>
          </cell>
          <cell r="G293">
            <v>2.9814005088418871E-2</v>
          </cell>
          <cell r="H293">
            <v>1.8756627943991341E-2</v>
          </cell>
          <cell r="I293">
            <v>2.2479178542431009E-2</v>
          </cell>
          <cell r="J293">
            <v>0.15177784639290601</v>
          </cell>
          <cell r="K293">
            <v>0.93007040309519184</v>
          </cell>
          <cell r="L293">
            <v>1.712211369858488</v>
          </cell>
          <cell r="M293">
            <v>2.6422817729536798</v>
          </cell>
          <cell r="AR293">
            <v>4.8818184199909929E-3</v>
          </cell>
          <cell r="AS293">
            <v>6.3160066147220761E-3</v>
          </cell>
          <cell r="AT293">
            <v>4.7828460966291043E-3</v>
          </cell>
          <cell r="AU293">
            <v>5.772800185594602E-3</v>
          </cell>
          <cell r="AV293">
            <v>7.9728634880184158E-3</v>
          </cell>
        </row>
        <row r="294">
          <cell r="B294">
            <v>43756</v>
          </cell>
          <cell r="C294">
            <v>0.16334290077363811</v>
          </cell>
          <cell r="D294">
            <v>3.2162322869971248E-2</v>
          </cell>
          <cell r="E294">
            <v>0.49344667418327359</v>
          </cell>
          <cell r="F294">
            <v>3.6120851493014063E-2</v>
          </cell>
          <cell r="G294">
            <v>3.0215287917909651E-2</v>
          </cell>
          <cell r="H294">
            <v>1.9087247984933851E-2</v>
          </cell>
          <cell r="I294">
            <v>2.3236214597979109E-2</v>
          </cell>
          <cell r="J294">
            <v>0.15315254971098691</v>
          </cell>
          <cell r="K294">
            <v>0.95076404953170657</v>
          </cell>
          <cell r="L294">
            <v>1.7471479551851981</v>
          </cell>
          <cell r="M294">
            <v>2.6979120047169047</v>
          </cell>
          <cell r="AR294">
            <v>4.7869591578739122E-3</v>
          </cell>
          <cell r="AS294">
            <v>6.4722736046426291E-3</v>
          </cell>
          <cell r="AT294">
            <v>4.6009522106785859E-3</v>
          </cell>
          <cell r="AU294">
            <v>5.8631053923199096E-3</v>
          </cell>
          <cell r="AV294">
            <v>8.271164331189752E-3</v>
          </cell>
        </row>
        <row r="295">
          <cell r="B295">
            <v>43757</v>
          </cell>
          <cell r="C295">
            <v>0.16536440878202149</v>
          </cell>
          <cell r="D295">
            <v>3.2088573400997467E-2</v>
          </cell>
          <cell r="E295">
            <v>0.42109690488821938</v>
          </cell>
          <cell r="F295">
            <v>2.6639263552321182E-2</v>
          </cell>
          <cell r="G295">
            <v>2.8893388602179149E-2</v>
          </cell>
          <cell r="H295">
            <v>1.8605907235124321E-2</v>
          </cell>
          <cell r="I295">
            <v>2.181429328790891E-2</v>
          </cell>
          <cell r="J295">
            <v>0.13367537756998191</v>
          </cell>
          <cell r="K295">
            <v>0.84817811731875381</v>
          </cell>
          <cell r="L295">
            <v>1.7926488158333891</v>
          </cell>
          <cell r="M295">
            <v>2.6408269331521428</v>
          </cell>
          <cell r="AR295">
            <v>2.534576788570009E-3</v>
          </cell>
          <cell r="AS295">
            <v>4.6754966533358944E-3</v>
          </cell>
          <cell r="AT295">
            <v>2.730925364601925E-3</v>
          </cell>
          <cell r="AU295">
            <v>5.2696997443162858E-3</v>
          </cell>
          <cell r="AV295">
            <v>7.5232150133429602E-3</v>
          </cell>
        </row>
        <row r="296">
          <cell r="B296">
            <v>43758</v>
          </cell>
          <cell r="C296">
            <v>0.1633021751814826</v>
          </cell>
          <cell r="D296">
            <v>3.1492623034823732E-2</v>
          </cell>
          <cell r="E296">
            <v>0.40778329475928388</v>
          </cell>
          <cell r="F296">
            <v>2.9883880190218991E-2</v>
          </cell>
          <cell r="G296">
            <v>2.789839699699383E-2</v>
          </cell>
          <cell r="H296">
            <v>1.891509450416946E-2</v>
          </cell>
          <cell r="I296">
            <v>1.836032170048732E-2</v>
          </cell>
          <cell r="J296">
            <v>0.13888856509787559</v>
          </cell>
          <cell r="K296">
            <v>0.83652435146533533</v>
          </cell>
          <cell r="L296">
            <v>1.7839570143355139</v>
          </cell>
          <cell r="M296">
            <v>2.620481365800849</v>
          </cell>
          <cell r="AR296">
            <v>3.5748476275894881E-3</v>
          </cell>
          <cell r="AS296">
            <v>5.0760670156710869E-3</v>
          </cell>
          <cell r="AT296">
            <v>2.7236267533938051E-3</v>
          </cell>
          <cell r="AU296">
            <v>5.5624919078238423E-3</v>
          </cell>
          <cell r="AV296">
            <v>7.9612953612580202E-3</v>
          </cell>
        </row>
        <row r="297">
          <cell r="B297">
            <v>43759</v>
          </cell>
          <cell r="C297">
            <v>0.16341883117808001</v>
          </cell>
          <cell r="D297">
            <v>3.2058018503271571E-2</v>
          </cell>
          <cell r="E297">
            <v>0.45834681767361918</v>
          </cell>
          <cell r="F297">
            <v>3.5606375988862043E-2</v>
          </cell>
          <cell r="G297">
            <v>3.0092672173608431E-2</v>
          </cell>
          <cell r="H297">
            <v>1.8343307673351052E-2</v>
          </cell>
          <cell r="I297">
            <v>2.3144266686258779E-2</v>
          </cell>
          <cell r="J297">
            <v>0.1500073809964145</v>
          </cell>
          <cell r="K297">
            <v>0.91101767087346552</v>
          </cell>
          <cell r="L297">
            <v>1.6952711630963699</v>
          </cell>
          <cell r="M297">
            <v>2.6062888339698356</v>
          </cell>
          <cell r="AR297">
            <v>4.7164109814260566E-3</v>
          </cell>
          <cell r="AS297">
            <v>6.0951189383070224E-3</v>
          </cell>
          <cell r="AT297">
            <v>4.6349934754072028E-3</v>
          </cell>
          <cell r="AU297">
            <v>5.7474084276951751E-3</v>
          </cell>
          <cell r="AV297">
            <v>8.049672548320206E-3</v>
          </cell>
        </row>
        <row r="298">
          <cell r="B298">
            <v>43760</v>
          </cell>
          <cell r="C298">
            <v>0.16245360632622</v>
          </cell>
          <cell r="D298">
            <v>3.0998541365931088E-2</v>
          </cell>
          <cell r="E298">
            <v>0.46751626943534919</v>
          </cell>
          <cell r="F298">
            <v>3.4226734928102617E-2</v>
          </cell>
          <cell r="G298">
            <v>2.8068540190887298E-2</v>
          </cell>
          <cell r="H298">
            <v>1.874301274868747E-2</v>
          </cell>
          <cell r="I298">
            <v>2.2385094670317289E-2</v>
          </cell>
          <cell r="J298">
            <v>0.14964213003640869</v>
          </cell>
          <cell r="K298">
            <v>0.91403392970190378</v>
          </cell>
          <cell r="L298">
            <v>1.660850575017502</v>
          </cell>
          <cell r="M298">
            <v>2.5748845047194058</v>
          </cell>
          <cell r="AR298">
            <v>4.5794371223033658E-3</v>
          </cell>
          <cell r="AS298">
            <v>5.6146289841578099E-3</v>
          </cell>
          <cell r="AT298">
            <v>4.8957789092677981E-3</v>
          </cell>
          <cell r="AU298">
            <v>5.5635801475246299E-3</v>
          </cell>
          <cell r="AV298">
            <v>7.5084548802808199E-3</v>
          </cell>
        </row>
        <row r="299">
          <cell r="B299">
            <v>43761</v>
          </cell>
          <cell r="C299">
            <v>0.16322994190446141</v>
          </cell>
          <cell r="D299">
            <v>3.2236315558173849E-2</v>
          </cell>
          <cell r="E299">
            <v>0.47147546247685451</v>
          </cell>
          <cell r="F299">
            <v>3.5012120416163903E-2</v>
          </cell>
          <cell r="G299">
            <v>2.846299486788581E-2</v>
          </cell>
          <cell r="H299">
            <v>1.8873417801989052E-2</v>
          </cell>
          <cell r="I299">
            <v>2.2747467234786049E-2</v>
          </cell>
          <cell r="J299">
            <v>0.151556398439775</v>
          </cell>
          <cell r="K299">
            <v>0.92359411870008978</v>
          </cell>
          <cell r="L299">
            <v>1.6724272778740861</v>
          </cell>
          <cell r="M299">
            <v>2.5960213965741756</v>
          </cell>
          <cell r="AR299">
            <v>4.3712059590770404E-3</v>
          </cell>
          <cell r="AS299">
            <v>5.9729354734916569E-3</v>
          </cell>
          <cell r="AT299">
            <v>4.7567721865138749E-3</v>
          </cell>
          <cell r="AU299">
            <v>5.6293768770632972E-3</v>
          </cell>
          <cell r="AV299">
            <v>8.1578551045896706E-3</v>
          </cell>
        </row>
        <row r="300">
          <cell r="B300">
            <v>43762</v>
          </cell>
          <cell r="C300">
            <v>0.16206065313833509</v>
          </cell>
          <cell r="D300">
            <v>3.2458706953455888E-2</v>
          </cell>
          <cell r="E300">
            <v>0.48330776852955631</v>
          </cell>
          <cell r="F300">
            <v>3.5903679805719922E-2</v>
          </cell>
          <cell r="G300">
            <v>2.925639258755014E-2</v>
          </cell>
          <cell r="H300">
            <v>1.8442422140677182E-2</v>
          </cell>
          <cell r="I300">
            <v>2.315868856005552E-2</v>
          </cell>
          <cell r="J300">
            <v>0.15530969882115231</v>
          </cell>
          <cell r="K300">
            <v>0.93989801053650268</v>
          </cell>
          <cell r="L300">
            <v>1.710449023856335</v>
          </cell>
          <cell r="M300">
            <v>2.6503470343928379</v>
          </cell>
          <cell r="AR300">
            <v>4.9372248069162027E-3</v>
          </cell>
          <cell r="AS300">
            <v>6.1975446348228776E-3</v>
          </cell>
          <cell r="AT300">
            <v>4.8327092443570443E-3</v>
          </cell>
          <cell r="AU300">
            <v>5.7538395085936474E-3</v>
          </cell>
          <cell r="AV300">
            <v>7.7981082013770043E-3</v>
          </cell>
        </row>
        <row r="301">
          <cell r="B301">
            <v>43763</v>
          </cell>
          <cell r="C301">
            <v>0.1640557406460251</v>
          </cell>
          <cell r="D301">
            <v>3.2657341180986267E-2</v>
          </cell>
          <cell r="E301">
            <v>0.48277641797847282</v>
          </cell>
          <cell r="F301">
            <v>3.523290404966168E-2</v>
          </cell>
          <cell r="G301">
            <v>2.9683439272049479E-2</v>
          </cell>
          <cell r="H301">
            <v>1.8912974565564671E-2</v>
          </cell>
          <cell r="I301">
            <v>2.282530904771812E-2</v>
          </cell>
          <cell r="J301">
            <v>0.1544220281185478</v>
          </cell>
          <cell r="K301">
            <v>0.94056615485902573</v>
          </cell>
          <cell r="L301">
            <v>1.7513906485502371</v>
          </cell>
          <cell r="M301">
            <v>2.6919568034092629</v>
          </cell>
          <cell r="AR301">
            <v>4.6565379035421999E-3</v>
          </cell>
          <cell r="AS301">
            <v>6.4055760032834339E-3</v>
          </cell>
          <cell r="AT301">
            <v>4.9159412077292176E-3</v>
          </cell>
          <cell r="AU301">
            <v>4.3652842387405149E-3</v>
          </cell>
          <cell r="AV301">
            <v>8.49594041672707E-3</v>
          </cell>
        </row>
        <row r="302">
          <cell r="B302">
            <v>43764</v>
          </cell>
          <cell r="C302">
            <v>0.15898460747813131</v>
          </cell>
          <cell r="D302">
            <v>3.2222089764438341E-2</v>
          </cell>
          <cell r="E302">
            <v>0.41740751512553242</v>
          </cell>
          <cell r="F302">
            <v>2.654392215157949E-2</v>
          </cell>
          <cell r="G302">
            <v>2.9515292910323721E-2</v>
          </cell>
          <cell r="H302">
            <v>1.8899558109483319E-2</v>
          </cell>
          <cell r="I302">
            <v>2.2074300295338509E-2</v>
          </cell>
          <cell r="J302">
            <v>0.13264421476304319</v>
          </cell>
          <cell r="K302">
            <v>0.83829150059787028</v>
          </cell>
          <cell r="L302">
            <v>1.7968981899311689</v>
          </cell>
          <cell r="M302">
            <v>2.6351896905290393</v>
          </cell>
          <cell r="AR302">
            <v>2.377127685631314E-3</v>
          </cell>
          <cell r="AS302">
            <v>4.7913875609756802E-3</v>
          </cell>
          <cell r="AT302">
            <v>2.915733324999825E-3</v>
          </cell>
          <cell r="AU302">
            <v>5.4243028794345796E-3</v>
          </cell>
          <cell r="AV302">
            <v>7.333049925658407E-3</v>
          </cell>
        </row>
        <row r="303">
          <cell r="B303">
            <v>43765</v>
          </cell>
          <cell r="C303">
            <v>0.16138131960592919</v>
          </cell>
          <cell r="D303">
            <v>2.9916564775956739E-2</v>
          </cell>
          <cell r="E303">
            <v>0.40035109666947799</v>
          </cell>
          <cell r="F303">
            <v>2.919270304921822E-2</v>
          </cell>
          <cell r="G303">
            <v>2.732721231064713E-2</v>
          </cell>
          <cell r="H303">
            <v>1.88349651131141E-2</v>
          </cell>
          <cell r="I303">
            <v>1.9650507146983461E-2</v>
          </cell>
          <cell r="J303">
            <v>0.13920533512053171</v>
          </cell>
          <cell r="K303">
            <v>0.82585970379185858</v>
          </cell>
          <cell r="L303">
            <v>1.7191046199524209</v>
          </cell>
          <cell r="M303">
            <v>2.5449643237442796</v>
          </cell>
          <cell r="AR303">
            <v>3.4277383845263058E-3</v>
          </cell>
          <cell r="AS303">
            <v>4.837082595242243E-3</v>
          </cell>
          <cell r="AT303">
            <v>3.1006044027482899E-3</v>
          </cell>
          <cell r="AU303">
            <v>5.0470199526143084E-3</v>
          </cell>
          <cell r="AV303">
            <v>8.0345541327905244E-3</v>
          </cell>
        </row>
        <row r="304">
          <cell r="B304">
            <v>43766</v>
          </cell>
          <cell r="C304">
            <v>0.16284505639344529</v>
          </cell>
          <cell r="D304">
            <v>3.1566418000467507E-2</v>
          </cell>
          <cell r="E304">
            <v>0.44321775717397582</v>
          </cell>
          <cell r="F304">
            <v>3.3231440595303273E-2</v>
          </cell>
          <cell r="G304">
            <v>2.8798767003728191E-2</v>
          </cell>
          <cell r="H304">
            <v>1.8595290088216969E-2</v>
          </cell>
          <cell r="I304">
            <v>2.2827627276136461E-2</v>
          </cell>
          <cell r="J304">
            <v>0.14980838443069919</v>
          </cell>
          <cell r="K304">
            <v>0.89089074096197185</v>
          </cell>
          <cell r="L304">
            <v>1.6218071989984719</v>
          </cell>
          <cell r="M304">
            <v>2.5126979399604439</v>
          </cell>
          <cell r="AR304">
            <v>4.5894737102347436E-3</v>
          </cell>
          <cell r="AS304">
            <v>5.4656385319650719E-3</v>
          </cell>
          <cell r="AT304">
            <v>4.4461885540841156E-3</v>
          </cell>
          <cell r="AU304">
            <v>5.7009728177584871E-3</v>
          </cell>
          <cell r="AV304">
            <v>7.5171132055920839E-3</v>
          </cell>
        </row>
        <row r="305">
          <cell r="B305">
            <v>43767</v>
          </cell>
          <cell r="C305">
            <v>0.16317459480786409</v>
          </cell>
          <cell r="D305">
            <v>3.1568543912783652E-2</v>
          </cell>
          <cell r="E305">
            <v>0.43202719690079849</v>
          </cell>
          <cell r="F305">
            <v>3.1881505665236447E-2</v>
          </cell>
          <cell r="G305">
            <v>2.6726217619917308E-2</v>
          </cell>
          <cell r="H305">
            <v>1.8510831856761441E-2</v>
          </cell>
          <cell r="I305">
            <v>2.3743161821361179E-2</v>
          </cell>
          <cell r="J305">
            <v>0.14997998891498579</v>
          </cell>
          <cell r="K305">
            <v>0.87761204149970906</v>
          </cell>
          <cell r="L305">
            <v>1.5676999613520519</v>
          </cell>
          <cell r="M305">
            <v>2.445312002851761</v>
          </cell>
          <cell r="AR305">
            <v>4.4167345800070496E-3</v>
          </cell>
          <cell r="AS305">
            <v>5.510407562785812E-3</v>
          </cell>
          <cell r="AT305">
            <v>4.4478511268164021E-3</v>
          </cell>
          <cell r="AU305">
            <v>5.367740788681484E-3</v>
          </cell>
          <cell r="AV305">
            <v>6.7423970704656791E-3</v>
          </cell>
        </row>
        <row r="306">
          <cell r="B306">
            <v>43768</v>
          </cell>
          <cell r="C306">
            <v>0.16298431707882671</v>
          </cell>
          <cell r="D306">
            <v>3.2187606971686877E-2</v>
          </cell>
          <cell r="E306">
            <v>0.43074738595294743</v>
          </cell>
          <cell r="F306">
            <v>3.2905131807233909E-2</v>
          </cell>
          <cell r="G306">
            <v>2.729836239530815E-2</v>
          </cell>
          <cell r="H306">
            <v>1.8667618087521608E-2</v>
          </cell>
          <cell r="I306">
            <v>2.3878313998832831E-2</v>
          </cell>
          <cell r="J306">
            <v>0.14847860914377689</v>
          </cell>
          <cell r="K306">
            <v>0.87714734543613448</v>
          </cell>
          <cell r="L306">
            <v>1.575505304293719</v>
          </cell>
          <cell r="M306">
            <v>2.4526526497298535</v>
          </cell>
          <cell r="AR306">
            <v>4.4182878456125322E-3</v>
          </cell>
          <cell r="AS306">
            <v>5.8575470715916669E-3</v>
          </cell>
          <cell r="AT306">
            <v>4.5548990765184394E-3</v>
          </cell>
          <cell r="AU306">
            <v>5.3925928568085337E-3</v>
          </cell>
          <cell r="AV306">
            <v>7.17766703453886E-3</v>
          </cell>
        </row>
        <row r="307">
          <cell r="B307">
            <v>43769</v>
          </cell>
          <cell r="C307">
            <v>0.16205798561097531</v>
          </cell>
          <cell r="D307">
            <v>3.2231173245519801E-2</v>
          </cell>
          <cell r="E307">
            <v>0.42141749676176071</v>
          </cell>
          <cell r="F307">
            <v>3.3710192671575268E-2</v>
          </cell>
          <cell r="G307">
            <v>2.778667647092934E-2</v>
          </cell>
          <cell r="H307">
            <v>1.834571794040963E-2</v>
          </cell>
          <cell r="I307">
            <v>2.4404608370841432E-2</v>
          </cell>
          <cell r="J307">
            <v>0.15153578795095149</v>
          </cell>
          <cell r="K307">
            <v>0.87148963902296273</v>
          </cell>
          <cell r="L307">
            <v>1.609854615372768</v>
          </cell>
          <cell r="M307">
            <v>2.4813442543957307</v>
          </cell>
          <cell r="AR307">
            <v>4.4945218148010778E-3</v>
          </cell>
          <cell r="AS307">
            <v>5.7635425857468026E-3</v>
          </cell>
          <cell r="AT307">
            <v>4.4003302211588586E-3</v>
          </cell>
          <cell r="AU307">
            <v>5.7623010049902426E-3</v>
          </cell>
          <cell r="AV307">
            <v>7.6047704347101943E-3</v>
          </cell>
        </row>
        <row r="308">
          <cell r="B308">
            <v>43770</v>
          </cell>
          <cell r="C308">
            <v>0.16059650875076381</v>
          </cell>
          <cell r="D308">
            <v>3.2482156988460187E-2</v>
          </cell>
          <cell r="E308">
            <v>0.43085387247488888</v>
          </cell>
          <cell r="F308">
            <v>3.0927379705367561E-2</v>
          </cell>
          <cell r="G308">
            <v>2.9564667878018511E-2</v>
          </cell>
          <cell r="H308">
            <v>1.8822399732345219E-2</v>
          </cell>
          <cell r="I308">
            <v>2.4286417324925948E-2</v>
          </cell>
          <cell r="J308">
            <v>0.14882500641997129</v>
          </cell>
          <cell r="K308">
            <v>0.8763584092747414</v>
          </cell>
          <cell r="L308">
            <v>1.6393926470222411</v>
          </cell>
          <cell r="M308">
            <v>2.5157510562969825</v>
          </cell>
          <cell r="AR308">
            <v>4.4491918478770124E-3</v>
          </cell>
          <cell r="AS308">
            <v>4.7185551413269798E-3</v>
          </cell>
          <cell r="AT308">
            <v>3.4191877488312702E-3</v>
          </cell>
          <cell r="AU308">
            <v>4.9723809263925714E-3</v>
          </cell>
          <cell r="AV308">
            <v>7.4660480857420466E-3</v>
          </cell>
        </row>
        <row r="309">
          <cell r="B309">
            <v>43771</v>
          </cell>
          <cell r="C309">
            <v>0.16377395614764489</v>
          </cell>
          <cell r="D309">
            <v>3.2303409075333932E-2</v>
          </cell>
          <cell r="E309">
            <v>0.39688257623836398</v>
          </cell>
          <cell r="F309">
            <v>2.251472277060251E-2</v>
          </cell>
          <cell r="G309">
            <v>2.8370282493911211E-2</v>
          </cell>
          <cell r="H309">
            <v>1.893408185885205E-2</v>
          </cell>
          <cell r="I309">
            <v>2.201770950425291E-2</v>
          </cell>
          <cell r="J309">
            <v>0.12884527605017879</v>
          </cell>
          <cell r="K309">
            <v>0.81364201413914028</v>
          </cell>
          <cell r="L309">
            <v>1.6792779866808689</v>
          </cell>
          <cell r="M309">
            <v>2.4929200008200092</v>
          </cell>
          <cell r="AR309">
            <v>2.1055203931653259E-3</v>
          </cell>
          <cell r="AS309">
            <v>3.7484345966104882E-3</v>
          </cell>
          <cell r="AT309">
            <v>2.3276820801218529E-3</v>
          </cell>
          <cell r="AU309">
            <v>4.2250689421433419E-3</v>
          </cell>
          <cell r="AV309">
            <v>6.6768243028580594E-3</v>
          </cell>
        </row>
        <row r="310">
          <cell r="B310">
            <v>43772</v>
          </cell>
          <cell r="C310">
            <v>0.16469598554231851</v>
          </cell>
          <cell r="D310">
            <v>3.1304796827936077E-2</v>
          </cell>
          <cell r="E310">
            <v>0.37166947959572161</v>
          </cell>
          <cell r="F310">
            <v>2.9256287666311151E-2</v>
          </cell>
          <cell r="G310">
            <v>2.7407004615806391E-2</v>
          </cell>
          <cell r="H310">
            <v>1.8544386708742741E-2</v>
          </cell>
          <cell r="I310">
            <v>1.91241186698713E-2</v>
          </cell>
          <cell r="J310">
            <v>0.1360043744727796</v>
          </cell>
          <cell r="K310">
            <v>0.79800643409948724</v>
          </cell>
          <cell r="L310">
            <v>1.6870742561245491</v>
          </cell>
          <cell r="M310">
            <v>2.4850806902240361</v>
          </cell>
          <cell r="AR310">
            <v>3.3751651153637288E-3</v>
          </cell>
          <cell r="AS310">
            <v>4.9700171567085656E-3</v>
          </cell>
          <cell r="AT310">
            <v>3.0361748376400632E-3</v>
          </cell>
          <cell r="AU310">
            <v>5.1397078419044024E-3</v>
          </cell>
          <cell r="AV310">
            <v>7.92664333799252E-3</v>
          </cell>
        </row>
        <row r="311">
          <cell r="B311">
            <v>43773</v>
          </cell>
          <cell r="C311">
            <v>0.16130692053075299</v>
          </cell>
          <cell r="D311">
            <v>3.2021194727134078E-2</v>
          </cell>
          <cell r="E311">
            <v>0.45416599278451958</v>
          </cell>
          <cell r="F311">
            <v>3.4542095660190737E-2</v>
          </cell>
          <cell r="G311">
            <v>2.9248354697036519E-2</v>
          </cell>
          <cell r="H311">
            <v>1.892678021731448E-2</v>
          </cell>
          <cell r="I311">
            <v>2.358851221106022E-2</v>
          </cell>
          <cell r="J311">
            <v>0.14944471127336259</v>
          </cell>
          <cell r="K311">
            <v>0.90324456210137127</v>
          </cell>
          <cell r="L311">
            <v>1.6161548062790581</v>
          </cell>
          <cell r="M311">
            <v>2.5193993683804292</v>
          </cell>
          <cell r="AR311">
            <v>4.5278774980146864E-3</v>
          </cell>
          <cell r="AS311">
            <v>6.108970568341158E-3</v>
          </cell>
          <cell r="AT311">
            <v>4.4633537716435483E-3</v>
          </cell>
          <cell r="AU311">
            <v>5.8875767731229123E-3</v>
          </cell>
          <cell r="AV311">
            <v>7.6340502680462916E-3</v>
          </cell>
        </row>
        <row r="312">
          <cell r="B312">
            <v>43774</v>
          </cell>
          <cell r="C312">
            <v>0.1619242602482944</v>
          </cell>
          <cell r="D312">
            <v>3.1418639390049533E-2</v>
          </cell>
          <cell r="E312">
            <v>0.44596218668814819</v>
          </cell>
          <cell r="F312">
            <v>3.2259577605305699E-2</v>
          </cell>
          <cell r="G312">
            <v>2.7264160646187901E-2</v>
          </cell>
          <cell r="H312">
            <v>1.8432844597761219E-2</v>
          </cell>
          <cell r="I312">
            <v>2.3298828573528541E-2</v>
          </cell>
          <cell r="J312">
            <v>0.14889412770997029</v>
          </cell>
          <cell r="K312">
            <v>0.88945462545924581</v>
          </cell>
          <cell r="L312">
            <v>1.537742666553763</v>
          </cell>
          <cell r="M312">
            <v>2.4271972920130089</v>
          </cell>
          <cell r="AR312">
            <v>4.1465832394860496E-3</v>
          </cell>
          <cell r="AS312">
            <v>5.6926952926662422E-3</v>
          </cell>
          <cell r="AT312">
            <v>4.7114901827748261E-3</v>
          </cell>
          <cell r="AU312">
            <v>5.2259666469941209E-3</v>
          </cell>
          <cell r="AV312">
            <v>6.8379142350436786E-3</v>
          </cell>
        </row>
        <row r="313">
          <cell r="B313">
            <v>43775</v>
          </cell>
          <cell r="C313">
            <v>0.162526543345696</v>
          </cell>
          <cell r="D313">
            <v>3.22301967481812E-2</v>
          </cell>
          <cell r="E313">
            <v>0.45117518213464192</v>
          </cell>
          <cell r="F313">
            <v>3.3049789456532787E-2</v>
          </cell>
          <cell r="G313">
            <v>2.7501255280900229E-2</v>
          </cell>
          <cell r="H313">
            <v>1.857192036714593E-2</v>
          </cell>
          <cell r="I313">
            <v>2.3937649273051122E-2</v>
          </cell>
          <cell r="J313">
            <v>0.15010432828521181</v>
          </cell>
          <cell r="K313">
            <v>0.89909686489136098</v>
          </cell>
          <cell r="L313">
            <v>1.5275577956163839</v>
          </cell>
          <cell r="M313">
            <v>2.426654660507745</v>
          </cell>
          <cell r="AR313">
            <v>4.2579698932120619E-3</v>
          </cell>
          <cell r="AS313">
            <v>5.8968529239463484E-3</v>
          </cell>
          <cell r="AT313">
            <v>4.6311459099735329E-3</v>
          </cell>
          <cell r="AU313">
            <v>5.2261247891848481E-3</v>
          </cell>
          <cell r="AV313">
            <v>7.2304467071940184E-3</v>
          </cell>
        </row>
        <row r="314">
          <cell r="B314">
            <v>43776</v>
          </cell>
          <cell r="C314">
            <v>0.16207742789766599</v>
          </cell>
          <cell r="D314">
            <v>3.2395544051206447E-2</v>
          </cell>
          <cell r="E314">
            <v>0.47026001318873961</v>
          </cell>
          <cell r="F314">
            <v>3.2165435817665428E-2</v>
          </cell>
          <cell r="G314">
            <v>2.7662780686779489E-2</v>
          </cell>
          <cell r="H314">
            <v>1.8536802584722709E-2</v>
          </cell>
          <cell r="I314">
            <v>2.3646051129384799E-2</v>
          </cell>
          <cell r="J314">
            <v>0.151804407729037</v>
          </cell>
          <cell r="K314">
            <v>0.91854846308520144</v>
          </cell>
          <cell r="L314">
            <v>1.5545849200016619</v>
          </cell>
          <cell r="M314">
            <v>2.4731333830868634</v>
          </cell>
          <cell r="AR314">
            <v>4.4533925700183689E-3</v>
          </cell>
          <cell r="AS314">
            <v>5.9108121652759627E-3</v>
          </cell>
          <cell r="AT314">
            <v>3.2251828398480961E-3</v>
          </cell>
          <cell r="AU314">
            <v>5.4482552606221323E-3</v>
          </cell>
          <cell r="AV314">
            <v>7.2399940563523642E-3</v>
          </cell>
        </row>
        <row r="315">
          <cell r="B315">
            <v>43777</v>
          </cell>
          <cell r="C315">
            <v>0.1606310067010541</v>
          </cell>
          <cell r="D315">
            <v>3.2675728829844659E-2</v>
          </cell>
          <cell r="E315">
            <v>0.485540998130784</v>
          </cell>
          <cell r="F315">
            <v>3.3502814144031813E-2</v>
          </cell>
          <cell r="G315">
            <v>2.919991819521247E-2</v>
          </cell>
          <cell r="H315">
            <v>1.89112005167737E-2</v>
          </cell>
          <cell r="I315">
            <v>2.4463374098159529E-2</v>
          </cell>
          <cell r="J315">
            <v>0.15160319197410849</v>
          </cell>
          <cell r="K315">
            <v>0.93652823258996887</v>
          </cell>
          <cell r="L315">
            <v>1.6048632572894319</v>
          </cell>
          <cell r="M315">
            <v>2.541391489879401</v>
          </cell>
          <cell r="AR315">
            <v>4.6768023862242712E-3</v>
          </cell>
          <cell r="AS315">
            <v>6.0616221464843741E-3</v>
          </cell>
          <cell r="AT315">
            <v>2.9125683996391008E-3</v>
          </cell>
          <cell r="AU315">
            <v>5.7247437953713218E-3</v>
          </cell>
          <cell r="AV315">
            <v>8.0057336059342604E-3</v>
          </cell>
        </row>
        <row r="316">
          <cell r="B316">
            <v>43778</v>
          </cell>
          <cell r="C316">
            <v>0.1615625314020662</v>
          </cell>
          <cell r="D316">
            <v>3.0051171637873859E-2</v>
          </cell>
          <cell r="E316">
            <v>0.42407989674714242</v>
          </cell>
          <cell r="F316">
            <v>2.1973667255200349E-2</v>
          </cell>
          <cell r="G316">
            <v>2.7874493248035169E-2</v>
          </cell>
          <cell r="H316">
            <v>1.8798603637399429E-2</v>
          </cell>
          <cell r="I316">
            <v>2.330013299880241E-2</v>
          </cell>
          <cell r="J316">
            <v>0.12935323470960461</v>
          </cell>
          <cell r="K316">
            <v>0.83699373163612412</v>
          </cell>
          <cell r="L316">
            <v>1.622085665169384</v>
          </cell>
          <cell r="M316">
            <v>2.459079396805508</v>
          </cell>
          <cell r="AR316">
            <v>1.9942641898212411E-3</v>
          </cell>
          <cell r="AS316">
            <v>3.095243632864563E-3</v>
          </cell>
          <cell r="AT316">
            <v>2.2681625689562729E-3</v>
          </cell>
          <cell r="AU316">
            <v>4.2298650570795002E-3</v>
          </cell>
          <cell r="AV316">
            <v>6.9253495778088328E-3</v>
          </cell>
        </row>
        <row r="317">
          <cell r="B317">
            <v>43779</v>
          </cell>
          <cell r="C317">
            <v>0.16237516867142149</v>
          </cell>
          <cell r="D317">
            <v>3.1640559259185262E-2</v>
          </cell>
          <cell r="E317">
            <v>0.39559296246460468</v>
          </cell>
          <cell r="F317">
            <v>2.7720064056609608E-2</v>
          </cell>
          <cell r="G317">
            <v>2.7269140493711298E-2</v>
          </cell>
          <cell r="H317">
            <v>1.8527332276924661E-2</v>
          </cell>
          <cell r="I317">
            <v>2.0458082851656539E-2</v>
          </cell>
          <cell r="J317">
            <v>0.13678295709869009</v>
          </cell>
          <cell r="K317">
            <v>0.82036626717280359</v>
          </cell>
          <cell r="L317">
            <v>1.650491077309024</v>
          </cell>
          <cell r="M317">
            <v>2.4708573444818276</v>
          </cell>
          <cell r="AR317">
            <v>3.4815112420078982E-3</v>
          </cell>
          <cell r="AS317">
            <v>4.174813054118656E-3</v>
          </cell>
          <cell r="AT317">
            <v>2.8652068072042101E-3</v>
          </cell>
          <cell r="AU317">
            <v>5.0136604439298084E-3</v>
          </cell>
          <cell r="AV317">
            <v>7.4850416054843341E-3</v>
          </cell>
        </row>
        <row r="318">
          <cell r="B318">
            <v>43780</v>
          </cell>
          <cell r="C318">
            <v>0.16107883293989</v>
          </cell>
          <cell r="D318">
            <v>3.2209487342285348E-2</v>
          </cell>
          <cell r="E318">
            <v>0.43496108166157171</v>
          </cell>
          <cell r="F318">
            <v>3.2894845010231231E-2</v>
          </cell>
          <cell r="G318">
            <v>2.8833868092726499E-2</v>
          </cell>
          <cell r="H318">
            <v>1.8398199442310852E-2</v>
          </cell>
          <cell r="I318">
            <v>2.3523417760913181E-2</v>
          </cell>
          <cell r="J318">
            <v>0.14738215656054909</v>
          </cell>
          <cell r="K318">
            <v>0.87928188881047764</v>
          </cell>
          <cell r="L318">
            <v>1.586409705340625</v>
          </cell>
          <cell r="M318">
            <v>2.4656915941511026</v>
          </cell>
          <cell r="AR318">
            <v>4.4390069382324853E-3</v>
          </cell>
          <cell r="AS318">
            <v>4.8417823508964701E-3</v>
          </cell>
          <cell r="AT318">
            <v>4.3971457698332829E-3</v>
          </cell>
          <cell r="AU318">
            <v>5.6479988786320937E-3</v>
          </cell>
          <cell r="AV318">
            <v>7.8835878483705674E-3</v>
          </cell>
        </row>
        <row r="319">
          <cell r="B319">
            <v>43781</v>
          </cell>
          <cell r="C319">
            <v>0.16111703688128889</v>
          </cell>
          <cell r="D319">
            <v>3.1644767767241178E-2</v>
          </cell>
          <cell r="E319">
            <v>0.45083097328761251</v>
          </cell>
          <cell r="F319">
            <v>3.1160571746619421E-2</v>
          </cell>
          <cell r="G319">
            <v>2.6820746541811179E-2</v>
          </cell>
          <cell r="H319">
            <v>1.8640921728602169E-2</v>
          </cell>
          <cell r="I319">
            <v>2.3794374402609609E-2</v>
          </cell>
          <cell r="J319">
            <v>0.14615100609310691</v>
          </cell>
          <cell r="K319">
            <v>0.89016039844889205</v>
          </cell>
          <cell r="L319">
            <v>1.4938360297862361</v>
          </cell>
          <cell r="M319">
            <v>2.383996428235128</v>
          </cell>
          <cell r="AR319">
            <v>3.9855636425496282E-3</v>
          </cell>
          <cell r="AS319">
            <v>5.5784266809168767E-3</v>
          </cell>
          <cell r="AT319">
            <v>4.471773130050951E-3</v>
          </cell>
          <cell r="AU319">
            <v>4.9806883866972016E-3</v>
          </cell>
          <cell r="AV319">
            <v>6.5644745024569578E-3</v>
          </cell>
        </row>
        <row r="320">
          <cell r="B320">
            <v>43782</v>
          </cell>
          <cell r="C320">
            <v>0.16302395842009029</v>
          </cell>
          <cell r="D320">
            <v>3.2548766591628482E-2</v>
          </cell>
          <cell r="E320">
            <v>0.46059752568943979</v>
          </cell>
          <cell r="F320">
            <v>3.2396178698763628E-2</v>
          </cell>
          <cell r="G320">
            <v>2.670184124458163E-2</v>
          </cell>
          <cell r="H320">
            <v>1.8361975843020361E-2</v>
          </cell>
          <cell r="I320">
            <v>2.3973948469850421E-2</v>
          </cell>
          <cell r="J320">
            <v>0.14850733672818339</v>
          </cell>
          <cell r="K320">
            <v>0.90611153168555802</v>
          </cell>
          <cell r="L320">
            <v>1.510974048053783</v>
          </cell>
          <cell r="M320">
            <v>2.4170855797393411</v>
          </cell>
          <cell r="AR320">
            <v>4.2270305776139876E-3</v>
          </cell>
          <cell r="AS320">
            <v>5.7350116877630079E-3</v>
          </cell>
          <cell r="AT320">
            <v>4.6901916652644319E-3</v>
          </cell>
          <cell r="AU320">
            <v>5.0951507453197726E-3</v>
          </cell>
          <cell r="AV320">
            <v>7.0159183722045123E-3</v>
          </cell>
        </row>
        <row r="321">
          <cell r="B321">
            <v>43783</v>
          </cell>
          <cell r="C321">
            <v>0.162248577731469</v>
          </cell>
          <cell r="D321">
            <v>3.2233185948252072E-2</v>
          </cell>
          <cell r="E321">
            <v>0.47407514540910622</v>
          </cell>
          <cell r="F321">
            <v>3.378771243350661E-2</v>
          </cell>
          <cell r="G321">
            <v>2.7334802818266949E-2</v>
          </cell>
          <cell r="H321">
            <v>1.8498140512790001E-2</v>
          </cell>
          <cell r="I321">
            <v>2.4104770517498271E-2</v>
          </cell>
          <cell r="J321">
            <v>0.15213476687566529</v>
          </cell>
          <cell r="K321">
            <v>0.92441710224655416</v>
          </cell>
          <cell r="L321">
            <v>1.5567854342344509</v>
          </cell>
          <cell r="M321">
            <v>2.4812025364810051</v>
          </cell>
          <cell r="AR321">
            <v>4.4422045842181122E-3</v>
          </cell>
          <cell r="AS321">
            <v>5.6593557568646773E-3</v>
          </cell>
          <cell r="AT321">
            <v>4.7277565144277023E-3</v>
          </cell>
          <cell r="AU321">
            <v>5.5915981309409661E-3</v>
          </cell>
          <cell r="AV321">
            <v>7.3973507135483684E-3</v>
          </cell>
        </row>
        <row r="322">
          <cell r="B322">
            <v>43784</v>
          </cell>
          <cell r="C322">
            <v>0.16108237490999511</v>
          </cell>
          <cell r="D322">
            <v>3.2575013605730063E-2</v>
          </cell>
          <cell r="E322">
            <v>0.48725639879944233</v>
          </cell>
          <cell r="F322">
            <v>3.4589981777659873E-2</v>
          </cell>
          <cell r="G322">
            <v>2.961922272519521E-2</v>
          </cell>
          <cell r="H322">
            <v>1.809405250076403E-2</v>
          </cell>
          <cell r="I322">
            <v>2.3808315005584269E-2</v>
          </cell>
          <cell r="J322">
            <v>0.15361480363703511</v>
          </cell>
          <cell r="K322">
            <v>0.94064016296140585</v>
          </cell>
          <cell r="L322">
            <v>1.6325249158669</v>
          </cell>
          <cell r="M322">
            <v>2.573165078828306</v>
          </cell>
          <cell r="AR322">
            <v>4.5054024665651584E-3</v>
          </cell>
          <cell r="AS322">
            <v>5.887064566060864E-3</v>
          </cell>
          <cell r="AT322">
            <v>4.3734461117599073E-3</v>
          </cell>
          <cell r="AU322">
            <v>5.7323944912330994E-3</v>
          </cell>
          <cell r="AV322">
            <v>8.0042275666432766E-3</v>
          </cell>
        </row>
        <row r="323">
          <cell r="B323">
            <v>43785</v>
          </cell>
          <cell r="C323">
            <v>0.16175835779698791</v>
          </cell>
          <cell r="D323">
            <v>3.2102929482414742E-2</v>
          </cell>
          <cell r="E323">
            <v>0.41745419989625021</v>
          </cell>
          <cell r="F323">
            <v>2.222568912007079E-2</v>
          </cell>
          <cell r="G323">
            <v>2.7421455928500382E-2</v>
          </cell>
          <cell r="H323">
            <v>1.858675170554179E-2</v>
          </cell>
          <cell r="I323">
            <v>1.881785427836544E-2</v>
          </cell>
          <cell r="J323">
            <v>0.13202493778296559</v>
          </cell>
          <cell r="K323">
            <v>0.83039217599109649</v>
          </cell>
          <cell r="L323">
            <v>1.6317111129876161</v>
          </cell>
          <cell r="M323">
            <v>2.4621032889787124</v>
          </cell>
          <cell r="AR323">
            <v>2.112434433448327E-3</v>
          </cell>
          <cell r="AS323">
            <v>3.0708553265257101E-3</v>
          </cell>
          <cell r="AT323">
            <v>2.292792557611317E-3</v>
          </cell>
          <cell r="AU323">
            <v>4.2967523898977617E-3</v>
          </cell>
          <cell r="AV323">
            <v>6.9840324473883714E-3</v>
          </cell>
        </row>
        <row r="324">
          <cell r="B324">
            <v>43786</v>
          </cell>
          <cell r="C324">
            <v>0.1587230020049554</v>
          </cell>
          <cell r="D324">
            <v>3.1808361322982558E-2</v>
          </cell>
          <cell r="E324">
            <v>0.39183554720694569</v>
          </cell>
          <cell r="F324">
            <v>2.80071523666135E-2</v>
          </cell>
          <cell r="G324">
            <v>2.7381391545954679E-2</v>
          </cell>
          <cell r="H324">
            <v>1.8731129881914839E-2</v>
          </cell>
          <cell r="I324">
            <v>1.9698045957933182E-2</v>
          </cell>
          <cell r="J324">
            <v>0.1384954970929651</v>
          </cell>
          <cell r="K324">
            <v>0.8146801273802653</v>
          </cell>
          <cell r="L324">
            <v>1.648137263549688</v>
          </cell>
          <cell r="M324">
            <v>2.4628173909299536</v>
          </cell>
          <cell r="AR324">
            <v>3.284547910109487E-3</v>
          </cell>
          <cell r="AS324">
            <v>4.4491261355934951E-3</v>
          </cell>
          <cell r="AT324">
            <v>2.9118613351974908E-3</v>
          </cell>
          <cell r="AU324">
            <v>5.0437377304126101E-3</v>
          </cell>
          <cell r="AV324">
            <v>7.5770402513790783E-3</v>
          </cell>
        </row>
        <row r="325">
          <cell r="B325">
            <v>43787</v>
          </cell>
          <cell r="C325">
            <v>0.16026178765476509</v>
          </cell>
          <cell r="D325">
            <v>3.2191179538288067E-2</v>
          </cell>
          <cell r="E325">
            <v>0.44819176848744441</v>
          </cell>
          <cell r="F325">
            <v>3.3711892674228139E-2</v>
          </cell>
          <cell r="G325">
            <v>2.8623881401814998E-2</v>
          </cell>
          <cell r="H325">
            <v>1.8485606950395941E-2</v>
          </cell>
          <cell r="I325">
            <v>2.3020399899256559E-2</v>
          </cell>
          <cell r="J325">
            <v>0.14927881913784161</v>
          </cell>
          <cell r="K325">
            <v>0.89376533574403494</v>
          </cell>
          <cell r="L325">
            <v>1.5758931942316849</v>
          </cell>
          <cell r="M325">
            <v>2.4696585299757201</v>
          </cell>
          <cell r="AR325">
            <v>4.5012007455557832E-3</v>
          </cell>
          <cell r="AS325">
            <v>5.8373371902059662E-3</v>
          </cell>
          <cell r="AT325">
            <v>4.3883254617943937E-3</v>
          </cell>
          <cell r="AU325">
            <v>5.679553486512663E-3</v>
          </cell>
          <cell r="AV325">
            <v>7.6907442047894009E-3</v>
          </cell>
        </row>
        <row r="326">
          <cell r="B326">
            <v>43788</v>
          </cell>
          <cell r="C326">
            <v>0.15976028317328969</v>
          </cell>
          <cell r="D326">
            <v>3.1511379902962162E-2</v>
          </cell>
          <cell r="E326">
            <v>0.46762727269361448</v>
          </cell>
          <cell r="F326">
            <v>3.1563390381902597E-2</v>
          </cell>
          <cell r="G326">
            <v>2.704583130749633E-2</v>
          </cell>
          <cell r="H326">
            <v>1.8451290216440468E-2</v>
          </cell>
          <cell r="I326">
            <v>2.1997890681270629E-2</v>
          </cell>
          <cell r="J326">
            <v>0.14907674431939499</v>
          </cell>
          <cell r="K326">
            <v>0.90703408267637153</v>
          </cell>
          <cell r="L326">
            <v>1.4947285250794751</v>
          </cell>
          <cell r="M326">
            <v>2.4017626077558467</v>
          </cell>
          <cell r="AR326">
            <v>4.0992505568534102E-3</v>
          </cell>
          <cell r="AS326">
            <v>5.6790550979696009E-3</v>
          </cell>
          <cell r="AT326">
            <v>4.5382271524487504E-3</v>
          </cell>
          <cell r="AU326">
            <v>4.8828732649042637E-3</v>
          </cell>
          <cell r="AV326">
            <v>6.7433457525216999E-3</v>
          </cell>
        </row>
        <row r="327">
          <cell r="B327">
            <v>43789</v>
          </cell>
          <cell r="C327">
            <v>0.15998082741309291</v>
          </cell>
          <cell r="D327">
            <v>3.2173689558031092E-2</v>
          </cell>
          <cell r="E327">
            <v>0.46893551338953088</v>
          </cell>
          <cell r="F327">
            <v>3.2476034486482799E-2</v>
          </cell>
          <cell r="G327">
            <v>2.765960895938142E-2</v>
          </cell>
          <cell r="H327">
            <v>1.8400026831132128E-2</v>
          </cell>
          <cell r="I327">
            <v>2.3455959547774761E-2</v>
          </cell>
          <cell r="J327">
            <v>0.15018145097830679</v>
          </cell>
          <cell r="K327">
            <v>0.91326311116373349</v>
          </cell>
          <cell r="L327">
            <v>1.5160896217766071</v>
          </cell>
          <cell r="M327">
            <v>2.4293527329403406</v>
          </cell>
          <cell r="AR327">
            <v>4.2028017934283316E-3</v>
          </cell>
          <cell r="AS327">
            <v>5.8144895945118841E-3</v>
          </cell>
          <cell r="AT327">
            <v>4.5465937127257914E-3</v>
          </cell>
          <cell r="AU327">
            <v>5.1440686558027662E-3</v>
          </cell>
          <cell r="AV327">
            <v>7.1334614195342613E-3</v>
          </cell>
        </row>
        <row r="328">
          <cell r="B328">
            <v>43790</v>
          </cell>
          <cell r="C328">
            <v>0.16098771587017671</v>
          </cell>
          <cell r="D328">
            <v>3.2351609730555932E-2</v>
          </cell>
          <cell r="E328">
            <v>0.4816558172410656</v>
          </cell>
          <cell r="F328">
            <v>3.3705446137623489E-2</v>
          </cell>
          <cell r="G328">
            <v>2.7750418076732029E-2</v>
          </cell>
          <cell r="H328">
            <v>1.8215558737937971E-2</v>
          </cell>
          <cell r="I328">
            <v>2.3331763200111901E-2</v>
          </cell>
          <cell r="J328">
            <v>0.15095056575478721</v>
          </cell>
          <cell r="K328">
            <v>0.92894889474899112</v>
          </cell>
          <cell r="L328">
            <v>1.5635600034010799</v>
          </cell>
          <cell r="M328">
            <v>2.4925088981500712</v>
          </cell>
          <cell r="AR328">
            <v>4.3975607170827916E-3</v>
          </cell>
          <cell r="AS328">
            <v>5.7407461250615372E-3</v>
          </cell>
          <cell r="AT328">
            <v>4.6551376464694103E-3</v>
          </cell>
          <cell r="AU328">
            <v>5.5209405285697524E-3</v>
          </cell>
          <cell r="AV328">
            <v>7.4660312988996816E-3</v>
          </cell>
        </row>
        <row r="329">
          <cell r="B329">
            <v>43791</v>
          </cell>
          <cell r="C329">
            <v>0.16113794614811969</v>
          </cell>
          <cell r="D329">
            <v>3.2768723020683239E-2</v>
          </cell>
          <cell r="E329">
            <v>0.49905373650753831</v>
          </cell>
          <cell r="F329">
            <v>3.5161202179408983E-2</v>
          </cell>
          <cell r="G329">
            <v>2.966818908281495E-2</v>
          </cell>
          <cell r="H329">
            <v>1.867775684170362E-2</v>
          </cell>
          <cell r="I329">
            <v>2.347513138497747E-2</v>
          </cell>
          <cell r="J329">
            <v>0.15174246378160031</v>
          </cell>
          <cell r="K329">
            <v>0.95168514894684664</v>
          </cell>
          <cell r="L329">
            <v>1.6206173207317851</v>
          </cell>
          <cell r="M329">
            <v>2.5723024696786316</v>
          </cell>
          <cell r="AR329">
            <v>4.4971858508920911E-3</v>
          </cell>
          <cell r="AS329">
            <v>6.0751021527350787E-3</v>
          </cell>
          <cell r="AT329">
            <v>4.6101417152424606E-3</v>
          </cell>
          <cell r="AU329">
            <v>5.8412030144835928E-3</v>
          </cell>
          <cell r="AV329">
            <v>8.1016072999233087E-3</v>
          </cell>
        </row>
        <row r="330">
          <cell r="B330">
            <v>43792</v>
          </cell>
          <cell r="C330">
            <v>0.16121617524589529</v>
          </cell>
          <cell r="D330">
            <v>3.2022723396046657E-2</v>
          </cell>
          <cell r="E330">
            <v>0.45583756154000088</v>
          </cell>
          <cell r="F330">
            <v>2.2346223314748601E-2</v>
          </cell>
          <cell r="G330">
            <v>2.7499870460642221E-2</v>
          </cell>
          <cell r="H330">
            <v>1.8629669774712199E-2</v>
          </cell>
          <cell r="I330">
            <v>2.285867664741878E-2</v>
          </cell>
          <cell r="J330">
            <v>0.13164729133084141</v>
          </cell>
          <cell r="K330">
            <v>0.87205819171030596</v>
          </cell>
          <cell r="L330">
            <v>1.6317125037854261</v>
          </cell>
          <cell r="M330">
            <v>2.5037706954957319</v>
          </cell>
          <cell r="AR330">
            <v>2.0604501976003468E-3</v>
          </cell>
          <cell r="AS330">
            <v>3.018019330760559E-3</v>
          </cell>
          <cell r="AT330">
            <v>2.4012872651195988E-3</v>
          </cell>
          <cell r="AU330">
            <v>4.3453718792482304E-3</v>
          </cell>
          <cell r="AV330">
            <v>6.956529642514188E-3</v>
          </cell>
        </row>
        <row r="331">
          <cell r="B331">
            <v>43793</v>
          </cell>
          <cell r="C331">
            <v>0.16148884749301121</v>
          </cell>
          <cell r="D331">
            <v>3.1941085737748259E-2</v>
          </cell>
          <cell r="E331">
            <v>0.41775736643129141</v>
          </cell>
          <cell r="F331">
            <v>2.837396628415461E-2</v>
          </cell>
          <cell r="G331">
            <v>2.6733147610774392E-2</v>
          </cell>
          <cell r="H331">
            <v>1.8444060405166121E-2</v>
          </cell>
          <cell r="I331">
            <v>2.059006383441591E-2</v>
          </cell>
          <cell r="J331">
            <v>0.14096207669315611</v>
          </cell>
          <cell r="K331">
            <v>0.8462906144897181</v>
          </cell>
          <cell r="L331">
            <v>1.649670239345548</v>
          </cell>
          <cell r="M331">
            <v>2.4959608538352662</v>
          </cell>
          <cell r="AR331">
            <v>3.323626025168279E-3</v>
          </cell>
          <cell r="AS331">
            <v>4.3766392763472236E-3</v>
          </cell>
          <cell r="AT331">
            <v>3.031457579603635E-3</v>
          </cell>
          <cell r="AU331">
            <v>5.0218936869015291E-3</v>
          </cell>
          <cell r="AV331">
            <v>7.7699547398616684E-3</v>
          </cell>
        </row>
        <row r="332">
          <cell r="B332">
            <v>43794</v>
          </cell>
          <cell r="C332">
            <v>0.16164396908906231</v>
          </cell>
          <cell r="D332">
            <v>3.2127759154766102E-2</v>
          </cell>
          <cell r="E332">
            <v>0.43948946103048703</v>
          </cell>
          <cell r="F332">
            <v>3.2172964916815663E-2</v>
          </cell>
          <cell r="G332">
            <v>2.893718360288847E-2</v>
          </cell>
          <cell r="H332">
            <v>1.860116937416554E-2</v>
          </cell>
          <cell r="I332">
            <v>2.4119711569562521E-2</v>
          </cell>
          <cell r="J332">
            <v>0.149673692363818</v>
          </cell>
          <cell r="K332">
            <v>0.88676591110156577</v>
          </cell>
          <cell r="L332">
            <v>1.560163569865638</v>
          </cell>
          <cell r="M332">
            <v>2.4469294809672038</v>
          </cell>
          <cell r="AR332">
            <v>4.2661044003485587E-3</v>
          </cell>
          <cell r="AS332">
            <v>5.9993936974795962E-3</v>
          </cell>
          <cell r="AT332">
            <v>4.4378878842886021E-3</v>
          </cell>
          <cell r="AU332">
            <v>4.58617068012149E-3</v>
          </cell>
          <cell r="AV332">
            <v>7.6728577395833771E-3</v>
          </cell>
        </row>
        <row r="333">
          <cell r="B333">
            <v>43795</v>
          </cell>
          <cell r="C333">
            <v>0.1596771461067098</v>
          </cell>
          <cell r="D333">
            <v>3.1810347535689183E-2</v>
          </cell>
          <cell r="E333">
            <v>0.46021963131461541</v>
          </cell>
          <cell r="F333">
            <v>3.1521593851166221E-2</v>
          </cell>
          <cell r="G333">
            <v>2.6092272921077658E-2</v>
          </cell>
          <cell r="H333">
            <v>1.838233412572601E-2</v>
          </cell>
          <cell r="I333">
            <v>2.4225960174017722E-2</v>
          </cell>
          <cell r="J333">
            <v>0.1501787174544679</v>
          </cell>
          <cell r="K333">
            <v>0.90210800348346987</v>
          </cell>
          <cell r="L333">
            <v>1.482518038317957</v>
          </cell>
          <cell r="M333">
            <v>2.3846260418014271</v>
          </cell>
          <cell r="AR333">
            <v>4.1789751941277431E-3</v>
          </cell>
          <cell r="AS333">
            <v>5.7038615863605254E-3</v>
          </cell>
          <cell r="AT333">
            <v>4.548780284713656E-3</v>
          </cell>
          <cell r="AU333">
            <v>4.9991895664516393E-3</v>
          </cell>
          <cell r="AV333">
            <v>6.6298818548627646E-3</v>
          </cell>
        </row>
        <row r="334">
          <cell r="B334">
            <v>43796</v>
          </cell>
          <cell r="C334">
            <v>0.1616101115498102</v>
          </cell>
          <cell r="D334">
            <v>3.2611482491167777E-2</v>
          </cell>
          <cell r="E334">
            <v>0.49293963297164811</v>
          </cell>
          <cell r="F334">
            <v>3.2396630926051002E-2</v>
          </cell>
          <cell r="G334">
            <v>2.717257750749175E-2</v>
          </cell>
          <cell r="H334">
            <v>1.8386135631228769E-2</v>
          </cell>
          <cell r="I334">
            <v>2.380746831719455E-2</v>
          </cell>
          <cell r="J334">
            <v>0.15093213909215239</v>
          </cell>
          <cell r="K334">
            <v>0.93985617848674452</v>
          </cell>
          <cell r="L334">
            <v>1.5151791095964231</v>
          </cell>
          <cell r="M334">
            <v>2.4550352880831676</v>
          </cell>
          <cell r="AR334">
            <v>4.1708883133893372E-3</v>
          </cell>
          <cell r="AS334">
            <v>5.7855446645328464E-3</v>
          </cell>
          <cell r="AT334">
            <v>4.7214482452307372E-3</v>
          </cell>
          <cell r="AU334">
            <v>5.1702135783148204E-3</v>
          </cell>
          <cell r="AV334">
            <v>6.9256527401748234E-3</v>
          </cell>
        </row>
        <row r="335">
          <cell r="B335">
            <v>43797</v>
          </cell>
          <cell r="C335">
            <v>0.15991228957900699</v>
          </cell>
          <cell r="D335">
            <v>3.2596849040190029E-2</v>
          </cell>
          <cell r="E335">
            <v>0.38756316419076769</v>
          </cell>
          <cell r="F335">
            <v>3.4024626500205872E-2</v>
          </cell>
          <cell r="G335">
            <v>2.745571543008675E-2</v>
          </cell>
          <cell r="H335">
            <v>1.8196500412710349E-2</v>
          </cell>
          <cell r="I335">
            <v>2.471400981706643E-2</v>
          </cell>
          <cell r="J335">
            <v>0.15263529456400171</v>
          </cell>
          <cell r="K335">
            <v>0.83709844953403612</v>
          </cell>
          <cell r="L335">
            <v>1.5383414635251309</v>
          </cell>
          <cell r="M335">
            <v>2.375439913059167</v>
          </cell>
          <cell r="AR335">
            <v>4.6096339708682826E-3</v>
          </cell>
          <cell r="AS335">
            <v>5.8810161208090348E-3</v>
          </cell>
          <cell r="AT335">
            <v>4.7466109388526771E-3</v>
          </cell>
          <cell r="AU335">
            <v>5.5818417816824823E-3</v>
          </cell>
          <cell r="AV335">
            <v>7.3198388092833282E-3</v>
          </cell>
        </row>
        <row r="336">
          <cell r="B336">
            <v>43798</v>
          </cell>
          <cell r="C336">
            <v>0.1600690939550502</v>
          </cell>
          <cell r="D336">
            <v>3.2661835400773068E-2</v>
          </cell>
          <cell r="E336">
            <v>0.2836717304255772</v>
          </cell>
          <cell r="F336">
            <v>3.5500617732890261E-2</v>
          </cell>
          <cell r="G336">
            <v>2.9822032793196021E-2</v>
          </cell>
          <cell r="H336">
            <v>1.844117464660254E-2</v>
          </cell>
          <cell r="I336">
            <v>2.5249869414797291E-2</v>
          </cell>
          <cell r="J336">
            <v>0.15412064467667441</v>
          </cell>
          <cell r="K336">
            <v>0.73953699904556136</v>
          </cell>
          <cell r="L336">
            <v>1.5696799216373649</v>
          </cell>
          <cell r="M336">
            <v>2.3092169206829265</v>
          </cell>
          <cell r="AR336">
            <v>4.8213793509205372E-3</v>
          </cell>
          <cell r="AS336">
            <v>6.3463171371762172E-3</v>
          </cell>
          <cell r="AT336">
            <v>4.4440197840533704E-3</v>
          </cell>
          <cell r="AU336">
            <v>5.8451347358433577E-3</v>
          </cell>
          <cell r="AV336">
            <v>7.9525123257275995E-3</v>
          </cell>
        </row>
        <row r="337">
          <cell r="B337">
            <v>43799</v>
          </cell>
          <cell r="C337">
            <v>0.1576579662768017</v>
          </cell>
          <cell r="D337">
            <v>3.1861474029730018E-2</v>
          </cell>
          <cell r="E337">
            <v>0.40984730356757371</v>
          </cell>
          <cell r="F337">
            <v>2.2951702079674442E-2</v>
          </cell>
          <cell r="G337">
            <v>2.68231589273644E-2</v>
          </cell>
          <cell r="H337">
            <v>1.8523921153926828E-2</v>
          </cell>
          <cell r="I337">
            <v>2.354128719518777E-2</v>
          </cell>
          <cell r="J337">
            <v>0.1318649341632723</v>
          </cell>
          <cell r="K337">
            <v>0.82307174739353128</v>
          </cell>
          <cell r="L337">
            <v>1.618664987175594</v>
          </cell>
          <cell r="M337">
            <v>2.4417367345691252</v>
          </cell>
          <cell r="AR337">
            <v>2.1442474582046281E-3</v>
          </cell>
          <cell r="AS337">
            <v>3.150176223187313E-3</v>
          </cell>
          <cell r="AT337">
            <v>2.5154555980007312E-3</v>
          </cell>
          <cell r="AU337">
            <v>4.3638800515832339E-3</v>
          </cell>
          <cell r="AV337">
            <v>7.0750245059011709E-3</v>
          </cell>
        </row>
        <row r="338">
          <cell r="B338">
            <v>43800</v>
          </cell>
          <cell r="C338">
            <v>0.16151532713485631</v>
          </cell>
          <cell r="D338">
            <v>3.1687678736803948E-2</v>
          </cell>
          <cell r="E338">
            <v>0.49085184217066419</v>
          </cell>
          <cell r="F338">
            <v>2.8574317322747129E-2</v>
          </cell>
          <cell r="G338">
            <v>2.6683399653489051E-2</v>
          </cell>
          <cell r="H338">
            <v>1.8286676066121371E-2</v>
          </cell>
          <cell r="I338">
            <v>2.093726030872612E-2</v>
          </cell>
          <cell r="J338">
            <v>0.14015226554954999</v>
          </cell>
          <cell r="K338">
            <v>0.91868876694295787</v>
          </cell>
          <cell r="L338">
            <v>1.680361374007141</v>
          </cell>
          <cell r="M338">
            <v>2.5990501409500988</v>
          </cell>
          <cell r="AR338">
            <v>3.3965472425829539E-3</v>
          </cell>
          <cell r="AS338">
            <v>4.5095020949325673E-3</v>
          </cell>
          <cell r="AT338">
            <v>2.93669113442319E-3</v>
          </cell>
          <cell r="AU338">
            <v>5.1212146057130698E-3</v>
          </cell>
          <cell r="AV338">
            <v>7.6932076062437311E-3</v>
          </cell>
        </row>
        <row r="339">
          <cell r="B339">
            <v>43801</v>
          </cell>
          <cell r="C339">
            <v>0.16025457139918239</v>
          </cell>
          <cell r="D339">
            <v>3.2069878079028662E-2</v>
          </cell>
          <cell r="E339">
            <v>0.49764163925886429</v>
          </cell>
          <cell r="F339">
            <v>3.4406536897304087E-2</v>
          </cell>
          <cell r="G339">
            <v>2.9329035340933261E-2</v>
          </cell>
          <cell r="H339">
            <v>1.825475213862263E-2</v>
          </cell>
          <cell r="I339">
            <v>2.4780154631908E-2</v>
          </cell>
          <cell r="J339">
            <v>0.15015634314008469</v>
          </cell>
          <cell r="K339">
            <v>0.94689291088592775</v>
          </cell>
          <cell r="L339">
            <v>1.612735043485942</v>
          </cell>
          <cell r="M339">
            <v>2.5596279543718699</v>
          </cell>
          <cell r="AR339">
            <v>4.6479038585835013E-3</v>
          </cell>
          <cell r="AS339">
            <v>6.0487281281766557E-3</v>
          </cell>
          <cell r="AT339">
            <v>4.4786975657295884E-3</v>
          </cell>
          <cell r="AU339">
            <v>5.773388325264063E-3</v>
          </cell>
          <cell r="AV339">
            <v>7.629739044391997E-3</v>
          </cell>
        </row>
        <row r="340">
          <cell r="B340">
            <v>43802</v>
          </cell>
          <cell r="C340">
            <v>0.15901096703830461</v>
          </cell>
          <cell r="D340">
            <v>3.1456503535567483E-2</v>
          </cell>
          <cell r="E340">
            <v>0.48249534934427379</v>
          </cell>
          <cell r="F340">
            <v>3.2243059302072108E-2</v>
          </cell>
          <cell r="G340">
            <v>2.684792367373532E-2</v>
          </cell>
          <cell r="H340">
            <v>1.8494869620192322E-2</v>
          </cell>
          <cell r="I340">
            <v>2.4708123791718911E-2</v>
          </cell>
          <cell r="J340">
            <v>0.14881756768491769</v>
          </cell>
          <cell r="K340">
            <v>0.92407436399078213</v>
          </cell>
          <cell r="L340">
            <v>1.5149366311268131</v>
          </cell>
          <cell r="M340">
            <v>2.4390109951175951</v>
          </cell>
          <cell r="AR340">
            <v>4.3108023840602141E-3</v>
          </cell>
          <cell r="AS340">
            <v>5.87887006191535E-3</v>
          </cell>
          <cell r="AT340">
            <v>4.5542740302513306E-3</v>
          </cell>
          <cell r="AU340">
            <v>5.1686730459587571E-3</v>
          </cell>
          <cell r="AV340">
            <v>6.7463896564527431E-3</v>
          </cell>
        </row>
        <row r="341">
          <cell r="B341">
            <v>43803</v>
          </cell>
          <cell r="C341">
            <v>0.15968660119221459</v>
          </cell>
          <cell r="D341">
            <v>3.2129464878303482E-2</v>
          </cell>
          <cell r="E341">
            <v>0.48012449912417482</v>
          </cell>
          <cell r="F341">
            <v>3.34335095784953E-2</v>
          </cell>
          <cell r="G341">
            <v>2.6490256027157141E-2</v>
          </cell>
          <cell r="H341">
            <v>1.7891017811400241E-2</v>
          </cell>
          <cell r="I341">
            <v>2.4661620028330101E-2</v>
          </cell>
          <cell r="J341">
            <v>0.1506747537234675</v>
          </cell>
          <cell r="K341">
            <v>0.9250917223635432</v>
          </cell>
          <cell r="L341">
            <v>1.5581336601126601</v>
          </cell>
          <cell r="M341">
            <v>2.4832253824762032</v>
          </cell>
          <cell r="AR341">
            <v>4.2326321750528386E-3</v>
          </cell>
          <cell r="AS341">
            <v>6.0581762048147383E-3</v>
          </cell>
          <cell r="AT341">
            <v>4.7751426388518052E-3</v>
          </cell>
          <cell r="AU341">
            <v>5.2466311107460207E-3</v>
          </cell>
          <cell r="AV341">
            <v>7.4040532977418336E-3</v>
          </cell>
        </row>
        <row r="342">
          <cell r="B342">
            <v>43804</v>
          </cell>
          <cell r="C342">
            <v>0.1600861468500033</v>
          </cell>
          <cell r="D342">
            <v>3.2493921678296449E-2</v>
          </cell>
          <cell r="E342">
            <v>0.49376029643765812</v>
          </cell>
          <cell r="F342">
            <v>3.1654572933434592E-2</v>
          </cell>
          <cell r="G342">
            <v>2.7337659668551759E-2</v>
          </cell>
          <cell r="H342">
            <v>1.8009179966457151E-2</v>
          </cell>
          <cell r="I342">
            <v>2.447543491321268E-2</v>
          </cell>
          <cell r="J342">
            <v>0.15447753959937729</v>
          </cell>
          <cell r="K342">
            <v>0.9422947520469912</v>
          </cell>
          <cell r="L342">
            <v>1.576870559853661</v>
          </cell>
          <cell r="M342">
            <v>2.5191653119006521</v>
          </cell>
          <cell r="AR342">
            <v>4.5483811213345342E-3</v>
          </cell>
          <cell r="AS342">
            <v>3.189807471207869E-3</v>
          </cell>
          <cell r="AT342">
            <v>4.6458871222063904E-3</v>
          </cell>
          <cell r="AU342">
            <v>5.6047929144232974E-3</v>
          </cell>
          <cell r="AV342">
            <v>7.8130802484283283E-3</v>
          </cell>
        </row>
        <row r="343">
          <cell r="B343">
            <v>43805</v>
          </cell>
          <cell r="C343">
            <v>0.1618954489457573</v>
          </cell>
          <cell r="D343">
            <v>3.2547891805197522E-2</v>
          </cell>
          <cell r="E343">
            <v>0.49219648245563408</v>
          </cell>
          <cell r="F343">
            <v>3.2772124019047888E-2</v>
          </cell>
          <cell r="G343">
            <v>3.003225746581337E-2</v>
          </cell>
          <cell r="H343">
            <v>1.8415325370339949E-2</v>
          </cell>
          <cell r="I343">
            <v>2.5059930577794438E-2</v>
          </cell>
          <cell r="J343">
            <v>0.15219780030406399</v>
          </cell>
          <cell r="K343">
            <v>0.94511726094364823</v>
          </cell>
          <cell r="L343">
            <v>1.6368075867870091</v>
          </cell>
          <cell r="M343">
            <v>2.5819248477306571</v>
          </cell>
          <cell r="AR343">
            <v>4.5025395106075543E-3</v>
          </cell>
          <cell r="AS343">
            <v>4.44759283111978E-3</v>
          </cell>
          <cell r="AT343">
            <v>4.3887922711080274E-3</v>
          </cell>
          <cell r="AU343">
            <v>5.7418166065615651E-3</v>
          </cell>
          <cell r="AV343">
            <v>7.7057916159933397E-3</v>
          </cell>
        </row>
        <row r="344">
          <cell r="B344">
            <v>43806</v>
          </cell>
          <cell r="C344">
            <v>0.1576027765435763</v>
          </cell>
          <cell r="D344">
            <v>3.1839970737264273E-2</v>
          </cell>
          <cell r="E344">
            <v>0.42020744654677822</v>
          </cell>
          <cell r="F344">
            <v>2.247396759364392E-2</v>
          </cell>
          <cell r="G344">
            <v>2.7497427214888188E-2</v>
          </cell>
          <cell r="H344">
            <v>1.826249737408904E-2</v>
          </cell>
          <cell r="I344">
            <v>2.3806490651386559E-2</v>
          </cell>
          <cell r="J344">
            <v>0.13160471246200739</v>
          </cell>
          <cell r="K344">
            <v>0.83329528912363382</v>
          </cell>
          <cell r="L344">
            <v>1.643687268120791</v>
          </cell>
          <cell r="M344">
            <v>2.4769825572444248</v>
          </cell>
          <cell r="AR344">
            <v>2.2277123174396182E-3</v>
          </cell>
          <cell r="AS344">
            <v>3.1210996966259288E-3</v>
          </cell>
          <cell r="AT344">
            <v>2.2996048499224222E-3</v>
          </cell>
          <cell r="AU344">
            <v>4.4385884509293974E-3</v>
          </cell>
          <cell r="AV344">
            <v>6.7966257320705029E-3</v>
          </cell>
        </row>
        <row r="345">
          <cell r="B345">
            <v>43807</v>
          </cell>
          <cell r="C345">
            <v>0.1566114463289911</v>
          </cell>
          <cell r="D345">
            <v>3.1203013050758299E-2</v>
          </cell>
          <cell r="E345">
            <v>0.3947731615740086</v>
          </cell>
          <cell r="F345">
            <v>2.8713445925752399E-2</v>
          </cell>
          <cell r="G345">
            <v>2.677388234178487E-2</v>
          </cell>
          <cell r="H345">
            <v>1.7225945132614329E-2</v>
          </cell>
          <cell r="I345">
            <v>2.1263864589632739E-2</v>
          </cell>
          <cell r="J345">
            <v>0.1386975629888737</v>
          </cell>
          <cell r="K345">
            <v>0.81526232193241566</v>
          </cell>
          <cell r="L345">
            <v>1.674585341339115</v>
          </cell>
          <cell r="M345">
            <v>2.4898476632715307</v>
          </cell>
          <cell r="AR345">
            <v>3.2922864785941762E-3</v>
          </cell>
          <cell r="AS345">
            <v>4.6806123462668102E-3</v>
          </cell>
          <cell r="AT345">
            <v>2.96608145275772E-3</v>
          </cell>
          <cell r="AU345">
            <v>5.0721767105457172E-3</v>
          </cell>
          <cell r="AV345">
            <v>7.8504763513252418E-3</v>
          </cell>
        </row>
        <row r="346">
          <cell r="B346">
            <v>43808</v>
          </cell>
          <cell r="C346">
            <v>0.15263730527017971</v>
          </cell>
          <cell r="D346">
            <v>3.1915032147904109E-2</v>
          </cell>
          <cell r="E346">
            <v>0.44796032855107792</v>
          </cell>
          <cell r="F346">
            <v>3.4679728119753943E-2</v>
          </cell>
          <cell r="G346">
            <v>2.8012553519250361E-2</v>
          </cell>
          <cell r="H346">
            <v>1.8203378454483641E-2</v>
          </cell>
          <cell r="I346">
            <v>2.4576670048455131E-2</v>
          </cell>
          <cell r="J346">
            <v>0.14810589390918641</v>
          </cell>
          <cell r="K346">
            <v>0.88609089002029151</v>
          </cell>
          <cell r="L346">
            <v>1.613796456591732</v>
          </cell>
          <cell r="M346">
            <v>2.4998873466120237</v>
          </cell>
          <cell r="AR346">
            <v>4.4790520749474656E-3</v>
          </cell>
          <cell r="AS346">
            <v>6.1773153285950722E-3</v>
          </cell>
          <cell r="AT346">
            <v>4.4589306032375214E-3</v>
          </cell>
          <cell r="AU346">
            <v>5.8084011084117166E-3</v>
          </cell>
          <cell r="AV346">
            <v>7.8389436107844067E-3</v>
          </cell>
        </row>
        <row r="347">
          <cell r="B347">
            <v>43809</v>
          </cell>
          <cell r="C347">
            <v>0.14665095781508281</v>
          </cell>
          <cell r="D347">
            <v>3.1447279664399301E-2</v>
          </cell>
          <cell r="E347">
            <v>0.46729324814742629</v>
          </cell>
          <cell r="F347">
            <v>3.064635049059929E-2</v>
          </cell>
          <cell r="G347">
            <v>2.6627725488191711E-2</v>
          </cell>
          <cell r="H347">
            <v>1.8106815487831461E-2</v>
          </cell>
          <cell r="I347">
            <v>2.4487937893187841E-2</v>
          </cell>
          <cell r="J347">
            <v>0.1490024912425163</v>
          </cell>
          <cell r="K347">
            <v>0.89426280622923537</v>
          </cell>
          <cell r="L347">
            <v>1.5263468415737651</v>
          </cell>
          <cell r="M347">
            <v>2.4206096478030004</v>
          </cell>
          <cell r="AR347">
            <v>3.9912984132077119E-3</v>
          </cell>
          <cell r="AS347">
            <v>4.3271220628645539E-3</v>
          </cell>
          <cell r="AT347">
            <v>4.7140282160992326E-3</v>
          </cell>
          <cell r="AU347">
            <v>5.1526746067122086E-3</v>
          </cell>
          <cell r="AV347">
            <v>6.7662233396564193E-3</v>
          </cell>
        </row>
        <row r="348">
          <cell r="B348">
            <v>43810</v>
          </cell>
          <cell r="C348">
            <v>0.15093436152806911</v>
          </cell>
          <cell r="D348">
            <v>3.185631474946056E-2</v>
          </cell>
          <cell r="E348">
            <v>0.47216427792700311</v>
          </cell>
          <cell r="F348">
            <v>3.3134699958380913E-2</v>
          </cell>
          <cell r="G348">
            <v>2.5573702482489451E-2</v>
          </cell>
          <cell r="H348">
            <v>1.8028978842723489E-2</v>
          </cell>
          <cell r="I348">
            <v>2.4177571741188359E-2</v>
          </cell>
          <cell r="J348">
            <v>0.15075391933448701</v>
          </cell>
          <cell r="K348">
            <v>0.90662382656380203</v>
          </cell>
          <cell r="L348">
            <v>1.571704167774018</v>
          </cell>
          <cell r="M348">
            <v>2.4783279943378203</v>
          </cell>
          <cell r="AR348">
            <v>4.1931189089337477E-3</v>
          </cell>
          <cell r="AS348">
            <v>6.0932750373746862E-3</v>
          </cell>
          <cell r="AT348">
            <v>4.7799551872180828E-3</v>
          </cell>
          <cell r="AU348">
            <v>5.4188356182237191E-3</v>
          </cell>
          <cell r="AV348">
            <v>6.7852528262215897E-3</v>
          </cell>
        </row>
        <row r="349">
          <cell r="B349">
            <v>43811</v>
          </cell>
          <cell r="C349">
            <v>0.1546949476181671</v>
          </cell>
          <cell r="D349">
            <v>3.1786773806413197E-2</v>
          </cell>
          <cell r="E349">
            <v>0.49278922947783499</v>
          </cell>
          <cell r="F349">
            <v>3.3390695415500257E-2</v>
          </cell>
          <cell r="G349">
            <v>2.683932654411186E-2</v>
          </cell>
          <cell r="H349">
            <v>1.8057241336366079E-2</v>
          </cell>
          <cell r="I349">
            <v>2.4616112991064198E-2</v>
          </cell>
          <cell r="J349">
            <v>0.15531144769581581</v>
          </cell>
          <cell r="K349">
            <v>0.93748577488527307</v>
          </cell>
          <cell r="L349">
            <v>1.6037211530963731</v>
          </cell>
          <cell r="M349">
            <v>2.541206927981646</v>
          </cell>
          <cell r="AR349">
            <v>4.368528499796815E-3</v>
          </cell>
          <cell r="AS349">
            <v>5.5838827949947229E-3</v>
          </cell>
          <cell r="AT349">
            <v>4.7744967671698446E-3</v>
          </cell>
          <cell r="AU349">
            <v>5.5019741927655082E-3</v>
          </cell>
          <cell r="AV349">
            <v>7.0878546875837254E-3</v>
          </cell>
        </row>
        <row r="350">
          <cell r="B350">
            <v>43812</v>
          </cell>
          <cell r="C350">
            <v>0.16008655075039421</v>
          </cell>
          <cell r="D350">
            <v>3.2141893395390413E-2</v>
          </cell>
          <cell r="E350">
            <v>0.48830555912655921</v>
          </cell>
          <cell r="F350">
            <v>3.3442549437945619E-2</v>
          </cell>
          <cell r="G350">
            <v>2.921027367364654E-2</v>
          </cell>
          <cell r="H350">
            <v>1.84311843171691E-2</v>
          </cell>
          <cell r="I350">
            <v>2.514047691654623E-2</v>
          </cell>
          <cell r="J350">
            <v>0.15482675519081171</v>
          </cell>
          <cell r="K350">
            <v>0.94158524280846279</v>
          </cell>
          <cell r="L350">
            <v>1.6675152421202759</v>
          </cell>
          <cell r="M350">
            <v>2.6091004849287387</v>
          </cell>
          <cell r="AR350">
            <v>4.6569223095998067E-3</v>
          </cell>
          <cell r="AS350">
            <v>6.1724815379269838E-3</v>
          </cell>
          <cell r="AT350">
            <v>4.4092131908367374E-3</v>
          </cell>
          <cell r="AU350">
            <v>4.2847970695347971E-3</v>
          </cell>
          <cell r="AV350">
            <v>7.8671701672200535E-3</v>
          </cell>
        </row>
        <row r="351">
          <cell r="B351">
            <v>43813</v>
          </cell>
          <cell r="C351">
            <v>0.15860567662715541</v>
          </cell>
          <cell r="D351">
            <v>3.1803682414289117E-2</v>
          </cell>
          <cell r="E351">
            <v>0.41838907703406092</v>
          </cell>
          <cell r="F351">
            <v>2.2292609409877009E-2</v>
          </cell>
          <cell r="G351">
            <v>2.8027904492818799E-2</v>
          </cell>
          <cell r="H351">
            <v>1.8564835967002431E-2</v>
          </cell>
          <cell r="I351">
            <v>2.4253412421861201E-2</v>
          </cell>
          <cell r="J351">
            <v>0.13303139450475029</v>
          </cell>
          <cell r="K351">
            <v>0.83496859287181502</v>
          </cell>
          <cell r="L351">
            <v>1.6795464117550289</v>
          </cell>
          <cell r="M351">
            <v>2.5145150046268441</v>
          </cell>
          <cell r="AR351">
            <v>2.1946276065516E-3</v>
          </cell>
          <cell r="AS351">
            <v>3.4507281993710441E-3</v>
          </cell>
          <cell r="AT351">
            <v>2.2338954244232739E-3</v>
          </cell>
          <cell r="AU351">
            <v>4.4144005981624698E-3</v>
          </cell>
          <cell r="AV351">
            <v>6.3341813598588098E-3</v>
          </cell>
        </row>
        <row r="352">
          <cell r="B352">
            <v>43814</v>
          </cell>
          <cell r="C352">
            <v>0.15832468472274769</v>
          </cell>
          <cell r="D352">
            <v>3.1643549988203359E-2</v>
          </cell>
          <cell r="E352">
            <v>0.38844058724515218</v>
          </cell>
          <cell r="F352">
            <v>2.8409636395619189E-2</v>
          </cell>
          <cell r="G352">
            <v>2.739532074326537E-2</v>
          </cell>
          <cell r="H352">
            <v>1.811644562141794E-2</v>
          </cell>
          <cell r="I352">
            <v>2.2208732710847171E-2</v>
          </cell>
          <cell r="J352">
            <v>0.14161639917423741</v>
          </cell>
          <cell r="K352">
            <v>0.8161553566014903</v>
          </cell>
          <cell r="L352">
            <v>1.7044492077882261</v>
          </cell>
          <cell r="M352">
            <v>2.5206045643897164</v>
          </cell>
          <cell r="AR352">
            <v>3.2959262428049118E-3</v>
          </cell>
          <cell r="AS352">
            <v>4.6118213171217554E-3</v>
          </cell>
          <cell r="AT352">
            <v>2.9307331516290041E-3</v>
          </cell>
          <cell r="AU352">
            <v>5.0840396836408352E-3</v>
          </cell>
          <cell r="AV352">
            <v>7.5493752799418628E-3</v>
          </cell>
        </row>
        <row r="353">
          <cell r="B353">
            <v>43815</v>
          </cell>
          <cell r="C353">
            <v>0.14727941557899449</v>
          </cell>
          <cell r="D353">
            <v>3.216997872135622E-2</v>
          </cell>
          <cell r="E353">
            <v>0.44598672798669908</v>
          </cell>
          <cell r="F353">
            <v>3.3828865270746238E-2</v>
          </cell>
          <cell r="G353">
            <v>3.0033809277293249E-2</v>
          </cell>
          <cell r="H353">
            <v>1.851296222222126E-2</v>
          </cell>
          <cell r="I353">
            <v>2.6515038396412959E-2</v>
          </cell>
          <cell r="J353">
            <v>0.1511808202895889</v>
          </cell>
          <cell r="K353">
            <v>0.88550761774331255</v>
          </cell>
          <cell r="L353">
            <v>1.6461653487362791</v>
          </cell>
          <cell r="M353">
            <v>2.5316729664795918</v>
          </cell>
          <cell r="AR353">
            <v>4.4122698794674666E-3</v>
          </cell>
          <cell r="AS353">
            <v>6.0926132116267406E-3</v>
          </cell>
          <cell r="AT353">
            <v>4.4666859938542643E-3</v>
          </cell>
          <cell r="AU353">
            <v>5.7633506304832372E-3</v>
          </cell>
          <cell r="AV353">
            <v>7.3748535872867676E-3</v>
          </cell>
        </row>
        <row r="354">
          <cell r="B354">
            <v>43816</v>
          </cell>
          <cell r="C354">
            <v>0.15614964800781531</v>
          </cell>
          <cell r="D354">
            <v>3.1674696476983011E-2</v>
          </cell>
          <cell r="E354">
            <v>0.4591657567370469</v>
          </cell>
          <cell r="F354">
            <v>3.1318187294130648E-2</v>
          </cell>
          <cell r="G354">
            <v>2.6892349842309971E-2</v>
          </cell>
          <cell r="H354">
            <v>1.8920555372985971E-2</v>
          </cell>
          <cell r="I354">
            <v>2.6685206942979049E-2</v>
          </cell>
          <cell r="J354">
            <v>0.15387999594246671</v>
          </cell>
          <cell r="K354">
            <v>0.90468639661671746</v>
          </cell>
          <cell r="L354">
            <v>1.580679674742969</v>
          </cell>
          <cell r="M354">
            <v>2.4853660713596866</v>
          </cell>
          <cell r="AR354">
            <v>4.0527045852016231E-3</v>
          </cell>
          <cell r="AS354">
            <v>4.9838613443544174E-3</v>
          </cell>
          <cell r="AT354">
            <v>4.6648438268747996E-3</v>
          </cell>
          <cell r="AU354">
            <v>5.2547331045914268E-3</v>
          </cell>
          <cell r="AV354">
            <v>6.7872595440694461E-3</v>
          </cell>
        </row>
        <row r="355">
          <cell r="B355">
            <v>43817</v>
          </cell>
          <cell r="C355">
            <v>0.15970100417535221</v>
          </cell>
          <cell r="D355">
            <v>3.2163077830905648E-2</v>
          </cell>
          <cell r="E355">
            <v>0.47659790587911183</v>
          </cell>
          <cell r="F355">
            <v>3.3309886253151497E-2</v>
          </cell>
          <cell r="G355">
            <v>2.7177573822585271E-2</v>
          </cell>
          <cell r="H355">
            <v>1.9119468607866379E-2</v>
          </cell>
          <cell r="I355">
            <v>2.696181770830337E-2</v>
          </cell>
          <cell r="J355">
            <v>0.15599107607855731</v>
          </cell>
          <cell r="K355">
            <v>0.93102181035583365</v>
          </cell>
          <cell r="L355">
            <v>1.6270289496707171</v>
          </cell>
          <cell r="M355">
            <v>2.5580507600265507</v>
          </cell>
          <cell r="AR355">
            <v>4.0184122933070859E-3</v>
          </cell>
          <cell r="AS355">
            <v>6.316615924621862E-3</v>
          </cell>
          <cell r="AT355">
            <v>4.7345231093008679E-3</v>
          </cell>
          <cell r="AU355">
            <v>5.5902709923353914E-3</v>
          </cell>
          <cell r="AV355">
            <v>7.0030107658570614E-3</v>
          </cell>
        </row>
        <row r="356">
          <cell r="B356">
            <v>43818</v>
          </cell>
          <cell r="C356">
            <v>0.15987171570977959</v>
          </cell>
          <cell r="D356">
            <v>3.2180439857956128E-2</v>
          </cell>
          <cell r="E356">
            <v>0.50669862953337885</v>
          </cell>
          <cell r="F356">
            <v>3.5222066746195907E-2</v>
          </cell>
          <cell r="G356">
            <v>2.7476118686596041E-2</v>
          </cell>
          <cell r="H356">
            <v>1.890114918255071E-2</v>
          </cell>
          <cell r="I356">
            <v>2.780358633727107E-2</v>
          </cell>
          <cell r="J356">
            <v>0.160226263935459</v>
          </cell>
          <cell r="K356">
            <v>0.96837996998918707</v>
          </cell>
          <cell r="L356">
            <v>1.6929458679818381</v>
          </cell>
          <cell r="M356">
            <v>2.6613258379710252</v>
          </cell>
          <cell r="AR356">
            <v>4.6343928721386809E-3</v>
          </cell>
          <cell r="AS356">
            <v>6.0632478740716136E-3</v>
          </cell>
          <cell r="AT356">
            <v>4.6739083146456403E-3</v>
          </cell>
          <cell r="AU356">
            <v>6.0431490765335532E-3</v>
          </cell>
          <cell r="AV356">
            <v>8.1069756025047499E-3</v>
          </cell>
        </row>
        <row r="357">
          <cell r="B357">
            <v>43819</v>
          </cell>
          <cell r="C357">
            <v>0.16068096672375301</v>
          </cell>
          <cell r="D357">
            <v>3.1592272704488007E-2</v>
          </cell>
          <cell r="E357">
            <v>0.52314272812890095</v>
          </cell>
          <cell r="F357">
            <v>3.6617538975164302E-2</v>
          </cell>
          <cell r="G357">
            <v>2.9834485632537929E-2</v>
          </cell>
          <cell r="H357">
            <v>1.941774877919631E-2</v>
          </cell>
          <cell r="I357">
            <v>2.8325412294897129E-2</v>
          </cell>
          <cell r="J357">
            <v>0.16035758338709061</v>
          </cell>
          <cell r="K357">
            <v>0.98996873662602802</v>
          </cell>
          <cell r="L357">
            <v>1.7553321419149761</v>
          </cell>
          <cell r="M357">
            <v>2.7453008785410042</v>
          </cell>
          <cell r="AR357">
            <v>4.4428032380146067E-3</v>
          </cell>
          <cell r="AS357">
            <v>6.5493501638388936E-3</v>
          </cell>
          <cell r="AT357">
            <v>4.41414685141173E-3</v>
          </cell>
          <cell r="AU357">
            <v>6.4763132163489258E-3</v>
          </cell>
          <cell r="AV357">
            <v>8.5820103339925725E-3</v>
          </cell>
        </row>
        <row r="358">
          <cell r="B358">
            <v>43820</v>
          </cell>
          <cell r="C358">
            <v>0.15951220227195151</v>
          </cell>
          <cell r="D358">
            <v>3.1479701765203483E-2</v>
          </cell>
          <cell r="E358">
            <v>0.50282949675134725</v>
          </cell>
          <cell r="F358">
            <v>2.7755087430283921E-2</v>
          </cell>
          <cell r="G358">
            <v>2.8392175288767269E-2</v>
          </cell>
          <cell r="H358">
            <v>1.9731141507570871E-2</v>
          </cell>
          <cell r="I358">
            <v>2.7974853678071749E-2</v>
          </cell>
          <cell r="J358">
            <v>0.14358742268955171</v>
          </cell>
          <cell r="K358">
            <v>0.94126208138274814</v>
          </cell>
          <cell r="L358">
            <v>1.804381521819564</v>
          </cell>
          <cell r="M358">
            <v>2.7456436032023124</v>
          </cell>
          <cell r="AR358">
            <v>2.7222333984586698E-3</v>
          </cell>
          <cell r="AS358">
            <v>4.6120470695048448E-3</v>
          </cell>
          <cell r="AT358">
            <v>2.4942837540074809E-3</v>
          </cell>
          <cell r="AU358">
            <v>5.6127380583872264E-3</v>
          </cell>
          <cell r="AV358">
            <v>8.0078431148381223E-3</v>
          </cell>
        </row>
        <row r="359">
          <cell r="B359">
            <v>43821</v>
          </cell>
          <cell r="C359">
            <v>0.15721530703957931</v>
          </cell>
          <cell r="D359">
            <v>3.1519737579263733E-2</v>
          </cell>
          <cell r="E359">
            <v>0.47279449149524327</v>
          </cell>
          <cell r="F359">
            <v>2.9684969255380181E-2</v>
          </cell>
          <cell r="G359">
            <v>2.75394861312066E-2</v>
          </cell>
          <cell r="H359">
            <v>1.9404408882864311E-2</v>
          </cell>
          <cell r="I359">
            <v>2.5600229112159201E-2</v>
          </cell>
          <cell r="J359">
            <v>0.14571411109432911</v>
          </cell>
          <cell r="K359">
            <v>0.90947274059002581</v>
          </cell>
          <cell r="L359">
            <v>1.790985570475587</v>
          </cell>
          <cell r="M359">
            <v>2.7004583110656126</v>
          </cell>
          <cell r="AR359">
            <v>3.35136063196694E-3</v>
          </cell>
          <cell r="AS359">
            <v>4.2463714802030627E-3</v>
          </cell>
          <cell r="AT359">
            <v>2.857215114778577E-3</v>
          </cell>
          <cell r="AU359">
            <v>5.7509777257694948E-3</v>
          </cell>
          <cell r="AV359">
            <v>8.7324850290280195E-3</v>
          </cell>
        </row>
        <row r="360">
          <cell r="B360">
            <v>43822</v>
          </cell>
          <cell r="C360">
            <v>0.1588766368537026</v>
          </cell>
          <cell r="D360">
            <v>3.1905483928080902E-2</v>
          </cell>
          <cell r="E360">
            <v>0.47376458020096751</v>
          </cell>
          <cell r="F360">
            <v>3.3149274735589769E-2</v>
          </cell>
          <cell r="G360">
            <v>2.9176938547419429E-2</v>
          </cell>
          <cell r="H360">
            <v>1.9575846418286899E-2</v>
          </cell>
          <cell r="I360">
            <v>2.7097064217450229E-2</v>
          </cell>
          <cell r="J360">
            <v>0.1540016399844033</v>
          </cell>
          <cell r="K360">
            <v>0.92754746488590045</v>
          </cell>
          <cell r="L360">
            <v>1.6932854218196289</v>
          </cell>
          <cell r="M360">
            <v>2.6208328867055295</v>
          </cell>
          <cell r="AR360">
            <v>4.1675345736120646E-3</v>
          </cell>
          <cell r="AS360">
            <v>5.5504860481212113E-3</v>
          </cell>
          <cell r="AT360">
            <v>3.5359165307981819E-3</v>
          </cell>
          <cell r="AU360">
            <v>6.5432089500533823E-3</v>
          </cell>
          <cell r="AV360">
            <v>8.2070694375717783E-3</v>
          </cell>
        </row>
        <row r="361">
          <cell r="B361">
            <v>43823</v>
          </cell>
          <cell r="C361">
            <v>0.1576859279548681</v>
          </cell>
          <cell r="D361">
            <v>3.1460063901719737E-2</v>
          </cell>
          <cell r="E361">
            <v>0.44771568088827229</v>
          </cell>
          <cell r="F361">
            <v>2.281315334622951E-2</v>
          </cell>
          <cell r="G361">
            <v>2.8806533562530049E-2</v>
          </cell>
          <cell r="H361">
            <v>1.9643056999943561E-2</v>
          </cell>
          <cell r="I361">
            <v>2.6406868974837971E-2</v>
          </cell>
          <cell r="J361">
            <v>0.14712609845653921</v>
          </cell>
          <cell r="K361">
            <v>0.88165738408493999</v>
          </cell>
          <cell r="L361">
            <v>1.5486978860691381</v>
          </cell>
          <cell r="M361">
            <v>2.4303552701540783</v>
          </cell>
          <cell r="AR361">
            <v>2.513496235229987E-3</v>
          </cell>
          <cell r="AS361">
            <v>4.5316546879025001E-3</v>
          </cell>
          <cell r="AT361">
            <v>2.0869700668063639E-3</v>
          </cell>
          <cell r="AU361">
            <v>4.6058439070489447E-3</v>
          </cell>
          <cell r="AV361">
            <v>6.014476592259183E-3</v>
          </cell>
        </row>
        <row r="362">
          <cell r="B362">
            <v>43824</v>
          </cell>
          <cell r="C362">
            <v>0.1575072754945275</v>
          </cell>
          <cell r="D362">
            <v>3.1787441179182613E-2</v>
          </cell>
          <cell r="E362">
            <v>0.33397605777210682</v>
          </cell>
          <cell r="F362">
            <v>1.3801953782259589E-2</v>
          </cell>
          <cell r="G362">
            <v>2.8649764038796599E-2</v>
          </cell>
          <cell r="H362">
            <v>1.973352462758015E-2</v>
          </cell>
          <cell r="I362">
            <v>1.870669782245616E-2</v>
          </cell>
          <cell r="J362">
            <v>0.12945391849464991</v>
          </cell>
          <cell r="K362">
            <v>0.73361663321155912</v>
          </cell>
          <cell r="L362">
            <v>1.4031947497622721</v>
          </cell>
          <cell r="M362">
            <v>2.1368113829738311</v>
          </cell>
          <cell r="AR362">
            <v>9.5378211797754852E-5</v>
          </cell>
          <cell r="AS362">
            <v>3.15961773519686E-3</v>
          </cell>
          <cell r="AT362">
            <v>1.6724900551955901E-3</v>
          </cell>
          <cell r="AU362">
            <v>1.857708685242262E-3</v>
          </cell>
          <cell r="AV362">
            <v>4.8308484229587258E-3</v>
          </cell>
        </row>
        <row r="363">
          <cell r="B363">
            <v>43825</v>
          </cell>
          <cell r="C363">
            <v>0.15884917956947331</v>
          </cell>
          <cell r="D363">
            <v>3.20196098382277E-2</v>
          </cell>
          <cell r="E363">
            <v>0.44864619607071499</v>
          </cell>
          <cell r="F363">
            <v>2.8020338409969689E-2</v>
          </cell>
          <cell r="G363">
            <v>2.9290256614230691E-2</v>
          </cell>
          <cell r="H363">
            <v>2.015214892994344E-2</v>
          </cell>
          <cell r="I363">
            <v>2.7182451276761811E-2</v>
          </cell>
          <cell r="J363">
            <v>0.1467453297224281</v>
          </cell>
          <cell r="K363">
            <v>0.89090551043175004</v>
          </cell>
          <cell r="L363">
            <v>1.6161405801940709</v>
          </cell>
          <cell r="M363">
            <v>2.507046090625821</v>
          </cell>
          <cell r="AR363">
            <v>2.7219274844236239E-3</v>
          </cell>
          <cell r="AS363">
            <v>5.0359442553607253E-3</v>
          </cell>
          <cell r="AT363">
            <v>2.6149804055381372E-3</v>
          </cell>
          <cell r="AU363">
            <v>5.1141955108559289E-3</v>
          </cell>
          <cell r="AV363">
            <v>8.0372809797356216E-3</v>
          </cell>
        </row>
        <row r="364">
          <cell r="B364">
            <v>43826</v>
          </cell>
          <cell r="C364">
            <v>0.16191006445304229</v>
          </cell>
          <cell r="D364">
            <v>3.2378684582874108E-2</v>
          </cell>
          <cell r="E364">
            <v>0.50803563707748101</v>
          </cell>
          <cell r="F364">
            <v>3.1600233266162021E-2</v>
          </cell>
          <cell r="G364">
            <v>3.1650722896807502E-2</v>
          </cell>
          <cell r="H364">
            <v>2.0318143565518271E-2</v>
          </cell>
          <cell r="I364">
            <v>2.806662781791688E-2</v>
          </cell>
          <cell r="J364">
            <v>0.15283988649405131</v>
          </cell>
          <cell r="K364">
            <v>0.96680000015385315</v>
          </cell>
          <cell r="L364">
            <v>1.7273404687804399</v>
          </cell>
          <cell r="M364">
            <v>2.6941404689342932</v>
          </cell>
          <cell r="AR364">
            <v>4.0184805232079948E-3</v>
          </cell>
          <cell r="AS364">
            <v>5.361513606707515E-3</v>
          </cell>
          <cell r="AT364">
            <v>2.9155338521470809E-3</v>
          </cell>
          <cell r="AU364">
            <v>5.8148776200166539E-3</v>
          </cell>
          <cell r="AV364">
            <v>8.3782188125065358E-3</v>
          </cell>
        </row>
        <row r="365">
          <cell r="B365">
            <v>43827</v>
          </cell>
          <cell r="C365">
            <v>0.1606987833234706</v>
          </cell>
          <cell r="D365">
            <v>3.1965191634250212E-2</v>
          </cell>
          <cell r="E365">
            <v>0.46757649397941758</v>
          </cell>
          <cell r="F365">
            <v>2.5819360240440209E-2</v>
          </cell>
          <cell r="G365">
            <v>3.0603505603075041E-2</v>
          </cell>
          <cell r="H365">
            <v>2.0587251959204179E-2</v>
          </cell>
          <cell r="I365">
            <v>2.7580464311139061E-2</v>
          </cell>
          <cell r="J365">
            <v>0.14038045340623351</v>
          </cell>
          <cell r="K365">
            <v>0.90521150445723053</v>
          </cell>
          <cell r="L365">
            <v>1.7748951804143189</v>
          </cell>
          <cell r="M365">
            <v>2.6801066848715496</v>
          </cell>
          <cell r="AR365">
            <v>2.5121753356481761E-3</v>
          </cell>
          <cell r="AS365">
            <v>4.0232527846361596E-3</v>
          </cell>
          <cell r="AT365">
            <v>2.0555588551083438E-3</v>
          </cell>
          <cell r="AU365">
            <v>5.1170992632362383E-3</v>
          </cell>
          <cell r="AV365">
            <v>8.1861828872124842E-3</v>
          </cell>
        </row>
        <row r="366">
          <cell r="B366">
            <v>43828</v>
          </cell>
          <cell r="C366">
            <v>0.1525700709357424</v>
          </cell>
          <cell r="D366">
            <v>3.1670704971042157E-2</v>
          </cell>
          <cell r="E366">
            <v>0.45465733695856358</v>
          </cell>
          <cell r="F366">
            <v>2.9329569365761431E-2</v>
          </cell>
          <cell r="G366">
            <v>3.0479124027220399E-2</v>
          </cell>
          <cell r="H366">
            <v>2.051208676838177E-2</v>
          </cell>
          <cell r="I366">
            <v>2.4443263850773431E-2</v>
          </cell>
          <cell r="J366">
            <v>0.14226857767851889</v>
          </cell>
          <cell r="K366">
            <v>0.88593073455600402</v>
          </cell>
          <cell r="L366">
            <v>1.758443836916729</v>
          </cell>
          <cell r="M366">
            <v>2.6443745714727331</v>
          </cell>
          <cell r="AR366">
            <v>3.3236453149765401E-3</v>
          </cell>
          <cell r="AS366">
            <v>4.6504458396456737E-3</v>
          </cell>
          <cell r="AT366">
            <v>2.485372033236176E-3</v>
          </cell>
          <cell r="AU366">
            <v>5.4270025596497929E-3</v>
          </cell>
          <cell r="AV366">
            <v>8.5735598598696786E-3</v>
          </cell>
        </row>
        <row r="367">
          <cell r="B367">
            <v>43829</v>
          </cell>
          <cell r="C367">
            <v>0.15948962507377001</v>
          </cell>
          <cell r="D367">
            <v>2.989880508574885E-2</v>
          </cell>
          <cell r="E367">
            <v>0.44850217572771439</v>
          </cell>
          <cell r="F367">
            <v>3.1999661765200513E-2</v>
          </cell>
          <cell r="G367">
            <v>3.2059211946249923E-2</v>
          </cell>
          <cell r="H367">
            <v>2.0237062840437879E-2</v>
          </cell>
          <cell r="I367">
            <v>2.6924085757599629E-2</v>
          </cell>
          <cell r="J367">
            <v>0.1467558486736899</v>
          </cell>
          <cell r="K367">
            <v>0.89586647687041177</v>
          </cell>
          <cell r="L367">
            <v>1.666589868021441</v>
          </cell>
          <cell r="M367">
            <v>2.5624563448918529</v>
          </cell>
          <cell r="AR367">
            <v>3.760441223390117E-3</v>
          </cell>
          <cell r="AS367">
            <v>5.0370957772082328E-3</v>
          </cell>
          <cell r="AT367">
            <v>2.8756328933922251E-3</v>
          </cell>
          <cell r="AU367">
            <v>6.1743132561630776E-3</v>
          </cell>
          <cell r="AV367">
            <v>8.9889044625587229E-3</v>
          </cell>
        </row>
        <row r="368">
          <cell r="B368">
            <v>43830</v>
          </cell>
          <cell r="C368">
            <v>0.16126939298860599</v>
          </cell>
          <cell r="D368">
            <v>3.1214320886646441E-2</v>
          </cell>
          <cell r="E368">
            <v>0.44991735295741142</v>
          </cell>
          <cell r="F368">
            <v>2.222136792657782E-2</v>
          </cell>
          <cell r="G368">
            <v>2.3982221180481909E-2</v>
          </cell>
          <cell r="H368">
            <v>2.0287170873715069E-2</v>
          </cell>
          <cell r="I368">
            <v>2.5180314616706789E-2</v>
          </cell>
          <cell r="J368">
            <v>0.14050517632944881</v>
          </cell>
          <cell r="K368">
            <v>0.8745773177595948</v>
          </cell>
          <cell r="L368">
            <v>1.538377916844315</v>
          </cell>
          <cell r="M368">
            <v>2.4129552346039098</v>
          </cell>
          <cell r="AR368">
            <v>2.746476750536788E-3</v>
          </cell>
          <cell r="AS368">
            <v>4.0046633901556147E-3</v>
          </cell>
          <cell r="AT368">
            <v>1.7689163807281421E-3</v>
          </cell>
          <cell r="AU368">
            <v>4.4409321307357832E-3</v>
          </cell>
          <cell r="AV368">
            <v>6.2263834938794914E-3</v>
          </cell>
        </row>
      </sheetData>
      <sheetData sheetId="9">
        <row r="3">
          <cell r="C3">
            <v>1.9683864397260273</v>
          </cell>
          <cell r="F3">
            <v>1.4681783472132348</v>
          </cell>
        </row>
        <row r="4">
          <cell r="C4">
            <v>1.9683864397260273</v>
          </cell>
          <cell r="F4">
            <v>1.4681783472132348</v>
          </cell>
        </row>
        <row r="5">
          <cell r="C5">
            <v>1.9683864397260273</v>
          </cell>
          <cell r="F5">
            <v>1.4681783472132348</v>
          </cell>
        </row>
        <row r="6">
          <cell r="C6">
            <v>1.9683864397260273</v>
          </cell>
          <cell r="F6">
            <v>1.4681783472132348</v>
          </cell>
        </row>
        <row r="7">
          <cell r="C7">
            <v>1.9683864397260273</v>
          </cell>
          <cell r="F7">
            <v>1.4681783472132348</v>
          </cell>
        </row>
        <row r="8">
          <cell r="C8">
            <v>1.9683864397260273</v>
          </cell>
          <cell r="F8">
            <v>1.4681783472132348</v>
          </cell>
        </row>
        <row r="9">
          <cell r="C9">
            <v>1.9683864397260273</v>
          </cell>
          <cell r="F9">
            <v>1.4681783472132348</v>
          </cell>
        </row>
        <row r="10">
          <cell r="C10">
            <v>1.9683864397260273</v>
          </cell>
          <cell r="F10">
            <v>1.4681783472132348</v>
          </cell>
        </row>
        <row r="11">
          <cell r="C11">
            <v>1.9683864397260273</v>
          </cell>
          <cell r="F11">
            <v>1.4681783472132348</v>
          </cell>
        </row>
        <row r="12">
          <cell r="C12">
            <v>1.9683864397260273</v>
          </cell>
          <cell r="F12">
            <v>1.4681783472132348</v>
          </cell>
        </row>
        <row r="13">
          <cell r="C13">
            <v>1.9683864397260273</v>
          </cell>
          <cell r="F13">
            <v>1.4681783472132348</v>
          </cell>
        </row>
        <row r="14">
          <cell r="C14">
            <v>1.9683864397260273</v>
          </cell>
          <cell r="F14">
            <v>1.4681783472132348</v>
          </cell>
        </row>
        <row r="15">
          <cell r="C15">
            <v>1.9683864397260273</v>
          </cell>
          <cell r="F15">
            <v>1.4681783472132348</v>
          </cell>
        </row>
        <row r="16">
          <cell r="C16">
            <v>1.9683864397260273</v>
          </cell>
          <cell r="F16">
            <v>1.4681783472132348</v>
          </cell>
        </row>
        <row r="17">
          <cell r="C17">
            <v>1.9683864397260273</v>
          </cell>
          <cell r="F17">
            <v>1.4681783472132348</v>
          </cell>
        </row>
        <row r="18">
          <cell r="C18">
            <v>1.9683864397260273</v>
          </cell>
          <cell r="F18">
            <v>1.4681783472132348</v>
          </cell>
        </row>
        <row r="19">
          <cell r="C19">
            <v>1.9683864397260273</v>
          </cell>
          <cell r="F19">
            <v>1.4681783472132348</v>
          </cell>
        </row>
        <row r="20">
          <cell r="C20">
            <v>1.9683864397260273</v>
          </cell>
          <cell r="F20">
            <v>1.4681783472132348</v>
          </cell>
        </row>
        <row r="21">
          <cell r="C21">
            <v>1.9683864397260273</v>
          </cell>
          <cell r="F21">
            <v>1.4681783472132348</v>
          </cell>
        </row>
        <row r="22">
          <cell r="C22">
            <v>1.9683864397260273</v>
          </cell>
          <cell r="F22">
            <v>1.4681783472132348</v>
          </cell>
        </row>
        <row r="23">
          <cell r="C23">
            <v>1.9683864397260273</v>
          </cell>
          <cell r="F23">
            <v>1.4681783472132348</v>
          </cell>
        </row>
        <row r="24">
          <cell r="C24">
            <v>1.9683864397260273</v>
          </cell>
          <cell r="F24">
            <v>1.4681783472132348</v>
          </cell>
        </row>
        <row r="25">
          <cell r="C25">
            <v>1.9683864397260273</v>
          </cell>
          <cell r="F25">
            <v>1.4681783472132348</v>
          </cell>
        </row>
        <row r="26">
          <cell r="C26">
            <v>1.9683864397260273</v>
          </cell>
          <cell r="F26">
            <v>1.4681783472132348</v>
          </cell>
        </row>
        <row r="27">
          <cell r="C27">
            <v>1.9683864397260273</v>
          </cell>
          <cell r="F27">
            <v>1.4681783472132348</v>
          </cell>
        </row>
        <row r="28">
          <cell r="C28">
            <v>1.9683864397260273</v>
          </cell>
          <cell r="F28">
            <v>1.4681783472132348</v>
          </cell>
        </row>
        <row r="29">
          <cell r="C29">
            <v>1.9683864397260273</v>
          </cell>
          <cell r="F29">
            <v>1.4681783472132348</v>
          </cell>
        </row>
        <row r="30">
          <cell r="C30">
            <v>1.9683864397260273</v>
          </cell>
          <cell r="F30">
            <v>1.4681783472132348</v>
          </cell>
        </row>
        <row r="31">
          <cell r="C31">
            <v>1.9683864397260273</v>
          </cell>
          <cell r="F31">
            <v>1.4681783472132348</v>
          </cell>
        </row>
        <row r="32">
          <cell r="C32">
            <v>1.9683864397260273</v>
          </cell>
          <cell r="F32">
            <v>1.4681783472132348</v>
          </cell>
        </row>
        <row r="33">
          <cell r="C33">
            <v>1.9683864397260273</v>
          </cell>
          <cell r="F33">
            <v>1.4681783472132348</v>
          </cell>
        </row>
        <row r="34">
          <cell r="C34">
            <v>1.9683864397260273</v>
          </cell>
          <cell r="F34">
            <v>1.4681783472132348</v>
          </cell>
        </row>
        <row r="35">
          <cell r="C35">
            <v>1.9683864397260273</v>
          </cell>
          <cell r="F35">
            <v>1.4681783472132348</v>
          </cell>
        </row>
        <row r="36">
          <cell r="C36">
            <v>1.9683864397260273</v>
          </cell>
          <cell r="F36">
            <v>1.4681783472132348</v>
          </cell>
        </row>
        <row r="37">
          <cell r="C37">
            <v>1.9683864397260273</v>
          </cell>
          <cell r="F37">
            <v>1.4681783472132348</v>
          </cell>
        </row>
        <row r="38">
          <cell r="C38">
            <v>1.9683864397260273</v>
          </cell>
          <cell r="F38">
            <v>1.4681783472132348</v>
          </cell>
        </row>
        <row r="39">
          <cell r="C39">
            <v>1.9683864397260273</v>
          </cell>
          <cell r="F39">
            <v>1.4681783472132348</v>
          </cell>
        </row>
        <row r="40">
          <cell r="C40">
            <v>1.9683864397260273</v>
          </cell>
          <cell r="F40">
            <v>1.4681783472132348</v>
          </cell>
        </row>
        <row r="41">
          <cell r="C41">
            <v>1.9683864397260273</v>
          </cell>
          <cell r="F41">
            <v>1.4681783472132348</v>
          </cell>
        </row>
        <row r="42">
          <cell r="C42">
            <v>1.9683864397260273</v>
          </cell>
          <cell r="F42">
            <v>1.4681783472132348</v>
          </cell>
        </row>
        <row r="43">
          <cell r="C43">
            <v>1.9683864397260273</v>
          </cell>
          <cell r="F43">
            <v>1.4681783472132348</v>
          </cell>
        </row>
        <row r="44">
          <cell r="C44">
            <v>1.9683864397260273</v>
          </cell>
          <cell r="F44">
            <v>1.4681783472132348</v>
          </cell>
        </row>
        <row r="45">
          <cell r="C45">
            <v>1.9683864397260273</v>
          </cell>
          <cell r="F45">
            <v>1.4681783472132348</v>
          </cell>
        </row>
        <row r="46">
          <cell r="C46">
            <v>1.9683864397260273</v>
          </cell>
          <cell r="F46">
            <v>1.4681783472132348</v>
          </cell>
        </row>
        <row r="47">
          <cell r="C47">
            <v>1.9683864397260273</v>
          </cell>
          <cell r="F47">
            <v>1.4681783472132348</v>
          </cell>
        </row>
        <row r="48">
          <cell r="C48">
            <v>1.9683864397260273</v>
          </cell>
          <cell r="F48">
            <v>1.4681783472132348</v>
          </cell>
        </row>
        <row r="49">
          <cell r="C49">
            <v>1.9683864397260273</v>
          </cell>
          <cell r="F49">
            <v>1.4681783472132348</v>
          </cell>
        </row>
        <row r="50">
          <cell r="C50">
            <v>1.9683864397260273</v>
          </cell>
          <cell r="F50">
            <v>1.4681783472132348</v>
          </cell>
        </row>
        <row r="51">
          <cell r="C51">
            <v>1.9683864397260273</v>
          </cell>
          <cell r="F51">
            <v>1.4681783472132348</v>
          </cell>
        </row>
        <row r="52">
          <cell r="C52">
            <v>1.9683864397260273</v>
          </cell>
          <cell r="F52">
            <v>1.4681783472132348</v>
          </cell>
        </row>
        <row r="53">
          <cell r="C53">
            <v>1.9683864397260273</v>
          </cell>
          <cell r="F53">
            <v>1.4681783472132348</v>
          </cell>
        </row>
        <row r="54">
          <cell r="C54">
            <v>1.9683864397260273</v>
          </cell>
          <cell r="F54">
            <v>1.4681783472132348</v>
          </cell>
        </row>
        <row r="55">
          <cell r="C55">
            <v>1.9683864397260273</v>
          </cell>
          <cell r="F55">
            <v>1.4681783472132348</v>
          </cell>
        </row>
        <row r="56">
          <cell r="C56">
            <v>1.9683864397260273</v>
          </cell>
          <cell r="F56">
            <v>1.4681783472132348</v>
          </cell>
        </row>
        <row r="57">
          <cell r="C57">
            <v>1.9683864397260273</v>
          </cell>
          <cell r="F57">
            <v>1.4681783472132348</v>
          </cell>
        </row>
        <row r="58">
          <cell r="C58">
            <v>1.9683864397260273</v>
          </cell>
          <cell r="F58">
            <v>1.4681783472132348</v>
          </cell>
        </row>
        <row r="59">
          <cell r="C59">
            <v>1.9683864397260273</v>
          </cell>
          <cell r="F59">
            <v>1.4681783472132348</v>
          </cell>
        </row>
        <row r="60">
          <cell r="C60">
            <v>1.9683864397260273</v>
          </cell>
          <cell r="F60">
            <v>1.4681783472132348</v>
          </cell>
        </row>
        <row r="61">
          <cell r="C61">
            <v>1.9683864397260273</v>
          </cell>
          <cell r="F61">
            <v>1.4681783472132348</v>
          </cell>
        </row>
        <row r="62">
          <cell r="F62">
            <v>1.4681783472132348</v>
          </cell>
        </row>
        <row r="63">
          <cell r="C63">
            <v>1.9683864397260273</v>
          </cell>
          <cell r="F63">
            <v>1.4681783472132348</v>
          </cell>
        </row>
        <row r="64">
          <cell r="C64">
            <v>1.9683864397260273</v>
          </cell>
          <cell r="F64">
            <v>1.4681783472132348</v>
          </cell>
        </row>
        <row r="65">
          <cell r="C65">
            <v>1.9683864397260273</v>
          </cell>
          <cell r="F65">
            <v>1.4681783472132348</v>
          </cell>
        </row>
        <row r="66">
          <cell r="C66">
            <v>1.9683864397260273</v>
          </cell>
          <cell r="F66">
            <v>1.4681783472132348</v>
          </cell>
        </row>
        <row r="67">
          <cell r="C67">
            <v>1.9683864397260273</v>
          </cell>
          <cell r="F67">
            <v>1.4681783472132348</v>
          </cell>
        </row>
        <row r="68">
          <cell r="C68">
            <v>1.9683864397260273</v>
          </cell>
          <cell r="F68">
            <v>1.4681783472132348</v>
          </cell>
        </row>
        <row r="69">
          <cell r="C69">
            <v>1.9683864397260273</v>
          </cell>
          <cell r="F69">
            <v>1.4681783472132348</v>
          </cell>
        </row>
        <row r="70">
          <cell r="C70">
            <v>1.9683864397260273</v>
          </cell>
          <cell r="F70">
            <v>1.4681783472132348</v>
          </cell>
        </row>
        <row r="71">
          <cell r="C71">
            <v>1.9683864397260273</v>
          </cell>
          <cell r="F71">
            <v>1.4681783472132348</v>
          </cell>
        </row>
        <row r="72">
          <cell r="C72">
            <v>1.9683864397260273</v>
          </cell>
          <cell r="F72">
            <v>1.4681783472132348</v>
          </cell>
        </row>
        <row r="73">
          <cell r="C73">
            <v>1.9683864397260273</v>
          </cell>
          <cell r="F73">
            <v>1.4681783472132348</v>
          </cell>
        </row>
        <row r="74">
          <cell r="C74">
            <v>1.9683864397260273</v>
          </cell>
          <cell r="F74">
            <v>1.4681783472132348</v>
          </cell>
        </row>
        <row r="75">
          <cell r="C75">
            <v>1.9683864397260273</v>
          </cell>
          <cell r="F75">
            <v>1.4681783472132348</v>
          </cell>
        </row>
        <row r="76">
          <cell r="C76">
            <v>1.9683864397260273</v>
          </cell>
          <cell r="F76">
            <v>1.4681783472132348</v>
          </cell>
        </row>
        <row r="77">
          <cell r="C77">
            <v>1.9683864397260273</v>
          </cell>
          <cell r="F77">
            <v>1.4681783472132348</v>
          </cell>
        </row>
        <row r="78">
          <cell r="C78">
            <v>1.9683864397260273</v>
          </cell>
          <cell r="F78">
            <v>1.4681783472132348</v>
          </cell>
        </row>
        <row r="79">
          <cell r="C79">
            <v>1.9683864397260273</v>
          </cell>
          <cell r="F79">
            <v>1.4681783472132348</v>
          </cell>
        </row>
        <row r="80">
          <cell r="C80">
            <v>1.9683864397260273</v>
          </cell>
          <cell r="F80">
            <v>1.4681783472132348</v>
          </cell>
        </row>
        <row r="81">
          <cell r="C81">
            <v>1.9683864397260273</v>
          </cell>
          <cell r="F81">
            <v>1.4681783472132348</v>
          </cell>
        </row>
        <row r="82">
          <cell r="C82">
            <v>1.9683864397260273</v>
          </cell>
          <cell r="F82">
            <v>1.4681783472132348</v>
          </cell>
        </row>
        <row r="83">
          <cell r="C83">
            <v>1.9683864397260273</v>
          </cell>
          <cell r="F83">
            <v>1.4681783472132348</v>
          </cell>
        </row>
        <row r="84">
          <cell r="C84">
            <v>1.9683864397260273</v>
          </cell>
          <cell r="F84">
            <v>1.4681783472132348</v>
          </cell>
        </row>
        <row r="85">
          <cell r="C85">
            <v>1.9683864397260273</v>
          </cell>
          <cell r="F85">
            <v>1.4681783472132348</v>
          </cell>
        </row>
        <row r="86">
          <cell r="C86">
            <v>1.9683864397260273</v>
          </cell>
          <cell r="F86">
            <v>1.4681783472132348</v>
          </cell>
        </row>
        <row r="87">
          <cell r="C87">
            <v>1.9683864397260273</v>
          </cell>
          <cell r="F87">
            <v>1.4681783472132348</v>
          </cell>
        </row>
        <row r="88">
          <cell r="C88">
            <v>1.9683864397260273</v>
          </cell>
          <cell r="F88">
            <v>1.4681783472132348</v>
          </cell>
        </row>
        <row r="89">
          <cell r="C89">
            <v>1.9683864397260273</v>
          </cell>
          <cell r="F89">
            <v>1.4681783472132348</v>
          </cell>
        </row>
        <row r="90">
          <cell r="C90">
            <v>1.9683864397260273</v>
          </cell>
          <cell r="F90">
            <v>1.4681783472132348</v>
          </cell>
        </row>
        <row r="91">
          <cell r="C91">
            <v>1.9683864397260273</v>
          </cell>
          <cell r="F91">
            <v>1.4681783472132348</v>
          </cell>
        </row>
        <row r="92">
          <cell r="C92">
            <v>1.9683864397260273</v>
          </cell>
          <cell r="F92">
            <v>1.4681783472132348</v>
          </cell>
        </row>
        <row r="93">
          <cell r="C93">
            <v>1.9683864397260273</v>
          </cell>
          <cell r="F93">
            <v>1.4681783472132348</v>
          </cell>
        </row>
        <row r="94">
          <cell r="C94">
            <v>1.9683864397260273</v>
          </cell>
          <cell r="F94">
            <v>1.4681783472132348</v>
          </cell>
        </row>
        <row r="95">
          <cell r="C95">
            <v>1.9683864397260273</v>
          </cell>
          <cell r="F95">
            <v>1.4681783472132348</v>
          </cell>
        </row>
        <row r="96">
          <cell r="C96">
            <v>1.9683864397260273</v>
          </cell>
          <cell r="F96">
            <v>1.4681783472132348</v>
          </cell>
        </row>
        <row r="97">
          <cell r="C97">
            <v>1.9683864397260273</v>
          </cell>
          <cell r="F97">
            <v>1.4681783472132348</v>
          </cell>
        </row>
        <row r="98">
          <cell r="C98">
            <v>1.9683864397260273</v>
          </cell>
          <cell r="F98">
            <v>1.4681783472132348</v>
          </cell>
        </row>
        <row r="99">
          <cell r="C99">
            <v>1.9683864397260273</v>
          </cell>
          <cell r="F99">
            <v>1.4681783472132348</v>
          </cell>
        </row>
        <row r="100">
          <cell r="C100">
            <v>1.9683864397260273</v>
          </cell>
          <cell r="F100">
            <v>1.4681783472132348</v>
          </cell>
        </row>
        <row r="101">
          <cell r="C101">
            <v>1.9683864397260273</v>
          </cell>
          <cell r="F101">
            <v>1.4681783472132348</v>
          </cell>
        </row>
        <row r="102">
          <cell r="C102">
            <v>1.9683864397260273</v>
          </cell>
          <cell r="F102">
            <v>1.4681783472132348</v>
          </cell>
        </row>
        <row r="103">
          <cell r="C103">
            <v>1.9683864397260273</v>
          </cell>
          <cell r="F103">
            <v>1.4681783472132348</v>
          </cell>
        </row>
        <row r="104">
          <cell r="C104">
            <v>1.9683864397260273</v>
          </cell>
          <cell r="F104">
            <v>1.4681783472132348</v>
          </cell>
        </row>
        <row r="105">
          <cell r="C105">
            <v>1.9683864397260273</v>
          </cell>
          <cell r="F105">
            <v>1.4681783472132348</v>
          </cell>
        </row>
        <row r="106">
          <cell r="C106">
            <v>1.9683864397260273</v>
          </cell>
          <cell r="F106">
            <v>1.4681783472132348</v>
          </cell>
        </row>
        <row r="107">
          <cell r="C107">
            <v>1.9683864397260273</v>
          </cell>
          <cell r="F107">
            <v>1.4681783472132348</v>
          </cell>
        </row>
        <row r="108">
          <cell r="C108">
            <v>1.9683864397260273</v>
          </cell>
          <cell r="F108">
            <v>1.4681783472132348</v>
          </cell>
        </row>
        <row r="109">
          <cell r="C109">
            <v>1.9683864397260273</v>
          </cell>
          <cell r="F109">
            <v>1.4681783472132348</v>
          </cell>
        </row>
        <row r="110">
          <cell r="C110">
            <v>1.9683864397260273</v>
          </cell>
          <cell r="F110">
            <v>1.4681783472132348</v>
          </cell>
        </row>
        <row r="111">
          <cell r="C111">
            <v>1.9683864397260273</v>
          </cell>
          <cell r="F111">
            <v>1.4681783472132348</v>
          </cell>
        </row>
        <row r="112">
          <cell r="C112">
            <v>1.9683864397260273</v>
          </cell>
          <cell r="F112">
            <v>1.4681783472132348</v>
          </cell>
        </row>
        <row r="113">
          <cell r="C113">
            <v>1.9683864397260273</v>
          </cell>
          <cell r="F113">
            <v>1.4681783472132348</v>
          </cell>
        </row>
        <row r="114">
          <cell r="C114">
            <v>1.9683864397260273</v>
          </cell>
          <cell r="F114">
            <v>1.4681783472132348</v>
          </cell>
        </row>
        <row r="115">
          <cell r="C115">
            <v>1.9683864397260273</v>
          </cell>
          <cell r="F115">
            <v>1.4681783472132348</v>
          </cell>
        </row>
        <row r="116">
          <cell r="C116">
            <v>1.9683864397260273</v>
          </cell>
          <cell r="F116">
            <v>1.4681783472132348</v>
          </cell>
        </row>
        <row r="117">
          <cell r="C117">
            <v>1.9683864397260273</v>
          </cell>
          <cell r="F117">
            <v>1.4681783472132348</v>
          </cell>
        </row>
        <row r="118">
          <cell r="C118">
            <v>1.9683864397260273</v>
          </cell>
          <cell r="F118">
            <v>1.4681783472132348</v>
          </cell>
        </row>
        <row r="119">
          <cell r="C119">
            <v>1.9683864397260273</v>
          </cell>
          <cell r="F119">
            <v>1.4681783472132348</v>
          </cell>
        </row>
        <row r="120">
          <cell r="C120">
            <v>1.9683864397260273</v>
          </cell>
          <cell r="F120">
            <v>1.4681783472132348</v>
          </cell>
        </row>
        <row r="121">
          <cell r="C121">
            <v>1.9683864397260273</v>
          </cell>
          <cell r="F121">
            <v>1.4681783472132348</v>
          </cell>
        </row>
        <row r="122">
          <cell r="C122">
            <v>1.9683864397260273</v>
          </cell>
          <cell r="F122">
            <v>1.4681783472132348</v>
          </cell>
        </row>
        <row r="123">
          <cell r="C123">
            <v>1.9683864397260273</v>
          </cell>
          <cell r="F123">
            <v>1.4681783472132348</v>
          </cell>
        </row>
        <row r="124">
          <cell r="C124">
            <v>1.9683864397260273</v>
          </cell>
          <cell r="F124">
            <v>1.4681783472132348</v>
          </cell>
        </row>
        <row r="125">
          <cell r="C125">
            <v>1.9683864397260273</v>
          </cell>
          <cell r="F125">
            <v>1.4681783472132348</v>
          </cell>
        </row>
        <row r="126">
          <cell r="C126">
            <v>1.9683864397260273</v>
          </cell>
          <cell r="F126">
            <v>1.4681783472132348</v>
          </cell>
        </row>
        <row r="127">
          <cell r="C127">
            <v>1.9683864397260273</v>
          </cell>
          <cell r="F127">
            <v>1.4681783472132348</v>
          </cell>
        </row>
        <row r="128">
          <cell r="C128">
            <v>1.9683864397260273</v>
          </cell>
          <cell r="F128">
            <v>1.4681783472132348</v>
          </cell>
        </row>
        <row r="129">
          <cell r="C129">
            <v>1.9683864397260273</v>
          </cell>
          <cell r="F129">
            <v>1.4681783472132348</v>
          </cell>
        </row>
        <row r="130">
          <cell r="C130">
            <v>1.9683864397260273</v>
          </cell>
          <cell r="F130">
            <v>1.4681783472132348</v>
          </cell>
        </row>
        <row r="131">
          <cell r="C131">
            <v>1.9683864397260273</v>
          </cell>
          <cell r="F131">
            <v>1.4681783472132348</v>
          </cell>
        </row>
        <row r="132">
          <cell r="C132">
            <v>1.9683864397260273</v>
          </cell>
          <cell r="F132">
            <v>1.4681783472132348</v>
          </cell>
        </row>
        <row r="133">
          <cell r="C133">
            <v>1.9683864397260273</v>
          </cell>
          <cell r="F133">
            <v>1.4681783472132348</v>
          </cell>
        </row>
        <row r="134">
          <cell r="C134">
            <v>1.9683864397260273</v>
          </cell>
          <cell r="F134">
            <v>1.4681783472132348</v>
          </cell>
        </row>
        <row r="135">
          <cell r="C135">
            <v>1.9683864397260273</v>
          </cell>
          <cell r="F135">
            <v>1.4681783472132348</v>
          </cell>
        </row>
        <row r="136">
          <cell r="C136">
            <v>1.9683864397260273</v>
          </cell>
          <cell r="F136">
            <v>1.4681783472132348</v>
          </cell>
        </row>
        <row r="137">
          <cell r="C137">
            <v>1.9683864397260273</v>
          </cell>
          <cell r="F137">
            <v>1.4681783472132348</v>
          </cell>
        </row>
        <row r="138">
          <cell r="C138">
            <v>1.9683864397260273</v>
          </cell>
          <cell r="F138">
            <v>1.4681783472132348</v>
          </cell>
        </row>
        <row r="139">
          <cell r="C139">
            <v>1.9683864397260273</v>
          </cell>
          <cell r="F139">
            <v>1.4681783472132348</v>
          </cell>
        </row>
        <row r="140">
          <cell r="C140">
            <v>1.9683864397260273</v>
          </cell>
          <cell r="F140">
            <v>1.4681783472132348</v>
          </cell>
        </row>
        <row r="141">
          <cell r="C141">
            <v>1.9683864397260273</v>
          </cell>
          <cell r="F141">
            <v>1.4681783472132348</v>
          </cell>
        </row>
        <row r="142">
          <cell r="C142">
            <v>1.9683864397260273</v>
          </cell>
          <cell r="F142">
            <v>1.4681783472132348</v>
          </cell>
        </row>
        <row r="143">
          <cell r="C143">
            <v>1.9683864397260273</v>
          </cell>
          <cell r="F143">
            <v>1.4681783472132348</v>
          </cell>
        </row>
        <row r="144">
          <cell r="C144">
            <v>1.9683864397260273</v>
          </cell>
          <cell r="F144">
            <v>1.4681783472132348</v>
          </cell>
        </row>
        <row r="145">
          <cell r="C145">
            <v>1.9683864397260273</v>
          </cell>
          <cell r="F145">
            <v>1.4681783472132348</v>
          </cell>
        </row>
        <row r="146">
          <cell r="C146">
            <v>1.9683864397260273</v>
          </cell>
          <cell r="F146">
            <v>1.4681783472132348</v>
          </cell>
        </row>
        <row r="147">
          <cell r="C147">
            <v>1.9683864397260273</v>
          </cell>
          <cell r="F147">
            <v>1.4681783472132348</v>
          </cell>
        </row>
        <row r="148">
          <cell r="C148">
            <v>1.9683864397260273</v>
          </cell>
          <cell r="F148">
            <v>1.4681783472132348</v>
          </cell>
        </row>
        <row r="149">
          <cell r="C149">
            <v>1.9683864397260273</v>
          </cell>
          <cell r="F149">
            <v>1.4681783472132348</v>
          </cell>
        </row>
        <row r="150">
          <cell r="C150">
            <v>1.9683864397260273</v>
          </cell>
          <cell r="F150">
            <v>1.4681783472132348</v>
          </cell>
        </row>
        <row r="151">
          <cell r="C151">
            <v>1.9683864397260273</v>
          </cell>
          <cell r="F151">
            <v>1.4681783472132348</v>
          </cell>
        </row>
        <row r="152">
          <cell r="C152">
            <v>1.9683864397260273</v>
          </cell>
          <cell r="F152">
            <v>1.4681783472132348</v>
          </cell>
        </row>
        <row r="153">
          <cell r="C153">
            <v>1.9683864397260273</v>
          </cell>
          <cell r="F153">
            <v>1.4681783472132348</v>
          </cell>
        </row>
        <row r="154">
          <cell r="C154">
            <v>1.9683864397260273</v>
          </cell>
          <cell r="F154">
            <v>1.4681783472132348</v>
          </cell>
        </row>
        <row r="155">
          <cell r="C155">
            <v>1.9683864397260273</v>
          </cell>
          <cell r="F155">
            <v>1.4681783472132348</v>
          </cell>
        </row>
        <row r="156">
          <cell r="C156">
            <v>1.9683864397260273</v>
          </cell>
          <cell r="F156">
            <v>1.4681783472132348</v>
          </cell>
        </row>
        <row r="157">
          <cell r="C157">
            <v>1.9683864397260273</v>
          </cell>
          <cell r="F157">
            <v>1.4681783472132348</v>
          </cell>
        </row>
        <row r="158">
          <cell r="C158">
            <v>1.9683864397260273</v>
          </cell>
          <cell r="F158">
            <v>1.4681783472132348</v>
          </cell>
        </row>
        <row r="159">
          <cell r="C159">
            <v>1.9683864397260273</v>
          </cell>
          <cell r="F159">
            <v>1.4681783472132348</v>
          </cell>
        </row>
        <row r="160">
          <cell r="C160">
            <v>1.9683864397260273</v>
          </cell>
          <cell r="F160">
            <v>1.4681783472132348</v>
          </cell>
        </row>
        <row r="161">
          <cell r="C161">
            <v>1.9683864397260273</v>
          </cell>
          <cell r="F161">
            <v>1.4681783472132348</v>
          </cell>
        </row>
        <row r="162">
          <cell r="C162">
            <v>1.9683864397260273</v>
          </cell>
          <cell r="F162">
            <v>1.4681783472132348</v>
          </cell>
        </row>
        <row r="163">
          <cell r="C163">
            <v>1.9683864397260273</v>
          </cell>
          <cell r="F163">
            <v>1.4681783472132348</v>
          </cell>
        </row>
        <row r="164">
          <cell r="C164">
            <v>1.9683864397260273</v>
          </cell>
          <cell r="F164">
            <v>1.4681783472132348</v>
          </cell>
        </row>
        <row r="165">
          <cell r="C165">
            <v>1.9683864397260273</v>
          </cell>
          <cell r="F165">
            <v>1.4681783472132348</v>
          </cell>
        </row>
        <row r="166">
          <cell r="C166">
            <v>1.9683864397260273</v>
          </cell>
          <cell r="F166">
            <v>1.4681783472132348</v>
          </cell>
        </row>
        <row r="167">
          <cell r="C167">
            <v>1.9683864397260273</v>
          </cell>
          <cell r="F167">
            <v>1.4681783472132348</v>
          </cell>
        </row>
        <row r="168">
          <cell r="C168">
            <v>1.9683864397260273</v>
          </cell>
          <cell r="F168">
            <v>1.4681783472132348</v>
          </cell>
        </row>
        <row r="169">
          <cell r="C169">
            <v>1.9683864397260273</v>
          </cell>
          <cell r="F169">
            <v>1.4681783472132348</v>
          </cell>
        </row>
        <row r="170">
          <cell r="C170">
            <v>1.9683864397260273</v>
          </cell>
          <cell r="F170">
            <v>1.4681783472132348</v>
          </cell>
        </row>
        <row r="171">
          <cell r="C171">
            <v>1.9683864397260273</v>
          </cell>
          <cell r="F171">
            <v>1.4681783472132348</v>
          </cell>
        </row>
        <row r="172">
          <cell r="C172">
            <v>1.9683864397260273</v>
          </cell>
          <cell r="F172">
            <v>1.4681783472132348</v>
          </cell>
        </row>
        <row r="173">
          <cell r="C173">
            <v>1.9683864397260273</v>
          </cell>
          <cell r="F173">
            <v>1.4681783472132348</v>
          </cell>
        </row>
        <row r="174">
          <cell r="C174">
            <v>1.9683864397260273</v>
          </cell>
          <cell r="F174">
            <v>1.4681783472132348</v>
          </cell>
        </row>
        <row r="175">
          <cell r="C175">
            <v>1.9683864397260273</v>
          </cell>
          <cell r="F175">
            <v>1.4681783472132348</v>
          </cell>
        </row>
        <row r="176">
          <cell r="C176">
            <v>1.9683864397260273</v>
          </cell>
          <cell r="F176">
            <v>1.4681783472132348</v>
          </cell>
        </row>
        <row r="177">
          <cell r="C177">
            <v>1.9683864397260273</v>
          </cell>
          <cell r="F177">
            <v>1.4681783472132348</v>
          </cell>
        </row>
        <row r="178">
          <cell r="C178">
            <v>1.9683864397260273</v>
          </cell>
          <cell r="F178">
            <v>1.4681783472132348</v>
          </cell>
        </row>
        <row r="179">
          <cell r="C179">
            <v>1.9683864397260273</v>
          </cell>
          <cell r="F179">
            <v>1.4681783472132348</v>
          </cell>
        </row>
        <row r="180">
          <cell r="C180">
            <v>1.9683864397260273</v>
          </cell>
          <cell r="F180">
            <v>1.4681783472132348</v>
          </cell>
        </row>
        <row r="181">
          <cell r="C181">
            <v>1.9683864397260273</v>
          </cell>
          <cell r="F181">
            <v>1.4681783472132348</v>
          </cell>
        </row>
        <row r="182">
          <cell r="C182">
            <v>1.9683864397260273</v>
          </cell>
          <cell r="F182">
            <v>1.4681783472132348</v>
          </cell>
        </row>
        <row r="183">
          <cell r="C183">
            <v>1.9683864397260273</v>
          </cell>
          <cell r="F183">
            <v>1.4681783472132348</v>
          </cell>
        </row>
        <row r="184">
          <cell r="C184">
            <v>1.9683864397260273</v>
          </cell>
          <cell r="F184">
            <v>1.4681783472132348</v>
          </cell>
        </row>
        <row r="185">
          <cell r="C185">
            <v>1.9683864397260273</v>
          </cell>
        </row>
        <row r="186">
          <cell r="C186">
            <v>1.9683864397260273</v>
          </cell>
        </row>
        <row r="187">
          <cell r="C187">
            <v>1.9683864397260273</v>
          </cell>
        </row>
        <row r="188">
          <cell r="C188">
            <v>1.9683864397260273</v>
          </cell>
        </row>
        <row r="189">
          <cell r="C189">
            <v>1.9683864397260273</v>
          </cell>
        </row>
        <row r="190">
          <cell r="C190">
            <v>1.9683864397260273</v>
          </cell>
        </row>
        <row r="191">
          <cell r="C191">
            <v>1.9683864397260273</v>
          </cell>
        </row>
        <row r="192">
          <cell r="C192">
            <v>1.9683864397260273</v>
          </cell>
        </row>
        <row r="193">
          <cell r="C193">
            <v>1.9683864397260273</v>
          </cell>
        </row>
        <row r="194">
          <cell r="C194">
            <v>1.9683864397260273</v>
          </cell>
        </row>
        <row r="195">
          <cell r="C195">
            <v>1.9683864397260273</v>
          </cell>
        </row>
        <row r="196">
          <cell r="C196">
            <v>1.9683864397260273</v>
          </cell>
        </row>
        <row r="197">
          <cell r="C197">
            <v>1.9683864397260273</v>
          </cell>
        </row>
        <row r="198">
          <cell r="C198">
            <v>1.9683864397260273</v>
          </cell>
        </row>
        <row r="199">
          <cell r="C199">
            <v>1.9683864397260273</v>
          </cell>
        </row>
        <row r="200">
          <cell r="C200">
            <v>1.9683864397260273</v>
          </cell>
        </row>
        <row r="201">
          <cell r="C201">
            <v>1.9683864397260273</v>
          </cell>
        </row>
        <row r="202">
          <cell r="C202">
            <v>1.9683864397260273</v>
          </cell>
        </row>
        <row r="203">
          <cell r="C203">
            <v>1.9683864397260273</v>
          </cell>
        </row>
        <row r="204">
          <cell r="C204">
            <v>1.9683864397260273</v>
          </cell>
        </row>
        <row r="205">
          <cell r="C205">
            <v>1.9683864397260273</v>
          </cell>
        </row>
        <row r="206">
          <cell r="C206">
            <v>1.9683864397260273</v>
          </cell>
        </row>
        <row r="207">
          <cell r="C207">
            <v>1.9683864397260273</v>
          </cell>
        </row>
        <row r="208">
          <cell r="C208">
            <v>1.9683864397260273</v>
          </cell>
        </row>
        <row r="209">
          <cell r="C209">
            <v>1.9683864397260273</v>
          </cell>
        </row>
        <row r="210">
          <cell r="C210">
            <v>1.9683864397260273</v>
          </cell>
        </row>
        <row r="211">
          <cell r="C211">
            <v>1.9683864397260273</v>
          </cell>
        </row>
        <row r="212">
          <cell r="C212">
            <v>1.9683864397260273</v>
          </cell>
        </row>
        <row r="213">
          <cell r="C213">
            <v>1.9683864397260273</v>
          </cell>
        </row>
        <row r="214">
          <cell r="C214">
            <v>1.9683864397260273</v>
          </cell>
        </row>
        <row r="215">
          <cell r="C215">
            <v>1.9683864397260273</v>
          </cell>
        </row>
        <row r="216">
          <cell r="C216">
            <v>1.9683864397260273</v>
          </cell>
        </row>
        <row r="217">
          <cell r="C217">
            <v>1.9683864397260273</v>
          </cell>
        </row>
        <row r="218">
          <cell r="C218">
            <v>1.9683864397260273</v>
          </cell>
        </row>
        <row r="219">
          <cell r="C219">
            <v>1.9683864397260273</v>
          </cell>
        </row>
        <row r="220">
          <cell r="C220">
            <v>1.9683864397260273</v>
          </cell>
        </row>
        <row r="221">
          <cell r="C221">
            <v>1.9683864397260273</v>
          </cell>
        </row>
        <row r="222">
          <cell r="C222">
            <v>1.9683864397260273</v>
          </cell>
        </row>
        <row r="223">
          <cell r="C223">
            <v>1.9683864397260273</v>
          </cell>
        </row>
        <row r="224">
          <cell r="C224">
            <v>1.9683864397260273</v>
          </cell>
        </row>
        <row r="225">
          <cell r="C225">
            <v>1.9683864397260273</v>
          </cell>
        </row>
        <row r="226">
          <cell r="C226">
            <v>1.9683864397260273</v>
          </cell>
        </row>
        <row r="227">
          <cell r="C227">
            <v>1.9683864397260273</v>
          </cell>
        </row>
        <row r="228">
          <cell r="C228">
            <v>1.9683864397260273</v>
          </cell>
        </row>
        <row r="229">
          <cell r="C229">
            <v>1.9683864397260273</v>
          </cell>
        </row>
        <row r="230">
          <cell r="C230">
            <v>1.9683864397260273</v>
          </cell>
        </row>
        <row r="231">
          <cell r="C231">
            <v>1.9683864397260273</v>
          </cell>
        </row>
        <row r="232">
          <cell r="C232">
            <v>1.9683864397260273</v>
          </cell>
        </row>
        <row r="233">
          <cell r="C233">
            <v>1.9683864397260273</v>
          </cell>
        </row>
        <row r="234">
          <cell r="C234">
            <v>1.9683864397260273</v>
          </cell>
        </row>
        <row r="235">
          <cell r="C235">
            <v>1.9683864397260273</v>
          </cell>
        </row>
        <row r="236">
          <cell r="C236">
            <v>1.9683864397260273</v>
          </cell>
        </row>
        <row r="237">
          <cell r="C237">
            <v>1.9683864397260273</v>
          </cell>
        </row>
        <row r="238">
          <cell r="C238">
            <v>1.9683864397260273</v>
          </cell>
        </row>
        <row r="239">
          <cell r="C239">
            <v>1.9683864397260273</v>
          </cell>
        </row>
        <row r="240">
          <cell r="C240">
            <v>1.9683864397260273</v>
          </cell>
        </row>
        <row r="241">
          <cell r="C241">
            <v>1.9683864397260273</v>
          </cell>
        </row>
        <row r="242">
          <cell r="C242">
            <v>1.9683864397260273</v>
          </cell>
        </row>
        <row r="243">
          <cell r="C243">
            <v>1.9683864397260273</v>
          </cell>
        </row>
        <row r="244">
          <cell r="C244">
            <v>1.9683864397260273</v>
          </cell>
        </row>
        <row r="245">
          <cell r="C245">
            <v>1.9683864397260273</v>
          </cell>
        </row>
        <row r="246">
          <cell r="C246">
            <v>1.9683864397260273</v>
          </cell>
        </row>
        <row r="247">
          <cell r="C247">
            <v>1.9683864397260273</v>
          </cell>
        </row>
        <row r="248">
          <cell r="C248">
            <v>1.9683864397260273</v>
          </cell>
        </row>
        <row r="249">
          <cell r="C249">
            <v>1.9683864397260273</v>
          </cell>
        </row>
        <row r="250">
          <cell r="C250">
            <v>1.9683864397260273</v>
          </cell>
        </row>
        <row r="251">
          <cell r="C251">
            <v>1.9683864397260273</v>
          </cell>
        </row>
        <row r="252">
          <cell r="C252">
            <v>1.9683864397260273</v>
          </cell>
        </row>
        <row r="253">
          <cell r="C253">
            <v>1.9683864397260273</v>
          </cell>
        </row>
        <row r="254">
          <cell r="C254">
            <v>1.9683864397260273</v>
          </cell>
        </row>
        <row r="255">
          <cell r="C255">
            <v>1.9683864397260273</v>
          </cell>
        </row>
        <row r="256">
          <cell r="C256">
            <v>1.9683864397260273</v>
          </cell>
        </row>
        <row r="257">
          <cell r="C257">
            <v>1.9683864397260273</v>
          </cell>
        </row>
        <row r="258">
          <cell r="C258">
            <v>1.9683864397260273</v>
          </cell>
        </row>
        <row r="259">
          <cell r="C259">
            <v>1.9683864397260273</v>
          </cell>
        </row>
        <row r="260">
          <cell r="C260">
            <v>1.9683864397260273</v>
          </cell>
        </row>
        <row r="261">
          <cell r="C261">
            <v>1.9683864397260273</v>
          </cell>
        </row>
        <row r="262">
          <cell r="C262">
            <v>1.9683864397260273</v>
          </cell>
        </row>
        <row r="263">
          <cell r="C263">
            <v>1.9683864397260273</v>
          </cell>
        </row>
        <row r="264">
          <cell r="C264">
            <v>1.9683864397260273</v>
          </cell>
        </row>
        <row r="265">
          <cell r="C265">
            <v>1.9683864397260273</v>
          </cell>
        </row>
        <row r="266">
          <cell r="C266">
            <v>1.9683864397260273</v>
          </cell>
        </row>
        <row r="267">
          <cell r="C267">
            <v>1.9683864397260273</v>
          </cell>
        </row>
        <row r="268">
          <cell r="C268">
            <v>1.9683864397260273</v>
          </cell>
        </row>
        <row r="269">
          <cell r="C269">
            <v>1.9683864397260273</v>
          </cell>
        </row>
        <row r="270">
          <cell r="C270">
            <v>1.9683864397260273</v>
          </cell>
        </row>
        <row r="271">
          <cell r="C271">
            <v>1.9683864397260273</v>
          </cell>
        </row>
        <row r="272">
          <cell r="C272">
            <v>1.9683864397260273</v>
          </cell>
        </row>
        <row r="273">
          <cell r="C273">
            <v>1.9683864397260273</v>
          </cell>
        </row>
        <row r="274">
          <cell r="C274">
            <v>1.9683864397260273</v>
          </cell>
        </row>
        <row r="275">
          <cell r="C275">
            <v>1.9683864397260273</v>
          </cell>
        </row>
        <row r="276">
          <cell r="C276">
            <v>1.9683864397260273</v>
          </cell>
        </row>
        <row r="277">
          <cell r="C277">
            <v>1.9683864397260273</v>
          </cell>
        </row>
        <row r="278">
          <cell r="C278">
            <v>1.9683864397260273</v>
          </cell>
        </row>
        <row r="279">
          <cell r="C279">
            <v>1.9683864397260273</v>
          </cell>
        </row>
        <row r="280">
          <cell r="C280">
            <v>1.9683864397260273</v>
          </cell>
        </row>
        <row r="281">
          <cell r="C281">
            <v>1.9683864397260273</v>
          </cell>
        </row>
        <row r="282">
          <cell r="C282">
            <v>1.9683864397260273</v>
          </cell>
        </row>
        <row r="283">
          <cell r="C283">
            <v>1.9683864397260273</v>
          </cell>
        </row>
        <row r="284">
          <cell r="C284">
            <v>1.9683864397260273</v>
          </cell>
        </row>
        <row r="285">
          <cell r="C285">
            <v>1.9683864397260273</v>
          </cell>
        </row>
        <row r="286">
          <cell r="C286">
            <v>1.9683864397260273</v>
          </cell>
        </row>
        <row r="287">
          <cell r="C287">
            <v>1.9683864397260273</v>
          </cell>
        </row>
        <row r="288">
          <cell r="C288">
            <v>1.9683864397260273</v>
          </cell>
        </row>
        <row r="289">
          <cell r="C289">
            <v>1.9683864397260273</v>
          </cell>
        </row>
        <row r="290">
          <cell r="C290">
            <v>1.9683864397260273</v>
          </cell>
        </row>
        <row r="291">
          <cell r="C291">
            <v>1.9683864397260273</v>
          </cell>
        </row>
        <row r="292">
          <cell r="C292">
            <v>1.9683864397260273</v>
          </cell>
        </row>
        <row r="293">
          <cell r="C293">
            <v>1.9683864397260273</v>
          </cell>
        </row>
        <row r="294">
          <cell r="C294">
            <v>1.9683864397260273</v>
          </cell>
        </row>
        <row r="295">
          <cell r="C295">
            <v>1.9683864397260273</v>
          </cell>
        </row>
        <row r="296">
          <cell r="C296">
            <v>1.9683864397260273</v>
          </cell>
        </row>
        <row r="297">
          <cell r="C297">
            <v>1.9683864397260273</v>
          </cell>
        </row>
        <row r="298">
          <cell r="C298">
            <v>1.9683864397260273</v>
          </cell>
        </row>
        <row r="299">
          <cell r="C299">
            <v>1.9683864397260273</v>
          </cell>
        </row>
        <row r="300">
          <cell r="C300">
            <v>1.9683864397260273</v>
          </cell>
        </row>
        <row r="301">
          <cell r="C301">
            <v>1.9683864397260273</v>
          </cell>
        </row>
        <row r="302">
          <cell r="C302">
            <v>1.9683864397260273</v>
          </cell>
        </row>
        <row r="303">
          <cell r="C303">
            <v>1.9683864397260273</v>
          </cell>
        </row>
        <row r="304">
          <cell r="C304">
            <v>1.9683864397260273</v>
          </cell>
        </row>
        <row r="305">
          <cell r="C305">
            <v>1.9683864397260273</v>
          </cell>
        </row>
        <row r="306">
          <cell r="C306">
            <v>1.9683864397260273</v>
          </cell>
        </row>
        <row r="307">
          <cell r="C307">
            <v>1.9683864397260273</v>
          </cell>
        </row>
        <row r="308">
          <cell r="C308">
            <v>1.9683864397260273</v>
          </cell>
        </row>
        <row r="309">
          <cell r="C309">
            <v>1.9683864397260273</v>
          </cell>
        </row>
        <row r="310">
          <cell r="C310">
            <v>1.9683864397260273</v>
          </cell>
        </row>
        <row r="311">
          <cell r="C311">
            <v>1.9683864397260273</v>
          </cell>
        </row>
        <row r="312">
          <cell r="C312">
            <v>1.9683864397260273</v>
          </cell>
        </row>
        <row r="313">
          <cell r="C313">
            <v>1.9683864397260273</v>
          </cell>
        </row>
        <row r="314">
          <cell r="C314">
            <v>1.9683864397260273</v>
          </cell>
        </row>
        <row r="315">
          <cell r="C315">
            <v>1.9683864397260273</v>
          </cell>
        </row>
        <row r="316">
          <cell r="C316">
            <v>1.9683864397260273</v>
          </cell>
        </row>
        <row r="317">
          <cell r="C317">
            <v>1.9683864397260273</v>
          </cell>
        </row>
        <row r="318">
          <cell r="C318">
            <v>1.9683864397260273</v>
          </cell>
        </row>
        <row r="319">
          <cell r="C319">
            <v>1.9683864397260273</v>
          </cell>
        </row>
        <row r="320">
          <cell r="C320">
            <v>1.9683864397260273</v>
          </cell>
        </row>
        <row r="321">
          <cell r="C321">
            <v>1.9683864397260273</v>
          </cell>
        </row>
        <row r="322">
          <cell r="C322">
            <v>1.9683864397260273</v>
          </cell>
        </row>
        <row r="323">
          <cell r="C323">
            <v>1.9683864397260273</v>
          </cell>
        </row>
        <row r="324">
          <cell r="C324">
            <v>1.9683864397260273</v>
          </cell>
        </row>
        <row r="325">
          <cell r="C325">
            <v>1.9683864397260273</v>
          </cell>
        </row>
        <row r="326">
          <cell r="C326">
            <v>1.9683864397260273</v>
          </cell>
        </row>
        <row r="327">
          <cell r="C327">
            <v>1.9683864397260273</v>
          </cell>
        </row>
        <row r="328">
          <cell r="C328">
            <v>1.9683864397260273</v>
          </cell>
        </row>
        <row r="329">
          <cell r="C329">
            <v>1.9683864397260273</v>
          </cell>
        </row>
        <row r="330">
          <cell r="C330">
            <v>1.9683864397260273</v>
          </cell>
        </row>
        <row r="331">
          <cell r="C331">
            <v>1.9683864397260273</v>
          </cell>
        </row>
        <row r="332">
          <cell r="C332">
            <v>1.9683864397260273</v>
          </cell>
        </row>
        <row r="333">
          <cell r="C333">
            <v>1.9683864397260273</v>
          </cell>
        </row>
        <row r="334">
          <cell r="C334">
            <v>1.9683864397260273</v>
          </cell>
        </row>
        <row r="335">
          <cell r="C335">
            <v>1.9683864397260273</v>
          </cell>
        </row>
        <row r="336">
          <cell r="C336">
            <v>1.9683864397260273</v>
          </cell>
        </row>
        <row r="337">
          <cell r="C337">
            <v>1.9683864397260273</v>
          </cell>
        </row>
        <row r="338">
          <cell r="C338">
            <v>1.9683864397260273</v>
          </cell>
        </row>
        <row r="339">
          <cell r="C339">
            <v>1.9683864397260273</v>
          </cell>
        </row>
        <row r="340">
          <cell r="C340">
            <v>1.9683864397260273</v>
          </cell>
        </row>
        <row r="341">
          <cell r="C341">
            <v>1.9683864397260273</v>
          </cell>
        </row>
        <row r="342">
          <cell r="C342">
            <v>1.9683864397260273</v>
          </cell>
        </row>
        <row r="343">
          <cell r="C343">
            <v>1.9683864397260273</v>
          </cell>
        </row>
        <row r="344">
          <cell r="C344">
            <v>1.9683864397260273</v>
          </cell>
        </row>
        <row r="345">
          <cell r="C345">
            <v>1.9683864397260273</v>
          </cell>
        </row>
        <row r="346">
          <cell r="C346">
            <v>1.9683864397260273</v>
          </cell>
        </row>
        <row r="347">
          <cell r="C347">
            <v>1.9683864397260273</v>
          </cell>
        </row>
        <row r="348">
          <cell r="C348">
            <v>1.9683864397260273</v>
          </cell>
        </row>
        <row r="349">
          <cell r="C349">
            <v>1.9683864397260273</v>
          </cell>
        </row>
        <row r="350">
          <cell r="C350">
            <v>1.9683864397260273</v>
          </cell>
        </row>
        <row r="351">
          <cell r="C351">
            <v>1.9683864397260273</v>
          </cell>
        </row>
        <row r="352">
          <cell r="C352">
            <v>1.9683864397260273</v>
          </cell>
        </row>
        <row r="353">
          <cell r="C353">
            <v>1.9683864397260273</v>
          </cell>
        </row>
        <row r="354">
          <cell r="C354">
            <v>1.9683864397260273</v>
          </cell>
        </row>
        <row r="355">
          <cell r="C355">
            <v>1.9683864397260273</v>
          </cell>
        </row>
        <row r="356">
          <cell r="C356">
            <v>1.9683864397260273</v>
          </cell>
        </row>
        <row r="357">
          <cell r="C357">
            <v>1.9683864397260273</v>
          </cell>
        </row>
        <row r="358">
          <cell r="C358">
            <v>1.9683864397260273</v>
          </cell>
        </row>
        <row r="359">
          <cell r="C359">
            <v>1.9683864397260273</v>
          </cell>
        </row>
        <row r="360">
          <cell r="C360">
            <v>1.9683864397260273</v>
          </cell>
        </row>
        <row r="361">
          <cell r="C361">
            <v>1.9683864397260273</v>
          </cell>
        </row>
        <row r="362">
          <cell r="C362">
            <v>1.9683864397260273</v>
          </cell>
        </row>
        <row r="363">
          <cell r="C363">
            <v>1.9683864397260273</v>
          </cell>
        </row>
        <row r="364">
          <cell r="C364">
            <v>1.9683864397260273</v>
          </cell>
        </row>
        <row r="365">
          <cell r="C365">
            <v>1.9683864397260273</v>
          </cell>
        </row>
        <row r="366">
          <cell r="C366">
            <v>1.9683864397260273</v>
          </cell>
        </row>
        <row r="367">
          <cell r="C367">
            <v>1.9683864397260273</v>
          </cell>
        </row>
        <row r="368">
          <cell r="C368">
            <v>1.9683864397260273</v>
          </cell>
        </row>
      </sheetData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zhu/OneDrive%20-%20business/0-Research/Global%20Daily%20Emissions/SciData/resubmit/0826/DailyData0826(only%20SD).xlsx" TargetMode="External"/><Relationship Id="rId1" Type="http://schemas.openxmlformats.org/officeDocument/2006/relationships/pivotCacheRecords" Target="pivotCacheRecords2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6250003" createdVersion="6" refreshedVersion="6" minRefreshableVersion="3" recordCount="223" xr:uid="{F546B1B5-6525-494C-89BF-F60AC552189E}">
  <cacheSource type="worksheet">
    <worksheetSource ref="AR2:AW360" sheet="Power" r:id="rId2"/>
  </cacheSource>
  <cacheFields count="7">
    <cacheField name="Date" numFmtId="0">
      <sharedItems containsNonDate="0" containsDate="1" containsString="0" containsBlank="1" minDate="2020-01-01T00:00:00" maxDate="2020-08-01T00:00:00" count="21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m/>
      </sharedItems>
      <fieldGroup par="6" base="0">
        <rangePr groupBy="months" startDate="2020-01-01T00:00:00" endDate="2020-08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8/1"/>
        </groupItems>
      </fieldGroup>
    </cacheField>
    <cacheField name="UK" numFmtId="0">
      <sharedItems containsString="0" containsBlank="1" containsNumber="1" minValue="6.9540006099860427E-2" maxValue="0.40346339621391791"/>
    </cacheField>
    <cacheField name="France" numFmtId="0">
      <sharedItems containsString="0" containsBlank="1" containsNumber="1" minValue="1.257483526813993E-2" maxValue="0.18692279357396985"/>
    </cacheField>
    <cacheField name="Germany" numFmtId="0">
      <sharedItems containsString="0" containsBlank="1" containsNumber="1" minValue="0.2372996621203827" maxValue="1.3779066265587134"/>
    </cacheField>
    <cacheField name="Italy" numFmtId="0">
      <sharedItems containsString="0" containsBlank="1" containsNumber="1" minValue="0.13119902836835795" maxValue="0.41603064145900037"/>
    </cacheField>
    <cacheField name="Spain" numFmtId="0">
      <sharedItems containsString="0" containsBlank="1" containsNumber="1" minValue="6.6761321984352737E-2" maxValue="0.25211365120902213"/>
    </cacheField>
    <cacheField name="Years" numFmtId="0" databaseField="0">
      <fieldGroup base="0">
        <rangePr groupBy="years" startDate="2020-01-01T00:00:00" endDate="2020-08-01T00:00:00"/>
        <groupItems count="3">
          <s v="&lt;2020/1/1"/>
          <s v="2020"/>
          <s v="&gt;2020/8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6018519" createdVersion="6" refreshedVersion="6" minRefreshableVersion="3" recordCount="366" xr:uid="{F28E25FA-95AB-B04F-8897-69D2505C2C66}">
  <cacheSource type="worksheet">
    <worksheetSource ref="AK2:AP368" sheet="Power" r:id="rId2"/>
  </cacheSource>
  <cacheFields count="7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tring="0" containsBlank="1" containsNumber="1" minValue="6.7882094091037182E-2" maxValue="0.48483987773873938"/>
    </cacheField>
    <cacheField name="France" numFmtId="2">
      <sharedItems containsString="0" containsBlank="1" containsNumber="1" minValue="1.3079143568551815E-2" maxValue="0.21355923152611025"/>
    </cacheField>
    <cacheField name="Germany" numFmtId="2">
      <sharedItems containsString="0" containsBlank="1" containsNumber="1" minValue="0.25741297602457697" maxValue="1.4202230554594775"/>
    </cacheField>
    <cacheField name="Italy" numFmtId="2">
      <sharedItems containsString="0" containsBlank="1" containsNumber="1" minValue="0.12545598086799006" maxValue="0.44170543931691897"/>
    </cacheField>
    <cacheField name="Spain" numFmtId="2">
      <sharedItems containsString="0" containsBlank="1" containsNumber="1" minValue="6.547824636035092E-2" maxValue="0.31525356215980421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5787034" createdVersion="6" refreshedVersion="6" minRefreshableVersion="3" recordCount="366" xr:uid="{7977D90E-2111-174F-9759-C2EAB6DB33AC}">
  <cacheSource type="worksheet">
    <worksheetSource ref="B2:K368" sheet="Power" r:id="rId2"/>
  </cacheSource>
  <cacheFields count="11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7.9043707911289118" maxValue="17.147036308655192"/>
    </cacheField>
    <cacheField name="India" numFmtId="2">
      <sharedItems containsString="0" containsBlank="1" containsNumber="1" minValue="2.4112594356687795" maxValue="4.0830659777324669"/>
    </cacheField>
    <cacheField name="US" numFmtId="2">
      <sharedItems containsString="0" containsBlank="1" containsNumber="1" minValue="3.0838214697242208" maxValue="7.3790321479686076"/>
    </cacheField>
    <cacheField name="EU" numFmtId="2">
      <sharedItems containsString="0" containsBlank="1" containsNumber="1" minValue="1.4315066660106976" maxValue="4.6953288939447555"/>
    </cacheField>
    <cacheField name="Russia" numFmtId="2">
      <sharedItems containsString="0" containsBlank="1" containsNumber="1" minValue="1.8752489412874853" maxValue="2.634214793127069"/>
    </cacheField>
    <cacheField name="Japan" numFmtId="2">
      <sharedItems containsString="0" containsBlank="1" containsNumber="1" minValue="0.86372349871347309" maxValue="2.1002305684087528"/>
    </cacheField>
    <cacheField name="Brazil" numFmtId="2">
      <sharedItems containsString="0" containsBlank="1" containsNumber="1" minValue="7.8751733605458785E-2" maxValue="0.27403728478007749"/>
    </cacheField>
    <cacheField name="ROW" numFmtId="2">
      <sharedItems containsString="0" containsBlank="1" containsNumber="1" minValue="8.2200850943065582" maxValue="12.500834265375744"/>
    </cacheField>
    <cacheField name="World" numFmtId="2">
      <sharedItems containsString="0" containsBlank="1" containsNumber="1" minValue="31.035376637625333" maxValue="47.197577063914487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2083332" createdVersion="6" refreshedVersion="6" minRefreshableVersion="3" recordCount="366" xr:uid="{190DC963-DB2E-CA45-A530-4E983BFF2BE8}">
  <cacheSource type="worksheet">
    <worksheetSource ref="M2:V368" sheet="Power" r:id="rId2"/>
  </cacheSource>
  <cacheFields count="11">
    <cacheField name="Date" numFmtId="0">
      <sharedItems containsNonDate="0" containsDate="1" containsString="0" containsBlank="1" minDate="2020-01-01T00:00:00" maxDate="2020-07-01T00:00:00" count="18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m/>
      </sharedItems>
      <fieldGroup par="10" base="0">
        <rangePr groupBy="months" startDate="2020-01-01T00:00:00" endDate="2020-07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7/1"/>
        </groupItems>
      </fieldGroup>
    </cacheField>
    <cacheField name="China" numFmtId="0">
      <sharedItems containsString="0" containsBlank="1" containsNumber="1" minValue="8.4833069420873439" maxValue="17.842058072943722"/>
    </cacheField>
    <cacheField name="India" numFmtId="0">
      <sharedItems containsString="0" containsBlank="1" containsNumber="1" minValue="2.3852920263615776" maxValue="3.8394669475649028"/>
    </cacheField>
    <cacheField name="US" numFmtId="0">
      <sharedItems containsString="0" containsBlank="1" containsNumber="1" minValue="3.2066804802036759" maxValue="6.0600661202938184"/>
    </cacheField>
    <cacheField name="EU" numFmtId="0">
      <sharedItems containsString="0" containsBlank="1" containsNumber="1" minValue="1.2067758819751986" maxValue="4.2843276934221404"/>
    </cacheField>
    <cacheField name="Russia" numFmtId="0">
      <sharedItems containsString="0" containsBlank="1" containsNumber="1" minValue="1.7690131719228912" maxValue="2.5203973495386549"/>
    </cacheField>
    <cacheField name="Japan" numFmtId="0">
      <sharedItems containsString="0" containsBlank="1" containsNumber="1" minValue="0.82402285683779863" maxValue="2.0301712151426612"/>
    </cacheField>
    <cacheField name="Brazil" numFmtId="0">
      <sharedItems containsString="0" containsBlank="1" containsNumber="1" minValue="9.4394923826391516E-2" maxValue="0.26005605155020611"/>
    </cacheField>
    <cacheField name="ROW" numFmtId="0">
      <sharedItems containsString="0" containsBlank="1" containsNumber="1" minValue="7.4090861021789065" maxValue="12.500834265375744"/>
    </cacheField>
    <cacheField name="World" numFmtId="0">
      <sharedItems containsString="0" containsBlank="1" containsNumber="1" minValue="28.278018407295196" maxValue="44.391784436079234"/>
    </cacheField>
    <cacheField name="Years" numFmtId="0" databaseField="0">
      <fieldGroup base="0">
        <rangePr groupBy="years" startDate="2020-01-01T00:00:00" endDate="2020-07-01T00:00:00"/>
        <groupItems count="3">
          <s v="&lt;2020/1/1"/>
          <s v="2020"/>
          <s v="&gt;2020/7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5092595" createdVersion="6" refreshedVersion="6" minRefreshableVersion="3" recordCount="366" xr:uid="{F3F9A0AE-F994-1945-B938-FD83A479EA7F}">
  <cacheSource type="worksheet">
    <worksheetSource ref="M2:V368" sheet="Ground Transportation" r:id="rId2"/>
  </cacheSource>
  <cacheFields count="11">
    <cacheField name="Date" numFmtId="0">
      <sharedItems containsNonDate="0" containsDate="1" containsString="0" containsBlank="1" minDate="2020-01-01T00:00:00" maxDate="2020-08-01T00:00:00" count="21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m/>
      </sharedItems>
      <fieldGroup par="10" base="0">
        <rangePr groupBy="months" startDate="2020-01-01T00:00:00" endDate="2020-08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8/1"/>
        </groupItems>
      </fieldGroup>
    </cacheField>
    <cacheField name="China" numFmtId="0">
      <sharedItems containsString="0" containsBlank="1" containsNumber="1" minValue="0.7154639009999999" maxValue="2.6262300950000004"/>
    </cacheField>
    <cacheField name="India" numFmtId="0">
      <sharedItems containsString="0" containsBlank="1" containsNumber="1" minValue="0.11117855800000001" maxValue="0.82667445100000003"/>
    </cacheField>
    <cacheField name="US" numFmtId="0">
      <sharedItems containsString="0" containsBlank="1" containsNumber="1" minValue="1.3178086149999999" maxValue="5.627150994"/>
    </cacheField>
    <cacheField name="EU" numFmtId="0">
      <sharedItems containsString="0" containsBlank="1" containsNumber="1" minValue="0.9191533620900636" maxValue="2.7379348049164247"/>
    </cacheField>
    <cacheField name="Russia" numFmtId="0">
      <sharedItems containsString="0" containsBlank="1" containsNumber="1" minValue="0.233955521" maxValue="0.71129122199999995"/>
    </cacheField>
    <cacheField name="Japan" numFmtId="0">
      <sharedItems containsString="0" containsBlank="1" containsNumber="1" minValue="0.26977220500000004" maxValue="0.53817057299999993"/>
    </cacheField>
    <cacheField name="Brazil" numFmtId="0">
      <sharedItems containsString="0" containsBlank="1" containsNumber="1" minValue="0.109030392" maxValue="0.58516506700000004"/>
    </cacheField>
    <cacheField name="ROW" numFmtId="0">
      <sharedItems containsString="0" containsBlank="1" containsNumber="1" minValue="2.0889020505275715" maxValue="6.7644727874295878"/>
    </cacheField>
    <cacheField name="World" numFmtId="0">
      <sharedItems containsString="0" containsBlank="1" containsNumber="1" minValue="6.5593376524467386" maxValue="20.143720725613921"/>
    </cacheField>
    <cacheField name="Years" numFmtId="0" databaseField="0">
      <fieldGroup base="0">
        <rangePr groupBy="years" startDate="2020-01-01T00:00:00" endDate="2020-08-01T00:00:00"/>
        <groupItems count="3">
          <s v="&lt;2020/1/1"/>
          <s v="2020"/>
          <s v="&gt;2020/8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486111" createdVersion="6" refreshedVersion="6" minRefreshableVersion="3" recordCount="255" xr:uid="{8F39608B-67EE-9445-9FD4-3345584FAE24}">
  <cacheSource type="worksheet">
    <worksheetSource ref="AR2:AW368" sheet="Ground Transportation" r:id="rId2"/>
  </cacheSource>
  <cacheFields count="7">
    <cacheField name="Date" numFmtId="0">
      <sharedItems containsNonDate="0" containsDate="1" containsString="0" containsBlank="1" minDate="2020-01-01T00:00:00" maxDate="2020-08-01T00:00:00" count="21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m/>
      </sharedItems>
      <fieldGroup par="6" base="0">
        <rangePr groupBy="months" startDate="2020-01-01T00:00:00" endDate="2020-08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8/1"/>
        </groupItems>
      </fieldGroup>
    </cacheField>
    <cacheField name="UK" numFmtId="0">
      <sharedItems containsString="0" containsBlank="1" containsNumber="1" minValue="0.10693454799999999" maxValue="0.34950278600000001"/>
    </cacheField>
    <cacheField name="France" numFmtId="0">
      <sharedItems containsString="0" containsBlank="1" containsNumber="1" minValue="8.9714339000000004E-2" maxValue="0.36005938100000001"/>
    </cacheField>
    <cacheField name="Germany" numFmtId="0">
      <sharedItems containsString="0" containsBlank="1" containsNumber="1" minValue="0.18112162299999998" maxValue="0.46388172999999999"/>
    </cacheField>
    <cacheField name="Italy" numFmtId="0">
      <sharedItems containsString="0" containsBlank="1" containsNumber="1" minValue="7.6224285999999988E-2" maxValue="0.29759261200000003"/>
    </cacheField>
    <cacheField name="Spain" numFmtId="0">
      <sharedItems containsString="0" containsBlank="1" containsNumber="1" minValue="6.4535370999999994E-2" maxValue="0.299173574"/>
    </cacheField>
    <cacheField name="Years" numFmtId="0" databaseField="0">
      <fieldGroup base="0">
        <rangePr groupBy="years" startDate="2020-01-01T00:00:00" endDate="2020-08-01T00:00:00"/>
        <groupItems count="3">
          <s v="&lt;2020/1/1"/>
          <s v="2020"/>
          <s v="&gt;2020/8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4745372" createdVersion="6" refreshedVersion="6" minRefreshableVersion="3" recordCount="366" xr:uid="{B2E66772-B1A6-2F44-88EF-DC53546A74E5}">
  <cacheSource type="worksheet">
    <worksheetSource ref="AK2:AP368" sheet="Ground Transportation" r:id="rId2"/>
  </cacheSource>
  <cacheFields count="7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emiMixedTypes="0" containsString="0" containsNumber="1" minValue="0" maxValue="0.352405623"/>
    </cacheField>
    <cacheField name="France" numFmtId="2">
      <sharedItems containsSemiMixedTypes="0" containsString="0" containsNumber="1" minValue="0" maxValue="0.36752948200000002"/>
    </cacheField>
    <cacheField name="Germany" numFmtId="2">
      <sharedItems containsSemiMixedTypes="0" containsString="0" containsNumber="1" minValue="0" maxValue="0.47018786099999998"/>
    </cacheField>
    <cacheField name="Italy" numFmtId="2">
      <sharedItems containsSemiMixedTypes="0" containsString="0" containsNumber="1" minValue="0" maxValue="0.31006689100000001"/>
    </cacheField>
    <cacheField name="Spain" numFmtId="2">
      <sharedItems containsSemiMixedTypes="0" containsString="0" containsNumber="1" minValue="0" maxValue="0.31256197299999999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4513887" createdVersion="6" refreshedVersion="6" minRefreshableVersion="3" recordCount="366" xr:uid="{3F03943A-B0A9-8C4F-BDE3-6338DD30060F}">
  <cacheSource type="worksheet">
    <worksheetSource ref="B2:K368" sheet="Ground Transportation" r:id="rId2"/>
  </cacheSource>
  <cacheFields count="11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2.2405351230000004" maxValue="2.6254129920000002"/>
    </cacheField>
    <cacheField name="India" numFmtId="2">
      <sharedItems containsString="0" containsBlank="1" containsNumber="1" minValue="0.228125047" maxValue="0.83152491099999992"/>
    </cacheField>
    <cacheField name="US" numFmtId="2">
      <sharedItems containsString="0" containsBlank="1" containsNumber="1" minValue="2.1250500899999998" maxValue="5.7222307599999995"/>
    </cacheField>
    <cacheField name="EU" numFmtId="2">
      <sharedItems containsString="0" containsBlank="1" containsNumber="1" minValue="1.3825935346299163" maxValue="2.8318692561110015"/>
    </cacheField>
    <cacheField name="Russia" numFmtId="2">
      <sharedItems containsString="0" containsBlank="1" containsNumber="1" minValue="0.49008571999999995" maxValue="0.71847775800000002"/>
    </cacheField>
    <cacheField name="Japan" numFmtId="2">
      <sharedItems containsString="0" containsBlank="1" containsNumber="1" minValue="0.42340902399999997" maxValue="0.54954964399999995"/>
    </cacheField>
    <cacheField name="Brazil" numFmtId="2">
      <sharedItems containsString="0" containsBlank="1" containsNumber="1" minValue="0.23373342000000003" maxValue="0.590970573"/>
    </cacheField>
    <cacheField name="ROW" numFmtId="2">
      <sharedItems containsString="0" containsBlank="1" containsNumber="1" minValue="4.1917058374294802" maxValue="7.0142000993626548"/>
    </cacheField>
    <cacheField name="World" numFmtId="2">
      <sharedItems containsString="0" containsBlank="1" containsNumber="1" minValue="12.725517956059397" maxValue="20.691627307018805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5439818" createdVersion="6" refreshedVersion="6" minRefreshableVersion="3" recordCount="366" xr:uid="{C420AC21-3794-D843-9803-7D6D23E88F8F}">
  <cacheSource type="worksheet">
    <worksheetSource ref="AK2:AP368" sheet="Industry" r:id="rId2"/>
  </cacheSource>
  <cacheFields count="7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tring="0" containsBlank="1" containsNumber="1" minValue="3.3913511879277436E-2" maxValue="0.30345860116357232"/>
    </cacheField>
    <cacheField name="France" numFmtId="2">
      <sharedItems containsString="0" containsBlank="1" containsNumber="1" minValue="5.7003303399819558E-2" maxValue="0.27797999304460391"/>
    </cacheField>
    <cacheField name="Germany" numFmtId="2">
      <sharedItems containsString="0" containsBlank="1" containsNumber="1" minValue="0.1614513577225937" maxValue="0.51211540099680353"/>
    </cacheField>
    <cacheField name="Italy" numFmtId="2">
      <sharedItems containsString="0" containsBlank="1" containsNumber="1" minValue="6.4919856591178271E-2" maxValue="0.25351836374154768"/>
    </cacheField>
    <cacheField name="Spain" numFmtId="2">
      <sharedItems containsString="0" containsBlank="1" containsNumber="1" minValue="5.0774150300626299E-2" maxValue="0.26371690744394766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3472225" createdVersion="6" refreshedVersion="6" minRefreshableVersion="3" recordCount="366" xr:uid="{C07D94DE-10ED-1445-ACA0-2566298E8850}">
  <cacheSource type="worksheet">
    <worksheetSource ref="M2:V368" sheet="Industry" r:id="rId2"/>
  </cacheSource>
  <cacheFields count="11">
    <cacheField name="Date" numFmtId="0">
      <sharedItems containsNonDate="0" containsDate="1" containsString="0" containsBlank="1" minDate="2020-01-01T00:00:00" maxDate="2020-07-01T00:00:00" count="18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m/>
      </sharedItems>
      <fieldGroup par="10" base="0">
        <rangePr groupBy="months" startDate="2020-01-01T00:00:00" endDate="2020-07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7/1"/>
        </groupItems>
      </fieldGroup>
    </cacheField>
    <cacheField name="China" numFmtId="0">
      <sharedItems containsString="0" containsBlank="1" containsNumber="1" minValue="5.8242659549681077" maxValue="13.452952178131365"/>
    </cacheField>
    <cacheField name="India" numFmtId="0">
      <sharedItems containsString="0" containsBlank="1" containsNumber="1" minValue="0.6748389264746989" maxValue="2.5479808348742146"/>
    </cacheField>
    <cacheField name="US" numFmtId="0">
      <sharedItems containsString="0" containsBlank="1" containsNumber="1" minValue="1.4636664787911269" maxValue="2.7068490513134997"/>
    </cacheField>
    <cacheField name="EU" numFmtId="0">
      <sharedItems containsString="0" containsBlank="1" containsNumber="1" minValue="0.82984271277448873" maxValue="2.4625482215998122"/>
    </cacheField>
    <cacheField name="Russia" numFmtId="0">
      <sharedItems containsString="0" containsBlank="1" containsNumber="1" minValue="0.6796344073544105" maxValue="0.87172328148750167"/>
    </cacheField>
    <cacheField name="Japan" numFmtId="0">
      <sharedItems containsString="0" containsBlank="1" containsNumber="1" minValue="0.4108915045608712" maxValue="0.92790880318625846"/>
    </cacheField>
    <cacheField name="Brazil" numFmtId="0">
      <sharedItems containsString="0" containsBlank="1" containsNumber="1" minValue="0.22186752163960813" maxValue="0.44300043035702774"/>
    </cacheField>
    <cacheField name="ROW" numFmtId="0">
      <sharedItems containsString="0" containsBlank="1" containsNumber="1" minValue="5.8000875379691887" maxValue="8.8949068209455859"/>
    </cacheField>
    <cacheField name="World" numFmtId="0">
      <sharedItems containsString="0" containsBlank="1" containsNumber="1" minValue="19.676413324579922" maxValue="29.579675601053669"/>
    </cacheField>
    <cacheField name="Years" numFmtId="0" databaseField="0">
      <fieldGroup base="0">
        <rangePr groupBy="years" startDate="2020-01-01T00:00:00" endDate="2020-07-01T00:00:00"/>
        <groupItems count="3">
          <s v="&lt;2020/1/1"/>
          <s v="2020"/>
          <s v="&gt;2020/7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324074" createdVersion="6" refreshedVersion="6" minRefreshableVersion="3" recordCount="366" xr:uid="{FCC81E7A-7318-BC42-9573-1E098FBA5463}">
  <cacheSource type="worksheet">
    <worksheetSource ref="B2:K368" sheet="Industry" r:id="rId2"/>
  </cacheSource>
  <cacheFields count="11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6.0066460982737535" maxValue="14.537409873918033"/>
    </cacheField>
    <cacheField name="India" numFmtId="2">
      <sharedItems containsString="0" containsBlank="1" containsNumber="1" minValue="1.7310000083615895" maxValue="2.6373819840859012"/>
    </cacheField>
    <cacheField name="US" numFmtId="2">
      <sharedItems containsString="0" containsBlank="1" containsNumber="1" minValue="1.5452766751172502" maxValue="2.9568271498975278"/>
    </cacheField>
    <cacheField name="EU" numFmtId="2">
      <sharedItems containsString="0" containsBlank="1" containsNumber="1" minValue="0.89585181249922907" maxValue="2.3779872306676024"/>
    </cacheField>
    <cacheField name="Russia" numFmtId="2">
      <sharedItems containsString="0" containsBlank="1" containsNumber="1" minValue="0.63010769804529021" maxValue="1.0294670487856816"/>
    </cacheField>
    <cacheField name="Japan" numFmtId="2">
      <sharedItems containsString="0" containsBlank="1" containsNumber="1" minValue="0.50429108836235192" maxValue="0.98808299820756251"/>
    </cacheField>
    <cacheField name="Brazil" numFmtId="2">
      <sharedItems containsString="0" containsBlank="1" containsNumber="1" minValue="0.2301998672800514" maxValue="0.50449003030893602"/>
    </cacheField>
    <cacheField name="ROW" numFmtId="2">
      <sharedItems containsString="0" containsBlank="1" containsNumber="1" minValue="5.8000875379691887" maxValue="9.2244643689158963"/>
    </cacheField>
    <cacheField name="World" numFmtId="2">
      <sharedItems containsString="0" containsBlank="1" containsNumber="1" minValue="20.091474691944534" maxValue="31.953499184550129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2662039" createdVersion="6" refreshedVersion="6" minRefreshableVersion="3" recordCount="191" xr:uid="{6778DB3A-6E8F-7B4E-9535-B87F4EF17323}">
  <cacheSource type="worksheet">
    <worksheetSource ref="AR2:AW368" sheet="Industry" r:id="rId2"/>
  </cacheSource>
  <cacheFields count="7">
    <cacheField name="Date" numFmtId="0">
      <sharedItems containsNonDate="0" containsDate="1" containsString="0" containsBlank="1" minDate="2020-01-01T00:00:00" maxDate="2020-07-01T00:00:00" count="18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m/>
      </sharedItems>
      <fieldGroup par="6" base="0">
        <rangePr groupBy="months" startDate="2020-01-01T00:00:00" endDate="2020-07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7/1"/>
        </groupItems>
      </fieldGroup>
    </cacheField>
    <cacheField name="UK" numFmtId="0">
      <sharedItems containsString="0" containsBlank="1" containsNumber="1" minValue="2.6107643018113316E-2" maxValue="0.38559564059757218"/>
    </cacheField>
    <cacheField name="France" numFmtId="0">
      <sharedItems containsString="0" containsBlank="1" containsNumber="1" minValue="6.0589187679232132E-2" maxValue="0.35049482034314811"/>
    </cacheField>
    <cacheField name="Germany" numFmtId="0">
      <sharedItems containsString="0" containsBlank="1" containsNumber="1" minValue="0.16925703498040462" maxValue="0.44577634515192915"/>
    </cacheField>
    <cacheField name="Italy" numFmtId="0">
      <sharedItems containsString="0" containsBlank="1" containsNumber="1" minValue="5.5653293765915102E-2" maxValue="0.22194179731155106"/>
    </cacheField>
    <cacheField name="Spain" numFmtId="0">
      <sharedItems containsString="0" containsBlank="1" containsNumber="1" minValue="5.4423560625795384E-2" maxValue="0.31550326391143196"/>
    </cacheField>
    <cacheField name="Years" numFmtId="0" databaseField="0">
      <fieldGroup base="0">
        <rangePr groupBy="years" startDate="2020-01-01T00:00:00" endDate="2020-07-01T00:00:00"/>
        <groupItems count="3">
          <s v="&lt;2020/1/1"/>
          <s v="2020"/>
          <s v="&gt;2020/7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6828704" createdVersion="6" refreshedVersion="6" minRefreshableVersion="3" recordCount="223" xr:uid="{78A2F2BC-C531-E24C-BDEF-2B7BDE83F7C2}">
  <cacheSource type="worksheet">
    <worksheetSource ref="AR2:AW368" sheet="Residential" r:id="rId2"/>
  </cacheSource>
  <cacheFields count="7">
    <cacheField name="Date" numFmtId="0">
      <sharedItems containsNonDate="0" containsDate="1" containsString="0" containsBlank="1" minDate="2020-01-01T00:00:00" maxDate="2020-07-31T00:00:00" count="21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m/>
      </sharedItems>
      <fieldGroup par="6" base="0">
        <rangePr groupBy="months" startDate="2020-01-01T00:00:00" endDate="2020-07-3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7/31"/>
        </groupItems>
      </fieldGroup>
    </cacheField>
    <cacheField name="UK" numFmtId="0">
      <sharedItems containsString="0" containsBlank="1" containsNumber="1" minValue="0.10471828004102431" maxValue="0.36982316093358381"/>
    </cacheField>
    <cacheField name="France" numFmtId="0">
      <sharedItems containsString="0" containsBlank="1" containsNumber="1" minValue="8.4372670759667853E-2" maxValue="0.40908568044922627"/>
    </cacheField>
    <cacheField name="Germany" numFmtId="0">
      <sharedItems containsString="0" containsBlank="1" containsNumber="1" minValue="7.0923548003371209E-2" maxValue="0.78685175237440441"/>
    </cacheField>
    <cacheField name="Italy" numFmtId="0">
      <sharedItems containsString="0" containsBlank="1" containsNumber="1" minValue="7.50969612075124E-2" maxValue="0.41863721013171068"/>
    </cacheField>
    <cacheField name="Spain" numFmtId="0">
      <sharedItems containsString="0" containsBlank="1" containsNumber="1" minValue="5.6756656573757336E-2" maxValue="0.17495792656556169"/>
    </cacheField>
    <cacheField name="Years" numFmtId="0" databaseField="0">
      <fieldGroup base="0">
        <rangePr groupBy="years" startDate="2020-01-01T00:00:00" endDate="2020-07-31T00:00:00"/>
        <groupItems count="3">
          <s v="&lt;2020/1/1"/>
          <s v="2020"/>
          <s v="&gt;2020/7/3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7175927" createdVersion="6" refreshedVersion="6" minRefreshableVersion="3" recordCount="366" xr:uid="{8DA9FD73-C974-574B-B00F-E365FE0A39A4}">
  <cacheSource type="worksheet">
    <worksheetSource ref="M2:V368" sheet="Residential" r:id="rId2"/>
  </cacheSource>
  <cacheFields count="11">
    <cacheField name="Date" numFmtId="0">
      <sharedItems containsNonDate="0" containsDate="1" containsString="0" containsBlank="1" minDate="2020-01-01T00:00:00" maxDate="2020-07-31T00:00:00" count="21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m/>
      </sharedItems>
      <fieldGroup par="10" base="0">
        <rangePr groupBy="months" startDate="2020-01-01T00:00:00" endDate="2020-07-3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7/31"/>
        </groupItems>
      </fieldGroup>
    </cacheField>
    <cacheField name="China" numFmtId="0">
      <sharedItems containsString="0" containsBlank="1" containsNumber="1" minValue="1.254969631907886" maxValue="3.8182113404010249"/>
    </cacheField>
    <cacheField name="India" numFmtId="0">
      <sharedItems containsString="0" containsBlank="1" containsNumber="1" minValue="0.25959605548464548" maxValue="2.3970205845787458"/>
    </cacheField>
    <cacheField name="US" numFmtId="0">
      <sharedItems containsString="0" containsBlank="1" containsNumber="1" minValue="0.96507826666768082" maxValue="2.906378310015854"/>
    </cacheField>
    <cacheField name="EU" numFmtId="0">
      <sharedItems containsString="0" containsBlank="1" containsNumber="1" minValue="0.59535885123359522" maxValue="3.0630362238711237"/>
    </cacheField>
    <cacheField name="Russia" numFmtId="0">
      <sharedItems containsString="0" containsBlank="1" containsNumber="1" minValue="9.7984531721856671E-2" maxValue="0.91913858334679222"/>
    </cacheField>
    <cacheField name="Japan" numFmtId="0">
      <sharedItems containsString="0" containsBlank="1" containsNumber="1" minValue="0.1178498329810008" maxValue="0.77855323019683642"/>
    </cacheField>
    <cacheField name="Brazil" numFmtId="0">
      <sharedItems containsString="0" containsBlank="1" containsNumber="1" minValue="0.10059869235651721" maxValue="0.1075365332086908"/>
    </cacheField>
    <cacheField name="ROW" numFmtId="0">
      <sharedItems containsString="0" containsBlank="1" containsNumber="1" minValue="1.4130519538033297" maxValue="6.3384164834832175"/>
    </cacheField>
    <cacheField name="World" numFmtId="0">
      <sharedItems containsString="0" containsBlank="1" containsNumber="1" minValue="4.8703156750673129" maxValue="18.135857274057386"/>
    </cacheField>
    <cacheField name="Years" numFmtId="0" databaseField="0">
      <fieldGroup base="0">
        <rangePr groupBy="years" startDate="2020-01-01T00:00:00" endDate="2020-07-31T00:00:00"/>
        <groupItems count="3">
          <s v="&lt;2020/1/1"/>
          <s v="2020"/>
          <s v="&gt;2020/7/3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6944443" createdVersion="6" refreshedVersion="6" minRefreshableVersion="3" recordCount="366" xr:uid="{D88BE32A-03E6-1C47-8B0F-8F8E9784F581}">
  <cacheSource type="worksheet">
    <worksheetSource ref="B2:K368" sheet="Residential" r:id="rId2"/>
  </cacheSource>
  <cacheFields count="11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1.2544988808416671" maxValue="4.1210365854565714"/>
    </cacheField>
    <cacheField name="India" numFmtId="2">
      <sharedItems containsString="0" containsBlank="1" containsNumber="1" minValue="0.25915366641223764" maxValue="3.2736816264688633"/>
    </cacheField>
    <cacheField name="US" numFmtId="2">
      <sharedItems containsString="0" containsBlank="1" containsNumber="1" minValue="0.96238385563612117" maxValue="3.36956334526004"/>
    </cacheField>
    <cacheField name="EU" numFmtId="2">
      <sharedItems containsString="0" containsBlank="1" containsNumber="1" minValue="0.55790843686970182" maxValue="3.5267400965578983"/>
    </cacheField>
    <cacheField name="Russia" numFmtId="2">
      <sharedItems containsString="0" containsBlank="1" containsNumber="1" minValue="0.10188497245155539" maxValue="1.0349431307695098"/>
    </cacheField>
    <cacheField name="Japan" numFmtId="2">
      <sharedItems containsString="0" containsBlank="1" containsNumber="1" minValue="0.1178434572403374" maxValue="0.73601683864920875"/>
    </cacheField>
    <cacheField name="Brazil" numFmtId="2">
      <sharedItems containsString="0" containsBlank="1" containsNumber="1" minValue="0.10059869235651721" maxValue="0.1113771236804298"/>
    </cacheField>
    <cacheField name="ROW" numFmtId="2">
      <sharedItems containsString="0" containsBlank="1" containsNumber="1" minValue="1.2920303943592941" maxValue="5.9517006178617056"/>
    </cacheField>
    <cacheField name="World" numFmtId="2">
      <sharedItems containsString="0" containsBlank="1" containsNumber="1" minValue="4.76261427105511" maxValue="18.583600413612064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6597219" createdVersion="6" refreshedVersion="6" minRefreshableVersion="3" recordCount="366" xr:uid="{48B443C5-F7AF-9548-9EFC-DB17942511F7}">
  <cacheSource type="worksheet">
    <worksheetSource ref="AK2:AP368" sheet="Residential" r:id="rId2"/>
  </cacheSource>
  <cacheFields count="7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tring="0" containsBlank="1" containsNumber="1" minValue="9.9714016420943755E-2" maxValue="0.43216301487610731"/>
    </cacheField>
    <cacheField name="France" numFmtId="2">
      <sharedItems containsString="0" containsBlank="1" containsNumber="1" minValue="8.4327544753338521E-2" maxValue="0.4451305221556402"/>
    </cacheField>
    <cacheField name="Germany" numFmtId="2">
      <sharedItems containsString="0" containsBlank="1" containsNumber="1" minValue="7.0602074578481722E-2" maxValue="0.94699357021839081"/>
    </cacheField>
    <cacheField name="Italy" numFmtId="2">
      <sharedItems containsString="0" containsBlank="1" containsNumber="1" minValue="7.4664340883644695E-2" maxValue="0.49256441848524529"/>
    </cacheField>
    <cacheField name="Spain" numFmtId="2">
      <sharedItems containsString="0" containsBlank="1" containsNumber="1" minValue="5.675138614205473E-2" maxValue="0.18843045212645101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3935186" createdVersion="6" refreshedVersion="6" minRefreshableVersion="3" recordCount="366" xr:uid="{8A700D93-BCD1-CA4D-B152-E89CE63255A5}">
  <cacheSource type="worksheet">
    <worksheetSource ref="AQ2:AV368" sheet="Aviation" r:id="rId2"/>
  </cacheSource>
  <cacheFields count="8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tring="0" containsBlank="1" containsNumber="1" minValue="9.5378211797754852E-5" maxValue="5.1160295927021237E-3"/>
    </cacheField>
    <cacheField name="France" numFmtId="2">
      <sharedItems containsString="0" containsBlank="1" containsNumber="1" minValue="2.7880809242960452E-3" maxValue="7.3497215637958017E-3"/>
    </cacheField>
    <cacheField name="Germany" numFmtId="2">
      <sharedItems containsString="0" containsBlank="1" containsNumber="1" minValue="1.6724900551955901E-3" maxValue="5.2290177104762159E-3"/>
    </cacheField>
    <cacheField name="Italy" numFmtId="2">
      <sharedItems containsString="0" containsBlank="1" containsNumber="1" minValue="1.857708685242262E-3" maxValue="7.2907561086657021E-3"/>
    </cacheField>
    <cacheField name="Spain" numFmtId="2">
      <sharedItems containsString="0" containsBlank="1" containsNumber="1" minValue="4.8308484229587258E-3" maxValue="9.1321255284450391E-3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  <cacheField name="Aviation" numFmtId="0" formula="#NAME?+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428241" createdVersion="6" refreshedVersion="6" minRefreshableVersion="3" recordCount="366" xr:uid="{A64F2128-2B45-E349-8E1A-FD0B0889174E}">
  <cacheSource type="worksheet">
    <worksheetSource ref="B2:L368" sheet="Aviation" r:id="rId2"/>
  </cacheSource>
  <cacheFields count="13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1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8.7949878624111522E-2" maxValue="0.1730078472692187"/>
    </cacheField>
    <cacheField name="India" numFmtId="2">
      <sharedItems containsString="0" containsBlank="1" containsNumber="1" minValue="1.6622826858720342E-2" maxValue="3.2768723020683239E-2"/>
    </cacheField>
    <cacheField name="US" numFmtId="2">
      <sharedItems containsString="0" containsBlank="1" containsNumber="1" minValue="0.2836717304255772" maxValue="0.52776740346670448"/>
    </cacheField>
    <cacheField name="EU" numFmtId="2">
      <sharedItems containsSemiMixedTypes="0" containsString="0" containsNumber="1" minValue="1.3801953782259589E-2" maxValue="3.9383584018930433E-2"/>
    </cacheField>
    <cacheField name="Russia" numFmtId="2">
      <sharedItems containsString="0" containsBlank="1" containsNumber="1" minValue="1.42251074277374E-2" maxValue="3.5883901107896729E-2"/>
    </cacheField>
    <cacheField name="Japan" numFmtId="2">
      <sharedItems containsString="0" containsBlank="1" containsNumber="1" minValue="3.1502005611616589E-3" maxValue="2.0587251959204179E-2"/>
    </cacheField>
    <cacheField name="Brazil" numFmtId="2">
      <sharedItems containsString="0" containsBlank="1" containsNumber="1" minValue="1.242515598908747E-2" maxValue="2.8325412294897129E-2"/>
    </cacheField>
    <cacheField name="ROW" numFmtId="2">
      <sharedItems containsString="0" containsBlank="1" containsNumber="1" minValue="9.2087664193580138E-2" maxValue="0.1612129904288189"/>
    </cacheField>
    <cacheField name="Domestic Aviation" numFmtId="2">
      <sharedItems containsString="0" containsBlank="1" containsNumber="1" minValue="0.59591885616728124" maxValue="0.99307465630478264"/>
    </cacheField>
    <cacheField name="International Aviation" numFmtId="2">
      <sharedItems containsString="0" containsBlank="1" containsNumber="1" minValue="1.196193316675122" maxValue="1.9696431433623811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  <cacheField name="Aviation" numFmtId="0" formula="'Domestic Aviation'+'International Aviat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4050925" createdVersion="6" refreshedVersion="6" minRefreshableVersion="3" recordCount="366" xr:uid="{0C27CF7B-F71B-324A-A350-CEA0E4394F10}">
  <cacheSource type="worksheet">
    <worksheetSource ref="O2:Y368" sheet="Aviation" r:id="rId2"/>
  </cacheSource>
  <cacheFields count="13">
    <cacheField name="Date" numFmtId="0">
      <sharedItems containsNonDate="0" containsDate="1" containsString="0" containsBlank="1" minDate="2020-01-01T00:00:00" maxDate="2020-07-31T00:00:00" count="21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m/>
      </sharedItems>
      <fieldGroup par="11" base="0">
        <rangePr groupBy="months" startDate="2020-01-01T00:00:00" endDate="2020-07-3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7/31"/>
        </groupItems>
      </fieldGroup>
    </cacheField>
    <cacheField name="China" numFmtId="0">
      <sharedItems containsString="0" containsBlank="1" containsNumber="1" minValue="2.617496723664188E-2" maxValue="0.17913677021509411"/>
    </cacheField>
    <cacheField name="India" numFmtId="0">
      <sharedItems containsString="0" containsBlank="1" containsNumber="1" minValue="1.386661896283147E-4" maxValue="3.3355519171800498E-2"/>
    </cacheField>
    <cacheField name="US" numFmtId="0">
      <sharedItems containsString="0" containsBlank="1" containsNumber="1" minValue="0.1094336959806977" maxValue="0.51562233509714472"/>
    </cacheField>
    <cacheField name="EU" numFmtId="0">
      <sharedItems containsString="0" containsBlank="1" containsNumber="1" minValue="1.3776214234459949E-3" maxValue="3.4283241192192122E-2"/>
    </cacheField>
    <cacheField name="Russia" numFmtId="0">
      <sharedItems containsString="0" containsBlank="1" containsNumber="1" minValue="6.9365956673066581E-3" maxValue="3.5434369526828102E-2"/>
    </cacheField>
    <cacheField name="Japan" numFmtId="0">
      <sharedItems containsString="0" containsBlank="1" containsNumber="1" minValue="4.2800818496478146E-3" maxValue="2.0515739235974981E-2"/>
    </cacheField>
    <cacheField name="Brazil" numFmtId="0">
      <sharedItems containsString="0" containsBlank="1" containsNumber="1" minValue="1.367348546331415E-3" maxValue="2.824491153247348E-2"/>
    </cacheField>
    <cacheField name="ROW" numFmtId="0">
      <sharedItems containsString="0" containsBlank="1" containsNumber="1" minValue="1.6618309469719959E-2" maxValue="0.15622517985693241"/>
    </cacheField>
    <cacheField name="Domestic Aviation" numFmtId="0">
      <sharedItems containsString="0" containsBlank="1" containsNumber="1" minValue="0.2262188206159565" maxValue="0.93999759451084386"/>
    </cacheField>
    <cacheField name="International Aviation" numFmtId="0">
      <sharedItems containsString="0" containsBlank="1" containsNumber="1" minValue="0.22854847347991511" maxValue="1.8193147339714979"/>
    </cacheField>
    <cacheField name="Years" numFmtId="0" databaseField="0">
      <fieldGroup base="0">
        <rangePr groupBy="years" startDate="2020-01-01T00:00:00" endDate="2020-07-31T00:00:00"/>
        <groupItems count="3">
          <s v="&lt;2020/1/1"/>
          <s v="2020"/>
          <s v="&gt;2020/7/31"/>
        </groupItems>
      </fieldGroup>
    </cacheField>
    <cacheField name="Aviation" numFmtId="0" formula="'Domestic Aviation'+'International Aviat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3703702" createdVersion="6" refreshedVersion="6" minRefreshableVersion="3" recordCount="223" xr:uid="{9BC35343-FBAD-ED4F-B958-A5615FEE413A}">
  <cacheSource type="worksheet">
    <worksheetSource ref="AX2:BC368" sheet="Aviation" r:id="rId2"/>
  </cacheSource>
  <cacheFields count="8">
    <cacheField name="Date" numFmtId="0">
      <sharedItems containsNonDate="0" containsDate="1" containsString="0" containsBlank="1" minDate="2020-01-01T00:00:00" maxDate="2020-07-31T00:00:00" count="21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m/>
      </sharedItems>
      <fieldGroup par="6" base="0">
        <rangePr groupBy="months" startDate="2020-01-01T00:00:00" endDate="2020-07-3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7/31"/>
        </groupItems>
      </fieldGroup>
    </cacheField>
    <cacheField name="UK" numFmtId="0">
      <sharedItems containsString="0" containsBlank="1" containsNumber="1" minValue="1.336398216493391E-4" maxValue="4.5071298469256333E-3"/>
    </cacheField>
    <cacheField name="France" numFmtId="0">
      <sharedItems containsString="0" containsBlank="1" containsNumber="1" minValue="6.9927895852076491E-5" maxValue="6.3016125632170527E-3"/>
    </cacheField>
    <cacheField name="Germany" numFmtId="0">
      <sharedItems containsString="0" containsBlank="1" containsNumber="1" minValue="2.2449335928435249E-4" maxValue="4.6858685647919824E-3"/>
    </cacheField>
    <cacheField name="Italy" numFmtId="0">
      <sharedItems containsString="0" containsBlank="1" containsNumber="1" minValue="1.2936243098246339E-4" maxValue="6.2235912676655786E-3"/>
    </cacheField>
    <cacheField name="Spain" numFmtId="0">
      <sharedItems containsString="0" containsBlank="1" containsNumber="1" minValue="2.5018235390919589E-4" maxValue="8.2195472099118056E-3"/>
    </cacheField>
    <cacheField name="Years" numFmtId="0" databaseField="0">
      <fieldGroup base="0">
        <rangePr groupBy="years" startDate="2020-01-01T00:00:00" endDate="2020-07-31T00:00:00"/>
        <groupItems count="3">
          <s v="&lt;2020/1/1"/>
          <s v="2020"/>
          <s v="&gt;2020/7/31"/>
        </groupItems>
      </fieldGroup>
    </cacheField>
    <cacheField name="Aviation" numFmtId="0" formula="#NAME?+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2893517" createdVersion="6" refreshedVersion="6" minRefreshableVersion="3" recordCount="191" xr:uid="{A2136F72-5C42-DE43-B4C0-62B9205BE7E8}">
  <cacheSource type="worksheet">
    <worksheetSource ref="K2:R368" sheet="Summary_By Sector" r:id="rId2"/>
  </cacheSource>
  <cacheFields count="9">
    <cacheField name="Date" numFmtId="0">
      <sharedItems containsNonDate="0" containsDate="1" containsString="0" containsBlank="1" minDate="2020-01-01T00:00:00" maxDate="2020-07-01T00:00:00" count="18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m/>
      </sharedItems>
      <fieldGroup par="8" base="0">
        <rangePr groupBy="months" startDate="2020-01-01T00:00:00" endDate="2020-07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7/1"/>
        </groupItems>
      </fieldGroup>
    </cacheField>
    <cacheField name="Power" numFmtId="0">
      <sharedItems containsString="0" containsBlank="1" containsNumber="1" minValue="28.278018407295196" maxValue="44.391784436079234"/>
    </cacheField>
    <cacheField name="Ground Transport" numFmtId="0">
      <sharedItems containsString="0" containsBlank="1" containsNumber="1" minValue="6.5593376524467386" maxValue="20.143720725613921"/>
    </cacheField>
    <cacheField name="Industry" numFmtId="0">
      <sharedItems containsString="0" containsBlank="1" containsNumber="1" minValue="19.676413324579922" maxValue="29.579675601053669"/>
    </cacheField>
    <cacheField name="Residential" numFmtId="0">
      <sharedItems containsString="0" containsBlank="1" containsNumber="1" minValue="5.048169006799105" maxValue="18.135857274057386"/>
    </cacheField>
    <cacheField name="Aviation" numFmtId="0">
      <sharedItems containsString="0" containsBlank="1" containsNumber="1" minValue="0.46117342314577048" maxValue="2.7153343996219972"/>
    </cacheField>
    <cacheField name="International Shipping" numFmtId="0">
      <sharedItems containsString="0" containsBlank="1" containsNumber="1" minValue="1.4681783472132348" maxValue="1.4681783472132348"/>
    </cacheField>
    <cacheField name="Globe" numFmtId="0">
      <sharedItems containsString="0" containsBlank="1" containsNumber="1" minValue="69.643277562046904" maxValue="110.40245126484338"/>
    </cacheField>
    <cacheField name="Years" numFmtId="0" databaseField="0">
      <fieldGroup base="0">
        <rangePr groupBy="years" startDate="2020-01-01T00:00:00" endDate="2020-07-01T00:00:00"/>
        <groupItems count="3">
          <s v="&lt;2020/1/1"/>
          <s v="2020"/>
          <s v="&gt;2020/7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3125001" createdVersion="6" refreshedVersion="6" minRefreshableVersion="3" recordCount="366" xr:uid="{F4D4EE62-CB7C-284C-AC8E-6CB8D6ADCF7A}">
  <cacheSource type="worksheet">
    <worksheetSource ref="B2:I368" sheet="Summary_By Sector" r:id="rId2"/>
  </cacheSource>
  <cacheFields count="9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8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Power" numFmtId="2">
      <sharedItems containsString="0" containsBlank="1" containsNumber="1" minValue="31.035376637625333" maxValue="47.197577063914487"/>
    </cacheField>
    <cacheField name="Ground Transport" numFmtId="2">
      <sharedItems containsString="0" containsBlank="1" containsNumber="1" minValue="12.725517956059397" maxValue="20.691627307018805"/>
    </cacheField>
    <cacheField name="Industry" numFmtId="2">
      <sharedItems containsString="0" containsBlank="1" containsNumber="1" minValue="20.091474691944534" maxValue="31.953499184550129"/>
    </cacheField>
    <cacheField name="Residential" numFmtId="2">
      <sharedItems containsString="0" containsBlank="1" containsNumber="1" minValue="4.76261427105511" maxValue="18.583600413612064"/>
    </cacheField>
    <cacheField name="Aviation" numFmtId="2">
      <sharedItems containsString="0" containsBlank="1" containsNumber="1" minValue="1.7921121728424032" maxValue="2.905851272690974"/>
    </cacheField>
    <cacheField name="International Shipping" numFmtId="2">
      <sharedItems containsString="0" containsBlank="1" containsNumber="1" minValue="1.9683864397260273" maxValue="1.9683864397260273"/>
    </cacheField>
    <cacheField name="Globe" numFmtId="2">
      <sharedItems containsString="0" containsBlank="1" containsNumber="1" minValue="83.189539976382235" maxValue="115.12942310366162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2430555" createdVersion="6" refreshedVersion="6" minRefreshableVersion="3" recordCount="366" xr:uid="{22ECDEEF-52F7-5C4B-8CBB-ECEF1BF48758}">
  <cacheSource type="worksheet">
    <worksheetSource ref="B2:K368" sheet="Summary_By Countries" r:id="rId2"/>
  </cacheSource>
  <cacheFields count="11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19.815044694896432" maxValue="35.838606490007933"/>
    </cacheField>
    <cacheField name="India" numFmtId="2">
      <sharedItems containsString="0" containsBlank="1" containsNumber="1" minValue="5.2866817599532645" maxValue="10.104672761826016"/>
    </cacheField>
    <cacheField name="US" numFmtId="2">
      <sharedItems containsString="0" containsBlank="1" containsNumber="1" minValue="9.8402477665318031" maxValue="18.095157175834132"/>
    </cacheField>
    <cacheField name="EU" numFmtId="2">
      <sharedItems containsString="0" containsBlank="1" containsNumber="1" minValue="5.2724040969038946" maxValue="12.950889068106912"/>
    </cacheField>
    <cacheField name="Russia" numFmtId="2">
      <sharedItems containsString="0" containsBlank="1" containsNumber="1" minValue="3.3971682128505907" maxValue="5.1129139600697506"/>
    </cacheField>
    <cacheField name="Japan" numFmtId="2">
      <sharedItems containsString="0" containsBlank="1" containsNumber="1" minValue="2.0422288039119745" maxValue="4.2238465716616194"/>
    </cacheField>
    <cacheField name="Brazil" numFmtId="2">
      <sharedItems containsString="0" containsBlank="1" containsNumber="1" minValue="0.72261666743679032" maxValue="1.4497020402397354"/>
    </cacheField>
    <cacheField name="ROW" numFmtId="2">
      <sharedItems containsString="0" containsBlank="1" containsNumber="1" minValue="22.548987882610824" maxValue="32.183928662238593"/>
    </cacheField>
    <cacheField name="World" numFmtId="2">
      <sharedItems containsString="0" containsBlank="1" containsNumber="1" minValue="83.189539976382235" maxValue="115.13125816854546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6481481" createdVersion="6" refreshedVersion="6" minRefreshableVersion="3" recordCount="366" xr:uid="{28CF3BED-8BE5-F74F-A1F7-01C2436F5FFC}">
  <cacheSource type="worksheet">
    <worksheetSource ref="M2:V368" sheet="Summary_By Countries" r:id="rId2"/>
  </cacheSource>
  <cacheFields count="11">
    <cacheField name="Date" numFmtId="0">
      <sharedItems containsNonDate="0" containsDate="1" containsString="0" containsBlank="1" minDate="2020-01-01T00:00:00" maxDate="2020-07-01T00:00:00" count="18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m/>
      </sharedItems>
      <fieldGroup par="10" base="0">
        <rangePr groupBy="months" startDate="2020-01-01T00:00:00" endDate="2020-07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7/1"/>
        </groupItems>
      </fieldGroup>
    </cacheField>
    <cacheField name="China" numFmtId="0">
      <sharedItems containsString="0" containsBlank="1" containsNumber="1" minValue="18.123731683309284" maxValue="33.431430176431569"/>
    </cacheField>
    <cacheField name="India" numFmtId="0">
      <sharedItems containsString="0" containsBlank="1" containsNumber="1" minValue="3.7232330820563471" maxValue="8.9890749509185497"/>
    </cacheField>
    <cacheField name="US" numFmtId="0">
      <sharedItems containsString="0" containsBlank="1" containsNumber="1" minValue="7.9414887959746716" maxValue="16.894435207094823"/>
    </cacheField>
    <cacheField name="EU" numFmtId="0">
      <sharedItems containsString="0" containsBlank="1" containsNumber="1" minValue="4.5130793112431675" maxValue="12.257776683337683"/>
    </cacheField>
    <cacheField name="Russia" numFmtId="0">
      <sharedItems containsString="0" containsBlank="1" containsNumber="1" minValue="3.1018529732913791" maxValue="4.8470689813351724"/>
    </cacheField>
    <cacheField name="Japan" numFmtId="0">
      <sharedItems containsString="0" containsBlank="1" containsNumber="1" minValue="1.7273479267579388" maxValue="4.1881803656590968"/>
    </cacheField>
    <cacheField name="Brazil" numFmtId="0">
      <sharedItems containsString="0" containsBlank="1" containsNumber="1" minValue="0.55646826406692895" maxValue="1.3452315605656575"/>
    </cacheField>
    <cacheField name="ROW" numFmtId="0">
      <sharedItems containsString="0" containsBlank="1" containsNumber="1" minValue="18.948272374020572" maxValue="32.252038077903514"/>
    </cacheField>
    <cacheField name="World" numFmtId="0">
      <sharedItems containsString="0" containsBlank="1" containsNumber="1" minValue="69.643277562046904" maxValue="110.40245126484338"/>
    </cacheField>
    <cacheField name="Years" numFmtId="0" databaseField="0">
      <fieldGroup base="0">
        <rangePr groupBy="years" startDate="2020-01-01T00:00:00" endDate="2020-07-01T00:00:00"/>
        <groupItems count="3">
          <s v="&lt;2020/1/1"/>
          <s v="2020"/>
          <s v="&gt;2020/7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5324072" createdVersion="6" refreshedVersion="6" minRefreshableVersion="3" recordCount="366" xr:uid="{0DB00220-0160-6947-834B-C796BE2CD40A}">
  <cacheSource type="worksheet">
    <worksheetSource ref="AJ2:AO368" sheet="Summary_By Countries" r:id="rId2"/>
  </cacheSource>
  <cacheFields count="7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tring="0" containsBlank="1" containsNumber="1" minValue="0.52402513293240505" maxValue="1.4044955678661435"/>
    </cacheField>
    <cacheField name="France" numFmtId="2">
      <sharedItems containsString="0" containsBlank="1" containsNumber="1" minValue="0.46162558430247369" maxValue="1.2673738754334132"/>
    </cacheField>
    <cacheField name="Germany" numFmtId="2">
      <sharedItems containsString="0" containsBlank="1" containsNumber="1" minValue="0.95649968071176938" maxValue="3.2536346955303141"/>
    </cacheField>
    <cacheField name="Italy" numFmtId="2">
      <sharedItems containsString="0" containsBlank="1" containsNumber="1" minValue="0.57009836672320091" maxValue="1.3181765365184206"/>
    </cacheField>
    <cacheField name="Spain" numFmtId="2">
      <sharedItems containsString="0" containsBlank="1" containsNumber="1" minValue="0.37774166579933094" maxValue="0.97012942723278717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73.503055671295" createdVersion="6" refreshedVersion="6" minRefreshableVersion="3" recordCount="191" xr:uid="{8BF3F879-C6A0-DF41-B7BC-9CC98277CAB2}">
  <cacheSource type="worksheet">
    <worksheetSource ref="AQ2:AV362" sheet="Summary_By Countries" r:id="rId2"/>
  </cacheSource>
  <cacheFields count="7">
    <cacheField name="Date" numFmtId="0">
      <sharedItems containsNonDate="0" containsDate="1" containsString="0" containsBlank="1" minDate="2020-01-01T00:00:00" maxDate="2020-07-01T00:00:00" count="18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m/>
      </sharedItems>
      <fieldGroup par="6" base="0">
        <rangePr groupBy="months" startDate="2020-01-01T00:00:00" endDate="2020-07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7/1"/>
        </groupItems>
      </fieldGroup>
    </cacheField>
    <cacheField name="UK" numFmtId="2">
      <sharedItems containsString="0" containsBlank="1" containsNumber="1" minValue="0.43698379775470975" maxValue="1.3233693200759586"/>
    </cacheField>
    <cacheField name="France" numFmtId="0">
      <sharedItems containsString="0" containsBlank="1" containsNumber="1" minValue="0.33615462633208415" maxValue="1.235665264312545"/>
    </cacheField>
    <cacheField name="Germany" numFmtId="0">
      <sharedItems containsString="0" containsBlank="1" containsNumber="1" minValue="0.9510537944619909" maxValue="3.0211954631994216"/>
    </cacheField>
    <cacheField name="Italy" numFmtId="0">
      <sharedItems containsString="0" containsBlank="1" containsNumber="1" minValue="0.43789273586904071" maxValue="1.2951993793528045"/>
    </cacheField>
    <cacheField name="Spain" numFmtId="0">
      <sharedItems containsString="0" containsBlank="1" containsNumber="1" minValue="0.28955338702439382" maxValue="0.9629917095862387"/>
    </cacheField>
    <cacheField name="Years" numFmtId="0" databaseField="0">
      <fieldGroup base="0">
        <rangePr groupBy="years" startDate="2020-01-01T00:00:00" endDate="2020-07-01T00:00:00"/>
        <groupItems count="3">
          <s v="&lt;2020/1/1"/>
          <s v="2020"/>
          <s v="&gt;2020/7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">
  <r>
    <x v="0"/>
    <n v="0.17724690272978072"/>
    <n v="9.4088374673983483E-2"/>
    <n v="0.55853170714389089"/>
    <n v="0.1626131414843501"/>
    <n v="0.13163227096724356"/>
  </r>
  <r>
    <x v="1"/>
    <n v="0.1657013224164596"/>
    <n v="0.1428250816010698"/>
    <n v="0.6058365292579807"/>
    <n v="0.2163509439586066"/>
    <n v="0.16098723515555027"/>
  </r>
  <r>
    <x v="2"/>
    <n v="0.1587191483642886"/>
    <n v="0.12856734788688132"/>
    <n v="0.49838678181582119"/>
    <n v="0.24974266299646411"/>
    <n v="0.14705551725106522"/>
  </r>
  <r>
    <x v="3"/>
    <n v="0.1624854017704874"/>
    <n v="0.12251965709195785"/>
    <n v="0.47868587409188162"/>
    <n v="0.21343590146338848"/>
    <n v="0.11697736498377641"/>
  </r>
  <r>
    <x v="4"/>
    <n v="0.14376475438979028"/>
    <n v="0.14095857965614236"/>
    <n v="0.61489528798086812"/>
    <n v="0.16046360084849781"/>
    <n v="0.12129542242103299"/>
  </r>
  <r>
    <x v="5"/>
    <n v="0.18368842324112544"/>
    <n v="0.14695616032582698"/>
    <n v="0.78704158526847212"/>
    <n v="0.19195262327971077"/>
    <n v="0.13391923097976058"/>
  </r>
  <r>
    <x v="6"/>
    <n v="0.17780795176862976"/>
    <n v="0.15244542388507967"/>
    <n v="0.91565212029472876"/>
    <n v="0.28763750201225036"/>
    <n v="0.19548880004329813"/>
  </r>
  <r>
    <x v="7"/>
    <n v="0.27803039199675023"/>
    <n v="0.14374550438147182"/>
    <n v="0.91785339468018323"/>
    <n v="0.32813133755522206"/>
    <n v="0.19471368690973767"/>
  </r>
  <r>
    <x v="8"/>
    <n v="0.28923892806307322"/>
    <n v="0.11388788735867587"/>
    <n v="0.83128155612281374"/>
    <n v="0.34901819490532038"/>
    <n v="0.1722120773887533"/>
  </r>
  <r>
    <x v="9"/>
    <n v="0.25655324120521972"/>
    <n v="0.12860663422506918"/>
    <n v="0.80418330400853777"/>
    <n v="0.35415269339726418"/>
    <n v="0.15804632047015488"/>
  </r>
  <r>
    <x v="10"/>
    <n v="0.11396295638381497"/>
    <n v="0.10887446954869809"/>
    <n v="0.69431846307017986"/>
    <n v="0.26560845596052524"/>
    <n v="0.16091800174944579"/>
  </r>
  <r>
    <x v="11"/>
    <n v="0.14521387180867834"/>
    <n v="7.0741065122323532E-2"/>
    <n v="0.4777920836475914"/>
    <n v="0.22909408861097733"/>
    <n v="0.16739960312746788"/>
  </r>
  <r>
    <x v="12"/>
    <n v="0.18658043572357233"/>
    <n v="0.1295992155858163"/>
    <n v="0.84866332333658723"/>
    <n v="0.36011119435665351"/>
    <n v="0.19041895812019022"/>
  </r>
  <r>
    <x v="13"/>
    <n v="0.18683486091925569"/>
    <n v="9.7374797127701002E-2"/>
    <n v="0.57060651059037848"/>
    <n v="0.39369625076998926"/>
    <n v="0.13180460194548191"/>
  </r>
  <r>
    <x v="14"/>
    <n v="0.16118354676105695"/>
    <n v="0.11682794862673691"/>
    <n v="0.56803171679562725"/>
    <n v="0.39353359054264958"/>
    <n v="0.15264611479400339"/>
  </r>
  <r>
    <x v="15"/>
    <n v="0.16742768033390404"/>
    <n v="0.13233322401889183"/>
    <n v="0.83557686332109815"/>
    <n v="0.36115421739336639"/>
    <n v="0.1470773408247294"/>
  </r>
  <r>
    <x v="16"/>
    <n v="0.20571521542006882"/>
    <n v="0.14273448249463569"/>
    <n v="0.81228220085384628"/>
    <n v="0.3601375909724937"/>
    <n v="0.15351680012947047"/>
  </r>
  <r>
    <x v="17"/>
    <n v="0.20030003785163342"/>
    <n v="0.15817321164047238"/>
    <n v="0.71125532716532469"/>
    <n v="0.25496491240052599"/>
    <n v="0.12693418233343515"/>
  </r>
  <r>
    <x v="18"/>
    <n v="0.24396749049270153"/>
    <n v="0.14738122781485932"/>
    <n v="0.75730844423670507"/>
    <n v="0.2337149232271124"/>
    <n v="9.7086306395145303E-2"/>
  </r>
  <r>
    <x v="19"/>
    <n v="0.35270660673445375"/>
    <n v="0.18021792518990312"/>
    <n v="1.185465940707954"/>
    <n v="0.34167708201354419"/>
    <n v="0.13056667854285259"/>
  </r>
  <r>
    <x v="20"/>
    <n v="0.40106346833208756"/>
    <n v="0.18586326508590256"/>
    <n v="1.1970317617060389"/>
    <n v="0.37816861985750194"/>
    <n v="0.16391836685964825"/>
  </r>
  <r>
    <x v="21"/>
    <n v="0.40346339621391791"/>
    <n v="0.1856612210609363"/>
    <n v="1.316326556655812"/>
    <n v="0.39185847556987125"/>
    <n v="0.19602234879251726"/>
  </r>
  <r>
    <x v="22"/>
    <n v="0.40118290298576798"/>
    <n v="0.18692279357396985"/>
    <n v="1.3779066265587134"/>
    <n v="0.41603064145900037"/>
    <n v="0.23544400073582245"/>
  </r>
  <r>
    <x v="23"/>
    <n v="0.39516588538243663"/>
    <n v="0.17612867171634627"/>
    <n v="1.3394256609612201"/>
    <n v="0.40032608187817875"/>
    <n v="0.2406598348413688"/>
  </r>
  <r>
    <x v="24"/>
    <n v="0.22830720487474673"/>
    <n v="0.16864662869656297"/>
    <n v="1.1101395264998073"/>
    <n v="0.29827391135175291"/>
    <n v="0.18598199983331942"/>
  </r>
  <r>
    <x v="25"/>
    <n v="0.17267779264291222"/>
    <n v="0.16240451061570965"/>
    <n v="0.81341703582360247"/>
    <n v="0.26450693231573402"/>
    <n v="0.13550633156100311"/>
  </r>
  <r>
    <x v="26"/>
    <n v="0.23732097794189985"/>
    <n v="0.14261582171806897"/>
    <n v="0.84513730011282751"/>
    <n v="0.34349488139626955"/>
    <n v="0.15132691739290433"/>
  </r>
  <r>
    <x v="27"/>
    <n v="0.20329575625623353"/>
    <n v="0.15266350315012267"/>
    <n v="0.58721235348457324"/>
    <n v="0.32036145801155563"/>
    <n v="0.15612509345075509"/>
  </r>
  <r>
    <x v="28"/>
    <n v="0.17438980457445871"/>
    <n v="0.13342321946310481"/>
    <n v="0.60252897338650269"/>
    <n v="0.31401556887916082"/>
    <n v="0.1626789383829732"/>
  </r>
  <r>
    <x v="29"/>
    <n v="0.16269972734293744"/>
    <n v="0.14777836726075921"/>
    <n v="0.57053678696730969"/>
    <n v="0.35512936818335239"/>
    <n v="0.14785471156935923"/>
  </r>
  <r>
    <x v="30"/>
    <n v="0.13660766301558744"/>
    <n v="0.12451684624350952"/>
    <n v="0.47346523481029834"/>
    <n v="0.32939266773915399"/>
    <n v="0.1447828554419836"/>
  </r>
  <r>
    <x v="31"/>
    <n v="0.11897281663983478"/>
    <n v="5.5641481304108835E-2"/>
    <n v="0.30795994661136256"/>
    <n v="0.28846364474584307"/>
    <n v="9.9940679322910037E-2"/>
  </r>
  <r>
    <x v="32"/>
    <n v="0.15480424980300353"/>
    <n v="5.6905859984155795E-2"/>
    <n v="0.37740766334306003"/>
    <n v="0.19686952804648669"/>
    <n v="0.10035457468549126"/>
  </r>
  <r>
    <x v="33"/>
    <n v="0.14887261674224489"/>
    <n v="9.5959687190933174E-2"/>
    <n v="0.53009110927691627"/>
    <n v="0.29556932836120664"/>
    <n v="0.15542749163055"/>
  </r>
  <r>
    <x v="34"/>
    <n v="0.19721720647242452"/>
    <n v="0.10794417892824948"/>
    <n v="0.61125837099470237"/>
    <n v="0.25569188946920618"/>
    <n v="0.14387905847751001"/>
  </r>
  <r>
    <x v="35"/>
    <n v="0.33090658483861951"/>
    <n v="0.15160782928707331"/>
    <n v="0.92083690171301702"/>
    <n v="0.26097263948134636"/>
    <n v="0.14840556867010368"/>
  </r>
  <r>
    <x v="36"/>
    <n v="0.35553501291798001"/>
    <n v="0.14834681652147785"/>
    <n v="1.0926073554705553"/>
    <n v="0.26999600156639753"/>
    <n v="0.16356467445889628"/>
  </r>
  <r>
    <x v="37"/>
    <n v="0.2194296322520215"/>
    <n v="0.16777711780340449"/>
    <n v="1.0320832664398933"/>
    <n v="0.31408120370773646"/>
    <n v="0.17316855194482736"/>
  </r>
  <r>
    <x v="38"/>
    <n v="0.11758834257908894"/>
    <n v="0.10818575598740508"/>
    <n v="0.58690822568109269"/>
    <n v="0.26128083780683203"/>
    <n v="0.1543340553363127"/>
  </r>
  <r>
    <x v="39"/>
    <n v="0.13043577790184047"/>
    <n v="5.7444644050732574E-2"/>
    <n v="0.31885841293150546"/>
    <n v="0.21040100406381482"/>
    <n v="0.11793534461389628"/>
  </r>
  <r>
    <x v="40"/>
    <n v="0.15631749205042231"/>
    <n v="6.2726384877992772E-2"/>
    <n v="0.39816372189610605"/>
    <n v="0.27819250749580565"/>
    <n v="0.12780261005783283"/>
  </r>
  <r>
    <x v="41"/>
    <n v="0.151749419022776"/>
    <n v="7.9676969909060036E-2"/>
    <n v="0.40603319481979305"/>
    <n v="0.26797915743179535"/>
    <n v="0.16905443204076992"/>
  </r>
  <r>
    <x v="42"/>
    <n v="0.201436654758433"/>
    <n v="0.14308966306233517"/>
    <n v="0.46059358995731264"/>
    <n v="0.31240751557905755"/>
    <n v="0.18710102238633375"/>
  </r>
  <r>
    <x v="43"/>
    <n v="0.2419756454145448"/>
    <n v="0.16616357177068758"/>
    <n v="0.67524706005737478"/>
    <n v="0.34029661034730718"/>
    <n v="0.16149896033110525"/>
  </r>
  <r>
    <x v="44"/>
    <n v="0.23933840381418769"/>
    <n v="0.16519905208007471"/>
    <n v="0.82445627745889349"/>
    <n v="0.27468746496545643"/>
    <n v="0.17196825539334179"/>
  </r>
  <r>
    <x v="45"/>
    <n v="0.12038943953644816"/>
    <n v="5.9786590863933085E-2"/>
    <n v="0.36799397817702761"/>
    <n v="0.20092247871103253"/>
    <n v="0.12683936266855289"/>
  </r>
  <r>
    <x v="46"/>
    <n v="0.10292916479632014"/>
    <n v="5.6995657328585268E-2"/>
    <n v="0.28278739456279239"/>
    <n v="0.20068847627871933"/>
    <n v="9.8630512366084708E-2"/>
  </r>
  <r>
    <x v="47"/>
    <n v="0.1420378779427344"/>
    <n v="8.477751252345371E-2"/>
    <n v="0.43740417695916917"/>
    <n v="0.31035642718606882"/>
    <n v="0.13407425360647282"/>
  </r>
  <r>
    <x v="48"/>
    <n v="0.15118456743344796"/>
    <n v="8.9390049331513455E-2"/>
    <n v="0.42233158973798024"/>
    <n v="0.32094147013799046"/>
    <n v="0.16245769249824796"/>
  </r>
  <r>
    <x v="49"/>
    <n v="0.18978391165888686"/>
    <n v="0.12473733079456324"/>
    <n v="0.50766666402901217"/>
    <n v="0.31701836228649632"/>
    <n v="0.17367199921313073"/>
  </r>
  <r>
    <x v="50"/>
    <n v="0.15573483761112533"/>
    <n v="0.13829592804140806"/>
    <n v="0.51461379302467614"/>
    <n v="0.27787788837187238"/>
    <n v="0.16341868227645856"/>
  </r>
  <r>
    <x v="51"/>
    <n v="0.13803742199567284"/>
    <n v="0.13215683637804826"/>
    <n v="0.40465034296226382"/>
    <n v="0.31264080458932098"/>
    <n v="0.16348415299744942"/>
  </r>
  <r>
    <x v="52"/>
    <n v="0.10815041229032903"/>
    <n v="6.1068608308064411E-2"/>
    <n v="0.28243246811964878"/>
    <n v="0.21511529696846521"/>
    <n v="0.14146040448598987"/>
  </r>
  <r>
    <x v="53"/>
    <n v="0.1532960200084881"/>
    <n v="5.8955163665956725E-2"/>
    <n v="0.27568388544110289"/>
    <n v="0.17780118350116345"/>
    <n v="0.12747375137883646"/>
  </r>
  <r>
    <x v="54"/>
    <n v="0.21443273523627082"/>
    <n v="9.6781493244863501E-2"/>
    <n v="0.47688335242692936"/>
    <n v="0.27328630405977644"/>
    <n v="0.15636665783509796"/>
  </r>
  <r>
    <x v="55"/>
    <n v="0.2256295179647492"/>
    <n v="9.6476823683406404E-2"/>
    <n v="0.50972118678876976"/>
    <n v="0.28176175801063108"/>
    <n v="0.10528820740745956"/>
  </r>
  <r>
    <x v="56"/>
    <n v="0.21757225918625686"/>
    <n v="0.14745565805421582"/>
    <n v="0.70496592434727545"/>
    <n v="0.25782644824201401"/>
    <n v="0.11063197280689471"/>
  </r>
  <r>
    <x v="57"/>
    <n v="0.28103648099356565"/>
    <n v="0.16111808348055723"/>
    <n v="0.86265353431394787"/>
    <n v="0.25873748819952586"/>
    <n v="0.11339453621786871"/>
  </r>
  <r>
    <x v="58"/>
    <n v="0.25210080028077358"/>
    <n v="0.15106358707147016"/>
    <n v="0.67767477020917632"/>
    <n v="0.24511255389368247"/>
    <n v="0.12237380797481283"/>
  </r>
  <r>
    <x v="59"/>
    <n v="0.11702902197227574"/>
    <n v="5.7667533887798557E-2"/>
    <n v="0.32837137125609756"/>
    <n v="0.21815090779008789"/>
    <n v="7.0226754974691954E-2"/>
  </r>
  <r>
    <x v="60"/>
    <n v="0.11146623630797552"/>
    <n v="5.4318573997781949E-2"/>
    <n v="0.34601310797874163"/>
    <n v="0.15644846155258799"/>
    <n v="6.7878086926299111E-2"/>
  </r>
  <r>
    <x v="61"/>
    <n v="0.25994822741010987"/>
    <n v="0.13252364249480256"/>
    <n v="0.83931238943131703"/>
    <n v="0.26222398175658196"/>
    <n v="7.5492256523748094E-2"/>
  </r>
  <r>
    <x v="62"/>
    <n v="0.29131996023428169"/>
    <n v="0.16087675311740304"/>
    <n v="1.0152576281244057"/>
    <n v="0.24569113917601704"/>
    <n v="8.1023403641879113E-2"/>
  </r>
  <r>
    <x v="63"/>
    <n v="0.39668327586674218"/>
    <n v="0.15264025205201148"/>
    <n v="1.0579215130801431"/>
    <n v="0.27881318467907529"/>
    <n v="9.8344548297392254E-2"/>
  </r>
  <r>
    <x v="64"/>
    <n v="0.39097651181385257"/>
    <n v="0.14867233189503462"/>
    <n v="0.92504555240834463"/>
    <n v="0.27669860172366001"/>
    <n v="8.1587053872012469E-2"/>
  </r>
  <r>
    <x v="65"/>
    <n v="0.34743696314344008"/>
    <n v="0.13740517045514875"/>
    <n v="0.72191806123604496"/>
    <n v="0.24569327944216696"/>
    <n v="7.9819344405279172E-2"/>
  </r>
  <r>
    <x v="66"/>
    <n v="0.17448383127721101"/>
    <n v="0.11779888241338045"/>
    <n v="0.60199475762689547"/>
    <n v="0.1973739174356495"/>
    <n v="8.9842385012950846E-2"/>
  </r>
  <r>
    <x v="67"/>
    <n v="0.11635424210546529"/>
    <n v="6.400305724209851E-2"/>
    <n v="0.37841400763601823"/>
    <n v="0.14816991208746036"/>
    <n v="8.4737173849767089E-2"/>
  </r>
  <r>
    <x v="68"/>
    <n v="0.20024507371289216"/>
    <n v="0.12332943671583069"/>
    <n v="0.75492356431050289"/>
    <n v="0.27422088694492963"/>
    <n v="0.10797401204210032"/>
  </r>
  <r>
    <x v="69"/>
    <n v="0.15390339102589895"/>
    <n v="9.17303926207063E-2"/>
    <n v="0.50428307620666402"/>
    <n v="0.26935392172163591"/>
    <n v="0.11018045059316973"/>
  </r>
  <r>
    <x v="70"/>
    <n v="0.16282728562718593"/>
    <n v="0.10471573003480948"/>
    <n v="0.46569470302791965"/>
    <n v="0.27389199938000169"/>
    <n v="0.13129739199206342"/>
  </r>
  <r>
    <x v="71"/>
    <n v="0.13934688210606191"/>
    <n v="9.7184779532792226E-2"/>
    <n v="0.39592326947483186"/>
    <n v="0.23057657963032713"/>
    <n v="0.12972308454020975"/>
  </r>
  <r>
    <x v="72"/>
    <n v="0.25969864182412772"/>
    <n v="0.11507048631433173"/>
    <n v="0.44121374291674165"/>
    <n v="0.21672335026856843"/>
    <n v="0.11742888719750065"/>
  </r>
  <r>
    <x v="73"/>
    <n v="0.13946095862042979"/>
    <n v="0.12726849344066946"/>
    <n v="0.48169859864295478"/>
    <n v="0.19261182525366682"/>
    <n v="0.12090485570616091"/>
  </r>
  <r>
    <x v="74"/>
    <n v="0.14052048745842949"/>
    <n v="5.6928309320263083E-2"/>
    <n v="0.35196617731979762"/>
    <n v="0.14575997240345476"/>
    <n v="0.1033888039617224"/>
  </r>
  <r>
    <x v="75"/>
    <n v="0.24265215371339116"/>
    <n v="0.12947814952323727"/>
    <n v="0.74325681006759337"/>
    <n v="0.19626668641446041"/>
    <n v="9.1163087488095665E-2"/>
  </r>
  <r>
    <x v="76"/>
    <n v="0.17399606775668355"/>
    <n v="0.13867836851723789"/>
    <n v="0.77758739399760957"/>
    <n v="0.21760014596769231"/>
    <n v="8.2244018692982312E-2"/>
  </r>
  <r>
    <x v="77"/>
    <n v="0.24223283610148488"/>
    <n v="0.10867082199972493"/>
    <n v="0.6591960179924552"/>
    <n v="0.20422276911310769"/>
    <n v="8.9256911209154133E-2"/>
  </r>
  <r>
    <x v="78"/>
    <n v="0.32373462894890809"/>
    <n v="0.11004183502628188"/>
    <n v="0.82214842553531975"/>
    <n v="0.20630952860858326"/>
    <n v="8.7897076808819072E-2"/>
  </r>
  <r>
    <x v="79"/>
    <n v="0.23188229369777635"/>
    <n v="5.4220759033314143E-2"/>
    <n v="0.67725808855702763"/>
    <n v="0.19757082192137573"/>
    <n v="9.4964151990637888E-2"/>
  </r>
  <r>
    <x v="80"/>
    <n v="0.11613853378738653"/>
    <n v="5.1099499552386525E-2"/>
    <n v="0.30845465231789765"/>
    <n v="0.14604819491154708"/>
    <n v="0.10198456987703845"/>
  </r>
  <r>
    <x v="81"/>
    <n v="0.14935208378900008"/>
    <n v="5.0991261681868863E-2"/>
    <n v="0.2988400967139756"/>
    <n v="0.144309585376343"/>
    <n v="0.10102960039500937"/>
  </r>
  <r>
    <x v="82"/>
    <n v="0.14257213628502793"/>
    <n v="6.2181453969386659E-2"/>
    <n v="0.40743995191951715"/>
    <n v="0.16704491925730533"/>
    <n v="9.9830808917570291E-2"/>
  </r>
  <r>
    <x v="83"/>
    <n v="0.1196683376910759"/>
    <n v="6.8296492772632222E-2"/>
    <n v="0.50913252019971833"/>
    <n v="0.1606619321783235"/>
    <n v="9.996024528550479E-2"/>
  </r>
  <r>
    <x v="84"/>
    <n v="0.21075964431680635"/>
    <n v="6.4880986636297336E-2"/>
    <n v="0.5537772200851111"/>
    <n v="0.18863949128074109"/>
    <n v="0.10218474472512321"/>
  </r>
  <r>
    <x v="85"/>
    <n v="0.24688404671005801"/>
    <n v="6.0270855114249101E-2"/>
    <n v="0.52647112517063999"/>
    <n v="0.1813761413923867"/>
    <n v="8.3600090408203001E-2"/>
  </r>
  <r>
    <x v="86"/>
    <n v="0.18187633509470169"/>
    <n v="6.163465228277154E-2"/>
    <n v="0.51774438370046083"/>
    <n v="0.1879560329570947"/>
    <n v="9.5757326012748098E-2"/>
  </r>
  <r>
    <x v="87"/>
    <n v="0.10717281113083106"/>
    <n v="5.1773781397611324E-2"/>
    <n v="0.35857398468319257"/>
    <n v="0.17662047000885164"/>
    <n v="9.6582859126841947E-2"/>
  </r>
  <r>
    <x v="88"/>
    <n v="0.11144411237791615"/>
    <n v="4.9703631903710695E-2"/>
    <n v="0.29358027939657544"/>
    <n v="0.18084428525430904"/>
    <n v="9.2828451919718724E-2"/>
  </r>
  <r>
    <x v="89"/>
    <n v="0.18743773801337324"/>
    <n v="5.8332996350981173E-2"/>
    <n v="0.54972860170558868"/>
    <n v="0.20398091903824747"/>
    <n v="0.10113194543012112"/>
  </r>
  <r>
    <x v="90"/>
    <n v="0.23345309273199086"/>
    <n v="8.1374032817176367E-2"/>
    <n v="0.65563214480188658"/>
    <n v="0.19322180110619047"/>
    <n v="0.10129675103813074"/>
  </r>
  <r>
    <x v="91"/>
    <n v="0.24506366208986133"/>
    <n v="5.6520212460311338E-2"/>
    <n v="0.59742155198809421"/>
    <n v="0.17442241667361666"/>
    <n v="0.10973795882371848"/>
  </r>
  <r>
    <x v="92"/>
    <n v="0.14063007004950476"/>
    <n v="3.5728920176875775E-2"/>
    <n v="0.51042805151978532"/>
    <n v="0.18499961198299189"/>
    <n v="0.1084849846806324"/>
  </r>
  <r>
    <x v="93"/>
    <n v="0.22789307255894742"/>
    <n v="2.7217414744168979E-2"/>
    <n v="0.47773962492166361"/>
    <n v="0.1756701918386043"/>
    <n v="0.11375876413694021"/>
  </r>
  <r>
    <x v="94"/>
    <n v="0.14712862881803446"/>
    <n v="1.8065301470398424E-2"/>
    <n v="0.43556363931878184"/>
    <n v="0.15829622466140147"/>
    <n v="0.10373421845522202"/>
  </r>
  <r>
    <x v="95"/>
    <n v="8.0819753566062039E-2"/>
    <n v="1.4044465021168523E-2"/>
    <n v="0.274717383218471"/>
    <n v="0.15665178683676251"/>
    <n v="0.10078352078852926"/>
  </r>
  <r>
    <x v="96"/>
    <n v="0.11239474999765428"/>
    <n v="1.3943443008685379E-2"/>
    <n v="0.3578485269860267"/>
    <n v="0.17703496821974779"/>
    <n v="0.11486424102354352"/>
  </r>
  <r>
    <x v="97"/>
    <n v="0.17772498703090717"/>
    <n v="1.355619196083333E-2"/>
    <n v="0.51335113141262734"/>
    <n v="0.1769700468132219"/>
    <n v="0.11233722170072938"/>
  </r>
  <r>
    <x v="98"/>
    <n v="0.21003214727290068"/>
    <n v="1.3304438691629304E-2"/>
    <n v="0.53345411202959647"/>
    <n v="0.17925014368417569"/>
    <n v="0.1105153295683491"/>
  </r>
  <r>
    <x v="99"/>
    <n v="0.19068891867287754"/>
    <n v="1.3688482691466016E-2"/>
    <n v="0.54153507994325856"/>
    <n v="0.1738274226841382"/>
    <n v="0.11561978819450999"/>
  </r>
  <r>
    <x v="100"/>
    <n v="0.1639262227156032"/>
    <n v="1.3379804319989743E-2"/>
    <n v="0.36978189108286069"/>
    <n v="0.16822491932756747"/>
    <n v="0.12129993764317022"/>
  </r>
  <r>
    <x v="101"/>
    <n v="0.1263988520388217"/>
    <n v="1.3343725029817193E-2"/>
    <n v="0.34157470134453999"/>
    <n v="0.1820617399821822"/>
    <n v="0.1071507365390751"/>
  </r>
  <r>
    <x v="102"/>
    <n v="0.12966455152742748"/>
    <n v="1.3350940887851704E-2"/>
    <n v="0.30042946330269055"/>
    <n v="0.16922585046334596"/>
    <n v="0.10498568752426382"/>
  </r>
  <r>
    <x v="103"/>
    <n v="0.10107593996744162"/>
    <n v="1.3279584069510433E-2"/>
    <n v="0.24253926713776147"/>
    <n v="0.15176912632837389"/>
    <n v="0.10407737533765372"/>
  </r>
  <r>
    <x v="104"/>
    <n v="0.16900539309626214"/>
    <n v="1.4521513413450038E-2"/>
    <n v="0.34290808263141564"/>
    <n v="0.18164866861538481"/>
    <n v="9.2083440267072519E-2"/>
  </r>
  <r>
    <x v="105"/>
    <n v="0.14803605563687536"/>
    <n v="1.4030835067103337E-2"/>
    <n v="0.35411034473778641"/>
    <n v="0.15997562016647895"/>
    <n v="9.1918634659062887E-2"/>
  </r>
  <r>
    <x v="106"/>
    <n v="0.14603798820338876"/>
    <n v="1.3827187518129379E-2"/>
    <n v="0.46128285777393324"/>
    <n v="0.19658059211634391"/>
    <n v="7.8233748898081601E-2"/>
  </r>
  <r>
    <x v="107"/>
    <n v="9.772001632656252E-2"/>
    <n v="1.388090557238629E-2"/>
    <n v="0.50156485095874304"/>
    <n v="0.18904685527113987"/>
    <n v="7.6846070627900179E-2"/>
  </r>
  <r>
    <x v="108"/>
    <n v="0.15199935029516531"/>
    <n v="1.3471205188426875E-2"/>
    <n v="0.35534511690060777"/>
    <n v="0.18203962389864042"/>
    <n v="9.1716954736932393E-2"/>
  </r>
  <r>
    <x v="109"/>
    <n v="0.10080284770577139"/>
    <n v="1.3957072962750566E-2"/>
    <n v="0.30161576094661652"/>
    <n v="0.16924368601458861"/>
    <n v="9.2284367652180121E-2"/>
  </r>
  <r>
    <x v="110"/>
    <n v="8.5592300103554508E-2"/>
    <n v="1.3306042215636972E-2"/>
    <n v="0.28357294738270106"/>
    <n v="0.2066826483405948"/>
    <n v="7.9973614494968537E-2"/>
  </r>
  <r>
    <x v="111"/>
    <n v="8.5896504141870708E-2"/>
    <n v="1.3161725054946765E-2"/>
    <n v="0.25867464158486775"/>
    <n v="0.20551977039952637"/>
    <n v="8.178647618307433E-2"/>
  </r>
  <r>
    <x v="112"/>
    <n v="0.1101657640441738"/>
    <n v="1.4013998065022815E-2"/>
    <n v="0.28298328474189149"/>
    <n v="0.1963715594557715"/>
    <n v="8.591489429056641E-2"/>
  </r>
  <r>
    <x v="113"/>
    <n v="0.15997744688641469"/>
    <n v="1.3028632562310244E-2"/>
    <n v="0.46467574207935858"/>
    <n v="0.18669256250701363"/>
    <n v="8.7796989384776702E-2"/>
  </r>
  <r>
    <x v="114"/>
    <n v="0.16843639327004795"/>
    <n v="1.29508616479383E-2"/>
    <n v="0.38412603245160803"/>
    <n v="0.19011556150164322"/>
    <n v="8.9502238278611368E-2"/>
  </r>
  <r>
    <x v="115"/>
    <n v="0.14640856403188371"/>
    <n v="1.2621337464362331E-2"/>
    <n v="0.32535964275678247"/>
    <n v="0.1657700340544285"/>
    <n v="9.6926768546295811E-2"/>
  </r>
  <r>
    <x v="116"/>
    <n v="0.13534901880705419"/>
    <n v="1.257483526813993E-2"/>
    <n v="0.37780409194279352"/>
    <n v="0.17447449648324806"/>
    <n v="9.4547246479964403E-2"/>
  </r>
  <r>
    <x v="117"/>
    <n v="0.17942783827266354"/>
    <n v="2.0290992793042931E-2"/>
    <n v="0.55864260090629525"/>
    <n v="0.20221305919900354"/>
    <n v="9.200442387967063E-2"/>
  </r>
  <r>
    <x v="118"/>
    <n v="0.20274715192804285"/>
    <n v="2.2249697368410558E-2"/>
    <n v="0.63174615960756153"/>
    <n v="0.18117566979641037"/>
    <n v="8.4911009902051193E-2"/>
  </r>
  <r>
    <x v="119"/>
    <n v="0.15246222439437596"/>
    <n v="1.3047073088398435E-2"/>
    <n v="0.59898136904131682"/>
    <n v="0.16079819578982366"/>
    <n v="7.4443972450883189E-2"/>
  </r>
  <r>
    <x v="120"/>
    <n v="0.10377471374827629"/>
    <n v="1.2929214073834688E-2"/>
    <n v="0.39212233596582963"/>
    <n v="0.16612531823519663"/>
    <n v="6.6761321984352737E-2"/>
  </r>
  <r>
    <x v="121"/>
    <n v="0.13092941809128991"/>
    <n v="1.3087962950593996E-2"/>
    <n v="0.28901637024085008"/>
    <n v="0.13119902836835795"/>
    <n v="7.0642907948341827E-2"/>
  </r>
  <r>
    <x v="122"/>
    <n v="0.13319193562626591"/>
    <n v="1.3107205238686019E-2"/>
    <n v="0.28563245040124929"/>
    <n v="0.1386228982179035"/>
    <n v="8.7024886399306972E-2"/>
  </r>
  <r>
    <x v="123"/>
    <n v="0.18370570756148502"/>
    <n v="1.5420288619748486E-2"/>
    <n v="0.32535034627370663"/>
    <n v="0.14470696145804485"/>
    <n v="9.5562418923823472E-2"/>
  </r>
  <r>
    <x v="124"/>
    <n v="0.14154164510523179"/>
    <n v="2.6187150569241674E-2"/>
    <n v="0.56217758859587841"/>
    <n v="0.18132263473865651"/>
    <n v="8.462429329633582E-2"/>
  </r>
  <r>
    <x v="125"/>
    <n v="9.747146779980187E-2"/>
    <n v="3.4021167108708339E-2"/>
    <n v="0.532043038705587"/>
    <n v="0.18252261062631048"/>
    <n v="8.5470144910047285E-2"/>
  </r>
  <r>
    <x v="126"/>
    <n v="0.13925873207223163"/>
    <n v="3.9474752258790449E-2"/>
    <n v="0.50755477421484962"/>
    <n v="0.18710420702971084"/>
    <n v="9.5641435311225348E-2"/>
  </r>
  <r>
    <x v="127"/>
    <n v="0.16625891459123693"/>
    <n v="4.0670179406507655E-2"/>
    <n v="0.55401627250706087"/>
    <n v="0.17549040948207101"/>
    <n v="9.0392489576672452E-2"/>
  </r>
  <r>
    <x v="128"/>
    <n v="0.17237065027013498"/>
    <n v="2.1612296575362146E-2"/>
    <n v="0.56894310415431093"/>
    <n v="0.19483342151654232"/>
    <n v="8.8148424174458548E-2"/>
  </r>
  <r>
    <x v="129"/>
    <n v="0.14900916287308"/>
    <n v="1.5915777538118191E-2"/>
    <n v="0.46013424408819098"/>
    <n v="0.17623308183584541"/>
    <n v="0.10845036797758018"/>
  </r>
  <r>
    <x v="130"/>
    <n v="7.6439215414308842E-2"/>
    <n v="1.3075936520536478E-2"/>
    <n v="0.33444164268735949"/>
    <n v="0.16161363719267105"/>
    <n v="9.2388970298359741E-2"/>
  </r>
  <r>
    <x v="131"/>
    <n v="0.10697404144670401"/>
    <n v="1.4924799701378777E-2"/>
    <n v="0.33567375871215915"/>
    <n v="0.16989290007984839"/>
    <n v="8.5073557898992194E-2"/>
  </r>
  <r>
    <x v="132"/>
    <n v="0.141995877044263"/>
    <n v="5.1190098658819745E-2"/>
    <n v="0.49043397256170451"/>
    <n v="0.17339366207789919"/>
    <n v="0.10601214802346529"/>
  </r>
  <r>
    <x v="133"/>
    <n v="0.1489503961838598"/>
    <n v="7.53054962101532E-2"/>
    <n v="0.65211442200944436"/>
    <n v="0.19550546508739292"/>
    <n v="0.10542667421966856"/>
  </r>
  <r>
    <x v="134"/>
    <n v="0.14541851816172738"/>
    <n v="3.8996902104505106E-2"/>
    <n v="0.60110793954491215"/>
    <n v="0.17374252546021968"/>
    <n v="9.1085576174740307E-2"/>
  </r>
  <r>
    <x v="135"/>
    <n v="0.13130829039355577"/>
    <n v="3.59622329199916E-2"/>
    <n v="0.49897843656014707"/>
    <n v="0.18779194588565562"/>
    <n v="8.4079456491774354E-2"/>
  </r>
  <r>
    <x v="136"/>
    <n v="0.10557245590880286"/>
    <n v="1.5995151976497805E-2"/>
    <n v="0.35315147891196547"/>
    <n v="0.16438385501179223"/>
    <n v="9.0245744857211832E-2"/>
  </r>
  <r>
    <x v="137"/>
    <n v="0.10035172694440476"/>
    <n v="1.7977909411980464E-2"/>
    <n v="0.31111112235681504"/>
    <n v="0.14488888408072803"/>
    <n v="9.4044551748684688E-2"/>
  </r>
  <r>
    <x v="138"/>
    <n v="0.10636494199725727"/>
    <n v="2.7338480806747976E-2"/>
    <n v="0.45199467512942587"/>
    <n v="0.20057147506256279"/>
    <n v="0.10571715351049829"/>
  </r>
  <r>
    <x v="139"/>
    <n v="0.13319020719423075"/>
    <n v="5.9307137185640062E-2"/>
    <n v="0.53808575270487424"/>
    <n v="0.22211254043226833"/>
    <n v="0.11603255475155691"/>
  </r>
  <r>
    <x v="140"/>
    <n v="0.14519036513299022"/>
    <n v="8.3408904782908244E-2"/>
    <n v="0.64351583919881039"/>
    <n v="0.20610905701260765"/>
    <n v="0.12369526298698051"/>
  </r>
  <r>
    <x v="141"/>
    <n v="0.14566741237489447"/>
    <n v="4.5816689709121158E-2"/>
    <n v="0.38321530912742979"/>
    <n v="0.14916370900274153"/>
    <n v="0.12600178896209305"/>
  </r>
  <r>
    <x v="142"/>
    <n v="9.2974087642422695E-2"/>
    <n v="1.990614703120238E-2"/>
    <n v="0.3509309475258538"/>
    <n v="0.14274505082127367"/>
    <n v="0.12683033222427764"/>
  </r>
  <r>
    <x v="143"/>
    <n v="7.7072167225850141E-2"/>
    <n v="1.4669839384159417E-2"/>
    <n v="0.28506436888186576"/>
    <n v="0.14776682862935994"/>
    <n v="9.5904823269231596E-2"/>
  </r>
  <r>
    <x v="144"/>
    <n v="6.9540006099860427E-2"/>
    <n v="1.6812548339407058E-2"/>
    <n v="0.26112061268556952"/>
    <n v="0.13405699709959729"/>
    <n v="8.2827987422733271E-2"/>
  </r>
  <r>
    <x v="145"/>
    <n v="0.11459538966574619"/>
    <n v="4.3768989551327908E-2"/>
    <n v="0.44084785990425601"/>
    <n v="0.17748228384493178"/>
    <n v="0.11146578382824018"/>
  </r>
  <r>
    <x v="146"/>
    <n v="0.15329221745800917"/>
    <n v="5.2214750499720283E-2"/>
    <n v="0.64746219626449875"/>
    <n v="0.18489687920783002"/>
    <n v="0.10005807509847857"/>
  </r>
  <r>
    <x v="147"/>
    <n v="0.18836901719430937"/>
    <n v="5.8366670355142224E-2"/>
    <n v="0.54199293173474306"/>
    <n v="0.17088598357307913"/>
    <n v="0.11393937302243018"/>
  </r>
  <r>
    <x v="148"/>
    <n v="0.13748708923544697"/>
    <n v="4.4952390268987515E-2"/>
    <n v="0.48377437050688571"/>
    <n v="0.17735529472007894"/>
    <n v="0.13099261449779984"/>
  </r>
  <r>
    <x v="149"/>
    <n v="0.11679879482509553"/>
    <n v="4.7708848038170527E-2"/>
    <n v="0.48564229957062"/>
    <n v="0.19907828271246697"/>
    <n v="0.14163725068636623"/>
  </r>
  <r>
    <x v="150"/>
    <n v="9.0327166822664645E-2"/>
    <n v="2.3813534156889707E-2"/>
    <n v="0.28842604356553514"/>
    <n v="0.19736821005925156"/>
    <n v="0.11560548999107537"/>
  </r>
  <r>
    <x v="151"/>
    <n v="9.2259899525193326E-2"/>
    <n v="1.824890496927652E-2"/>
    <n v="0.27035202037986505"/>
    <n v="0.17481051826867333"/>
    <n v="0.12373439491217077"/>
  </r>
  <r>
    <x v="152"/>
    <n v="0.14194454261279715"/>
    <n v="2.343790865809325E-2"/>
    <n v="0.27984273354852574"/>
    <n v="0.1803017277854847"/>
    <n v="0.1563312885950221"/>
  </r>
  <r>
    <x v="153"/>
    <n v="0.19002865763516785"/>
    <n v="6.3180449426164423E-2"/>
    <n v="0.51583329239387299"/>
    <n v="0.18619887444859612"/>
    <n v="0.16513521922563709"/>
  </r>
  <r>
    <x v="154"/>
    <n v="0.14555886684304145"/>
    <n v="8.0969143005239941E-2"/>
    <n v="0.57931864330143723"/>
    <n v="0.23195134392016692"/>
    <n v="0.17085675821055549"/>
  </r>
  <r>
    <x v="155"/>
    <n v="0.15214626701821576"/>
    <n v="7.7321927649796909E-2"/>
    <n v="0.60264385135593967"/>
    <n v="0.20211175326794112"/>
    <n v="0.12585654931667742"/>
  </r>
  <r>
    <x v="156"/>
    <n v="8.699647828950878E-2"/>
    <n v="2.0938816492141188E-2"/>
    <n v="0.42999886415476796"/>
    <n v="0.18616034965791114"/>
    <n v="0.1370272088842342"/>
  </r>
  <r>
    <x v="157"/>
    <n v="8.4878111986325819E-2"/>
    <n v="1.3298826357602461E-2"/>
    <n v="0.25298585797696738"/>
    <n v="0.15004264496801534"/>
    <n v="0.13160894231953443"/>
  </r>
  <r>
    <x v="158"/>
    <n v="0.1014276758867447"/>
    <n v="2.7137238543785528E-2"/>
    <n v="0.30958284694259974"/>
    <n v="0.16014256092611701"/>
    <n v="0.10456351425443097"/>
  </r>
  <r>
    <x v="159"/>
    <n v="0.19983923787086583"/>
    <n v="8.0664473443782844E-2"/>
    <n v="0.62649065851444385"/>
    <n v="0.22859612002026214"/>
    <n v="0.13106410551497297"/>
  </r>
  <r>
    <x v="160"/>
    <n v="0.26578030278560133"/>
    <n v="8.5862296514641751E-2"/>
    <n v="0.78655385192424399"/>
    <n v="0.24527664096512153"/>
    <n v="0.14233184235847909"/>
  </r>
  <r>
    <x v="161"/>
    <n v="0.24887520041539968"/>
    <n v="8.6981155390992757E-2"/>
    <n v="0.75291386387985959"/>
    <n v="0.25687474322766723"/>
    <n v="0.15065941705361421"/>
  </r>
  <r>
    <x v="162"/>
    <n v="9.2215997351482462E-2"/>
    <n v="8.5721186401966881E-2"/>
    <n v="0.52766871140115812"/>
    <n v="0.22921180324918292"/>
    <n v="0.11645736190096981"/>
  </r>
  <r>
    <x v="163"/>
    <n v="0.12941738574629558"/>
    <n v="8.185027944745403E-2"/>
    <n v="0.42153441631422806"/>
    <n v="0.20632237020547778"/>
    <n v="9.0996776806041069E-2"/>
  </r>
  <r>
    <x v="164"/>
    <n v="0.15214730407743726"/>
    <n v="5.4132565212892336E-2"/>
    <n v="0.3317984533385504"/>
    <n v="0.17849819684375476"/>
    <n v="0.1051963978906688"/>
  </r>
  <r>
    <x v="165"/>
    <n v="0.16935453636751138"/>
    <n v="3.5461131667595062E-2"/>
    <n v="0.34641385280276032"/>
    <n v="0.15939846172824315"/>
    <n v="0.11795867326160539"/>
  </r>
  <r>
    <x v="166"/>
    <n v="0.23897681583227934"/>
    <n v="7.8653654338165985E-2"/>
    <n v="0.73007041285903784"/>
    <n v="0.23238439110435621"/>
    <n v="0.16114301031928541"/>
  </r>
  <r>
    <x v="167"/>
    <n v="0.3005497873059208"/>
    <n v="8.6890957165560598E-2"/>
    <n v="0.82212950055191536"/>
    <n v="0.28396123818996472"/>
    <n v="0.17230539197958977"/>
  </r>
  <r>
    <x v="168"/>
    <n v="0.29552972930088922"/>
    <n v="8.3780922352687456E-2"/>
    <n v="0.8537030132154434"/>
    <n v="0.28610863855966773"/>
    <n v="0.17562483278749128"/>
  </r>
  <r>
    <x v="169"/>
    <n v="0.26333906537811386"/>
    <n v="8.2854887238258637E-2"/>
    <n v="0.81778538681748281"/>
    <n v="0.26668715009972482"/>
    <n v="0.16624972655651493"/>
  </r>
  <r>
    <x v="170"/>
    <n v="0.1759969006814269"/>
    <n v="8.4849671103798818E-2"/>
    <n v="0.74094231779896536"/>
    <n v="0.26421585611944204"/>
    <n v="0.1633675097589038"/>
  </r>
  <r>
    <x v="171"/>
    <n v="0.12642063028247391"/>
    <n v="7.4482086632215116E-2"/>
    <n v="0.43805393472271753"/>
    <n v="0.16367828060460479"/>
    <n v="0.15033432105973146"/>
  </r>
  <r>
    <x v="172"/>
    <n v="7.9688667641777275E-2"/>
    <n v="3.6840162314190357E-2"/>
    <n v="0.37388529230907996"/>
    <n v="0.16385092874064075"/>
    <n v="0.1246050802476371"/>
  </r>
  <r>
    <x v="173"/>
    <n v="0.11794647369692482"/>
    <n v="8.072540735607428E-2"/>
    <n v="0.6372377249673532"/>
    <n v="0.22330038814507752"/>
    <n v="0.15492630197331531"/>
  </r>
  <r>
    <x v="174"/>
    <n v="0.19885541435603868"/>
    <n v="8.6829221491266137E-2"/>
    <n v="0.72116770224492333"/>
    <n v="0.25691112775220371"/>
    <n v="0.1682311565377447"/>
  </r>
  <r>
    <x v="175"/>
    <n v="0.23860174608049248"/>
    <n v="8.4731812089234332E-2"/>
    <n v="0.77024018421243223"/>
    <n v="0.29957804685866884"/>
    <n v="0.17284420848796825"/>
  </r>
  <r>
    <x v="176"/>
    <n v="0.21623894671377322"/>
    <n v="8.6773899913001551E-2"/>
    <n v="0.76439800863377949"/>
    <n v="0.29548157744908926"/>
    <n v="0.18780840718783701"/>
  </r>
  <r>
    <x v="177"/>
    <n v="0.22492639181255086"/>
    <n v="8.2437970996264695E-2"/>
    <n v="0.74122685658453624"/>
    <n v="0.27738634057960482"/>
    <n v="0.18073230156174366"/>
  </r>
  <r>
    <x v="178"/>
    <n v="9.5705701631938561E-2"/>
    <n v="7.0056360371048884E-2"/>
    <n v="0.52882346740607677"/>
    <n v="0.22494339912561703"/>
    <n v="0.15434007563249566"/>
  </r>
  <r>
    <x v="179"/>
    <n v="8.5860207069117081E-2"/>
    <n v="3.2422453673062394E-2"/>
    <n v="0.38321862929995693"/>
    <n v="0.19908969746526273"/>
    <n v="0.14856886920406759"/>
  </r>
  <r>
    <x v="180"/>
    <n v="9.9879864998607487E-2"/>
    <n v="6.8679735010465093E-2"/>
    <n v="0.54937599938321136"/>
    <n v="0.29365878411201568"/>
    <n v="0.16733864762861425"/>
  </r>
  <r>
    <x v="181"/>
    <n v="0.20011129307331449"/>
    <n v="7.6237544539610777E-2"/>
    <n v="0.46335564148259117"/>
    <n v="0.29914499967447961"/>
    <n v="0.17594842370732749"/>
  </r>
  <r>
    <x v="182"/>
    <n v="0.238502947562095"/>
    <n v="7.828706093581049E-2"/>
    <n v="0.63959231352826207"/>
    <n v="0.32469039621720625"/>
    <n v="0.19041077013370977"/>
  </r>
  <r>
    <x v="183"/>
    <n v="0.27150383979423853"/>
    <n v="7.7133828308683733E-2"/>
    <n v="0.70641552978579425"/>
    <n v="0.32897365022464509"/>
    <n v="0.19971244352385742"/>
  </r>
  <r>
    <x v="184"/>
    <n v="0.13895285206117308"/>
    <n v="7.1339674089867244E-2"/>
    <n v="0.63183003078971423"/>
    <n v="0.31951157874662217"/>
    <n v="0.19900433943356302"/>
  </r>
  <r>
    <x v="185"/>
    <n v="9.5802435281656897E-2"/>
    <n v="3.7068991331451147E-2"/>
    <n v="0.26176426346450615"/>
    <n v="0.19684012817786356"/>
    <n v="0.1528586782974071"/>
  </r>
  <r>
    <x v="186"/>
    <n v="7.4161951084927943E-2"/>
    <n v="2.4233880074337827E-2"/>
    <n v="0.2372996621203827"/>
    <n v="0.14466854930569248"/>
    <n v="0.14324622170928755"/>
  </r>
  <r>
    <x v="187"/>
    <n v="0.11524495526905931"/>
    <n v="5.4821736031145922E-2"/>
    <n v="0.35612360014672051"/>
    <n v="0.2660238363183911"/>
    <n v="0.17807500992946335"/>
  </r>
  <r>
    <x v="188"/>
    <n v="0.23472040450418419"/>
    <n v="7.4990511082123595E-2"/>
    <n v="0.58587973356228362"/>
    <n v="0.28967615378832651"/>
    <n v="0.20943627036209764"/>
  </r>
  <r>
    <x v="189"/>
    <n v="0.29922498990382151"/>
    <n v="7.0576717136830516E-2"/>
    <n v="0.75653775523158229"/>
    <n v="0.30787712209481977"/>
    <n v="0.22805918218633303"/>
  </r>
  <r>
    <x v="190"/>
    <n v="0.25574370421913023"/>
    <n v="7.0602308984311843E-2"/>
    <n v="0.76797869078011105"/>
    <n v="0.35121037656553544"/>
    <n v="0.25211365120902213"/>
  </r>
  <r>
    <x v="191"/>
    <n v="0.20503959868691432"/>
    <n v="7.0527511759025163E-2"/>
    <n v="0.67577303569247837"/>
    <n v="0.33768751133329911"/>
    <n v="0.21793276694394029"/>
  </r>
  <r>
    <x v="192"/>
    <n v="0.1503771544049983"/>
    <n v="7.1268983565506427E-2"/>
    <n v="0.54904108955459308"/>
    <n v="0.24577637674348052"/>
    <n v="0.1477740243780456"/>
  </r>
  <r>
    <x v="193"/>
    <n v="0.13582893844185209"/>
    <n v="5.5710148671292044E-2"/>
    <n v="0.4738381664268973"/>
    <n v="0.17980367849597123"/>
    <n v="0.13884860183290029"/>
  </r>
  <r>
    <x v="194"/>
    <n v="0.19400177056531356"/>
    <n v="7.0376780828382765E-2"/>
    <n v="0.67387429051353154"/>
    <n v="0.25800382230179048"/>
    <n v="0.17537804387248665"/>
  </r>
  <r>
    <x v="195"/>
    <n v="0.24154535276636235"/>
    <n v="6.9483465402238112E-2"/>
    <n v="0.7437481130987772"/>
    <n v="0.30032992552960813"/>
    <n v="0.17878085651468772"/>
  </r>
  <r>
    <x v="196"/>
    <n v="0.27832982418033686"/>
    <n v="8.3742762971686605E-2"/>
    <n v="0.81402193357574171"/>
    <n v="0.32855161951916934"/>
    <n v="0.18046796530367817"/>
  </r>
  <r>
    <x v="197"/>
    <n v="0.23911218842715659"/>
    <n v="8.9481894718418276E-2"/>
    <n v="0.82101144030439666"/>
    <n v="0.32823616944948319"/>
    <n v="0.20017447956152029"/>
  </r>
  <r>
    <x v="198"/>
    <n v="0.22275524547402872"/>
    <n v="7.961418102662722E-2"/>
    <n v="0.76993220745460444"/>
    <n v="0.33137850993957652"/>
    <n v="0.19860175102941052"/>
  </r>
  <r>
    <x v="199"/>
    <n v="0.13023974064180002"/>
    <n v="7.256225605369554E-2"/>
    <n v="0.5946889817369152"/>
    <n v="0.24137581250604501"/>
    <n v="0.19423573622400347"/>
  </r>
  <r>
    <x v="200"/>
    <n v="0.10733434649547674"/>
    <n v="6.7458510470279037E-2"/>
    <n v="0.51796175129073618"/>
    <n v="0.19742667932784685"/>
    <n v="0.17818939018634405"/>
  </r>
  <r>
    <x v="201"/>
    <n v="0.21240402213686246"/>
    <n v="7.1343992714129709E-2"/>
    <n v="0.66159584900582746"/>
    <n v="0.30092076851727417"/>
    <n v="0.2032619939956094"/>
  </r>
  <r>
    <x v="202"/>
    <n v="0.21754623607775206"/>
    <n v="7.8425256912209612E-2"/>
    <n v="0.68135674070210517"/>
    <n v="0.3293427482653663"/>
    <n v="0.22186308327083468"/>
  </r>
  <r>
    <x v="203"/>
    <n v="0.22315035406225464"/>
    <n v="8.6745966273618927E-2"/>
    <n v="0.72172067733224621"/>
    <n v="0.331928580469256"/>
    <n v="0.24203238606802963"/>
  </r>
  <r>
    <x v="204"/>
    <n v="0.22998353252862139"/>
    <n v="9.6358104238554121E-2"/>
    <n v="0.7168307445995421"/>
    <n v="0.33433916263443114"/>
    <n v="0.25202335100622153"/>
  </r>
  <r>
    <x v="205"/>
    <n v="0.23203097218205562"/>
    <n v="8.1983483406392943E-2"/>
    <n v="0.64220342009777198"/>
    <n v="0.31739427215643867"/>
    <n v="0.21964696579377091"/>
  </r>
  <r>
    <x v="206"/>
    <n v="0.12524485751584294"/>
    <n v="7.0402372675864064E-2"/>
    <n v="0.53103852883958835"/>
    <n v="0.22998384468332106"/>
    <n v="0.18291058578943331"/>
  </r>
  <r>
    <x v="207"/>
    <n v="0.1041522125796894"/>
    <n v="4.351253868010601E-2"/>
    <n v="0.42164391870716056"/>
    <n v="0.19480365119737286"/>
    <n v="0.17103610912115974"/>
  </r>
  <r>
    <x v="208"/>
    <n v="0.14231783717925425"/>
    <n v="7.824307494795199E-2"/>
    <n v="0.6146354326211354"/>
    <n v="0.31490357568785116"/>
    <n v="0.20937080271506725"/>
  </r>
  <r>
    <x v="209"/>
    <n v="0.12542245516227662"/>
    <n v="8.1868586674471361E-2"/>
    <n v="0.46555372876413897"/>
    <n v="0.33549652819622744"/>
    <n v="0.21833008783626279"/>
  </r>
  <r>
    <x v="210"/>
    <n v="0.18519126349744422"/>
    <n v="7.979291166797528E-2"/>
    <n v="0.50780844381023815"/>
    <n v="0.35647073895209286"/>
    <n v="0.22420411602843915"/>
  </r>
  <r>
    <x v="211"/>
    <n v="0.22378618877460069"/>
    <n v="8.2020903064963319E-2"/>
    <n v="0.64903226377282364"/>
    <n v="0.37774752426459601"/>
    <n v="0.24378722000912048"/>
  </r>
  <r>
    <x v="212"/>
    <n v="0.15478620705997359"/>
    <n v="7.876770782131895E-2"/>
    <n v="0.66379102415764146"/>
    <n v="0.37599430857117039"/>
    <n v="0.25023691199415049"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20161641169016528"/>
    <n v="5.7869978793766763E-2"/>
    <n v="0.350683926689839"/>
    <n v="0.16592770032741927"/>
    <n v="0.14976916575555313"/>
  </r>
  <r>
    <x v="1"/>
    <n v="0.38150816112126101"/>
    <n v="0.12063551638294683"/>
    <n v="0.62768957281397408"/>
    <n v="0.24242136079003335"/>
    <n v="0.17170035221319757"/>
  </r>
  <r>
    <x v="2"/>
    <n v="0.43559563913388027"/>
    <n v="0.13809308225443873"/>
    <n v="1.1107408097444615"/>
    <n v="0.26572135080709014"/>
    <n v="0.22121503070730253"/>
  </r>
  <r>
    <x v="3"/>
    <n v="0.42523368907873427"/>
    <n v="0.15439691260241281"/>
    <n v="0.97868061546256802"/>
    <n v="0.3069111121433083"/>
    <n v="0.25987361010941246"/>
  </r>
  <r>
    <x v="4"/>
    <n v="0.36498849909506298"/>
    <n v="0.16136101736771907"/>
    <n v="0.78008515978973247"/>
    <n v="0.26369805104149979"/>
    <n v="0.20283882914571796"/>
  </r>
  <r>
    <x v="5"/>
    <n v="0.36388351249452011"/>
    <n v="0.1535614765944173"/>
    <n v="0.98289391439943363"/>
    <n v="0.23055636901580356"/>
    <n v="0.15389081102983934"/>
  </r>
  <r>
    <x v="6"/>
    <n v="0.24691792397796142"/>
    <n v="0.15700183735287102"/>
    <n v="1.0862734623406447"/>
    <n v="0.36822790151411489"/>
    <n v="0.21584868919718112"/>
  </r>
  <r>
    <x v="7"/>
    <n v="0.25580932405697376"/>
    <n v="0.14315781283266113"/>
    <n v="0.60654771021328002"/>
    <n v="0.40646908951877664"/>
    <n v="0.24449401097291676"/>
  </r>
  <r>
    <x v="8"/>
    <n v="0.38194338030789748"/>
    <n v="0.14575471996308098"/>
    <n v="0.82590022049091971"/>
    <n v="0.38521016515347112"/>
    <n v="0.21914555389439638"/>
  </r>
  <r>
    <x v="9"/>
    <n v="0.42732405478293728"/>
    <n v="0.17328081307872623"/>
    <n v="1.2729891747029587"/>
    <n v="0.38921922294568728"/>
    <n v="0.218360657779537"/>
  </r>
  <r>
    <x v="10"/>
    <n v="0.38568647272481538"/>
    <n v="0.18170813350103041"/>
    <n v="1.1400220752952916"/>
    <n v="0.41877735118302223"/>
    <n v="0.23506848476140782"/>
  </r>
  <r>
    <x v="11"/>
    <n v="0.16958960312439209"/>
    <n v="0.14796116899763345"/>
    <n v="0.69107930275275986"/>
    <n v="0.29249485345414294"/>
    <n v="0.187472775675634"/>
  </r>
  <r>
    <x v="12"/>
    <n v="0.14059031611267933"/>
    <n v="6.5346008598521341E-2"/>
    <n v="0.37717591530066974"/>
    <n v="0.25095476705896425"/>
    <n v="0.17764765230497917"/>
  </r>
  <r>
    <x v="13"/>
    <n v="0.32719149302068234"/>
    <n v="0.14507081697381016"/>
    <n v="0.65594789320921199"/>
    <n v="0.34617055337753128"/>
    <n v="0.25921739782546555"/>
  </r>
  <r>
    <x v="14"/>
    <n v="0.26939445417264202"/>
    <n v="0.1689593158780576"/>
    <n v="0.80821698161168853"/>
    <n v="0.37511299838594403"/>
    <n v="0.3132013936984242"/>
  </r>
  <r>
    <x v="15"/>
    <n v="0.30187860585511112"/>
    <n v="0.1722754035259178"/>
    <n v="0.855025105915727"/>
    <n v="0.40735359353028344"/>
    <n v="0.31525356215980421"/>
  </r>
  <r>
    <x v="16"/>
    <n v="0.33460577508182521"/>
    <n v="0.16741752754468472"/>
    <n v="0.90011470891974843"/>
    <n v="0.40957410224381341"/>
    <n v="0.29275120010179695"/>
  </r>
  <r>
    <x v="17"/>
    <n v="0.37669309515568566"/>
    <n v="0.19106309256177109"/>
    <n v="1.2751939352695667"/>
    <n v="0.39915205881398602"/>
    <n v="0.31021758440272418"/>
  </r>
  <r>
    <x v="18"/>
    <n v="0.35439217365585124"/>
    <n v="0.17769050409981585"/>
    <n v="1.2065921984977694"/>
    <n v="0.3386891659716294"/>
    <n v="0.23841050167999481"/>
  </r>
  <r>
    <x v="19"/>
    <n v="0.36876062917018376"/>
    <n v="0.17393424911185132"/>
    <n v="1.1987067887459524"/>
    <n v="0.29677453300033968"/>
    <n v="0.19359240674565398"/>
  </r>
  <r>
    <x v="20"/>
    <n v="0.41016590996268243"/>
    <n v="0.18529842375420119"/>
    <n v="1.3942994803852964"/>
    <n v="0.4279139732112745"/>
    <n v="0.26728384217366152"/>
  </r>
  <r>
    <x v="21"/>
    <n v="0.41580388242054367"/>
    <n v="0.18866662593230984"/>
    <n v="1.3696842192953846"/>
    <n v="0.42553076943786372"/>
    <n v="0.25947100280217361"/>
  </r>
  <r>
    <x v="22"/>
    <n v="0.4631591176533813"/>
    <n v="0.19218796465315086"/>
    <n v="1.4127440348249884"/>
    <n v="0.43092101231836727"/>
    <n v="0.17826247505266804"/>
  </r>
  <r>
    <x v="23"/>
    <n v="0.48483987773873938"/>
    <n v="0.19822924135204362"/>
    <n v="1.4202230554594775"/>
    <n v="0.44170543931691897"/>
    <n v="0.21748997244407145"/>
  </r>
  <r>
    <x v="24"/>
    <n v="0.3184829610510676"/>
    <n v="0.18813585948577141"/>
    <n v="1.3388516031312878"/>
    <n v="0.37623595952476924"/>
    <n v="0.23119517670467035"/>
  </r>
  <r>
    <x v="25"/>
    <n v="0.1799826649561827"/>
    <n v="0.14909726575706692"/>
    <n v="0.93322180927353515"/>
    <n v="0.27257573569824017"/>
    <n v="0.18742912852830798"/>
  </r>
  <r>
    <x v="26"/>
    <n v="0.16843535621082573"/>
    <n v="7.4113276110451334E-2"/>
    <n v="0.71115306585149074"/>
    <n v="0.24838858794606666"/>
    <n v="9.5717441550534979E-2"/>
  </r>
  <r>
    <x v="27"/>
    <n v="0.32775115931390336"/>
    <n v="0.15383247215171333"/>
    <n v="1.102667146210359"/>
    <n v="0.33251174894059637"/>
    <n v="0.14200749890161996"/>
  </r>
  <r>
    <x v="28"/>
    <n v="0.40217606003358897"/>
    <n v="0.17703145573266391"/>
    <n v="1.2709407942623763"/>
    <n v="0.39080261093626312"/>
    <n v="0.18065554278540966"/>
  </r>
  <r>
    <x v="29"/>
    <n v="0.41962907535916627"/>
    <n v="0.17858927930611432"/>
    <n v="1.2378350219776002"/>
    <n v="0.39861101527061527"/>
    <n v="0.18570130352378708"/>
  </r>
  <r>
    <x v="30"/>
    <n v="0.4255199174238779"/>
    <n v="0.18239604530032039"/>
    <n v="1.3340038192244972"/>
    <n v="0.35296627252855517"/>
    <n v="0.1335640335049636"/>
  </r>
  <r>
    <x v="31"/>
    <n v="0.38781590099302804"/>
    <n v="0.16514453226381318"/>
    <n v="1.2223404408282192"/>
    <n v="0.33248535232475618"/>
    <n v="0.11884290426348347"/>
  </r>
  <r>
    <x v="32"/>
    <n v="0.3079163646428732"/>
    <n v="0.14444624437282311"/>
    <n v="1.1258791363816867"/>
    <n v="0.2269616701043187"/>
    <n v="0.10458609036511722"/>
  </r>
  <r>
    <x v="33"/>
    <n v="0.28929665769307183"/>
    <n v="0.11853489993290051"/>
    <n v="0.9951566396109528"/>
    <n v="0.18929441272239728"/>
    <n v="0.12155805784201636"/>
  </r>
  <r>
    <x v="34"/>
    <n v="0.3193827827689506"/>
    <n v="0.1769496760082728"/>
    <n v="1.051326986406854"/>
    <n v="0.32972583583638032"/>
    <n v="0.23089416189551962"/>
  </r>
  <r>
    <x v="35"/>
    <n v="0.37181857112807587"/>
    <n v="0.1842425031951504"/>
    <n v="1.2207188685659931"/>
    <n v="0.31473041777299476"/>
    <n v="0.25053161550744263"/>
  </r>
  <r>
    <x v="36"/>
    <n v="0.29500463164838664"/>
    <n v="0.17320304216435428"/>
    <n v="1.2167041159462455"/>
    <n v="0.29535244805808641"/>
    <n v="0.25356321090409445"/>
  </r>
  <r>
    <x v="37"/>
    <n v="0.27136970630325424"/>
    <n v="0.13937750498458157"/>
    <n v="0.90674608950808711"/>
    <n v="0.34151656205235448"/>
    <n v="0.23043586684858949"/>
  </r>
  <r>
    <x v="38"/>
    <n v="0.1827460820951603"/>
    <n v="0.10670249628031131"/>
    <n v="0.68852210587240215"/>
    <n v="0.34681443419368829"/>
    <n v="0.20516793123151672"/>
  </r>
  <r>
    <x v="39"/>
    <n v="0.13411422696061617"/>
    <n v="6.3359242353019513E-2"/>
    <n v="0.35164179646390181"/>
    <n v="0.24645735445743266"/>
    <n v="0.13786101990557964"/>
  </r>
  <r>
    <x v="40"/>
    <n v="0.23790484228362266"/>
    <n v="6.3624625576288715E-2"/>
    <n v="0.36373353279027759"/>
    <n v="0.18169718131476753"/>
    <n v="9.7293254076435159E-2"/>
  </r>
  <r>
    <x v="41"/>
    <n v="0.35751199348062818"/>
    <n v="0.14327647360922863"/>
    <n v="0.66421877499142301"/>
    <n v="0.26908710187503487"/>
    <n v="0.19628423167647774"/>
  </r>
  <r>
    <x v="42"/>
    <n v="0.27473738328197739"/>
    <n v="0.18085265344293902"/>
    <n v="1.1069720819089721"/>
    <n v="0.27522467176890708"/>
    <n v="0.22825576709332074"/>
  </r>
  <r>
    <x v="43"/>
    <n v="0.22991257254967831"/>
    <n v="0.1660593427101891"/>
    <n v="1.1034882248763063"/>
    <n v="0.28253225382434505"/>
    <n v="0.23555612875223003"/>
  </r>
  <r>
    <x v="44"/>
    <n v="0.26750562364382352"/>
    <n v="0.17280296292444089"/>
    <n v="1.1877623380363096"/>
    <n v="0.29114753849694769"/>
    <n v="0.19507339960667192"/>
  </r>
  <r>
    <x v="45"/>
    <n v="0.24023857121847791"/>
    <n v="0.16398758969228081"/>
    <n v="1.1055942103102334"/>
    <n v="0.29892098515086274"/>
    <n v="0.20591294288416295"/>
  </r>
  <r>
    <x v="46"/>
    <n v="0.17326217551424575"/>
    <n v="9.8811554638572385E-2"/>
    <n v="0.80847628708605213"/>
    <n v="0.22705655523693349"/>
    <n v="0.13904099795744684"/>
  </r>
  <r>
    <x v="47"/>
    <n v="0.11918195691617718"/>
    <n v="6.1383700775571266E-2"/>
    <n v="0.84335436746578518"/>
    <n v="0.19215166803158762"/>
    <n v="0.12038485262335429"/>
  </r>
  <r>
    <x v="48"/>
    <n v="0.19339737167311319"/>
    <n v="0.13627869483976129"/>
    <n v="1.0229083016785594"/>
    <n v="0.31934982554503111"/>
    <n v="0.20823226198866288"/>
  </r>
  <r>
    <x v="49"/>
    <n v="0.23739633757866385"/>
    <n v="0.15725278886007121"/>
    <n v="0.94192597357053032"/>
    <n v="0.3522378686157755"/>
    <n v="0.25317904075391601"/>
  </r>
  <r>
    <x v="50"/>
    <n v="0.19689122419045615"/>
    <n v="0.16124396011515923"/>
    <n v="1.0494942511719052"/>
    <n v="0.36030239146598253"/>
    <n v="0.24414031857216556"/>
  </r>
  <r>
    <x v="51"/>
    <n v="0.22557697363085888"/>
    <n v="0.15113614653281798"/>
    <n v="1.0727743048800393"/>
    <n v="0.3497087874494641"/>
    <n v="0.21805813789634207"/>
  </r>
  <r>
    <x v="52"/>
    <n v="0.2225197230457811"/>
    <n v="0.15521871865634235"/>
    <n v="1.121193708911469"/>
    <n v="0.29747202496785052"/>
    <n v="0.19769072337223106"/>
  </r>
  <r>
    <x v="53"/>
    <n v="0.16416025241326235"/>
    <n v="7.8211883474053182E-2"/>
    <n v="0.87524196845037505"/>
    <n v="0.17619955099950713"/>
    <n v="0.16167430145743511"/>
  </r>
  <r>
    <x v="54"/>
    <n v="0.23565857200978263"/>
    <n v="8.2041900566370479E-2"/>
    <n v="0.87600162392457115"/>
    <n v="0.1638345200334968"/>
    <n v="0.1508889408455911"/>
  </r>
  <r>
    <x v="55"/>
    <n v="0.30254301512970555"/>
    <n v="0.1457386847230043"/>
    <n v="1.0525365252584709"/>
    <n v="0.27923481711046882"/>
    <n v="0.20098457792135405"/>
  </r>
  <r>
    <x v="56"/>
    <n v="0.31310650036023535"/>
    <n v="0.16408540465674862"/>
    <n v="1.0725804068044578"/>
    <n v="0.28599663129785935"/>
    <n v="0.18628828240162956"/>
  </r>
  <r>
    <x v="57"/>
    <n v="0.32233840155031818"/>
    <n v="0.14663345111928275"/>
    <n v="1.0057662509212408"/>
    <n v="0.26621272443665089"/>
    <n v="0.181447964270497"/>
  </r>
  <r>
    <x v="58"/>
    <n v="0.3534059303361739"/>
    <n v="8.0323724592153187E-2"/>
    <n v="0.87774537853579393"/>
    <n v="0.30083723677645163"/>
    <n v="0.1836679484879789"/>
  </r>
  <r>
    <x v="59"/>
    <m/>
    <m/>
    <m/>
    <m/>
    <m/>
  </r>
  <r>
    <x v="60"/>
    <n v="0.33836615181910268"/>
    <n v="0.11876660915200787"/>
    <n v="1.0205479910290576"/>
    <n v="0.27154198714817385"/>
    <n v="0.1780585375194689"/>
  </r>
  <r>
    <x v="61"/>
    <n v="0.17601280225615706"/>
    <n v="6.4691236295389823E-2"/>
    <n v="0.81136384113285565"/>
    <n v="0.2026953325046246"/>
    <n v="0.11923196590430908"/>
  </r>
  <r>
    <x v="62"/>
    <n v="0.17517485840515884"/>
    <n v="5.4254700291476443E-2"/>
    <n v="0.34508644782643205"/>
    <n v="0.21104094364242731"/>
    <n v="9.7123933246288277E-2"/>
  </r>
  <r>
    <x v="63"/>
    <n v="0.20150026105735294"/>
    <n v="5.6280752875166165E-2"/>
    <n v="0.44479122881467131"/>
    <n v="0.2601386491052059"/>
    <n v="0.11246139030950376"/>
  </r>
  <r>
    <x v="64"/>
    <n v="0.26087777815900942"/>
    <n v="7.5014456602761292E-2"/>
    <n v="0.61812714391872858"/>
    <n v="0.2876382154342994"/>
    <n v="0.133177982012228"/>
  </r>
  <r>
    <x v="65"/>
    <n v="0.21102634137994383"/>
    <n v="6.1994092211115584E-2"/>
    <n v="0.68023727936557732"/>
    <n v="0.31767756426045168"/>
    <n v="9.4654106737212654E-2"/>
  </r>
  <r>
    <x v="66"/>
    <n v="0.17266552077545741"/>
    <n v="5.5672499471632178E-2"/>
    <n v="0.54269116401718676"/>
    <n v="0.2948708881745159"/>
    <n v="0.14310168773288093"/>
  </r>
  <r>
    <x v="67"/>
    <n v="0.23874002064336347"/>
    <n v="6.6907840981990888E-2"/>
    <n v="0.55265068554667252"/>
    <n v="0.31090861585256385"/>
    <n v="0.17125108761054195"/>
  </r>
  <r>
    <x v="68"/>
    <n v="0.14055419188312929"/>
    <n v="5.350438468288804E-2"/>
    <n v="0.35612236928919611"/>
    <n v="0.20370339786090044"/>
    <n v="0.13231256443592251"/>
  </r>
  <r>
    <x v="69"/>
    <n v="0.17775817292599622"/>
    <n v="5.3230983839580477E-2"/>
    <n v="0.40634794717536027"/>
    <n v="0.17339936945429704"/>
    <n v="0.10705441180014712"/>
  </r>
  <r>
    <x v="70"/>
    <n v="0.19103771625771965"/>
    <n v="7.3285055960490328E-2"/>
    <n v="0.58365146844927906"/>
    <n v="0.24219037717796693"/>
    <n v="0.15030572465286299"/>
  </r>
  <r>
    <x v="71"/>
    <n v="0.2091330169278327"/>
    <n v="6.949993754038776E-2"/>
    <n v="0.59258306456437937"/>
    <n v="0.25338610940446193"/>
    <n v="0.13856539455899061"/>
  </r>
  <r>
    <x v="72"/>
    <n v="0.17843191573358519"/>
    <n v="5.5669542974243036E-2"/>
    <n v="0.47651780143169781"/>
    <n v="0.31315375504308063"/>
    <n v="0.1059903244498019"/>
  </r>
  <r>
    <x v="73"/>
    <n v="0.1808811039284377"/>
    <n v="6.3844308365339358E-2"/>
    <n v="0.5190585079866793"/>
    <n v="0.295011432318313"/>
    <n v="0.14694338923465686"/>
  </r>
  <r>
    <x v="74"/>
    <n v="0.162472957059829"/>
    <n v="5.6652503190944108E-2"/>
    <n v="0.49391484143909603"/>
    <n v="0.29083006568481551"/>
    <n v="0.16225149735398023"/>
  </r>
  <r>
    <x v="75"/>
    <n v="0.16736614815342643"/>
    <n v="5.2927516921129125E-2"/>
    <n v="0.34577272748778098"/>
    <n v="0.20520871838584179"/>
    <n v="0.12146850593629424"/>
  </r>
  <r>
    <x v="76"/>
    <n v="0.12601099188996856"/>
    <n v="5.3230468421149417E-2"/>
    <n v="0.31386022520923795"/>
    <n v="0.21852759463234811"/>
    <n v="9.1972064787687005E-2"/>
  </r>
  <r>
    <x v="77"/>
    <n v="0.31597327773495831"/>
    <n v="0.1115107775547351"/>
    <n v="0.6077263714603951"/>
    <n v="0.27795208426504486"/>
    <n v="0.12730969830784974"/>
  </r>
  <r>
    <x v="78"/>
    <n v="0.30773073104221887"/>
    <n v="0.15489961737881702"/>
    <n v="1.014178240035853"/>
    <n v="0.34022241445413476"/>
    <n v="0.11362104986175409"/>
  </r>
  <r>
    <x v="79"/>
    <n v="0.26810400681464847"/>
    <n v="0.15739417784648577"/>
    <n v="0.96547529327060944"/>
    <n v="0.30885752745957507"/>
    <n v="0.13648011446860334"/>
  </r>
  <r>
    <x v="80"/>
    <n v="0.28698159582420418"/>
    <n v="0.13995481545840341"/>
    <n v="0.97220461894849552"/>
    <n v="0.2726385168386169"/>
    <n v="0.15933240624224823"/>
  </r>
  <r>
    <x v="81"/>
    <n v="0.22077608080797784"/>
    <n v="0.14603726089323224"/>
    <n v="0.989319776308346"/>
    <n v="0.26931468350890042"/>
    <n v="0.1636384230871388"/>
  </r>
  <r>
    <x v="82"/>
    <n v="0.22954994750854982"/>
    <n v="7.0450987629336215E-2"/>
    <n v="0.76149451775884736"/>
    <n v="0.19029677070227599"/>
    <n v="0.14006821099367192"/>
  </r>
  <r>
    <x v="83"/>
    <n v="0.14801427739322251"/>
    <n v="5.6020714731922543E-2"/>
    <n v="0.64996494231541224"/>
    <n v="0.19593066462903511"/>
    <n v="0.1140274198541058"/>
  </r>
  <r>
    <x v="84"/>
    <n v="0.21426715144723285"/>
    <n v="7.0834069514768255E-2"/>
    <n v="0.66541835332545729"/>
    <n v="0.2464281041533942"/>
    <n v="0.11051909225346346"/>
  </r>
  <r>
    <x v="85"/>
    <n v="0.28770408041520512"/>
    <n v="9.2055507113261173E-2"/>
    <n v="0.83970483382401784"/>
    <n v="0.27046115274282495"/>
    <n v="9.0329276466750957E-2"/>
  </r>
  <r>
    <x v="86"/>
    <n v="0.29734112607449931"/>
    <n v="0.12979163846673655"/>
    <n v="0.94193925426063863"/>
    <n v="0.28766175836194136"/>
    <n v="0.11600583968724484"/>
  </r>
  <r>
    <x v="87"/>
    <n v="0.28648311602505422"/>
    <n v="0.14575552172508482"/>
    <n v="0.96595107399373881"/>
    <n v="0.24522741484368982"/>
    <n v="0.1486666990170413"/>
  </r>
  <r>
    <x v="88"/>
    <n v="0.24790243886560293"/>
    <n v="0.12609952443907879"/>
    <n v="0.85223151275144127"/>
    <n v="0.2405794701896648"/>
    <n v="0.16095939128570391"/>
  </r>
  <r>
    <x v="89"/>
    <n v="0.22682455587436245"/>
    <n v="6.6171823462470844E-2"/>
    <n v="0.63133711435222517"/>
    <n v="0.18550542821625418"/>
    <n v="0.15493382734354405"/>
  </r>
  <r>
    <x v="90"/>
    <n v="0.18333789722424818"/>
    <n v="5.5012098131098773E-2"/>
    <n v="0.53378280910977738"/>
    <n v="0.18901261101275257"/>
    <n v="0.16376334423293604"/>
  </r>
  <r>
    <x v="91"/>
    <n v="0.24305487837775291"/>
    <n v="5.7757331232228017E-2"/>
    <n v="0.74182050343237826"/>
    <n v="0.29519834889534435"/>
    <n v="0.21681419419752973"/>
  </r>
  <r>
    <x v="92"/>
    <n v="0.3193585847204482"/>
    <n v="5.0340230934755273E-2"/>
    <n v="0.77439338802655644"/>
    <n v="0.33100999552590371"/>
    <n v="0.20457944727962774"/>
  </r>
  <r>
    <x v="93"/>
    <n v="0.29158371896295815"/>
    <n v="9.8988744041419802E-2"/>
    <n v="0.99702324060567893"/>
    <n v="0.32202658507563769"/>
    <n v="0.14323639185997553"/>
  </r>
  <r>
    <x v="94"/>
    <n v="0.26388455852864001"/>
    <n v="0.10858342994130618"/>
    <n v="1.0437596491831325"/>
    <n v="0.30624212222524572"/>
    <n v="0.17533510603368441"/>
  </r>
  <r>
    <x v="95"/>
    <n v="0.21383089520137483"/>
    <n v="0.11082676002803504"/>
    <n v="1.0209357871802205"/>
    <n v="0.28941106922789139"/>
    <n v="0.16105421095058614"/>
  </r>
  <r>
    <x v="96"/>
    <n v="0.25120858366384852"/>
    <n v="5.3342829639115387E-2"/>
    <n v="0.77080660564555226"/>
    <n v="0.23247927623697026"/>
    <n v="0.10464930347503873"/>
  </r>
  <r>
    <x v="97"/>
    <n v="0.23261929711787876"/>
    <n v="2.0536331966216282E-2"/>
    <n v="0.70088842046676747"/>
    <n v="0.20479422017494564"/>
    <n v="0.10885448035886404"/>
  </r>
  <r>
    <x v="98"/>
    <n v="0.27401386163175417"/>
    <n v="8.3275010528267898E-2"/>
    <n v="0.96273814303928396"/>
    <n v="0.27889594163684461"/>
    <n v="0.16526390305654873"/>
  </r>
  <r>
    <x v="99"/>
    <n v="0.26298992210686462"/>
    <n v="7.6120086406049031E-2"/>
    <n v="0.94712768786870793"/>
    <n v="0.29434866323410969"/>
    <n v="0.14051898067037405"/>
  </r>
  <r>
    <x v="100"/>
    <n v="0.28907472701966391"/>
    <n v="7.2021479042447184E-2"/>
    <n v="0.9419502108299781"/>
    <n v="0.27708313620846664"/>
    <n v="0.1613717815742394"/>
  </r>
  <r>
    <x v="101"/>
    <n v="0.32306468869179811"/>
    <n v="6.7189259445336713E-2"/>
    <n v="0.98067172292705718"/>
    <n v="0.3188618448630115"/>
    <n v="0.17840846723510576"/>
  </r>
  <r>
    <x v="102"/>
    <n v="0.30434300425187871"/>
    <n v="0.10959846063816064"/>
    <n v="0.98836522670681026"/>
    <n v="0.30506069531088414"/>
    <n v="0.17728944468209068"/>
  </r>
  <r>
    <x v="103"/>
    <n v="0.1899678168275053"/>
    <n v="5.4377102624061868E-2"/>
    <n v="0.82510503917068523"/>
    <n v="0.23426639847155775"/>
    <n v="0.16327344263104443"/>
  </r>
  <r>
    <x v="104"/>
    <n v="0.16650366056751859"/>
    <n v="4.6612037616924958E-2"/>
    <n v="0.73571205001705364"/>
    <n v="0.2096618988202891"/>
    <n v="0.13968065442689132"/>
  </r>
  <r>
    <x v="105"/>
    <n v="0.1602892560256888"/>
    <n v="9.5281396535688387E-2"/>
    <n v="0.78446081516317223"/>
    <n v="0.24535654423469191"/>
    <n v="0.14539165789348946"/>
  </r>
  <r>
    <x v="106"/>
    <n v="0.25138834059558079"/>
    <n v="0.11135912999858194"/>
    <n v="0.7634295143076314"/>
    <n v="0.28513909799407761"/>
    <n v="0.19161248183846996"/>
  </r>
  <r>
    <x v="107"/>
    <n v="0.25968135750376814"/>
    <n v="0.10559446119101205"/>
    <n v="0.80726874033795415"/>
    <n v="0.28353318496012286"/>
    <n v="0.12617261486628567"/>
  </r>
  <r>
    <x v="108"/>
    <n v="0.21235308581069104"/>
    <n v="6.6823655971588194E-2"/>
    <n v="0.62181419551005179"/>
    <n v="0.25049817694713372"/>
    <n v="0.1545921755351588"/>
  </r>
  <r>
    <x v="109"/>
    <n v="0.21047013195079523"/>
    <n v="2.5724934774031014E-2"/>
    <n v="0.45156305270090541"/>
    <n v="0.21889001303361433"/>
    <n v="0.11203545435455575"/>
  </r>
  <r>
    <x v="110"/>
    <n v="0.22699394221387945"/>
    <n v="1.8625733111078725E-2"/>
    <n v="0.46503232860876698"/>
    <n v="0.16693005830729726"/>
    <n v="9.2985732157498835E-2"/>
  </r>
  <r>
    <x v="111"/>
    <n v="0.17500063245594136"/>
    <n v="1.8096570188547888E-2"/>
    <n v="0.39985767391942262"/>
    <n v="0.14873066181855224"/>
    <n v="0.10947908608785024"/>
  </r>
  <r>
    <x v="112"/>
    <n v="0.1526246970057494"/>
    <n v="1.7748605478883805E-2"/>
    <n v="0.28539040982402514"/>
    <n v="0.15010185899814335"/>
    <n v="0.15551403338818062"/>
  </r>
  <r>
    <x v="113"/>
    <n v="0.19099657957526553"/>
    <n v="2.0090552292084313E-2"/>
    <n v="0.35301236368308075"/>
    <n v="0.25058521443720072"/>
    <n v="0.13062462389361398"/>
  </r>
  <r>
    <x v="114"/>
    <n v="0.2160014601520423"/>
    <n v="1.8586446772890834E-2"/>
    <n v="0.45733616869099358"/>
    <n v="0.25208197389754594"/>
    <n v="9.7578465608105514E-2"/>
  </r>
  <r>
    <x v="115"/>
    <n v="0.19527894278737962"/>
    <n v="1.8584041486879331E-2"/>
    <n v="0.56455715624603575"/>
    <n v="0.1864535661203523"/>
    <n v="9.5048436137199876E-2"/>
  </r>
  <r>
    <x v="116"/>
    <n v="0.17587314494765735"/>
    <n v="4.068541288458051E-2"/>
    <n v="0.65988794194709877"/>
    <n v="0.1966961664884003"/>
    <n v="0.13473422857553416"/>
  </r>
  <r>
    <x v="117"/>
    <n v="0.12033170990644954"/>
    <n v="1.7612305938231945E-2"/>
    <n v="0.51835263930742059"/>
    <n v="0.13677584853113897"/>
    <n v="0.13171354496571328"/>
  </r>
  <r>
    <x v="118"/>
    <n v="0.20136233218088984"/>
    <n v="2.1230657861536939E-2"/>
    <n v="0.59259402113371862"/>
    <n v="0.14000194304004171"/>
    <n v="0.11671849224790744"/>
  </r>
  <r>
    <x v="119"/>
    <n v="0.29225538765210402"/>
    <n v="6.9317937565517324E-2"/>
    <n v="0.79256236814650227"/>
    <n v="0.22808745009880091"/>
    <n v="0.18214029833154274"/>
  </r>
  <r>
    <x v="120"/>
    <n v="0.27986978936934159"/>
    <n v="8.0688526303897876E-2"/>
    <n v="0.78329344250264932"/>
    <n v="0.24333970010009043"/>
    <n v="0.17937171462438573"/>
  </r>
  <r>
    <x v="121"/>
    <n v="0.30981556576390629"/>
    <n v="1.8450948994242808E-2"/>
    <n v="0.46547689971014311"/>
    <n v="0.17007553612458062"/>
    <n v="0.1197948635974203"/>
  </r>
  <r>
    <x v="122"/>
    <n v="0.26634791986618678"/>
    <n v="5.037791374893541E-2"/>
    <n v="0.59261792637591237"/>
    <n v="0.24574250556359867"/>
    <n v="0.12969072544822613"/>
  </r>
  <r>
    <x v="123"/>
    <n v="0.25579549660068662"/>
    <n v="7.2114483434891977E-2"/>
    <n v="0.68452362209803863"/>
    <n v="0.26096265157264936"/>
    <n v="0.14705927993618037"/>
  </r>
  <r>
    <x v="124"/>
    <n v="0.11668368125150543"/>
    <n v="2.3926181718428446E-2"/>
    <n v="0.58554363477246252"/>
    <n v="0.21615475289492944"/>
    <n v="0.12220749729275746"/>
  </r>
  <r>
    <x v="125"/>
    <n v="0.17695929163900903"/>
    <n v="2.0193979590578962E-2"/>
    <n v="0.5213414586163001"/>
    <n v="0.15183119404670156"/>
    <n v="0.10169108043811721"/>
  </r>
  <r>
    <x v="126"/>
    <n v="0.25225774190963146"/>
    <n v="7.8458024409230359E-2"/>
    <n v="0.79150090898959446"/>
    <n v="0.20086540494705299"/>
    <n v="0.18713563908938602"/>
  </r>
  <r>
    <x v="127"/>
    <n v="0.31698855871283932"/>
    <n v="8.4314895847241222E-2"/>
    <n v="0.94185259775768182"/>
    <n v="0.23458815181598763"/>
    <n v="0.1805358893987733"/>
  </r>
  <r>
    <x v="128"/>
    <n v="0.22337460553073038"/>
    <n v="3.7048620435187238E-2"/>
    <n v="0.84828449165124742"/>
    <n v="0.27415025816200578"/>
    <n v="0.10526111607463606"/>
  </r>
  <r>
    <x v="129"/>
    <n v="0.28602542722195123"/>
    <n v="7.2132122198976342E-2"/>
    <n v="0.82586535867938671"/>
    <n v="0.24596580666516579"/>
    <n v="0.14047081830091004"/>
  </r>
  <r>
    <x v="130"/>
    <n v="0.31113677921213867"/>
    <n v="8.801262220892582E-2"/>
    <n v="0.88567693868573749"/>
    <n v="0.24820523847928469"/>
    <n v="0.14833483018995344"/>
  </r>
  <r>
    <x v="131"/>
    <n v="0.22121804087955427"/>
    <n v="2.2168139125235953E-2"/>
    <n v="0.66449766948369782"/>
    <n v="0.18138612930108225"/>
    <n v="0.15193120462227291"/>
  </r>
  <r>
    <x v="132"/>
    <n v="0.20652273886723546"/>
    <n v="1.7231021594353118E-2"/>
    <n v="0.40377846565665237"/>
    <n v="0.15358335860085126"/>
    <n v="0.10087307269425214"/>
  </r>
  <r>
    <x v="133"/>
    <n v="0.24329824160840591"/>
    <n v="5.5831197684563072E-2"/>
    <n v="0.66868673116111577"/>
    <n v="0.2582109827268213"/>
    <n v="0.15031099241202237"/>
  </r>
  <r>
    <x v="134"/>
    <n v="0.25652109236935217"/>
    <n v="7.3405165224213878E-2"/>
    <n v="0.72388559547559295"/>
    <n v="0.24118659235398948"/>
    <n v="0.18552520986043433"/>
  </r>
  <r>
    <x v="135"/>
    <n v="0.24268222843081561"/>
    <n v="7.0057955035807862E-2"/>
    <n v="0.7841742842740852"/>
    <n v="0.26531238580988503"/>
    <n v="0.1911752578281796"/>
  </r>
  <r>
    <x v="136"/>
    <n v="0.18869119692579811"/>
    <n v="7.7649183865715593E-2"/>
    <n v="0.82897104806121824"/>
    <n v="0.25176378766336405"/>
    <n v="0.17682211919088534"/>
  </r>
  <r>
    <x v="137"/>
    <n v="0.22253303197245744"/>
    <n v="7.7466528306444252E-2"/>
    <n v="0.79933120387746193"/>
    <n v="0.25244296545471195"/>
    <n v="0.12560369687699219"/>
  </r>
  <r>
    <x v="138"/>
    <n v="0.22043635749132415"/>
    <n v="2.9137904950436638E-2"/>
    <n v="0.68982460955477465"/>
    <n v="0.19122849989923019"/>
    <n v="0.14764550627699999"/>
  </r>
  <r>
    <x v="139"/>
    <n v="0.21774968273474071"/>
    <n v="1.5762640995385727E-2"/>
    <n v="0.61903355101862156"/>
    <n v="0.16260386699770354"/>
    <n v="0.15362065023862723"/>
  </r>
  <r>
    <x v="140"/>
    <n v="0.27087969582107946"/>
    <n v="6.3054572791562402E-2"/>
    <n v="0.84603142257437047"/>
    <n v="0.20658419609773129"/>
    <n v="0.20536509593150998"/>
  </r>
  <r>
    <x v="141"/>
    <n v="0.26070061387533094"/>
    <n v="6.8334175586812429E-2"/>
    <n v="0.7784413423715747"/>
    <n v="0.197687823137533"/>
    <n v="0.21226285028318193"/>
  </r>
  <r>
    <x v="142"/>
    <n v="0.19286190342839526"/>
    <n v="6.9964157740607921E-2"/>
    <n v="0.75837222751438049"/>
    <n v="0.20229652957882258"/>
    <n v="0.22644064779414633"/>
  </r>
  <r>
    <x v="143"/>
    <n v="0.20133847981879388"/>
    <n v="7.0169408813589546E-2"/>
    <n v="0.75066145883748792"/>
    <n v="0.20939151186343943"/>
    <n v="0.22268172536488587"/>
  </r>
  <r>
    <x v="144"/>
    <n v="0.19918589056130032"/>
    <n v="7.0735452788296682E-2"/>
    <n v="0.67976515083222633"/>
    <n v="0.2077306653316551"/>
    <n v="0.17465330749095892"/>
  </r>
  <r>
    <x v="145"/>
    <n v="0.1766219017056038"/>
    <n v="4.9763764053998287E-2"/>
    <n v="0.54018974603528536"/>
    <n v="0.15710552326039412"/>
    <n v="0.13442644093317829"/>
  </r>
  <r>
    <x v="146"/>
    <n v="7.1715756346635573E-2"/>
    <n v="1.6768050548194243E-2"/>
    <n v="0.37313393726620153"/>
    <n v="0.13236904052992446"/>
    <n v="0.12894119857344191"/>
  </r>
  <r>
    <x v="147"/>
    <n v="0.13433321929956313"/>
    <n v="3.9977457035194668E-2"/>
    <n v="0.59095651204336241"/>
    <n v="0.18683738718310913"/>
    <n v="0.18370933802423706"/>
  </r>
  <r>
    <x v="148"/>
    <n v="0.22891215608730733"/>
    <n v="5.9050573344413028E-2"/>
    <n v="0.71432250254584206"/>
    <n v="0.18873937036770327"/>
    <n v="0.17302331229941248"/>
  </r>
  <r>
    <x v="149"/>
    <n v="0.22565786425013773"/>
    <n v="6.4402334720008156E-2"/>
    <n v="0.68530884290069327"/>
    <n v="0.180432997442636"/>
    <n v="0.17543594599474965"/>
  </r>
  <r>
    <x v="150"/>
    <n v="0.13201176223216265"/>
    <n v="1.6125839183122825E-2"/>
    <n v="0.38436774101157961"/>
    <n v="0.20502465549700938"/>
    <n v="0.20408126777048527"/>
  </r>
  <r>
    <x v="151"/>
    <n v="0.14997673912676981"/>
    <n v="3.6246056669349012E-2"/>
    <n v="0.5060500720255765"/>
    <n v="0.17584854735103808"/>
    <n v="0.21311697980414501"/>
  </r>
  <r>
    <x v="152"/>
    <n v="0.16234125053869439"/>
    <n v="2.0621318738622735E-2"/>
    <n v="0.42279674590902416"/>
    <n v="0.12664240173669977"/>
    <n v="0.19590570555397163"/>
  </r>
  <r>
    <x v="153"/>
    <n v="9.1039280821450269E-2"/>
    <n v="1.6731971258021689E-2"/>
    <n v="0.3589455119889729"/>
    <n v="0.12545598086799006"/>
    <n v="0.18818542823629658"/>
  </r>
  <r>
    <x v="154"/>
    <n v="0.16190948821612969"/>
    <n v="6.259756844937675E-2"/>
    <n v="0.65208022423241541"/>
    <n v="0.18221726598902452"/>
    <n v="0.23366575575076889"/>
  </r>
  <r>
    <x v="155"/>
    <n v="0.27714474342156142"/>
    <n v="7.5062562322991355E-2"/>
    <n v="0.74157580671713241"/>
    <n v="0.22055371325359688"/>
    <n v="0.21897924321234102"/>
  </r>
  <r>
    <x v="156"/>
    <n v="0.24758579011662835"/>
    <n v="7.1657479092706339E-2"/>
    <n v="0.67343656997835755"/>
    <n v="0.22161100473130446"/>
    <n v="0.1975876258000972"/>
  </r>
  <r>
    <x v="157"/>
    <n v="0.21667865982370302"/>
    <n v="5.0159834483892517E-2"/>
    <n v="0.60903103325491148"/>
    <n v="0.21260191108724799"/>
    <n v="0.18127412821821365"/>
  </r>
  <r>
    <x v="158"/>
    <n v="0.21949980659267854"/>
    <n v="2.7928577641570158E-2"/>
    <n v="0.58399444227132657"/>
    <n v="0.21038673562282012"/>
    <n v="0.17662344941684635"/>
  </r>
  <r>
    <x v="159"/>
    <n v="0.14707573879773628"/>
    <n v="1.3351742649855535E-2"/>
    <n v="0.2651114600631207"/>
    <n v="0.15895970716765598"/>
    <n v="0.18090011731784478"/>
  </r>
  <r>
    <x v="160"/>
    <n v="0.199882448671763"/>
    <n v="1.4448553071101102E-2"/>
    <n v="0.3225467925918396"/>
    <n v="0.15864722830987124"/>
    <n v="0.15614164926525836"/>
  </r>
  <r>
    <x v="161"/>
    <n v="0.27583735742961618"/>
    <n v="2.2004358195237207E-2"/>
    <n v="0.40868734073794144"/>
    <n v="0.25105179245772752"/>
    <n v="0.16069675586472054"/>
  </r>
  <r>
    <x v="162"/>
    <n v="0.21449772428082023"/>
    <n v="7.8547821753659819E-2"/>
    <n v="0.72426177102291134"/>
    <n v="0.27903862604679164"/>
    <n v="0.17079505017467972"/>
  </r>
  <r>
    <x v="163"/>
    <n v="0.22265073819410139"/>
    <n v="8.2667274929361365E-2"/>
    <n v="0.83989308760630332"/>
    <n v="0.28009092357015108"/>
    <n v="0.19510801630972416"/>
  </r>
  <r>
    <x v="164"/>
    <n v="0.23100874414683881"/>
    <n v="6.2177445159367489E-2"/>
    <n v="0.68854169489031192"/>
    <n v="0.26853277294239064"/>
    <n v="0.18802589038744785"/>
  </r>
  <r>
    <x v="165"/>
    <n v="0.24912858855186149"/>
    <n v="7.1091435117999188E-2"/>
    <n v="0.7505080668667381"/>
    <n v="0.24882662908460335"/>
    <n v="0.19355553243153312"/>
  </r>
  <r>
    <x v="166"/>
    <n v="0.18898710449034276"/>
    <n v="1.7804728819152141E-2"/>
    <n v="0.46799525057193392"/>
    <n v="0.19891847617332625"/>
    <n v="0.17281184939598465"/>
  </r>
  <r>
    <x v="167"/>
    <n v="0.16310556318496383"/>
    <n v="1.4039654449145518E-2"/>
    <n v="0.48197483699720783"/>
    <n v="0.16008334689598896"/>
    <n v="0.16797228380187573"/>
  </r>
  <r>
    <x v="168"/>
    <n v="0.18072969328209396"/>
    <n v="5.2996468453458893E-2"/>
    <n v="0.81416772683197547"/>
    <n v="0.27476451454682788"/>
    <n v="0.22810375461469998"/>
  </r>
  <r>
    <x v="169"/>
    <n v="0.26765841703579663"/>
    <n v="5.8328185778958166E-2"/>
    <n v="0.8496248453004287"/>
    <n v="0.31563361008796031"/>
    <n v="0.18050503538083543"/>
  </r>
  <r>
    <x v="170"/>
    <n v="0.30540702701317174"/>
    <n v="6.0848925519013684E-2"/>
    <n v="0.841974503763529"/>
    <n v="0.32215928157688772"/>
    <n v="0.21847730101808344"/>
  </r>
  <r>
    <x v="171"/>
    <n v="0.23909504058353476"/>
    <n v="6.872222839666832E-2"/>
    <n v="0.71836614066657378"/>
    <n v="0.30709680184082855"/>
    <n v="0.21343530296482111"/>
  </r>
  <r>
    <x v="172"/>
    <n v="0.26123556359043887"/>
    <n v="7.6123293454064364E-2"/>
    <n v="0.69890229326106634"/>
    <n v="0.33067183347432921"/>
    <n v="0.21064564822102361"/>
  </r>
  <r>
    <x v="173"/>
    <n v="0.21368294141910285"/>
    <n v="1.7827979917263339E-2"/>
    <n v="0.51430269285888863"/>
    <n v="0.23390398007029226"/>
    <n v="0.1880996390156896"/>
  </r>
  <r>
    <x v="174"/>
    <n v="0.19880260524106941"/>
    <n v="1.3079143568551815E-2"/>
    <n v="0.38656171101747461"/>
    <n v="0.16706132796444928"/>
    <n v="0.14604034480720768"/>
  </r>
  <r>
    <x v="175"/>
    <n v="0.32692419652260524"/>
    <n v="5.3572935334215886E-2"/>
    <n v="0.58619638069128654"/>
    <n v="0.26867688419643715"/>
    <n v="0.20844447742911432"/>
  </r>
  <r>
    <x v="176"/>
    <n v="0.29355482285668422"/>
    <n v="7.215938210710672E-2"/>
    <n v="0.74595461625447301"/>
    <n v="0.30103200099602928"/>
    <n v="0.24108276064822456"/>
  </r>
  <r>
    <x v="177"/>
    <n v="0.27027042352842978"/>
    <n v="6.8433594075287901E-2"/>
    <n v="0.72536938057794542"/>
    <n v="0.3330953281772791"/>
    <n v="0.21209202437898933"/>
  </r>
  <r>
    <x v="178"/>
    <n v="0.22957829379393838"/>
    <n v="6.4068801726413008E-2"/>
    <n v="0.62027297142298088"/>
    <n v="0.37199680570524252"/>
    <n v="0.21809124952534781"/>
  </r>
  <r>
    <x v="179"/>
    <n v="0.20273747270864187"/>
    <n v="7.469375180122742E-2"/>
    <n v="0.68790588185137458"/>
    <n v="0.37080539088218462"/>
    <n v="0.25338975112032175"/>
  </r>
  <r>
    <x v="180"/>
    <n v="0.18099414338358474"/>
    <n v="4.5345253650866488E-2"/>
    <n v="0.50167939691092722"/>
    <n v="0.24245362991431926"/>
    <n v="0.22831747512919576"/>
  </r>
  <r>
    <x v="181"/>
    <n v="8.2839944929607306E-2"/>
    <n v="2.2439714963319327E-2"/>
    <n v="0.3446259398969273"/>
    <n v="0.2155989971181857"/>
    <n v="0.1888920605007762"/>
  </r>
  <r>
    <x v="182"/>
    <n v="0.13574690386171548"/>
    <n v="6.3219735764352303E-2"/>
    <n v="0.57364280836639392"/>
    <n v="0.34401282580437803"/>
    <n v="0.23794167111474443"/>
  </r>
  <r>
    <x v="183"/>
    <n v="0.23243228077159575"/>
    <n v="7.7685125837533925E-2"/>
    <n v="0.58873830477801969"/>
    <n v="0.36189474948099087"/>
    <n v="0.2499551721479204"/>
  </r>
  <r>
    <x v="184"/>
    <n v="0.2647117861010157"/>
    <n v="5.6504177220234729E-2"/>
    <n v="0.62864611451902608"/>
    <n v="0.3890861174846002"/>
    <n v="0.25306089244132468"/>
  </r>
  <r>
    <x v="185"/>
    <n v="0.22701883163519623"/>
    <n v="5.7357251992314617E-2"/>
    <n v="0.6110249628660499"/>
    <n v="0.36412205312026497"/>
    <n v="0.25690936677630799"/>
  </r>
  <r>
    <x v="186"/>
    <n v="0.2326265565324295"/>
    <n v="7.2342183843980973E-2"/>
    <n v="0.61698068834512754"/>
    <n v="0.37423195698706291"/>
    <n v="0.26325927417532619"/>
  </r>
  <r>
    <x v="187"/>
    <n v="0.20764397272891566"/>
    <n v="3.15685771389786E-2"/>
    <n v="0.42717804557576011"/>
    <n v="0.27773663080602412"/>
    <n v="0.2313584772386342"/>
  </r>
  <r>
    <x v="188"/>
    <n v="0.21309043491720064"/>
    <n v="1.7568209028021049E-2"/>
    <n v="0.34653404304824059"/>
    <n v="0.20613331336229865"/>
    <n v="0.20137363956218116"/>
  </r>
  <r>
    <x v="189"/>
    <n v="0.28640568226984581"/>
    <n v="6.3932502185761145E-2"/>
    <n v="0.62228134378461208"/>
    <n v="0.34146020171042535"/>
    <n v="0.22922202463069219"/>
  </r>
  <r>
    <x v="190"/>
    <n v="0.28756131192904083"/>
    <n v="7.5938888193182369E-2"/>
    <n v="0.66596020548187562"/>
    <n v="0.36891624929448569"/>
    <n v="0.24013606907344784"/>
  </r>
  <r>
    <x v="191"/>
    <n v="0.27879124777894781"/>
    <n v="8.4259574268976636E-2"/>
    <n v="0.79361718695835592"/>
    <n v="0.33486818197087181"/>
    <n v="0.25436654417601345"/>
  </r>
  <r>
    <x v="192"/>
    <n v="0.29417360152553196"/>
    <n v="8.7512322718532307E-2"/>
    <n v="0.89807911114339523"/>
    <n v="0.31029007893544341"/>
    <n v="0.27059048985217415"/>
  </r>
  <r>
    <x v="193"/>
    <n v="0.21564816864390693"/>
    <n v="8.5070957416857135E-2"/>
    <n v="0.87730445962419767"/>
    <n v="0.33197311529304629"/>
    <n v="0.28228039996551468"/>
  </r>
  <r>
    <x v="194"/>
    <n v="0.18958272216990957"/>
    <n v="4.4476143638709914E-2"/>
    <n v="0.55962072373277338"/>
    <n v="0.22904985644389372"/>
    <n v="0.21640105137197138"/>
  </r>
  <r>
    <x v="195"/>
    <n v="0.1927478269140267"/>
    <n v="2.8485802234235032E-2"/>
    <n v="0.52622908459341577"/>
    <n v="0.16468777280497943"/>
    <n v="0.17606055172373586"/>
  </r>
  <r>
    <x v="196"/>
    <n v="0.26624697943529096"/>
    <n v="7.029047487616856E-2"/>
    <n v="0.75562544878272642"/>
    <n v="0.29085218176835731"/>
    <n v="0.22851087714407459"/>
  </r>
  <r>
    <x v="197"/>
    <n v="0.26746137578370549"/>
    <n v="9.3282603860129834E-2"/>
    <n v="0.81815459000249424"/>
    <n v="0.27440923036605902"/>
    <n v="0.23817119490672128"/>
  </r>
  <r>
    <x v="198"/>
    <n v="0.23777590125374543"/>
    <n v="0.1058838972743963"/>
    <n v="0.85540294154930874"/>
    <n v="0.30484024789751524"/>
    <n v="0.24092623294746654"/>
  </r>
  <r>
    <x v="199"/>
    <n v="0.22307282129726511"/>
    <n v="0.10836294539025171"/>
    <n v="0.86508356858651847"/>
    <n v="0.33974798879106083"/>
    <n v="0.25927609571324978"/>
  </r>
  <r>
    <x v="200"/>
    <n v="0.23887622108779138"/>
    <n v="0.10475581813500121"/>
    <n v="0.89366029352710341"/>
    <n v="0.31212357360326298"/>
    <n v="0.26282957553526537"/>
  </r>
  <r>
    <x v="201"/>
    <n v="0.11516715498321776"/>
    <n v="6.4039136532271071E-2"/>
    <n v="0.6149869247426154"/>
    <n v="0.24340248124046709"/>
    <n v="0.24084194880090382"/>
  </r>
  <r>
    <x v="202"/>
    <n v="0.11593803567122357"/>
    <n v="5.3096688703938202E-2"/>
    <n v="0.51387771077542233"/>
    <n v="0.20906547798671044"/>
    <n v="0.20869958747986894"/>
  </r>
  <r>
    <x v="203"/>
    <n v="0.14979698219503751"/>
    <n v="9.1885132687446344E-2"/>
    <n v="0.80194783184605445"/>
    <n v="0.32549809676964936"/>
    <n v="0.25852732137548917"/>
  </r>
  <r>
    <x v="204"/>
    <n v="0.23930902046957764"/>
    <n v="0.10021463814528271"/>
    <n v="0.94697628800147304"/>
    <n v="0.35985079530850017"/>
    <n v="0.28078209875297055"/>
  </r>
  <r>
    <x v="205"/>
    <n v="0.26835601220548017"/>
    <n v="0.10514347006385516"/>
    <n v="0.95585144118361276"/>
    <n v="0.37780548803418668"/>
    <n v="0.30367803767394147"/>
  </r>
  <r>
    <x v="206"/>
    <n v="0.27906399435421086"/>
    <n v="0.10759766355759169"/>
    <n v="0.98058905063113411"/>
    <n v="0.40676542929908888"/>
    <n v="0.2792092963751619"/>
  </r>
  <r>
    <x v="207"/>
    <n v="0.27585533312278943"/>
    <n v="0.10312262893319037"/>
    <n v="0.82736707271338539"/>
    <n v="0.40685603389940461"/>
    <n v="0.27502067530583985"/>
  </r>
  <r>
    <x v="208"/>
    <n v="0.21334762560414072"/>
    <n v="9.4413088285536448E-2"/>
    <n v="0.51766137938728374"/>
    <n v="0.27305515531566227"/>
    <n v="0.19485441133301454"/>
  </r>
  <r>
    <x v="209"/>
    <n v="0.16653235253931434"/>
    <n v="4.5613042160147201E-2"/>
    <n v="0.48849698390940549"/>
    <n v="0.16390586223847034"/>
    <n v="0.19271494857698176"/>
  </r>
  <r>
    <x v="210"/>
    <n v="0.2461854144811523"/>
    <n v="9.6048682773358776E-2"/>
    <n v="0.79057823304431873"/>
    <n v="0.29444925574312236"/>
    <n v="0.23199587609700856"/>
  </r>
  <r>
    <x v="211"/>
    <n v="0.21927476474160601"/>
    <n v="5.9581339790951371E-2"/>
    <n v="0.84544242396806624"/>
    <n v="0.32231480758373071"/>
    <n v="0.23152177777259808"/>
  </r>
  <r>
    <x v="212"/>
    <n v="0.18021185504414208"/>
    <n v="6.7200484113390482E-2"/>
    <n v="0.82905338833988973"/>
    <n v="0.34403422846587006"/>
    <n v="0.23732760090407848"/>
  </r>
  <r>
    <x v="213"/>
    <n v="0.24326954963661018"/>
    <n v="8.7712763219491729E-2"/>
    <n v="0.86988852226770852"/>
    <n v="0.34578211248772139"/>
    <n v="0.27411311565625185"/>
  </r>
  <r>
    <x v="214"/>
    <n v="0.25731202286897431"/>
    <n v="7.735319636794645E-2"/>
    <n v="0.8764837129755032"/>
    <n v="0.31647544810664785"/>
    <n v="0.27213243821204491"/>
  </r>
  <r>
    <x v="215"/>
    <n v="0.21808352938247236"/>
    <n v="5.8124538229984202E-2"/>
    <n v="0.66897293003295011"/>
    <n v="0.21662275775955575"/>
    <n v="0.24441499458551413"/>
  </r>
  <r>
    <x v="216"/>
    <n v="0.18926953028500607"/>
    <n v="3.1361722541989386E-2"/>
    <n v="0.55118051315167971"/>
    <n v="0.18027889827989388"/>
    <n v="0.21464538249760406"/>
  </r>
  <r>
    <x v="217"/>
    <n v="0.17282661064120211"/>
    <n v="6.7902827628749482E-2"/>
    <n v="0.80252288572774488"/>
    <n v="0.2825900410103736"/>
    <n v="0.26026342428726174"/>
  </r>
  <r>
    <x v="218"/>
    <n v="0.16326388755945112"/>
    <n v="6.5861541566986911E-2"/>
    <n v="0.84686013763712975"/>
    <n v="0.30856145730893497"/>
    <n v="0.27044148752164565"/>
  </r>
  <r>
    <x v="219"/>
    <n v="0.14875819454146916"/>
    <n v="7.0338580596398623E-2"/>
    <n v="0.85041106215484275"/>
    <n v="0.28272773146597252"/>
    <n v="0.27508765110087574"/>
  </r>
  <r>
    <x v="220"/>
    <n v="0.22024061256325991"/>
    <n v="7.0409937414739887E-2"/>
    <n v="0.61706336064105183"/>
    <n v="0.29321646244117988"/>
    <n v="0.24588168924309825"/>
  </r>
  <r>
    <x v="221"/>
    <n v="0.11763431887124354"/>
    <n v="3.7455113771131324E-2"/>
    <n v="0.76389832266845514"/>
    <n v="0.28204641340847536"/>
    <n v="0.21227263326447854"/>
  </r>
  <r>
    <x v="222"/>
    <n v="6.854304650156047E-2"/>
    <n v="1.4776473730669402E-2"/>
    <n v="0.31686763748426783"/>
    <n v="0.25541365486980944"/>
    <n v="0.22246198455420635"/>
  </r>
  <r>
    <x v="223"/>
    <n v="8.9051929666586857E-2"/>
    <n v="1.8453755161256229E-2"/>
    <n v="0.33983028269881033"/>
    <n v="0.23067217818499164"/>
    <n v="0.17744597238284868"/>
  </r>
  <r>
    <x v="224"/>
    <n v="0.22372478586120118"/>
    <n v="3.6209175617172629E-2"/>
    <n v="0.66904398172502966"/>
    <n v="0.26945451423064853"/>
    <n v="0.19753946343063319"/>
  </r>
  <r>
    <x v="225"/>
    <n v="0.22624691388796886"/>
    <n v="5.042361418315406E-2"/>
    <n v="0.66862165577958499"/>
    <n v="0.24923613334115211"/>
    <n v="0.21608874850747825"/>
  </r>
  <r>
    <x v="226"/>
    <n v="0.23586494679486825"/>
    <n v="2.7680031420381467E-2"/>
    <n v="0.64179997403681499"/>
    <n v="0.18419201822269163"/>
    <n v="0.22927695983336133"/>
  </r>
  <r>
    <x v="227"/>
    <n v="0.12628615827008183"/>
    <n v="1.6385610072365196E-2"/>
    <n v="0.52042940722311104"/>
    <n v="0.16076680521963532"/>
    <n v="0.20084084334998567"/>
  </r>
  <r>
    <x v="228"/>
    <n v="0.1192721810684505"/>
    <n v="3.1642339243331451E-2"/>
    <n v="0.57005104572659648"/>
    <n v="0.18545192156252405"/>
    <n v="0.22399414993277977"/>
  </r>
  <r>
    <x v="229"/>
    <n v="6.7882094091037182E-2"/>
    <n v="2.0824164525592857E-2"/>
    <n v="0.36813641357843946"/>
    <n v="0.19376899581833737"/>
    <n v="0.19953443907827473"/>
  </r>
  <r>
    <x v="230"/>
    <n v="6.9244098535316503E-2"/>
    <n v="2.0107389294164758E-2"/>
    <n v="0.36978189108286069"/>
    <n v="0.19376756897423791"/>
    <n v="0.16336600468485804"/>
  </r>
  <r>
    <x v="231"/>
    <n v="0.1260258564054772"/>
    <n v="5.2282900270046208E-2"/>
    <n v="0.57255080362223698"/>
    <n v="0.24888869680293033"/>
    <n v="0.20324971436020844"/>
  </r>
  <r>
    <x v="232"/>
    <n v="0.20754735337810956"/>
    <n v="6.835903020893129E-2"/>
    <n v="0.75270170485538046"/>
    <n v="0.28681492638890566"/>
    <n v="0.19815052349320766"/>
  </r>
  <r>
    <x v="233"/>
    <n v="0.16728975145744021"/>
    <n v="7.5919645905090413E-2"/>
    <n v="0.75726395392484225"/>
    <n v="0.28551221772608837"/>
    <n v="0.23069022436232126"/>
  </r>
  <r>
    <x v="234"/>
    <n v="0.12160625568971294"/>
    <n v="6.08569431390521E-2"/>
    <n v="0.69727740082631429"/>
    <n v="0.28993472101239781"/>
    <n v="0.2307948270085009"/>
  </r>
  <r>
    <x v="235"/>
    <n v="0.14976414198635496"/>
    <n v="5.8304132918843128E-2"/>
    <n v="0.73511375492767506"/>
    <n v="0.28890311272848068"/>
    <n v="0.23708754159378134"/>
  </r>
  <r>
    <x v="236"/>
    <n v="0.16911013607763689"/>
    <n v="4.2316196800379749E-2"/>
    <n v="0.53265361843331593"/>
    <n v="0.24474799522626703"/>
    <n v="0.22776586549142913"/>
  </r>
  <r>
    <x v="237"/>
    <n v="0.18923755429234287"/>
    <n v="3.6959624852761698E-2"/>
    <n v="0.51724370168337697"/>
    <n v="0.23764231161090485"/>
    <n v="0.17945374115987911"/>
  </r>
  <r>
    <x v="238"/>
    <n v="0.22619817210455684"/>
    <n v="8.128183018673539E-2"/>
    <n v="0.85618882638646887"/>
    <n v="0.33341636809966069"/>
    <n v="0.24451809215764878"/>
  </r>
  <r>
    <x v="239"/>
    <n v="0.27898552353978157"/>
    <n v="9.4259149980800233E-2"/>
    <n v="0.96374880355652737"/>
    <n v="0.36549325029985608"/>
    <n v="0.29769913102719986"/>
  </r>
  <r>
    <x v="240"/>
    <n v="0.25866331103463114"/>
    <n v="9.6637176084173285E-2"/>
    <n v="0.96174640750544482"/>
    <n v="0.38744738703635834"/>
    <n v="0.29878127926609405"/>
  </r>
  <r>
    <x v="241"/>
    <n v="0.17189705989230183"/>
    <n v="8.6615151036241525E-2"/>
    <n v="0.99755546426177"/>
    <n v="0.38998288900111733"/>
    <n v="0.28523034509518452"/>
  </r>
  <r>
    <x v="242"/>
    <n v="0.11992241720035136"/>
    <n v="8.9438155051743531E-2"/>
    <n v="0.95418770273029263"/>
    <n v="0.3918163836689369"/>
    <n v="0.28055257496099295"/>
  </r>
  <r>
    <x v="243"/>
    <n v="9.2385729377406606E-2"/>
    <n v="6.9848704012055673E-2"/>
    <n v="0.60223845829038181"/>
    <n v="0.31186959535355652"/>
    <n v="0.22560156901364073"/>
  </r>
  <r>
    <x v="244"/>
    <n v="0.11108909243774488"/>
    <n v="5.2197913497639754E-2"/>
    <n v="0.52420510742090731"/>
    <n v="0.27015652152758801"/>
    <n v="0.17286979474674602"/>
  </r>
  <r>
    <x v="245"/>
    <n v="0.14843670618279409"/>
    <n v="8.1558438078057474E-2"/>
    <n v="0.74632431746536354"/>
    <n v="0.36783470146708713"/>
    <n v="0.19032489099233088"/>
  </r>
  <r>
    <x v="246"/>
    <n v="0.16254140296845015"/>
    <n v="8.1523962311893405E-2"/>
    <n v="0.73125737453747053"/>
    <n v="0.35992998515602076"/>
    <n v="0.25255142487683829"/>
  </r>
  <r>
    <x v="247"/>
    <n v="0.10798551987410535"/>
    <n v="9.1663846374387223E-2"/>
    <n v="0.68564285225691757"/>
    <n v="0.33216930635672348"/>
    <n v="0.24915146260748994"/>
  </r>
  <r>
    <x v="248"/>
    <n v="0.12357113722810981"/>
    <n v="9.1347952144877245E-2"/>
    <n v="0.61945222477428652"/>
    <n v="0.36502453201317936"/>
    <n v="0.16012031250519831"/>
  </r>
  <r>
    <x v="249"/>
    <n v="0.11881933187504799"/>
    <n v="9.2849652378059228E-2"/>
    <n v="0.6283340183014805"/>
    <n v="0.34782392639406362"/>
    <n v="0.15895613773081074"/>
  </r>
  <r>
    <x v="250"/>
    <n v="0.15199935029516531"/>
    <n v="9.8065114213002486E-2"/>
    <n v="0.59844781731621499"/>
    <n v="0.25324485183861434"/>
    <n v="0.13619339786288873"/>
  </r>
  <r>
    <x v="251"/>
    <n v="0.17033697713670981"/>
    <n v="7.5425760510728385E-2"/>
    <n v="0.63400088877070204"/>
    <n v="0.1945937117078313"/>
    <n v="0.15850913073922301"/>
  </r>
  <r>
    <x v="252"/>
    <n v="0.27131024824121974"/>
    <n v="9.7591272868736312E-2"/>
    <n v="0.83937547270933144"/>
    <n v="0.28652599045876287"/>
    <n v="0.23612730435259288"/>
  </r>
  <r>
    <x v="253"/>
    <n v="0.22527484371098574"/>
    <n v="9.9274171314784873E-2"/>
    <n v="0.68161083474002937"/>
    <n v="0.33649763793246712"/>
    <n v="0.13183094074128252"/>
  </r>
  <r>
    <x v="254"/>
    <n v="0.11785728660387303"/>
    <n v="8.1616164942333563E-2"/>
    <n v="0.66000215588203037"/>
    <n v="0.33496806105783405"/>
    <n v="0.1335730639492381"/>
  </r>
  <r>
    <x v="255"/>
    <n v="0.151435881451466"/>
    <n v="8.9315485465156844E-2"/>
    <n v="0.72676219295305589"/>
    <n v="0.320947890936438"/>
    <n v="0.18779711913249386"/>
  </r>
  <r>
    <x v="256"/>
    <n v="0.19592053675910104"/>
    <n v="8.9228895168742717E-2"/>
    <n v="0.69665453646023401"/>
    <n v="0.31762548445082106"/>
    <n v="0.18858051017330671"/>
  </r>
  <r>
    <x v="257"/>
    <n v="0.11917331475599705"/>
    <n v="7.6570676652204003E-2"/>
    <n v="0.61850033131077242"/>
    <n v="0.23301006224197399"/>
    <n v="0.15358603353557423"/>
  </r>
  <r>
    <x v="258"/>
    <n v="0.15534213785257167"/>
    <n v="3.1868436128412767E-2"/>
    <n v="0.41912297500780926"/>
    <n v="0.20820723126087898"/>
    <n v="0.16081415164028903"/>
  </r>
  <r>
    <x v="259"/>
    <n v="0.2602562339989043"/>
    <n v="9.0700128445778183E-2"/>
    <n v="0.821693229881857"/>
    <n v="0.32414972909564971"/>
    <n v="0.26037856245176155"/>
  </r>
  <r>
    <x v="260"/>
    <n v="0.22889452608054128"/>
    <n v="9.4498876819945926E-2"/>
    <n v="0.6316830763295469"/>
    <n v="0.33424607794350275"/>
    <n v="0.26369348803752507"/>
  </r>
  <r>
    <x v="261"/>
    <n v="0.27692903510348271"/>
    <n v="8.3004816732975689E-2"/>
    <n v="0.71299011731072448"/>
    <n v="0.34539044378241679"/>
    <n v="0.26747724418854119"/>
  </r>
  <r>
    <x v="262"/>
    <n v="0.2886647429407514"/>
    <n v="9.5822585888277453E-2"/>
    <n v="0.91425831186786022"/>
    <n v="0.34208016547164533"/>
    <n v="0.27000426351135526"/>
  </r>
  <r>
    <x v="263"/>
    <n v="0.22296704125666883"/>
    <n v="8.968349422491606E-2"/>
    <n v="0.90870665138532691"/>
    <n v="0.2865209965044147"/>
    <n v="0.25672198505761212"/>
  </r>
  <r>
    <x v="264"/>
    <n v="8.550173026487401E-2"/>
    <n v="5.5075437329401691E-2"/>
    <n v="0.64300021640535476"/>
    <n v="0.22743252865714397"/>
    <n v="0.17129548729489158"/>
  </r>
  <r>
    <x v="265"/>
    <n v="0.16345712626106335"/>
    <n v="3.3344479977472044E-2"/>
    <n v="0.60201567471381601"/>
    <n v="0.20979744900973807"/>
    <n v="0.15638547126066984"/>
  </r>
  <r>
    <x v="266"/>
    <n v="0.23421982518311055"/>
    <n v="8.6081979303692407E-2"/>
    <n v="0.879325116624179"/>
    <n v="0.27395763420857733"/>
    <n v="0.2274934470891484"/>
  </r>
  <r>
    <x v="267"/>
    <n v="0.23849665741271053"/>
    <n v="8.5127080757125537E-2"/>
    <n v="0.95838207668375253"/>
    <n v="0.29423094859590337"/>
    <n v="0.21560787734986114"/>
  </r>
  <r>
    <x v="268"/>
    <n v="0.26096212564236143"/>
    <n v="8.2823618520109096E-2"/>
    <n v="0.97016669705137459"/>
    <n v="0.30820189259586839"/>
    <n v="0.2379725251326823"/>
  </r>
  <r>
    <x v="269"/>
    <n v="0.1421528186731216"/>
    <n v="8.2416323422161181E-2"/>
    <n v="0.90388808499677586"/>
    <n v="0.30726160233431665"/>
    <n v="0.24654542689727396"/>
  </r>
  <r>
    <x v="270"/>
    <n v="0.15448794674043609"/>
    <n v="6.8113691035757942E-2"/>
    <n v="0.75441856606913382"/>
    <n v="0.30869415381018567"/>
    <n v="0.25140982621313696"/>
  </r>
  <r>
    <x v="271"/>
    <n v="0.12031546264531218"/>
    <n v="2.8483396948223615E-2"/>
    <n v="0.3118501927613419"/>
    <n v="0.2319713197375588"/>
    <n v="0.2253073270376966"/>
  </r>
  <r>
    <x v="272"/>
    <n v="0.13184168451983064"/>
    <n v="1.624289643568266E-2"/>
    <n v="0.25741297602457697"/>
    <n v="0.21033322896908993"/>
    <n v="0.16041681209221106"/>
  </r>
  <r>
    <x v="273"/>
    <n v="0.25973701301532442"/>
    <n v="6.3017691739386025E-2"/>
    <n v="0.42966120260876389"/>
    <n v="0.27224613471126247"/>
    <n v="0.23537401479269504"/>
  </r>
  <r>
    <x v="274"/>
    <n v="0.21903278425658174"/>
    <n v="7.2816025188247147E-2"/>
    <n v="0.69093985550662107"/>
    <n v="0.32540321163703451"/>
    <n v="0.20920604489626379"/>
  </r>
  <r>
    <x v="275"/>
    <n v="0.23438782877699882"/>
    <n v="7.9857900867925352E-2"/>
    <n v="0.70917557109436125"/>
    <n v="0.29361169825673317"/>
    <n v="0.2089629754378752"/>
  </r>
  <r>
    <x v="276"/>
    <n v="0.26161132471504078"/>
    <n v="8.6772296388993087E-2"/>
    <n v="0.69712732902809027"/>
    <n v="0.30416107010616805"/>
    <n v="0.22226783000230463"/>
  </r>
  <r>
    <x v="277"/>
    <n v="0.20390796688334489"/>
    <n v="7.0773937364480746E-2"/>
    <n v="0.76672146536823205"/>
    <n v="0.26463392144058756"/>
    <n v="0.23465233178775796"/>
  </r>
  <r>
    <x v="278"/>
    <n v="0.17648466420195436"/>
    <n v="8.1124684833983843E-2"/>
    <n v="0.67088800554657035"/>
    <n v="0.23016850221787857"/>
    <n v="0.21871435018028904"/>
  </r>
  <r>
    <x v="279"/>
    <n v="0.11886185130313083"/>
    <n v="4.3373720883437508E-2"/>
    <n v="0.61305292424559088"/>
    <n v="0.21098030276819982"/>
    <n v="0.17592057983748113"/>
  </r>
  <r>
    <x v="280"/>
    <n v="0.20819482401875297"/>
    <n v="8.5514331804976793E-2"/>
    <n v="0.990105329128252"/>
    <n v="0.26998672707975102"/>
    <n v="0.23541239418086166"/>
  </r>
  <r>
    <x v="281"/>
    <n v="0.15039571105226823"/>
    <n v="8.3934058895419841E-2"/>
    <n v="0.82086551087085435"/>
    <n v="0.26502559014589222"/>
    <n v="0.2392533431456155"/>
  </r>
  <r>
    <x v="282"/>
    <n v="0.14333437481285427"/>
    <n v="8.0788746554377192E-2"/>
    <n v="0.75447998926088489"/>
    <n v="0.32101281234296392"/>
    <n v="0.24020605501657522"/>
  </r>
  <r>
    <x v="283"/>
    <n v="0.13709162398563593"/>
    <n v="7.8987187331761119E-2"/>
    <n v="0.61566789212791972"/>
    <n v="0.32242752826758886"/>
    <n v="0.24652887108277069"/>
  </r>
  <r>
    <x v="284"/>
    <n v="0.13805470631603242"/>
    <n v="7.3762906114775595E-2"/>
    <n v="0.46894681201819532"/>
    <n v="0.32184822956320319"/>
    <n v="0.24243130699321649"/>
  </r>
  <r>
    <x v="285"/>
    <n v="0.19051106301638404"/>
    <n v="4.3990275864386218E-2"/>
    <n v="0.41032053360401249"/>
    <n v="0.26379636395419842"/>
    <n v="0.14717893332281676"/>
  </r>
  <r>
    <x v="286"/>
    <n v="0.2233434937540851"/>
    <n v="1.9232666947981421E-2"/>
    <n v="0.41224390954895046"/>
    <n v="0.22837495918484421"/>
    <n v="0.12675884120710526"/>
  </r>
  <r>
    <x v="287"/>
    <n v="0.29810440166154722"/>
    <n v="8.7177186200930304E-2"/>
    <n v="0.83804009931893941"/>
    <n v="0.31760693547752794"/>
    <n v="0.17733309182941742"/>
  </r>
  <r>
    <x v="288"/>
    <n v="0.27940933507498117"/>
    <n v="0.1070207957958336"/>
    <n v="0.95575083995604226"/>
    <n v="0.31993661518093836"/>
    <n v="0.22187199552827239"/>
  </r>
  <r>
    <x v="289"/>
    <n v="0.2351206839602151"/>
    <n v="9.6646907816081512E-2"/>
    <n v="0.87002896556560538"/>
    <n v="0.28749339075820313"/>
    <n v="0.21078035234811748"/>
  </r>
  <r>
    <x v="290"/>
    <n v="0.28964303547306375"/>
    <n v="9.5939532552974285E-2"/>
    <n v="0.95581956752735286"/>
    <n v="0.32194026100761974"/>
    <n v="0.22481667289878213"/>
  </r>
  <r>
    <x v="291"/>
    <n v="0.26003257489346115"/>
    <n v="9.1187599744110351E-2"/>
    <n v="0.77538379549138592"/>
    <n v="0.32050556926560214"/>
    <n v="0.21693986788034986"/>
  </r>
  <r>
    <x v="292"/>
    <n v="0.16632563206782219"/>
    <n v="8.9723582325108603E-2"/>
    <n v="0.63917039739536563"/>
    <n v="0.24787991802460468"/>
    <n v="0.17262371514026589"/>
  </r>
  <r>
    <x v="293"/>
    <n v="0.16339663113980729"/>
    <n v="9.1570040219939391E-2"/>
    <n v="0.71155613479627833"/>
    <n v="0.19215166803158762"/>
    <n v="0.16443159710924898"/>
  </r>
  <r>
    <x v="294"/>
    <n v="0.29570084407244213"/>
    <n v="0.10120321069601063"/>
    <n v="1.0212236461383186"/>
    <n v="0.30110405662305256"/>
    <n v="0.25124652567917383"/>
  </r>
  <r>
    <x v="295"/>
    <n v="0.29245865125952442"/>
    <n v="9.7208832392907271E-2"/>
    <n v="1.0948670648924881"/>
    <n v="0.32508359855875241"/>
    <n v="0.23517082979651882"/>
  </r>
  <r>
    <x v="296"/>
    <n v="0.27858383593464131"/>
    <n v="9.5792118932130937E-2"/>
    <n v="1.0683850367992385"/>
    <n v="0.30056042902115432"/>
    <n v="0.21577494056893942"/>
  </r>
  <r>
    <x v="297"/>
    <n v="0.21667624001885277"/>
    <n v="8.5740428690058115E-2"/>
    <n v="0.93906132871416503"/>
    <n v="0.31633205027465033"/>
    <n v="0.19975869511109148"/>
  </r>
  <r>
    <x v="298"/>
    <n v="0.23466264947070495"/>
    <n v="7.8617174166991502E-2"/>
    <n v="0.69936944153562808"/>
    <n v="0.30040347617021257"/>
    <n v="0.21401927169457211"/>
  </r>
  <r>
    <x v="299"/>
    <n v="0.18036015451282122"/>
    <n v="3.0928771059918765E-2"/>
    <n v="0.36999172598657226"/>
    <n v="0.21018412376069529"/>
    <n v="0.18466280243221964"/>
  </r>
  <r>
    <x v="300"/>
    <n v="0.15404401349084682"/>
    <n v="6.1855489609107715E-2"/>
    <n v="0.44100486422271801"/>
    <n v="0.19124390981550377"/>
    <n v="0.1970731914912591"/>
  </r>
  <r>
    <x v="301"/>
    <n v="0.33474888925439739"/>
    <n v="0.10825150047171951"/>
    <n v="1.0251510782206024"/>
    <n v="0.31762976498311873"/>
    <n v="0.22306777685762069"/>
  </r>
  <r>
    <x v="302"/>
    <n v="0.31557470130748339"/>
    <n v="0.11550263603439852"/>
    <n v="1.1804172863632736"/>
    <n v="0.33522417957368972"/>
    <n v="0.23581876417321415"/>
  </r>
  <r>
    <x v="303"/>
    <n v="0.3152805221749746"/>
    <n v="0.11707729660992863"/>
    <n v="1.134594589265274"/>
    <n v="0.34581564332405895"/>
    <n v="0.23249781829126692"/>
  </r>
  <r>
    <x v="304"/>
    <n v="0.29998355297096407"/>
    <n v="0.11679667990858737"/>
    <n v="1.0212203259657915"/>
    <n v="0.32460132525313218"/>
    <n v="0.20348525844836832"/>
  </r>
  <r>
    <x v="305"/>
    <n v="0.23966991707867094"/>
    <n v="0.10893059288896732"/>
    <n v="0.60408480623269278"/>
    <n v="0.23003223860637914"/>
    <n v="0.10722749531540836"/>
  </r>
  <r>
    <x v="306"/>
    <n v="0.157533789674077"/>
    <n v="6.3898828181600101E-2"/>
    <n v="0.41113065570062024"/>
    <n v="0.18433898316493708"/>
    <n v="9.5092083284526632E-2"/>
  </r>
  <r>
    <x v="307"/>
    <n v="0.20942131939141873"/>
    <n v="6.3492334845656029E-2"/>
    <n v="0.52282192354612544"/>
    <n v="0.14112772303452317"/>
    <n v="8.2387753264350674E-2"/>
  </r>
  <r>
    <x v="308"/>
    <n v="0.27316485581572697"/>
    <n v="0.11581692673990164"/>
    <n v="0.8681275027593448"/>
    <n v="0.21530007327934592"/>
    <n v="0.11210544029768389"/>
  </r>
  <r>
    <x v="309"/>
    <n v="0.28514530962927731"/>
    <n v="0.13578721473141075"/>
    <n v="1.049292550690885"/>
    <n v="0.25008938611263543"/>
    <n v="0.13924644056469246"/>
  </r>
  <r>
    <x v="310"/>
    <n v="0.35522009260104132"/>
    <n v="0.14844864029596483"/>
    <n v="1.1290283200236229"/>
    <n v="0.30082225491340642"/>
    <n v="0.20994879893784141"/>
  </r>
  <r>
    <x v="311"/>
    <n v="0.24709595247765784"/>
    <n v="0.15244141507506054"/>
    <n v="1.0670672603232401"/>
    <n v="0.29628631752119056"/>
    <n v="0.16633777338819131"/>
  </r>
  <r>
    <x v="312"/>
    <n v="0.30285828113305208"/>
    <n v="0.16297175723342253"/>
    <n v="1.1317229720466018"/>
    <n v="0.25577821353722346"/>
    <n v="0.15080465669902832"/>
  </r>
  <r>
    <x v="313"/>
    <n v="0.25343895236295699"/>
    <n v="0.14084713473761015"/>
    <n v="0.99007146336847696"/>
    <n v="0.17000276707550691"/>
    <n v="0.14016227812153129"/>
  </r>
  <r>
    <x v="314"/>
    <n v="0.25196287140430973"/>
    <n v="0.12494899596357631"/>
    <n v="0.94339946613804881"/>
    <n v="0.16361763973037732"/>
    <n v="0.1063184305917754"/>
  </r>
  <r>
    <x v="315"/>
    <n v="0.1993646104338111"/>
    <n v="0.14145968090853969"/>
    <n v="0.9761098058748493"/>
    <n v="0.26717085024944537"/>
    <n v="0.19028801667820999"/>
  </r>
  <r>
    <x v="316"/>
    <n v="0.21916967607382407"/>
    <n v="0.17379714780919564"/>
    <n v="0.9562395693520287"/>
    <n v="0.25138139344470595"/>
    <n v="0.2102866880611115"/>
  </r>
  <r>
    <x v="317"/>
    <n v="0.3532106175161186"/>
    <n v="0.19068145384794588"/>
    <n v="1.108525922651646"/>
    <n v="0.27730572388798475"/>
    <n v="0.21003082547333476"/>
  </r>
  <r>
    <x v="318"/>
    <n v="0.2996433975463007"/>
    <n v="0.19983637328872983"/>
    <n v="1.1404092074119494"/>
    <n v="0.31718744331228366"/>
    <n v="0.19876007848173638"/>
  </r>
  <r>
    <x v="319"/>
    <n v="0.2994591466912751"/>
    <n v="0.19728075690150745"/>
    <n v="0.96354926118764983"/>
    <n v="0.28711527707184414"/>
    <n v="0.21956546955315984"/>
  </r>
  <r>
    <x v="320"/>
    <n v="0.32838134563418797"/>
    <n v="0.19315248434376373"/>
    <n v="0.92320650884559574"/>
    <n v="0.21755948091085739"/>
    <n v="0.193088206940327"/>
  </r>
  <r>
    <x v="321"/>
    <n v="0.31941112905433916"/>
    <n v="0.18172657402711859"/>
    <n v="0.89442526127734268"/>
    <n v="0.17617315438366762"/>
    <n v="0.14339743478287079"/>
  </r>
  <r>
    <x v="322"/>
    <n v="0.35882421908227397"/>
    <n v="0.20131241713778911"/>
    <n v="1.0823347416717686"/>
    <n v="0.28870692166480344"/>
    <n v="0.2290037888940577"/>
  </r>
  <r>
    <x v="323"/>
    <n v="0.40271325671034214"/>
    <n v="0.20311878693242819"/>
    <n v="1.1234220427030193"/>
    <n v="0.34967382976902639"/>
    <n v="0.28148421579531219"/>
  </r>
  <r>
    <x v="324"/>
    <n v="0.31347569344310094"/>
    <n v="0.20424646519082057"/>
    <n v="1.3205395235754263"/>
    <n v="0.33026518290598011"/>
    <n v="0.28869126286338576"/>
  </r>
  <r>
    <x v="325"/>
    <n v="0.27434018960012974"/>
    <n v="0.19591856325699269"/>
    <n v="1.2801499568007402"/>
    <n v="0.3375934542008604"/>
    <n v="0.27906255165570054"/>
  </r>
  <r>
    <x v="326"/>
    <n v="0.25878810382762218"/>
    <n v="0.17960751705098407"/>
    <n v="1.1401993725082378"/>
    <n v="0.30204862741690203"/>
    <n v="0.16353607805202777"/>
  </r>
  <r>
    <x v="327"/>
    <n v="0.19848483852754367"/>
    <n v="0.10341126325457077"/>
    <n v="0.59958497640674013"/>
    <n v="0.20325394196956725"/>
    <n v="0.10706193717037586"/>
  </r>
  <r>
    <x v="328"/>
    <n v="0.25927517597533528"/>
    <n v="0.10118717545593395"/>
    <n v="0.73998644012841752"/>
    <n v="0.19699295006109016"/>
    <n v="0.12184101176261658"/>
  </r>
  <r>
    <x v="329"/>
    <n v="0.29133378769056811"/>
    <n v="0.14463786549173957"/>
    <n v="1.2205671366815054"/>
    <n v="0.29957019921612182"/>
    <n v="0.19128211808542783"/>
  </r>
  <r>
    <x v="330"/>
    <n v="0.23850944780977607"/>
    <n v="0.14533940724509473"/>
    <n v="1.2215103976964492"/>
    <n v="0.29481524125463648"/>
    <n v="0.16363992816118453"/>
  </r>
  <r>
    <x v="331"/>
    <n v="0.28053661844878697"/>
    <n v="0.10798932429646564"/>
    <n v="0.95125233819910049"/>
    <n v="0.27950377722321901"/>
    <n v="0.12486846820564335"/>
  </r>
  <r>
    <x v="332"/>
    <n v="0.2416731698082645"/>
    <n v="0.1261484319213127"/>
    <n v="0.68851646157910473"/>
    <n v="0.24680407757360398"/>
    <n v="0.13695421279301531"/>
  </r>
  <r>
    <x v="333"/>
    <n v="0.32225751093103866"/>
    <n v="0.14259417414396547"/>
    <n v="0.82669971803544207"/>
    <n v="0.24619410172108105"/>
    <n v="0.20885084742146681"/>
  </r>
  <r>
    <x v="334"/>
    <n v="0.28827999396956283"/>
    <n v="0.13385817535018504"/>
    <n v="0.94814366066199474"/>
    <n v="0.20240425630833261"/>
    <n v="0.13758784896627604"/>
  </r>
  <r>
    <x v="335"/>
    <n v="0.26248280014753522"/>
    <n v="0.13706121455550374"/>
    <n v="0.97387831791939827"/>
    <n v="0.18798813694933281"/>
    <n v="0.1311890266607702"/>
  </r>
  <r>
    <x v="336"/>
    <n v="0.33728138787337902"/>
    <n v="0.18376094489159811"/>
    <n v="1.1316333273883705"/>
    <n v="0.30173186802681956"/>
    <n v="0.15266116553446163"/>
  </r>
  <r>
    <x v="337"/>
    <n v="0.32727342069918341"/>
    <n v="0.21222650263523643"/>
    <n v="1.2174538109028619"/>
    <n v="0.33512001995442836"/>
    <n v="0.20834137985698045"/>
  </r>
  <r>
    <x v="338"/>
    <n v="0.31580216296340619"/>
    <n v="0.21355923152611025"/>
    <n v="1.1662228847754987"/>
    <n v="0.3269170932265727"/>
    <n v="0.21972425486498723"/>
  </r>
  <r>
    <x v="339"/>
    <n v="0.26639804439522752"/>
    <n v="0.20710374453198649"/>
    <n v="1.0772279843078643"/>
    <n v="0.36110784496013365"/>
    <n v="0.19700516214439198"/>
  </r>
  <r>
    <x v="340"/>
    <n v="0.18822175478485176"/>
    <n v="0.19793329095237744"/>
    <n v="0.63511912287782291"/>
    <n v="0.35018321311253808"/>
    <n v="0.20308114606708369"/>
  </r>
  <r>
    <x v="341"/>
    <n v="0.14015993653574335"/>
    <n v="0.14725561843425911"/>
    <n v="0.44102515711720347"/>
    <n v="0.21771786060589932"/>
    <n v="0.19673349627913411"/>
  </r>
  <r>
    <x v="342"/>
    <n v="9.1868928198676245E-2"/>
    <n v="6.0233974062072711E-2"/>
    <n v="0.31525270556709567"/>
    <n v="0.19351573099068137"/>
    <n v="0.14792620258653233"/>
  </r>
  <r>
    <x v="343"/>
    <n v="0.21430621401124386"/>
    <n v="0.11374677724600102"/>
    <n v="0.62630871305996116"/>
    <n v="0.28574550673635252"/>
    <n v="0.1655980294947052"/>
  </r>
  <r>
    <x v="344"/>
    <n v="0.19377071299286489"/>
    <n v="0.15755585489752064"/>
    <n v="0.91081794909529901"/>
    <n v="0.30058468537084532"/>
    <n v="0.21083754516185674"/>
  </r>
  <r>
    <x v="345"/>
    <n v="0.25502772709034471"/>
    <n v="0.160600946988084"/>
    <n v="1.0251992207222438"/>
    <n v="0.281338698735138"/>
    <n v="0.17231743257195578"/>
  </r>
  <r>
    <x v="346"/>
    <n v="0.29710709637683946"/>
    <n v="0.15334660437738964"/>
    <n v="1.052437252099911"/>
    <n v="0.33381374418136317"/>
    <n v="0.11955706189819106"/>
  </r>
  <r>
    <x v="347"/>
    <n v="0.249916407873819"/>
    <n v="0.12495140124958783"/>
    <n v="0.84581361925659382"/>
    <n v="0.28958157709777882"/>
    <n v="9.1868214678529514E-2"/>
  </r>
  <r>
    <x v="348"/>
    <n v="0.14037218798975032"/>
    <n v="5.5129957145662434E-2"/>
    <n v="0.39268776134719025"/>
    <n v="0.20059787167840301"/>
    <n v="8.1830123330401086E-2"/>
  </r>
  <r>
    <x v="349"/>
    <n v="0.17924324173123074"/>
    <n v="5.911150725670445E-2"/>
    <n v="0.35336961424699465"/>
    <n v="0.17419340819565166"/>
    <n v="8.8852046290847392E-2"/>
  </r>
  <r>
    <x v="350"/>
    <n v="0.29607211127375072"/>
    <n v="0.13614720587113247"/>
    <n v="0.92290868936991666"/>
    <n v="0.2847067642319373"/>
    <n v="0.13616329638197372"/>
  </r>
  <r>
    <x v="351"/>
    <n v="0.3805936477310729"/>
    <n v="0.11640221300270079"/>
    <n v="0.91672287593471236"/>
    <n v="0.30226408087592205"/>
    <n v="0.17117809151932306"/>
  </r>
  <r>
    <x v="352"/>
    <n v="0.26875631706499237"/>
    <n v="0.12010234465039692"/>
    <n v="0.92796033186987026"/>
    <n v="0.29431869950802081"/>
    <n v="0.14215349108405848"/>
  </r>
  <r>
    <x v="353"/>
    <n v="0.20344232729287612"/>
    <n v="7.2252386499551444E-2"/>
    <n v="0.68647023925066619"/>
    <n v="0.26855702929208164"/>
    <n v="8.7915890234390934E-2"/>
  </r>
  <r>
    <x v="354"/>
    <n v="0.24674680920640857"/>
    <n v="5.5997463633811341E-2"/>
    <n v="0.52750867908535282"/>
    <n v="0.20011274468458304"/>
    <n v="7.641862959890719E-2"/>
  </r>
  <r>
    <x v="355"/>
    <n v="0.21406907313591944"/>
    <n v="4.9423015202368636E-2"/>
    <n v="0.49669581794777889"/>
    <n v="0.13411549770767558"/>
    <n v="6.9335751139607993E-2"/>
  </r>
  <r>
    <x v="356"/>
    <n v="0.22774373603104672"/>
    <n v="4.8976433766232827E-2"/>
    <n v="0.44588090943805925"/>
    <n v="0.1320501408736928"/>
    <n v="6.547824636035092E-2"/>
  </r>
  <r>
    <x v="357"/>
    <n v="0.16041577725071507"/>
    <n v="4.9724477715810393E-2"/>
    <n v="0.43019442231661309"/>
    <n v="0.14153794071312092"/>
    <n v="9.1281235800687796E-2"/>
  </r>
  <r>
    <x v="358"/>
    <n v="0.20290824179378758"/>
    <n v="4.9835922634343388E-2"/>
    <n v="0.39826199900290754"/>
    <n v="0.12852512252595102"/>
    <n v="7.3575544726485559E-2"/>
  </r>
  <r>
    <x v="359"/>
    <n v="0.19594542618041783"/>
    <n v="5.0485349857449235E-2"/>
    <n v="0.4120795610088599"/>
    <n v="0.14468341853040428"/>
    <n v="7.8561102503032221E-2"/>
  </r>
  <r>
    <x v="360"/>
    <n v="0.13543232923118398"/>
    <n v="5.3002080787485736E-2"/>
    <n v="0.47259534960820443"/>
    <n v="0.15833831656233588"/>
    <n v="9.7304542131779026E-2"/>
  </r>
  <r>
    <x v="361"/>
    <n v="0.18101799574568"/>
    <n v="9.6900154021430984E-2"/>
    <n v="0.61595840722403938"/>
    <n v="0.20960981901065773"/>
    <n v="0.1185178082696015"/>
  </r>
  <r>
    <x v="362"/>
    <n v="0.132123418941681"/>
    <n v="7.2014263184412675E-2"/>
    <n v="0.6088286687393859"/>
    <n v="0.15161360032153232"/>
    <n v="0.10957541082677826"/>
  </r>
  <r>
    <x v="363"/>
    <n v="0.11234013154532022"/>
    <n v="5.8458071223579357E-2"/>
    <n v="0.48591056951080813"/>
    <n v="0.16309042083562297"/>
    <n v="0.11244558703202337"/>
  </r>
  <r>
    <x v="364"/>
    <n v="0.17621572017717024"/>
    <n v="9.3244119283945784E-2"/>
    <n v="0.47062748335140364"/>
    <n v="0.18290500484496927"/>
    <n v="0.13356553857900932"/>
  </r>
  <r>
    <x v="365"/>
    <n v="0.2444428093025699"/>
    <n v="0.1314392593846164"/>
    <n v="0.51058111147328245"/>
    <n v="0.16590915135412687"/>
    <n v="0.1373447795078874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17.136226173546977"/>
    <n v="3.4672674141616708"/>
    <n v="4.1977995038824547"/>
    <n v="2.0278612834320802"/>
    <n v="2.3217352348024844"/>
    <n v="1.3791543770825689"/>
    <n v="9.4143043385854469E-2"/>
    <n v="11.033539626483286"/>
    <n v="41.657726656777378"/>
  </r>
  <r>
    <x v="1"/>
    <n v="17.054069146724519"/>
    <n v="3.4536654378578984"/>
    <n v="5.1131606289079077"/>
    <n v="3.1018283115366114"/>
    <n v="2.3762615339118653"/>
    <n v="1.3543655714154383"/>
    <n v="0.106983405300517"/>
    <n v="11.73111095091425"/>
    <n v="44.291444986569005"/>
  </r>
  <r>
    <x v="2"/>
    <n v="16.074670905919984"/>
    <n v="3.4981809966702451"/>
    <n v="5.0299818333611883"/>
    <n v="3.8771046157672164"/>
    <n v="2.4137877184185643"/>
    <n v="1.4133669525296322"/>
    <n v="0.10506016517924763"/>
    <n v="11.6777231089916"/>
    <n v="44.08987629683768"/>
  </r>
  <r>
    <x v="3"/>
    <n v="17.147036308655192"/>
    <n v="3.5328042090798482"/>
    <n v="4.9462459944420196"/>
    <n v="3.9025543266123863"/>
    <n v="2.4420226058154775"/>
    <n v="1.564822318180505"/>
    <n v="9.6497472712995427E-2"/>
    <n v="12.117213736286722"/>
    <n v="45.749196971785146"/>
  </r>
  <r>
    <x v="4"/>
    <n v="17.036772930551372"/>
    <n v="3.5723735946908226"/>
    <n v="4.4681924831173401"/>
    <n v="3.3428870110247786"/>
    <n v="2.4570951376423489"/>
    <n v="1.5792381182567656"/>
    <n v="0.10277277377665517"/>
    <n v="11.730749946758074"/>
    <n v="44.290081995818163"/>
  </r>
  <r>
    <x v="5"/>
    <n v="16.876782930949748"/>
    <n v="3.5439330987829347"/>
    <n v="3.761826572450147"/>
    <n v="3.351985693915704"/>
    <n v="2.4486832481436704"/>
    <n v="1.6410886235736402"/>
    <n v="0.10396122890853367"/>
    <n v="11.431324823541495"/>
    <n v="43.159586220265872"/>
  </r>
  <r>
    <x v="6"/>
    <n v="16.753547390716061"/>
    <n v="3.3683439501342338"/>
    <n v="4.3001018681984995"/>
    <n v="3.7354423550963229"/>
    <n v="2.4407685796436995"/>
    <n v="1.8782546492303549"/>
    <n v="9.9327775240066016E-2"/>
    <n v="11.736678319303564"/>
    <n v="44.312464887562797"/>
  </r>
  <r>
    <x v="7"/>
    <n v="16.701658742196617"/>
    <n v="3.4647943275609849"/>
    <n v="4.2157812130891648"/>
    <n v="3.4523969788664601"/>
    <n v="2.4836938122550833"/>
    <n v="1.9637717118008318"/>
    <n v="0.10136384879663818"/>
    <n v="11.667385514615951"/>
    <n v="44.05084614918173"/>
  </r>
  <r>
    <x v="8"/>
    <n v="16.71463090432648"/>
    <n v="3.5896852008956244"/>
    <n v="4.8096537223571394"/>
    <n v="3.8137300553811868"/>
    <n v="2.5630289417428878"/>
    <n v="2.0062094697202846"/>
    <n v="0.10181385451406658"/>
    <n v="12.105240960975614"/>
    <n v="45.703993109913284"/>
  </r>
  <r>
    <x v="9"/>
    <n v="16.619501715374163"/>
    <n v="3.5797928544928808"/>
    <n v="5.3073164300066162"/>
    <n v="4.3668971542468871"/>
    <n v="2.5823259600458384"/>
    <n v="2.1002305684087528"/>
    <n v="0.1042317511036083"/>
    <n v="12.487703062561238"/>
    <n v="47.147999496239983"/>
  </r>
  <r>
    <x v="10"/>
    <n v="16.829218336473588"/>
    <n v="3.5909217441959673"/>
    <n v="5.3669779970215288"/>
    <n v="4.1979559990455453"/>
    <n v="2.5933889380657824"/>
    <n v="2.0154089731642006"/>
    <n v="0.10287081057213397"/>
    <n v="12.500834265375744"/>
    <n v="47.197577063914487"/>
  </r>
  <r>
    <x v="11"/>
    <n v="16.872458876906464"/>
    <n v="3.6391469329093429"/>
    <n v="4.8463439950856104"/>
    <n v="3.0068371916892289"/>
    <n v="2.5400591479350259"/>
    <n v="1.900050320204788"/>
    <n v="0.10861149511942163"/>
    <n v="11.858355422213769"/>
    <n v="44.77186338206365"/>
  </r>
  <r>
    <x v="12"/>
    <n v="16.85300063371167"/>
    <n v="3.6168891535031693"/>
    <n v="5.1952316857823444"/>
    <n v="2.3563648619455289"/>
    <n v="2.4871675479994773"/>
    <n v="1.6607640567722983"/>
    <n v="9.2771233175767562E-2"/>
    <n v="11.623692812614273"/>
    <n v="43.885881985504533"/>
  </r>
  <r>
    <x v="13"/>
    <n v="16.504914283227055"/>
    <n v="3.4351172883527537"/>
    <n v="5.8839951845819032"/>
    <n v="3.453017135946931"/>
    <n v="2.5495033196897725"/>
    <n v="1.7539510113666767"/>
    <n v="0.12507044822501573"/>
    <n v="12.143725715920333"/>
    <n v="45.849294387310444"/>
  </r>
  <r>
    <x v="14"/>
    <n v="16.316817932344065"/>
    <n v="3.3411399975266884"/>
    <n v="5.77089395522927"/>
    <n v="3.6852999753842584"/>
    <n v="2.5459221176108029"/>
    <n v="2.0367776130328168"/>
    <n v="0.12405718909326537"/>
    <n v="12.185281420241608"/>
    <n v="46.006190200462775"/>
  </r>
  <r>
    <x v="15"/>
    <n v="16.286549554041052"/>
    <n v="3.4239883986496671"/>
    <n v="5.6025922668957984"/>
    <n v="3.8536672317926794"/>
    <n v="2.5573566869707247"/>
    <n v="1.9836216577113517"/>
    <n v="0.14034540419897618"/>
    <n v="12.195085739766455"/>
    <n v="46.0432069400267"/>
  </r>
  <r>
    <x v="16"/>
    <n v="16.050888608681902"/>
    <n v="3.5080733430729887"/>
    <n v="5.4996963577897331"/>
    <n v="3.9248706713890593"/>
    <n v="2.5688245557582614"/>
    <n v="1.9730700557778269"/>
    <n v="0.14374053706206205"/>
    <n v="12.130609581448589"/>
    <n v="45.799773710980425"/>
  </r>
  <r>
    <x v="17"/>
    <n v="16.344924283625428"/>
    <n v="3.52538494927779"/>
    <n v="4.7034742726881094"/>
    <n v="4.3871720279305766"/>
    <n v="2.5542484881249243"/>
    <n v="1.9649184619991209"/>
    <n v="0.14217527862254026"/>
    <n v="12.113724172544899"/>
    <n v="45.736021934813387"/>
  </r>
  <r>
    <x v="18"/>
    <n v="16.076832932941624"/>
    <n v="3.5872121142949385"/>
    <n v="4.5202085901699087"/>
    <n v="4.012365262806787"/>
    <n v="2.489774741820705"/>
    <n v="1.7664466715760359"/>
    <n v="8.2565690051170301E-2"/>
    <n v="11.722129669924179"/>
    <n v="44.257535673585345"/>
  </r>
  <r>
    <x v="19"/>
    <n v="15.877926446950415"/>
    <n v="3.5773197678921949"/>
    <n v="5.222134024039045"/>
    <n v="3.7938647887250214"/>
    <n v="2.4785096968195508"/>
    <n v="1.6766288790649573"/>
    <n v="7.8751733605458785E-2"/>
    <n v="11.783281181452779"/>
    <n v="44.488416518549421"/>
  </r>
  <r>
    <x v="20"/>
    <n v="15.047708070639283"/>
    <n v="3.4511923512572125"/>
    <n v="5.8060797347466764"/>
    <n v="4.5634146145240981"/>
    <n v="2.5602249785766618"/>
    <n v="1.901908872252174"/>
    <n v="0.11220927776312219"/>
    <n v="12.049030835335259"/>
    <n v="45.491768735094482"/>
  </r>
  <r>
    <x v="21"/>
    <n v="14.399099964146211"/>
    <n v="3.401730619243494"/>
    <n v="5.5776546571151497"/>
    <n v="4.5596798703392558"/>
    <n v="2.5850572699154499"/>
    <n v="1.9692587781565964"/>
    <n v="0.12164438468220791"/>
    <n v="11.750491407736725"/>
    <n v="44.364616951335087"/>
  </r>
  <r>
    <x v="22"/>
    <n v="14.420720234362648"/>
    <n v="3.3930748161410929"/>
    <n v="5.4014805652231503"/>
    <n v="4.5153661886005434"/>
    <n v="2.6301083682579884"/>
    <n v="1.9542741866484086"/>
    <n v="0.14620989329460246"/>
    <n v="11.695406447705118"/>
    <n v="44.156640700233552"/>
  </r>
  <r>
    <x v="23"/>
    <n v="14.096416181116112"/>
    <n v="3.53775038228122"/>
    <n v="5.2198653815862857"/>
    <n v="4.6953288939447555"/>
    <n v="2.6330190409536174"/>
    <n v="1.9772448598790666"/>
    <n v="0.14459573323478556"/>
    <n v="11.63883620286358"/>
    <n v="43.943056675859424"/>
  </r>
  <r>
    <x v="24"/>
    <n v="13.599149966138087"/>
    <n v="3.4709770440626997"/>
    <n v="5.7133153495429676"/>
    <n v="4.2830725505286171"/>
    <n v="2.634214793127069"/>
    <n v="2.0093330305801582"/>
    <n v="0.12519351034157253"/>
    <n v="11.469873826968779"/>
    <n v="43.305130071289945"/>
  </r>
  <r>
    <x v="25"/>
    <n v="12.582997265965608"/>
    <n v="3.4153325955472664"/>
    <n v="5.374311607916388"/>
    <n v="3.2510891148119976"/>
    <n v="2.5847954153255674"/>
    <n v="1.912756829106129"/>
    <n v="0.13615987471130259"/>
    <n v="10.54111748723389"/>
    <n v="39.798560190618147"/>
  </r>
  <r>
    <x v="26"/>
    <n v="12.174374158874972"/>
    <n v="3.1840989983831323"/>
    <n v="4.941368294142225"/>
    <n v="2.5927572072317786"/>
    <n v="2.5454574392345375"/>
    <n v="1.7664303370528625"/>
    <n v="0.13017106792849556"/>
    <n v="9.8483602662064129"/>
    <n v="37.183017769054416"/>
  </r>
  <r>
    <x v="27"/>
    <n v="11.499821728122177"/>
    <n v="3.1754431952807312"/>
    <n v="5.0126301703620664"/>
    <n v="3.6952141168543995"/>
    <n v="2.6163284596667218"/>
    <n v="2.0459235292399947"/>
    <n v="0.13765300901452318"/>
    <n v="10.154013354087329"/>
    <n v="38.337027562627945"/>
  </r>
  <r>
    <x v="28"/>
    <n v="10.587446324988587"/>
    <n v="3.3485592573287462"/>
    <n v="5.9166163427606175"/>
    <n v="4.1778757702448068"/>
    <n v="2.5992723414812322"/>
    <n v="2.0022307632365282"/>
    <n v="0.15666576634508975"/>
    <n v="10.372222878589824"/>
    <n v="39.160889444975432"/>
  </r>
  <r>
    <x v="29"/>
    <n v="10.338813217499577"/>
    <n v="3.42522494195001"/>
    <n v="6.5456143248561043"/>
    <n v="4.2414331280358795"/>
    <n v="2.5844563666080318"/>
    <n v="1.9880374793688023"/>
    <n v="0.16068198388152743"/>
    <n v="10.550779967977046"/>
    <n v="39.835041410176977"/>
  </r>
  <r>
    <x v="30"/>
    <n v="10.033967407447831"/>
    <n v="3.5056002564723028"/>
    <n v="6.5066784214381244"/>
    <n v="4.1668686374368988"/>
    <n v="2.5827641502410459"/>
    <n v="2.0893121064190598"/>
    <n v="0.16964686468512585"/>
    <n v="10.468121304812009"/>
    <n v="39.522959148952395"/>
  </r>
  <r>
    <x v="31"/>
    <n v="9.5691315977944633"/>
    <n v="3.4833424770661292"/>
    <n v="5.773145140482324"/>
    <n v="3.8884884610971344"/>
    <n v="2.5423378883111409"/>
    <n v="2.003894217739278"/>
    <n v="0.1723320614351472"/>
    <n v="9.8836736972265946"/>
    <n v="37.316345541152209"/>
  </r>
  <r>
    <x v="32"/>
    <n v="8.8924171400200258"/>
    <n v="3.4116229656462376"/>
    <n v="4.4966381965299052"/>
    <n v="3.3084570744066708"/>
    <n v="2.5125432254525299"/>
    <n v="1.7470345908938456"/>
    <n v="0.16516735522670098"/>
    <n v="8.8392727928394876"/>
    <n v="33.373153341015403"/>
  </r>
  <r>
    <x v="33"/>
    <n v="8.3865028169554279"/>
    <n v="3.401730619243494"/>
    <n v="3.8925175175251736"/>
    <n v="3.0083547453739774"/>
    <n v="2.5922128628268308"/>
    <n v="1.616576171369992"/>
    <n v="0.17101562333863865"/>
    <n v="8.3114610130848057"/>
    <n v="31.380371369718343"/>
  </r>
  <r>
    <x v="34"/>
    <n v="8.0211202502976633"/>
    <n v="3.2978609820146847"/>
    <n v="4.4080722678555944"/>
    <n v="3.7690330241520469"/>
    <n v="2.6035838605522148"/>
    <n v="1.6796208470060008"/>
    <n v="0.18212461388260395"/>
    <n v="8.6330203959150573"/>
    <n v="32.594436241675865"/>
  </r>
  <r>
    <x v="35"/>
    <n v="7.9043707911289118"/>
    <n v="3.3782362965369774"/>
    <n v="4.8753729376701855"/>
    <n v="4.0000845461773027"/>
    <n v="2.6174613970108078"/>
    <n v="1.8273627754958746"/>
    <n v="0.19290026022840293"/>
    <n v="8.9336353738193104"/>
    <n v="33.729424378067769"/>
  </r>
  <r>
    <x v="36"/>
    <n v="8.0276063313625947"/>
    <n v="3.5439330987829347"/>
    <n v="4.9187040878688011"/>
    <n v="3.8813821385164951"/>
    <n v="2.6165169041548162"/>
    <n v="1.9795546947988176"/>
    <n v="0.18697179414109338"/>
    <n v="9.0629356944418724"/>
    <n v="34.21760474406743"/>
  </r>
  <r>
    <x v="37"/>
    <n v="7.9994999800812279"/>
    <n v="3.5290945791788189"/>
    <n v="4.8722742847222928"/>
    <n v="3.4740614114400459"/>
    <n v="2.5984807232702005"/>
    <n v="1.8448335481025617"/>
    <n v="0.17491463723570777"/>
    <n v="8.8246013501277041"/>
    <n v="33.317760514158557"/>
  </r>
  <r>
    <x v="38"/>
    <n v="7.9238290343237026"/>
    <n v="3.389365186240064"/>
    <n v="5.4058504197133033"/>
    <n v="3.064757314915143"/>
    <n v="2.5395763062346068"/>
    <n v="1.9461396774475115"/>
    <n v="0.16309861381937388"/>
    <n v="8.8027885490035978"/>
    <n v="33.235405101697303"/>
  </r>
  <r>
    <x v="39"/>
    <n v="8.3086698441762614"/>
    <n v="3.4462461780558407"/>
    <n v="5.3596753329806939"/>
    <n v="2.2294297180956049"/>
    <n v="2.4961720159486696"/>
    <n v="1.9724504273094929"/>
    <n v="0.15696476774594581"/>
    <n v="8.6359720365678676"/>
    <n v="32.605580320880378"/>
  </r>
  <r>
    <x v="40"/>
    <n v="8.410285114193508"/>
    <n v="3.4474827213561836"/>
    <n v="5.3129836718385892"/>
    <n v="2.1430349462825209"/>
    <n v="2.5629207186031384"/>
    <n v="1.7031855635079816"/>
    <n v="0.15869863321008881"/>
    <n v="8.5527393196616117"/>
    <n v="32.291330688653623"/>
  </r>
  <r>
    <x v="41"/>
    <n v="9.4502201116040663"/>
    <n v="3.3745266666359486"/>
    <n v="5.2708173929658395"/>
    <n v="3.1923110095905298"/>
    <n v="2.5547048416442855"/>
    <n v="1.9280823621158572"/>
    <n v="0.17143871398612739"/>
    <n v="9.3466383346554807"/>
    <n v="35.288739433198131"/>
  </r>
  <r>
    <x v="42"/>
    <n v="9.6123721382273359"/>
    <n v="3.400494075943151"/>
    <n v="5.1300330124241809"/>
    <n v="3.6030966229913179"/>
    <n v="2.5460076365953599"/>
    <n v="1.948748284130406"/>
    <n v="0.17460236753048511"/>
    <n v="9.517145919307449"/>
    <n v="35.932500057149689"/>
  </r>
  <r>
    <x v="43"/>
    <n v="9.6231822733355532"/>
    <n v="3.4462461780558407"/>
    <n v="4.9342854321158764"/>
    <n v="3.4993731623241442"/>
    <n v="2.5335294329017741"/>
    <n v="1.9618257367187071"/>
    <n v="0.20080142466801518"/>
    <n v="9.4392838118836835"/>
    <n v="35.638527452003594"/>
  </r>
  <r>
    <x v="44"/>
    <n v="9.9712686238201673"/>
    <n v="3.5229118626771041"/>
    <n v="4.7355423550397617"/>
    <n v="3.6446701251619427"/>
    <n v="2.5188315196355724"/>
    <n v="2.0293884081214033"/>
    <n v="0.21576988332254063"/>
    <n v="9.5975005531837034"/>
    <n v="36.235883330962196"/>
  </r>
  <r>
    <x v="45"/>
    <n v="9.8545191646514141"/>
    <n v="3.5229118626771041"/>
    <n v="4.6727138932962857"/>
    <n v="3.5227774226667261"/>
    <n v="2.4565540219436035"/>
    <n v="2.0923883304974922"/>
    <n v="0.22346139133488094"/>
    <n v="9.4919156242983433"/>
    <n v="35.837241711365849"/>
  </r>
  <r>
    <x v="46"/>
    <n v="10.211253623222603"/>
    <n v="3.4685039574620138"/>
    <n v="4.8029295264338501"/>
    <n v="2.6473239079059505"/>
    <n v="2.4178108947186074"/>
    <n v="1.7707769870050376"/>
    <n v="0.218142017644543"/>
    <n v="9.2005917587775983"/>
    <n v="34.737332673170201"/>
  </r>
  <r>
    <x v="47"/>
    <n v="10.475020919863123"/>
    <n v="3.4363538316530966"/>
    <n v="4.7543929566864049"/>
    <n v="2.38027923890004"/>
    <n v="2.4816466542619278"/>
    <n v="1.5929196148448637"/>
    <n v="0.21730489384681592"/>
    <n v="9.1289582069016539"/>
    <n v="34.466876316957929"/>
  </r>
  <r>
    <x v="48"/>
    <n v="10.658793216702826"/>
    <n v="3.389365186240064"/>
    <n v="5.4557272262927565"/>
    <n v="3.3220792163912507"/>
    <n v="2.4821234415209625"/>
    <n v="1.7797532241857834"/>
    <n v="0.20921515940633592"/>
    <n v="9.8348131222237107"/>
    <n v="37.131869792963691"/>
  </r>
  <r>
    <x v="49"/>
    <n v="11.184165782962214"/>
    <n v="3.4375903749534396"/>
    <n v="6.0575356198454626"/>
    <n v="3.4301555719767252"/>
    <n v="2.4904808410471797"/>
    <n v="1.9354653165719748"/>
    <n v="0.21509688894421583"/>
    <n v="10.358468447002888"/>
    <n v="39.108958843304102"/>
  </r>
  <r>
    <x v="50"/>
    <n v="12.399224969125902"/>
    <n v="3.5835024843939096"/>
    <n v="5.6295755430784107"/>
    <n v="3.4783018653378468"/>
    <n v="2.4930728987649458"/>
    <n v="1.6874876700414252"/>
    <n v="0.2144786035199672"/>
    <n v="10.623335781700604"/>
    <n v="40.108979815963011"/>
  </r>
  <r>
    <x v="51"/>
    <n v="12.691098617047787"/>
    <n v="3.5550619884860213"/>
    <n v="5.1791988348701352"/>
    <n v="3.5101487183844178"/>
    <n v="2.4966715073628958"/>
    <n v="1.7021399040066789"/>
    <n v="0.20268405948187571"/>
    <n v="10.569782366784558"/>
    <n v="39.906785996424368"/>
  </r>
  <r>
    <x v="52"/>
    <n v="13.309438345237849"/>
    <n v="3.5488792719843065"/>
    <n v="5.2556978710019076"/>
    <n v="3.4685750910010742"/>
    <n v="2.4387153672091597"/>
    <n v="1.7163176867452716"/>
    <n v="0.19597005368879303"/>
    <n v="10.784726849414756"/>
    <n v="40.718320536283116"/>
  </r>
  <r>
    <x v="53"/>
    <n v="14.334239153496904"/>
    <n v="3.5414600121822488"/>
    <n v="4.500566066463854"/>
    <n v="2.6966221582699603"/>
    <n v="2.4177109964357619"/>
    <n v="1.5010838420066512"/>
    <n v="0.15303045040791866"/>
    <n v="10.500502166180549"/>
    <n v="39.645214845443846"/>
  </r>
  <r>
    <x v="54"/>
    <n v="14.399099964146211"/>
    <n v="3.5352772956805341"/>
    <n v="4.4219078921320261"/>
    <n v="2.722307043052822"/>
    <n v="2.4891344846442873"/>
    <n v="1.4254193304494058"/>
    <n v="0.16157878521525068"/>
    <n v="10.504109415546978"/>
    <n v="39.658834210867518"/>
  </r>
  <r>
    <x v="55"/>
    <n v="14.174249153895282"/>
    <n v="3.4450096347554977"/>
    <n v="5.0884221899057271"/>
    <n v="3.4846639235244474"/>
    <n v="2.4767872082456428"/>
    <n v="1.6117842389825365"/>
    <n v="0.19211199202190529"/>
    <n v="10.979078902908444"/>
    <n v="41.452107244239485"/>
  </r>
  <r>
    <x v="56"/>
    <n v="13.091073616051846"/>
    <n v="3.52538494927779"/>
    <n v="5.3332911561516427"/>
    <n v="3.5069219866491546"/>
    <n v="2.4739030237310708"/>
    <n v="1.6281355133760249"/>
    <n v="0.20206079098507707"/>
    <n v="10.722460851549492"/>
    <n v="40.483231887772099"/>
  </r>
  <r>
    <x v="57"/>
    <n v="14.446664558622366"/>
    <n v="3.5315676657795048"/>
    <n v="5.2794666419113021"/>
    <n v="3.3608600993188933"/>
    <n v="2.4592845750080419"/>
    <n v="1.7768775147132443"/>
    <n v="0.18644943755159515"/>
    <n v="11.183773934866846"/>
    <n v="42.224944427771796"/>
  </r>
  <r>
    <x v="58"/>
    <n v="14.623950774397141"/>
    <n v="3.500654083270931"/>
    <n v="5.0338747888957247"/>
    <n v="3.1891050631664086"/>
    <n v="2.4482647348829629"/>
    <n v="1.8562758815854552"/>
    <n v="0.17432446363710466"/>
    <n v="11.106412554347685"/>
    <n v="41.932862344183413"/>
  </r>
  <r>
    <x v="59"/>
    <m/>
    <m/>
    <m/>
    <m/>
    <m/>
    <m/>
    <m/>
    <m/>
    <m/>
  </r>
  <r>
    <x v="60"/>
    <n v="13.157867792599941"/>
    <n v="3.4858155636668151"/>
    <n v="5.4650215981182795"/>
    <n v="3.4220991352941397"/>
    <n v="2.4020405885221647"/>
    <n v="1.6463998437870797"/>
    <n v="0.18576647788055781"/>
    <n v="10.723988461306472"/>
    <n v="40.488999461175453"/>
  </r>
  <r>
    <x v="61"/>
    <n v="13.474450887268137"/>
    <n v="3.5909217441959673"/>
    <n v="4.9765207462783732"/>
    <n v="2.5689370737161292"/>
    <n v="2.4515848391772228"/>
    <n v="1.4692554402276581"/>
    <n v="0.17344488484544365"/>
    <n v="10.342120439488024"/>
    <n v="39.047236055196954"/>
  </r>
  <r>
    <x v="62"/>
    <n v="13.148501428852361"/>
    <n v="3.500654083270931"/>
    <n v="4.8950852901750661"/>
    <n v="1.9600045012713261"/>
    <n v="2.4326177879297308"/>
    <n v="1.54191023255082"/>
    <n v="0.16504683749460611"/>
    <n v="9.959747988675133"/>
    <n v="37.603568150219978"/>
  </r>
  <r>
    <x v="63"/>
    <n v="12.779466697197723"/>
    <n v="3.3992575326428081"/>
    <n v="6.0793737831691406"/>
    <n v="2.3165729316893393"/>
    <n v="2.43398306446195"/>
    <n v="1.7682476360952952"/>
    <n v="0.16509807722095785"/>
    <n v="10.427467037467149"/>
    <n v="39.369466759944366"/>
  </r>
  <r>
    <x v="64"/>
    <n v="12.697042696219018"/>
    <n v="3.5142560595747034"/>
    <n v="6.2369654794827118"/>
    <n v="2.7097344340680438"/>
    <n v="2.418797768664291"/>
    <n v="1.5947386640147798"/>
    <n v="0.16267999907232386"/>
    <n v="10.568777692271603"/>
    <n v="39.902992793367474"/>
  </r>
  <r>
    <x v="65"/>
    <n v="12.901229425916258"/>
    <n v="3.6069968071004257"/>
    <n v="5.978368012685837"/>
    <n v="2.6553097872221119"/>
    <n v="2.3360971265718424"/>
    <n v="1.7172028345545756"/>
    <n v="0.16642564838462126"/>
    <n v="10.578654833758343"/>
    <n v="39.940284476194016"/>
  </r>
  <r>
    <x v="66"/>
    <n v="12.590266149496607"/>
    <n v="3.6156526102028264"/>
    <n v="5.5142358246179652"/>
    <n v="2.4925484049442321"/>
    <n v="2.3290860834485176"/>
    <n v="1.7246933801811866"/>
    <n v="0.15099307269448659"/>
    <n v="10.238487049011436"/>
    <n v="38.655962574597254"/>
  </r>
  <r>
    <x v="67"/>
    <n v="12.18001941735262"/>
    <n v="3.7096299010288916"/>
    <n v="5.1791789971431959"/>
    <n v="2.6553540499178214"/>
    <n v="2.3275527961678772"/>
    <n v="1.6298227196088997"/>
    <n v="0.13854749866628302"/>
    <n v="10.023261509546781"/>
    <n v="37.843366889432374"/>
  </r>
  <r>
    <x v="68"/>
    <n v="11.943987050913613"/>
    <n v="3.6824259484213466"/>
    <n v="4.2706237994760219"/>
    <n v="1.9501700476266821"/>
    <n v="2.3885338865983758"/>
    <n v="1.4179381188360365"/>
    <n v="0.1439963444467636"/>
    <n v="9.2946033561040231"/>
    <n v="35.092278552422862"/>
  </r>
  <r>
    <x v="69"/>
    <n v="11.973959414905869"/>
    <n v="3.6552219958138013"/>
    <n v="4.1534669452279518"/>
    <n v="1.9101802419682734"/>
    <n v="2.3795914766733754"/>
    <n v="1.3733083679140123"/>
    <n v="0.14153585818565059"/>
    <n v="9.2187947492508897"/>
    <n v="34.806059049939826"/>
  </r>
  <r>
    <x v="70"/>
    <n v="12.155666871608917"/>
    <n v="3.6032871771993968"/>
    <n v="4.900123279308529"/>
    <n v="2.4703359656986503"/>
    <n v="2.3871481763264844"/>
    <n v="1.5270944033356215"/>
    <n v="0.14729420425590428"/>
    <n v="9.7965841466296766"/>
    <n v="36.987534224363181"/>
  </r>
  <r>
    <x v="71"/>
    <n v="11.64426341099106"/>
    <n v="3.7121029876295779"/>
    <n v="4.5839487938435068"/>
    <n v="2.594193875854971"/>
    <n v="2.3872896988938481"/>
    <n v="1.513872440220879"/>
    <n v="0.155002598116213"/>
    <n v="9.5803115634776077"/>
    <n v="36.170985369027662"/>
  </r>
  <r>
    <x v="72"/>
    <n v="11.41010431730157"/>
    <n v="3.7529089165408953"/>
    <n v="4.3308313007362989"/>
    <n v="2.4065868387256049"/>
    <n v="2.3836714133613985"/>
    <n v="1.533446199346723"/>
    <n v="0.15345139132756386"/>
    <n v="9.3570504098388163"/>
    <n v="35.328050787178874"/>
  </r>
  <r>
    <x v="73"/>
    <n v="11.337046680070451"/>
    <n v="3.7541454598412383"/>
    <n v="4.1701250812932829"/>
    <n v="2.5315349497607067"/>
    <n v="2.3532871992729651"/>
    <n v="1.6408868588766889"/>
    <n v="0.15691153086957924"/>
    <n v="9.3473000624846492"/>
    <n v="35.291237822469562"/>
  </r>
  <r>
    <x v="74"/>
    <n v="11.739800321216377"/>
    <n v="3.7071568144282057"/>
    <n v="4.2624006649052113"/>
    <n v="2.4630663818906027"/>
    <n v="2.3197546756645591"/>
    <n v="1.6119382502010278"/>
    <n v="0.15008201002192414"/>
    <n v="9.459083633701006"/>
    <n v="35.713282752028917"/>
  </r>
  <r>
    <x v="75"/>
    <n v="12.404812147294532"/>
    <n v="3.6453296494110576"/>
    <n v="4.3711637801307939"/>
    <n v="1.9769112268961055"/>
    <n v="2.3693844453041741"/>
    <n v="1.4784748617891161"/>
    <n v="0.13226587372043802"/>
    <n v="9.5038108694774195"/>
    <n v="35.882152854023637"/>
  </r>
  <r>
    <x v="76"/>
    <n v="12.281176145826485"/>
    <n v="3.6440931061107147"/>
    <n v="4.4326623206602704"/>
    <n v="1.7609071253335353"/>
    <n v="2.357633531381909"/>
    <n v="1.4208910005966289"/>
    <n v="0.14054562040584251"/>
    <n v="9.3811567571253747"/>
    <n v="35.419065607440764"/>
  </r>
  <r>
    <x v="77"/>
    <n v="12.26806323657987"/>
    <n v="3.5674274214894508"/>
    <n v="4.9309717382079628"/>
    <n v="2.7771531111877237"/>
    <n v="2.3452136016866492"/>
    <n v="1.5546082408329589"/>
    <n v="0.16145407457623093"/>
    <n v="9.9457224159571673"/>
    <n v="37.550613840518011"/>
  </r>
  <r>
    <x v="78"/>
    <n v="11.852196686187332"/>
    <n v="3.7195222474316356"/>
    <n v="4.7248887021643675"/>
    <n v="3.3838954829951167"/>
    <n v="2.3483687224531802"/>
    <n v="1.5964002017112384"/>
    <n v="0.15646270145049504"/>
    <n v="10.009437014327428"/>
    <n v="37.791171758720793"/>
  </r>
  <r>
    <x v="79"/>
    <n v="12.534067967011133"/>
    <n v="3.7813494124487836"/>
    <n v="4.7317596972670071"/>
    <n v="3.2126937346220092"/>
    <n v="2.3476285669939174"/>
    <n v="1.4525568071985253"/>
    <n v="0.16060796999636373"/>
    <n v="10.167578193595297"/>
    <n v="38.388242349133037"/>
  </r>
  <r>
    <x v="80"/>
    <n v="12.262443418331321"/>
    <n v="3.7788763258480977"/>
    <n v="4.7441431999314929"/>
    <n v="3.1669099090886874"/>
    <n v="2.308908900729286"/>
    <n v="1.4199267636929813"/>
    <n v="0.16024107487129427"/>
    <n v="10.030951581951602"/>
    <n v="37.872401174444761"/>
  </r>
  <r>
    <x v="81"/>
    <n v="12.524701603263551"/>
    <n v="3.3300111078236019"/>
    <n v="4.29652314225868"/>
    <n v="3.1103138586785137"/>
    <n v="2.2834681380313491"/>
    <n v="1.4009282964725718"/>
    <n v="0.16522803432106992"/>
    <n v="9.7678418156532167"/>
    <n v="36.879015996502552"/>
  </r>
  <r>
    <x v="82"/>
    <n v="12.552800694506294"/>
    <n v="3.500654083270931"/>
    <n v="3.9782680759922813"/>
    <n v="2.4842708551234511"/>
    <n v="2.3295068671247448"/>
    <n v="1.4689687526780857"/>
    <n v="0.16890986433385255"/>
    <n v="9.5416545582228771"/>
    <n v="36.025033751252522"/>
  </r>
  <r>
    <x v="83"/>
    <n v="12.79445287919385"/>
    <n v="3.6589316257148301"/>
    <n v="3.9931979492866749"/>
    <n v="2.1087800022490435"/>
    <n v="2.3308115992431184"/>
    <n v="1.3465407514396024"/>
    <n v="0.16383603098940744"/>
    <n v="9.5103713083626111"/>
    <n v="35.90692214647914"/>
  </r>
  <r>
    <x v="84"/>
    <n v="12.451643966032433"/>
    <n v="3.6490392793120865"/>
    <n v="4.593647061789512"/>
    <n v="2.4615803573568771"/>
    <n v="2.3319422661716858"/>
    <n v="1.5531374670321305"/>
    <n v="0.16695108295478683"/>
    <n v="9.8027059521554136"/>
    <n v="37.010647432804923"/>
  </r>
  <r>
    <x v="85"/>
    <n v="12.198752144847781"/>
    <n v="3.7739301526467259"/>
    <n v="4.6265261104184345"/>
    <n v="2.8386897599054248"/>
    <n v="2.3305777464446398"/>
    <n v="1.495011232998767"/>
    <n v="0.17220712235558033"/>
    <n v="9.884762642170827"/>
    <n v="37.320456911788177"/>
  </r>
  <r>
    <x v="86"/>
    <n v="12.740127969457888"/>
    <n v="3.7739301526467259"/>
    <n v="4.2141680091344744"/>
    <n v="3.1412650401127915"/>
    <n v="2.3239594852061383"/>
    <n v="1.4219821634124861"/>
    <n v="0.14785079538916951"/>
    <n v="10.002789286400962"/>
    <n v="37.766072901760637"/>
  </r>
  <r>
    <x v="87"/>
    <n v="12.841284697931748"/>
    <n v="3.835757317663874"/>
    <n v="4.1181042131862489"/>
    <n v="3.1861610617477223"/>
    <n v="2.2733625185553392"/>
    <n v="1.4714306820100362"/>
    <n v="0.14977781415577213"/>
    <n v="10.043355848099917"/>
    <n v="37.919234153350658"/>
  </r>
  <r>
    <x v="88"/>
    <n v="12.603379058743222"/>
    <n v="3.8728536166741629"/>
    <n v="4.1662892584123323"/>
    <n v="2.9274623212277309"/>
    <n v="2.2222842238144671"/>
    <n v="1.4993367147423406"/>
    <n v="0.15156325859752762"/>
    <n v="9.8874555035274305"/>
    <n v="37.330623955739213"/>
  </r>
  <r>
    <x v="89"/>
    <n v="13.416379432033143"/>
    <n v="3.9173691754865096"/>
    <n v="3.624213847691518"/>
    <n v="2.3336059479500011"/>
    <n v="2.270084038545598"/>
    <n v="1.4660427062055634"/>
    <n v="0.15704606359977225"/>
    <n v="9.7943471640961803"/>
    <n v="36.979088375608285"/>
  </r>
  <r>
    <x v="90"/>
    <n v="13.22717888433203"/>
    <n v="3.9643578208995423"/>
    <n v="4.0646716924302257"/>
    <n v="2.0698548742706055"/>
    <n v="2.2794139327192107"/>
    <n v="1.2735318499890762"/>
    <n v="0.14856013909111143"/>
    <n v="9.7377199078481134"/>
    <n v="36.765289101579917"/>
  </r>
  <r>
    <x v="91"/>
    <n v="12.710071490191625"/>
    <n v="3.5971044606976821"/>
    <n v="4.7907840764926339"/>
    <n v="2.7979893660153601"/>
    <n v="2.2695444364571991"/>
    <n v="1.5224387308736167"/>
    <n v="0.13767224660679075"/>
    <n v="10.025242889513695"/>
    <n v="37.850847696848604"/>
  </r>
  <r>
    <x v="92"/>
    <n v="12.395898302851798"/>
    <n v="3.6811894051210037"/>
    <n v="4.6433135884634087"/>
    <n v="2.9214971873562554"/>
    <n v="2.2668297763013951"/>
    <n v="1.6539645614832026"/>
    <n v="0.16145583561418683"/>
    <n v="9.9886894145805272"/>
    <n v="37.712838071771777"/>
  </r>
  <r>
    <x v="93"/>
    <n v="11.92370901537064"/>
    <n v="3.8444131207662751"/>
    <n v="4.2789294589908993"/>
    <n v="3.0790400791983368"/>
    <n v="2.2293762450913106"/>
    <n v="1.6387400358310558"/>
    <n v="0.15082234236611594"/>
    <n v="9.7800397821023921"/>
    <n v="36.925070079717024"/>
  </r>
  <r>
    <x v="94"/>
    <n v="12.338268901623785"/>
    <n v="3.9025306558823942"/>
    <n v="4.4776661879943935"/>
    <n v="3.1585784530153225"/>
    <n v="2.1861891578900443"/>
    <n v="1.5240324302952644"/>
    <n v="0.16227485208892492"/>
    <n v="9.9978378512358148"/>
    <n v="37.747378490025945"/>
  </r>
  <r>
    <x v="95"/>
    <n v="12.594812687735592"/>
    <n v="3.9569385610974845"/>
    <n v="4.464259852128925"/>
    <n v="3.0387385295517326"/>
    <n v="2.2455484148346532"/>
    <n v="1.4285039718076364"/>
    <n v="0.17442223448687172"/>
    <n v="10.053208275622094"/>
    <n v="37.956432527264994"/>
  </r>
  <r>
    <x v="96"/>
    <n v="12.256472332138859"/>
    <n v="3.8654343568721052"/>
    <n v="3.9554824628299898"/>
    <n v="2.452508529008846"/>
    <n v="2.2172582806601064"/>
    <n v="1.2047483396579848"/>
    <n v="0.14828673837465389"/>
    <n v="9.4035963080000506"/>
    <n v="35.503787347542598"/>
  </r>
  <r>
    <x v="97"/>
    <n v="11.470109857317876"/>
    <n v="3.7838224990494695"/>
    <n v="3.7699386157500983"/>
    <n v="2.2217899893375423"/>
    <n v="2.2112008120548503"/>
    <n v="1.1449826528702081"/>
    <n v="0.13601876834862364"/>
    <n v="8.9127653760590277"/>
    <n v="33.650628570787696"/>
  </r>
  <r>
    <x v="98"/>
    <n v="11.431070585518253"/>
    <n v="3.4932348234688733"/>
    <n v="4.5325008392904742"/>
    <n v="2.999352702247283"/>
    <n v="2.2024604691110596"/>
    <n v="1.3829480700895669"/>
    <n v="0.13283980758276936"/>
    <n v="9.4303355654431158"/>
    <n v="35.604742862751394"/>
  </r>
  <r>
    <x v="99"/>
    <n v="12.284357526281445"/>
    <n v="3.808553365056329"/>
    <n v="4.2898909933883882"/>
    <n v="2.9389773835987696"/>
    <n v="2.2030197481339586"/>
    <n v="1.4596226552226312"/>
    <n v="0.13994440665060678"/>
    <n v="9.772594703410892"/>
    <n v="36.896960781743019"/>
  </r>
  <r>
    <x v="100"/>
    <n v="12.706353464305945"/>
    <n v="3.7677474361450112"/>
    <n v="3.9220503383740035"/>
    <n v="3.0156498887329173"/>
    <n v="2.1846868996214996"/>
    <n v="1.7165002833793157"/>
    <n v="0.16517243035738316"/>
    <n v="9.9000628195570144"/>
    <n v="37.378223560473089"/>
  </r>
  <r>
    <x v="101"/>
    <n v="12.771418917305313"/>
    <n v="3.8122629949573579"/>
    <n v="4.0364076925964225"/>
    <n v="3.200466364320103"/>
    <n v="2.1711635479839031"/>
    <n v="1.5883418647255481"/>
    <n v="0.16750680550253558"/>
    <n v="9.9971271998591753"/>
    <n v="37.74469538725036"/>
  </r>
  <r>
    <x v="102"/>
    <n v="12.884818706818507"/>
    <n v="3.7566185464419246"/>
    <n v="4.1337268199053572"/>
    <n v="3.2612608951474935"/>
    <n v="2.2217052678570686"/>
    <n v="1.5884479557867699"/>
    <n v="0.16535195735163224"/>
    <n v="10.092373750556732"/>
    <n v="38.104303899865485"/>
  </r>
  <r>
    <x v="103"/>
    <n v="12.99635948338886"/>
    <n v="3.8802728764762207"/>
    <n v="3.8302310224816751"/>
    <n v="2.6235732070709741"/>
    <n v="2.2091347339323679"/>
    <n v="1.283813932290242"/>
    <n v="0.13825563688494227"/>
    <n v="9.7139667050888221"/>
    <n v="36.675607597614103"/>
  </r>
  <r>
    <x v="104"/>
    <n v="12.330832849852424"/>
    <n v="3.8431765774659321"/>
    <n v="3.8239448435692016"/>
    <n v="2.2793919484041121"/>
    <n v="2.216654350131996"/>
    <n v="1.2576151905871629"/>
    <n v="0.13040118001349613"/>
    <n v="9.3249907087681372"/>
    <n v="35.207007648792462"/>
  </r>
  <r>
    <x v="105"/>
    <n v="12.529747234736218"/>
    <n v="3.7195222474316356"/>
    <n v="3.95221003139411"/>
    <n v="2.6346088068484277"/>
    <n v="2.2234625694689378"/>
    <n v="1.30729747621278"/>
    <n v="0.13390324777236084"/>
    <n v="9.5479136400884421"/>
    <n v="36.048665253952912"/>
  </r>
  <r>
    <x v="106"/>
    <n v="11.36786414546172"/>
    <n v="3.7838224990494695"/>
    <n v="4.0040626755767006"/>
    <n v="2.9310732055809132"/>
    <n v="2.2235496020638412"/>
    <n v="1.3268523172939288"/>
    <n v="0.13712803984935465"/>
    <n v="9.2862004535013227"/>
    <n v="35.060552938377249"/>
  </r>
  <r>
    <x v="107"/>
    <n v="10.97189438863697"/>
    <n v="3.5550619884860213"/>
    <n v="3.9321977324579098"/>
    <n v="2.8672773259101265"/>
    <n v="2.1883142668160263"/>
    <n v="1.4032632165529095"/>
    <n v="0.14518734396310401"/>
    <n v="9.0299791096048061"/>
    <n v="34.093175372427872"/>
  </r>
  <r>
    <x v="108"/>
    <n v="11.48126393497491"/>
    <n v="3.353505430530118"/>
    <n v="3.9287586641157413"/>
    <n v="2.5481569380360707"/>
    <n v="2.1166516281728103"/>
    <n v="1.2973026648370143"/>
    <n v="0.15550872264095125"/>
    <n v="8.9643892245907217"/>
    <n v="33.845537207898339"/>
  </r>
  <r>
    <x v="109"/>
    <n v="11.449660714946646"/>
    <n v="3.4400634615541255"/>
    <n v="3.9713605794720741"/>
    <n v="2.1417162059396504"/>
    <n v="2.1636416613687559"/>
    <n v="1.3283974298430763"/>
    <n v="0.1482711481596426"/>
    <n v="8.8786273310775812"/>
    <n v="33.521738532361553"/>
  </r>
  <r>
    <x v="110"/>
    <n v="10.992343531008201"/>
    <n v="3.5216753193767611"/>
    <n v="3.4141727883690272"/>
    <n v="1.904879856356414"/>
    <n v="2.1361507134569715"/>
    <n v="1.1251497081980935"/>
    <n v="0.15025971631091084"/>
    <n v="8.37477135222721"/>
    <n v="31.619402985303587"/>
  </r>
  <r>
    <x v="111"/>
    <n v="11.122474437006941"/>
    <n v="3.5896852008956244"/>
    <n v="3.0838214697242208"/>
    <n v="1.6779187833931535"/>
    <n v="2.1198703205738791"/>
    <n v="1.0869205901778825"/>
    <n v="0.13460074154707083"/>
    <n v="8.2200850943065582"/>
    <n v="31.035376637625333"/>
  </r>
  <r>
    <x v="112"/>
    <n v="10.934714129780184"/>
    <n v="3.4882886502675015"/>
    <n v="3.844330091771857"/>
    <n v="1.6136095315797776"/>
    <n v="2.1138438809807192"/>
    <n v="1.2421525642579443"/>
    <n v="0.13306691669743179"/>
    <n v="8.4199421988866696"/>
    <n v="31.789947964222083"/>
  </r>
  <r>
    <x v="113"/>
    <n v="10.906828935637598"/>
    <n v="3.6774797752199748"/>
    <n v="4.2646923191212203"/>
    <n v="1.9715075468508205"/>
    <n v="2.1009539752729829"/>
    <n v="1.3326559900452812"/>
    <n v="0.13248709622903876"/>
    <n v="8.7862113498811247"/>
    <n v="33.172816988258042"/>
  </r>
  <r>
    <x v="114"/>
    <n v="11.445942689060965"/>
    <n v="3.7022106412268339"/>
    <n v="4.5248371286193478"/>
    <n v="2.0817343056501656"/>
    <n v="2.0744120610482288"/>
    <n v="1.4278643418823556"/>
    <n v="0.13455098156994053"/>
    <n v="9.1482819294895066"/>
    <n v="34.539834078547344"/>
  </r>
  <r>
    <x v="115"/>
    <n v="11.605817802145134"/>
    <n v="3.7887686722508414"/>
    <n v="4.3732388063686285"/>
    <n v="2.1206406517209495"/>
    <n v="2.0071131610329371"/>
    <n v="1.3570788523896882"/>
    <n v="0.1353042012001214"/>
    <n v="9.1469884933982861"/>
    <n v="34.534950640506587"/>
  </r>
  <r>
    <x v="116"/>
    <n v="11.721076604601166"/>
    <n v="3.9284980651895962"/>
    <n v="4.0780097865150227"/>
    <n v="2.2890980857399561"/>
    <n v="2.0823176478861227"/>
    <n v="1.3393031409039655"/>
    <n v="0.13860248294236296"/>
    <n v="9.2150627064806798"/>
    <n v="34.79196852025887"/>
  </r>
  <r>
    <x v="117"/>
    <n v="11.644857073944761"/>
    <n v="3.9309711517902821"/>
    <n v="3.5554824719200329"/>
    <n v="1.7562105393926633"/>
    <n v="2.068670937005316"/>
    <n v="1.141654910470669"/>
    <n v="0.14140211732586463"/>
    <n v="8.7331205337875168"/>
    <n v="32.972369735637109"/>
  </r>
  <r>
    <x v="118"/>
    <n v="11.69133239751574"/>
    <n v="3.9186057187868526"/>
    <n v="3.6576959632193917"/>
    <n v="1.8877379848771432"/>
    <n v="2.0074234511538962"/>
    <n v="1.0098248076972784"/>
    <n v="0.14193205763012262"/>
    <n v="8.7602513963640476"/>
    <n v="33.074803777244476"/>
  </r>
  <r>
    <x v="119"/>
    <n v="11.326965860719255"/>
    <n v="3.7529089165408953"/>
    <n v="4.3238262025995509"/>
    <n v="2.6678147187329682"/>
    <n v="2.0328218327621408"/>
    <n v="1.0826792812322941"/>
    <n v="0.16444112908634936"/>
    <n v="9.1338364512950854"/>
    <n v="34.485294392968541"/>
  </r>
  <r>
    <x v="120"/>
    <n v="11.133628514663979"/>
    <n v="3.8691439867731341"/>
    <n v="4.6623641543975998"/>
    <n v="2.7075502234203976"/>
    <n v="2.0266258688102132"/>
    <n v="1.1294971082049041"/>
    <n v="0.17086688552735418"/>
    <n v="9.2592956488259546"/>
    <n v="34.958972390623536"/>
  </r>
  <r>
    <x v="121"/>
    <n v="11.432551550434209"/>
    <n v="3.734360767035751"/>
    <n v="4.7781506184687146"/>
    <n v="2.022408269576021"/>
    <n v="2.0042032451424814"/>
    <n v="1.0356037688226845"/>
    <n v="0.14245394966701388"/>
    <n v="9.0611569936280709"/>
    <n v="34.210889162774947"/>
  </r>
  <r>
    <x v="122"/>
    <n v="10.513604724097796"/>
    <n v="3.4796328471651004"/>
    <n v="4.6998749155122725"/>
    <n v="2.2798586393004916"/>
    <n v="2.0265131048394256"/>
    <n v="0.89180437751525432"/>
    <n v="0.14154079693391519"/>
    <n v="8.6587498736959176"/>
    <n v="32.691579279060171"/>
  </r>
  <r>
    <x v="123"/>
    <n v="10.156882749317417"/>
    <n v="3.4919982801685303"/>
    <n v="4.6896100820848865"/>
    <n v="2.453483602179189"/>
    <n v="2.0020380255423267"/>
    <n v="0.86372349871347309"/>
    <n v="0.13689048554635169"/>
    <n v="8.5729282084119269"/>
    <n v="32.367554931964101"/>
  </r>
  <r>
    <x v="124"/>
    <n v="10.350753387785016"/>
    <n v="3.3930748161410929"/>
    <n v="4.3812238882161694"/>
    <n v="1.9492970645588428"/>
    <n v="1.990906935056806"/>
    <n v="0.8654626253950054"/>
    <n v="0.11559801599564412"/>
    <n v="8.3033207924226033"/>
    <n v="31.349637525571175"/>
  </r>
  <r>
    <x v="125"/>
    <n v="10.893591175494286"/>
    <n v="3.4314076584517248"/>
    <n v="3.9437559856817281"/>
    <n v="1.7993000354887958"/>
    <n v="1.9265020580233365"/>
    <n v="0.87678670026370009"/>
    <n v="0.119288960615815"/>
    <n v="8.2832584353154104"/>
    <n v="31.2738910093348"/>
  </r>
  <r>
    <x v="126"/>
    <n v="10.635743226332382"/>
    <n v="3.4833424770661292"/>
    <n v="4.3745425417830681"/>
    <n v="2.6501727041069278"/>
    <n v="1.9514024618277011"/>
    <n v="1.0298491829802556"/>
    <n v="0.13715778485444124"/>
    <n v="8.7413931797574342"/>
    <n v="33.003603558708342"/>
  </r>
  <r>
    <x v="127"/>
    <n v="10.76757526049035"/>
    <n v="3.7034471845271768"/>
    <n v="4.472190975359192"/>
    <n v="2.9510498929890301"/>
    <n v="1.9596221228124193"/>
    <n v="1.1532965084683953"/>
    <n v="0.14448150273210067"/>
    <n v="9.0618528107898193"/>
    <n v="34.213516258168482"/>
  </r>
  <r>
    <x v="128"/>
    <n v="10.817981626491925"/>
    <n v="3.7034471845271768"/>
    <n v="4.374739332034304"/>
    <n v="2.5104656561778933"/>
    <n v="1.9552682226517448"/>
    <n v="1.2073822815196784"/>
    <n v="0.15418833201152815"/>
    <n v="8.9075806243369406"/>
    <n v="33.631053259751191"/>
  </r>
  <r>
    <x v="129"/>
    <n v="10.682272179564606"/>
    <n v="3.6576950824144872"/>
    <n v="4.3625486520756667"/>
    <n v="2.7187314686860335"/>
    <n v="2.0155901357764994"/>
    <n v="1.2945727993213791"/>
    <n v="0.14620670450322154"/>
    <n v="8.9631170602816255"/>
    <n v="33.84073408262352"/>
  </r>
  <r>
    <x v="130"/>
    <n v="11.341432350354438"/>
    <n v="3.7764032392474118"/>
    <n v="4.5399383998744955"/>
    <n v="2.8882827610069128"/>
    <n v="2.0289416926398087"/>
    <n v="1.2251540760534161"/>
    <n v="0.14080295356883024"/>
    <n v="9.3462255789594835"/>
    <n v="35.287181051704799"/>
  </r>
  <r>
    <x v="131"/>
    <n v="11.141745592732814"/>
    <n v="3.8505958372679898"/>
    <n v="4.080860864630715"/>
    <n v="2.2392444180479605"/>
    <n v="2.0306967238361588"/>
    <n v="1.1225158496758034"/>
    <n v="0.11957345774665289"/>
    <n v="8.8577743937567099"/>
    <n v="33.443007137694806"/>
  </r>
  <r>
    <x v="132"/>
    <n v="11.428674137664856"/>
    <n v="3.8048437351553002"/>
    <n v="3.92965215533708"/>
    <n v="1.7310544950196205"/>
    <n v="2.026827935791423"/>
    <n v="1.0464543925375658"/>
    <n v="0.11752485320315446"/>
    <n v="8.6775577570805176"/>
    <n v="32.762589461789517"/>
  </r>
  <r>
    <x v="133"/>
    <n v="11.682644674057411"/>
    <n v="3.697264468025462"/>
    <n v="4.4094259943419214"/>
    <n v="2.4941613318755675"/>
    <n v="2.0325244083291243"/>
    <n v="1.2486015340140459"/>
    <n v="0.12762969581319636"/>
    <n v="9.2566206387705243"/>
    <n v="34.948872745227256"/>
  </r>
  <r>
    <x v="134"/>
    <n v="11.686522086826757"/>
    <n v="3.734360767035751"/>
    <n v="4.4494569402869422"/>
    <n v="2.6692036349239578"/>
    <n v="1.9940302700060681"/>
    <n v="1.4016152631792935"/>
    <n v="0.14440191506804448"/>
    <n v="9.3961743083272324"/>
    <n v="35.475765185654048"/>
  </r>
  <r>
    <x v="135"/>
    <n v="11.632238308055832"/>
    <n v="3.6502758226124294"/>
    <n v="4.5112633623385143"/>
    <n v="2.7801753415989157"/>
    <n v="1.9599732804127239"/>
    <n v="1.3116608773851488"/>
    <n v="0.15280701509460579"/>
    <n v="9.366920017269166"/>
    <n v="35.365314024767336"/>
  </r>
  <r>
    <x v="136"/>
    <n v="12.002531227528941"/>
    <n v="3.7405434835374658"/>
    <n v="4.3376134228222503"/>
    <n v="2.7462756834635584"/>
    <n v="2.0100684852337776"/>
    <n v="1.30247820850083"/>
    <n v="0.16223164869647755"/>
    <n v="9.4762128404728507"/>
    <n v="35.777955000256149"/>
  </r>
  <r>
    <x v="137"/>
    <n v="11.961818393450748"/>
    <n v="3.8172091681587297"/>
    <n v="4.2884134794859614"/>
    <n v="2.6731666189486707"/>
    <n v="2.0067256767843249"/>
    <n v="1.3002136268774227"/>
    <n v="0.14513226677650184"/>
    <n v="9.4369187311783982"/>
    <n v="35.629597961660757"/>
  </r>
  <r>
    <x v="138"/>
    <n v="12.155689031918346"/>
    <n v="3.7529089165408953"/>
    <n v="4.1539081362750787"/>
    <n v="2.1562093350724219"/>
    <n v="2.0054754346384125"/>
    <n v="1.1964489017766797"/>
    <n v="0.14440066802132159"/>
    <n v="9.2107877441612231"/>
    <n v="34.775828168404381"/>
  </r>
  <r>
    <x v="139"/>
    <n v="12.130485848917559"/>
    <n v="3.6576950824144872"/>
    <n v="4.2708745483445325"/>
    <n v="2.0440734504823932"/>
    <n v="2.0083558351271189"/>
    <n v="1.0806264650343114"/>
    <n v="0.14652393938080377"/>
    <n v="9.1292165551803848"/>
    <n v="34.467851724881591"/>
  </r>
  <r>
    <x v="140"/>
    <n v="12.182830921303811"/>
    <n v="3.672533602018603"/>
    <n v="4.6864741342103473"/>
    <n v="2.7300762417609925"/>
    <n v="2.016100222463149"/>
    <n v="1.3200196529220625"/>
    <n v="0.14803349497938753"/>
    <n v="9.6399012718324677"/>
    <n v="36.395969541490821"/>
  </r>
  <r>
    <x v="141"/>
    <n v="12.149872912764318"/>
    <n v="3.8827459630769066"/>
    <n v="4.4430850623940925"/>
    <n v="2.726305085129149"/>
    <n v="1.9811229577793512"/>
    <n v="1.3325491489294239"/>
    <n v="0.14581730116505354"/>
    <n v="9.605828855195071"/>
    <n v="36.267327286433364"/>
  </r>
  <r>
    <x v="142"/>
    <n v="11.543057814360738"/>
    <n v="4.0014541199098312"/>
    <n v="4.6650335189345302"/>
    <n v="2.6409082586761734"/>
    <n v="1.9474193962018309"/>
    <n v="1.2070816762896477"/>
    <n v="0.14029848012372437"/>
    <n v="9.4198317053412062"/>
    <n v="35.565084969837685"/>
  </r>
  <r>
    <x v="143"/>
    <n v="11.475203090897079"/>
    <n v="3.9878521436060588"/>
    <n v="4.9432282794200386"/>
    <n v="2.6754389211140328"/>
    <n v="2.0022605262632096"/>
    <n v="1.2250028150352554"/>
    <n v="0.14133959451169881"/>
    <n v="9.5297456492126891"/>
    <n v="35.980071020060066"/>
  </r>
  <r>
    <x v="144"/>
    <n v="11.680705967672733"/>
    <n v="3.9594116476981704"/>
    <n v="4.9902365506840916"/>
    <n v="2.4784948425407949"/>
    <n v="2.0008801136275292"/>
    <n v="1.257649109724569"/>
    <n v="0.1433995716439723"/>
    <n v="9.5515259600350966"/>
    <n v="36.06230376362695"/>
  </r>
  <r>
    <x v="145"/>
    <n v="11.762131635829125"/>
    <n v="3.8048437351553002"/>
    <n v="4.5387647999487761"/>
    <n v="1.9803560791856101"/>
    <n v="1.9893509436209735"/>
    <n v="1.1496619937229333"/>
    <n v="0.13329045344516621"/>
    <n v="9.1363374650690155"/>
    <n v="34.494737105976903"/>
  </r>
  <r>
    <x v="146"/>
    <n v="11.814476708215373"/>
    <n v="3.7961879320528991"/>
    <n v="4.5726262128157256"/>
    <n v="1.4315066660106976"/>
    <n v="1.9849993138758184"/>
    <n v="1.1326565883478776"/>
    <n v="0.13151377754041488"/>
    <n v="8.9581991870938076"/>
    <n v="33.822166385952613"/>
  </r>
  <r>
    <x v="147"/>
    <n v="11.399593541894715"/>
    <n v="3.6688239721175742"/>
    <n v="4.4889403649684425"/>
    <n v="2.2121145522150276"/>
    <n v="1.9436633721278824"/>
    <n v="1.4086386914467908"/>
    <n v="0.13853773624241619"/>
    <n v="9.1009977082008433"/>
    <n v="34.36130993921369"/>
  </r>
  <r>
    <x v="148"/>
    <n v="11.382145184432632"/>
    <n v="3.8975844826810224"/>
    <n v="5.1735736490192741"/>
    <n v="2.5006567422983066"/>
    <n v="1.9254145289896343"/>
    <n v="1.4888062810174179"/>
    <n v="0.13818757694465847"/>
    <n v="9.5499373193806605"/>
    <n v="36.056305764763607"/>
  </r>
  <r>
    <x v="149"/>
    <n v="11.219293848119849"/>
    <n v="3.9977444900088024"/>
    <n v="5.4736248235372438"/>
    <n v="2.4249408623274245"/>
    <n v="1.9874596874934702"/>
    <n v="1.3216533552576042"/>
    <n v="0.13726579290936247"/>
    <n v="9.5699745482237866"/>
    <n v="36.131957407877543"/>
  </r>
  <r>
    <x v="150"/>
    <n v="10.998281320266788"/>
    <n v="4.0694640014286945"/>
    <n v="5.531046314426189"/>
    <n v="1.9897499812038502"/>
    <n v="1.981539957429713"/>
    <n v="1.2643836836179911"/>
    <n v="0.13723233830254111"/>
    <n v="9.3573016098841002"/>
    <n v="35.328999206559871"/>
  </r>
  <r>
    <x v="151"/>
    <n v="10.730739839181505"/>
    <n v="4.0830659777324669"/>
    <n v="5.5547635072455419"/>
    <n v="2.18658736715863"/>
    <n v="1.9855623769245825"/>
    <n v="1.3875535722303967"/>
    <n v="0.14300353926796078"/>
    <n v="9.3931786191615529"/>
    <n v="35.464454798902636"/>
  </r>
  <r>
    <x v="152"/>
    <n v="10.832930476630173"/>
    <n v="3.9866156003057158"/>
    <n v="4.9351479764831891"/>
    <n v="1.9066949399122708"/>
    <n v="1.9835220301779846"/>
    <n v="1.1523834419587704"/>
    <n v="0.12304058773139134"/>
    <n v="8.9785078716610904"/>
    <n v="33.898842924860588"/>
  </r>
  <r>
    <x v="153"/>
    <n v="10.880495484211428"/>
    <n v="3.8369938609642169"/>
    <n v="4.926619340917517"/>
    <n v="1.5822742976977509"/>
    <n v="1.9985302335651451"/>
    <n v="1.1514832930567558"/>
    <n v="0.12004531966694194"/>
    <n v="8.8257840566562145"/>
    <n v="33.322225886735971"/>
  </r>
  <r>
    <x v="154"/>
    <n v="10.825002975366633"/>
    <n v="3.7195222474316356"/>
    <n v="5.1575185798528924"/>
    <n v="2.4039131393668898"/>
    <n v="1.9380562026006032"/>
    <n v="1.3188175653595546"/>
    <n v="0.12001578769119028"/>
    <n v="9.1811742251146384"/>
    <n v="34.664020722784038"/>
  </r>
  <r>
    <x v="155"/>
    <n v="10.870586107631999"/>
    <n v="3.6218353267045416"/>
    <n v="5.2082198423639356"/>
    <n v="2.7364976507757857"/>
    <n v="1.915319504786047"/>
    <n v="1.4227648037549372"/>
    <n v="0.11776548550387256"/>
    <n v="9.3289437144690908"/>
    <n v="35.221932435990212"/>
  </r>
  <r>
    <x v="156"/>
    <n v="11.580097470719011"/>
    <n v="3.7590916330426105"/>
    <n v="5.7355431258237299"/>
    <n v="2.5848142132714349"/>
    <n v="1.9990342658104099"/>
    <n v="1.4570829702267991"/>
    <n v="0.11744958460828082"/>
    <n v="9.811775053754765"/>
    <n v="37.04488831725704"/>
  </r>
  <r>
    <x v="157"/>
    <n v="11.998273162370852"/>
    <n v="3.9594116476981704"/>
    <n v="5.8496775039953537"/>
    <n v="2.4029992117403607"/>
    <n v="2.0055117612867202"/>
    <n v="1.4541832590059238"/>
    <n v="0.12179242702840616"/>
    <n v="10.013081053707154"/>
    <n v="37.804930026832942"/>
  </r>
  <r>
    <x v="158"/>
    <n v="12.527433871712285"/>
    <n v="3.8951113960803365"/>
    <n v="5.5058865221038218"/>
    <n v="2.3541642869937478"/>
    <n v="1.9589273756635406"/>
    <n v="1.530296636592819"/>
    <n v="0.12671320847034243"/>
    <n v="10.051518179258693"/>
    <n v="37.950051476875586"/>
  </r>
  <r>
    <x v="159"/>
    <n v="12.364920095809671"/>
    <n v="3.8233918846604444"/>
    <n v="4.7201038424266484"/>
    <n v="1.6863063750498819"/>
    <n v="1.9906261603375972"/>
    <n v="1.2470879237595898"/>
    <n v="0.1259483434354105"/>
    <n v="9.3525051006707223"/>
    <n v="35.310889726149966"/>
  </r>
  <r>
    <x v="160"/>
    <n v="11.802067506098188"/>
    <n v="3.8691439867731341"/>
    <n v="4.510517463805602"/>
    <n v="1.7106383745261573"/>
    <n v="1.9930328007879612"/>
    <n v="1.1375415275101366"/>
    <n v="0.12659361911040598"/>
    <n v="9.061086056250339"/>
    <n v="34.210621334861926"/>
  </r>
  <r>
    <x v="161"/>
    <n v="12.152859437009923"/>
    <n v="3.8023706485546143"/>
    <n v="5.2578530416565759"/>
    <n v="2.2103469678314345"/>
    <n v="1.9530855965326095"/>
    <n v="1.3803451304861407"/>
    <n v="0.13287568391511576"/>
    <n v="9.6880603880522358"/>
    <n v="36.577796894038649"/>
  </r>
  <r>
    <x v="162"/>
    <n v="13.199289603797466"/>
    <n v="3.8765632465751918"/>
    <n v="5.3172630662938989"/>
    <n v="2.6301377927850784"/>
    <n v="1.9092332775842145"/>
    <n v="1.3397940099932035"/>
    <n v="0.12681415280256328"/>
    <n v="10.231864812671475"/>
    <n v="38.630959962503091"/>
  </r>
  <r>
    <x v="163"/>
    <n v="13.447024018283157"/>
    <n v="3.8580150970700475"/>
    <n v="5.0265998976726047"/>
    <n v="2.8251555118046419"/>
    <n v="1.9918915385869711"/>
    <n v="1.3355124481155098"/>
    <n v="0.12782841870078998"/>
    <n v="10.308581665088823"/>
    <n v="38.920608595322541"/>
  </r>
  <r>
    <x v="164"/>
    <n v="13.488643399916754"/>
    <n v="3.673770145318946"/>
    <n v="4.8592726384863836"/>
    <n v="2.6841351022355662"/>
    <n v="2.0105611654014464"/>
    <n v="1.3247174951224641"/>
    <n v="0.12700533375955922"/>
    <n v="10.148641840028258"/>
    <n v="38.316747120269376"/>
  </r>
  <r>
    <x v="165"/>
    <n v="13.322165873382374"/>
    <n v="3.5661908781891078"/>
    <n v="4.3654671784629517"/>
    <n v="2.7987609975542629"/>
    <n v="2.0210467010743378"/>
    <n v="1.4056708919328917"/>
    <n v="0.12077791577821177"/>
    <n v="9.9439890726769669"/>
    <n v="37.544069509051106"/>
  </r>
  <r>
    <x v="166"/>
    <n v="13.296401494275861"/>
    <n v="3.7900052155511843"/>
    <n v="4.5230937891759364"/>
    <n v="2.0577823485482498"/>
    <n v="2.033759514371575"/>
    <n v="1.2529506841483398"/>
    <n v="0.12905027288922674"/>
    <n v="9.7577065921753849"/>
    <n v="36.840749911135759"/>
  </r>
  <r>
    <x v="167"/>
    <n v="12.75336765772323"/>
    <n v="3.6589316257148301"/>
    <n v="4.8612080071265655"/>
    <n v="1.8881605995755235"/>
    <n v="2.0408886191018989"/>
    <n v="1.0433755015982076"/>
    <n v="0.14060913620333582"/>
    <n v="9.5067649326899151"/>
    <n v="35.893306079733506"/>
  </r>
  <r>
    <x v="168"/>
    <n v="12.620582011558904"/>
    <n v="3.3856555563390351"/>
    <n v="5.7840241499357452"/>
    <n v="2.703733799669088"/>
    <n v="1.9721245442715434"/>
    <n v="1.2046106629626672"/>
    <n v="0.14124482645326969"/>
    <n v="10.020332426499522"/>
    <n v="37.83230797768978"/>
  </r>
  <r>
    <x v="169"/>
    <n v="12.392666350232069"/>
    <n v="3.4437730914551548"/>
    <n v="5.9020038730972511"/>
    <n v="2.8969457008739061"/>
    <n v="1.9458444846366714"/>
    <n v="1.3565678151646952"/>
    <n v="0.14405112925503516"/>
    <n v="10.117565943132288"/>
    <n v="38.199418387847075"/>
  </r>
  <r>
    <x v="170"/>
    <n v="13.225053982903981"/>
    <n v="3.4709770440626997"/>
    <n v="6.0147781767099273"/>
    <n v="3.0169800343211608"/>
    <n v="2.0259167423630462"/>
    <n v="1.3826079619820661"/>
    <n v="0.13012707791636416"/>
    <n v="10.544359476505754"/>
    <n v="39.810800496764998"/>
  </r>
  <r>
    <x v="171"/>
    <n v="13.183434601270383"/>
    <n v="3.5773197678921949"/>
    <n v="5.8108114293761988"/>
    <n v="2.6733003071383949"/>
    <n v="2.0243145858116556"/>
    <n v="1.4335983428920096"/>
    <n v="0.12746232552990253"/>
    <n v="10.387201794809496"/>
    <n v="39.217443154720229"/>
  </r>
  <r>
    <x v="172"/>
    <n v="13.19334397784981"/>
    <n v="3.6601681690151731"/>
    <n v="5.380846155170139"/>
    <n v="2.7725433787431766"/>
    <n v="2.0192235574124107"/>
    <n v="1.4874981857330909"/>
    <n v="0.14028556293588873"/>
    <n v="10.323671284642288"/>
    <n v="38.977580271501978"/>
  </r>
  <r>
    <x v="173"/>
    <n v="13.024884575999543"/>
    <n v="3.7652743495443253"/>
    <n v="4.994556414102358"/>
    <n v="2.1433493554166785"/>
    <n v="2.0029583006327805"/>
    <n v="1.2998791858493894"/>
    <n v="0.14658519397487482"/>
    <n v="9.8637913728952427"/>
    <n v="37.241278748415191"/>
  </r>
  <r>
    <x v="174"/>
    <n v="12.846515797569847"/>
    <n v="3.735597310336094"/>
    <n v="5.0260222230641372"/>
    <n v="1.7604306137333994"/>
    <n v="1.9986747833532015"/>
    <n v="1.1727514256042137"/>
    <n v="0.14538893922634702"/>
    <n v="9.6144335013667046"/>
    <n v="36.299814594253945"/>
  </r>
  <r>
    <x v="175"/>
    <n v="12.676074520403699"/>
    <n v="3.5723735946908226"/>
    <n v="5.7809254969878516"/>
    <n v="2.6835828404823179"/>
    <n v="1.9395206206104945"/>
    <n v="1.379827509448236"/>
    <n v="0.15887256506454858"/>
    <n v="10.156954366446673"/>
    <n v="38.348131514134643"/>
  </r>
  <r>
    <x v="176"/>
    <n v="11.889270019997149"/>
    <n v="3.6886086649230614"/>
    <n v="5.9447057705973565"/>
    <n v="2.9320641281407687"/>
    <n v="1.9229912388254624"/>
    <n v="1.396537893333325"/>
    <n v="0.16535270584390604"/>
    <n v="10.06628896786005"/>
    <n v="38.005819389521079"/>
  </r>
  <r>
    <x v="177"/>
    <n v="11.944762528841943"/>
    <n v="3.7751666959470689"/>
    <n v="6.2062447755447669"/>
    <n v="2.9069165353016402"/>
    <n v="1.9333397927620279"/>
    <n v="1.4911259499868332"/>
    <n v="0.15799452233952233"/>
    <n v="10.237793592952858"/>
    <n v="38.653344393676662"/>
  </r>
  <r>
    <x v="178"/>
    <n v="11.970526907948454"/>
    <n v="3.7393069402371228"/>
    <n v="6.3319191562314234"/>
    <n v="2.7503973634073318"/>
    <n v="1.9518012981539092"/>
    <n v="1.6007046819250175"/>
    <n v="0.15472532486365223"/>
    <n v="10.26799688447845"/>
    <n v="38.767378557245358"/>
  </r>
  <r>
    <x v="179"/>
    <n v="12.253935078120081"/>
    <n v="3.6416200195100288"/>
    <n v="6.4741524843487168"/>
    <n v="2.8282711635272051"/>
    <n v="1.9543267570164453"/>
    <n v="1.5638838331526757"/>
    <n v="0.14915914169527267"/>
    <n v="10.399850482308686"/>
    <n v="39.265198959679111"/>
  </r>
  <r>
    <x v="180"/>
    <n v="12.662201393192495"/>
    <n v="3.5921582874963103"/>
    <n v="6.303682929215336"/>
    <n v="2.2324673949592264"/>
    <n v="1.9589576478704633"/>
    <n v="1.3506635517527805"/>
    <n v="0.14854568350109212"/>
    <n v="10.177670856405481"/>
    <n v="38.426347744393183"/>
  </r>
  <r>
    <x v="181"/>
    <n v="12.884171428571676"/>
    <n v="3.5835024843939096"/>
    <n v="6.0074231410699728"/>
    <n v="1.6926995730949714"/>
    <n v="1.9034724766068019"/>
    <n v="1.2589313697936724"/>
    <n v="0.14588937665545235"/>
    <n v="9.8993167016305321"/>
    <n v="37.375406551816987"/>
  </r>
  <r>
    <x v="182"/>
    <n v="13.048406135060306"/>
    <n v="3.4054402491445228"/>
    <n v="6.5410905296049027"/>
    <n v="2.5397847723684013"/>
    <n v="1.8752489412874853"/>
    <n v="1.4660149541840497"/>
    <n v="0.18315714718268214"/>
    <n v="10.469672304869221"/>
    <n v="39.528815033701569"/>
  </r>
  <r>
    <x v="183"/>
    <n v="13.107310832743487"/>
    <n v="3.5426965554825918"/>
    <n v="6.8411059962143836"/>
    <n v="2.8019133492266688"/>
    <n v="1.9626190712977785"/>
    <n v="1.496834699157092"/>
    <n v="0.19590290332546584"/>
    <n v="10.790055414313894"/>
    <n v="40.738438821761363"/>
  </r>
  <r>
    <x v="184"/>
    <n v="13.334804837588871"/>
    <n v="3.5328042090798482"/>
    <n v="6.6458178576619886"/>
    <n v="2.8879216645210262"/>
    <n v="1.9597515364970142"/>
    <n v="1.5161619403260662"/>
    <n v="0.19969273463371701"/>
    <n v="10.836378189703506"/>
    <n v="40.913332970012036"/>
  </r>
  <r>
    <x v="185"/>
    <n v="13.028094170341967"/>
    <n v="3.5847390276942526"/>
    <n v="6.0398181491615812"/>
    <n v="2.8564640372695784"/>
    <n v="1.9488013224478575"/>
    <n v="1.5040375571612838"/>
    <n v="0.19770294661844631"/>
    <n v="10.505886507635473"/>
    <n v="39.66554371833044"/>
  </r>
  <r>
    <x v="186"/>
    <n v="12.743726664285237"/>
    <n v="3.462321240960299"/>
    <n v="6.4006870334204757"/>
    <n v="2.8987911076835688"/>
    <n v="1.9529826710290719"/>
    <n v="1.4612101875283865"/>
    <n v="0.18849482684552379"/>
    <n v="10.487352018446465"/>
    <n v="39.595565750199029"/>
  </r>
  <r>
    <x v="187"/>
    <n v="12.437015997038333"/>
    <n v="3.3349572810249737"/>
    <n v="6.2946115334406079"/>
    <n v="2.3420882657496889"/>
    <n v="1.9576968104521282"/>
    <n v="1.241535102614113"/>
    <n v="0.1566053915795598"/>
    <n v="10.003231276165952"/>
    <n v="37.767741658065354"/>
  </r>
  <r>
    <x v="188"/>
    <n v="12.197334813361946"/>
    <n v="3.2100664076903342"/>
    <n v="6.1156776169768365"/>
    <n v="1.960186384539196"/>
    <n v="1.9186729085079224"/>
    <n v="1.1499036779943748"/>
    <n v="0.15936692746675876"/>
    <n v="9.6237389020093538"/>
    <n v="36.334947638546723"/>
  </r>
  <r>
    <x v="189"/>
    <n v="12.026714309727907"/>
    <n v="2.9850155270279148"/>
    <n v="6.4237694189777779"/>
    <n v="2.8515946671108967"/>
    <n v="1.8876983863844943"/>
    <n v="1.4130836818956221"/>
    <n v="0.17794479023462084"/>
    <n v="10.003703397902676"/>
    <n v="37.769524179261907"/>
  </r>
  <r>
    <x v="190"/>
    <n v="12.134367722735099"/>
    <n v="3.1655508488779875"/>
    <n v="6.6845442746834918"/>
    <n v="3.0126036102999922"/>
    <n v="1.940888924363406"/>
    <n v="1.478581786244378"/>
    <n v="0.19915627423559562"/>
    <n v="10.309902666578427"/>
    <n v="38.925596108018375"/>
  </r>
  <r>
    <x v="191"/>
    <n v="12.879816827898098"/>
    <n v="3.117325660164612"/>
    <n v="7.1100587564734861"/>
    <n v="3.1001775483839262"/>
    <n v="1.9438828456280728"/>
    <n v="1.4476721180544783"/>
    <n v="0.18923227117270608"/>
    <n v="10.732330949474559"/>
    <n v="40.520496977249934"/>
  </r>
  <r>
    <x v="192"/>
    <n v="12.674665984242887"/>
    <n v="3.153185415874558"/>
    <n v="7.142105414080044"/>
    <n v="3.2390691675430152"/>
    <n v="1.9556065145641073"/>
    <n v="1.4743913143351961"/>
    <n v="0.1943087045371161"/>
    <n v="10.748603911367105"/>
    <n v="40.581936426544026"/>
  </r>
  <r>
    <x v="193"/>
    <n v="12.333424976974811"/>
    <n v="3.1197987467652979"/>
    <n v="7.0466438915216907"/>
    <n v="3.158809982218421"/>
    <n v="1.9662244911422861"/>
    <n v="1.4542415132492812"/>
    <n v="0.20351583970570586"/>
    <n v="10.550202785721339"/>
    <n v="39.832862227298833"/>
  </r>
  <r>
    <x v="194"/>
    <n v="12.201397206305614"/>
    <n v="3.3201187614208583"/>
    <n v="6.6508693364497704"/>
    <n v="2.3621527436050127"/>
    <n v="1.9735238770365509"/>
    <n v="1.3014898031700379"/>
    <n v="0.19169571376989461"/>
    <n v="10.088524894847822"/>
    <n v="38.089772336605563"/>
  </r>
  <r>
    <x v="195"/>
    <n v="12.463421551172173"/>
    <n v="3.3040436985163995"/>
    <n v="6.5762826571949295"/>
    <n v="2.0179509091429328"/>
    <n v="1.9341450334661749"/>
    <n v="1.2259133813627627"/>
    <n v="0.18922981391956065"/>
    <n v="9.9839474381812856"/>
    <n v="37.694934482956221"/>
  </r>
  <r>
    <x v="196"/>
    <n v="12.044995077974411"/>
    <n v="3.0876486209563807"/>
    <n v="7.0718568489522537"/>
    <n v="2.8978148295676514"/>
    <n v="1.9093399871136174"/>
    <n v="1.2883504294046049"/>
    <n v="0.21299625357963359"/>
    <n v="10.272904147640482"/>
    <n v="38.785906195189035"/>
  </r>
  <r>
    <x v="197"/>
    <n v="11.742346803671175"/>
    <n v="3.1729701086800453"/>
    <n v="7.2488895176661794"/>
    <n v="2.9783490582367658"/>
    <n v="1.9686962168375339"/>
    <n v="1.5007976544935027"/>
    <n v="0.2210211757116996"/>
    <n v="10.388221113908568"/>
    <n v="39.221291649205469"/>
  </r>
  <r>
    <x v="198"/>
    <n v="12.294832244009967"/>
    <n v="3.1828624550827893"/>
    <n v="7.27715748504537"/>
    <n v="3.0499576235369816"/>
    <n v="1.9766245078306204"/>
    <n v="1.5665531109216428"/>
    <n v="0.22110557511789655"/>
    <n v="10.65340147736768"/>
    <n v="40.222494478912949"/>
  </r>
  <r>
    <x v="199"/>
    <n v="12.699040341904894"/>
    <n v="3.3732901233356056"/>
    <n v="7.0050267209306165"/>
    <n v="3.1527343889538062"/>
    <n v="1.9803835591252614"/>
    <n v="1.6652350491151602"/>
    <n v="0.20980209579779932"/>
    <n v="10.839461357352093"/>
    <n v="40.924973636515233"/>
  </r>
  <r>
    <x v="200"/>
    <n v="13.231213817525347"/>
    <n v="3.5402234688819059"/>
    <n v="7.1869616887257406"/>
    <n v="3.1637242220822896"/>
    <n v="1.9848078421670314"/>
    <n v="1.6425951499787617"/>
    <n v="0.21255717291207896"/>
    <n v="11.155279758387728"/>
    <n v="42.117363120660883"/>
  </r>
  <r>
    <x v="201"/>
    <n v="13.491206965920076"/>
    <n v="3.6502758226124294"/>
    <n v="6.8701857233799233"/>
    <n v="2.3432790713592526"/>
    <n v="1.9846806988979555"/>
    <n v="1.4585363260922026"/>
    <n v="0.1635163097666055"/>
    <n v="10.79484635324669"/>
    <n v="40.756527271275132"/>
  </r>
  <r>
    <x v="202"/>
    <n v="13.527768502413084"/>
    <n v="3.6094698937011116"/>
    <n v="6.8609516582442955"/>
    <n v="2.0462674059458976"/>
    <n v="1.9350607677255902"/>
    <n v="1.3673762691411797"/>
    <n v="0.15831191080075271"/>
    <n v="10.630383878203489"/>
    <n v="40.1355902861754"/>
  </r>
  <r>
    <x v="203"/>
    <n v="13.546049270659587"/>
    <n v="3.4734501306633856"/>
    <n v="6.8327670093182489"/>
    <n v="2.9363554456221164"/>
    <n v="1.9124474291542448"/>
    <n v="1.6067552893302604"/>
    <n v="0.19761089345659563"/>
    <n v="10.990754815094597"/>
    <n v="41.496190283299036"/>
  </r>
  <r>
    <x v="204"/>
    <n v="13.491206965920076"/>
    <n v="3.6515123659127724"/>
    <n v="6.4196042898296364"/>
    <n v="3.3393216412137505"/>
    <n v="1.973678265291857"/>
    <n v="1.6398663678753778"/>
    <n v="0.22604513995603406"/>
    <n v="11.075710666252402"/>
    <n v="41.816945702251907"/>
  </r>
  <r>
    <x v="205"/>
    <n v="14.833827833802212"/>
    <n v="3.7504358299402094"/>
    <n v="6.3015888587596409"/>
    <n v="3.4634652935517587"/>
    <n v="2.0045506187169209"/>
    <n v="1.6847781393403531"/>
    <n v="0.2295578728795544"/>
    <n v="11.625860046150471"/>
    <n v="43.894064493141123"/>
  </r>
  <r>
    <x v="206"/>
    <n v="15.589432921324384"/>
    <n v="3.6082333504007686"/>
    <n v="6.153738279882262"/>
    <n v="3.4793947219379784"/>
    <n v="1.9736146936573191"/>
    <n v="1.7448221797373071"/>
    <n v="0.21924855470339047"/>
    <n v="11.806105223225636"/>
    <n v="44.574589924869045"/>
  </r>
  <r>
    <x v="207"/>
    <n v="16.239415792311199"/>
    <n v="3.3102264150181147"/>
    <n v="6.2484539039077038"/>
    <n v="3.2905744444894527"/>
    <n v="1.9728253458618066"/>
    <n v="1.7543107042341051"/>
    <n v="0.21014233383731817"/>
    <n v="11.898866603952079"/>
    <n v="44.924815543611778"/>
  </r>
  <r>
    <x v="208"/>
    <n v="16.556282441917272"/>
    <n v="3.1395834395707856"/>
    <n v="6.1597856125623887"/>
    <n v="2.4788524500625639"/>
    <n v="1.9402948323025457"/>
    <n v="1.5403470353510169"/>
    <n v="0.20336558700967985"/>
    <n v="11.535898535034903"/>
    <n v="43.554409933811151"/>
  </r>
  <r>
    <x v="209"/>
    <n v="16.31457006176905"/>
    <n v="2.9590481177207129"/>
    <n v="6.2589020379320086"/>
    <n v="2.0672594650580134"/>
    <n v="1.9209735962340564"/>
    <n v="1.4195091499398107"/>
    <n v="0.19794552929853507"/>
    <n v="11.218735408776116"/>
    <n v="42.356943366728302"/>
  </r>
  <r>
    <x v="210"/>
    <n v="15.660524797838567"/>
    <n v="2.8106629216795569"/>
    <n v="7.1071045221777105"/>
    <n v="2.9521647870274768"/>
    <n v="1.9797198409884786"/>
    <n v="1.8043881853132309"/>
    <n v="0.21928393922369521"/>
    <n v="11.721568697479945"/>
    <n v="44.25541769172866"/>
  </r>
  <r>
    <x v="211"/>
    <n v="15.433030792993184"/>
    <n v="2.9775962672258571"/>
    <n v="7.1676167309237719"/>
    <n v="2.940343203923498"/>
    <n v="1.9785922012806034"/>
    <n v="1.8938887047134898"/>
    <n v="0.2422009209159891"/>
    <n v="11.757388509049356"/>
    <n v="44.39065733102575"/>
  </r>
  <r>
    <x v="212"/>
    <n v="16.594875174882116"/>
    <n v="3.1358738096697567"/>
    <n v="6.8554129648828876"/>
    <n v="2.9543870623413091"/>
    <n v="1.9694552924261237"/>
    <n v="1.9391966717048215"/>
    <n v="0.23938620449541037"/>
    <n v="12.137607481547477"/>
    <n v="45.826194661949899"/>
  </r>
  <r>
    <x v="213"/>
    <n v="15.13925121827978"/>
    <n v="3.1470026993728433"/>
    <n v="6.7099889367647041"/>
    <n v="3.1968477167784215"/>
    <n v="1.9841486648612869"/>
    <n v="1.9966261883212013"/>
    <n v="0.2398847622253325"/>
    <n v="11.67829848913334"/>
    <n v="44.092048675736905"/>
  </r>
  <r>
    <x v="214"/>
    <n v="14.964567550376556"/>
    <n v="3.1222718333659838"/>
    <n v="6.6039539057477921"/>
    <n v="3.1414295696238557"/>
    <n v="1.9977015319006328"/>
    <n v="2.0313986378839699"/>
    <n v="0.24465408177916356"/>
    <n v="11.567411417230645"/>
    <n v="43.673388527908592"/>
  </r>
  <r>
    <x v="215"/>
    <n v="14.175673566297458"/>
    <n v="3.0505523219460922"/>
    <n v="6.5056365440192803"/>
    <n v="2.5312892824085709"/>
    <n v="1.9637921193160375"/>
    <n v="1.7697108260103649"/>
    <n v="0.23763835310819567"/>
    <n v="10.893065331295688"/>
    <n v="41.127358344401685"/>
  </r>
  <r>
    <x v="216"/>
    <n v="13.66852743367518"/>
    <n v="3.0048002198334025"/>
    <n v="6.5843391548594514"/>
    <n v="2.137870923378923"/>
    <n v="1.9345915485182865"/>
    <n v="1.6221224087025576"/>
    <n v="0.19688278632142872"/>
    <n v="10.502095288036291"/>
    <n v="39.651229763325524"/>
  </r>
  <r>
    <x v="217"/>
    <n v="12.91907814880004"/>
    <n v="2.9343172517138534"/>
    <n v="7.1128217550815691"/>
    <n v="2.8226650362935173"/>
    <n v="1.9984560666581843"/>
    <n v="1.9205149775588088"/>
    <n v="0.20420167952619034"/>
    <n v="10.776966679791148"/>
    <n v="40.689021595423313"/>
  </r>
  <r>
    <x v="218"/>
    <n v="12.868363535537814"/>
    <n v="3.0777562745536371"/>
    <n v="7.2645073633308224"/>
    <n v="2.9308548346012349"/>
    <n v="1.9999605953422481"/>
    <n v="2.0427096284662447"/>
    <n v="0.22167427706090903"/>
    <n v="10.954866861607723"/>
    <n v="41.360693370500634"/>
  </r>
  <r>
    <x v="219"/>
    <n v="13.322916735888152"/>
    <n v="2.9689404641234565"/>
    <n v="7.09821325296359"/>
    <n v="2.8902685094969991"/>
    <n v="1.9965360519341042"/>
    <n v="2.0076416573770866"/>
    <n v="0.23784841085777747"/>
    <n v="10.996854358947434"/>
    <n v="41.519219441588596"/>
  </r>
  <r>
    <x v="220"/>
    <n v="13.863872610685243"/>
    <n v="2.8564150237922465"/>
    <n v="6.8878841498459424"/>
    <n v="2.7210396399242121"/>
    <n v="2.0068997419741312"/>
    <n v="1.999466228528852"/>
    <n v="0.2513243045630526"/>
    <n v="11.020106153899931"/>
    <n v="41.607007853213609"/>
  </r>
  <r>
    <x v="221"/>
    <n v="14.138107186103211"/>
    <n v="2.9454461414169399"/>
    <n v="6.8250215672121319"/>
    <n v="2.5512657193912536"/>
    <n v="2.0063896552874816"/>
    <n v="1.9472060884603966"/>
    <n v="0.23804716787507088"/>
    <n v="11.04337423740504"/>
    <n v="41.694857763151525"/>
  </r>
  <r>
    <x v="222"/>
    <n v="13.965301837209697"/>
    <n v="2.8761997165977342"/>
    <n v="6.2220871842783598"/>
    <n v="1.8297497214789598"/>
    <n v="1.9723326656941378"/>
    <n v="1.66291296330303"/>
    <n v="0.23303493148718141"/>
    <n v="10.362477961148983"/>
    <n v="39.124096981198086"/>
  </r>
  <r>
    <x v="223"/>
    <n v="13.841332782568696"/>
    <n v="2.8761997165977342"/>
    <n v="6.0612524163647787"/>
    <n v="1.7088936550736222"/>
    <n v="1.940440895700948"/>
    <n v="1.5243889562653425"/>
    <n v="0.21957562782493759"/>
    <n v="10.150075344797735"/>
    <n v="38.3221593951938"/>
  </r>
  <r>
    <x v="224"/>
    <n v="13.029898970373058"/>
    <n v="2.9021671259049362"/>
    <n v="7.0775399609657779"/>
    <n v="2.5812884735662927"/>
    <n v="2.0079350514508918"/>
    <n v="1.5359774670627564"/>
    <n v="0.23070182392282948"/>
    <n v="10.580052475655894"/>
    <n v="39.945561348902437"/>
  </r>
  <r>
    <x v="225"/>
    <n v="13.317281778859012"/>
    <n v="3.1556585024752439"/>
    <n v="7.3790321479686076"/>
    <n v="2.6853647836719601"/>
    <n v="2.0271715253399969"/>
    <n v="1.6003721577032755"/>
    <n v="0.2334566667065455"/>
    <n v="10.952168681106595"/>
    <n v="41.350506243831241"/>
  </r>
  <r>
    <x v="226"/>
    <n v="14.177551885307169"/>
    <n v="3.116089116864269"/>
    <n v="7.2116358534926368"/>
    <n v="2.5801525437912707"/>
    <n v="2.0364030348411108"/>
    <n v="1.5892492641557048"/>
    <n v="0.2358742063065884"/>
    <n v="11.149829510785462"/>
    <n v="42.096785415544211"/>
  </r>
  <r>
    <x v="227"/>
    <n v="14.337209001132699"/>
    <n v="3.0208752827378609"/>
    <n v="7.0047799396074941"/>
    <n v="1.9810775548650272"/>
    <n v="2.0355902260852328"/>
    <n v="1.5183206809064631"/>
    <n v="0.23586564765359885"/>
    <n v="10.856829439795916"/>
    <n v="40.990547772784296"/>
  </r>
  <r>
    <x v="228"/>
    <n v="14.504379392997077"/>
    <n v="2.646202662733943"/>
    <n v="6.7401184764398643"/>
    <n v="2.2064106120726867"/>
    <n v="2.0413737312178375"/>
    <n v="1.5697372595281838"/>
    <n v="0.23903785563161511"/>
    <n v="10.789650660252754"/>
    <n v="40.736910650873966"/>
  </r>
  <r>
    <x v="229"/>
    <n v="13.914587223947471"/>
    <n v="2.7846955123723549"/>
    <n v="6.3447184576525544"/>
    <n v="1.7575751075902168"/>
    <n v="1.9945063004599295"/>
    <n v="1.5227792556781374"/>
    <n v="0.24378081495327422"/>
    <n v="10.29078908948863"/>
    <n v="38.85343176214257"/>
  </r>
  <r>
    <x v="230"/>
    <n v="14.053582830666167"/>
    <n v="2.7958244020754415"/>
    <n v="6.4202335425281456"/>
    <n v="1.6669939737733774"/>
    <n v="1.9658127891281356"/>
    <n v="1.5342765098282312"/>
    <n v="0.24859223061071128"/>
    <n v="10.334986967822616"/>
    <n v="39.020303246432825"/>
  </r>
  <r>
    <x v="231"/>
    <n v="13.548315017053604"/>
    <n v="2.7748031659696109"/>
    <n v="7.2681130685792796"/>
    <n v="2.3908339197262785"/>
    <n v="2.014908254315563"/>
    <n v="1.8311312166634774"/>
    <n v="0.25697629560999163"/>
    <n v="10.839305950101011"/>
    <n v="40.924386888018816"/>
  </r>
  <r>
    <x v="232"/>
    <n v="13.294741950742466"/>
    <n v="3.0221118260382038"/>
    <n v="7.2163865923400223"/>
    <n v="2.7985665966439797"/>
    <n v="2.0263874751806958"/>
    <n v="1.8507048091105145"/>
    <n v="0.26641198270840122"/>
    <n v="10.979901402231175"/>
    <n v="41.455212634995455"/>
  </r>
  <r>
    <x v="233"/>
    <n v="13.775591617228775"/>
    <n v="3.1049602271611825"/>
    <n v="7.1361715531980101"/>
    <n v="2.7802725177363832"/>
    <n v="2.0226026925101706"/>
    <n v="1.8283518475418987"/>
    <n v="0.25874542334464978"/>
    <n v="11.135324290052239"/>
    <n v="42.042020168773305"/>
  </r>
  <r>
    <x v="234"/>
    <n v="14.10054080590897"/>
    <n v="3.0641542982498646"/>
    <n v="6.976944434675576"/>
    <n v="2.6486098425167852"/>
    <n v="2.0064903103755003"/>
    <n v="1.8421255175107603"/>
    <n v="0.26670778341851042"/>
    <n v="11.134919727218193"/>
    <n v="42.040492719874159"/>
  </r>
  <r>
    <x v="235"/>
    <n v="14.592660386453549"/>
    <n v="3.117325660164612"/>
    <n v="6.3144159329984859"/>
    <n v="2.7184953175004418"/>
    <n v="1.9713283852294732"/>
    <n v="1.7733450907376151"/>
    <n v="0.26933429732916891"/>
    <n v="11.081356398022606"/>
    <n v="41.838261468435952"/>
  </r>
  <r>
    <x v="236"/>
    <n v="14.756074140298505"/>
    <n v="3.1556585024752439"/>
    <n v="5.5223169210638918"/>
    <n v="2.3616515933124753"/>
    <n v="1.9584483179889871"/>
    <n v="1.4509816091245535"/>
    <n v="0.21201777043836847"/>
    <n v="10.598657762422739"/>
    <n v="40.015806617124767"/>
  </r>
  <r>
    <x v="237"/>
    <n v="14.814302029599581"/>
    <n v="3.017165652836832"/>
    <n v="5.2532078395165076"/>
    <n v="2.1648677870179016"/>
    <n v="2.0080243544613143"/>
    <n v="1.3088712575168846"/>
    <n v="0.19988142140350601"/>
    <n v="10.364171793082559"/>
    <n v="39.130492135435084"/>
  </r>
  <r>
    <x v="238"/>
    <n v="14.56072896328844"/>
    <n v="3.0048002198334025"/>
    <n v="5.9171773536784569"/>
    <n v="3.093174842049204"/>
    <n v="2.0169644939707956"/>
    <n v="1.5633376266992178"/>
    <n v="0.23793599042064356"/>
    <n v="10.950648958373414"/>
    <n v="41.34476844831358"/>
  </r>
  <r>
    <x v="239"/>
    <n v="14.066731063734151"/>
    <n v="3.1296910931680415"/>
    <n v="6.0281146837765691"/>
    <n v="3.4500562271562214"/>
    <n v="2.0230204489657058"/>
    <n v="1.6777051241275085"/>
    <n v="0.24304660966586863"/>
    <n v="11.031442106736776"/>
    <n v="41.649807357330843"/>
  </r>
  <r>
    <x v="240"/>
    <n v="14.530675859133048"/>
    <n v="3.2743666593081686"/>
    <n v="6.2965619787532638"/>
    <n v="3.473060113445535"/>
    <n v="2.0296387102042068"/>
    <n v="1.7017864615945462"/>
    <n v="0.24979159816856608"/>
    <n v="11.369218301766406"/>
    <n v="42.925099682373741"/>
  </r>
  <r>
    <x v="241"/>
    <n v="14.598295343482686"/>
    <n v="3.4326442017520677"/>
    <n v="6.0658214416334006"/>
    <n v="3.3660073437183184"/>
    <n v="2.0249979808829384"/>
    <n v="1.7351678931660623"/>
    <n v="0.25662910066077643"/>
    <n v="11.341721783823623"/>
    <n v="42.821285089119876"/>
  </r>
  <r>
    <x v="242"/>
    <n v="14.487474521909666"/>
    <n v="3.4981809966702451"/>
    <n v="6.0668450683434596"/>
    <n v="3.2333281916563892"/>
    <n v="1.9948672965274841"/>
    <n v="1.6901806162011124"/>
    <n v="0.26088999410020469"/>
    <n v="11.252443533852944"/>
    <n v="42.484210219261506"/>
  </r>
  <r>
    <x v="243"/>
    <n v="13.345456564004696"/>
    <n v="3.4709770440626997"/>
    <n v="5.6419471431067327"/>
    <n v="2.4700054202803856"/>
    <n v="1.9701364170818874"/>
    <n v="1.3963265446049196"/>
    <n v="0.23747901314093289"/>
    <n v="10.279867117008209"/>
    <n v="38.812195263290462"/>
  </r>
  <r>
    <x v="244"/>
    <n v="13.372975326906005"/>
    <n v="3.4351172883527537"/>
    <n v="5.6614357260517396"/>
    <n v="2.1145841125655531"/>
    <n v="2.0159117779750546"/>
    <n v="1.3308264401104681"/>
    <n v="0.22391010556196556"/>
    <n v="10.143833970373318"/>
    <n v="38.298594747896857"/>
  </r>
  <r>
    <x v="245"/>
    <n v="12.859804091108897"/>
    <n v="3.154421959174901"/>
    <n v="5.9376316371708606"/>
    <n v="2.8418811816542928"/>
    <n v="2.0145200132617775"/>
    <n v="1.6567379301676965"/>
    <n v="0.21928005987699503"/>
    <n v="10.334612481818237"/>
    <n v="39.018889354233657"/>
  </r>
  <r>
    <x v="246"/>
    <n v="12.413402346958257"/>
    <n v="3.1482392426731862"/>
    <n v="6.4222157282039039"/>
    <n v="2.9505262534035857"/>
    <n v="2.020494990103169"/>
    <n v="1.7450659474938479"/>
    <n v="0.230742186273486"/>
    <n v="10.423391084834201"/>
    <n v="39.354077779943637"/>
  </r>
  <r>
    <x v="247"/>
    <n v="12.718634308770662"/>
    <n v="3.2224318406937642"/>
    <n v="6.8228624290120772"/>
    <n v="2.7651247839992816"/>
    <n v="2.0275249533558206"/>
    <n v="1.700586374177733"/>
    <n v="0.23719550387055882"/>
    <n v="10.626476112983035"/>
    <n v="40.120836306862934"/>
  </r>
  <r>
    <x v="248"/>
    <n v="12.648049417601541"/>
    <n v="3.1964644313865618"/>
    <n v="6.5405080939419706"/>
    <n v="2.6322164926639524"/>
    <n v="2.0354010247919652"/>
    <n v="1.7060911918265376"/>
    <n v="0.24501791770171968"/>
    <n v="10.449714431476735"/>
    <n v="39.453463001390986"/>
  </r>
  <r>
    <x v="249"/>
    <n v="12.760603703519866"/>
    <n v="3.1457661560725003"/>
    <n v="6.3598895577065271"/>
    <n v="2.6063252573223123"/>
    <n v="2.0035259045125833"/>
    <n v="1.7740543090651906"/>
    <n v="0.25673662456664137"/>
    <n v="10.414821559326338"/>
    <n v="39.321723072091956"/>
  </r>
  <r>
    <x v="250"/>
    <n v="12.705280410441368"/>
    <n v="3.1235083766663267"/>
    <n v="5.8324321712126235"/>
    <n v="2.363246803336041"/>
    <n v="1.9891186044328406"/>
    <n v="1.6057542164100684"/>
    <n v="0.2373049046968152"/>
    <n v="10.036426486679638"/>
    <n v="37.89307197387572"/>
  </r>
  <r>
    <x v="251"/>
    <n v="12.909404284903417"/>
    <n v="3.0567350384478069"/>
    <n v="5.4674513229137851"/>
    <n v="2.2526128527787179"/>
    <n v="2.0647552270398495"/>
    <n v="1.5701033695297164"/>
    <n v="0.2269175800146655"/>
    <n v="9.9252177724725144"/>
    <n v="37.473197448100471"/>
  </r>
  <r>
    <x v="252"/>
    <n v="12.962819878220586"/>
    <n v="2.9219518187104239"/>
    <n v="6.0195582753931802"/>
    <n v="3.0602196060255089"/>
    <n v="2.0719834732478453"/>
    <n v="1.8734818015664028"/>
    <n v="0.24147662214047538"/>
    <n v="10.502944487822116"/>
    <n v="39.654435963126538"/>
  </r>
  <r>
    <x v="253"/>
    <n v="13.374883026667334"/>
    <n v="3.0987775106594677"/>
    <n v="6.3078083829095979"/>
    <n v="2.7598130100887928"/>
    <n v="2.0766673404639788"/>
    <n v="1.9997774178631844"/>
    <n v="0.24231481896948467"/>
    <n v="10.758226851764928"/>
    <n v="40.618268359386768"/>
  </r>
  <r>
    <x v="254"/>
    <n v="13.64005329349186"/>
    <n v="3.2298511004958219"/>
    <n v="6.5283309036376505"/>
    <n v="2.5298851469922239"/>
    <n v="2.0858186286167464"/>
    <n v="1.9903600652173559"/>
    <n v="0.23579483759597669"/>
    <n v="10.895155351005439"/>
    <n v="41.135249327053074"/>
  </r>
  <r>
    <x v="255"/>
    <n v="13.952916054349576"/>
    <n v="3.2756032026085116"/>
    <n v="6.5738108764183139"/>
    <n v="2.6946528126458942"/>
    <n v="2.1122803214931554"/>
    <n v="1.6961346332371825"/>
    <n v="0.25231556788749182"/>
    <n v="11.00958997270482"/>
    <n v="41.567303441344947"/>
  </r>
  <r>
    <x v="256"/>
    <n v="13.889961962225769"/>
    <n v="3.1494757859735292"/>
    <n v="6.2498647630476158"/>
    <n v="2.7151534811286853"/>
    <n v="2.1021315641222809"/>
    <n v="1.6020086102391475"/>
    <n v="0.25410188065052375"/>
    <n v="10.795212813165378"/>
    <n v="40.757910860552926"/>
  </r>
  <r>
    <x v="257"/>
    <n v="13.605714697787963"/>
    <n v="3.1185622034649549"/>
    <n v="5.6433254683744636"/>
    <n v="2.1622379784568611"/>
    <n v="2.1068457035453365"/>
    <n v="1.3841266559401626"/>
    <n v="0.24931948057386522"/>
    <n v="10.185400952366365"/>
    <n v="38.455533140509971"/>
  </r>
  <r>
    <x v="258"/>
    <n v="12.901773485858104"/>
    <n v="3.154421959174901"/>
    <n v="5.7438218060299704"/>
    <n v="1.8262177211379329"/>
    <n v="2.1925955136800859"/>
    <n v="1.3502606890741087"/>
    <n v="0.2372122637608432"/>
    <n v="9.8741734664619258"/>
    <n v="37.280476905177871"/>
  </r>
  <r>
    <x v="259"/>
    <n v="13.388236924996626"/>
    <n v="3.0517888652464351"/>
    <n v="6.3713668730044333"/>
    <n v="3.0558292687102862"/>
    <n v="2.2050714469581525"/>
    <n v="1.5107617969686176"/>
    <n v="0.248300622986528"/>
    <n v="10.747891723393941"/>
    <n v="40.579247522265021"/>
  </r>
  <r>
    <x v="260"/>
    <n v="13.306205835259542"/>
    <n v="3.1556585024752439"/>
    <n v="6.1079282073253323"/>
    <n v="2.9209619067823902"/>
    <n v="2.2114936956568285"/>
    <n v="1.6410512041812688"/>
    <n v="0.24958073120243773"/>
    <n v="10.661971687061058"/>
    <n v="40.254851769944104"/>
  </r>
  <r>
    <x v="261"/>
    <n v="13.285221137884939"/>
    <n v="3.2323241870965078"/>
    <n v="5.9251973499254111"/>
    <n v="3.0634874075321781"/>
    <n v="2.2029728262132284"/>
    <n v="1.6212502618402689"/>
    <n v="0.24767013131041038"/>
    <n v="10.656654989881616"/>
    <n v="40.234778291684563"/>
  </r>
  <r>
    <x v="262"/>
    <n v="13.006696972731122"/>
    <n v="3.216249124192049"/>
    <n v="5.6912264373507782"/>
    <n v="3.3959862734421633"/>
    <n v="2.2086776236078332"/>
    <n v="1.4478936341901651"/>
    <n v="0.24910514972449835"/>
    <n v="10.526126791521403"/>
    <n v="39.741962006760012"/>
  </r>
  <r>
    <x v="263"/>
    <n v="12.352355954595774"/>
    <n v="3.2100664076903342"/>
    <n v="5.5147595406091581"/>
    <n v="3.1300377165670383"/>
    <n v="2.1356111113685721"/>
    <n v="1.471835628173807"/>
    <n v="0.23812134786549424"/>
    <n v="10.107094254972054"/>
    <n v="38.159881961842231"/>
  </r>
  <r>
    <x v="264"/>
    <n v="12.514510434308617"/>
    <n v="3.2793128325095404"/>
    <n v="5.1099524717073104"/>
    <n v="2.2248068645579311"/>
    <n v="2.1904673775334116"/>
    <n v="1.3691270633392649"/>
    <n v="0.23786877955466676"/>
    <n v="9.7011422143001909"/>
    <n v="36.627188037810932"/>
  </r>
  <r>
    <x v="265"/>
    <n v="12.266509465336039"/>
    <n v="3.2978609820146847"/>
    <n v="5.4896251405772727"/>
    <n v="2.1623920811634334"/>
    <n v="2.1621605936450572"/>
    <n v="1.2806976219585122"/>
    <n v="0.24172562999226463"/>
    <n v="9.6921082314637914"/>
    <n v="36.593079746151055"/>
  </r>
  <r>
    <x v="266"/>
    <n v="11.610260747439366"/>
    <n v="3.0456061487447204"/>
    <n v="6.2025763830791814"/>
    <n v="3.1126326479551523"/>
    <n v="2.1759579087553047"/>
    <n v="1.4525216379700601"/>
    <n v="0.24407108285035853"/>
    <n v="10.031735916956368"/>
    <n v="37.875362473750513"/>
  </r>
  <r>
    <x v="267"/>
    <n v="10.974996726917297"/>
    <n v="3.2310876437961649"/>
    <n v="5.8201740429823934"/>
    <n v="3.2692301837785589"/>
    <n v="2.1631323314872795"/>
    <n v="1.5576537960107388"/>
    <n v="0.24163776221073252"/>
    <n v="9.820709926602774"/>
    <n v="37.078622413785943"/>
  </r>
  <r>
    <x v="268"/>
    <n v="11.457644766533164"/>
    <n v="3.2113029509906772"/>
    <n v="5.8388389635048874"/>
    <n v="3.3377037601573729"/>
    <n v="2.1704786393022744"/>
    <n v="1.4694618719312305"/>
    <n v="0.23688887612691392"/>
    <n v="9.988030508817527"/>
    <n v="37.710350337364048"/>
  </r>
  <r>
    <x v="269"/>
    <n v="11.841092418559999"/>
    <n v="3.0851755343556948"/>
    <n v="5.8643788466754083"/>
    <n v="3.1148203645588954"/>
    <n v="2.1406862468591825"/>
    <n v="1.5027250448885479"/>
    <n v="0.23381667297674538"/>
    <n v="10.009783029724289"/>
    <n v="37.792478158598762"/>
  </r>
  <r>
    <x v="270"/>
    <n v="12.070016389919305"/>
    <n v="2.9664673775227706"/>
    <n v="5.5175979225796095"/>
    <n v="2.9574597824337934"/>
    <n v="2.1301893591086953"/>
    <n v="1.5631318617108767"/>
    <n v="0.23731485296729651"/>
    <n v="9.8870984915920879"/>
    <n v="37.329276037834433"/>
  </r>
  <r>
    <x v="271"/>
    <n v="11.631245444813969"/>
    <n v="2.8588881103929324"/>
    <n v="5.3461682214623751"/>
    <n v="2.070228509020235"/>
    <n v="2.2032914411910909"/>
    <n v="1.4512957153380242"/>
    <n v="0.24181445249333247"/>
    <n v="9.2964972836054329"/>
    <n v="35.099429178317394"/>
  </r>
  <r>
    <x v="272"/>
    <n v="11.915492709251772"/>
    <n v="2.7352337803586364"/>
    <n v="5.0871136934368222"/>
    <n v="1.8001987688242314"/>
    <n v="2.2186424773216524"/>
    <n v="1.3523032545254059"/>
    <n v="0.24463204146004119"/>
    <n v="9.1346142359698277"/>
    <n v="34.488230961148389"/>
  </r>
  <r>
    <x v="273"/>
    <n v="11.810569222378753"/>
    <n v="2.4891616635903864"/>
    <n v="5.7220661676503592"/>
    <n v="2.6216663194955507"/>
    <n v="2.2331663253980474"/>
    <n v="1.5914870104910424"/>
    <n v="0.25007830537646697"/>
    <n v="9.626255976939337"/>
    <n v="36.344450991319945"/>
  </r>
  <r>
    <x v="274"/>
    <n v="11.993340070281578"/>
    <n v="2.6239448833277694"/>
    <n v="6.0888609777005129"/>
    <n v="2.934200518418316"/>
    <n v="2.2367611499701323"/>
    <n v="1.6567047610849266"/>
    <n v="0.2403648403594105"/>
    <n v="10.006714119092585"/>
    <n v="37.780891320235234"/>
  </r>
  <r>
    <x v="275"/>
    <n v="11.098171028117704"/>
    <n v="2.7352337803586364"/>
    <n v="6.4581553413449972"/>
    <n v="2.9727242144237969"/>
    <n v="2.2339170761297336"/>
    <n v="1.6719138689473434"/>
    <n v="0.2337006431893614"/>
    <n v="9.8732772540145852"/>
    <n v="37.27709320652616"/>
  </r>
  <r>
    <x v="276"/>
    <n v="11.180950100833932"/>
    <n v="2.7228683473552064"/>
    <n v="6.0148138846184178"/>
    <n v="3.0334313467742282"/>
    <n v="2.205577749618937"/>
    <n v="1.6677306475663047"/>
    <n v="0.24176494317856104"/>
    <n v="9.751975737007978"/>
    <n v="36.819112756953565"/>
  </r>
  <r>
    <x v="277"/>
    <n v="11.007691576544151"/>
    <n v="2.9380268816148822"/>
    <n v="5.5422776419100499"/>
    <n v="2.9884634530393361"/>
    <n v="2.1773315101444277"/>
    <n v="1.6260061916052206"/>
    <n v="0.24582394371716962"/>
    <n v="9.5568738631999608"/>
    <n v="36.082495061775198"/>
  </r>
  <r>
    <x v="278"/>
    <n v="11.65452340055934"/>
    <n v="3.0443696054443774"/>
    <n v="4.6637178808839268"/>
    <n v="2.6115573959443421"/>
    <n v="2.2137489750725785"/>
    <n v="1.3234536530616319"/>
    <n v="0.2517822289760287"/>
    <n v="9.2821654593317007"/>
    <n v="35.045318599273926"/>
  </r>
  <r>
    <x v="279"/>
    <n v="11.802755693562819"/>
    <n v="3.1000140539598107"/>
    <n v="4.6874572919574513"/>
    <n v="2.2342982389854185"/>
    <n v="2.2229751869374805"/>
    <n v="1.2288560957160741"/>
    <n v="0.25210923914004363"/>
    <n v="9.1976103310709512"/>
    <n v="34.726076131330046"/>
  </r>
  <r>
    <x v="280"/>
    <n v="12.070343858854816"/>
    <n v="2.9899617002292866"/>
    <n v="5.2037992032928182"/>
    <n v="3.2402514532437432"/>
    <n v="2.231764722217521"/>
    <n v="1.4618836532516692"/>
    <n v="0.25696595166002389"/>
    <n v="9.891707659951976"/>
    <n v="37.346678202701852"/>
  </r>
  <r>
    <x v="281"/>
    <n v="12.445737328149344"/>
    <n v="3.0035636765330596"/>
    <n v="4.7352884321349409"/>
    <n v="2.9735903369354761"/>
    <n v="2.2365121610681924"/>
    <n v="1.5477239893700501"/>
    <n v="0.26350621471843927"/>
    <n v="9.8019784067323883"/>
    <n v="37.007900545641888"/>
  </r>
  <r>
    <x v="282"/>
    <n v="12.297505035145866"/>
    <n v="2.7797493391709831"/>
    <n v="4.5845820140874034"/>
    <n v="2.9581308733598872"/>
    <n v="2.2470105624290255"/>
    <n v="1.3564277216266627"/>
    <n v="0.27058583965974836"/>
    <n v="9.5454780081581951"/>
    <n v="36.039469393637773"/>
  </r>
  <r>
    <x v="283"/>
    <n v="12.270553709145229"/>
    <n v="2.9714135507241424"/>
    <n v="4.7952547066356379"/>
    <n v="2.8342310833381532"/>
    <n v="2.2229661052754035"/>
    <n v="1.3994242702495694"/>
    <n v="0.26689676943689339"/>
    <n v="9.6415845123112085"/>
    <n v="36.402324707116236"/>
  </r>
  <r>
    <x v="284"/>
    <n v="12.120396321427419"/>
    <n v="3.1383468962704426"/>
    <n v="4.489801322317601"/>
    <n v="2.6111895209797229"/>
    <n v="2.197258190351373"/>
    <n v="1.4939615732060749"/>
    <n v="0.26520792298169121"/>
    <n v="9.4814080508041876"/>
    <n v="35.797569798338515"/>
  </r>
  <r>
    <x v="285"/>
    <n v="12.42263619157737"/>
    <n v="3.2038836911886195"/>
    <n v="4.0105123173591526"/>
    <n v="2.1763978749150628"/>
    <n v="2.2547140822857101"/>
    <n v="1.2269958768806091"/>
    <n v="0.23465017844667008"/>
    <n v="9.1980875015054693"/>
    <n v="34.727877714158659"/>
  </r>
  <r>
    <x v="286"/>
    <n v="12.586269242295501"/>
    <n v="3.227378013895136"/>
    <n v="4.0918176379737385"/>
    <n v="2.0358223080237758"/>
    <n v="2.2542917849991366"/>
    <n v="1.0504471833805888"/>
    <n v="0.21418476769690734"/>
    <n v="9.1730188954266509"/>
    <n v="34.633229833691431"/>
  </r>
  <r>
    <x v="287"/>
    <n v="12.41878600214871"/>
    <n v="3.1321641797687274"/>
    <n v="4.7617321221448083"/>
    <n v="3.0361880299672266"/>
    <n v="2.2511881269843745"/>
    <n v="1.2697559916145225"/>
    <n v="0.24089758832586197"/>
    <n v="9.7676753120056077"/>
    <n v="36.878387352959841"/>
  </r>
  <r>
    <x v="288"/>
    <n v="12.12424651085608"/>
    <n v="3.2632377696050816"/>
    <n v="4.6850958089426165"/>
    <n v="3.2614925386752498"/>
    <n v="2.2545771005493842"/>
    <n v="1.3528945475963983"/>
    <n v="0.26662210972320372"/>
    <n v="9.8027869829276248"/>
    <n v="37.01095336887564"/>
  </r>
  <r>
    <x v="289"/>
    <n v="11.525542054699166"/>
    <n v="3.3436130841273743"/>
    <n v="4.8175142232795025"/>
    <n v="3.1458051409971022"/>
    <n v="2.2602266511663549"/>
    <n v="1.3504247843604769"/>
    <n v="0.26784738032527494"/>
    <n v="9.6236540837832081"/>
    <n v="36.334627402738462"/>
  </r>
  <r>
    <x v="290"/>
    <n v="11.400410898267658"/>
    <n v="3.3745266666359486"/>
    <n v="4.4478524649321054"/>
    <n v="3.4043035152626895"/>
    <n v="2.2376042309329329"/>
    <n v="1.429955577545557"/>
    <n v="0.25569764799862071"/>
    <n v="9.565783724581383"/>
    <n v="36.116134726156893"/>
  </r>
  <r>
    <x v="291"/>
    <n v="11.810456072420143"/>
    <n v="3.3559785171308043"/>
    <n v="4.1478933374671332"/>
    <n v="3.1631457121063349"/>
    <n v="2.2201379243436392"/>
    <n v="1.4919132573359051"/>
    <n v="0.25663666304873578"/>
    <n v="9.528245448991516"/>
    <n v="35.974406932844211"/>
  </r>
  <r>
    <x v="292"/>
    <n v="12.170448784000024"/>
    <n v="3.3040436985163995"/>
    <n v="4.2547004528165164"/>
    <n v="2.5250439224748709"/>
    <n v="2.2984990455737018"/>
    <n v="1.3307876872876341"/>
    <n v="0.23939600685375359"/>
    <n v="9.4117851439969371"/>
    <n v="35.534704741519839"/>
  </r>
  <r>
    <x v="293"/>
    <n v="12.216651057143961"/>
    <n v="3.217485667492392"/>
    <n v="4.1413698993404671"/>
    <n v="2.4692551456758975"/>
    <n v="2.3323986196910469"/>
    <n v="1.1332500482433729"/>
    <n v="0.23598659487097176"/>
    <n v="9.2761284280228011"/>
    <n v="35.022525460480914"/>
  </r>
  <r>
    <x v="294"/>
    <n v="11.827781924849118"/>
    <n v="3.0530254085467781"/>
    <n v="4.5170805773861451"/>
    <n v="3.4828077676676372"/>
    <n v="2.3693466050455205"/>
    <n v="1.3144140779338882"/>
    <n v="0.25303658416838132"/>
    <n v="9.6620318706087787"/>
    <n v="36.479524816206251"/>
  </r>
  <r>
    <x v="295"/>
    <n v="11.271429552407486"/>
    <n v="3.0109829363351173"/>
    <n v="4.5864650111284666"/>
    <n v="3.5417539134153637"/>
    <n v="2.3812466095868805"/>
    <n v="1.2732554965255931"/>
    <n v="0.24627867676454585"/>
    <n v="9.4796968424966259"/>
    <n v="35.791109038660082"/>
  </r>
  <r>
    <x v="296"/>
    <n v="11.693025294845956"/>
    <n v="3.0369503456423192"/>
    <n v="4.385432660363576"/>
    <n v="3.4298573152831522"/>
    <n v="2.3561312731133643"/>
    <n v="1.3675108622785517"/>
    <n v="0.24608948976110101"/>
    <n v="9.5530461745301345"/>
    <n v="36.068043415818153"/>
  </r>
  <r>
    <x v="297"/>
    <n v="12.110770847855763"/>
    <n v="2.9998540466320307"/>
    <n v="4.6294708226052803"/>
    <n v="3.1920603337296831"/>
    <n v="2.3391712691848547"/>
    <n v="1.4793459252391532"/>
    <n v="0.25582424398816833"/>
    <n v="9.7301280169569715"/>
    <n v="36.736625506191906"/>
  </r>
  <r>
    <x v="298"/>
    <n v="12.035692153996861"/>
    <n v="2.8947478661028785"/>
    <n v="4.5990603807166623"/>
    <n v="2.9588746861438628"/>
    <n v="2.3367918737207214"/>
    <n v="1.4664758210878679"/>
    <n v="0.25375071044367292"/>
    <n v="9.5639975914196782"/>
    <n v="36.109391083632204"/>
  </r>
  <r>
    <x v="299"/>
    <n v="12.006815733281893"/>
    <n v="2.8403399608877882"/>
    <n v="4.119828508411798"/>
    <n v="2.0565252291945835"/>
    <n v="2.3781838190514644"/>
    <n v="1.2250912381428412"/>
    <n v="0.25994921909467006"/>
    <n v="8.9664016964774902"/>
    <n v="33.853135404542527"/>
  </r>
  <r>
    <x v="300"/>
    <n v="12.222426341286956"/>
    <n v="2.6622777256384014"/>
    <n v="3.8651930324392074"/>
    <n v="2.1142385114408588"/>
    <n v="2.365913736780473"/>
    <n v="1.0973340987190701"/>
    <n v="0.26533989322265644"/>
    <n v="8.8604731685252069"/>
    <n v="33.453196508052834"/>
  </r>
  <r>
    <x v="301"/>
    <n v="11.66222377941666"/>
    <n v="2.4903982068907293"/>
    <n v="4.7481488337550433"/>
    <n v="3.5255038043820361"/>
    <n v="2.3524812017636449"/>
    <n v="1.2582813224428984"/>
    <n v="0.26452814089310489"/>
    <n v="9.4761491161757512"/>
    <n v="35.77771440571987"/>
  </r>
  <r>
    <x v="302"/>
    <n v="11.142448206547318"/>
    <n v="2.4112594356687795"/>
    <n v="4.9428450145355738"/>
    <n v="3.7856459971117356"/>
    <n v="2.3721566226531312"/>
    <n v="1.4641915713651286"/>
    <n v="0.27167783744091611"/>
    <n v="9.5080920688364721"/>
    <n v="35.898316754159055"/>
  </r>
  <r>
    <x v="303"/>
    <n v="11.140523111832984"/>
    <n v="2.5410964822047908"/>
    <n v="4.8726242222254994"/>
    <n v="3.7743558167816933"/>
    <n v="2.3665290193861792"/>
    <n v="1.3259320835955639"/>
    <n v="0.25498574213135933"/>
    <n v="9.4669549842182157"/>
    <n v="35.743001462376284"/>
  </r>
  <r>
    <x v="304"/>
    <n v="11.223302184549215"/>
    <n v="2.6251814266281124"/>
    <n v="5.0787881961950063"/>
    <n v="3.5797094143442942"/>
    <n v="2.3472804366143047"/>
    <n v="1.3303584060179112"/>
    <n v="0.24337198825293754"/>
    <n v="9.5216992135110665"/>
    <n v="35.94969126611285"/>
  </r>
  <r>
    <x v="305"/>
    <n v="12.589659976489433"/>
    <n v="2.7265779772562353"/>
    <n v="4.7255036716994816"/>
    <n v="2.5641075129531465"/>
    <n v="2.4155821034839144"/>
    <n v="1.289250161609599"/>
    <n v="0.25362094016190007"/>
    <n v="9.5708102314241685"/>
    <n v="36.135112575077876"/>
  </r>
  <r>
    <x v="306"/>
    <n v="12.763310458923767"/>
    <n v="2.7958244020754415"/>
    <n v="4.4794761822003206"/>
    <n v="1.9683797331625457"/>
    <n v="2.4081881169430162"/>
    <n v="1.1794557472940042"/>
    <n v="0.26352527158695771"/>
    <n v="9.3163952981613747"/>
    <n v="35.174555210347428"/>
  </r>
  <r>
    <x v="307"/>
    <n v="12.640864605925199"/>
    <n v="2.8749631732973913"/>
    <n v="4.3279810161296837"/>
    <n v="2.0761315373837288"/>
    <n v="2.4125442875192098"/>
    <n v="1.1693847637030321"/>
    <n v="0.25146035890334589"/>
    <n v="9.2786262032251265"/>
    <n v="35.031955946086718"/>
  </r>
  <r>
    <x v="308"/>
    <n v="12.651996047106886"/>
    <n v="2.8032436618774992"/>
    <n v="4.7260988035076554"/>
    <n v="2.9098130878163135"/>
    <n v="2.4220482468826288"/>
    <n v="1.2181714840938522"/>
    <n v="0.24268282731603141"/>
    <n v="9.7184390609754843"/>
    <n v="36.692493219576349"/>
  </r>
  <r>
    <x v="309"/>
    <n v="12.369257441092007"/>
    <n v="2.9986175033316873"/>
    <n v="5.0145353856573003"/>
    <n v="3.2934845132616384"/>
    <n v="2.4461812502414997"/>
    <n v="1.35318206854001"/>
    <n v="0.25767615187763748"/>
    <n v="9.9918547848960841"/>
    <n v="37.724789098897865"/>
  </r>
  <r>
    <x v="310"/>
    <n v="12.489477005854239"/>
    <n v="3.116089116864269"/>
    <n v="4.8255175558358276"/>
    <n v="3.7045522309154166"/>
    <n v="2.4265504808572249"/>
    <n v="1.3922816666344302"/>
    <n v="0.26583269928839348"/>
    <n v="10.167447265043958"/>
    <n v="38.38774802129376"/>
  </r>
  <r>
    <x v="311"/>
    <n v="12.916924347231069"/>
    <n v="3.1840989983831323"/>
    <n v="5.0267538384336534"/>
    <n v="3.4347829331722401"/>
    <n v="2.3867395015330262"/>
    <n v="1.4533843674797029"/>
    <n v="0.26188274227115815"/>
    <n v="10.327511145424378"/>
    <n v="38.992077873928359"/>
  </r>
  <r>
    <x v="312"/>
    <n v="13.021559894338935"/>
    <n v="3.0728101013522653"/>
    <n v="5.2506908287224698"/>
    <n v="3.5003946476751819"/>
    <n v="2.4538045487498388"/>
    <n v="1.3949925307659659"/>
    <n v="0.26257989269460852"/>
    <n v="10.432811095215694"/>
    <n v="39.389643539514957"/>
  </r>
  <r>
    <x v="313"/>
    <n v="13.132874306155818"/>
    <n v="2.9726500940244853"/>
    <n v="4.8226593361384369"/>
    <n v="2.9549788176451823"/>
    <n v="2.4736616028808616"/>
    <n v="1.2820245519481304"/>
    <n v="0.27104413400150512"/>
    <n v="10.055610891719308"/>
    <n v="37.965503734513725"/>
  </r>
  <r>
    <x v="314"/>
    <n v="12.99929701197556"/>
    <n v="2.907113299106308"/>
    <n v="4.2558312032520478"/>
    <n v="2.7166471777871148"/>
    <n v="2.499248428977201"/>
    <n v="1.2055862340252521"/>
    <n v="0.25695351872353134"/>
    <n v="9.670384771235522"/>
    <n v="36.511061645082535"/>
  </r>
  <r>
    <x v="315"/>
    <n v="13.081669676720056"/>
    <n v="2.8551784804919036"/>
    <n v="4.7025918905938564"/>
    <n v="3.0707557553695266"/>
    <n v="2.5449057282633691"/>
    <n v="1.4687237348304865"/>
    <n v="0.24900105571707845"/>
    <n v="10.078285094819261"/>
    <n v="38.051111416805533"/>
  </r>
  <r>
    <x v="316"/>
    <n v="12.832325394250233"/>
    <n v="3.0691004714512364"/>
    <n v="5.9063078663339654"/>
    <n v="3.2126495617528148"/>
    <n v="2.5628616877996393"/>
    <n v="1.4258666963697846"/>
    <n v="0.25271778430256725"/>
    <n v="10.542697985610619"/>
    <n v="39.804527447870861"/>
  </r>
  <r>
    <x v="317"/>
    <n v="13.544737629878288"/>
    <n v="3.1445296127721574"/>
    <n v="6.1083773334632347"/>
    <n v="3.6878293211895854"/>
    <n v="2.5206985579975374"/>
    <n v="1.4934336180820811"/>
    <n v="0.2580929945994232"/>
    <n v="11.081642466143592"/>
    <n v="41.8393415341259"/>
  </r>
  <r>
    <x v="318"/>
    <n v="13.787403047639089"/>
    <n v="3.1816259117824464"/>
    <n v="5.9378395365491832"/>
    <n v="3.6856859298879066"/>
    <n v="2.4922177089193767"/>
    <n v="1.4732097282660586"/>
    <n v="0.25473950187090383"/>
    <n v="11.101466361972921"/>
    <n v="41.914187726887889"/>
  </r>
  <r>
    <x v="319"/>
    <n v="13.618205141677429"/>
    <n v="3.1853355416834752"/>
    <n v="5.395637957885036"/>
    <n v="3.4776903264245749"/>
    <n v="2.5628813647341389"/>
    <n v="1.4764332964106661"/>
    <n v="0.25806001309468241"/>
    <n v="10.7993725570485"/>
    <n v="40.7736161989585"/>
  </r>
  <r>
    <x v="320"/>
    <n v="13.420065488643376"/>
    <n v="3.1989375179872477"/>
    <n v="4.6568929093077864"/>
    <n v="3.2457645692043022"/>
    <n v="2.573258677267281"/>
    <n v="1.330495999373825"/>
    <n v="0.25872643898043446"/>
    <n v="10.334563745010236"/>
    <n v="39.018705345774485"/>
  </r>
  <r>
    <x v="321"/>
    <n v="13.253093870918052"/>
    <n v="3.2001740612875906"/>
    <n v="4.7414373339769949"/>
    <n v="2.9182559309457403"/>
    <n v="2.5596815924623968"/>
    <n v="1.237344297347315"/>
    <n v="0.26421329110532271"/>
    <n v="10.150837833119027"/>
    <n v="38.325038211162436"/>
  </r>
  <r>
    <x v="322"/>
    <n v="13.161816053228209"/>
    <n v="3.190281714884847"/>
    <n v="5.1807033280811989"/>
    <n v="3.658891159575306"/>
    <n v="2.538158810145446"/>
    <n v="1.5031256574033134"/>
    <n v="0.27403728478007749"/>
    <n v="10.631035135577424"/>
    <n v="40.138049143675822"/>
  </r>
  <r>
    <x v="323"/>
    <n v="13.351050553316911"/>
    <n v="3.0221118260382038"/>
    <n v="4.9957704829910332"/>
    <n v="3.9561307388601255"/>
    <n v="2.4777604596982115"/>
    <n v="1.4823013905212685"/>
    <n v="0.26760693652210454"/>
    <n v="10.647506937922046"/>
    <n v="40.200239325869902"/>
  </r>
  <r>
    <x v="324"/>
    <n v="13.758461300566699"/>
    <n v="3.2038836911886195"/>
    <n v="4.5696584888656311"/>
    <n v="4.0802370997576043"/>
    <n v="2.442610643434953"/>
    <n v="1.5452669770629326"/>
    <n v="0.26155171066701272"/>
    <n v="10.758813546823294"/>
    <n v="40.620483458366749"/>
  </r>
  <r>
    <x v="325"/>
    <n v="14.259376153742673"/>
    <n v="3.2545819665026809"/>
    <n v="4.6308888233268899"/>
    <n v="3.9350309283014417"/>
    <n v="2.5127074521750861"/>
    <n v="1.5899181462117706"/>
    <n v="0.26279371205024538"/>
    <n v="10.969087687741307"/>
    <n v="41.414384870052096"/>
  </r>
  <r>
    <x v="326"/>
    <n v="14.604450830375008"/>
    <n v="3.2780762892091975"/>
    <n v="4.8008973496862053"/>
    <n v="3.4542905501955623"/>
    <n v="2.5313899446775037"/>
    <n v="1.7521435463739095"/>
    <n v="0.26799605856301417"/>
    <n v="11.056979103635445"/>
    <n v="41.746223672715843"/>
  </r>
  <r>
    <x v="327"/>
    <n v="14.582187948011631"/>
    <n v="3.290441722212627"/>
    <n v="4.4603494393946832"/>
    <n v="2.3662564162188011"/>
    <n v="2.5450298443117529"/>
    <n v="1.4208241623946651"/>
    <n v="0.26852000059810677"/>
    <n v="10.424444149499234"/>
    <n v="39.358053682641497"/>
  </r>
  <r>
    <x v="328"/>
    <n v="14.350653971432514"/>
    <n v="3.2929148088133129"/>
    <n v="4.3166020959573954"/>
    <n v="2.5885109935489603"/>
    <n v="2.5220539960625064"/>
    <n v="1.3345161255413422"/>
    <n v="0.2487580836396191"/>
    <n v="10.323707705525976"/>
    <n v="38.97771778052163"/>
  </r>
  <r>
    <x v="329"/>
    <n v="14.114667418380726"/>
    <n v="3.0864120776560378"/>
    <n v="4.4639892655334759"/>
    <n v="3.6474644973829693"/>
    <n v="2.5162182713729599"/>
    <n v="1.510262760617793"/>
    <n v="0.2470171586380103"/>
    <n v="10.659504203864199"/>
    <n v="40.245535653446169"/>
  </r>
  <r>
    <x v="330"/>
    <n v="14.486457553849114"/>
    <n v="3.2298511004958219"/>
    <n v="4.3928868846382256"/>
    <n v="3.516959538951272"/>
    <n v="2.4779156047586905"/>
    <n v="1.6572247156261415"/>
    <n v="0.24329544442279943"/>
    <n v="10.810306301758267"/>
    <n v="40.814897144500335"/>
  </r>
  <r>
    <x v="331"/>
    <n v="14.584414236247971"/>
    <n v="3.2385069035982226"/>
    <n v="4.35275992409482"/>
    <n v="3.1567661241392573"/>
    <n v="2.4447569429057809"/>
    <n v="1.7326451260692319"/>
    <n v="0.23460796291468736"/>
    <n v="10.716583172644757"/>
    <n v="40.461040392614727"/>
  </r>
  <r>
    <x v="332"/>
    <n v="15.201096077713499"/>
    <n v="3.1964644313865618"/>
    <n v="4.305462815526532"/>
    <n v="2.8058795202088307"/>
    <n v="2.483040689390724"/>
    <n v="1.7810563191058735"/>
    <n v="0.23087470309255798"/>
    <n v="10.810048232100446"/>
    <n v="40.813922788525019"/>
  </r>
  <r>
    <x v="333"/>
    <n v="15.348031101311786"/>
    <n v="3.1185622034649549"/>
    <n v="4.335347160896724"/>
    <n v="3.1955490104703865"/>
    <n v="2.4897535512758586"/>
    <n v="1.7391145139793001"/>
    <n v="0.24045588239907142"/>
    <n v="10.97683974015753"/>
    <n v="41.443653163955609"/>
  </r>
  <r>
    <x v="334"/>
    <n v="15.90905573686887"/>
    <n v="3.1284545498676986"/>
    <n v="3.9321683726220402"/>
    <n v="2.9710521237915608"/>
    <n v="2.4954106699445604"/>
    <n v="1.5708620081238307"/>
    <n v="0.21213737089642323"/>
    <n v="10.887606176111372"/>
    <n v="41.106747008226364"/>
  </r>
  <r>
    <x v="335"/>
    <n v="14.867558891777962"/>
    <n v="3.1074333137618684"/>
    <n v="4.1721302787322907"/>
    <n v="2.9372389302261497"/>
    <n v="2.5082226247194703"/>
    <n v="1.4776558854665449"/>
    <n v="0.19944055315456763"/>
    <n v="10.545526615523606"/>
    <n v="39.81520709336246"/>
  </r>
  <r>
    <x v="336"/>
    <n v="14.786170858977757"/>
    <n v="2.980069353826543"/>
    <n v="5.2318941856930996"/>
    <n v="3.6477025267593253"/>
    <n v="2.5236500981725123"/>
    <n v="1.7242879339809922"/>
    <n v="0.21824057609424102"/>
    <n v="11.209298581840212"/>
    <n v="42.321314115344684"/>
  </r>
  <r>
    <x v="337"/>
    <n v="14.151344203136137"/>
    <n v="3.0666273848505505"/>
    <n v="5.1718953773202232"/>
    <n v="3.9495581738280676"/>
    <n v="2.5055064509533205"/>
    <n v="1.6895039002410757"/>
    <n v="0.21668990546749062"/>
    <n v="11.079274048249658"/>
    <n v="41.83039944404652"/>
  </r>
  <r>
    <x v="338"/>
    <n v="14.537937358937123"/>
    <n v="3.09135825085741"/>
    <n v="5.1777673444942067"/>
    <n v="3.8907120434516118"/>
    <n v="2.4709083456612313"/>
    <n v="1.7310186742618334"/>
    <n v="0.20774909189849358"/>
    <n v="11.207654072799286"/>
    <n v="42.315105182361194"/>
  </r>
  <r>
    <x v="339"/>
    <n v="14.859420088497945"/>
    <n v="3.1358738096697567"/>
    <n v="4.9068617583952143"/>
    <n v="3.7010629255426601"/>
    <n v="2.4776953744533272"/>
    <n v="1.8115702918058405"/>
    <n v="0.20534822862041002"/>
    <n v="11.204188590970062"/>
    <n v="42.302021067955216"/>
  </r>
  <r>
    <x v="340"/>
    <n v="15.520697854999634"/>
    <n v="3.1618412189769587"/>
    <n v="4.9934820028113345"/>
    <n v="3.1204068182044638"/>
    <n v="2.5034630769860304"/>
    <n v="1.8959670227690795"/>
    <n v="0.20630514903672748"/>
    <n v="11.313835402764941"/>
    <n v="42.715998546549166"/>
  </r>
  <r>
    <x v="341"/>
    <n v="15.545114264839695"/>
    <n v="3.1692604787790164"/>
    <n v="4.51934445878444"/>
    <n v="2.4623277007912709"/>
    <n v="2.4990592276839334"/>
    <n v="1.7861516069236907"/>
    <n v="0.19952381121893853"/>
    <n v="10.873785771029517"/>
    <n v="41.054567320050502"/>
  </r>
  <r>
    <x v="342"/>
    <n v="15.193111022978798"/>
    <n v="3.1309276364683845"/>
    <n v="4.3657956912210647"/>
    <n v="1.8904857243045898"/>
    <n v="2.4905731712782941"/>
    <n v="1.5412558515510411"/>
    <n v="0.19864808436963499"/>
    <n v="10.380196282944812"/>
    <n v="39.19099346511662"/>
  </r>
  <r>
    <x v="343"/>
    <n v="15.282637859059029"/>
    <n v="3.0493157786457492"/>
    <n v="4.6156756672918053"/>
    <n v="2.8707614949929918"/>
    <n v="2.50208266435035"/>
    <n v="1.8247102489471017"/>
    <n v="0.1993387880218187"/>
    <n v="10.932779738241088"/>
    <n v="41.277302239549932"/>
  </r>
  <r>
    <x v="344"/>
    <n v="15.305019568079084"/>
    <n v="3.1754431952807312"/>
    <n v="5.1390385469454714"/>
    <n v="3.3144784037458512"/>
    <n v="2.4956589020413276"/>
    <n v="1.7895307697354634"/>
    <n v="0.19934709799851999"/>
    <n v="11.319727321632943"/>
    <n v="42.738243805459391"/>
  </r>
  <r>
    <x v="345"/>
    <n v="15.046612563938421"/>
    <n v="3.3559785171308043"/>
    <n v="5.6424414992620564"/>
    <n v="3.4004280656225716"/>
    <n v="2.4663062134037896"/>
    <n v="1.7848971822155046"/>
    <n v="0.20713966962655153"/>
    <n v="11.494570684761321"/>
    <n v="43.398374395961021"/>
  </r>
  <r>
    <x v="346"/>
    <n v="15.054751367218445"/>
    <n v="3.4450096347554977"/>
    <n v="5.594386589524694"/>
    <n v="3.5355458931519967"/>
    <n v="2.5080076920503185"/>
    <n v="1.7290838666598376"/>
    <n v="0.19613190380853199"/>
    <n v="11.551897339422624"/>
    <n v="43.614814286591951"/>
  </r>
  <r>
    <x v="347"/>
    <n v="15.146312904118679"/>
    <n v="3.3782362965369774"/>
    <n v="5.3735236534023656"/>
    <n v="3.0337470345958368"/>
    <n v="2.4976296227120032"/>
    <n v="1.8182839475088726"/>
    <n v="0.2041672301886418"/>
    <n v="11.331755263828306"/>
    <n v="42.783655952891685"/>
  </r>
  <r>
    <x v="348"/>
    <n v="15.119861793458611"/>
    <n v="3.1136160302635831"/>
    <n v="4.7351852759548567"/>
    <n v="2.0388500501903288"/>
    <n v="2.5053626579704371"/>
    <n v="1.6214811953286019"/>
    <n v="0.21620786013638688"/>
    <n v="10.574668322087028"/>
    <n v="39.925233185389835"/>
  </r>
  <r>
    <x v="349"/>
    <n v="14.472826932696957"/>
    <n v="3.1606046756766157"/>
    <n v="4.6878635686051648"/>
    <n v="1.9573812984647561"/>
    <n v="2.5124327318972615"/>
    <n v="1.5326600587493062"/>
    <n v="0.20869996713861821"/>
    <n v="10.279917948999692"/>
    <n v="38.81238718222837"/>
  </r>
  <r>
    <x v="350"/>
    <n v="13.935665916215587"/>
    <n v="2.9825424404272289"/>
    <n v="5.217564205261346"/>
    <n v="3.2584308373019217"/>
    <n v="2.5267855420045429"/>
    <n v="1.7774602238256305"/>
    <n v="0.21369094474682257"/>
    <n v="10.776997374256247"/>
    <n v="40.689137484039328"/>
  </r>
  <r>
    <x v="351"/>
    <n v="13.705744723554998"/>
    <n v="3.0641542982498646"/>
    <n v="5.4744667366685409"/>
    <n v="3.4601162206437843"/>
    <n v="2.4986853659284365"/>
    <n v="1.8630544586841609"/>
    <n v="0.21476909469211553"/>
    <n v="10.90989003810656"/>
    <n v="41.190880936528465"/>
  </r>
  <r>
    <x v="352"/>
    <n v="14.222558731836317"/>
    <n v="3.1618412189769587"/>
    <n v="5.5921988849978463"/>
    <n v="3.1589560945719217"/>
    <n v="2.4922805237487409"/>
    <n v="1.727433163085891"/>
    <n v="0.22089225645620708"/>
    <n v="11.016236358917272"/>
    <n v="41.592397232591154"/>
  </r>
  <r>
    <x v="353"/>
    <n v="14.607117186817302"/>
    <n v="3.2706570294071398"/>
    <n v="5.7076306505112893"/>
    <n v="2.610035977949078"/>
    <n v="2.4087458823555692"/>
    <n v="1.8421321846630758"/>
    <n v="0.22054179502025287"/>
    <n v="11.04891445747645"/>
    <n v="41.715775164200153"/>
  </r>
  <r>
    <x v="354"/>
    <n v="15.516628453359623"/>
    <n v="3.3510323439294321"/>
    <n v="5.5008850343879265"/>
    <n v="2.2791682861906426"/>
    <n v="2.2434649301931904"/>
    <n v="1.7284776558355388"/>
    <n v="0.21493428916442778"/>
    <n v="11.10934573550616"/>
    <n v="41.943936728566946"/>
  </r>
  <r>
    <x v="355"/>
    <n v="15.59801648615983"/>
    <n v="3.4660308708613279"/>
    <n v="4.9749829256860512"/>
    <n v="2.0267943595240823"/>
    <n v="2.3109711948259033"/>
    <n v="1.6902022011067339"/>
    <n v="0.19865409457226182"/>
    <n v="10.90436365861942"/>
    <n v="41.17001579135561"/>
  </r>
  <r>
    <x v="356"/>
    <n v="15.724167937000153"/>
    <n v="3.3930748161410929"/>
    <n v="4.8181506175597102"/>
    <n v="1.9237481607874063"/>
    <n v="2.3372527680711213"/>
    <n v="1.6664148850568148"/>
    <n v="0.19756400698879437"/>
    <n v="10.83040403548846"/>
    <n v="40.890777227093551"/>
  </r>
  <r>
    <x v="357"/>
    <n v="15.488142641879556"/>
    <n v="3.2187222107927349"/>
    <n v="4.788719365872808"/>
    <n v="1.9321732237109164"/>
    <n v="2.3473281153402086"/>
    <n v="1.7820353070840196"/>
    <n v="0.20056625369036307"/>
    <n v="10.72134975169266"/>
    <n v="40.479036870063261"/>
  </r>
  <r>
    <x v="358"/>
    <n v="15.47186503531951"/>
    <n v="3.3720535800352627"/>
    <n v="4.1262718021216296"/>
    <n v="1.8284587783594199"/>
    <n v="2.3530556168900056"/>
    <n v="1.7970453171104115"/>
    <n v="0.20290979202061582"/>
    <n v="10.503005177162525"/>
    <n v="39.654665099019383"/>
  </r>
  <r>
    <x v="359"/>
    <n v="15.687543322240058"/>
    <n v="3.4709770440626997"/>
    <n v="3.8381581781665535"/>
    <n v="1.794894758102241"/>
    <n v="2.3709994675435064"/>
    <n v="1.8341708547435776"/>
    <n v="0.19415563740239525"/>
    <n v="10.517142656692613"/>
    <n v="39.708041918953647"/>
  </r>
  <r>
    <x v="360"/>
    <n v="15.754688449300234"/>
    <n v="3.4573750677589272"/>
    <n v="4.3583882839819914"/>
    <n v="1.8713385707034902"/>
    <n v="2.3679419746443018"/>
    <n v="1.8465151705953715"/>
    <n v="0.19848283241213327"/>
    <n v="10.756313303017187"/>
    <n v="40.611043652413635"/>
  </r>
  <r>
    <x v="361"/>
    <n v="15.716029133720136"/>
    <n v="3.5847390276942526"/>
    <n v="4.3278746859132893"/>
    <n v="2.3961367872017156"/>
    <n v="2.4075985657131942"/>
    <n v="1.6077169427123867"/>
    <n v="0.20701640807628199"/>
    <n v="10.89768370193234"/>
    <n v="41.144795252963597"/>
  </r>
  <r>
    <x v="362"/>
    <n v="15.577669477959775"/>
    <n v="3.5278580358784759"/>
    <n v="3.9991881493132162"/>
    <n v="2.136436630999178"/>
    <n v="2.4700009362587196"/>
    <n v="1.5056700094057662"/>
    <n v="0.23190391768848029"/>
    <n v="10.610035058902596"/>
    <n v="40.058762216406208"/>
  </r>
  <r>
    <x v="363"/>
    <n v="15.315193072179108"/>
    <n v="3.4549019811582413"/>
    <n v="3.8567786621807034"/>
    <n v="1.9138036964697691"/>
    <n v="2.4786830052041844"/>
    <n v="1.4122051178992292"/>
    <n v="0.23934159970544083"/>
    <n v="10.329795520320907"/>
    <n v="39.000702655117585"/>
  </r>
  <r>
    <x v="364"/>
    <n v="15.355887088579212"/>
    <n v="3.3708170367349197"/>
    <n v="4.3774618616794312"/>
    <n v="2.181696592059077"/>
    <n v="2.462270928220978"/>
    <n v="1.44315262217852"/>
    <n v="0.24097579475994588"/>
    <n v="10.604102826193802"/>
    <n v="40.036364750405887"/>
  </r>
  <r>
    <x v="365"/>
    <n v="15.701786227980099"/>
    <n v="3.5093098863733316"/>
    <n v="4.4790540353710551"/>
    <n v="2.4061236456750787"/>
    <n v="2.4306379855969782"/>
    <n v="1.2636635478284994"/>
    <n v="0.23594375540647952"/>
    <n v="10.818206792999842"/>
    <n v="40.84472587723136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17.842058072943722"/>
    <n v="3.5451696420832777"/>
    <n v="3.8493776030142515"/>
    <n v="2.1384133814955062"/>
    <n v="2.4940991265796297"/>
    <n v="1.2899791313759097"/>
    <n v="0.23912373432674278"/>
    <n v="11.033539626483286"/>
    <n v="42.431760318302324"/>
  </r>
  <r>
    <x v="1"/>
    <n v="16.998782437042838"/>
    <n v="3.4066767924448658"/>
    <n v="4.42577862941239"/>
    <n v="2.5315164905356289"/>
    <n v="2.4815285926549291"/>
    <n v="1.2809473901521362"/>
    <n v="0.24744886782741815"/>
    <n v="11.73111095091425"/>
    <n v="43.103790150984459"/>
  </r>
  <r>
    <x v="2"/>
    <n v="16.144018032260476"/>
    <n v="3.4450096347554977"/>
    <n v="4.4611175561817662"/>
    <n v="2.4682676856047379"/>
    <n v="2.4854057055565688"/>
    <n v="1.294731810904107"/>
    <n v="0.25322040886239389"/>
    <n v="11.6777231089916"/>
    <n v="42.229493943117149"/>
  </r>
  <r>
    <x v="3"/>
    <n v="17.325063473276966"/>
    <n v="3.4858155636668151"/>
    <n v="4.1979010730443838"/>
    <n v="2.2384231071761076"/>
    <n v="2.4893410924565353"/>
    <n v="1.3832059222053743"/>
    <n v="0.25442076162977934"/>
    <n v="12.117213736286722"/>
    <n v="43.491384729742684"/>
  </r>
  <r>
    <x v="4"/>
    <n v="17.476715222512549"/>
    <n v="3.5464061853836206"/>
    <n v="4.0116375132311397"/>
    <n v="2.3114090748435681"/>
    <n v="2.4874475659135129"/>
    <n v="1.4752153743614085"/>
    <n v="0.25008854946041009"/>
    <n v="11.730749946758074"/>
    <n v="43.289669432464279"/>
  </r>
  <r>
    <x v="5"/>
    <n v="17.042439758792476"/>
    <n v="3.352268887229775"/>
    <n v="4.6603367387044203"/>
    <n v="2.7052784254503774"/>
    <n v="2.4524324609710617"/>
    <n v="1.77847963141469"/>
    <n v="0.24283372517760365"/>
    <n v="11.431324823541495"/>
    <n v="43.665394451281898"/>
  </r>
  <r>
    <x v="6"/>
    <n v="16.102658464287135"/>
    <n v="3.4227518553493241"/>
    <n v="4.7399931474558255"/>
    <n v="3.176319128658676"/>
    <n v="2.4139625404135439"/>
    <n v="1.957593345089341"/>
    <n v="0.24819186385659009"/>
    <n v="11.736678319303564"/>
    <n v="43.798148664414001"/>
  </r>
  <r>
    <x v="7"/>
    <n v="16.107253971839729"/>
    <n v="3.5117829729740175"/>
    <n v="4.3355098302576245"/>
    <n v="3.3512630576736702"/>
    <n v="2.5047042374698658"/>
    <n v="1.8473072282904686"/>
    <n v="0.24327252026037682"/>
    <n v="11.667385514615951"/>
    <n v="43.568479333381703"/>
  </r>
  <r>
    <x v="8"/>
    <n v="16.196866369115298"/>
    <n v="3.4957079100695592"/>
    <n v="4.4865074661366275"/>
    <n v="3.3514268112764185"/>
    <n v="2.4995640167343716"/>
    <n v="1.7288075965357586"/>
    <n v="0.24712322068632292"/>
    <n v="12.105240960975614"/>
    <n v="44.111244351529969"/>
  </r>
  <r>
    <x v="9"/>
    <n v="16.495574360033871"/>
    <n v="3.4301711151513818"/>
    <n v="4.2238853212983409"/>
    <n v="3.2509175364407268"/>
    <n v="2.4964096527730137"/>
    <n v="1.7508930386177084"/>
    <n v="0.25623034920295107"/>
    <n v="12.487703062561238"/>
    <n v="44.391784436079234"/>
  </r>
  <r>
    <x v="10"/>
    <n v="17.040142005016179"/>
    <n v="3.4140960522469235"/>
    <n v="3.9004414991737417"/>
    <n v="2.6109588175736822"/>
    <n v="2.4979005589639622"/>
    <n v="1.6459015574908906"/>
    <n v="0.21325464293919982"/>
    <n v="12.500834265375744"/>
    <n v="43.823529398780323"/>
  </r>
  <r>
    <x v="11"/>
    <n v="16.750625029202798"/>
    <n v="3.4647943275609849"/>
    <n v="4.1028228153704935"/>
    <n v="2.2456178833048015"/>
    <n v="2.5014870586791433"/>
    <n v="1.6215651181083752"/>
    <n v="0.20979209372445376"/>
    <n v="11.858355422213769"/>
    <n v="42.755059748164818"/>
  </r>
  <r>
    <x v="12"/>
    <n v="15.845310041341902"/>
    <n v="3.4425365481548114"/>
    <n v="4.5131098579620081"/>
    <n v="3.2277419646704164"/>
    <n v="2.4433977208149464"/>
    <n v="1.648654258003206"/>
    <n v="0.21567111602021921"/>
    <n v="11.623692812614273"/>
    <n v="42.960114319581777"/>
  </r>
  <r>
    <x v="13"/>
    <n v="15.293849135030705"/>
    <n v="3.5192022327760752"/>
    <n v="4.538636251478211"/>
    <n v="2.8741007356607358"/>
    <n v="2.4856902643016436"/>
    <n v="1.8876024968132934"/>
    <n v="0.21743393122652827"/>
    <n v="12.143725715920333"/>
    <n v="42.960240763207523"/>
  </r>
  <r>
    <x v="14"/>
    <n v="15.714338076092996"/>
    <n v="3.4437730914551548"/>
    <n v="4.1058365628470872"/>
    <n v="2.8791093632149107"/>
    <n v="2.5024640941575775"/>
    <n v="1.9362217883415873"/>
    <n v="0.21100522126233529"/>
    <n v="12.185281420241608"/>
    <n v="42.978029617613259"/>
  </r>
  <r>
    <x v="15"/>
    <n v="15.585663864620383"/>
    <n v="3.3151725882194865"/>
    <n v="4.6985243630622566"/>
    <n v="3.1228484133626209"/>
    <n v="2.5088083919234268"/>
    <n v="1.9650072184643226"/>
    <n v="0.21379992966637526"/>
    <n v="12.195085739766455"/>
    <n v="43.604910509085329"/>
  </r>
  <r>
    <x v="16"/>
    <n v="15.424821100279612"/>
    <n v="3.2681839428064539"/>
    <n v="4.9208632260688567"/>
    <n v="3.1677618727394208"/>
    <n v="2.5094864893584981"/>
    <n v="1.9418559487453153"/>
    <n v="0.21878289570260692"/>
    <n v="12.130609581448589"/>
    <n v="43.582365057149353"/>
  </r>
  <r>
    <x v="17"/>
    <n v="15.084753541387705"/>
    <n v="3.4066767924448658"/>
    <n v="4.4905242090872637"/>
    <n v="2.8188318165986792"/>
    <n v="2.5036802800707014"/>
    <n v="1.8160759533407438"/>
    <n v="0.24876129278607573"/>
    <n v="12.113724172544899"/>
    <n v="42.483028058260928"/>
  </r>
  <r>
    <x v="18"/>
    <n v="14.395427408498701"/>
    <n v="3.4301711151513818"/>
    <n v="4.8122342138773817"/>
    <n v="2.7696342726305305"/>
    <n v="2.4476600475496793"/>
    <n v="1.6306192776318096"/>
    <n v="0.2403406145461541"/>
    <n v="11.722129669924179"/>
    <n v="41.448216619809813"/>
  </r>
  <r>
    <x v="19"/>
    <n v="13.59810684812375"/>
    <n v="3.2422165334992514"/>
    <n v="5.9926027720282837"/>
    <n v="3.7072476730633745"/>
    <n v="2.4075841864149057"/>
    <n v="1.8126242852475376"/>
    <n v="0.25281634526681779"/>
    <n v="11.783281181452779"/>
    <n v="42.796479825096696"/>
  </r>
  <r>
    <x v="20"/>
    <n v="12.819168317959177"/>
    <n v="3.4647943275609849"/>
    <n v="5.7063197735151512"/>
    <n v="3.9210862381565246"/>
    <n v="2.4872205243615921"/>
    <n v="1.8504187882761733"/>
    <n v="0.25633360774873393"/>
    <n v="12.049030835335259"/>
    <n v="42.554372412913594"/>
  </r>
  <r>
    <x v="21"/>
    <n v="11.720842012889364"/>
    <n v="3.5290945791788189"/>
    <n v="5.2052124429599624"/>
    <n v="4.1359661556852574"/>
    <n v="2.4745296584143732"/>
    <n v="2.0078262541568255"/>
    <n v="0.25178581926019583"/>
    <n v="11.750491407736725"/>
    <n v="41.07574833028152"/>
  </r>
  <r>
    <x v="22"/>
    <n v="10.847695577896626"/>
    <n v="3.4066767924448658"/>
    <n v="5.2836928712584159"/>
    <n v="4.2843276934221404"/>
    <n v="2.4757836845861512"/>
    <n v="1.9643569210953369"/>
    <n v="0.24455899600936998"/>
    <n v="11.695406447705118"/>
    <n v="40.202498984418028"/>
  </r>
  <r>
    <x v="23"/>
    <n v="10.783358472160321"/>
    <n v="3.4388269182537825"/>
    <n v="4.9110141913981149"/>
    <n v="4.2309475020941951"/>
    <n v="2.4910507153425017"/>
    <n v="1.7935843983433672"/>
    <n v="0.24826379448329061"/>
    <n v="11.63883620286358"/>
    <n v="39.535882194939155"/>
  </r>
  <r>
    <x v="24"/>
    <n v="10.346785254663949"/>
    <n v="3.5525889018853354"/>
    <n v="4.3928146753121675"/>
    <n v="3.4565305019246124"/>
    <n v="2.5174836496223336"/>
    <n v="1.6599047441782178"/>
    <n v="0.23776615690042577"/>
    <n v="11.469873826968779"/>
    <n v="37.633747711455825"/>
  </r>
  <r>
    <x v="25"/>
    <n v="10.002122188219449"/>
    <n v="3.5760832245918515"/>
    <n v="4.5853715556195818"/>
    <n v="2.9230513191194136"/>
    <n v="2.4817389844930426"/>
    <n v="1.62573517186359"/>
    <n v="0.23408880533672657"/>
    <n v="10.54111748723389"/>
    <n v="35.969308736477544"/>
  </r>
  <r>
    <x v="26"/>
    <n v="9.8183018861157123"/>
    <n v="3.401730619243494"/>
    <n v="4.8592996177950205"/>
    <n v="3.3109469144424901"/>
    <n v="2.4501779383604849"/>
    <n v="1.9728805419732551"/>
    <n v="0.23885743951777191"/>
    <n v="9.8483602662064129"/>
    <n v="35.900555223654642"/>
  </r>
  <r>
    <x v="27"/>
    <n v="9.4506612819082463"/>
    <n v="3.5464061853836206"/>
    <n v="4.8680448813388697"/>
    <n v="2.9792895761934379"/>
    <n v="2.5203973495386549"/>
    <n v="1.9595443205357024"/>
    <n v="0.25326526502220437"/>
    <n v="10.154013354087329"/>
    <n v="35.73162221400807"/>
  </r>
  <r>
    <x v="28"/>
    <n v="10.048077263745382"/>
    <n v="3.5773197678921949"/>
    <n v="5.3664241276853879"/>
    <n v="2.8376056631534099"/>
    <n v="2.5146796864561076"/>
    <n v="1.7185298478835973"/>
    <n v="0.26005605155020611"/>
    <n v="10.372222878589824"/>
    <n v="36.694915286956117"/>
  </r>
  <r>
    <x v="29"/>
    <n v="9.8412794238786798"/>
    <n v="3.6193622401038552"/>
    <n v="5.4366568226316261"/>
    <n v="2.854631123780786"/>
    <n v="2.5024966367800197"/>
    <n v="1.6868633745664701"/>
    <n v="0.25477599013410718"/>
    <n v="10.550779967977046"/>
    <n v="36.746845579852589"/>
  </r>
  <r>
    <x v="30"/>
    <n v="9.1749308287526432"/>
    <n v="3.6181256968035123"/>
    <n v="5.097960169018064"/>
    <n v="2.6002983675300406"/>
    <n v="2.4999303104381374"/>
    <n v="1.755360780723817"/>
    <n v="0.25049028436884024"/>
    <n v="10.468121304812009"/>
    <n v="35.465217742447066"/>
  </r>
  <r>
    <x v="31"/>
    <n v="8.8486497925185148"/>
    <n v="3.6317276731072852"/>
    <n v="4.4297326851458987"/>
    <n v="1.9886233740848103"/>
    <n v="2.493072141959773"/>
    <n v="1.6020709481132984"/>
    <n v="0.18444994856126026"/>
    <n v="9.8836736972265946"/>
    <n v="33.062000260717433"/>
  </r>
  <r>
    <x v="32"/>
    <n v="8.6280654299940327"/>
    <n v="3.5328042090798482"/>
    <n v="3.8236845725917603"/>
    <n v="1.8844020676520423"/>
    <n v="2.4377564950548791"/>
    <n v="1.4967624438938718"/>
    <n v="0.1789963379712381"/>
    <n v="8.8392727928394876"/>
    <n v="30.821744349077161"/>
  </r>
  <r>
    <x v="33"/>
    <n v="8.7429531188088667"/>
    <n v="3.3745266666359486"/>
    <n v="4.0301350033382679"/>
    <n v="2.5847112884174814"/>
    <n v="2.4068553830332391"/>
    <n v="1.7661304818774668"/>
    <n v="0.18608602274384628"/>
    <n v="8.3114610130848057"/>
    <n v="31.402858977939921"/>
  </r>
  <r>
    <x v="34"/>
    <n v="8.6763182592962629"/>
    <n v="3.526621492578133"/>
    <n v="4.262054694947393"/>
    <n v="2.7249532308383166"/>
    <n v="2.4703210648469285"/>
    <n v="1.783700095017233"/>
    <n v="0.19087848468049143"/>
    <n v="8.6330203959150573"/>
    <n v="32.267867718119817"/>
  </r>
  <r>
    <x v="35"/>
    <n v="8.6533407215332954"/>
    <n v="3.6465661927114006"/>
    <n v="4.9670406933286992"/>
    <n v="3.2754007242975511"/>
    <n v="2.4503376242520027"/>
    <n v="1.8654745516353306"/>
    <n v="0.18664821407157414"/>
    <n v="8.9336353738193104"/>
    <n v="33.978444095649166"/>
  </r>
  <r>
    <x v="36"/>
    <n v="8.5108799874029035"/>
    <n v="3.6564585391141442"/>
    <n v="5.2406013608012261"/>
    <n v="3.5307341900260165"/>
    <n v="2.4343334652570818"/>
    <n v="2.002967983603829"/>
    <n v="0.17865598539606092"/>
    <n v="9.0629356944418724"/>
    <n v="34.617567206043134"/>
  </r>
  <r>
    <x v="37"/>
    <n v="8.5981946309021779"/>
    <n v="3.6898452082234043"/>
    <n v="5.0449331314006773"/>
    <n v="3.4148295353296132"/>
    <n v="2.4211491623370209"/>
    <n v="2.0301712151426612"/>
    <n v="0.1814692281705331"/>
    <n v="8.8246013501277041"/>
    <n v="34.205193461633797"/>
  </r>
  <r>
    <x v="38"/>
    <n v="8.6211721686651455"/>
    <n v="3.7133395309299209"/>
    <n v="4.6568706910536148"/>
    <n v="2.4940778156846428"/>
    <n v="2.4149357918661121"/>
    <n v="1.7412737545961212"/>
    <n v="0.17935985931922702"/>
    <n v="8.8027885490035978"/>
    <n v="32.623818161118379"/>
  </r>
  <r>
    <x v="39"/>
    <n v="8.6901047819540445"/>
    <n v="3.6168891535031693"/>
    <n v="4.0144124144753865"/>
    <n v="1.8703877594356091"/>
    <n v="2.3600764984805802"/>
    <n v="1.6821996181822827"/>
    <n v="0.17404413896435303"/>
    <n v="8.6359720365678676"/>
    <n v="31.044086401563291"/>
  </r>
  <r>
    <x v="40"/>
    <n v="8.4833069420873439"/>
    <n v="3.4647943275609849"/>
    <n v="4.8430596610135668"/>
    <n v="2.2274452850586686"/>
    <n v="2.3189320284414312"/>
    <n v="1.9298059043288516"/>
    <n v="0.17395519206547164"/>
    <n v="8.5527393196616117"/>
    <n v="31.994038660217928"/>
  </r>
  <r>
    <x v="41"/>
    <n v="8.5476440478236508"/>
    <n v="3.5699005080901367"/>
    <n v="4.8413932919506788"/>
    <n v="2.3725867739994198"/>
    <n v="2.3468694914053274"/>
    <n v="1.7814933509401634"/>
    <n v="0.17900639442707231"/>
    <n v="9.3466383346554807"/>
    <n v="32.985532193291931"/>
  </r>
  <r>
    <x v="42"/>
    <n v="8.5568350629288386"/>
    <n v="3.6304911298069422"/>
    <n v="4.9100580129596487"/>
    <n v="2.7362659356979062"/>
    <n v="2.4214057192906919"/>
    <n v="1.8371158192607955"/>
    <n v="0.16810730579020602"/>
    <n v="9.517145919307449"/>
    <n v="33.77742490504248"/>
  </r>
  <r>
    <x v="43"/>
    <n v="8.8440542849659227"/>
    <n v="3.672533602018603"/>
    <n v="5.201490091877103"/>
    <n v="3.1160254415666424"/>
    <n v="2.4124610389501719"/>
    <n v="1.6452853459381183"/>
    <n v="0.17246939339739562"/>
    <n v="9.4392838118836835"/>
    <n v="34.503603010597644"/>
  </r>
  <r>
    <x v="44"/>
    <n v="8.7567396414666483"/>
    <n v="3.7776397825477548"/>
    <n v="5.3063991335129508"/>
    <n v="3.2369122804879842"/>
    <n v="2.4153066264009171"/>
    <n v="1.6596464753653908"/>
    <n v="0.17025563318238079"/>
    <n v="9.5975005531837034"/>
    <n v="34.920400126147733"/>
  </r>
  <r>
    <x v="45"/>
    <n v="8.7314643499273856"/>
    <n v="3.7788763258480977"/>
    <n v="4.7018745583877379"/>
    <n v="1.9071667414325835"/>
    <n v="2.3539266996442101"/>
    <n v="1.5110807368675159"/>
    <n v="0.15355283600425215"/>
    <n v="9.4919156242983433"/>
    <n v="32.629857872410128"/>
  </r>
  <r>
    <x v="46"/>
    <n v="8.7774194254533171"/>
    <n v="3.808553365056329"/>
    <n v="4.4084785445033088"/>
    <n v="1.6141113841523396"/>
    <n v="2.3025449260289368"/>
    <n v="1.507702407449782"/>
    <n v="0.14837866522933887"/>
    <n v="9.2005917587775983"/>
    <n v="31.767780476650945"/>
  </r>
  <r>
    <x v="47"/>
    <n v="8.9152846520311204"/>
    <n v="3.6502758226124294"/>
    <n v="4.4651216029871614"/>
    <n v="2.2956652423581576"/>
    <n v="2.3743952523550735"/>
    <n v="1.6571630444672225"/>
    <n v="0.1523634764523763"/>
    <n v="9.1289582069016539"/>
    <n v="32.639227300165189"/>
  </r>
  <r>
    <x v="48"/>
    <n v="8.9451554511229752"/>
    <n v="3.7269415072336933"/>
    <n v="4.5669169150026425"/>
    <n v="2.4372552826882945"/>
    <n v="2.3790564154160148"/>
    <n v="1.7908163633807255"/>
    <n v="0.1514239422711168"/>
    <n v="9.8348131222237107"/>
    <n v="33.83237899933917"/>
  </r>
  <r>
    <x v="49"/>
    <n v="9.0370656021748417"/>
    <n v="3.8394669475649028"/>
    <n v="5.2072739795434781"/>
    <n v="2.738019486146773"/>
    <n v="2.3714376577387144"/>
    <n v="1.7190257173370727"/>
    <n v="0.15832643029445728"/>
    <n v="10.358468447002888"/>
    <n v="35.429084267803127"/>
  </r>
  <r>
    <x v="50"/>
    <n v="9.6827344133142077"/>
    <n v="3.8209187980597585"/>
    <n v="5.4461027546909646"/>
    <n v="2.6497026991169133"/>
    <n v="2.3630742037711125"/>
    <n v="1.7203765657356236"/>
    <n v="0.16543784076047721"/>
    <n v="10.623335781700604"/>
    <n v="36.471683057149662"/>
  </r>
  <r>
    <x v="51"/>
    <n v="9.6804366595379125"/>
    <n v="3.697264468025462"/>
    <n v="5.3897747193109051"/>
    <n v="2.4540014819796183"/>
    <n v="2.3654316518852267"/>
    <n v="1.6020666978036975"/>
    <n v="0.15772088207587373"/>
    <n v="10.569782366784558"/>
    <n v="35.916478927403254"/>
  </r>
  <r>
    <x v="52"/>
    <n v="9.6689478906564279"/>
    <n v="3.561244704987736"/>
    <n v="4.4877437532794744"/>
    <n v="1.8764222611526906"/>
    <n v="2.3143707636633355"/>
    <n v="1.4771875180163716"/>
    <n v="0.14520189767174824"/>
    <n v="10.784726849414756"/>
    <n v="34.315845638842532"/>
  </r>
  <r>
    <x v="53"/>
    <n v="9.6229928151304964"/>
    <n v="3.561244704987736"/>
    <n v="4.0355959328100734"/>
    <n v="1.7770842507104228"/>
    <n v="2.2319274353297311"/>
    <n v="1.3237780100217875"/>
    <n v="0.14795756238967028"/>
    <n v="10.500502166180549"/>
    <n v="33.201082877560466"/>
  </r>
  <r>
    <x v="54"/>
    <n v="9.8045153634579343"/>
    <n v="3.4808693904654433"/>
    <n v="4.4475509314826303"/>
    <n v="2.5581636880096323"/>
    <n v="2.2544469300596162"/>
    <n v="1.4391689986699312"/>
    <n v="0.146058611090333"/>
    <n v="10.504109415546978"/>
    <n v="34.634883328782493"/>
  </r>
  <r>
    <x v="55"/>
    <n v="9.5517624480652987"/>
    <n v="3.6552219958138013"/>
    <n v="4.323044596158149"/>
    <n v="2.4950279297865872"/>
    <n v="2.3165299288221055"/>
    <n v="1.7041377161980573"/>
    <n v="0.14956883620544995"/>
    <n v="10.979078902908444"/>
    <n v="35.174372353957892"/>
  </r>
  <r>
    <x v="56"/>
    <n v="9.8481726852075706"/>
    <n v="3.6947913814247761"/>
    <n v="4.8355165637222299"/>
    <n v="2.8311456610267891"/>
    <n v="2.313807700614571"/>
    <n v="1.7222508689303553"/>
    <n v="0.14919732884014542"/>
    <n v="10.722460851549492"/>
    <n v="36.117343041315934"/>
  </r>
  <r>
    <x v="57"/>
    <n v="9.8228973936683079"/>
    <n v="3.7133395309299209"/>
    <n v="5.2076897783001215"/>
    <n v="3.1645631840108375"/>
    <n v="2.3108871894516922"/>
    <n v="1.7072728612350789"/>
    <n v="0.15456050766772328"/>
    <n v="11.183773934866846"/>
    <n v="37.264984380130528"/>
  </r>
  <r>
    <x v="58"/>
    <n v="9.9056165296149885"/>
    <n v="3.6403834762096858"/>
    <n v="5.2440309070344631"/>
    <n v="2.8677204248228438"/>
    <n v="2.3060845038233868"/>
    <n v="1.7517431005379513"/>
    <n v="0.16408987703300071"/>
    <n v="11.106412554347685"/>
    <n v="36.986081373424"/>
  </r>
  <r>
    <x v="59"/>
    <n v="9.9630603740224064"/>
    <n v="3.6539854525134583"/>
    <n v="4.2408902208305674"/>
    <n v="1.7711974975922951"/>
    <n v="2.2586290354460035"/>
    <n v="1.5914495077592672"/>
    <n v="0.13243514560081512"/>
    <n v="10.723074301422173"/>
    <n v="34.334721535186986"/>
  </r>
  <r>
    <x v="60"/>
    <n v="9.4671334942335701"/>
    <n v="3.6045237204997398"/>
    <n v="3.8690185397021506"/>
    <n v="1.6028898203916013"/>
    <n v="2.2551469748447062"/>
    <n v="1.3545116653905547"/>
    <n v="0.12481254818851291"/>
    <n v="10.341238831711356"/>
    <n v="32.61927559496219"/>
  </r>
  <r>
    <x v="61"/>
    <n v="9.840491388032909"/>
    <n v="3.3769997532366345"/>
    <n v="4.4056901536047439"/>
    <n v="2.83915930759682"/>
    <n v="2.3357240216215187"/>
    <n v="1.6325461679904307"/>
    <n v="0.1198895180136216"/>
    <n v="9.9588989760058411"/>
    <n v="34.509399286102521"/>
  </r>
  <r>
    <x v="62"/>
    <n v="9.9562105013157449"/>
    <n v="3.6317276731072852"/>
    <n v="4.3030394388036468"/>
    <n v="3.1173136001938397"/>
    <n v="2.3136048768281885"/>
    <n v="1.5735397031725959"/>
    <n v="0.11071116890272696"/>
    <n v="10.426578154371564"/>
    <n v="35.432725116695593"/>
  </r>
  <r>
    <x v="63"/>
    <n v="10.410353436463481"/>
    <n v="3.6799528618206607"/>
    <n v="4.3642927850281552"/>
    <n v="3.4118810262530923"/>
    <n v="2.3041425417492882"/>
    <n v="1.7965696157926911"/>
    <n v="9.5948247926489386E-2"/>
    <n v="10.567876763235059"/>
    <n v="36.631017278268914"/>
  </r>
  <r>
    <x v="64"/>
    <n v="10.770611053287405"/>
    <n v="3.5785563111925378"/>
    <n v="4.2920723498426154"/>
    <n v="3.2622778728406958"/>
    <n v="2.3011546749260061"/>
    <n v="1.6723516508362681"/>
    <n v="9.5909915099623017E-2"/>
    <n v="10.577753062750871"/>
    <n v="36.550686890776021"/>
  </r>
  <r>
    <x v="65"/>
    <n v="11.006416038844884"/>
    <n v="3.5018906265712739"/>
    <n v="4.4522421571491977"/>
    <n v="2.888618581515797"/>
    <n v="2.3091775665657259"/>
    <n v="1.6189473440910462"/>
    <n v="9.4394923826391516E-2"/>
    <n v="10.23761427540021"/>
    <n v="36.109301513964532"/>
  </r>
  <r>
    <x v="66"/>
    <n v="11.093751218680989"/>
    <n v="3.353505430530118"/>
    <n v="3.8035992708204236"/>
    <n v="2.2604937336424311"/>
    <n v="2.2826878718979136"/>
    <n v="1.5184560240984708"/>
    <n v="0.11568943908777735"/>
    <n v="10.022407082705971"/>
    <n v="34.450590071464092"/>
  </r>
  <r>
    <x v="67"/>
    <n v="11.443091938025399"/>
    <n v="3.4957079100695592"/>
    <n v="3.4462313486117475"/>
    <n v="1.6830482551753121"/>
    <n v="2.2537832119228334"/>
    <n v="1.4726340196636039"/>
    <n v="0.12090016629153055"/>
    <n v="9.2938110432850305"/>
    <n v="33.209207893045019"/>
  </r>
  <r>
    <x v="68"/>
    <n v="11.530427117861503"/>
    <n v="3.3918382728407499"/>
    <n v="4.0962279614268473"/>
    <n v="2.7609664696442935"/>
    <n v="2.3375479220886186"/>
    <n v="1.5042701574376953"/>
    <n v="0.12408020616620934"/>
    <n v="9.2180088986905542"/>
    <n v="34.963367006156474"/>
  </r>
  <r>
    <x v="69"/>
    <n v="11.25750468087368"/>
    <n v="3.3745266666359486"/>
    <n v="4.5094303563693376"/>
    <n v="2.3610678516225359"/>
    <n v="2.3475725634111102"/>
    <n v="1.6155285117229952"/>
    <n v="0.12254143920136305"/>
    <n v="9.7957490427630205"/>
    <n v="35.383921112599992"/>
  </r>
  <r>
    <x v="70"/>
    <n v="11.46710911248033"/>
    <n v="2.9602846610210558"/>
    <n v="4.5057389521405034"/>
    <n v="2.3886775063019599"/>
    <n v="2.3314594244712668"/>
    <n v="1.3553555601949054"/>
    <n v="0.13772226402278046"/>
    <n v="9.5794948956359711"/>
    <n v="34.725842376268773"/>
  </r>
  <r>
    <x v="71"/>
    <n v="11.076284182713765"/>
    <n v="3.1024871405604966"/>
    <n v="4.3187160041400299"/>
    <n v="2.0881274554608624"/>
    <n v="2.260460503964834"/>
    <n v="1.4023963200730696"/>
    <n v="0.14482530659219228"/>
    <n v="9.3547188821834268"/>
    <n v="33.748015795688673"/>
  </r>
  <r>
    <x v="72"/>
    <n v="11.654879749127954"/>
    <n v="3.326301477922573"/>
    <n v="4.2439674490333665"/>
    <n v="2.3951600465232299"/>
    <n v="2.1835834776791625"/>
    <n v="1.4493165711731288"/>
    <n v="0.1666936142362008"/>
    <n v="9.344970964356035"/>
    <n v="34.764873350051651"/>
  </r>
  <r>
    <x v="73"/>
    <n v="11.674530164591072"/>
    <n v="3.4140960522469235"/>
    <n v="4.4164350600240576"/>
    <n v="2.1922180856958158"/>
    <n v="2.1290102566490514"/>
    <n v="1.51142301179952"/>
    <n v="0.15952205312358197"/>
    <n v="9.456726682084776"/>
    <n v="34.953961366214799"/>
  </r>
  <r>
    <x v="74"/>
    <n v="11.40815786609096"/>
    <n v="3.389365186240064"/>
    <n v="4.4011100192090362"/>
    <n v="1.6480807348629203"/>
    <n v="2.1509757699922485"/>
    <n v="1.348151118742039"/>
    <n v="0.15423293250545239"/>
    <n v="9.4773508889506157"/>
    <n v="33.977424516593331"/>
  </r>
  <r>
    <x v="75"/>
    <n v="11.827366729304256"/>
    <n v="3.2372703602978796"/>
    <n v="5.0352959636536445"/>
    <n v="2.5625410736434162"/>
    <n v="2.146554514171171"/>
    <n v="1.6390296402597655"/>
    <n v="0.16188327772168382"/>
    <n v="9.3448490349136559"/>
    <n v="35.95479059396547"/>
  </r>
  <r>
    <x v="76"/>
    <n v="11.314272547767148"/>
    <n v="3.3794728398373204"/>
    <n v="4.7339521628483201"/>
    <n v="2.5750724197806845"/>
    <n v="2.1376098338306511"/>
    <n v="1.6342642931421687"/>
    <n v="0.16688188082028607"/>
    <n v="9.8819827010092087"/>
    <n v="35.82350867903579"/>
  </r>
  <r>
    <x v="77"/>
    <n v="11.934352324603477"/>
    <n v="3.5167291461753893"/>
    <n v="4.4488975163872588"/>
    <n v="2.480073838632546"/>
    <n v="2.1401481583811295"/>
    <n v="1.4685403048024031"/>
    <n v="0.14303700241573097"/>
    <n v="9.8324045569374849"/>
    <n v="35.964182848335419"/>
  </r>
  <r>
    <x v="78"/>
    <n v="12.015137365951874"/>
    <n v="3.6020506338990539"/>
    <n v="4.3415230420474158"/>
    <n v="2.8263098491513015"/>
    <n v="2.121212892950906"/>
    <n v="1.392254748006956"/>
    <n v="0.14373283312620286"/>
    <n v="9.9301592352902777"/>
    <n v="36.372380600423988"/>
  </r>
  <r>
    <x v="79"/>
    <n v="11.914701909140357"/>
    <n v="3.6317276731072852"/>
    <n v="4.1371516050841297"/>
    <n v="2.4136067855409107"/>
    <n v="2.1054229098199637"/>
    <n v="1.2664696688987442"/>
    <n v="0.14348455156192516"/>
    <n v="9.7916944772538805"/>
    <n v="35.404259580407199"/>
  </r>
  <r>
    <x v="80"/>
    <n v="12.010770606960072"/>
    <n v="3.4796328471651004"/>
    <n v="4.3015952522824783"/>
    <n v="1.6417195216232106"/>
    <n v="2.1037632360754204"/>
    <n v="1.17142016196559"/>
    <n v="0.13008187381091302"/>
    <n v="9.5296003515850405"/>
    <n v="34.368583851467825"/>
  </r>
  <r>
    <x v="81"/>
    <n v="11.95836949905841"/>
    <n v="3.4425365481548114"/>
    <n v="4.2082619210701546"/>
    <n v="1.6430940329391259"/>
    <n v="2.1447563450799554"/>
    <n v="1.1834264531949821"/>
    <n v="0.12879283494192348"/>
    <n v="9.21840307716427"/>
    <n v="33.92764071160363"/>
  </r>
  <r>
    <x v="82"/>
    <n v="12.010770606960072"/>
    <n v="2.9899617002292866"/>
    <n v="4.7026736220288461"/>
    <n v="1.9305651603043432"/>
    <n v="2.1378535250963799"/>
    <n v="1.3458994547262428"/>
    <n v="0.1433332574327181"/>
    <n v="9.1854570657972943"/>
    <n v="34.446514392575182"/>
  </r>
  <r>
    <x v="83"/>
    <n v="12.541331824464395"/>
    <n v="3.0963044240587818"/>
    <n v="4.4889149726779607"/>
    <n v="2.0178570109621345"/>
    <n v="2.1407308983643936"/>
    <n v="1.470519198949086"/>
    <n v="0.13433664974884893"/>
    <n v="9.4218083018292962"/>
    <n v="35.3118032810549"/>
  </r>
  <r>
    <x v="84"/>
    <n v="13.464901351231186"/>
    <n v="2.9095863857069939"/>
    <n v="4.3618027535427553"/>
    <n v="2.219724929710206"/>
    <n v="2.1306487398487488"/>
    <n v="1.4335529229168591"/>
    <n v="0.13282546693755481"/>
    <n v="9.4884248945363225"/>
    <n v="36.141467444430624"/>
  </r>
  <r>
    <x v="85"/>
    <n v="12.812070881956313"/>
    <n v="2.6622777256384014"/>
    <n v="4.1753249462785691"/>
    <n v="2.1954069818873716"/>
    <n v="2.1201510952930884"/>
    <n v="1.4203741296133605"/>
    <n v="0.14143468541288171"/>
    <n v="9.2239068292259656"/>
    <n v="34.750947275305947"/>
  </r>
  <r>
    <x v="86"/>
    <n v="13.08717669844004"/>
    <n v="2.4570115377814692"/>
    <n v="4.1430338878761219"/>
    <n v="2.1162387290001066"/>
    <n v="2.1033855902940584"/>
    <n v="1.4842426152573684"/>
    <n v="0.13806262086843205"/>
    <n v="9.2333596952486268"/>
    <n v="34.76251137476622"/>
  </r>
  <r>
    <x v="87"/>
    <n v="12.322993874874138"/>
    <n v="2.39889400266535"/>
    <n v="3.5532344607032904"/>
    <n v="1.7179419008602608"/>
    <n v="2.0739019743615792"/>
    <n v="1.2616734862016876"/>
    <n v="0.10777366897782013"/>
    <n v="9.0900327057620096"/>
    <n v="32.526446074406138"/>
  </r>
  <r>
    <x v="88"/>
    <n v="12.117756202259297"/>
    <n v="2.4075498057677507"/>
    <n v="3.5389505037980351"/>
    <n v="1.5474919551964725"/>
    <n v="2.1166024358365614"/>
    <n v="1.3317421734810204"/>
    <n v="0.11030843670639932"/>
    <n v="9.0044335493048901"/>
    <n v="32.174835062350432"/>
  </r>
  <r>
    <x v="89"/>
    <n v="12.172340689656862"/>
    <n v="2.3852920263615776"/>
    <n v="3.8144655841286048"/>
    <n v="2.1889993352591506"/>
    <n v="2.1150139017782861"/>
    <n v="1.5392367878116562"/>
    <n v="0.12107795781100213"/>
    <n v="8.9342810885155153"/>
    <n v="33.270707371322658"/>
  </r>
  <r>
    <x v="90"/>
    <n v="12.24875897201345"/>
    <n v="2.400130545965693"/>
    <n v="4.1375459790956786"/>
    <n v="2.4622007685296956"/>
    <n v="2.1252436373026797"/>
    <n v="1.4797630389559"/>
    <n v="0.110936036265511"/>
    <n v="9.1980811527931969"/>
    <n v="34.1626601309218"/>
  </r>
  <r>
    <x v="91"/>
    <n v="12.480259248284918"/>
    <n v="2.461957710982841"/>
    <n v="3.6371718509281612"/>
    <n v="2.3181834093891931"/>
    <n v="2.1491965210303601"/>
    <n v="1.5296917591989838"/>
    <n v="0.13498276749150476"/>
    <n v="9.093644401090021"/>
    <n v="33.805087668395977"/>
  </r>
  <r>
    <x v="92"/>
    <n v="12.758370874987648"/>
    <n v="2.5126559862969029"/>
    <n v="3.5927385166208072"/>
    <n v="2.0247274263473605"/>
    <n v="2.1341444229431614"/>
    <n v="1.3151612156902586"/>
    <n v="0.13713136250007674"/>
    <n v="8.9036909964517044"/>
    <n v="33.378620801837926"/>
  </r>
  <r>
    <x v="93"/>
    <n v="12.282539263675947"/>
    <n v="2.610342907023997"/>
    <n v="3.7499572636679233"/>
    <n v="2.0913601802855424"/>
    <n v="2.1140308118584676"/>
    <n v="1.3072873921449024"/>
    <n v="0.13746574912872217"/>
    <n v="9.1019730842952118"/>
    <n v="33.394956652080708"/>
  </r>
  <r>
    <x v="94"/>
    <n v="12.356412664518858"/>
    <n v="2.6053967338226252"/>
    <n v="3.8600796599433762"/>
    <n v="1.7664283494797022"/>
    <n v="2.0368889037622218"/>
    <n v="1.0891917556142021"/>
    <n v="0.13041418318191991"/>
    <n v="9.1220121375691612"/>
    <n v="32.966824387892068"/>
  </r>
  <r>
    <x v="95"/>
    <n v="11.852335341120167"/>
    <n v="2.6400199462322278"/>
    <n v="3.6392000601304186"/>
    <n v="1.3717249904493907"/>
    <n v="2.1010508463351356"/>
    <n v="1.1433671185247267"/>
    <n v="0.12781814991458071"/>
    <n v="8.5325716235665023"/>
    <n v="31.408088076273145"/>
  </r>
  <r>
    <x v="96"/>
    <n v="11.237447916457105"/>
    <n v="2.572010064713365"/>
    <n v="3.787495797600311"/>
    <n v="1.657168892265265"/>
    <n v="2.099463069082034"/>
    <n v="1.2919393574961089"/>
    <n v="0.11257700817935062"/>
    <n v="7.9205765322427908"/>
    <n v="30.678678638036331"/>
  </r>
  <r>
    <x v="97"/>
    <n v="11.309148570216401"/>
    <n v="2.6313641431298271"/>
    <n v="3.9824181284679487"/>
    <n v="1.9842347008121239"/>
    <n v="2.090784027357262"/>
    <n v="1.3321781219030584"/>
    <n v="9.7172956095997076E-2"/>
    <n v="8.3632257854501386"/>
    <n v="31.79052643343276"/>
  </r>
  <r>
    <x v="98"/>
    <n v="11.758907216524719"/>
    <n v="2.5546984585085637"/>
    <n v="4.225750067630619"/>
    <n v="2.0627243405764277"/>
    <n v="2.094402312889712"/>
    <n v="1.2953456889535686"/>
    <n v="0.10952621371018922"/>
    <n v="8.6667533046659866"/>
    <n v="32.768107603459782"/>
  </r>
  <r>
    <x v="99"/>
    <n v="11.750216228190258"/>
    <n v="2.5497522853071914"/>
    <n v="4.0412203251518566"/>
    <n v="1.9937006522293799"/>
    <n v="2.0960090102721405"/>
    <n v="1.2855855613393128"/>
    <n v="0.11644725064573883"/>
    <n v="8.7797974603254225"/>
    <n v="32.612728773461299"/>
  </r>
  <r>
    <x v="100"/>
    <n v="12.01746411947491"/>
    <n v="2.5596446317099355"/>
    <n v="3.7007557333134788"/>
    <n v="1.7494145191665742"/>
    <n v="2.0109130798069241"/>
    <n v="1.2991663839274445"/>
    <n v="0.12094789076961436"/>
    <n v="8.8811294020440812"/>
    <n v="32.339435760212965"/>
  </r>
  <r>
    <x v="101"/>
    <n v="12.191283886164118"/>
    <n v="2.5757196946143939"/>
    <n v="3.3327119399752374"/>
    <n v="1.6301524082433554"/>
    <n v="2.0548342680260685"/>
    <n v="1.2041987162889651"/>
    <n v="0.11617359924135157"/>
    <n v="8.9657434041401292"/>
    <n v="32.07081791669362"/>
  </r>
  <r>
    <x v="102"/>
    <n v="12.193456633247731"/>
    <n v="2.647439206034286"/>
    <n v="3.2833778936048397"/>
    <n v="1.4378614822712097"/>
    <n v="2.0474796353541698"/>
    <n v="1.2632104314892481"/>
    <n v="0.11128024067223578"/>
    <n v="8.6295786369765164"/>
    <n v="31.613684159650234"/>
  </r>
  <r>
    <x v="103"/>
    <n v="11.658960850678424"/>
    <n v="2.6227083400274265"/>
    <n v="3.8064701866630557"/>
    <n v="1.3092945638698839"/>
    <n v="2.0406918497569011"/>
    <n v="1.5577379688087236"/>
    <n v="0.10945519166314889"/>
    <n v="8.2840247504898379"/>
    <n v="31.389343701957397"/>
  </r>
  <r>
    <x v="104"/>
    <n v="10.998445737259448"/>
    <n v="2.6944278514473186"/>
    <n v="4.1489526720856817"/>
    <n v="1.7160070051494554"/>
    <n v="2.0128792596465614"/>
    <n v="1.3234204839788617"/>
    <n v="0.10696320364651563"/>
    <n v="8.4904565183320528"/>
    <n v="31.491552731545891"/>
  </r>
  <r>
    <x v="105"/>
    <n v="11.910999512377774"/>
    <n v="2.7562550164644666"/>
    <n v="4.1968139656081185"/>
    <n v="1.7006538202781465"/>
    <n v="1.9236579841829375"/>
    <n v="1.3123355098600862"/>
    <n v="9.6098964143730314E-2"/>
    <n v="8.2889356717342686"/>
    <n v="32.185750444649528"/>
  </r>
  <r>
    <x v="106"/>
    <n v="12.575860119963984"/>
    <n v="2.7228683473552064"/>
    <n v="3.8405831419075933"/>
    <n v="1.8327455609627716"/>
    <n v="1.8948683585941639"/>
    <n v="1.2834122363632254"/>
    <n v="0.1020203306738595"/>
    <n v="8.1182438532011076"/>
    <n v="32.370601949021911"/>
  </r>
  <r>
    <x v="107"/>
    <n v="12.258639045756183"/>
    <n v="2.7612011896658384"/>
    <n v="3.9504793880959403"/>
    <n v="1.776971559264489"/>
    <n v="1.8700171471260492"/>
    <n v="1.2766669950260974"/>
    <n v="0.103001656817411"/>
    <n v="8.0470111068144874"/>
    <n v="32.043988088566493"/>
  </r>
  <r>
    <x v="108"/>
    <n v="12.091337520317824"/>
    <n v="2.7513088432630948"/>
    <n v="3.4194504172439144"/>
    <n v="1.6075151781836314"/>
    <n v="1.8870929422460379"/>
    <n v="1.1788011996154173"/>
    <n v="0.10240050006150156"/>
    <n v="7.9700257269574237"/>
    <n v="31.007932327888849"/>
  </r>
  <r>
    <x v="109"/>
    <n v="12.37379464118778"/>
    <n v="2.7006105679490333"/>
    <n v="3.4658873619721207"/>
    <n v="1.375889931485849"/>
    <n v="1.8802915341556539"/>
    <n v="0.99552534942892568"/>
    <n v="9.8384374497957006E-2"/>
    <n v="7.517732262621716"/>
    <n v="30.408116023299037"/>
  </r>
  <r>
    <x v="110"/>
    <n v="12.371621894104164"/>
    <n v="2.646202662733943"/>
    <n v="3.8868653523656747"/>
    <n v="1.4567569374504055"/>
    <n v="1.8751202844080632"/>
    <n v="1.2982087308367085"/>
    <n v="0.10452820731023182"/>
    <n v="7.4090861021789065"/>
    <n v="31.048390171388096"/>
  </r>
  <r>
    <x v="111"/>
    <n v="12.147828944491813"/>
    <n v="2.6387834029318848"/>
    <n v="3.8055298784061402"/>
    <n v="1.4444779522886468"/>
    <n v="1.8642086674227332"/>
    <n v="1.2072261034766851"/>
    <n v="0.11769855672787694"/>
    <n v="7.6106870063215508"/>
    <n v="30.836440512067334"/>
  </r>
  <r>
    <x v="112"/>
    <n v="12.606278579134594"/>
    <n v="2.6227083400274265"/>
    <n v="3.6233163889247919"/>
    <n v="1.5542554478568669"/>
    <n v="1.8647792985232281"/>
    <n v="1.1931911644764548"/>
    <n v="0.11756569125568052"/>
    <n v="7.9468477843226495"/>
    <n v="31.528942694521692"/>
  </r>
  <r>
    <x v="113"/>
    <n v="12.397694859107546"/>
    <n v="2.6783527885428597"/>
    <n v="3.9804034089200093"/>
    <n v="1.9033765524676471"/>
    <n v="1.8076109925546582"/>
    <n v="1.2319053178276278"/>
    <n v="0.12148863174298205"/>
    <n v="8.2743290693441178"/>
    <n v="32.395161620507444"/>
  </r>
  <r>
    <x v="114"/>
    <n v="12.434631559529"/>
    <n v="2.6548584658363437"/>
    <n v="3.8252557205653397"/>
    <n v="1.7934375324935883"/>
    <n v="1.799747786806456"/>
    <n v="1.2231004264613938"/>
    <n v="0.12274404199823517"/>
    <n v="8.3392102773673145"/>
    <n v="32.192985811057667"/>
  </r>
  <r>
    <x v="115"/>
    <n v="12.163038174077119"/>
    <n v="2.6400199462322278"/>
    <n v="3.6123897689267155"/>
    <n v="1.5515799025049426"/>
    <n v="1.8165473480382743"/>
    <n v="1.0105297757152523"/>
    <n v="0.12344792960226159"/>
    <n v="8.4291106928190871"/>
    <n v="31.34666353791588"/>
  </r>
  <r>
    <x v="116"/>
    <n v="12.184765644913272"/>
    <n v="2.5658273482116503"/>
    <n v="3.3388013286364742"/>
    <n v="1.593771830288311"/>
    <n v="1.8541416450105497"/>
    <n v="0.98642785341543937"/>
    <n v="0.11893804623680709"/>
    <n v="7.9968842442201691"/>
    <n v="30.639557940932672"/>
  </r>
  <r>
    <x v="117"/>
    <n v="11.95228170696646"/>
    <n v="2.4903982068907293"/>
    <n v="3.588294072277364"/>
    <n v="2.0622384350780356"/>
    <n v="1.8764999402385705"/>
    <n v="1.1159650391680804"/>
    <n v="0.12123284305972114"/>
    <n v="8.0217278687448683"/>
    <n v="31.228638112423834"/>
  </r>
  <r>
    <x v="118"/>
    <n v="11.348258017721472"/>
    <n v="2.4396999315766679"/>
    <n v="3.6472105342684413"/>
    <n v="2.1557770932870701"/>
    <n v="1.8835707709705678"/>
    <n v="1.1036519755927656"/>
    <n v="0.12325944478073701"/>
    <n v="8.5688643623838008"/>
    <n v="31.270292130581524"/>
  </r>
  <r>
    <x v="119"/>
    <n v="11.645924368176736"/>
    <n v="2.5571715451092496"/>
    <n v="3.5469443142454296"/>
    <n v="1.9254078553605909"/>
    <n v="1.902935901739095"/>
    <n v="1.0166601389300711"/>
    <n v="0.12421373813927628"/>
    <n v="8.6865632999975908"/>
    <n v="31.405821161698036"/>
  </r>
  <r>
    <x v="120"/>
    <n v="11.706761286517958"/>
    <n v="2.6214717967270835"/>
    <n v="3.6665904064698225"/>
    <n v="1.5613407347009312"/>
    <n v="1.8683771503160052"/>
    <n v="0.9991489467124709"/>
    <n v="0.11903336031928936"/>
    <n v="8.6700829707905918"/>
    <n v="31.21280665255415"/>
  </r>
  <r>
    <x v="121"/>
    <n v="10.487319193040927"/>
    <n v="2.7179221741538346"/>
    <n v="3.3608934148649738"/>
    <n v="1.3108965173829334"/>
    <n v="1.8323827394796008"/>
    <n v="0.93868145880406961"/>
    <n v="0.12290653130826397"/>
    <n v="8.3000371176753251"/>
    <n v="29.071039146709929"/>
  </r>
  <r>
    <x v="122"/>
    <n v="10.396622317146981"/>
    <n v="2.6165256235257117"/>
    <n v="3.2684988048914101"/>
    <n v="1.3435119260907757"/>
    <n v="1.9061197811022024"/>
    <n v="0.84094875642149014"/>
    <n v="0.12440812731362448"/>
    <n v="8.3787056645064588"/>
    <n v="28.875341000998656"/>
  </r>
  <r>
    <x v="123"/>
    <n v="9.6099255023277816"/>
    <n v="2.6486757493346289"/>
    <n v="3.5106484155285091"/>
    <n v="1.4903651577969312"/>
    <n v="1.9102473965161288"/>
    <n v="0.87261272955649971"/>
    <n v="0.1203371619115015"/>
    <n v="8.1152062943232153"/>
    <n v="28.278018407295196"/>
  </r>
  <r>
    <x v="124"/>
    <n v="9.9332795816018393"/>
    <n v="2.5955043874198811"/>
    <n v="3.8680861665360111"/>
    <n v="1.8863508783904042"/>
    <n v="1.9103866486679737"/>
    <n v="0.84891625345688093"/>
    <n v="0.1179100824466489"/>
    <n v="8.0955984565983581"/>
    <n v="29.256032455117996"/>
  </r>
  <r>
    <x v="125"/>
    <n v="10.822503299605497"/>
    <n v="2.6548584658363437"/>
    <n v="4.0553582763868397"/>
    <n v="1.7810873012954569"/>
    <n v="1.9211007395031323"/>
    <n v="0.82402285683779863"/>
    <n v="0.11636576449582067"/>
    <n v="8.5433540058163171"/>
    <n v="30.718650709777208"/>
  </r>
  <r>
    <x v="126"/>
    <n v="11.455409759648013"/>
    <n v="2.7661473628672102"/>
    <n v="4.0521770984948802"/>
    <n v="1.8964865974632039"/>
    <n v="1.9319253238935592"/>
    <n v="0.93858178487695143"/>
    <n v="0.11458693650210604"/>
    <n v="8.8565535171737171"/>
    <n v="32.011868380919644"/>
  </r>
  <r>
    <x v="127"/>
    <n v="11.814253920793613"/>
    <n v="2.7438895834610371"/>
    <n v="3.5111991108283394"/>
    <n v="2.0006187524409671"/>
    <n v="1.8849746445666136"/>
    <n v="0.91431393382388315"/>
    <n v="0.10362227587266822"/>
    <n v="8.7322752341450478"/>
    <n v="31.70514745593217"/>
  </r>
  <r>
    <x v="128"/>
    <n v="12.484622133922759"/>
    <n v="2.7995340319764703"/>
    <n v="3.514768314659229"/>
    <n v="2.0154644731029618"/>
    <n v="1.844177548101904"/>
    <n v="0.94779303917682267"/>
    <n v="0.10892706521946159"/>
    <n v="8.7892845952708143"/>
    <n v="32.504571201430423"/>
  </r>
  <r>
    <x v="129"/>
    <n v="12.468848764202072"/>
    <n v="2.9615212043213988"/>
    <n v="3.5080679240082664"/>
    <n v="1.7435098377976768"/>
    <n v="1.8795740828515828"/>
    <n v="1.017931898234278"/>
    <n v="0.11122534761894314"/>
    <n v="9.1649630315654438"/>
    <n v="32.855642090599666"/>
  </r>
  <r>
    <x v="130"/>
    <n v="12.967681581618757"/>
    <n v="3.0505523219460922"/>
    <n v="3.2066804802036759"/>
    <n v="1.3100984115202805"/>
    <n v="1.8715776793929204"/>
    <n v="0.9926777253355159"/>
    <n v="0.10911933026324194"/>
    <n v="8.685984965255372"/>
    <n v="32.194372495535852"/>
  </r>
  <r>
    <x v="131"/>
    <n v="13.001199992275213"/>
    <n v="2.8292110711847016"/>
    <n v="3.6940989856617827"/>
    <n v="1.4663989427772923"/>
    <n v="1.8567041873265662"/>
    <n v="1.0191701550980983"/>
    <n v="0.11054260965457195"/>
    <n v="8.5092634856744951"/>
    <n v="32.486589429652724"/>
  </r>
  <r>
    <x v="132"/>
    <n v="12.658129200850302"/>
    <n v="2.8032436618774992"/>
    <n v="3.9059436911175807"/>
    <n v="1.9468013246695428"/>
    <n v="1.8582276361399575"/>
    <n v="1.1287472202482038"/>
    <n v="0.11363751355571755"/>
    <n v="9.0848131440718358"/>
    <n v="33.49954339253064"/>
  </r>
  <r>
    <x v="133"/>
    <n v="13.105698566674759"/>
    <n v="3.0418965188436911"/>
    <n v="3.5967909674799339"/>
    <n v="2.196055563248545"/>
    <n v="1.7970157201316717"/>
    <n v="1.0776360805419434"/>
    <n v="0.1220678946971033"/>
    <n v="9.3477266963564265"/>
    <n v="34.284888007974075"/>
  </r>
  <r>
    <x v="134"/>
    <n v="12.845437966283443"/>
    <n v="3.1061967704615254"/>
    <n v="3.8712221144105499"/>
    <n v="2.0371319901208977"/>
    <n v="1.7892168428231803"/>
    <n v="1.0698451797035124"/>
    <n v="0.12092335218033388"/>
    <n v="9.3207266300963454"/>
    <n v="34.160700846079791"/>
  </r>
  <r>
    <x v="135"/>
    <n v="13.011058348350643"/>
    <n v="3.1470026993728433"/>
    <n v="3.9847074021567241"/>
    <n v="1.9257610804372349"/>
    <n v="1.875688645093039"/>
    <n v="1.1495123161534473"/>
    <n v="0.12883288874440996"/>
    <n v="9.4294804708289348"/>
    <n v="34.652043851137272"/>
  </r>
  <r>
    <x v="136"/>
    <n v="13.446797686884587"/>
    <n v="3.1977009746869047"/>
    <n v="3.9449518038616191"/>
    <n v="1.5084889474084486"/>
    <n v="1.8773505892531019"/>
    <n v="1.1013251394346106"/>
    <n v="0.12655890370780934"/>
    <n v="9.3903801422010105"/>
    <n v="34.593554187438087"/>
  </r>
  <r>
    <x v="137"/>
    <n v="13.750435054007788"/>
    <n v="3.1803893684821034"/>
    <n v="3.721915446375839"/>
    <n v="1.3343839189700704"/>
    <n v="1.8783094614073821"/>
    <n v="0.93252501035581647"/>
    <n v="0.11868965106597712"/>
    <n v="9.1667192861826319"/>
    <n v="34.083367196847611"/>
  </r>
  <r>
    <x v="138"/>
    <n v="13.50791949455224"/>
    <n v="3.0505523219460922"/>
    <n v="3.9876005362535283"/>
    <n v="1.8342633895267959"/>
    <n v="1.8713740988013641"/>
    <n v="1.2081119180012205"/>
    <n v="0.12878341192274761"/>
    <n v="9.0855383696316565"/>
    <n v="34.674143540635647"/>
  </r>
  <r>
    <x v="139"/>
    <n v="13.640021465962985"/>
    <n v="3.080229361154323"/>
    <n v="3.930342508234562"/>
    <n v="2.1498974872904375"/>
    <n v="1.8570659401992939"/>
    <n v="1.1587006521172338"/>
    <n v="0.1327693116394254"/>
    <n v="9.5937797460829675"/>
    <n v="35.542806472681228"/>
  </r>
  <r>
    <x v="140"/>
    <n v="12.940078184607556"/>
    <n v="3.0258214559392327"/>
    <n v="3.7871649043149667"/>
    <n v="2.2810659327359564"/>
    <n v="1.8005386482123147"/>
    <n v="1.1335206512879832"/>
    <n v="0.13100812601546866"/>
    <n v="9.5598703468662851"/>
    <n v="34.659068249979761"/>
  </r>
  <r>
    <x v="141"/>
    <n v="13.3758175231415"/>
    <n v="2.9503923146183118"/>
    <n v="3.9076227563257091"/>
    <n v="1.8332256265224536"/>
    <n v="1.7690131719228912"/>
    <n v="1.1978220851354884"/>
    <n v="0.13121115345604215"/>
    <n v="9.3905185723233568"/>
    <n v="34.555623203445748"/>
  </r>
  <r>
    <x v="142"/>
    <n v="13.316667386688927"/>
    <n v="2.956575031120027"/>
    <n v="4.1992175046040643"/>
    <n v="1.5844710296171691"/>
    <n v="1.8504938440763503"/>
    <n v="1.1198644065392811"/>
    <n v="0.12154291104982777"/>
    <n v="9.5000904801417541"/>
    <n v="34.648922593837405"/>
  </r>
  <r>
    <x v="143"/>
    <n v="13.1549903470519"/>
    <n v="3.0752831879529512"/>
    <n v="3.8519747582251225"/>
    <n v="1.3155126094338512"/>
    <n v="1.8671564235718425"/>
    <n v="0.98497949791427286"/>
    <n v="0.12025473057176819"/>
    <n v="9.5218030138351981"/>
    <n v="33.891954568556912"/>
  </r>
  <r>
    <x v="144"/>
    <n v="13.202310456213961"/>
    <n v="3.2211952973934213"/>
    <n v="3.7392329884846265"/>
    <n v="1.2067758819751986"/>
    <n v="1.8841852967711012"/>
    <n v="0.95370855340827021"/>
    <n v="0.11483689550191734"/>
    <n v="9.1079065244973609"/>
    <n v="33.430151894245853"/>
  </r>
  <r>
    <x v="145"/>
    <n v="12.882899719370073"/>
    <n v="3.2582915964037098"/>
    <n v="4.0359133364410988"/>
    <n v="1.8156302345796518"/>
    <n v="1.8875379436878033"/>
    <n v="1.1608604761098826"/>
    <n v="0.11899297331751102"/>
    <n v="8.9303225866846105"/>
    <n v="34.090448866594336"/>
  </r>
  <r>
    <x v="146"/>
    <n v="12.563488982526186"/>
    <n v="3.3176456748201724"/>
    <n v="4.8495997628308611"/>
    <n v="2.1610382812596067"/>
    <n v="1.8264433324813438"/>
    <n v="1.285124611096091"/>
    <n v="0.12589407354747628"/>
    <n v="9.0726767397631196"/>
    <n v="35.201911458324858"/>
  </r>
  <r>
    <x v="147"/>
    <n v="13.058378457512701"/>
    <n v="3.3386669109260025"/>
    <n v="5.1210925456472518"/>
    <n v="2.1369503594783557"/>
    <n v="1.8048304903487975"/>
    <n v="1.169879133047236"/>
    <n v="0.12638747270624889"/>
    <n v="9.5324139874490967"/>
    <n v="36.288599357115686"/>
  </r>
  <r>
    <x v="148"/>
    <n v="12.340690135221502"/>
    <n v="3.2014106045879336"/>
    <n v="5.0053124296487574"/>
    <n v="1.9961827162781074"/>
    <n v="1.7836119437114204"/>
    <n v="1.0929361950334679"/>
    <n v="0.15308021467257119"/>
    <n v="9.5524144496622156"/>
    <n v="35.125638688815968"/>
  </r>
  <r>
    <x v="149"/>
    <n v="11.692010305458298"/>
    <n v="2.9738866373248283"/>
    <n v="5.0390968721351825"/>
    <n v="1.9809994221291782"/>
    <n v="1.8482378078554269"/>
    <n v="1.0646152987483242"/>
    <n v="0.15094209631405681"/>
    <n v="9.3401317482808217"/>
    <n v="34.089920188246118"/>
  </r>
  <r>
    <x v="150"/>
    <n v="11.585540059843671"/>
    <n v="2.9602846610210558"/>
    <n v="4.3912427338295101"/>
    <n v="1.4989747842663401"/>
    <n v="1.8576131103394238"/>
    <n v="1.0182948413384596"/>
    <n v="0.14388571882116519"/>
    <n v="9.3759429262631304"/>
    <n v="32.831778835722758"/>
  </r>
  <r>
    <x v="151"/>
    <n v="11.619058470500127"/>
    <n v="3.0072733064340884"/>
    <n v="3.8853997410994112"/>
    <n v="1.3574543622072468"/>
    <n v="1.8773997815893513"/>
    <n v="1.0428896328732058"/>
    <n v="0.12914948697182144"/>
    <n v="8.9620330647148734"/>
    <n v="31.880657846390125"/>
  </r>
  <r>
    <x v="152"/>
    <n v="11.990723606237156"/>
    <n v="2.8465226773895029"/>
    <n v="4.3668637544394668"/>
    <n v="1.6657914308325346"/>
    <n v="1.8800334635916365"/>
    <n v="1.2740303029640734"/>
    <n v="0.13972743507112365"/>
    <n v="8.8095894850680612"/>
    <n v="32.973282155593559"/>
  </r>
  <r>
    <x v="153"/>
    <n v="11.581760214542431"/>
    <n v="2.9380268816148822"/>
    <n v="4.9926012077352375"/>
    <n v="2.2302956892512533"/>
    <n v="1.8767981214767604"/>
    <n v="1.2553428583991884"/>
    <n v="0.14145459392992446"/>
    <n v="9.1643275424519466"/>
    <n v="34.18060710940162"/>
  </r>
  <r>
    <x v="154"/>
    <n v="12.044698470115646"/>
    <n v="2.9392634249152252"/>
    <n v="5.7473918033699372"/>
    <n v="2.3270302768669953"/>
    <n v="1.8291822104026856"/>
    <n v="1.3376141012042042"/>
    <n v="0.13691190608410519"/>
    <n v="9.3289437144690908"/>
    <n v="35.691035907427889"/>
  </r>
  <r>
    <x v="155"/>
    <n v="12.792042739202449"/>
    <n v="2.8836189763997919"/>
    <n v="5.8623196906191257"/>
    <n v="2.2060462430641641"/>
    <n v="1.7973691481474958"/>
    <n v="1.3388266895316094"/>
    <n v="0.1298591127296489"/>
    <n v="9.811775053754765"/>
    <n v="36.821857653449044"/>
  </r>
  <r>
    <x v="156"/>
    <n v="12.474421424840559"/>
    <n v="2.8020071185771562"/>
    <n v="5.7579875300826684"/>
    <n v="1.7857584511671039"/>
    <n v="1.874172764331379"/>
    <n v="1.3116346254729059"/>
    <n v="0.12739411732488395"/>
    <n v="10.013081053707154"/>
    <n v="36.146457085503812"/>
  </r>
  <r>
    <x v="157"/>
    <n v="13.086828534231135"/>
    <n v="2.7030836545497192"/>
    <n v="5.046850249332075"/>
    <n v="1.3108715106144546"/>
    <n v="1.8747812356905278"/>
    <n v="1.1892981308999542"/>
    <n v="0.12727631616857518"/>
    <n v="10.051518179258693"/>
    <n v="35.390507810745135"/>
  </r>
  <r>
    <x v="158"/>
    <n v="13.230069519139436"/>
    <n v="2.746362670061723"/>
    <n v="4.603911895216898"/>
    <n v="1.4078489751274834"/>
    <n v="1.8745443556713566"/>
    <n v="1.0297215070134114"/>
    <n v="0.13606620130076783"/>
    <n v="9.3525051006707223"/>
    <n v="34.381030224201801"/>
  </r>
  <r>
    <x v="159"/>
    <n v="12.518016507203955"/>
    <n v="2.7241048906555494"/>
    <n v="5.1827291567562233"/>
    <n v="2.3458519494458581"/>
    <n v="1.8798109628707538"/>
    <n v="1.2617125723821374"/>
    <n v="0.13738831884697097"/>
    <n v="9.061086056250339"/>
    <n v="35.110700414411781"/>
  </r>
  <r>
    <x v="160"/>
    <n v="11.940900654964702"/>
    <n v="2.9231883620107668"/>
    <n v="5.5893478068821532"/>
    <n v="2.6717241629263029"/>
    <n v="1.8337192574152432"/>
    <n v="1.4031334571009666"/>
    <n v="0.1515847260252616"/>
    <n v="9.6880603880522358"/>
    <n v="36.201658815377634"/>
  </r>
  <r>
    <x v="161"/>
    <n v="12.833561865262824"/>
    <n v="3.0987775106594677"/>
    <n v="5.6729955662937135"/>
    <n v="2.6405666783822732"/>
    <n v="1.8179307878946471"/>
    <n v="1.4439991005043935"/>
    <n v="0.15461750030274879"/>
    <n v="10.231864812671475"/>
    <n v="37.894313821971544"/>
  </r>
  <r>
    <x v="162"/>
    <n v="13.437665149441322"/>
    <n v="3.19151825818519"/>
    <n v="5.2996884272439804"/>
    <n v="1.9932940588806478"/>
    <n v="1.8843911477781765"/>
    <n v="1.5394108004870941"/>
    <n v="0.15810114256697017"/>
    <n v="10.308581665088823"/>
    <n v="37.812650649672207"/>
  </r>
  <r>
    <x v="163"/>
    <n v="13.693007774712646"/>
    <n v="3.1766797385810746"/>
    <n v="5.1728007711777249"/>
    <n v="1.884640222241116"/>
    <n v="1.8784774721558035"/>
    <n v="1.4595544835902032"/>
    <n v="0.15623138239815432"/>
    <n v="10.148641840028258"/>
    <n v="37.570033684884983"/>
  </r>
  <r>
    <x v="164"/>
    <n v="14.043844389922846"/>
    <n v="3.1519488725742151"/>
    <n v="4.2193004258481679"/>
    <n v="1.6854027475303912"/>
    <n v="1.8459757171931193"/>
    <n v="1.2972559114314011"/>
    <n v="0.15500932599721221"/>
    <n v="9.9439890726769669"/>
    <n v="36.342726463174316"/>
  </r>
  <r>
    <x v="165"/>
    <n v="14.112350947922465"/>
    <n v="3.0827024477550089"/>
    <n v="3.9656243023503532"/>
    <n v="1.620757925633566"/>
    <n v="1.8854907856946479"/>
    <n v="1.2032134778555226"/>
    <n v="0.15240804619206474"/>
    <n v="9.7577065921753849"/>
    <n v="35.780254525579011"/>
  </r>
  <r>
    <x v="166"/>
    <n v="13.921362968044727"/>
    <n v="2.9652308342224276"/>
    <n v="4.6509447652623557"/>
    <n v="2.525277819831544"/>
    <n v="1.906876586275273"/>
    <n v="1.3975128810200821"/>
    <n v="0.14607687532981634"/>
    <n v="9.5067649326899151"/>
    <n v="37.020047662676134"/>
  </r>
  <r>
    <x v="167"/>
    <n v="13.823793021802841"/>
    <n v="3.0963044240587818"/>
    <n v="4.7003391183226482"/>
    <n v="2.8490849197293087"/>
    <n v="1.8678678204345289"/>
    <n v="1.3533800829637836"/>
    <n v="0.14626090364277708"/>
    <n v="10.020332426499522"/>
    <n v="37.857362717454194"/>
  </r>
  <r>
    <x v="168"/>
    <n v="14.099895210104354"/>
    <n v="3.1346372663694138"/>
    <n v="4.7518172262206289"/>
    <n v="2.8639266335843381"/>
    <n v="1.8426798306643974"/>
    <n v="1.2804451035645577"/>
    <n v="0.15011802430508592"/>
    <n v="10.117565943132288"/>
    <n v="38.241085237945065"/>
  </r>
  <r>
    <x v="169"/>
    <n v="13.53938700828925"/>
    <n v="3.117325660164612"/>
    <n v="5.2085626382854437"/>
    <n v="2.7241076019334223"/>
    <n v="1.9321500950299613"/>
    <n v="1.3756157026516442"/>
    <n v="0.14931078890150962"/>
    <n v="10.544359476505754"/>
    <n v="38.590818971761593"/>
  </r>
  <r>
    <x v="170"/>
    <n v="13.908907230226614"/>
    <n v="3.1259814632670126"/>
    <n v="5.575165419138826"/>
    <n v="2.5129869394616056"/>
    <n v="1.9566039837822145"/>
    <n v="1.2796178766409958"/>
    <n v="0.14292203051265703"/>
    <n v="10.387201794809496"/>
    <n v="38.889386737839423"/>
  </r>
  <r>
    <x v="171"/>
    <n v="13.76774220162133"/>
    <n v="3.1111429436628972"/>
    <n v="5.4687510907828374"/>
    <n v="1.8518467610486946"/>
    <n v="1.9426522804166599"/>
    <n v="1.0062480471587505"/>
    <n v="0.13819851991177137"/>
    <n v="10.323671284642288"/>
    <n v="37.610253129245223"/>
  </r>
  <r>
    <x v="172"/>
    <n v="13.815489196590764"/>
    <n v="3.0715735580519223"/>
    <n v="5.2184386522648234"/>
    <n v="1.4946311550891465"/>
    <n v="1.905179829077249"/>
    <n v="1.0189054691511679"/>
    <n v="0.13530686677740753"/>
    <n v="9.8637913728952427"/>
    <n v="36.523316099897727"/>
  </r>
  <r>
    <x v="173"/>
    <n v="13.099284272049246"/>
    <n v="2.9516288579186547"/>
    <n v="6.0600661202938184"/>
    <n v="2.2027411281676201"/>
    <n v="1.9016667394638558"/>
    <n v="1.2938991669192881"/>
    <n v="0.14569819836643655"/>
    <n v="9.6144335013667046"/>
    <n v="37.269417984545626"/>
  </r>
  <r>
    <x v="174"/>
    <n v="12.943587549322828"/>
    <n v="3.0505523219460922"/>
    <n v="6.0334034217785426"/>
    <n v="2.5580557546469698"/>
    <n v="1.8485503683919051"/>
    <n v="1.3376274355088353"/>
    <n v="0.15253825987864691"/>
    <n v="10.156954366446673"/>
    <n v="38.081269477920493"/>
  </r>
  <r>
    <x v="175"/>
    <n v="13.201006130897172"/>
    <n v="3.2125394942910201"/>
    <n v="5.9805223898314273"/>
    <n v="2.7238859754230842"/>
    <n v="1.8447368271248032"/>
    <n v="1.393826529165366"/>
    <n v="0.15379272056279802"/>
    <n v="10.06628896786005"/>
    <n v="38.576599035155724"/>
  </r>
  <r>
    <x v="176"/>
    <n v="13.543538920895289"/>
    <n v="3.3077533284174283"/>
    <n v="5.8547059710198859"/>
    <n v="2.7369784676117725"/>
    <n v="1.9159650595986761"/>
    <n v="1.4638802153519885"/>
    <n v="0.15387819571940245"/>
    <n v="10.237793592952858"/>
    <n v="39.214493751567304"/>
  </r>
  <r>
    <x v="177"/>
    <n v="12.970574981262075"/>
    <n v="3.2879686356119411"/>
    <n v="5.7637634826582671"/>
    <n v="2.6454038960926614"/>
    <n v="1.910354106045532"/>
    <n v="1.4396392829263951"/>
    <n v="0.14968149160203165"/>
    <n v="10.26799688447845"/>
    <n v="38.435382760677356"/>
  </r>
  <r>
    <x v="178"/>
    <n v="12.478573337446596"/>
    <n v="3.2335607303968508"/>
    <n v="5.4796277197090264"/>
    <n v="2.0040573440945844"/>
    <n v="1.9057421353208404"/>
    <n v="1.2574692632908546"/>
    <n v="0.12642095293591679"/>
    <n v="10.399850482308686"/>
    <n v="36.885301965503352"/>
  </r>
  <r>
    <x v="179"/>
    <n v="12.723536181202826"/>
    <n v="3.2224318406937642"/>
    <n v="5.3800724838195126"/>
    <n v="1.6260621867809923"/>
    <n v="1.9112002142290248"/>
    <n v="1.1626958598029717"/>
    <n v="0.11720887386210056"/>
    <n v="10.177670856405481"/>
    <n v="36.320878496796674"/>
  </r>
  <r>
    <x v="180"/>
    <n v="13.217613781321324"/>
    <n v="3.117325660164612"/>
    <n v="5.8999550326589763"/>
    <n v="2.2854943777197043"/>
    <n v="1.9053289196963437"/>
    <n v="1.3145442540828509"/>
    <n v="0.12189607509089508"/>
    <n v="9.8993167016305321"/>
    <n v="37.761474802365242"/>
  </r>
  <r>
    <x v="181"/>
    <n v="13.25290503847264"/>
    <n v="3.2570550531033668"/>
    <n v="5.9490430912153291"/>
    <n v="2.413196746687682"/>
    <n v="1.8530806041579049"/>
    <n v="1.4809671266641029"/>
    <n v="0.12853920022288406"/>
    <n v="10.469672304869221"/>
    <n v="38.804459165393141"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2.322589174"/>
    <n v="0.79099791200000003"/>
    <n v="3.2538855780000002"/>
    <n v="1.6797770304470894"/>
    <n v="0.44925911099999999"/>
    <n v="0.39525980099999997"/>
    <n v="0.29153571899999997"/>
    <n v="4.746139936181839"/>
    <n v="13.929444261628928"/>
  </r>
  <r>
    <x v="1"/>
    <n v="2.5236866570000003"/>
    <n v="0.804990384"/>
    <n v="4.0239148739999999"/>
    <n v="2.4364402331297268"/>
    <n v="0.57489074800000006"/>
    <n v="0.50329244299999998"/>
    <n v="0.50064662300000007"/>
    <n v="5.8678352118898758"/>
    <n v="17.235697174019602"/>
  </r>
  <r>
    <x v="2"/>
    <n v="2.5892439360000004"/>
    <n v="0.81129789800000007"/>
    <n v="4.8830372120000005"/>
    <n v="2.5163485098108085"/>
    <n v="0.59502515899999997"/>
    <n v="0.49635291200000003"/>
    <n v="0.51792389299999997"/>
    <n v="5.7332049338269533"/>
    <n v="18.142434453637765"/>
  </r>
  <r>
    <x v="3"/>
    <n v="2.4170753490000001"/>
    <n v="0.804235119"/>
    <n v="4.2587384100000003"/>
    <n v="2.2194429221744296"/>
    <n v="0.61977378900000002"/>
    <n v="0.47347909999999999"/>
    <n v="0.45248206600000002"/>
    <n v="5.4633138224037596"/>
    <n v="16.708540577578187"/>
  </r>
  <r>
    <x v="4"/>
    <n v="2.3345263960000002"/>
    <n v="0.752268151"/>
    <n v="3.0255146979999998"/>
    <n v="1.7905151600062814"/>
    <n v="0.58068984300000004"/>
    <n v="0.43871287800000003"/>
    <n v="0.33875358799999999"/>
    <n v="4.9609041755576175"/>
    <n v="14.221884889563897"/>
  </r>
  <r>
    <x v="5"/>
    <n v="2.5581938919999998"/>
    <n v="0.81675877699999999"/>
    <n v="4.6249019790000006"/>
    <n v="2.2221776091817684"/>
    <n v="0.60759248100000007"/>
    <n v="0.51113781000000003"/>
    <n v="0.54367759800000004"/>
    <n v="6.2160215529038316"/>
    <n v="18.100461699085599"/>
  </r>
  <r>
    <x v="6"/>
    <n v="2.572820347"/>
    <n v="0.81739337899999998"/>
    <n v="5.267713616"/>
    <n v="2.6873142882301182"/>
    <n v="0.56242805600000001"/>
    <n v="0.52733423300000004"/>
    <n v="0.55731671299999996"/>
    <n v="6.3888944801133212"/>
    <n v="19.381215112343437"/>
  </r>
  <r>
    <x v="7"/>
    <n v="2.5801197769999997"/>
    <n v="0.81883351000000004"/>
    <n v="5.3694298690000002"/>
    <n v="2.6978914458885774"/>
    <n v="0.58153189599999999"/>
    <n v="0.52512949899999994"/>
    <n v="0.56110081499999998"/>
    <n v="6.5851440088369531"/>
    <n v="19.719180820725526"/>
  </r>
  <r>
    <x v="8"/>
    <n v="2.5809480469999997"/>
    <n v="0.82341354500000008"/>
    <n v="5.3200257000000004"/>
    <n v="2.7194620298499359"/>
    <n v="0.67921364200000001"/>
    <n v="0.52617954599999994"/>
    <n v="0.56317618200000008"/>
    <n v="6.6414452716728709"/>
    <n v="19.853863963522805"/>
  </r>
  <r>
    <x v="9"/>
    <n v="2.6262300950000004"/>
    <n v="0.8233558270000001"/>
    <n v="5.3907589079999996"/>
    <n v="2.7120089329169779"/>
    <n v="0.68189543399999997"/>
    <n v="0.53345397299999997"/>
    <n v="0.56721449000000002"/>
    <n v="6.2063876678368075"/>
    <n v="19.541305327753786"/>
  </r>
  <r>
    <x v="10"/>
    <n v="2.5509611109999999"/>
    <n v="0.81110196000000001"/>
    <n v="4.7884558119999996"/>
    <n v="2.3248493042257063"/>
    <n v="0.61930180599999995"/>
    <n v="0.506014195"/>
    <n v="0.50596313900000001"/>
    <n v="5.8793080694666946"/>
    <n v="17.9859553966924"/>
  </r>
  <r>
    <x v="11"/>
    <n v="2.4565026690000002"/>
    <n v="0.76719751100000011"/>
    <n v="3.5676334120000002"/>
    <n v="1.7949163935434289"/>
    <n v="0.55179266599999999"/>
    <n v="0.46856626299999998"/>
    <n v="0.39040593600000001"/>
    <n v="5.2713594112757081"/>
    <n v="15.268374261819137"/>
  </r>
  <r>
    <x v="12"/>
    <n v="2.584217427"/>
    <n v="0.819137067"/>
    <n v="4.8355174679999999"/>
    <n v="2.7040446234038837"/>
    <n v="0.69846691299999997"/>
    <n v="0.482748909"/>
    <n v="0.55590535400000007"/>
    <n v="6.5276043611181276"/>
    <n v="19.20764212252201"/>
  </r>
  <r>
    <x v="13"/>
    <n v="2.584387971"/>
    <n v="0.81573410499999999"/>
    <n v="5.3427089380000004"/>
    <n v="2.731586079884206"/>
    <n v="0.69901006799999998"/>
    <n v="0.52786491199999996"/>
    <n v="0.56147304399999998"/>
    <n v="6.7111052219969283"/>
    <n v="19.973870339881138"/>
  </r>
  <r>
    <x v="14"/>
    <n v="2.6089265319999999"/>
    <n v="0.81808528700000005"/>
    <n v="5.3745730389999995"/>
    <n v="2.7250226971977027"/>
    <n v="0.70072698300000003"/>
    <n v="0.5300315699999999"/>
    <n v="0.56627812799999999"/>
    <n v="6.75477661168759"/>
    <n v="20.078420847885297"/>
  </r>
  <r>
    <x v="15"/>
    <n v="2.5921497220000003"/>
    <n v="0.82298897500000001"/>
    <n v="5.4256037379999995"/>
    <n v="2.7367481601843355"/>
    <n v="0.70282275800000005"/>
    <n v="0.52896308999999997"/>
    <n v="0.56997149499999999"/>
    <n v="6.7644727874295878"/>
    <n v="20.143720725613921"/>
  </r>
  <r>
    <x v="16"/>
    <n v="2.6153083480000001"/>
    <n v="0.82473438700000001"/>
    <n v="5.472918505"/>
    <n v="2.7321338459401576"/>
    <n v="0.70521073999999995"/>
    <n v="0.52770437699999995"/>
    <n v="0.57278730500000008"/>
    <n v="6.2810392945864315"/>
    <n v="19.73183680252659"/>
  </r>
  <r>
    <x v="17"/>
    <n v="2.3236274130000001"/>
    <n v="0.81487259699999992"/>
    <n v="5.1156096809999996"/>
    <n v="2.3674080687791936"/>
    <n v="0.64334678300000003"/>
    <n v="0.50153871100000003"/>
    <n v="0.51256268900000002"/>
    <n v="5.9587456808202921"/>
    <n v="18.237711623599484"/>
  </r>
  <r>
    <x v="18"/>
    <n v="2.1379373900000003"/>
    <n v="0.75258155000000004"/>
    <n v="3.9091505299999998"/>
    <n v="1.8648839945246596"/>
    <n v="0.60750483200000005"/>
    <n v="0.47103465500000002"/>
    <n v="0.39099925499999999"/>
    <n v="5.502698259485034"/>
    <n v="15.636790466009694"/>
  </r>
  <r>
    <x v="19"/>
    <n v="2.412593851"/>
    <n v="0.82026639400000001"/>
    <n v="3.9073040510000001"/>
    <n v="2.6993204629715049"/>
    <n v="0.70617926500000006"/>
    <n v="0.5274381629999999"/>
    <n v="0.54546269299999994"/>
    <n v="6.3890845404842977"/>
    <n v="18.007649420455802"/>
  </r>
  <r>
    <x v="20"/>
    <n v="2.3619029619999998"/>
    <n v="0.81755363699999994"/>
    <n v="5.1519236749999999"/>
    <n v="2.7351708515045114"/>
    <n v="0.70864272500000003"/>
    <n v="0.52909216400000003"/>
    <n v="0.56717173300000001"/>
    <n v="6.7032908824336532"/>
    <n v="19.574748629938167"/>
  </r>
  <r>
    <x v="21"/>
    <n v="2.1047743100000003"/>
    <n v="0.82253965800000006"/>
    <n v="5.4573439820000003"/>
    <n v="2.7213032096589416"/>
    <n v="0.70840358700000006"/>
    <n v="0.52623104099999995"/>
    <n v="0.56940105399999996"/>
    <n v="6.7313918765212133"/>
    <n v="19.641388718180153"/>
  </r>
  <r>
    <x v="22"/>
    <n v="1.621731418"/>
    <n v="0.82267393099999997"/>
    <n v="5.4786098059999997"/>
    <n v="2.7293586035242789"/>
    <n v="0.70986002999999998"/>
    <n v="0.53068897400000004"/>
    <n v="0.57388286499999996"/>
    <n v="6.6632252799782252"/>
    <n v="19.130030907502501"/>
  </r>
  <r>
    <x v="23"/>
    <n v="0.97419952700000001"/>
    <n v="0.81951586199999993"/>
    <n v="5.5438516550000001"/>
    <n v="2.7168179506781294"/>
    <n v="0.70974875000000004"/>
    <n v="0.53297674299999998"/>
    <n v="0.57598057599999997"/>
    <n v="5.8668656573028155"/>
    <n v="17.739956720980945"/>
  </r>
  <r>
    <x v="24"/>
    <n v="0.81348175600000006"/>
    <n v="0.80567499100000006"/>
    <n v="4.904372585"/>
    <n v="2.3515804339418511"/>
    <n v="0.66155832599999997"/>
    <n v="0.51352988600000005"/>
    <n v="0.51776649600000002"/>
    <n v="5.3507328893884738"/>
    <n v="15.918697363330326"/>
  </r>
  <r>
    <x v="25"/>
    <n v="0.7154639009999999"/>
    <n v="0.66306752300000005"/>
    <n v="3.729225853"/>
    <n v="1.8840487738232403"/>
    <n v="0.61390147699999997"/>
    <n v="0.48000500600000001"/>
    <n v="0.41983072399999999"/>
    <n v="5.0366411672720259"/>
    <n v="13.542184425095268"/>
  </r>
  <r>
    <x v="26"/>
    <n v="0.89198796599999997"/>
    <n v="0.81676216899999998"/>
    <n v="4.9129393219999997"/>
    <n v="2.7137078613822356"/>
    <n v="0.70691736800000005"/>
    <n v="0.52892024699999995"/>
    <n v="0.56451065"/>
    <n v="6.1068372548670107"/>
    <n v="17.242582838249248"/>
  </r>
  <r>
    <x v="27"/>
    <n v="0.90436070499999999"/>
    <n v="0.82551403799999989"/>
    <n v="5.3871442829999996"/>
    <n v="2.7379348049164247"/>
    <n v="0.708594375"/>
    <n v="0.52232335600000002"/>
    <n v="0.57314791700000001"/>
    <n v="6.4075510676109086"/>
    <n v="18.066570546527334"/>
  </r>
  <r>
    <x v="28"/>
    <n v="0.84420405799999998"/>
    <n v="0.82513427900000003"/>
    <n v="5.4118616069999996"/>
    <n v="2.7131835779083109"/>
    <n v="0.70775727099999997"/>
    <n v="0.525002093"/>
    <n v="0.573764257"/>
    <n v="6.4533386074021291"/>
    <n v="18.054245750310439"/>
  </r>
  <r>
    <x v="29"/>
    <n v="0.86368884800000001"/>
    <n v="0.82408769400000004"/>
    <n v="5.3720255350000006"/>
    <n v="2.727893459003782"/>
    <n v="0.70742302899999998"/>
    <n v="0.52787552800000004"/>
    <n v="0.576732774"/>
    <n v="6.4791767839004191"/>
    <n v="18.078903650904202"/>
  </r>
  <r>
    <x v="30"/>
    <n v="0.79322705299999996"/>
    <n v="0.820394026"/>
    <n v="5.4650087920000008"/>
    <n v="2.7205740361137569"/>
    <n v="0.708443402"/>
    <n v="0.52954109900000002"/>
    <n v="0.57834508900000003"/>
    <n v="6.0016953852467401"/>
    <n v="17.617228882360497"/>
  </r>
  <r>
    <x v="31"/>
    <n v="0.79852851199999997"/>
    <n v="0.80917831499999993"/>
    <n v="4.8728678820000004"/>
    <n v="2.3823740230905357"/>
    <n v="0.65261579799999991"/>
    <n v="0.50803479699999998"/>
    <n v="0.53786123699999999"/>
    <n v="5.5768947261417772"/>
    <n v="16.138355290232312"/>
  </r>
  <r>
    <x v="32"/>
    <n v="0.84977944599999999"/>
    <n v="0.75261767599999996"/>
    <n v="3.7241863980000001"/>
    <n v="1.9303594351093101"/>
    <n v="0.60464540700000002"/>
    <n v="0.471149288"/>
    <n v="0.45834681300000002"/>
    <n v="5.3258127055015994"/>
    <n v="14.116897168610908"/>
  </r>
  <r>
    <x v="33"/>
    <n v="0.93940051199999997"/>
    <n v="0.817192539"/>
    <n v="4.6489045760000005"/>
    <n v="2.6878581543198474"/>
    <n v="0.70075164199999995"/>
    <n v="0.52210015999999992"/>
    <n v="0.57416311100000006"/>
    <n v="6.2763593896870615"/>
    <n v="17.166730084006911"/>
  </r>
  <r>
    <x v="34"/>
    <n v="0.85699094600000003"/>
    <n v="0.81561897500000002"/>
    <n v="5.2897473289999999"/>
    <n v="2.7167071837627201"/>
    <n v="0.70469706600000004"/>
    <n v="0.52058939800000004"/>
    <n v="0.57400053200000001"/>
    <n v="6.4216692104839064"/>
    <n v="17.900020640246627"/>
  </r>
  <r>
    <x v="35"/>
    <n v="1.118959365"/>
    <n v="0.81685333100000002"/>
    <n v="5.3068907630000002"/>
    <n v="2.6959410246233828"/>
    <n v="0.70639970200000002"/>
    <n v="0.51873838699999997"/>
    <n v="0.57801057999999994"/>
    <n v="6.4931464867467863"/>
    <n v="18.234939639370168"/>
  </r>
  <r>
    <x v="36"/>
    <n v="1.1820066010000001"/>
    <n v="0.81765353399999996"/>
    <n v="5.543403853"/>
    <n v="2.7066309531923212"/>
    <n v="0.71129122199999995"/>
    <n v="0.52725363399999992"/>
    <n v="0.57858066399999997"/>
    <n v="6.5845446942540367"/>
    <n v="18.651365155446356"/>
  </r>
  <r>
    <x v="37"/>
    <n v="1.022992337"/>
    <n v="0.82161665099999992"/>
    <n v="5.5469180820000004"/>
    <n v="2.7085224751747066"/>
    <n v="0.70996743100000004"/>
    <n v="0.52673494399999998"/>
    <n v="0.58222975399999999"/>
    <n v="6.0095263799907039"/>
    <n v="17.928508054165412"/>
  </r>
  <r>
    <x v="38"/>
    <n v="1.010257679"/>
    <n v="0.718725006"/>
    <n v="4.7849674530000001"/>
    <n v="2.2880647793872657"/>
    <n v="0.65696139099999995"/>
    <n v="0.50365540799999997"/>
    <n v="0.53456389399999993"/>
    <n v="5.4526362050129178"/>
    <n v="15.949831815400181"/>
  </r>
  <r>
    <x v="39"/>
    <n v="0.895811511"/>
    <n v="0.75890682999999992"/>
    <n v="3.6413539029999997"/>
    <n v="1.7696009313752947"/>
    <n v="0.57957586100000003"/>
    <n v="0.460287958"/>
    <n v="0.41804431199999997"/>
    <n v="5.0875488874682624"/>
    <n v="13.611130193843559"/>
  </r>
  <r>
    <x v="40"/>
    <n v="1.0503153870000002"/>
    <n v="0.81403768700000001"/>
    <n v="4.9241619989999998"/>
    <n v="2.6790898924631663"/>
    <n v="0.70506379600000002"/>
    <n v="0.52707820799999994"/>
    <n v="0.57261063199999995"/>
    <n v="6.3036499690009631"/>
    <n v="17.576007570464132"/>
  </r>
  <r>
    <x v="41"/>
    <n v="1.0107144860000001"/>
    <n v="0.80796053400000001"/>
    <n v="5.4344345330000001"/>
    <n v="2.7185060797805347"/>
    <n v="0.70571834499999997"/>
    <n v="0.475069193"/>
    <n v="0.57542380500000001"/>
    <n v="6.4668439221746672"/>
    <n v="18.194670897955202"/>
  </r>
  <r>
    <x v="42"/>
    <n v="0.99213010300000004"/>
    <n v="0.81830944700000008"/>
    <n v="5.4357353459999995"/>
    <n v="2.7090599214132265"/>
    <n v="0.70013651300000002"/>
    <n v="0.52743297099999997"/>
    <n v="0.57940269099999997"/>
    <n v="6.460178157354707"/>
    <n v="18.222385149767934"/>
  </r>
  <r>
    <x v="43"/>
    <n v="1.0453901210000001"/>
    <n v="0.81499128399999998"/>
    <n v="5.627150994"/>
    <n v="2.7313334129551676"/>
    <n v="0.70063305000000009"/>
    <n v="0.52496912399999995"/>
    <n v="0.57884374399999994"/>
    <n v="6.5749593096175056"/>
    <n v="18.598271039572673"/>
  </r>
  <r>
    <x v="44"/>
    <n v="1.349266173"/>
    <n v="0.82515827099999994"/>
    <n v="5.5968764179999999"/>
    <n v="2.7374482722675131"/>
    <n v="0.70758810800000005"/>
    <n v="0.53121505400000002"/>
    <n v="0.58025502300000009"/>
    <n v="6.1036341446506732"/>
    <n v="18.431441463918187"/>
  </r>
  <r>
    <x v="45"/>
    <n v="1.1745560939999999"/>
    <n v="0.80818304000000007"/>
    <n v="4.9329615630000001"/>
    <n v="2.3234111343874631"/>
    <n v="0.64086920999999997"/>
    <n v="0.49293476899999999"/>
    <n v="0.53604778500000005"/>
    <n v="5.5732439764093495"/>
    <n v="16.482207571796813"/>
  </r>
  <r>
    <x v="46"/>
    <n v="0.96690107299999994"/>
    <n v="0.75003098600000007"/>
    <n v="3.8451103080000002"/>
    <n v="1.8804377069608229"/>
    <n v="0.54663623400000005"/>
    <n v="0.46032624500000002"/>
    <n v="0.42115220199999998"/>
    <n v="5.1536251872019729"/>
    <n v="14.024219942162796"/>
  </r>
  <r>
    <x v="47"/>
    <n v="1.294672123"/>
    <n v="0.80878881599999997"/>
    <n v="4.182658333"/>
    <n v="2.6731219840396814"/>
    <n v="0.69565720900000005"/>
    <n v="0.52795964399999995"/>
    <n v="0.57523152700000002"/>
    <n v="5.9961154761973878"/>
    <n v="16.75420511223707"/>
  </r>
  <r>
    <x v="48"/>
    <n v="1.1624389550000001"/>
    <n v="0.81084060999999996"/>
    <n v="5.3091434060000005"/>
    <n v="2.6968212166121566"/>
    <n v="0.70239766100000001"/>
    <n v="0.52433772199999995"/>
    <n v="0.58126118900000001"/>
    <n v="6.4789328440903162"/>
    <n v="18.26617360370247"/>
  </r>
  <r>
    <x v="49"/>
    <n v="1.1087599210000001"/>
    <n v="0.81196540000000006"/>
    <n v="5.4045427850000003"/>
    <n v="2.7021593516650628"/>
    <n v="0.70064699100000005"/>
    <n v="0.52097366700000003"/>
    <n v="0.58516506700000004"/>
    <n v="6.475136959813641"/>
    <n v="18.309350142478703"/>
  </r>
  <r>
    <x v="50"/>
    <n v="1.1435577669999999"/>
    <n v="0.81617536699999993"/>
    <n v="5.4467001770000003"/>
    <n v="2.7075471262311148"/>
    <n v="0.70346606200000006"/>
    <n v="0.52785832600000004"/>
    <n v="0.583128231"/>
    <n v="6.5324042362079435"/>
    <n v="18.460837292439063"/>
  </r>
  <r>
    <x v="51"/>
    <n v="1.2546175669999999"/>
    <n v="0.79598132999999993"/>
    <n v="5.3783246600000005"/>
    <n v="2.700106551995813"/>
    <n v="0.70793853300000009"/>
    <n v="0.53535284100000002"/>
    <n v="0.57895454099999999"/>
    <n v="5.9272417326882003"/>
    <n v="17.878517756684012"/>
  </r>
  <r>
    <x v="52"/>
    <n v="0.98034627200000002"/>
    <n v="0.79707117799999994"/>
    <n v="4.8216644179999992"/>
    <n v="2.2920680477714681"/>
    <n v="0.64303161199999992"/>
    <n v="0.50483187600000001"/>
    <n v="0.52713068600000001"/>
    <n v="5.4151553419976981"/>
    <n v="15.981299431769164"/>
  </r>
  <r>
    <x v="53"/>
    <n v="0.88106949999999995"/>
    <n v="0.73190480299999994"/>
    <n v="3.799381087"/>
    <n v="1.8683879955527385"/>
    <n v="0.50518676899999992"/>
    <n v="0.459028938"/>
    <n v="0.35896311800000003"/>
    <n v="4.9878307110660609"/>
    <n v="13.591752921618799"/>
  </r>
  <r>
    <x v="54"/>
    <n v="1.568231197"/>
    <n v="0.80862983099999997"/>
    <n v="4.9002211979999997"/>
    <n v="2.6278079079875285"/>
    <n v="0.55949469200000002"/>
    <n v="0.47937412099999999"/>
    <n v="0.46660595899999996"/>
    <n v="6.2924963521943829"/>
    <n v="17.702861258181912"/>
  </r>
  <r>
    <x v="55"/>
    <n v="1.414732906"/>
    <n v="0.80194955800000001"/>
    <n v="5.3997564340000004"/>
    <n v="2.6308231452185322"/>
    <n v="0.69851538000000002"/>
    <n v="0.53037429000000003"/>
    <n v="0.35566400100000001"/>
    <n v="6.4031061814527321"/>
    <n v="18.234921895671267"/>
  </r>
  <r>
    <x v="56"/>
    <n v="1.442089331"/>
    <n v="0.79568814200000004"/>
    <n v="5.5167584630000004"/>
    <n v="2.685470203890223"/>
    <n v="0.70751533300000002"/>
    <n v="0.52910078300000007"/>
    <n v="0.46678931600000001"/>
    <n v="6.3998328679366407"/>
    <n v="18.543244439826864"/>
  </r>
  <r>
    <x v="57"/>
    <n v="1.442970479"/>
    <n v="0.80163333299999995"/>
    <n v="5.5966555329999998"/>
    <n v="2.7085070953959183"/>
    <n v="0.70626503500000004"/>
    <n v="0.52946057400000002"/>
    <n v="0.562766086"/>
    <n v="6.6425637927543857"/>
    <n v="18.990821928150304"/>
  </r>
  <r>
    <x v="58"/>
    <n v="1.5933458680000001"/>
    <n v="0.80748856299999994"/>
    <n v="5.5446203980000002"/>
    <n v="2.6849177453561426"/>
    <n v="0.70745188600000009"/>
    <n v="0.53159530299999991"/>
    <n v="0.56794942400000004"/>
    <n v="6.2053047887530903"/>
    <n v="18.642673976109233"/>
  </r>
  <r>
    <x v="59"/>
    <n v="1.1241418999999999"/>
    <n v="0.80265697400000002"/>
    <n v="5.0843880630000005"/>
    <n v="2.2795014994726506"/>
    <n v="0.64356519599999995"/>
    <n v="0.49153469699999996"/>
    <n v="0.51195968800000002"/>
    <n v="5.7114585397363067"/>
    <n v="16.649206557208956"/>
  </r>
  <r>
    <x v="60"/>
    <n v="1.010234305"/>
    <n v="0.72140192700000005"/>
    <n v="4.0320379190000004"/>
    <n v="1.8148293323475388"/>
    <n v="0.55475387100000007"/>
    <n v="0.42632388599999999"/>
    <n v="0.382426443"/>
    <n v="5.2201155049301144"/>
    <n v="14.162123188277652"/>
  </r>
  <r>
    <x v="61"/>
    <n v="1.928286291"/>
    <n v="0.8004311850000001"/>
    <n v="5.0003622010000006"/>
    <n v="2.6539778938448633"/>
    <n v="0.69649339700000001"/>
    <n v="0.51049964399999992"/>
    <n v="0.57471894700000004"/>
    <n v="6.461507789647106"/>
    <n v="18.626277348491971"/>
  </r>
  <r>
    <x v="62"/>
    <n v="1.8600883049999999"/>
    <n v="0.80518846900000007"/>
    <n v="5.445066926"/>
    <n v="2.7074723605571136"/>
    <n v="0.7018178100000001"/>
    <n v="0.51099412099999997"/>
    <n v="0.58042659600000002"/>
    <n v="6.6707308382681916"/>
    <n v="19.281785425825305"/>
  </r>
  <r>
    <x v="63"/>
    <n v="1.8373989450000001"/>
    <n v="0.81149551599999992"/>
    <n v="5.4675760569999996"/>
    <n v="2.6957316258156085"/>
    <n v="0.70101386700000001"/>
    <n v="0.50804023599999992"/>
    <n v="0.57916266999999999"/>
    <n v="6.6600954770974283"/>
    <n v="19.260514393913038"/>
  </r>
  <r>
    <x v="64"/>
    <n v="1.8072852290000001"/>
    <n v="0.81677580100000002"/>
    <n v="5.4861325609999998"/>
    <n v="2.7146289782819157"/>
    <n v="0.70548540900000001"/>
    <n v="0.51794732300000002"/>
    <n v="0.58088190099999992"/>
    <n v="6.6769312480381018"/>
    <n v="19.306068450320019"/>
  </r>
  <r>
    <x v="65"/>
    <n v="1.931049249"/>
    <n v="0.82667445100000003"/>
    <n v="5.504867731"/>
    <n v="2.6912974954626647"/>
    <n v="0.71082556200000002"/>
    <n v="0.52072654499999993"/>
    <n v="0.58176323199999991"/>
    <n v="6.1358706732749697"/>
    <n v="18.903074938737635"/>
  </r>
  <r>
    <x v="66"/>
    <n v="1.304521813"/>
    <n v="0.80494633700000007"/>
    <n v="4.9063737510000003"/>
    <n v="2.2485420471733213"/>
    <n v="0.63861032499999992"/>
    <n v="0.47495720600000002"/>
    <n v="0.53403219599999996"/>
    <n v="5.5163866401468331"/>
    <n v="16.428370315320151"/>
  </r>
  <r>
    <x v="67"/>
    <n v="1.2152817630000001"/>
    <n v="0.71733856700000009"/>
    <n v="3.812068504"/>
    <n v="1.7908889772710275"/>
    <n v="0.50546976700000001"/>
    <n v="0.41102499999999997"/>
    <n v="0.40958662199999996"/>
    <n v="5.015795630288828"/>
    <n v="13.877454830559858"/>
  </r>
  <r>
    <x v="68"/>
    <n v="2.1416528530000001"/>
    <n v="0.75712431000000002"/>
    <n v="4.9283218990000002"/>
    <n v="2.6364406664616964"/>
    <n v="0.55298403900000004"/>
    <n v="0.50932318900000007"/>
    <n v="0.57240641299999995"/>
    <n v="6.124759967341511"/>
    <n v="18.223013336803209"/>
  </r>
  <r>
    <x v="69"/>
    <n v="2.014569727"/>
    <n v="0.18145502199999999"/>
    <n v="5.2715682800000003"/>
    <n v="2.6617914150961699"/>
    <n v="0.69798001100000007"/>
    <n v="0.51625243099999996"/>
    <n v="0.57833393500000008"/>
    <n v="6.2463767483915422"/>
    <n v="18.168327569487712"/>
  </r>
  <r>
    <x v="70"/>
    <n v="1.9942170619999999"/>
    <n v="0.75428603699999996"/>
    <n v="5.1501812520000003"/>
    <n v="2.5917502185317622"/>
    <n v="0.69963650799999999"/>
    <n v="0.51055628499999994"/>
    <n v="0.57826721800000003"/>
    <n v="6.2486369656391583"/>
    <n v="18.52753154617092"/>
  </r>
  <r>
    <x v="71"/>
    <n v="2.0053208330000003"/>
    <n v="0.79695262300000003"/>
    <n v="4.9946374410000001"/>
    <n v="2.5325894279961578"/>
    <n v="0.70101693399999998"/>
    <n v="0.50329018599999997"/>
    <n v="0.578843526"/>
    <n v="6.1565999998324452"/>
    <n v="18.269250970828605"/>
  </r>
  <r>
    <x v="72"/>
    <n v="2.0914882330000002"/>
    <n v="0.79398030500000005"/>
    <n v="4.8846268720000001"/>
    <n v="2.4481906092580918"/>
    <n v="0.70335761399999996"/>
    <n v="0.50995395300000002"/>
    <n v="0.57837800100000003"/>
    <n v="5.7203130396031856"/>
    <n v="17.730288626861277"/>
  </r>
  <r>
    <x v="73"/>
    <n v="1.5236818519999999"/>
    <n v="0.78329160100000006"/>
    <n v="3.520270258"/>
    <n v="1.7521290069730353"/>
    <n v="0.63981754299999993"/>
    <n v="0.46806933699999997"/>
    <n v="0.49604302500000003"/>
    <n v="4.6135849047896036"/>
    <n v="13.796887527762639"/>
  </r>
  <r>
    <x v="74"/>
    <n v="1.4689897239999998"/>
    <n v="0.68561224399999998"/>
    <n v="2.8754968779999999"/>
    <n v="1.3689678754414321"/>
    <n v="0.54775058099999996"/>
    <n v="0.385323676"/>
    <n v="0.40828990199999998"/>
    <n v="3.8508657106551576"/>
    <n v="11.59129659109659"/>
  </r>
  <r>
    <x v="75"/>
    <n v="2.1873780759999999"/>
    <n v="0.792807865"/>
    <n v="3.3843170730000001"/>
    <n v="2.1827191511976105"/>
    <n v="0.70427390000000001"/>
    <n v="0.50278953400000004"/>
    <n v="0.54957126499999998"/>
    <n v="5.1551703838142702"/>
    <n v="15.45902724801188"/>
  </r>
  <r>
    <x v="76"/>
    <n v="2.1171459130000003"/>
    <n v="0.78567326300000007"/>
    <n v="3.694955958"/>
    <n v="2.1150509755519482"/>
    <n v="0.70555431800000001"/>
    <n v="0.502793394"/>
    <n v="0.54438434600000007"/>
    <n v="5.161959418451179"/>
    <n v="15.627517586003128"/>
  </r>
  <r>
    <x v="77"/>
    <n v="2.1359791579999996"/>
    <n v="0.78108834699999996"/>
    <n v="3.3561734750000003"/>
    <n v="1.9701623258340306"/>
    <n v="0.69432320200000008"/>
    <n v="0.50454101100000004"/>
    <n v="0.52101192500000004"/>
    <n v="4.7672440635604607"/>
    <n v="14.730523507394489"/>
  </r>
  <r>
    <x v="78"/>
    <n v="2.1453189470000003"/>
    <n v="0.76919625300000005"/>
    <n v="3.2930428250000001"/>
    <n v="1.9354604677631513"/>
    <n v="0.68734788000000002"/>
    <n v="0.517866618"/>
    <n v="0.49851957199999997"/>
    <n v="4.6613176590135064"/>
    <n v="14.508070221776659"/>
  </r>
  <r>
    <x v="79"/>
    <n v="2.1453189470000003"/>
    <n v="0.76919625300000005"/>
    <n v="3.2930428250000001"/>
    <n v="1.9354604677631513"/>
    <n v="0.68734788000000002"/>
    <n v="0.517866618"/>
    <n v="0.49851957199999997"/>
    <n v="4.6613176590135064"/>
    <n v="14.508070221776659"/>
  </r>
  <r>
    <x v="80"/>
    <n v="1.717275675"/>
    <n v="0.65145608999999993"/>
    <n v="2.1808070449999999"/>
    <n v="1.4422769812137273"/>
    <n v="0.558967938"/>
    <n v="0.49490657700000001"/>
    <n v="0.32920475500000002"/>
    <n v="3.4008930219411719"/>
    <n v="10.775788083154898"/>
  </r>
  <r>
    <x v="81"/>
    <n v="1.5264285660000001"/>
    <n v="0.11117855800000001"/>
    <n v="1.4129708439999999"/>
    <n v="0.99298520366653942"/>
    <n v="0.42556080200000002"/>
    <n v="0.41532943900000002"/>
    <n v="0.109030392"/>
    <n v="2.3235721886139133"/>
    <n v="7.3170559932804533"/>
  </r>
  <r>
    <x v="82"/>
    <n v="2.2516888779999999"/>
    <n v="0.33931670000000003"/>
    <n v="2.4493327389999999"/>
    <n v="1.8255750870703207"/>
    <n v="0.67047434500000003"/>
    <n v="0.50890324499999995"/>
    <n v="0.38380427100000003"/>
    <n v="3.8873812359122"/>
    <n v="12.316476500982521"/>
  </r>
  <r>
    <x v="83"/>
    <n v="2.2025786219999999"/>
    <n v="0.28129437900000004"/>
    <n v="2.6220893050000003"/>
    <n v="1.8272069367222645"/>
    <n v="0.67993046099999999"/>
    <n v="0.50613186399999999"/>
    <n v="0.38099965099999999"/>
    <n v="3.9582269982420337"/>
    <n v="12.458458216964297"/>
  </r>
  <r>
    <x v="84"/>
    <n v="2.206737038"/>
    <n v="0.322685102"/>
    <n v="2.6401807030000004"/>
    <n v="1.8027616909886028"/>
    <n v="0.673306297"/>
    <n v="0.507570611"/>
    <n v="0.42234380300000002"/>
    <n v="3.8925453093396629"/>
    <n v="12.468130554328267"/>
  </r>
  <r>
    <x v="85"/>
    <n v="2.0961437269999998"/>
    <n v="0.36587021999999997"/>
    <n v="2.6177778780000001"/>
    <n v="1.8441918267196669"/>
    <n v="0.67674970499999998"/>
    <n v="0.51410779100000004"/>
    <n v="0.42726814600000002"/>
    <n v="4.0280509211760736"/>
    <n v="12.57016021489574"/>
  </r>
  <r>
    <x v="86"/>
    <n v="2.1810613459999999"/>
    <n v="0.244712288"/>
    <n v="2.547151172"/>
    <n v="1.8105886536456335"/>
    <n v="0.69703921599999996"/>
    <n v="0.52549455500000009"/>
    <n v="0.39220154100000004"/>
    <n v="3.8106814957415276"/>
    <n v="12.208930267387162"/>
  </r>
  <r>
    <x v="87"/>
    <n v="1.5405074160000001"/>
    <n v="0.18961471700000002"/>
    <n v="1.97624106"/>
    <n v="1.3421716194190074"/>
    <n v="0.47728692700000003"/>
    <n v="0.44798646199999997"/>
    <n v="0.25957923100000002"/>
    <n v="2.7715072789159891"/>
    <n v="9.0048947113349982"/>
  </r>
  <r>
    <x v="88"/>
    <n v="1.4024479250000002"/>
    <n v="0.113997664"/>
    <n v="1.3178086149999999"/>
    <n v="0.9191533620900636"/>
    <n v="0.32511214599999999"/>
    <n v="0.31355655500000001"/>
    <n v="0.10978261900000001"/>
    <n v="2.1233836386269633"/>
    <n v="6.6252425247170272"/>
  </r>
  <r>
    <x v="89"/>
    <n v="2.214862374"/>
    <n v="0.26791044599999997"/>
    <n v="2.0072902780000001"/>
    <n v="1.7323961611989218"/>
    <n v="0.52185824400000003"/>
    <n v="0.49690590899999998"/>
    <n v="0.35749312"/>
    <n v="3.5844012307144384"/>
    <n v="11.183117762913362"/>
  </r>
  <r>
    <x v="90"/>
    <n v="2.168198807"/>
    <n v="0.27935574800000001"/>
    <n v="2.4563843569999997"/>
    <n v="1.8183616901582504"/>
    <n v="0.53158443099999997"/>
    <n v="0.49088848800000001"/>
    <n v="0.39075389100000002"/>
    <n v="3.8348325820532927"/>
    <n v="11.970359994211542"/>
  </r>
  <r>
    <x v="91"/>
    <n v="2.1405708300000001"/>
    <n v="0.24738523100000001"/>
    <n v="2.533399255"/>
    <n v="1.7742648407115669"/>
    <n v="0.47848286499999998"/>
    <n v="0.48503731900000002"/>
    <n v="0.400973423"/>
    <n v="3.7967477291641289"/>
    <n v="11.856861492875694"/>
  </r>
  <r>
    <x v="92"/>
    <n v="2.190697509"/>
    <n v="0.20356479599999999"/>
    <n v="2.5681271639999999"/>
    <n v="1.7785461101569389"/>
    <n v="0.47120572399999999"/>
    <n v="0.48236799400000002"/>
    <n v="0.40347225599999997"/>
    <n v="3.8267291021937528"/>
    <n v="11.924710655350692"/>
  </r>
  <r>
    <x v="93"/>
    <n v="2.3019563879999998"/>
    <n v="0.23648160000000001"/>
    <n v="2.7743697730000001"/>
    <n v="1.7884295129901329"/>
    <n v="0.49435558000000002"/>
    <n v="0.49529967800000002"/>
    <n v="0.41925645500000003"/>
    <n v="3.7676325972631686"/>
    <n v="12.277781584253303"/>
  </r>
  <r>
    <x v="94"/>
    <n v="1.3801016799999999"/>
    <n v="0.16562366000000001"/>
    <n v="2.1071720809999999"/>
    <n v="1.3342596651604879"/>
    <n v="0.317594922"/>
    <n v="0.44096821399999997"/>
    <n v="0.29165924900000001"/>
    <n v="2.7766797822625082"/>
    <n v="8.8140592534229967"/>
  </r>
  <r>
    <x v="95"/>
    <n v="1.3806435400000001"/>
    <n v="0.11176769"/>
    <n v="1.3540383030000001"/>
    <n v="0.9454486799191667"/>
    <n v="0.25315473799999999"/>
    <n v="0.30854800799999998"/>
    <n v="0.116834643"/>
    <n v="2.0889020505275715"/>
    <n v="6.5593376524467386"/>
  </r>
  <r>
    <x v="96"/>
    <n v="1.560522712"/>
    <n v="0.19747923100000001"/>
    <n v="2.016676253"/>
    <n v="1.7583425819719978"/>
    <n v="0.51656674999999996"/>
    <n v="0.48530696200000001"/>
    <n v="0.37796356800000003"/>
    <n v="3.5123340045513403"/>
    <n v="10.425192062523339"/>
  </r>
  <r>
    <x v="97"/>
    <n v="2.2312497910000002"/>
    <n v="0.29769210200000001"/>
    <n v="2.5108401570000001"/>
    <n v="1.8254500609980526"/>
    <n v="0.54154155900000001"/>
    <n v="0.47760794600000001"/>
    <n v="0.42418878900000001"/>
    <n v="3.9247323028142649"/>
    <n v="12.233302707812317"/>
  </r>
  <r>
    <x v="98"/>
    <n v="2.242095913"/>
    <n v="0.276952641"/>
    <n v="2.5741124019999999"/>
    <n v="1.8316485752421265"/>
    <n v="0.53621858200000005"/>
    <n v="0.46219852299999997"/>
    <n v="0.43201199699999998"/>
    <n v="3.9307004184023291"/>
    <n v="12.285939051644455"/>
  </r>
  <r>
    <x v="99"/>
    <n v="2.224399826"/>
    <n v="0.28900651700000002"/>
    <n v="2.5896475460000001"/>
    <n v="1.8434778310394102"/>
    <n v="0.54258564899999995"/>
    <n v="0.46996043300000001"/>
    <n v="0.44316597999999996"/>
    <n v="3.9846527109503858"/>
    <n v="12.386896492989795"/>
  </r>
  <r>
    <x v="100"/>
    <n v="2.2873317859999998"/>
    <n v="0.25102241399999997"/>
    <n v="2.673214727"/>
    <n v="1.4288912219408514"/>
    <n v="0.58087080599999996"/>
    <n v="0.487501503"/>
    <n v="0.157419422"/>
    <n v="3.1269756083393987"/>
    <n v="10.993227488280249"/>
  </r>
  <r>
    <x v="101"/>
    <n v="1.743458465"/>
    <n v="0.20220801800000002"/>
    <n v="2.4480563319999997"/>
    <n v="1.385439034992852"/>
    <n v="0.36197857699999997"/>
    <n v="0.40942018099999999"/>
    <n v="0.17210462599999998"/>
    <n v="2.94895829268083"/>
    <n v="9.6716235266736827"/>
  </r>
  <r>
    <x v="102"/>
    <n v="1.602905751"/>
    <n v="0.11147444299999999"/>
    <n v="1.351705706"/>
    <n v="0.94019559906104588"/>
    <n v="0.24937003499999999"/>
    <n v="0.28233447700000003"/>
    <n v="0.11094579700000001"/>
    <n v="2.497571231090316"/>
    <n v="7.1465030391513622"/>
  </r>
  <r>
    <x v="103"/>
    <n v="2.303829065"/>
    <n v="0.26780010700000001"/>
    <n v="1.9865607919999999"/>
    <n v="1.0770037943747748"/>
    <n v="0.53663451800000006"/>
    <n v="0.47786183399999999"/>
    <n v="0.37440204100000002"/>
    <n v="3.5959824323239351"/>
    <n v="10.620074583698708"/>
  </r>
  <r>
    <x v="104"/>
    <n v="2.2270659840000002"/>
    <n v="0.220983608"/>
    <n v="2.5524161320000003"/>
    <n v="1.83800824400561"/>
    <n v="0.57601357200000003"/>
    <n v="0.47125357500000004"/>
    <n v="0.41048551799999999"/>
    <n v="4.0107581482029948"/>
    <n v="12.306984781208605"/>
  </r>
  <r>
    <x v="105"/>
    <n v="2.2491425350000003"/>
    <n v="0.30668004399999998"/>
    <n v="2.7366767730000001"/>
    <n v="1.8585635929592843"/>
    <n v="0.56073528799999994"/>
    <n v="0.46443010600000001"/>
    <n v="0.421009193"/>
    <n v="4.1412483747430837"/>
    <n v="12.738485906702367"/>
  </r>
  <r>
    <x v="106"/>
    <n v="2.2386408539999998"/>
    <n v="0.31779742799999999"/>
    <n v="2.8023097900000002"/>
    <n v="1.8800321185500573"/>
    <n v="0.55982996600000001"/>
    <n v="0.466671102"/>
    <n v="0.42325903100000001"/>
    <n v="4.1669347267978205"/>
    <n v="12.85547501634788"/>
  </r>
  <r>
    <x v="107"/>
    <n v="2.2864557579999998"/>
    <n v="0.30513032299999998"/>
    <n v="2.920060989"/>
    <n v="1.8533509291987105"/>
    <n v="0.56790735299999995"/>
    <n v="0.47693011899999999"/>
    <n v="0.43947086800000001"/>
    <n v="3.8833434307884174"/>
    <n v="12.732649769987127"/>
  </r>
  <r>
    <x v="108"/>
    <n v="1.7861204960000001"/>
    <n v="0.24650797399999999"/>
    <n v="2.3523186680000001"/>
    <n v="1.4132686074092087"/>
    <n v="0.34870018699999999"/>
    <n v="0.37687237499999998"/>
    <n v="0.30853401499999999"/>
    <n v="3.0890935162673125"/>
    <n v="9.9214158386765217"/>
  </r>
  <r>
    <x v="109"/>
    <n v="1.5365906789999999"/>
    <n v="0.111990856"/>
    <n v="1.538552653"/>
    <n v="1.0010337052022336"/>
    <n v="0.233955521"/>
    <n v="0.30770177300000001"/>
    <n v="0.12562061900000002"/>
    <n v="2.3649436868364142"/>
    <n v="7.2203894930386481"/>
  </r>
  <r>
    <x v="110"/>
    <n v="2.3380762050000001"/>
    <n v="0.42215495799999997"/>
    <n v="2.2184515180000002"/>
    <n v="1.794124471227678"/>
    <n v="0.53142936399999996"/>
    <n v="0.46641295500000002"/>
    <n v="0.37962680200000004"/>
    <n v="3.82233488545018"/>
    <n v="11.972611158677857"/>
  </r>
  <r>
    <x v="111"/>
    <n v="2.2706598840000001"/>
    <n v="0.359176422"/>
    <n v="2.7777885049999997"/>
    <n v="1.9245725374143205"/>
    <n v="0.55885796300000001"/>
    <n v="0.45858428899999998"/>
    <n v="0.16352813399999999"/>
    <n v="4.1656359933574434"/>
    <n v="12.678803727771763"/>
  </r>
  <r>
    <x v="112"/>
    <n v="2.275699613"/>
    <n v="0.35098903399999998"/>
    <n v="2.8555945129999998"/>
    <n v="1.9186415630742804"/>
    <n v="0.56188392899999995"/>
    <n v="0.45304384799999997"/>
    <n v="0.42120134799999998"/>
    <n v="4.2357706872183511"/>
    <n v="13.072824535292632"/>
  </r>
  <r>
    <x v="113"/>
    <n v="2.2312671039999996"/>
    <n v="0.37049904300000003"/>
    <n v="2.8548669630000001"/>
    <n v="1.9144594535260206"/>
    <n v="0.56339388199999996"/>
    <n v="0.45907900799999996"/>
    <n v="0.372517188"/>
    <n v="4.200531187725872"/>
    <n v="12.966613829251893"/>
  </r>
  <r>
    <x v="114"/>
    <n v="2.318044558"/>
    <n v="0.35010912199999999"/>
    <n v="2.989870807"/>
    <n v="1.9505146745848361"/>
    <n v="0.59196359900000006"/>
    <n v="0.47625951"/>
    <n v="0.43969144400000004"/>
    <n v="3.923966335327032"/>
    <n v="13.040420049911868"/>
  </r>
  <r>
    <x v="115"/>
    <n v="1.8469867870000001"/>
    <n v="0.23181553500000002"/>
    <n v="2.5463453149999999"/>
    <n v="1.4056459856177366"/>
    <n v="0.36889091899999998"/>
    <n v="0.39656432900000005"/>
    <n v="0.319647611"/>
    <n v="3.0856878482447918"/>
    <n v="10.201584329862527"/>
  </r>
  <r>
    <x v="116"/>
    <n v="2.103987804"/>
    <n v="0.12022042699999999"/>
    <n v="1.683765409"/>
    <n v="1.0582363805449726"/>
    <n v="0.26952500699999998"/>
    <n v="0.26977220500000004"/>
    <n v="0.124467569"/>
    <n v="2.3853571238130713"/>
    <n v="8.0153319253580442"/>
  </r>
  <r>
    <x v="117"/>
    <n v="2.3555272570000003"/>
    <n v="0.40461161700000003"/>
    <n v="2.3463283609999999"/>
    <n v="1.8646399432600689"/>
    <n v="0.57162969699999999"/>
    <n v="0.46669240299999998"/>
    <n v="0.40604579599999996"/>
    <n v="3.9062259340937779"/>
    <n v="12.321701008353847"/>
  </r>
  <r>
    <x v="118"/>
    <n v="2.338392051"/>
    <n v="0.408908467"/>
    <n v="2.96806335"/>
    <n v="1.9951300600273931"/>
    <n v="0.59516923499999996"/>
    <n v="0.46199791299999998"/>
    <n v="0.43170910499999998"/>
    <n v="4.2068642986393678"/>
    <n v="13.406234479666761"/>
  </r>
  <r>
    <x v="119"/>
    <n v="2.364011724"/>
    <n v="0.40334531600000001"/>
    <n v="3.1083248020000003"/>
    <n v="1.9974900009662255"/>
    <n v="0.61483407700000003"/>
    <n v="0.32763309299999999"/>
    <n v="0.44739603499999997"/>
    <n v="4.2661043579812619"/>
    <n v="13.529139405947488"/>
  </r>
  <r>
    <x v="120"/>
    <n v="2.4993392719999998"/>
    <n v="0.39934341800000001"/>
    <n v="3.1446807089999997"/>
    <n v="2.0544065552818758"/>
    <n v="0.65416946699999989"/>
    <n v="0.44883020500000004"/>
    <n v="0.46818891100000004"/>
    <n v="4.4283996736635158"/>
    <n v="14.097358210945393"/>
  </r>
  <r>
    <x v="121"/>
    <n v="1.941957932"/>
    <n v="0.42541087500000002"/>
    <n v="3.3732101660000002"/>
    <n v="1.303092245622657"/>
    <n v="0.33954924400000003"/>
    <n v="0.45014838600000001"/>
    <n v="0.20415211799999999"/>
    <n v="3.4486244250224316"/>
    <n v="11.486145391645088"/>
  </r>
  <r>
    <x v="122"/>
    <n v="1.753245173"/>
    <n v="0.333440821"/>
    <n v="2.8779587880000004"/>
    <n v="1.5786508921187721"/>
    <n v="0.325031036"/>
    <n v="0.37859989299999997"/>
    <n v="0.30036677100000003"/>
    <n v="3.2483185088271718"/>
    <n v="10.795611882945945"/>
  </r>
  <r>
    <x v="123"/>
    <n v="1.6889589520000001"/>
    <n v="0.12677881699999999"/>
    <n v="1.8966393880000001"/>
    <n v="1.0947412506477214"/>
    <n v="0.26340260999999998"/>
    <n v="0.285498007"/>
    <n v="0.13493849699999999"/>
    <n v="2.5382527269060486"/>
    <n v="8.0292102485537704"/>
  </r>
  <r>
    <x v="124"/>
    <n v="1.8134771270000001"/>
    <n v="0.54303367000000002"/>
    <n v="2.6242297730000002"/>
    <n v="2.0189875203778609"/>
    <n v="0.44968813900000004"/>
    <n v="0.31373886300000003"/>
    <n v="0.42716316600000004"/>
    <n v="3.9673663353648401"/>
    <n v="12.157684593742703"/>
  </r>
  <r>
    <x v="125"/>
    <n v="1.8939132359999999"/>
    <n v="0.53501628099999998"/>
    <n v="2.83769714"/>
    <n v="2.0701126662428675"/>
    <n v="0.47501663099999997"/>
    <n v="0.32534783699999997"/>
    <n v="0.45313260999999999"/>
    <n v="4.0838065786440136"/>
    <n v="12.674042979886883"/>
  </r>
  <r>
    <x v="126"/>
    <n v="2.3767676770000001"/>
    <n v="0.55564542500000003"/>
    <n v="2.9021956749999998"/>
    <n v="2.0804996735419166"/>
    <n v="0.57846790300000006"/>
    <n v="0.33222228000000004"/>
    <n v="0.46562409900000001"/>
    <n v="4.2465542654353952"/>
    <n v="13.53797699797731"/>
  </r>
  <r>
    <x v="127"/>
    <n v="2.3962550839999999"/>
    <n v="0.48893429799999999"/>
    <n v="3.0723199999999999"/>
    <n v="2.0678757857448682"/>
    <n v="0.57435324300000001"/>
    <n v="0.45113644000000003"/>
    <n v="0.47986426299999996"/>
    <n v="4.1925111585153108"/>
    <n v="13.723250272260179"/>
  </r>
  <r>
    <x v="128"/>
    <n v="2.4143427050000001"/>
    <n v="0.53525684699999998"/>
    <n v="3.1182420499999997"/>
    <n v="1.8577086331361445"/>
    <n v="0.62669221400000008"/>
    <n v="0.47491018699999998"/>
    <n v="0.48017412800000003"/>
    <n v="4.2388591962886837"/>
    <n v="13.746185960424828"/>
  </r>
  <r>
    <x v="129"/>
    <n v="2.335967551"/>
    <n v="0.46359991700000003"/>
    <n v="2.6510315200000001"/>
    <n v="1.6169796703188604"/>
    <n v="0.33789101299999996"/>
    <n v="0.41196875500000002"/>
    <n v="0.38397442399999998"/>
    <n v="3.5047456329062561"/>
    <n v="11.706158483225117"/>
  </r>
  <r>
    <x v="130"/>
    <n v="1.885499517"/>
    <n v="0.265043749"/>
    <n v="1.6826924299999999"/>
    <n v="1.1888951650464707"/>
    <n v="0.25894581299999997"/>
    <n v="0.308422641"/>
    <n v="0.145426582"/>
    <n v="2.5491748055027332"/>
    <n v="8.2841007025492033"/>
  </r>
  <r>
    <x v="131"/>
    <n v="2.411870151"/>
    <n v="0.56642179199999998"/>
    <n v="2.2468386749999998"/>
    <n v="2.1914336413739828"/>
    <n v="0.39035178300000001"/>
    <n v="0.47322581300000005"/>
    <n v="0.39429256099999999"/>
    <n v="4.0366756122094047"/>
    <n v="12.711110028583388"/>
  </r>
  <r>
    <x v="132"/>
    <n v="2.3785740210000004"/>
    <n v="0.55384548300000003"/>
    <n v="2.8354620289999999"/>
    <n v="2.2173356865282683"/>
    <n v="0.634511779"/>
    <n v="0.47359095200000001"/>
    <n v="0.435118752"/>
    <n v="4.4488073685227976"/>
    <n v="13.977246071051065"/>
  </r>
  <r>
    <x v="133"/>
    <n v="2.3525075850000001"/>
    <n v="0.56098274800000003"/>
    <n v="2.9371964049999999"/>
    <n v="2.2162164567960718"/>
    <n v="0.63538625300000007"/>
    <n v="0.46687857900000002"/>
    <n v="0.44104461900000003"/>
    <n v="4.4349859963509086"/>
    <n v="14.045198642146978"/>
  </r>
  <r>
    <x v="134"/>
    <n v="2.3561288360000003"/>
    <n v="0.58813956999999994"/>
    <n v="3.0345652570000001"/>
    <n v="2.2515055581114267"/>
    <n v="0.63940065700000004"/>
    <n v="0.47465727399999996"/>
    <n v="0.44647632500000001"/>
    <n v="4.5014695924370329"/>
    <n v="14.29234306954846"/>
  </r>
  <r>
    <x v="135"/>
    <n v="2.436574045"/>
    <n v="0.57419382299999999"/>
    <n v="3.2157440679999998"/>
    <n v="2.2743311356563765"/>
    <n v="0.66510310400000006"/>
    <n v="0.49344712000000002"/>
    <n v="0.46200258199999999"/>
    <n v="4.5157676269290095"/>
    <n v="14.637163504585388"/>
  </r>
  <r>
    <x v="136"/>
    <n v="2.0489712620000002"/>
    <n v="0.51589434899999997"/>
    <n v="2.7553838330000002"/>
    <n v="1.7712070430673832"/>
    <n v="0.42703142499999996"/>
    <n v="0.42948776299999997"/>
    <n v="0.34194933399999999"/>
    <n v="3.646885077859201"/>
    <n v="11.936810086926585"/>
  </r>
  <r>
    <x v="137"/>
    <n v="1.8496273459999999"/>
    <n v="0.29079639899999998"/>
    <n v="1.6869544240000001"/>
    <n v="1.2968147638771343"/>
    <n v="0.31686319099999999"/>
    <n v="0.34179363699999998"/>
    <n v="0.146064216"/>
    <n v="2.6861238516401436"/>
    <n v="8.6150378285172788"/>
  </r>
  <r>
    <x v="138"/>
    <n v="2.416068321"/>
    <n v="0.62175814099999993"/>
    <n v="2.5152423879999999"/>
    <n v="2.2663219911704591"/>
    <n v="0.64536523699999992"/>
    <n v="0.48399634200000002"/>
    <n v="0.429416401"/>
    <n v="4.2012877281054166"/>
    <n v="13.579456549275875"/>
  </r>
  <r>
    <x v="139"/>
    <n v="2.3727460819999999"/>
    <n v="0.68350101899999993"/>
    <n v="2.8892249309999998"/>
    <n v="2.2547045753195278"/>
    <n v="0.65421267400000005"/>
    <n v="0.47954185100000002"/>
    <n v="0.437016403"/>
    <n v="4.375607556044331"/>
    <n v="14.146555091363858"/>
  </r>
  <r>
    <x v="140"/>
    <n v="2.4313438550000002"/>
    <n v="0.67292486200000001"/>
    <n v="2.6916927629999998"/>
    <n v="2.2246561573512311"/>
    <n v="0.64389400699999999"/>
    <n v="0.46738191400000001"/>
    <n v="0.38840957500000001"/>
    <n v="4.3786383052299929"/>
    <n v="13.898941438581225"/>
  </r>
  <r>
    <x v="141"/>
    <n v="2.3952822030000003"/>
    <n v="0.64647122499999998"/>
    <n v="2.7420161949999997"/>
    <n v="1.7989033432493897"/>
    <n v="0.65013118799999992"/>
    <n v="0.46268247200000001"/>
    <n v="0.38337345299999998"/>
    <n v="4.036224805821881"/>
    <n v="13.115084885071271"/>
  </r>
  <r>
    <x v="142"/>
    <n v="2.439708639"/>
    <n v="0.62404481499999997"/>
    <n v="3.010679536"/>
    <n v="2.180164513808788"/>
    <n v="0.66502501000000003"/>
    <n v="0.48185355499999999"/>
    <n v="0.40952571700000001"/>
    <n v="4.2622029967002897"/>
    <n v="14.073204782509077"/>
  </r>
  <r>
    <x v="143"/>
    <n v="2.029916069"/>
    <n v="0.53836305000000007"/>
    <n v="2.3643409190000004"/>
    <n v="1.7748652770077176"/>
    <n v="0.40467978100000002"/>
    <n v="0.42305764099999998"/>
    <n v="0.30473942599999998"/>
    <n v="3.2409363149307593"/>
    <n v="11.080898477938478"/>
  </r>
  <r>
    <x v="144"/>
    <n v="1.9245955190000001"/>
    <n v="0.26470127599999999"/>
    <n v="1.6541056759999999"/>
    <n v="1.416342099817804"/>
    <n v="0.29343218199999999"/>
    <n v="0.34299148499999998"/>
    <n v="0.12619580899999999"/>
    <n v="2.583076917654052"/>
    <n v="8.6054409644718568"/>
  </r>
  <r>
    <x v="145"/>
    <n v="2.5043841680000001"/>
    <n v="0.413453811"/>
    <n v="1.5284340600000001"/>
    <n v="2.250472707128945"/>
    <n v="0.65856646400000007"/>
    <n v="0.49550754499999999"/>
    <n v="0.35052763299999995"/>
    <n v="3.574166723762215"/>
    <n v="11.77551311189116"/>
  </r>
  <r>
    <x v="146"/>
    <n v="2.4699216329999998"/>
    <n v="0.64288525399999996"/>
    <n v="2.4675929180000002"/>
    <n v="2.3592621811596564"/>
    <n v="0.66506435499999994"/>
    <n v="0.49795205399999998"/>
    <n v="0.44243138700000001"/>
    <n v="3.9945141918854414"/>
    <n v="13.539623974045098"/>
  </r>
  <r>
    <x v="147"/>
    <n v="2.4409650630000002"/>
    <n v="0.63310776800000002"/>
    <n v="3.102885128"/>
    <n v="2.3755966571420459"/>
    <n v="0.66476002300000003"/>
    <n v="0.48672158299999996"/>
    <n v="0.44348972600000003"/>
    <n v="4.3373756723978252"/>
    <n v="14.484901620539871"/>
  </r>
  <r>
    <x v="148"/>
    <n v="2.454483379"/>
    <n v="0.53740401199999999"/>
    <n v="3.241660006"/>
    <n v="2.2644793676773478"/>
    <n v="0.66553370499999998"/>
    <n v="0.44683342599999998"/>
    <n v="0.44355995199999998"/>
    <n v="4.2359291014408029"/>
    <n v="14.289882949118152"/>
  </r>
  <r>
    <x v="149"/>
    <n v="2.5396870910000002"/>
    <n v="0.67941441299999994"/>
    <n v="3.4213117459999998"/>
    <n v="2.4294076934916156"/>
    <n v="0.69061999800000007"/>
    <n v="0.513133226"/>
    <n v="0.47265740899999997"/>
    <n v="4.5488211604733859"/>
    <n v="15.295052736965001"/>
  </r>
  <r>
    <x v="150"/>
    <n v="2.2421967549999997"/>
    <n v="0.60036505799999995"/>
    <n v="2.952711544"/>
    <n v="2.0203261638453358"/>
    <n v="0.46917991399999998"/>
    <n v="0.47838137599999997"/>
    <n v="0.37236070599999999"/>
    <n v="3.7868178677565982"/>
    <n v="12.922339384601933"/>
  </r>
  <r>
    <x v="151"/>
    <n v="2.090270254"/>
    <n v="0.41491995799999998"/>
    <n v="2.0674882029999999"/>
    <n v="1.5534904160015934"/>
    <n v="0.34134623800000002"/>
    <n v="0.37065387300000002"/>
    <n v="0.13380694200000001"/>
    <n v="3.0513714941875691"/>
    <n v="10.023347378189161"/>
  </r>
  <r>
    <x v="152"/>
    <n v="2.5032586640000001"/>
    <n v="0.692377672"/>
    <n v="2.816722076"/>
    <n v="2.0444938537378898"/>
    <n v="0.67206060900000009"/>
    <n v="0.50475511399999995"/>
    <n v="0.43732024200000003"/>
    <n v="4.2432592520536359"/>
    <n v="13.914247482791525"/>
  </r>
  <r>
    <x v="153"/>
    <n v="2.4681035659999999"/>
    <n v="0.67985189700000004"/>
    <n v="3.459274958"/>
    <n v="2.3804376752214491"/>
    <n v="0.67458103400000002"/>
    <n v="0.49578731700000001"/>
    <n v="0.47938230900000001"/>
    <n v="4.8992492714985776"/>
    <n v="15.536668027720026"/>
  </r>
  <r>
    <x v="154"/>
    <n v="2.4801373180000001"/>
    <n v="0.67941403799999989"/>
    <n v="3.5789106560000001"/>
    <n v="2.4822936160566287"/>
    <n v="0.66978708499999995"/>
    <n v="0.49128403799999998"/>
    <n v="0.47696572600000003"/>
    <n v="4.9169021655872136"/>
    <n v="15.775694642643844"/>
  </r>
  <r>
    <x v="155"/>
    <n v="2.4663980099999998"/>
    <n v="0.68036191400000001"/>
    <n v="3.632711799"/>
    <n v="2.4995204240986801"/>
    <n v="0.67931255800000001"/>
    <n v="0.49770072300000001"/>
    <n v="0.48482412199999997"/>
    <n v="5.0060741189333111"/>
    <n v="15.946903669031991"/>
  </r>
  <r>
    <x v="156"/>
    <n v="2.5597371740000003"/>
    <n v="0.67749244600000003"/>
    <n v="3.8240731569999999"/>
    <n v="2.5049659520863794"/>
    <n v="0.69019825700000004"/>
    <n v="0.51660418299999999"/>
    <n v="0.50814200900000006"/>
    <n v="5.0490218490919805"/>
    <n v="16.330235027178361"/>
  </r>
  <r>
    <x v="157"/>
    <n v="2.2625542000000003"/>
    <n v="0.62573115000000001"/>
    <n v="3.3119534910000001"/>
    <n v="2.1165701512120658"/>
    <n v="0.470894743"/>
    <n v="0.48562870899999999"/>
    <n v="0.425703989"/>
    <n v="4.20134951858945"/>
    <n v="13.900385951801516"/>
  </r>
  <r>
    <x v="158"/>
    <n v="2.048254596"/>
    <n v="0.43219221399999996"/>
    <n v="2.2193119569999999"/>
    <n v="1.6173892303752704"/>
    <n v="0.33447284199999999"/>
    <n v="0.40518881400000001"/>
    <n v="0.16985473199999998"/>
    <n v="3.1862139140992163"/>
    <n v="10.412878299474487"/>
  </r>
  <r>
    <x v="159"/>
    <n v="2.4994166630000003"/>
    <n v="0.69252643599999997"/>
    <n v="3.0699303450000004"/>
    <n v="2.4174408858956991"/>
    <n v="0.67047543399999998"/>
    <n v="0.50581581600000003"/>
    <n v="0.47044999399999998"/>
    <n v="4.6555357361572467"/>
    <n v="14.981591310052949"/>
  </r>
  <r>
    <x v="160"/>
    <n v="2.4861417760000002"/>
    <n v="0.68659138399999997"/>
    <n v="3.5713444300000003"/>
    <n v="2.5113183802188086"/>
    <n v="0.68301756200000008"/>
    <n v="0.50707389299999994"/>
    <n v="0.49556797499999999"/>
    <n v="5.0921512641128768"/>
    <n v="16.033206664331683"/>
  </r>
  <r>
    <x v="161"/>
    <n v="2.50133348"/>
    <n v="0.70830059600000006"/>
    <n v="3.6908545589999999"/>
    <n v="2.5410981911683166"/>
    <n v="0.68580350600000006"/>
    <n v="0.50936401500000006"/>
    <n v="0.51227166199999996"/>
    <n v="5.2775113113350152"/>
    <n v="16.426537320503332"/>
  </r>
  <r>
    <x v="162"/>
    <n v="2.4663980099999998"/>
    <n v="0.68036191400000001"/>
    <n v="3.632711799"/>
    <n v="2.4995204240986801"/>
    <n v="0.67931255800000001"/>
    <n v="0.49770072300000001"/>
    <n v="0.48482412199999997"/>
    <n v="5.0060741189333111"/>
    <n v="15.946903669031991"/>
  </r>
  <r>
    <x v="163"/>
    <n v="2.5597371740000003"/>
    <n v="0.67749244600000003"/>
    <n v="3.8240731569999999"/>
    <n v="2.5049659520863794"/>
    <n v="0.69019825700000004"/>
    <n v="0.51660418299999999"/>
    <n v="0.50814200900000006"/>
    <n v="5.0490218490919805"/>
    <n v="16.330235027178361"/>
  </r>
  <r>
    <x v="164"/>
    <n v="2.233051718"/>
    <n v="0.62597547799999997"/>
    <n v="3.3933705970000001"/>
    <n v="2.2060076142496472"/>
    <n v="0.38293333699999998"/>
    <n v="0.50586920499999999"/>
    <n v="0.41611178300000001"/>
    <n v="4.4110957011623908"/>
    <n v="14.174415433412038"/>
  </r>
  <r>
    <x v="165"/>
    <n v="1.9121644280000001"/>
    <n v="0.42364084600000002"/>
    <n v="2.256867266"/>
    <n v="1.8682538803280195"/>
    <n v="0.38827150500000002"/>
    <n v="0.43462721000000004"/>
    <n v="0.17631450399999998"/>
    <n v="3.4774637066030123"/>
    <n v="10.937603345931032"/>
  </r>
  <r>
    <x v="166"/>
    <n v="2.515122555"/>
    <n v="0.66675878"/>
    <n v="3.1368651280000002"/>
    <n v="2.5509464791619521"/>
    <n v="0.68451807099999995"/>
    <n v="0.51800896000000007"/>
    <n v="0.47572184100000003"/>
    <n v="5.0936781686274673"/>
    <n v="15.64161998278942"/>
  </r>
  <r>
    <x v="167"/>
    <n v="2.4682806390000001"/>
    <n v="0.66399662600000009"/>
    <n v="3.7075087930000001"/>
    <n v="2.5960356948524281"/>
    <n v="0.69724695200000009"/>
    <n v="0.51710315699999998"/>
    <n v="0.49747801699999999"/>
    <n v="5.283501043985698"/>
    <n v="16.431150922838125"/>
  </r>
  <r>
    <x v="168"/>
    <n v="2.4282130460000002"/>
    <n v="0.66629619799999995"/>
    <n v="3.7813505809999999"/>
    <n v="2.5896318665179865"/>
    <n v="0.69044988100000004"/>
    <n v="0.51620922499999999"/>
    <n v="0.50380023299999999"/>
    <n v="5.3736682049906026"/>
    <n v="16.54961923550859"/>
  </r>
  <r>
    <x v="169"/>
    <n v="2.4674682790000002"/>
    <n v="0.66331917399999996"/>
    <n v="3.902866349"/>
    <n v="2.6053469202438793"/>
    <n v="0.69244301399999997"/>
    <n v="0.529018714"/>
    <n v="0.50194876199999994"/>
    <n v="5.4237771609305607"/>
    <n v="16.78618837317444"/>
  </r>
  <r>
    <x v="170"/>
    <n v="2.4476062810000001"/>
    <n v="0.65975191099999997"/>
    <n v="4.1139463320000003"/>
    <n v="2.5845096066599438"/>
    <n v="0.69414109199999996"/>
    <n v="0.53817057299999993"/>
    <n v="0.51637820400000001"/>
    <n v="5.3405819069769906"/>
    <n v="16.895085906636936"/>
  </r>
  <r>
    <x v="171"/>
    <n v="2.080200649"/>
    <n v="0.64896388900000002"/>
    <n v="3.348892749"/>
    <n v="2.2573539799694178"/>
    <n v="0.54615072100000006"/>
    <n v="0.51171333200000002"/>
    <n v="0.41652240099999999"/>
    <n v="4.529648200148964"/>
    <n v="14.339445921118383"/>
  </r>
  <r>
    <x v="172"/>
    <n v="1.9274335490000001"/>
    <n v="0.36301295400000005"/>
    <n v="2.0948030210000002"/>
    <n v="1.8904156488924204"/>
    <n v="0.39581939899999996"/>
    <n v="0.46314911800000003"/>
    <n v="0.18082893799999999"/>
    <n v="3.5039090902129981"/>
    <n v="10.819371718105419"/>
  </r>
  <r>
    <x v="173"/>
    <n v="2.4224782500000002"/>
    <n v="0.70768810900000001"/>
    <n v="3.151764853"/>
    <n v="2.5597559435610981"/>
    <n v="0.68297839900000001"/>
    <n v="0.51883093499999999"/>
    <n v="0.48750517700000001"/>
    <n v="5.1265808052335098"/>
    <n v="15.657582471794608"/>
  </r>
  <r>
    <x v="174"/>
    <n v="2.4589366430000004"/>
    <n v="0.69051588200000003"/>
    <n v="3.7069701740000003"/>
    <n v="2.599778867896648"/>
    <n v="0.69721240300000009"/>
    <n v="0.52011650199999993"/>
    <n v="0.49976308600000002"/>
    <n v="5.3490375506156953"/>
    <n v="16.522331108512343"/>
  </r>
  <r>
    <x v="175"/>
    <n v="2.5504351880000002"/>
    <n v="0.70834139200000001"/>
    <n v="3.710577008"/>
    <n v="2.5661029210288508"/>
    <n v="0.58576074700000003"/>
    <n v="0.51749429599999996"/>
    <n v="0.49569962499999998"/>
    <n v="5.3802665026424865"/>
    <n v="16.514677679671337"/>
  </r>
  <r>
    <x v="176"/>
    <n v="2.0044299159999999"/>
    <n v="0.68772936200000001"/>
    <n v="3.7521653820000003"/>
    <n v="2.6185804041593816"/>
    <n v="0.69056660400000003"/>
    <n v="0.52534366599999993"/>
    <n v="0.50101193399999999"/>
    <n v="5.3216403585446272"/>
    <n v="16.101467626704011"/>
  </r>
  <r>
    <x v="177"/>
    <n v="1.896225013"/>
    <n v="0.68915676800000003"/>
    <n v="3.9296852650000003"/>
    <n v="2.6388552876932128"/>
    <n v="0.69917275400000001"/>
    <n v="0.52376049000000002"/>
    <n v="0.51828044200000001"/>
    <n v="5.2149347579608056"/>
    <n v="16.11007077765402"/>
  </r>
  <r>
    <x v="178"/>
    <n v="1.934763561"/>
    <n v="0.63675266600000002"/>
    <n v="3.1828842280000003"/>
    <n v="2.2593372849260067"/>
    <n v="0.51124773400000001"/>
    <n v="0.50364007099999997"/>
    <n v="0.41384047499999999"/>
    <n v="4.4738267066188859"/>
    <n v="13.916292726544892"/>
  </r>
  <r>
    <x v="179"/>
    <n v="2.4305059710000001"/>
    <n v="0.41559909100000003"/>
    <n v="2.0494629369999999"/>
    <n v="1.8875652490896486"/>
    <n v="0.40071317200000001"/>
    <n v="0.451257344"/>
    <n v="0.168403356"/>
    <n v="3.7072910226045912"/>
    <n v="11.51079814269424"/>
  </r>
  <r>
    <x v="180"/>
    <n v="2.4423057420000003"/>
    <n v="0.690006071"/>
    <n v="3.1732686179999998"/>
    <n v="2.5849548014841037"/>
    <n v="0.68566096200000004"/>
    <n v="0.51676105999999999"/>
    <n v="0.481796734"/>
    <n v="5.1821628434033249"/>
    <n v="15.756916831887432"/>
  </r>
  <r>
    <x v="181"/>
    <n v="2.4372313509999999"/>
    <n v="0.67105140500000005"/>
    <n v="3.7526214800000002"/>
    <n v="2.6315140157042949"/>
    <n v="0.70088345100000005"/>
    <n v="0.52428467300000003"/>
    <n v="0.50433623500000002"/>
    <n v="5.5387226629750606"/>
    <n v="16.760645273679355"/>
  </r>
  <r>
    <x v="182"/>
    <n v="2.4120390299999999"/>
    <n v="0.70138784199999993"/>
    <n v="3.8927614640000003"/>
    <n v="2.6451124690191556"/>
    <n v="0.60495827800000002"/>
    <n v="0.50321780800000004"/>
    <n v="0.51031689199999997"/>
    <n v="5.324914463245265"/>
    <n v="16.594708246264421"/>
  </r>
  <r>
    <x v="183"/>
    <n v="2.4607519089999998"/>
    <n v="0.68450993199999999"/>
    <n v="3.9762808330000001"/>
    <n v="2.6471959989684724"/>
    <n v="0.69545727000000002"/>
    <n v="0.517297071"/>
    <n v="0.51316090999999997"/>
    <n v="5.4617128875575753"/>
    <n v="16.956366811526049"/>
  </r>
  <r>
    <x v="184"/>
    <n v="2.479667815"/>
    <n v="0.69904263300000002"/>
    <n v="3.4826687540000001"/>
    <n v="2.6501845775124147"/>
    <n v="0.70152129200000002"/>
    <n v="0.52751692700000008"/>
    <n v="0.52694014700000003"/>
    <n v="5.2963687695794999"/>
    <n v="16.363910915091914"/>
  </r>
  <r>
    <x v="185"/>
    <n v="2.0935888559999998"/>
    <n v="0.66866183900000009"/>
    <n v="2.0665197449999999"/>
    <n v="2.2713364724382341"/>
    <n v="0.531606625"/>
    <n v="0.48495121099999999"/>
    <n v="0.44042714399999999"/>
    <n v="4.4064901778459111"/>
    <n v="12.963582070284147"/>
  </r>
  <r>
    <x v="186"/>
    <n v="1.980971724"/>
    <n v="0.51597722300000004"/>
    <n v="1.8100506950000002"/>
    <n v="1.8299581231207507"/>
    <n v="0.405284961"/>
    <n v="0.44254141399999997"/>
    <n v="0.183535422"/>
    <n v="3.6703518393758716"/>
    <n v="10.838671401496622"/>
  </r>
  <r>
    <x v="187"/>
    <n v="2.510232743"/>
    <n v="0.72877867200000002"/>
    <n v="3.082751918"/>
    <n v="2.5686334852376018"/>
    <n v="0.68245046499999995"/>
    <n v="0.52731242599999995"/>
    <n v="0.49772970599999999"/>
    <n v="5.2102370385963095"/>
    <n v="15.808126453833912"/>
  </r>
  <r>
    <x v="188"/>
    <n v="2.4244064879999998"/>
    <n v="0.72507581600000004"/>
    <n v="3.5638270969999999"/>
    <n v="2.6225247591268048"/>
    <n v="0.69036476899999999"/>
    <n v="0.52598093999999995"/>
    <n v="0.50924306200000002"/>
    <n v="5.4225006409112932"/>
    <n v="16.483923572038094"/>
  </r>
  <r>
    <x v="189"/>
    <n v="2.441006856"/>
    <n v="0.73463994600000004"/>
    <n v="3.689593098"/>
    <n v="2.6237152099351739"/>
    <n v="0.68374359699999998"/>
    <n v="0.51605273200000001"/>
    <n v="0.51548473800000005"/>
    <n v="5.4933312487362347"/>
    <n v="16.697567425671409"/>
  </r>
  <r>
    <x v="190"/>
    <n v="2.4728441669999999"/>
    <n v="0.71138282099999994"/>
    <n v="3.7475984659999999"/>
    <n v="2.6288492423808787"/>
    <n v="0.68642350500000004"/>
    <n v="0.52141263500000001"/>
    <n v="0.51006493500000005"/>
    <n v="5.5263738194371834"/>
    <n v="16.804949590818062"/>
  </r>
  <r>
    <x v="191"/>
    <n v="2.5237166630000001"/>
    <n v="0.72981421200000007"/>
    <n v="3.9127179769999998"/>
    <n v="2.6399842658266155"/>
    <n v="0.69970592500000006"/>
    <n v="0.53357114800000005"/>
    <n v="0.53063128100000001"/>
    <n v="5.3712801361476679"/>
    <n v="16.941421607974284"/>
  </r>
  <r>
    <x v="192"/>
    <n v="2.2524734419999999"/>
    <n v="0.68369781699999999"/>
    <n v="3.2098007910000002"/>
    <n v="2.2603447391830582"/>
    <n v="0.496110094"/>
    <n v="0.48787266600000001"/>
    <n v="0.43550227000000002"/>
    <n v="4.6951630626116216"/>
    <n v="14.520964881794679"/>
  </r>
  <r>
    <x v="193"/>
    <n v="2.05219065"/>
    <n v="0.54686898500000003"/>
    <n v="2.1236754900000001"/>
    <n v="1.8610827500444611"/>
    <n v="0.44005712199999997"/>
    <n v="0.44595039799999997"/>
    <n v="0.195397449"/>
    <n v="3.7705148133271273"/>
    <n v="11.43573765737159"/>
  </r>
  <r>
    <x v="194"/>
    <n v="2.485726884"/>
    <n v="0.74386577099999995"/>
    <n v="3.1997676309999998"/>
    <n v="2.5163005492114174"/>
    <n v="0.68279048100000006"/>
    <n v="0.52686213500000001"/>
    <n v="0.49590471899999999"/>
    <n v="5.3039028724178401"/>
    <n v="15.955121042629257"/>
  </r>
  <r>
    <x v="195"/>
    <n v="2.4462255099999997"/>
    <n v="0.73293194400000006"/>
    <n v="3.594739304"/>
    <n v="2.4794755073280692"/>
    <n v="0.69048683999999994"/>
    <n v="0.52099669100000001"/>
    <n v="0.51074196599999999"/>
    <n v="5.3936148886471766"/>
    <n v="16.369212650975243"/>
  </r>
  <r>
    <x v="196"/>
    <n v="2.5121287620000001"/>
    <n v="0.74230366299999995"/>
    <n v="3.7162926770000002"/>
    <n v="2.6025786165978313"/>
    <n v="0.69089484099999998"/>
    <n v="0.52085480099999992"/>
    <n v="0.51916912699999995"/>
    <n v="5.5212750711577891"/>
    <n v="16.825497558755622"/>
  </r>
  <r>
    <x v="197"/>
    <n v="2.4620793620000003"/>
    <n v="0.73547155399999997"/>
    <n v="3.8319804389999996"/>
    <n v="2.6137378929269754"/>
    <n v="0.68475645299999999"/>
    <n v="0.52154685700000003"/>
    <n v="0.51398972600000004"/>
    <n v="5.5481070239193739"/>
    <n v="16.911669307846349"/>
  </r>
  <r>
    <x v="198"/>
    <n v="2.5195482719999998"/>
    <n v="0.75485860999999999"/>
    <n v="3.9269564589999999"/>
    <n v="2.6137212148420619"/>
    <n v="0.69127580099999997"/>
    <n v="0.53284090099999992"/>
    <n v="0.53073983899999999"/>
    <n v="5.405403799487142"/>
    <n v="16.975344896329201"/>
  </r>
  <r>
    <x v="199"/>
    <n v="2.2721417869999998"/>
    <n v="0.71238286699999998"/>
    <n v="3.1009276400000001"/>
    <n v="2.2465612671495641"/>
    <n v="0.51336008799999999"/>
    <n v="0.48651686900000002"/>
    <n v="0.43359589100000001"/>
    <n v="4.6596816774779377"/>
    <n v="14.425168086627503"/>
  </r>
  <r>
    <x v="200"/>
    <n v="2.130744805"/>
    <n v="0.61480876399999995"/>
    <n v="2.1039980059999999"/>
    <n v="1.8674245029910619"/>
    <n v="0.48020264600000001"/>
    <n v="0.42585999800000002"/>
    <n v="0.21237476699999999"/>
    <n v="3.8130694728936825"/>
    <n v="11.648482961884742"/>
  </r>
  <r>
    <x v="201"/>
    <n v="2.4808794219999997"/>
    <n v="0.77204183400000004"/>
    <n v="3.1664961360000001"/>
    <n v="2.5485131455633709"/>
    <n v="0.69341588600000004"/>
    <n v="0.52192350900000006"/>
    <n v="0.50164294399999998"/>
    <n v="5.3316284506595766"/>
    <n v="16.016541327222949"/>
  </r>
  <r>
    <x v="202"/>
    <n v="2.4588646519999999"/>
    <n v="0.76685921499999998"/>
    <n v="3.642026521"/>
    <n v="2.5481994400741699"/>
    <n v="0.69245109599999999"/>
    <n v="0.52990818799999995"/>
    <n v="0.51336227800000001"/>
    <n v="5.5456608860886218"/>
    <n v="16.69733227616279"/>
  </r>
  <r>
    <x v="203"/>
    <n v="2.4634095839999999"/>
    <n v="0.78612163199999996"/>
    <n v="3.7585238089999997"/>
    <n v="2.571913415387201"/>
    <n v="0.68696516099999994"/>
    <n v="0.53521413299999998"/>
    <n v="0.516775392"/>
    <n v="5.5827226441756244"/>
    <n v="16.901645770562823"/>
  </r>
  <r>
    <x v="204"/>
    <n v="2.4553988169999998"/>
    <n v="0.75691857400000007"/>
    <n v="3.8024170589999997"/>
    <n v="2.5863730393955646"/>
    <n v="0.68981802700000006"/>
    <n v="0.46474547300000002"/>
    <n v="0.51679712799999999"/>
    <n v="5.5879948052911308"/>
    <n v="16.860462922686697"/>
  </r>
  <r>
    <x v="205"/>
    <n v="2.5151907769999999"/>
    <n v="0.76263140600000001"/>
    <n v="3.9473605950000001"/>
    <n v="2.5983187520408575"/>
    <n v="0.69557567799999998"/>
    <n v="0.466603347"/>
    <n v="0.52846181999999997"/>
    <n v="5.4232049269179239"/>
    <n v="16.937347301958781"/>
  </r>
  <r>
    <x v="206"/>
    <n v="2.3123893300000002"/>
    <n v="0.71861857200000001"/>
    <n v="3.2558371130000001"/>
    <n v="2.2067975012736798"/>
    <n v="0.53488919200000007"/>
    <n v="0.47398641499999999"/>
    <n v="0.43616110600000002"/>
    <n v="4.8480622877936099"/>
    <n v="14.786741517067291"/>
  </r>
  <r>
    <x v="207"/>
    <n v="2.2031984539999998"/>
    <n v="0.57181466599999997"/>
    <n v="2.246383088"/>
    <n v="1.8531367046496592"/>
    <n v="0.41983936099999997"/>
    <n v="0.43940362999999999"/>
    <n v="0.20416411199999998"/>
    <n v="3.9041989108643493"/>
    <n v="11.842138926514007"/>
  </r>
  <r>
    <x v="208"/>
    <n v="2.47300517"/>
    <n v="0.76605881999999992"/>
    <n v="3.2554416110000002"/>
    <n v="2.5224564828509251"/>
    <n v="0.68253525300000006"/>
    <n v="0.52540152300000009"/>
    <n v="0.49994412099999996"/>
    <n v="5.4886935598308577"/>
    <n v="16.213536540681783"/>
  </r>
  <r>
    <x v="209"/>
    <n v="2.463822097"/>
    <n v="0.75625001800000002"/>
    <n v="3.7189279310000001"/>
    <n v="2.5600975696989923"/>
    <n v="0.69349757299999992"/>
    <n v="0.52833570799999996"/>
    <n v="0.51202971100000005"/>
    <n v="5.6658671356474102"/>
    <n v="16.898827743346406"/>
  </r>
  <r>
    <x v="210"/>
    <n v="2.4597878339999997"/>
    <n v="0.76860173400000009"/>
    <n v="3.8105678530000002"/>
    <n v="2.5700807694675283"/>
    <n v="0.69681860900000003"/>
    <n v="0.51859893099999999"/>
    <n v="0.51913895700000001"/>
    <n v="5.8647217508100118"/>
    <n v="17.208316438277539"/>
  </r>
  <r>
    <x v="211"/>
    <n v="2.4479377689999997"/>
    <n v="0.76542056599999997"/>
    <n v="3.8653306090000004"/>
    <n v="2.5830749965630679"/>
    <n v="0.695458774"/>
    <n v="0.52617786"/>
    <n v="0.519327498"/>
    <n v="5.427637882278364"/>
    <n v="16.830365954841429"/>
  </r>
  <r>
    <x v="212"/>
    <n v="2.5174789660000001"/>
    <n v="0.78331743200000004"/>
    <n v="4.141160696"/>
    <n v="2.5719658988570777"/>
    <n v="0.69585312199999994"/>
    <n v="0.52450268099999997"/>
    <n v="0.5349920720000001"/>
    <n v="4.8633264097265165"/>
    <n v="16.632597277583592"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  <r>
    <x v="213"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">
  <r>
    <x v="0"/>
    <n v="0.23486685600000001"/>
    <n v="0.25337785200000001"/>
    <n v="0.28626993699999997"/>
    <n v="0.187957339"/>
    <n v="0.12763581699999998"/>
  </r>
  <r>
    <x v="1"/>
    <n v="0.29996030699999998"/>
    <n v="0.32668277800000001"/>
    <n v="0.41244186900000002"/>
    <n v="0.26102741499999998"/>
    <n v="0.27406402200000002"/>
  </r>
  <r>
    <x v="2"/>
    <n v="0.312307799"/>
    <n v="0.333425005"/>
    <n v="0.41256964800000001"/>
    <n v="0.26012048100000001"/>
    <n v="0.28011376799999999"/>
  </r>
  <r>
    <x v="3"/>
    <n v="0.29014537400000001"/>
    <n v="0.30540194199999998"/>
    <n v="0.37327259499999998"/>
    <n v="0.240216293"/>
    <n v="0.231804015"/>
  </r>
  <r>
    <x v="4"/>
    <n v="0.24360227600000001"/>
    <n v="0.246610937"/>
    <n v="0.26686712600000001"/>
    <n v="0.21408228599999998"/>
    <n v="0.18960754500000002"/>
  </r>
  <r>
    <x v="5"/>
    <n v="0.33690097299999999"/>
    <n v="0.34804747600000002"/>
    <n v="0.36840360100000002"/>
    <n v="0.18812060799999999"/>
    <n v="0.14098986600000002"/>
  </r>
  <r>
    <x v="6"/>
    <n v="0.34775823900000002"/>
    <n v="0.35549951199999996"/>
    <n v="0.44415433899999995"/>
    <n v="0.28896618000000002"/>
    <n v="0.27271504299999999"/>
  </r>
  <r>
    <x v="7"/>
    <n v="0.34208274399999999"/>
    <n v="0.35650489699999999"/>
    <n v="0.44592530599999997"/>
    <n v="0.29166552800000001"/>
    <n v="0.28018584800000002"/>
  </r>
  <r>
    <x v="8"/>
    <n v="0.34379855599999998"/>
    <n v="0.35685496700000002"/>
    <n v="0.45291552800000001"/>
    <n v="0.29121456000000001"/>
    <n v="0.28108553200000003"/>
  </r>
  <r>
    <x v="9"/>
    <n v="0.33827500500000002"/>
    <n v="0.36005938100000001"/>
    <n v="0.44468083600000002"/>
    <n v="0.29212279200000002"/>
    <n v="0.29232903399999999"/>
  </r>
  <r>
    <x v="10"/>
    <n v="0.310470421"/>
    <n v="0.32857465899999999"/>
    <n v="0.38432148999999999"/>
    <n v="0.261540944"/>
    <n v="0.22626401300000001"/>
  </r>
  <r>
    <x v="11"/>
    <n v="0.27020312300000005"/>
    <n v="0.25823179499999999"/>
    <n v="0.27987546299999999"/>
    <n v="0.206774813"/>
    <n v="0.13118787500000001"/>
  </r>
  <r>
    <x v="12"/>
    <n v="0.34542120599999998"/>
    <n v="0.35401776500000004"/>
    <n v="0.45014573400000002"/>
    <n v="0.28989962199999997"/>
    <n v="0.27982856500000003"/>
  </r>
  <r>
    <x v="13"/>
    <n v="0.34831982500000003"/>
    <n v="0.358925987"/>
    <n v="0.45509962999999998"/>
    <n v="0.29062305800000005"/>
    <n v="0.28059010200000001"/>
  </r>
  <r>
    <x v="14"/>
    <n v="0.34950278600000001"/>
    <n v="0.35390622900000002"/>
    <n v="0.45526123499999999"/>
    <n v="0.29123744600000001"/>
    <n v="0.28032941899999997"/>
  </r>
  <r>
    <x v="15"/>
    <n v="0.34740304100000002"/>
    <n v="0.358952357"/>
    <n v="0.45823935399999999"/>
    <n v="0.292429987"/>
    <n v="0.28583998499999996"/>
  </r>
  <r>
    <x v="16"/>
    <n v="0.34459852200000002"/>
    <n v="0.35985377200000002"/>
    <n v="0.45309321000000002"/>
    <n v="0.29225208199999997"/>
    <n v="0.29242732599999999"/>
  </r>
  <r>
    <x v="17"/>
    <n v="0.32116441100000004"/>
    <n v="0.32670631"/>
    <n v="0.40439341899999998"/>
    <n v="0.26817420000000003"/>
    <n v="0.21578296699999999"/>
  </r>
  <r>
    <x v="18"/>
    <n v="0.275650593"/>
    <n v="0.26018857099999998"/>
    <n v="0.31134896999999995"/>
    <n v="0.19995506200000002"/>
    <n v="0.14137063599999999"/>
  </r>
  <r>
    <x v="19"/>
    <n v="0.34446351600000003"/>
    <n v="0.34918565299999998"/>
    <n v="0.45131536900000002"/>
    <n v="0.28804189000000002"/>
    <n v="0.28203973300000001"/>
  </r>
  <r>
    <x v="20"/>
    <n v="0.34839151500000004"/>
    <n v="0.35447947399999996"/>
    <n v="0.45811321100000002"/>
    <n v="0.29024494099999998"/>
    <n v="0.28992047799999998"/>
  </r>
  <r>
    <x v="21"/>
    <n v="0.34757972999999998"/>
    <n v="0.35138148400000002"/>
    <n v="0.45679452300000001"/>
    <n v="0.28976772899999997"/>
    <n v="0.285061342"/>
  </r>
  <r>
    <x v="22"/>
    <n v="0.346499012"/>
    <n v="0.352091196"/>
    <n v="0.45635345899999996"/>
    <n v="0.28941042499999997"/>
    <n v="0.29340329200000004"/>
  </r>
  <r>
    <x v="23"/>
    <n v="0.34264024900000001"/>
    <n v="0.355313824"/>
    <n v="0.45168149299999999"/>
    <n v="0.29153231900000004"/>
    <n v="0.29452388900000004"/>
  </r>
  <r>
    <x v="24"/>
    <n v="0.31749805800000003"/>
    <n v="0.31738306300000002"/>
    <n v="0.398010013"/>
    <n v="0.26093180500000002"/>
    <n v="0.22625703400000002"/>
  </r>
  <r>
    <x v="25"/>
    <n v="0.28449133199999999"/>
    <n v="0.25980148399999997"/>
    <n v="0.30492369699999999"/>
    <n v="0.20502870499999998"/>
    <n v="0.15114201899999999"/>
  </r>
  <r>
    <x v="26"/>
    <n v="0.34290536099999996"/>
    <n v="0.35205004100000004"/>
    <n v="0.45762001000000002"/>
    <n v="0.28645360999999997"/>
    <n v="0.28528566999999999"/>
  </r>
  <r>
    <x v="27"/>
    <n v="0.34727956300000001"/>
    <n v="0.35521507400000002"/>
    <n v="0.461132771"/>
    <n v="0.289673185"/>
    <n v="0.28526264600000001"/>
  </r>
  <r>
    <x v="28"/>
    <n v="0.34800324399999999"/>
    <n v="0.35032085100000004"/>
    <n v="0.45589872399999998"/>
    <n v="0.29072314399999999"/>
    <n v="0.28226008699999999"/>
  </r>
  <r>
    <x v="29"/>
    <n v="0.34559913000000003"/>
    <n v="0.35465530900000003"/>
    <n v="0.45684344799999999"/>
    <n v="0.290469333"/>
    <n v="0.287222166"/>
  </r>
  <r>
    <x v="30"/>
    <n v="0.34422967500000001"/>
    <n v="0.353830592"/>
    <n v="0.45287548799999999"/>
    <n v="0.28759103399999997"/>
    <n v="0.29469230299999999"/>
  </r>
  <r>
    <x v="31"/>
    <n v="0.323980561"/>
    <n v="0.32589275699999998"/>
    <n v="0.41784676599999998"/>
    <n v="0.256665582"/>
    <n v="0.22125178700000001"/>
  </r>
  <r>
    <x v="32"/>
    <n v="0.294800332"/>
    <n v="0.268070168"/>
    <n v="0.317015241"/>
    <n v="0.202962849"/>
    <n v="0.16028889300000002"/>
  </r>
  <r>
    <x v="33"/>
    <n v="0.33858039600000001"/>
    <n v="0.346836861"/>
    <n v="0.45400303399999997"/>
    <n v="0.28637096000000001"/>
    <n v="0.28443122600000004"/>
  </r>
  <r>
    <x v="34"/>
    <n v="0.34329712000000001"/>
    <n v="0.35239285600000003"/>
    <n v="0.45676644"/>
    <n v="0.28961512499999997"/>
    <n v="0.28379203800000002"/>
  </r>
  <r>
    <x v="35"/>
    <n v="0.34193288099999997"/>
    <n v="0.34653308199999999"/>
    <n v="0.454383121"/>
    <n v="0.28845666800000003"/>
    <n v="0.28580187699999998"/>
  </r>
  <r>
    <x v="36"/>
    <n v="0.34334251199999999"/>
    <n v="0.351654939"/>
    <n v="0.45182391600000005"/>
    <n v="0.28888129499999998"/>
    <n v="0.28707275199999999"/>
  </r>
  <r>
    <x v="37"/>
    <n v="0.34156146300000001"/>
    <n v="0.35211799200000005"/>
    <n v="0.45043796799999997"/>
    <n v="0.29151765399999996"/>
    <n v="0.28995140699999999"/>
  </r>
  <r>
    <x v="38"/>
    <n v="0.307351973"/>
    <n v="0.315791816"/>
    <n v="0.39392839500000004"/>
    <n v="0.25254906999999999"/>
    <n v="0.20402453800000001"/>
  </r>
  <r>
    <x v="39"/>
    <n v="0.26845303399999998"/>
    <n v="0.24123109599999998"/>
    <n v="0.281861466"/>
    <n v="0.190888369"/>
    <n v="0.14763585900000001"/>
  </r>
  <r>
    <x v="40"/>
    <n v="0.34030128700000001"/>
    <n v="0.34452187300000003"/>
    <n v="0.44220333299999998"/>
    <n v="0.28567034600000002"/>
    <n v="0.28229027200000001"/>
  </r>
  <r>
    <x v="41"/>
    <n v="0.34424006099999999"/>
    <n v="0.34991888900000001"/>
    <n v="0.45823662500000001"/>
    <n v="0.29194085399999997"/>
    <n v="0.28665031499999999"/>
  </r>
  <r>
    <x v="42"/>
    <n v="0.34553332799999997"/>
    <n v="0.34419712400000002"/>
    <n v="0.45671336000000001"/>
    <n v="0.29217299099999999"/>
    <n v="0.286525537"/>
  </r>
  <r>
    <x v="43"/>
    <n v="0.34615143400000004"/>
    <n v="0.35190021999999999"/>
    <n v="0.46112995299999998"/>
    <n v="0.29048949200000002"/>
    <n v="0.28842461700000005"/>
  </r>
  <r>
    <x v="44"/>
    <n v="0.34232468500000002"/>
    <n v="0.351186465"/>
    <n v="0.45713972999999997"/>
    <n v="0.29759261200000003"/>
    <n v="0.299173574"/>
  </r>
  <r>
    <x v="45"/>
    <n v="0.31866919300000002"/>
    <n v="0.30992782400000002"/>
    <n v="0.40809430899999999"/>
    <n v="0.256655772"/>
    <n v="0.21670608"/>
  </r>
  <r>
    <x v="46"/>
    <n v="0.28511405300000003"/>
    <n v="0.24969059099999999"/>
    <n v="0.31398625099999999"/>
    <n v="0.20575642199999999"/>
    <n v="0.156882153"/>
  </r>
  <r>
    <x v="47"/>
    <n v="0.33916217800000004"/>
    <n v="0.33744801099999999"/>
    <n v="0.454067414"/>
    <n v="0.28621150300000003"/>
    <n v="0.28372370400000002"/>
  </r>
  <r>
    <x v="48"/>
    <n v="0.346446321"/>
    <n v="0.34176933799999998"/>
    <n v="0.45597974200000002"/>
    <n v="0.289275118"/>
    <n v="0.28541804500000001"/>
  </r>
  <r>
    <x v="49"/>
    <n v="0.345858108"/>
    <n v="0.34075170100000002"/>
    <n v="0.45794970099999999"/>
    <n v="0.29147659600000003"/>
    <n v="0.28770027300000001"/>
  </r>
  <r>
    <x v="50"/>
    <n v="0.34352632900000002"/>
    <n v="0.34216745799999998"/>
    <n v="0.45248047999999996"/>
    <n v="0.29363181599999999"/>
    <n v="0.288418287"/>
  </r>
  <r>
    <x v="51"/>
    <n v="0.341307323"/>
    <n v="0.344370379"/>
    <n v="0.44830687299999999"/>
    <n v="0.29406051400000005"/>
    <n v="0.29289134"/>
  </r>
  <r>
    <x v="52"/>
    <n v="0.31763994300000004"/>
    <n v="0.30294132099999999"/>
    <n v="0.40245250599999999"/>
    <n v="0.24932407699999998"/>
    <n v="0.20986997700000001"/>
  </r>
  <r>
    <x v="53"/>
    <n v="0.289692069"/>
    <n v="0.249168322"/>
    <n v="0.32352895899999995"/>
    <n v="0.17335671"/>
    <n v="0.16664952600000002"/>
  </r>
  <r>
    <x v="54"/>
    <n v="0.34495521000000001"/>
    <n v="0.33413603200000003"/>
    <n v="0.43413940600000001"/>
    <n v="0.26951643800000002"/>
    <n v="0.274184539"/>
  </r>
  <r>
    <x v="55"/>
    <n v="0.34704177899999999"/>
    <n v="0.34332603700000003"/>
    <n v="0.44488467500000001"/>
    <n v="0.269846684"/>
    <n v="0.27292197400000001"/>
  </r>
  <r>
    <x v="56"/>
    <n v="0.34621918000000002"/>
    <n v="0.340851974"/>
    <n v="0.45550827899999996"/>
    <n v="0.27045585300000002"/>
    <n v="0.28456163299999998"/>
  </r>
  <r>
    <x v="57"/>
    <n v="0.34757611300000002"/>
    <n v="0.342461079"/>
    <n v="0.46044044500000003"/>
    <n v="0.27282308100000002"/>
    <n v="0.29184048700000004"/>
  </r>
  <r>
    <x v="58"/>
    <n v="0.34647321600000003"/>
    <n v="0.34458369500000002"/>
    <n v="0.45356129000000001"/>
    <n v="0.27427871300000001"/>
    <n v="0.27157881800000006"/>
  </r>
  <r>
    <x v="59"/>
    <n v="0.32198478699999999"/>
    <n v="0.30480434000000001"/>
    <n v="0.404071866"/>
    <n v="0.22838314600000001"/>
    <n v="0.209873159"/>
  </r>
  <r>
    <x v="60"/>
    <n v="0.27646674900000001"/>
    <n v="0.246565689"/>
    <n v="0.31919752800000001"/>
    <n v="0.16433389300000001"/>
    <n v="0.154529257"/>
  </r>
  <r>
    <x v="61"/>
    <n v="0.33864015999999997"/>
    <n v="0.344820919"/>
    <n v="0.45522760299999998"/>
    <n v="0.27708763600000003"/>
    <n v="0.27761481900000001"/>
  </r>
  <r>
    <x v="62"/>
    <n v="0.34514762099999996"/>
    <n v="0.34751863500000002"/>
    <n v="0.45828881699999996"/>
    <n v="0.27868242399999998"/>
    <n v="0.285063283"/>
  </r>
  <r>
    <x v="63"/>
    <n v="0.34457920199999997"/>
    <n v="0.34209586400000003"/>
    <n v="0.453212332"/>
    <n v="0.275988597"/>
    <n v="0.28622840000000005"/>
  </r>
  <r>
    <x v="64"/>
    <n v="0.34442586800000002"/>
    <n v="0.35458712400000003"/>
    <n v="0.46090791399999997"/>
    <n v="0.27118443400000003"/>
    <n v="0.28532861300000001"/>
  </r>
  <r>
    <x v="65"/>
    <n v="0.341610252"/>
    <n v="0.34824192500000001"/>
    <n v="0.45683691600000004"/>
    <n v="0.26864486099999996"/>
    <n v="0.28973083299999997"/>
  </r>
  <r>
    <x v="66"/>
    <n v="0.31511097100000002"/>
    <n v="0.29955320099999999"/>
    <n v="0.40123675199999997"/>
    <n v="0.21707570000000001"/>
    <n v="0.20525711699999999"/>
  </r>
  <r>
    <x v="67"/>
    <n v="0.28130598400000001"/>
    <n v="0.22589020000000001"/>
    <n v="0.31790547299999999"/>
    <n v="0.146679174"/>
    <n v="0.15948781200000001"/>
  </r>
  <r>
    <x v="68"/>
    <n v="0.33986839600000002"/>
    <n v="0.34031761999999999"/>
    <n v="0.45394981600000001"/>
    <n v="0.24535565299999998"/>
    <n v="0.27925224099999996"/>
  </r>
  <r>
    <x v="69"/>
    <n v="0.34085250900000003"/>
    <n v="0.35029364099999999"/>
    <n v="0.46180950400000004"/>
    <n v="0.23512686199999999"/>
    <n v="0.281663565"/>
  </r>
  <r>
    <x v="70"/>
    <n v="0.34032317300000003"/>
    <n v="0.341569921"/>
    <n v="0.45273972700000004"/>
    <n v="0.22175878099999999"/>
    <n v="0.26883957000000003"/>
  </r>
  <r>
    <x v="71"/>
    <n v="0.33905465999999995"/>
    <n v="0.34250152899999997"/>
    <n v="0.44669674599999998"/>
    <n v="0.20008236199999999"/>
    <n v="0.25581599399999999"/>
  </r>
  <r>
    <x v="72"/>
    <n v="0.33147357100000002"/>
    <n v="0.33745138299999999"/>
    <n v="0.43742462699999995"/>
    <n v="0.193336127"/>
    <n v="0.234459731"/>
  </r>
  <r>
    <x v="73"/>
    <n v="0.287873553"/>
    <n v="0.25204758900000002"/>
    <n v="0.35436832299999999"/>
    <n v="0.157543774"/>
    <n v="8.7439898000000002E-2"/>
  </r>
  <r>
    <x v="74"/>
    <n v="0.26167936799999997"/>
    <n v="0.19896517699999999"/>
    <n v="0.27108311400000001"/>
    <n v="0.105431049"/>
    <n v="6.9858190000000001E-2"/>
  </r>
  <r>
    <x v="75"/>
    <n v="0.32538202799999999"/>
    <n v="0.30086661599999998"/>
    <n v="0.42666091100000003"/>
    <n v="0.177612412"/>
    <n v="0.13939132099999998"/>
  </r>
  <r>
    <x v="76"/>
    <n v="0.31600492400000002"/>
    <n v="0.27120491999999996"/>
    <n v="0.41619806100000001"/>
    <n v="0.18229847399999999"/>
    <n v="0.134024582"/>
  </r>
  <r>
    <x v="77"/>
    <n v="0.30541032900000004"/>
    <n v="0.18787653599999998"/>
    <n v="0.40269645400000004"/>
    <n v="0.18073686899999999"/>
    <n v="0.1161604"/>
  </r>
  <r>
    <x v="78"/>
    <n v="0.30146555400000002"/>
    <n v="0.17730964699999999"/>
    <n v="0.393251821"/>
    <n v="0.181941933"/>
    <n v="0.119469197"/>
  </r>
  <r>
    <x v="79"/>
    <n v="0.30146555400000002"/>
    <n v="0.17730964699999999"/>
    <n v="0.393251821"/>
    <n v="0.181941933"/>
    <n v="0.119469197"/>
  </r>
  <r>
    <x v="80"/>
    <n v="0.22977028799999999"/>
    <n v="0.13719742900000001"/>
    <n v="0.30544394000000002"/>
    <n v="0.148291123"/>
    <n v="8.4195186000000005E-2"/>
  </r>
  <r>
    <x v="81"/>
    <n v="0.160143638"/>
    <n v="9.0686849E-2"/>
    <n v="0.19353710000000002"/>
    <n v="8.0071722999999997E-2"/>
    <n v="7.1808835000000001E-2"/>
  </r>
  <r>
    <x v="82"/>
    <n v="0.25202741000000001"/>
    <n v="0.15945142000000001"/>
    <n v="0.37753493399999999"/>
    <n v="0.172399989"/>
    <n v="0.124320762"/>
  </r>
  <r>
    <x v="83"/>
    <n v="0.22077070900000001"/>
    <n v="0.17220101699999998"/>
    <n v="0.37444924400000001"/>
    <n v="0.18825183600000001"/>
    <n v="0.129097504"/>
  </r>
  <r>
    <x v="84"/>
    <n v="0.224586274"/>
    <n v="0.17443067700000001"/>
    <n v="0.37138636899999999"/>
    <n v="0.19517485200000001"/>
    <n v="0.123795058"/>
  </r>
  <r>
    <x v="85"/>
    <n v="0.22545699199999999"/>
    <n v="0.17660867199999999"/>
    <n v="0.37187545899999996"/>
    <n v="0.20268067400000001"/>
    <n v="0.12174049199999999"/>
  </r>
  <r>
    <x v="86"/>
    <n v="0.21774179999999999"/>
    <n v="0.166679252"/>
    <n v="0.36818975799999998"/>
    <n v="0.190510286"/>
    <n v="0.12380398200000001"/>
  </r>
  <r>
    <x v="87"/>
    <n v="0.163865654"/>
    <n v="0.13153508600000002"/>
    <n v="0.30065956300000002"/>
    <n v="0.14946598899999999"/>
    <n v="7.9931134000000001E-2"/>
  </r>
  <r>
    <x v="88"/>
    <n v="0.112651161"/>
    <n v="8.9714339000000004E-2"/>
    <n v="0.18112162299999998"/>
    <n v="8.1803613999999997E-2"/>
    <n v="6.5700413999999999E-2"/>
  </r>
  <r>
    <x v="89"/>
    <n v="0.19665324200000001"/>
    <n v="0.150737129"/>
    <n v="0.37758898299999999"/>
    <n v="0.17296492099999999"/>
    <n v="0.10914504700000001"/>
  </r>
  <r>
    <x v="90"/>
    <n v="0.21041037100000001"/>
    <n v="0.164952299"/>
    <n v="0.38882408899999998"/>
    <n v="0.18500220499999998"/>
    <n v="0.13097593799999999"/>
  </r>
  <r>
    <x v="91"/>
    <n v="0.20420723199999999"/>
    <n v="0.16029305399999999"/>
    <n v="0.38007661700000001"/>
    <n v="0.176590789"/>
    <n v="0.118528617"/>
  </r>
  <r>
    <x v="92"/>
    <n v="0.20331432599999999"/>
    <n v="0.162169119"/>
    <n v="0.37973973999999999"/>
    <n v="0.18021057399999998"/>
    <n v="0.120841504"/>
  </r>
  <r>
    <x v="93"/>
    <n v="0.204608814"/>
    <n v="0.16900937899999999"/>
    <n v="0.37151891200000003"/>
    <n v="0.17855116800000001"/>
    <n v="0.121245489"/>
  </r>
  <r>
    <x v="94"/>
    <n v="0.15504940900000003"/>
    <n v="0.13608972700000002"/>
    <n v="0.30141620499999999"/>
    <n v="0.14140301500000002"/>
    <n v="7.537998600000001E-2"/>
  </r>
  <r>
    <x v="95"/>
    <n v="0.10693454799999999"/>
    <n v="8.9971842999999996E-2"/>
    <n v="0.204948877"/>
    <n v="7.8955089000000006E-2"/>
    <n v="6.4535370999999994E-2"/>
  </r>
  <r>
    <x v="96"/>
    <n v="0.19305217499999999"/>
    <n v="0.153794391"/>
    <n v="0.38516408000000002"/>
    <n v="0.16794683399999999"/>
    <n v="0.11311210000000001"/>
  </r>
  <r>
    <x v="97"/>
    <n v="0.204760676"/>
    <n v="0.16833574600000001"/>
    <n v="0.39158224800000002"/>
    <n v="0.17913968699999999"/>
    <n v="0.12216882300000001"/>
  </r>
  <r>
    <x v="98"/>
    <n v="0.20179170999999999"/>
    <n v="0.166347404"/>
    <n v="0.394021169"/>
    <n v="0.18033996999999999"/>
    <n v="0.128593026"/>
  </r>
  <r>
    <x v="99"/>
    <n v="0.20468868100000001"/>
    <n v="0.17038488500000001"/>
    <n v="0.39515456399999999"/>
    <n v="0.181555891"/>
    <n v="0.120957806"/>
  </r>
  <r>
    <x v="100"/>
    <n v="0.126167855"/>
    <n v="0.17869739400000001"/>
    <n v="0.21037013500000001"/>
    <n v="0.190859256"/>
    <n v="7.4703210999999992E-2"/>
  </r>
  <r>
    <x v="101"/>
    <n v="0.15088626099999999"/>
    <n v="0.14833776000000001"/>
    <n v="0.31018266900000002"/>
    <n v="0.15440970100000001"/>
    <n v="7.1140667000000005E-2"/>
  </r>
  <r>
    <x v="102"/>
    <n v="0.10707734100000001"/>
    <n v="9.7109762000000002E-2"/>
    <n v="0.20881575200000002"/>
    <n v="7.6224285999999988E-2"/>
    <n v="6.7888986999999998E-2"/>
  </r>
  <r>
    <x v="103"/>
    <n v="0.12125135099999999"/>
    <n v="9.1074762000000004E-2"/>
    <n v="0.190895289"/>
    <n v="8.1860209000000003E-2"/>
    <n v="0.108544434"/>
  </r>
  <r>
    <x v="104"/>
    <n v="0.20974556499999999"/>
    <n v="0.180580301"/>
    <n v="0.38888927699999998"/>
    <n v="0.17931716"/>
    <n v="0.114000093"/>
  </r>
  <r>
    <x v="105"/>
    <n v="0.21234514999999998"/>
    <n v="0.176506846"/>
    <n v="0.39341957599999999"/>
    <n v="0.18144473699999999"/>
    <n v="0.118787795"/>
  </r>
  <r>
    <x v="106"/>
    <n v="0.213276416"/>
    <n v="0.17772168599999999"/>
    <n v="0.39749586599999998"/>
    <n v="0.182728217"/>
    <n v="0.11794379300000001"/>
  </r>
  <r>
    <x v="107"/>
    <n v="0.21784566899999999"/>
    <n v="0.184970945"/>
    <n v="0.39348775499999999"/>
    <n v="0.187583207"/>
    <n v="0.121907113"/>
  </r>
  <r>
    <x v="108"/>
    <n v="0.165568086"/>
    <n v="0.148311634"/>
    <n v="0.31910137500000002"/>
    <n v="0.147141619"/>
    <n v="8.1648291999999997E-2"/>
  </r>
  <r>
    <x v="109"/>
    <n v="0.11808347100000001"/>
    <n v="0.10166588800000001"/>
    <n v="0.21801979999999999"/>
    <n v="7.9244161999999993E-2"/>
    <n v="6.8541380999999998E-2"/>
  </r>
  <r>
    <x v="110"/>
    <n v="0.20759156099999998"/>
    <n v="0.17068698199999999"/>
    <n v="0.40585605499999999"/>
    <n v="0.18262494599999998"/>
    <n v="0.11125366499999999"/>
  </r>
  <r>
    <x v="111"/>
    <n v="0.218494508"/>
    <n v="0.187346497"/>
    <n v="0.41573756199999995"/>
    <n v="0.191054154"/>
    <n v="0.12139806600000001"/>
  </r>
  <r>
    <x v="112"/>
    <n v="0.21535183799999999"/>
    <n v="0.18431345999999998"/>
    <n v="0.41474227200000002"/>
    <n v="0.187726859"/>
    <n v="0.11839739000000001"/>
  </r>
  <r>
    <x v="113"/>
    <n v="0.21842621800000001"/>
    <n v="0.18531615200000001"/>
    <n v="0.41430984700000001"/>
    <n v="0.18570001800000002"/>
    <n v="0.10993201499999999"/>
  </r>
  <r>
    <x v="114"/>
    <n v="0.22112344"/>
    <n v="0.19127261799999998"/>
    <n v="0.40888173499999997"/>
    <n v="0.194870078"/>
    <n v="0.12705942200000001"/>
  </r>
  <r>
    <x v="115"/>
    <n v="0.17192712700000001"/>
    <n v="0.14518345000000002"/>
    <n v="0.34251078499999998"/>
    <n v="9.2083801999999992E-2"/>
    <n v="7.7136618000000004E-2"/>
  </r>
  <r>
    <x v="116"/>
    <n v="0.120842739"/>
    <n v="9.7376027000000004E-2"/>
    <n v="0.24141156599999999"/>
    <n v="8.7459259000000011E-2"/>
    <n v="6.9228485000000006E-2"/>
  </r>
  <r>
    <x v="117"/>
    <n v="0.21097185500000001"/>
    <n v="0.17730774400000002"/>
    <n v="0.41992837199999999"/>
    <n v="0.179463498"/>
    <n v="0.114419489"/>
  </r>
  <r>
    <x v="118"/>
    <n v="0.22878823700000001"/>
    <n v="0.19677613200000002"/>
    <n v="0.42687977100000002"/>
    <n v="0.19470712599999998"/>
    <n v="0.12510716399999999"/>
  </r>
  <r>
    <x v="119"/>
    <n v="0.23083716699999998"/>
    <n v="0.19361132199999997"/>
    <n v="0.43237754599999995"/>
    <n v="0.19220732800000001"/>
    <n v="0.123194839"/>
  </r>
  <r>
    <x v="120"/>
    <n v="0.23962483300000001"/>
    <n v="0.201338452"/>
    <n v="0.43825303999999998"/>
    <n v="0.190762395"/>
    <n v="0.13689998199999998"/>
  </r>
  <r>
    <x v="121"/>
    <n v="0.25457359699999998"/>
    <n v="9.6715833000000001E-2"/>
    <n v="0.26726645799999998"/>
    <n v="8.3109837000000006E-2"/>
    <n v="6.9889903000000003E-2"/>
  </r>
  <r>
    <x v="122"/>
    <n v="0.19418669799999999"/>
    <n v="0.16371730200000001"/>
    <n v="0.37638335899999997"/>
    <n v="0.16111099100000001"/>
    <n v="8.8903346999999994E-2"/>
  </r>
  <r>
    <x v="123"/>
    <n v="0.13680637599999998"/>
    <n v="9.8873501999999988E-2"/>
    <n v="0.256831806"/>
    <n v="8.3360392000000005E-2"/>
    <n v="7.1474062000000005E-2"/>
  </r>
  <r>
    <x v="124"/>
    <n v="0.230362282"/>
    <n v="0.192835917"/>
    <n v="0.43184651000000002"/>
    <n v="0.210965916"/>
    <n v="0.13003563300000001"/>
  </r>
  <r>
    <x v="125"/>
    <n v="0.24177447099999999"/>
    <n v="0.219625345"/>
    <n v="0.43290171199999999"/>
    <n v="0.21886407500000002"/>
    <n v="0.13854143700000002"/>
  </r>
  <r>
    <x v="126"/>
    <n v="0.244199898"/>
    <n v="0.20554520300000001"/>
    <n v="0.43269262800000002"/>
    <n v="0.21546494500000002"/>
    <n v="0.13640440400000001"/>
  </r>
  <r>
    <x v="127"/>
    <n v="0.23862687100000002"/>
    <n v="0.20263212899999999"/>
    <n v="0.43376413600000002"/>
    <n v="0.20971614099999999"/>
    <n v="0.13535213000000001"/>
  </r>
  <r>
    <x v="128"/>
    <n v="0.16518166399999998"/>
    <n v="0.10192163700000001"/>
    <n v="0.41825684299999999"/>
    <n v="0.21754262499999999"/>
    <n v="0.144588998"/>
  </r>
  <r>
    <x v="129"/>
    <n v="0.19011150899999998"/>
    <n v="0.16338612400000002"/>
    <n v="0.37705203199999998"/>
    <n v="0.167477722"/>
    <n v="8.7582468999999996E-2"/>
  </r>
  <r>
    <x v="130"/>
    <n v="0.13537078700000002"/>
    <n v="0.10415686"/>
    <n v="0.286721428"/>
    <n v="9.7234483999999996E-2"/>
    <n v="7.2035876999999998E-2"/>
  </r>
  <r>
    <x v="131"/>
    <n v="0.23408578099999999"/>
    <n v="0.28631564500000001"/>
    <n v="0.43800914399999996"/>
    <n v="0.21881323899999999"/>
    <n v="0.152777623"/>
  </r>
  <r>
    <x v="132"/>
    <n v="0.24820560200000003"/>
    <n v="0.28837702399999998"/>
    <n v="0.43725433000000002"/>
    <n v="0.22436202600000002"/>
    <n v="0.15474010800000002"/>
  </r>
  <r>
    <x v="133"/>
    <n v="0.25121686900000001"/>
    <n v="0.28669639199999997"/>
    <n v="0.43555445799999998"/>
    <n v="0.22148209599999999"/>
    <n v="0.15174415700000002"/>
  </r>
  <r>
    <x v="134"/>
    <n v="0.25383646300000001"/>
    <n v="0.29063002700000001"/>
    <n v="0.44026430699999997"/>
    <n v="0.220259171"/>
    <n v="0.16604490499999999"/>
  </r>
  <r>
    <x v="135"/>
    <n v="0.259122719"/>
    <n v="0.29718810400000001"/>
    <n v="0.43800670400000002"/>
    <n v="0.22851722399999999"/>
    <n v="0.16309038000000001"/>
  </r>
  <r>
    <x v="136"/>
    <n v="0.20563341299999999"/>
    <n v="0.244747669"/>
    <n v="0.379333319"/>
    <n v="0.17598070600000001"/>
    <n v="9.1899968999999998E-2"/>
  </r>
  <r>
    <x v="137"/>
    <n v="0.15136591699999999"/>
    <n v="0.16551323199999998"/>
    <n v="0.28293167599999997"/>
    <n v="0.11101430700000001"/>
    <n v="7.7548117E-2"/>
  </r>
  <r>
    <x v="138"/>
    <n v="0.24767466899999999"/>
    <n v="0.29192742300000002"/>
    <n v="0.44010787300000004"/>
    <n v="0.235712106"/>
    <n v="0.164981452"/>
  </r>
  <r>
    <x v="139"/>
    <n v="0.239575226"/>
    <n v="0.29851323499999999"/>
    <n v="0.44350936200000002"/>
    <n v="0.23263242199999998"/>
    <n v="0.15266911"/>
  </r>
  <r>
    <x v="140"/>
    <n v="0.22077801999999999"/>
    <n v="0.29825520100000003"/>
    <n v="0.45187432"/>
    <n v="0.22103847299999999"/>
    <n v="0.135687628"/>
  </r>
  <r>
    <x v="141"/>
    <n v="0.22304179699999999"/>
    <n v="0.17223650500000001"/>
    <n v="0.30720278299999998"/>
    <n v="0.22154409899999999"/>
    <n v="0.13362331099999999"/>
  </r>
  <r>
    <x v="142"/>
    <n v="0.23431727100000002"/>
    <n v="0.28504296600000001"/>
    <n v="0.428797276"/>
    <n v="0.226130525"/>
    <n v="0.14141170800000002"/>
  </r>
  <r>
    <x v="143"/>
    <n v="0.170828226"/>
    <n v="0.23277516399999998"/>
    <n v="0.38468628700000002"/>
    <n v="0.19499633399999999"/>
    <n v="0.115712359"/>
  </r>
  <r>
    <x v="144"/>
    <n v="0.14012767400000001"/>
    <n v="0.18225691500000002"/>
    <n v="0.31702615500000003"/>
    <n v="0.14944825099999998"/>
    <n v="8.2833841000000005E-2"/>
  </r>
  <r>
    <x v="145"/>
    <n v="0.174368669"/>
    <n v="0.30101521399999998"/>
    <n v="0.44729122700000001"/>
    <n v="0.24276700000000001"/>
    <n v="0.17117157"/>
  </r>
  <r>
    <x v="146"/>
    <n v="0.24825541800000001"/>
    <n v="0.31602677099999998"/>
    <n v="0.45215547700000003"/>
    <n v="0.24538976100000001"/>
    <n v="0.169536618"/>
  </r>
  <r>
    <x v="147"/>
    <n v="0.25757060800000003"/>
    <n v="0.31759200199999998"/>
    <n v="0.453664542"/>
    <n v="0.24652476700000001"/>
    <n v="0.170997914"/>
  </r>
  <r>
    <x v="148"/>
    <n v="0.235282771"/>
    <n v="0.31609216499999998"/>
    <n v="0.434987081"/>
    <n v="0.242492651"/>
    <n v="0.14015066399999998"/>
  </r>
  <r>
    <x v="149"/>
    <n v="0.26973415299999998"/>
    <n v="0.32258408"/>
    <n v="0.456065891"/>
    <n v="0.25677109100000001"/>
    <n v="0.177470145"/>
  </r>
  <r>
    <x v="150"/>
    <n v="0.230777395"/>
    <n v="0.285491514"/>
    <n v="0.404989565"/>
    <n v="0.21694856599999998"/>
    <n v="0.121458924"/>
  </r>
  <r>
    <x v="151"/>
    <n v="0.19844283199999999"/>
    <n v="0.21479309799999999"/>
    <n v="0.31059023400000002"/>
    <n v="0.15085836"/>
    <n v="8.8166953999999992E-2"/>
  </r>
  <r>
    <x v="152"/>
    <n v="0.26227686900000002"/>
    <n v="0.208805353"/>
    <n v="0.33737315600000001"/>
    <n v="0.24218640700000002"/>
    <n v="0.16989516399999999"/>
  </r>
  <r>
    <x v="153"/>
    <n v="0.27850106899999999"/>
    <n v="0.340300559"/>
    <n v="0.45623089500000003"/>
    <n v="0.166631694"/>
    <n v="0.18674205199999999"/>
  </r>
  <r>
    <x v="154"/>
    <n v="0.27454937099999999"/>
    <n v="0.339101496"/>
    <n v="0.45544343900000001"/>
    <n v="0.26574420799999998"/>
    <n v="0.18997028099999999"/>
  </r>
  <r>
    <x v="155"/>
    <n v="0.26997714099999998"/>
    <n v="0.341984858"/>
    <n v="0.45927084200000001"/>
    <n v="0.27299053700000003"/>
    <n v="0.19545257500000002"/>
  </r>
  <r>
    <x v="156"/>
    <n v="0.27434667499999998"/>
    <n v="0.342783004"/>
    <n v="0.455703839"/>
    <n v="0.26800307900000003"/>
    <n v="0.201893512"/>
  </r>
  <r>
    <x v="157"/>
    <n v="0.23484031499999999"/>
    <n v="0.31460931599999997"/>
    <n v="0.411337491"/>
    <n v="0.23477883399999999"/>
    <n v="0.13709897599999998"/>
  </r>
  <r>
    <x v="158"/>
    <n v="0.191200549"/>
    <n v="0.24472511699999999"/>
    <n v="0.311115631"/>
    <n v="0.171406536"/>
    <n v="9.4291744999999996E-2"/>
  </r>
  <r>
    <x v="159"/>
    <n v="0.264327743"/>
    <n v="0.32848792999999998"/>
    <n v="0.44799018099999999"/>
    <n v="0.259623514"/>
    <n v="0.20099528700000002"/>
  </r>
  <r>
    <x v="160"/>
    <n v="0.273529888"/>
    <n v="0.34174520000000003"/>
    <n v="0.45467954900000002"/>
    <n v="0.26941692700000003"/>
    <n v="0.20457133"/>
  </r>
  <r>
    <x v="161"/>
    <n v="0.28187698900000002"/>
    <n v="0.34270533799999997"/>
    <n v="0.46040681300000003"/>
    <n v="0.27116071799999997"/>
    <n v="0.229976562"/>
  </r>
  <r>
    <x v="162"/>
    <n v="0.26997714099999998"/>
    <n v="0.341984858"/>
    <n v="0.45927084200000001"/>
    <n v="0.27299053700000003"/>
    <n v="0.19545257500000002"/>
  </r>
  <r>
    <x v="163"/>
    <n v="0.27434667499999998"/>
    <n v="0.342783004"/>
    <n v="0.455703839"/>
    <n v="0.26800307900000003"/>
    <n v="0.201893512"/>
  </r>
  <r>
    <x v="164"/>
    <n v="0.25637949500000001"/>
    <n v="0.31476297600000003"/>
    <n v="0.41237078100000002"/>
    <n v="0.24186495800000002"/>
    <n v="0.172057403"/>
  </r>
  <r>
    <x v="165"/>
    <n v="0.21173877600000002"/>
    <n v="0.25501190900000004"/>
    <n v="0.37191220600000002"/>
    <n v="0.18370353"/>
    <n v="0.137475394"/>
  </r>
  <r>
    <x v="166"/>
    <n v="0.287691001"/>
    <n v="0.33895217300000002"/>
    <n v="0.45641355900000002"/>
    <n v="0.26687740000000004"/>
    <n v="0.231727446"/>
  </r>
  <r>
    <x v="167"/>
    <n v="0.29724917900000003"/>
    <n v="0.350193158"/>
    <n v="0.46088384000000004"/>
    <n v="0.27098834000000005"/>
    <n v="0.23890160000000002"/>
  </r>
  <r>
    <x v="168"/>
    <n v="0.291420866"/>
    <n v="0.34793195700000001"/>
    <n v="0.45810619600000002"/>
    <n v="0.271833031"/>
    <n v="0.236843686"/>
  </r>
  <r>
    <x v="169"/>
    <n v="0.29412428899999998"/>
    <n v="0.34974535800000001"/>
    <n v="0.46386364499999999"/>
    <n v="0.272307998"/>
    <n v="0.24258982399999998"/>
  </r>
  <r>
    <x v="170"/>
    <n v="0.30191072499999999"/>
    <n v="0.35340982199999998"/>
    <n v="0.46071727800000001"/>
    <n v="0.27450468199999994"/>
    <n v="0.24498837899999998"/>
  </r>
  <r>
    <x v="171"/>
    <n v="0.27396989899999996"/>
    <n v="0.31732850199999996"/>
    <n v="0.42075441299999999"/>
    <n v="0.243186708"/>
    <n v="0.18670999700000002"/>
  </r>
  <r>
    <x v="172"/>
    <n v="0.23134716"/>
    <n v="0.27615130300000001"/>
    <n v="0.35683457400000002"/>
    <n v="0.18646817399999999"/>
    <n v="0.137744746"/>
  </r>
  <r>
    <x v="173"/>
    <n v="0.29144564000000001"/>
    <n v="0.34348629800000002"/>
    <n v="0.454496293"/>
    <n v="0.26339009999999996"/>
    <n v="0.241687399"/>
  </r>
  <r>
    <x v="174"/>
    <n v="0.29699542599999995"/>
    <n v="0.35344436000000001"/>
    <n v="0.45829886599999997"/>
    <n v="0.27429065000000002"/>
    <n v="0.24908559"/>
  </r>
  <r>
    <x v="175"/>
    <n v="0.30346844300000003"/>
    <n v="0.34776024300000002"/>
    <n v="0.45841625300000005"/>
    <n v="0.26798455500000001"/>
    <n v="0.22523548999999998"/>
  </r>
  <r>
    <x v="176"/>
    <n v="0.30157919300000002"/>
    <n v="0.35030217800000002"/>
    <n v="0.46040837499999998"/>
    <n v="0.27609507099999997"/>
    <n v="0.25669417900000002"/>
  </r>
  <r>
    <x v="177"/>
    <n v="0.30308706600000002"/>
    <n v="0.35624744400000002"/>
    <n v="0.45958215800000002"/>
    <n v="0.276310893"/>
    <n v="0.26196464799999997"/>
  </r>
  <r>
    <x v="178"/>
    <n v="0.27322661999999998"/>
    <n v="0.32244087500000002"/>
    <n v="0.41846266300000001"/>
    <n v="0.23955119200000002"/>
    <n v="0.178413396"/>
  </r>
  <r>
    <x v="179"/>
    <n v="0.22120065999999999"/>
    <n v="0.269109659"/>
    <n v="0.36737017700000002"/>
    <n v="0.17642851800000001"/>
    <n v="0.13796045999999998"/>
  </r>
  <r>
    <x v="180"/>
    <n v="0.295979198"/>
    <n v="0.34730629800000001"/>
    <n v="0.45935395899999998"/>
    <n v="0.25228709300000002"/>
    <n v="0.25569420999999998"/>
  </r>
  <r>
    <x v="181"/>
    <n v="0.29889165700000003"/>
    <n v="0.35613841499999999"/>
    <n v="0.45937136000000001"/>
    <n v="0.27199069799999998"/>
    <n v="0.25890140700000003"/>
  </r>
  <r>
    <x v="182"/>
    <n v="0.30107773399999999"/>
    <n v="0.35528774699999999"/>
    <n v="0.46388172999999999"/>
    <n v="0.27750107600000001"/>
    <n v="0.26305487800000005"/>
  </r>
  <r>
    <x v="183"/>
    <n v="0.30572863500000003"/>
    <n v="0.35622042700000001"/>
    <n v="0.46161076699999998"/>
    <n v="0.276669004"/>
    <n v="0.26096629599999999"/>
  </r>
  <r>
    <x v="184"/>
    <n v="0.30953747399999998"/>
    <n v="0.35606535700000003"/>
    <n v="0.45636485900000001"/>
    <n v="0.27550919300000004"/>
    <n v="0.26919220299999996"/>
  </r>
  <r>
    <x v="185"/>
    <n v="0.27710043300000003"/>
    <n v="0.32217023700000003"/>
    <n v="0.42127707000000003"/>
    <n v="0.23866860300000001"/>
    <n v="0.187769619"/>
  </r>
  <r>
    <x v="186"/>
    <n v="0.22423759200000001"/>
    <n v="0.26066766399999997"/>
    <n v="0.35859891300000002"/>
    <n v="0.17031227299999999"/>
    <n v="0.14092888000000001"/>
  </r>
  <r>
    <x v="187"/>
    <n v="0.30082835999999996"/>
    <n v="0.34933458100000003"/>
    <n v="0.45603992900000001"/>
    <n v="0.26575047100000004"/>
    <n v="0.25985049700000001"/>
  </r>
  <r>
    <x v="188"/>
    <n v="0.30567377099999998"/>
    <n v="0.35506451699999997"/>
    <n v="0.45791151600000002"/>
    <n v="0.27507596899999998"/>
    <n v="0.26280626899999998"/>
  </r>
  <r>
    <x v="189"/>
    <n v="0.30820305599999998"/>
    <n v="0.35216028399999999"/>
    <n v="0.45827609600000002"/>
    <n v="0.269646098"/>
    <n v="0.26312797100000002"/>
  </r>
  <r>
    <x v="190"/>
    <n v="0.30738391300000001"/>
    <n v="0.35305823999999997"/>
    <n v="0.460131173"/>
    <n v="0.27575243199999999"/>
    <n v="0.264955687"/>
  </r>
  <r>
    <x v="191"/>
    <n v="0.31393854799999998"/>
    <n v="0.35722998700000003"/>
    <n v="0.45656549800000001"/>
    <n v="0.27811376199999999"/>
    <n v="0.26578690799999999"/>
  </r>
  <r>
    <x v="192"/>
    <n v="0.279774615"/>
    <n v="0.32350979200000002"/>
    <n v="0.42188534999999999"/>
    <n v="0.234898255"/>
    <n v="0.17971426500000001"/>
  </r>
  <r>
    <x v="193"/>
    <n v="0.238050656"/>
    <n v="0.240847702"/>
    <n v="0.36640734699999999"/>
    <n v="0.16959866000000001"/>
    <n v="0.150472034"/>
  </r>
  <r>
    <x v="194"/>
    <n v="0.29869619400000003"/>
    <n v="0.30223007000000002"/>
    <n v="0.45298763299999995"/>
    <n v="0.26780063100000001"/>
    <n v="0.256364757"/>
  </r>
  <r>
    <x v="195"/>
    <n v="0.30466838600000001"/>
    <n v="0.23106128200000001"/>
    <n v="0.45695747399999997"/>
    <n v="0.27358596299999999"/>
    <n v="0.25822018800000002"/>
  </r>
  <r>
    <x v="196"/>
    <n v="0.31016765699999999"/>
    <n v="0.353355382"/>
    <n v="0.458951373"/>
    <n v="0.27421653200000001"/>
    <n v="0.255915748"/>
  </r>
  <r>
    <x v="197"/>
    <n v="0.30891911900000002"/>
    <n v="0.35219694000000001"/>
    <n v="0.460760954"/>
    <n v="0.27557431699999996"/>
    <n v="0.25773902900000001"/>
  </r>
  <r>
    <x v="198"/>
    <n v="0.31717377600000002"/>
    <n v="0.34940472499999997"/>
    <n v="0.45697479299999999"/>
    <n v="0.27679951199999997"/>
    <n v="0.255732984"/>
  </r>
  <r>
    <x v="199"/>
    <n v="0.28653002500000002"/>
    <n v="0.31572989099999998"/>
    <n v="0.42106339100000001"/>
    <n v="0.23552541800000001"/>
    <n v="0.168933362"/>
  </r>
  <r>
    <x v="200"/>
    <n v="0.242245556"/>
    <n v="0.251984767"/>
    <n v="0.37164323200000005"/>
    <n v="0.171089198"/>
    <n v="0.13976432699999999"/>
  </r>
  <r>
    <x v="201"/>
    <n v="0.30633649599999996"/>
    <n v="0.34593688500000003"/>
    <n v="0.45254393199999998"/>
    <n v="0.26620302099999998"/>
    <n v="0.24244062499999999"/>
  </r>
  <r>
    <x v="202"/>
    <n v="0.31155520000000003"/>
    <n v="0.34850685300000001"/>
    <n v="0.45421303999999996"/>
    <n v="0.27076162500000001"/>
    <n v="0.24588330300000003"/>
  </r>
  <r>
    <x v="203"/>
    <n v="0.31135991100000004"/>
    <n v="0.34537126800000001"/>
    <n v="0.45355440600000002"/>
    <n v="0.27313727500000001"/>
    <n v="0.24714908600000002"/>
  </r>
  <r>
    <x v="204"/>
    <n v="0.31398310100000004"/>
    <n v="0.34615265200000001"/>
    <n v="0.46100633399999996"/>
    <n v="0.27496916900000001"/>
    <n v="0.248584373"/>
  </r>
  <r>
    <x v="205"/>
    <n v="0.31774184000000005"/>
    <n v="0.34435887300000001"/>
    <n v="0.45481865399999999"/>
    <n v="0.27619942999999997"/>
    <n v="0.24955250399999998"/>
  </r>
  <r>
    <x v="206"/>
    <n v="0.287498955"/>
    <n v="0.308409029"/>
    <n v="0.41605810200000004"/>
    <n v="0.22869684700000001"/>
    <n v="0.16272642100000001"/>
  </r>
  <r>
    <x v="207"/>
    <n v="0.24649828800000001"/>
    <n v="0.24905032099999999"/>
    <n v="0.366210384"/>
    <n v="0.17007170800000002"/>
    <n v="0.13535866599999999"/>
  </r>
  <r>
    <x v="208"/>
    <n v="0.30819011899999998"/>
    <n v="0.334559412"/>
    <n v="0.45021033199999999"/>
    <n v="0.26426311599999996"/>
    <n v="0.24134644399999999"/>
  </r>
  <r>
    <x v="209"/>
    <n v="0.31166192599999998"/>
    <n v="0.34331071699999999"/>
    <n v="0.45267783500000003"/>
    <n v="0.27532293499999999"/>
    <n v="0.24390808899999999"/>
  </r>
  <r>
    <x v="210"/>
    <n v="0.31473538500000003"/>
    <n v="0.34361164299999997"/>
    <n v="0.45586955600000001"/>
    <n v="0.27094217200000004"/>
    <n v="0.245311372"/>
  </r>
  <r>
    <x v="211"/>
    <n v="0.32009885499999996"/>
    <n v="0.34038131199999999"/>
    <n v="0.45873249699999996"/>
    <n v="0.27395566600000004"/>
    <n v="0.25002060300000001"/>
  </r>
  <r>
    <x v="212"/>
    <n v="0.32197390600000003"/>
    <n v="0.32809975799999996"/>
    <n v="0.45609814700000001"/>
    <n v="0.27324400500000001"/>
    <n v="0.24921120600000002"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  <r>
    <x v="21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24247803599999998"/>
    <n v="0.21416131899999999"/>
    <n v="0.203566789"/>
    <n v="0.21309915299999999"/>
    <n v="0.190352205"/>
  </r>
  <r>
    <x v="1"/>
    <n v="0.23529861699999999"/>
    <n v="0.25084429999999996"/>
    <n v="0.36427249099999998"/>
    <n v="0.19555640700000002"/>
    <n v="0.14740763800000001"/>
  </r>
  <r>
    <x v="2"/>
    <n v="0.30129528799999999"/>
    <n v="0.30678373999999997"/>
    <n v="0.38585509700000004"/>
    <n v="0.25399974199999997"/>
    <n v="0.254936787"/>
  </r>
  <r>
    <x v="3"/>
    <n v="0.30396993500000002"/>
    <n v="0.316246005"/>
    <n v="0.391172305"/>
    <n v="0.25944163800000003"/>
    <n v="0.25849238399999996"/>
  </r>
  <r>
    <x v="4"/>
    <n v="0.26022302799999997"/>
    <n v="0.25845385100000001"/>
    <n v="0.35962017299999999"/>
    <n v="0.21839298999999998"/>
    <n v="0.14680920800000002"/>
  </r>
  <r>
    <x v="5"/>
    <n v="0.21383095999999999"/>
    <n v="0.176357652"/>
    <n v="0.21665169300000001"/>
    <n v="0.16282498300000001"/>
    <n v="0.107695471"/>
  </r>
  <r>
    <x v="6"/>
    <n v="0.32880107799999997"/>
    <n v="0.32477738299999998"/>
    <n v="0.425210327"/>
    <n v="0.216790231"/>
    <n v="0.12588838199999999"/>
  </r>
  <r>
    <x v="7"/>
    <n v="0.33145155800000003"/>
    <n v="0.33811014100000003"/>
    <n v="0.44137522100000004"/>
    <n v="0.27754688599999999"/>
    <n v="0.25725927500000001"/>
  </r>
  <r>
    <x v="8"/>
    <n v="0.33257866800000002"/>
    <n v="0.33735141400000002"/>
    <n v="0.44427037899999999"/>
    <n v="0.27902915299999997"/>
    <n v="0.25934010600000001"/>
  </r>
  <r>
    <x v="9"/>
    <n v="0.33421863400000001"/>
    <n v="0.33897423500000001"/>
    <n v="0.44090506000000002"/>
    <n v="0.27872779200000003"/>
    <n v="0.26104183199999997"/>
  </r>
  <r>
    <x v="10"/>
    <n v="0.33222924999999998"/>
    <n v="0.343959917"/>
    <n v="0.43665706100000001"/>
    <n v="0.28310733500000002"/>
    <n v="0.26622119399999999"/>
  </r>
  <r>
    <x v="11"/>
    <n v="0.28661555300000002"/>
    <n v="0.29043786800000004"/>
    <n v="0.36067187099999998"/>
    <n v="0.235955"/>
    <n v="0.15080958699999999"/>
  </r>
  <r>
    <x v="12"/>
    <n v="0.251087483"/>
    <n v="0.234211904"/>
    <n v="0.29751442"/>
    <n v="0.18231122499999999"/>
    <n v="0.101053773"/>
  </r>
  <r>
    <x v="13"/>
    <n v="0.32932577699999999"/>
    <n v="0.33356295600000002"/>
    <n v="0.44763766799999999"/>
    <n v="0.27666770799999996"/>
    <n v="0.25935586900000002"/>
  </r>
  <r>
    <x v="14"/>
    <n v="0.336667575"/>
    <n v="0.34232887199999995"/>
    <n v="0.45184141600000005"/>
    <n v="0.28238460300000001"/>
    <n v="0.26395068300000002"/>
  </r>
  <r>
    <x v="15"/>
    <n v="0.33835397899999997"/>
    <n v="0.34073319300000005"/>
    <n v="0.44796278899999997"/>
    <n v="0.28393771399999995"/>
    <n v="0.26707223100000005"/>
  </r>
  <r>
    <x v="16"/>
    <n v="0.33741243399999998"/>
    <n v="0.34347960499999997"/>
    <n v="0.44899324899999998"/>
    <n v="0.28253948899999998"/>
    <n v="0.26199101199999997"/>
  </r>
  <r>
    <x v="17"/>
    <n v="0.33570680599999997"/>
    <n v="0.34614433299999997"/>
    <n v="0.44696252399999997"/>
    <n v="0.286440629"/>
    <n v="0.27280480699999998"/>
  </r>
  <r>
    <x v="18"/>
    <n v="0.30281657299999998"/>
    <n v="0.30681989500000001"/>
    <n v="0.393033042"/>
    <n v="0.24875141399999998"/>
    <n v="0.18353266200000001"/>
  </r>
  <r>
    <x v="19"/>
    <n v="0.247164894"/>
    <n v="0.23616210600000001"/>
    <n v="0.27649197800000003"/>
    <n v="0.196413476"/>
    <n v="0.12694063799999999"/>
  </r>
  <r>
    <x v="20"/>
    <n v="0.33373301100000002"/>
    <n v="0.33961963900000003"/>
    <n v="0.44485084999999996"/>
    <n v="0.28119331599999997"/>
    <n v="0.26718839299999997"/>
  </r>
  <r>
    <x v="21"/>
    <n v="0.33862466600000002"/>
    <n v="0.345380152"/>
    <n v="0.45033428600000003"/>
    <n v="0.28456601599999998"/>
    <n v="0.26443245299999996"/>
  </r>
  <r>
    <x v="22"/>
    <n v="0.33871343699999995"/>
    <n v="0.34158344499999999"/>
    <n v="0.44858605099999999"/>
    <n v="0.28489494900000001"/>
    <n v="0.26708179200000004"/>
  </r>
  <r>
    <x v="23"/>
    <n v="0.33763490500000004"/>
    <n v="0.34557109899999999"/>
    <n v="0.45188162100000001"/>
    <n v="0.28558199000000001"/>
    <n v="0.26893589299999998"/>
  </r>
  <r>
    <x v="24"/>
    <n v="0.33740800400000004"/>
    <n v="0.34940180399999998"/>
    <n v="0.44624622800000002"/>
    <n v="0.28708789200000001"/>
    <n v="0.27397252100000002"/>
  </r>
  <r>
    <x v="25"/>
    <n v="0.30970717099999995"/>
    <n v="0.30862592700000002"/>
    <n v="0.40872767700000001"/>
    <n v="0.24702194699999999"/>
    <n v="0.18036600700000002"/>
  </r>
  <r>
    <x v="26"/>
    <n v="0.26149596899999999"/>
    <n v="0.24555584899999999"/>
    <n v="0.281506337"/>
    <n v="0.193440581"/>
    <n v="0.12333874"/>
  </r>
  <r>
    <x v="27"/>
    <n v="0.33384551099999998"/>
    <n v="0.33842006899999999"/>
    <n v="0.44948645199999998"/>
    <n v="0.28192468300000001"/>
    <n v="0.26669926899999996"/>
  </r>
  <r>
    <x v="28"/>
    <n v="0.33922077899999997"/>
    <n v="0.348200387"/>
    <n v="0.45014540200000003"/>
    <n v="0.28441955099999999"/>
    <n v="0.26488868199999999"/>
  </r>
  <r>
    <x v="29"/>
    <n v="0.34190247499999998"/>
    <n v="0.33974701400000001"/>
    <n v="0.44499104899999997"/>
    <n v="0.28195439899999997"/>
    <n v="0.26631286800000004"/>
  </r>
  <r>
    <x v="30"/>
    <n v="0.33624556900000002"/>
    <n v="0.34905671000000005"/>
    <n v="0.44863751899999998"/>
    <n v="0.283828252"/>
    <n v="0.26854405999999997"/>
  </r>
  <r>
    <x v="31"/>
    <n v="0.33477333399999998"/>
    <n v="0.35149708600000001"/>
    <n v="0.44025140200000001"/>
    <n v="0.285341556"/>
    <n v="0.27325789500000003"/>
  </r>
  <r>
    <x v="32"/>
    <n v="0.30571026299999998"/>
    <n v="0.30797463799999997"/>
    <n v="0.38441967200000005"/>
    <n v="0.247945835"/>
    <n v="0.16962655300000001"/>
  </r>
  <r>
    <x v="33"/>
    <n v="0.263470223"/>
    <n v="0.23755062799999999"/>
    <n v="0.295503552"/>
    <n v="0.18653414499999998"/>
    <n v="0.110339487"/>
  </r>
  <r>
    <x v="34"/>
    <n v="0.33230267400000002"/>
    <n v="0.33972503900000001"/>
    <n v="0.439860366"/>
    <n v="0.28066584299999997"/>
    <n v="0.26290865299999999"/>
  </r>
  <r>
    <x v="35"/>
    <n v="0.34066068599999999"/>
    <n v="0.34866973899999998"/>
    <n v="0.44259180300000001"/>
    <n v="0.28355386800000004"/>
    <n v="0.26677242300000004"/>
  </r>
  <r>
    <x v="36"/>
    <n v="0.33906613699999999"/>
    <n v="0.34471898700000003"/>
    <n v="0.440996314"/>
    <n v="0.28310859600000005"/>
    <n v="0.26867958199999997"/>
  </r>
  <r>
    <x v="37"/>
    <n v="0.33885857000000003"/>
    <n v="0.34843417099999996"/>
    <n v="0.44583874099999998"/>
    <n v="0.283082155"/>
    <n v="0.27011632600000002"/>
  </r>
  <r>
    <x v="38"/>
    <n v="0.33837394599999998"/>
    <n v="0.35020711700000001"/>
    <n v="0.43736933700000002"/>
    <n v="0.28563737900000002"/>
    <n v="0.27393922999999998"/>
  </r>
  <r>
    <x v="39"/>
    <n v="0.297133865"/>
    <n v="0.31052402600000001"/>
    <n v="0.384681151"/>
    <n v="0.24300308100000001"/>
    <n v="0.176481054"/>
  </r>
  <r>
    <x v="40"/>
    <n v="0.26599684400000001"/>
    <n v="0.24941706899999999"/>
    <n v="0.26752747499999996"/>
    <n v="0.18067372600000001"/>
    <n v="0.12367818899999999"/>
  </r>
  <r>
    <x v="41"/>
    <n v="0.33185176199999999"/>
    <n v="0.33900982799999996"/>
    <n v="0.43847026"/>
    <n v="0.27986525300000004"/>
    <n v="0.26561659600000004"/>
  </r>
  <r>
    <x v="42"/>
    <n v="0.33888535600000003"/>
    <n v="0.34409351299999996"/>
    <n v="0.43875740299999999"/>
    <n v="0.28375327700000003"/>
    <n v="0.26689524800000003"/>
  </r>
  <r>
    <x v="43"/>
    <n v="0.33792660899999999"/>
    <n v="0.34103271899999998"/>
    <n v="0.440822298"/>
    <n v="0.282081468"/>
    <n v="0.26423412000000002"/>
  </r>
  <r>
    <x v="44"/>
    <n v="0.33927297700000003"/>
    <n v="0.34613003999999997"/>
    <n v="0.44708559799999997"/>
    <n v="0.28531961"/>
    <n v="0.26938193900000001"/>
  </r>
  <r>
    <x v="45"/>
    <n v="0.33677437699999996"/>
    <n v="0.35053187099999999"/>
    <n v="0.45218412199999997"/>
    <n v="0.28787415599999999"/>
    <n v="0.27303745299999999"/>
  </r>
  <r>
    <x v="46"/>
    <n v="0.29599386599999999"/>
    <n v="0.30920814699999999"/>
    <n v="0.38210858399999997"/>
    <n v="0.240328442"/>
    <n v="0.17343946599999999"/>
  </r>
  <r>
    <x v="47"/>
    <n v="0.25098489200000001"/>
    <n v="0.25420081099999997"/>
    <n v="0.27001728699999999"/>
    <n v="0.191234135"/>
    <n v="0.109513135"/>
  </r>
  <r>
    <x v="48"/>
    <n v="0.32944189699999998"/>
    <n v="0.33451381899999999"/>
    <n v="0.43271128399999997"/>
    <n v="0.27771301100000001"/>
    <n v="0.260418021"/>
  </r>
  <r>
    <x v="49"/>
    <n v="0.33521614199999999"/>
    <n v="0.34054049400000003"/>
    <n v="0.43540282600000002"/>
    <n v="0.28002917300000002"/>
    <n v="0.263251815"/>
  </r>
  <r>
    <x v="50"/>
    <n v="0.34419662400000001"/>
    <n v="0.34782233500000004"/>
    <n v="0.45079037699999996"/>
    <n v="0.28652189899999997"/>
    <n v="0.271760893"/>
  </r>
  <r>
    <x v="51"/>
    <n v="0.33649477100000003"/>
    <n v="0.34265447300000001"/>
    <n v="0.43919958100000001"/>
    <n v="0.28281998200000003"/>
    <n v="0.26382578700000003"/>
  </r>
  <r>
    <x v="52"/>
    <n v="0.335103451"/>
    <n v="0.34641943599999997"/>
    <n v="0.43421163699999998"/>
    <n v="0.28514513499999999"/>
    <n v="0.27138051199999996"/>
  </r>
  <r>
    <x v="53"/>
    <n v="0.29675713100000001"/>
    <n v="0.30034075900000001"/>
    <n v="0.371026723"/>
    <n v="0.23727141200000001"/>
    <n v="0.17396012499999999"/>
  </r>
  <r>
    <x v="54"/>
    <n v="0.25900732999999998"/>
    <n v="0.24623814399999999"/>
    <n v="0.257181561"/>
    <n v="0.18067306899999999"/>
    <n v="0.12011416599999999"/>
  </r>
  <r>
    <x v="55"/>
    <n v="0.33151779800000003"/>
    <n v="0.33312665699999999"/>
    <n v="0.43360660299999998"/>
    <n v="0.27753729199999999"/>
    <n v="0.26342095100000001"/>
  </r>
  <r>
    <x v="56"/>
    <n v="0.339272558"/>
    <n v="0.342078094"/>
    <n v="0.44161022899999997"/>
    <n v="0.28052675399999999"/>
    <n v="0.26578463699999999"/>
  </r>
  <r>
    <x v="57"/>
    <n v="0.33928110100000003"/>
    <n v="0.33966508399999995"/>
    <n v="0.44460904299999998"/>
    <n v="0.28273555099999997"/>
    <n v="0.269026447"/>
  </r>
  <r>
    <x v="58"/>
    <n v="0.334815321"/>
    <n v="0.34353213799999999"/>
    <n v="0.442063861"/>
    <n v="0.28391081800000001"/>
    <n v="0.26493234399999999"/>
  </r>
  <r>
    <x v="59"/>
    <n v="0"/>
    <n v="0"/>
    <n v="0"/>
    <n v="0"/>
    <n v="0"/>
  </r>
  <r>
    <x v="60"/>
    <n v="0.333408015"/>
    <n v="0.34487280999999997"/>
    <n v="0.44930509099999999"/>
    <n v="0.28529902299999998"/>
    <n v="0.27089592099999998"/>
  </r>
  <r>
    <x v="61"/>
    <n v="0.303611203"/>
    <n v="0.29254013699999998"/>
    <n v="0.37376131600000001"/>
    <n v="0.241772553"/>
    <n v="0.16764625399999999"/>
  </r>
  <r>
    <x v="62"/>
    <n v="0.250721203"/>
    <n v="0.22484684700000002"/>
    <n v="0.25867672599999997"/>
    <n v="0.19445425499999999"/>
    <n v="0.117094634"/>
  </r>
  <r>
    <x v="63"/>
    <n v="0.33221523999999997"/>
    <n v="0.33399876099999998"/>
    <n v="0.42300251100000003"/>
    <n v="0.27843166699999999"/>
    <n v="0.25832116999999999"/>
  </r>
  <r>
    <x v="64"/>
    <n v="0.337367419"/>
    <n v="0.34043010499999998"/>
    <n v="0.43561873599999995"/>
    <n v="0.28247165099999999"/>
    <n v="0.26434691799999999"/>
  </r>
  <r>
    <x v="65"/>
    <n v="0.33843411099999998"/>
    <n v="0.34196517300000001"/>
    <n v="0.444983183"/>
    <n v="0.281498164"/>
    <n v="0.26787711700000005"/>
  </r>
  <r>
    <x v="66"/>
    <n v="0.33846451400000005"/>
    <n v="0.34318484300000002"/>
    <n v="0.45285503600000004"/>
    <n v="0.28428996899999998"/>
    <n v="0.27103100099999999"/>
  </r>
  <r>
    <x v="67"/>
    <n v="0.33682614399999999"/>
    <n v="0.34308320600000003"/>
    <n v="0.43839059499999999"/>
    <n v="0.28934162800000002"/>
    <n v="0.27595575699999997"/>
  </r>
  <r>
    <x v="68"/>
    <n v="0.29783279599999996"/>
    <n v="0.29641875699999998"/>
    <n v="0.38903889600000002"/>
    <n v="0.24551943900000001"/>
    <n v="0.17323802799999999"/>
  </r>
  <r>
    <x v="69"/>
    <n v="0.25255703600000001"/>
    <n v="0.225741783"/>
    <n v="0.29691777799999997"/>
    <n v="0.19086368500000001"/>
    <n v="0.120624195"/>
  </r>
  <r>
    <x v="70"/>
    <n v="0.33187025799999997"/>
    <n v="0.33870779700000003"/>
    <n v="0.45089876899999998"/>
    <n v="0.28249379999999996"/>
    <n v="0.26428876299999998"/>
  </r>
  <r>
    <x v="71"/>
    <n v="0.340510339"/>
    <n v="0.34567775300000003"/>
    <n v="0.45231550300000001"/>
    <n v="0.28653168699999998"/>
    <n v="0.26458170400000003"/>
  </r>
  <r>
    <x v="72"/>
    <n v="0.33614045799999998"/>
    <n v="0.34218366100000003"/>
    <n v="0.45586047299999999"/>
    <n v="0.28544820400000004"/>
    <n v="0.26650659799999998"/>
  </r>
  <r>
    <x v="73"/>
    <n v="0.33673831300000001"/>
    <n v="0.34850920699999999"/>
    <n v="0.46036329100000001"/>
    <n v="0.28611692999999999"/>
    <n v="0.269911073"/>
  </r>
  <r>
    <x v="74"/>
    <n v="0.33238643199999995"/>
    <n v="0.349951872"/>
    <n v="0.45649168199999995"/>
    <n v="0.28717928499999995"/>
    <n v="0.27416115399999996"/>
  </r>
  <r>
    <x v="75"/>
    <n v="0.29951592499999996"/>
    <n v="0.29996481599999997"/>
    <n v="0.39453932400000002"/>
    <n v="0.24985458600000002"/>
    <n v="0.179732739"/>
  </r>
  <r>
    <x v="76"/>
    <n v="0.25916479800000003"/>
    <n v="0.24609013099999999"/>
    <n v="0.28985136900000003"/>
    <n v="0.20781104199999997"/>
    <n v="0.14294800599999999"/>
  </r>
  <r>
    <x v="77"/>
    <n v="0.33049834899999997"/>
    <n v="0.33549914000000003"/>
    <n v="0.449082386"/>
    <n v="0.28228259999999999"/>
    <n v="0.26245544900000001"/>
  </r>
  <r>
    <x v="78"/>
    <n v="0.33454055800000004"/>
    <n v="0.34140458800000001"/>
    <n v="0.45460534899999999"/>
    <n v="0.28634499499999999"/>
    <n v="0.26144599000000002"/>
  </r>
  <r>
    <x v="79"/>
    <n v="0.32953511299999999"/>
    <n v="0.336713657"/>
    <n v="0.45478526499999999"/>
    <n v="0.27807355099999997"/>
    <n v="0.24906355699999999"/>
  </r>
  <r>
    <x v="80"/>
    <n v="0.334793752"/>
    <n v="0.34758303100000004"/>
    <n v="0.45691771199999998"/>
    <n v="0.28766387500000001"/>
    <n v="0.259715531"/>
  </r>
  <r>
    <x v="81"/>
    <n v="0.33653221700000002"/>
    <n v="0.347000066"/>
    <n v="0.45366056599999999"/>
    <n v="0.28763755200000002"/>
    <n v="0.26051724199999998"/>
  </r>
  <r>
    <x v="82"/>
    <n v="0.293305074"/>
    <n v="0.30087069900000002"/>
    <n v="0.40122055300000004"/>
    <n v="0.25520034599999997"/>
    <n v="0.17629746599999999"/>
  </r>
  <r>
    <x v="83"/>
    <n v="0.25003589399999998"/>
    <n v="0.25066002600000004"/>
    <n v="0.30431186200000004"/>
    <n v="0.209838734"/>
    <n v="0.129545931"/>
  </r>
  <r>
    <x v="84"/>
    <n v="0.33060345899999999"/>
    <n v="0.34006228999999999"/>
    <n v="0.45135461399999999"/>
    <n v="0.28517726799999998"/>
    <n v="0.26486356999999999"/>
  </r>
  <r>
    <x v="85"/>
    <n v="0.33419952600000002"/>
    <n v="0.34897130699999995"/>
    <n v="0.45188634499999997"/>
    <n v="0.286416479"/>
    <n v="0.26508896000000004"/>
  </r>
  <r>
    <x v="86"/>
    <n v="0.33466865800000001"/>
    <n v="0.34422876099999999"/>
    <n v="0.45364693300000003"/>
    <n v="0.286279752"/>
    <n v="0.26773395500000002"/>
  </r>
  <r>
    <x v="87"/>
    <n v="0.33757580300000001"/>
    <n v="0.34756635399999997"/>
    <n v="0.45984840799999999"/>
    <n v="0.28821074299999999"/>
    <n v="0.26854890100000001"/>
  </r>
  <r>
    <x v="88"/>
    <n v="0.33717688400000001"/>
    <n v="0.35133339899999999"/>
    <n v="0.45835644400000003"/>
    <n v="0.29045868400000002"/>
    <n v="0.273084734"/>
  </r>
  <r>
    <x v="89"/>
    <n v="0.30734478700000001"/>
    <n v="0.312483923"/>
    <n v="0.415523276"/>
    <n v="0.26076079000000002"/>
    <n v="0.179990286"/>
  </r>
  <r>
    <x v="90"/>
    <n v="0.26521878399999999"/>
    <n v="0.26701086599999996"/>
    <n v="0.33417946100000001"/>
    <n v="0.21351347700000001"/>
    <n v="0.123126347"/>
  </r>
  <r>
    <x v="91"/>
    <n v="0.32802528399999997"/>
    <n v="0.34140225900000004"/>
    <n v="0.45551129899999998"/>
    <n v="0.28506614199999997"/>
    <n v="0.26567971899999998"/>
  </r>
  <r>
    <x v="92"/>
    <n v="0.33749726000000002"/>
    <n v="0.35045458500000004"/>
    <n v="0.45657516100000001"/>
    <n v="0.28765028499999995"/>
    <n v="0.26659643199999999"/>
  </r>
  <r>
    <x v="93"/>
    <n v="0.33899790999999996"/>
    <n v="0.347221267"/>
    <n v="0.46060925599999997"/>
    <n v="0.28927093599999998"/>
    <n v="0.26834345299999995"/>
  </r>
  <r>
    <x v="94"/>
    <n v="0.33703521000000003"/>
    <n v="0.35038878800000001"/>
    <n v="0.46275332699999999"/>
    <n v="0.29209199499999999"/>
    <n v="0.27132336099999999"/>
  </r>
  <r>
    <x v="95"/>
    <n v="0.332671408"/>
    <n v="0.35309563999999999"/>
    <n v="0.45624699200000002"/>
    <n v="0.29155789299999996"/>
    <n v="0.277102395"/>
  </r>
  <r>
    <x v="96"/>
    <n v="0.29360598200000004"/>
    <n v="0.31491903799999998"/>
    <n v="0.40558383600000003"/>
    <n v="0.25795233400000001"/>
    <n v="0.18228728599999999"/>
  </r>
  <r>
    <x v="97"/>
    <n v="0.25156872600000002"/>
    <n v="0.25541931499999998"/>
    <n v="0.33105100799999998"/>
    <n v="0.20968024299999999"/>
    <n v="0.127662576"/>
  </r>
  <r>
    <x v="98"/>
    <n v="0.32798073599999999"/>
    <n v="0.34089433200000002"/>
    <n v="0.453491651"/>
    <n v="0.28766772100000004"/>
    <n v="0.26943446300000001"/>
  </r>
  <r>
    <x v="99"/>
    <n v="0.33323369300000005"/>
    <n v="0.34973952200000002"/>
    <n v="0.46063831399999999"/>
    <n v="0.28968525799999995"/>
    <n v="0.268324222"/>
  </r>
  <r>
    <x v="100"/>
    <n v="0.33661960499999999"/>
    <n v="0.34550132699999997"/>
    <n v="0.46069476199999998"/>
    <n v="0.28958284899999998"/>
    <n v="0.26996059"/>
  </r>
  <r>
    <x v="101"/>
    <n v="0.33416131399999999"/>
    <n v="0.349172168"/>
    <n v="0.46288212400000001"/>
    <n v="0.29279333299999999"/>
    <n v="0.239242543"/>
  </r>
  <r>
    <x v="102"/>
    <n v="0.28809087800000005"/>
    <n v="0.351502386"/>
    <n v="0.43993288199999997"/>
    <n v="0.29309665500000004"/>
    <n v="0.16502567700000001"/>
  </r>
  <r>
    <x v="103"/>
    <n v="0.28985932400000003"/>
    <n v="0.321578953"/>
    <n v="0.40543089399999999"/>
    <n v="0.26400700599999999"/>
    <n v="0.16101153200000001"/>
  </r>
  <r>
    <x v="104"/>
    <n v="0.24779603"/>
    <n v="0.26151339699999998"/>
    <n v="0.31297583200000001"/>
    <n v="0.21051558200000001"/>
    <n v="0.12113595100000001"/>
  </r>
  <r>
    <x v="105"/>
    <n v="0.28719552799999998"/>
    <n v="0.30008563999999999"/>
    <n v="0.43369834000000002"/>
    <n v="0.23896457800000001"/>
    <n v="0.24989022799999999"/>
  </r>
  <r>
    <x v="106"/>
    <n v="0.33521925400000002"/>
    <n v="0.34621578399999997"/>
    <n v="0.456257105"/>
    <n v="0.29143906199999997"/>
    <n v="0.25208606700000002"/>
  </r>
  <r>
    <x v="107"/>
    <n v="0.33699236700000001"/>
    <n v="0.34517827800000001"/>
    <n v="0.45757241300000001"/>
    <n v="0.29090540600000003"/>
    <n v="0.249385625"/>
  </r>
  <r>
    <x v="108"/>
    <n v="0.336092738"/>
    <n v="0.34887190699999998"/>
    <n v="0.46082334600000002"/>
    <n v="0.29058388299999999"/>
    <n v="0.23833428800000001"/>
  </r>
  <r>
    <x v="109"/>
    <n v="0.304670149"/>
    <n v="0.35162793400000003"/>
    <n v="0.351758134"/>
    <n v="0.28822239599999999"/>
    <n v="0.213543865"/>
  </r>
  <r>
    <x v="110"/>
    <n v="0.28778266200000002"/>
    <n v="0.31514204800000001"/>
    <n v="0.38732200099999997"/>
    <n v="0.24742354699999999"/>
    <n v="0.14936825000000001"/>
  </r>
  <r>
    <x v="111"/>
    <n v="0.231443755"/>
    <n v="0.25744160700000002"/>
    <n v="0.29413103699999998"/>
    <n v="0.19378951500000002"/>
    <n v="0.10242722"/>
  </r>
  <r>
    <x v="112"/>
    <n v="0.24906605900000001"/>
    <n v="0.24273272399999998"/>
    <n v="0.32261811200000001"/>
    <n v="0.20236586100000001"/>
    <n v="0.23105898699999999"/>
  </r>
  <r>
    <x v="113"/>
    <n v="0.335061479"/>
    <n v="0.34476415999999999"/>
    <n v="0.44539537400000001"/>
    <n v="0.28378274400000003"/>
    <n v="0.26784460399999999"/>
  </r>
  <r>
    <x v="114"/>
    <n v="0.33956815800000001"/>
    <n v="0.34251492300000003"/>
    <n v="0.448864663"/>
    <n v="0.28183013699999998"/>
    <n v="0.27022673400000002"/>
  </r>
  <r>
    <x v="115"/>
    <n v="0.34003599300000004"/>
    <n v="0.34482245500000003"/>
    <n v="0.45181770700000001"/>
    <n v="0.25057048500000001"/>
    <n v="0.27069639099999998"/>
  </r>
  <r>
    <x v="116"/>
    <n v="0.33773403499999999"/>
    <n v="0.34693176199999998"/>
    <n v="0.45331912600000002"/>
    <n v="0.27590068400000001"/>
    <n v="0.27376730200000005"/>
  </r>
  <r>
    <x v="117"/>
    <n v="0.30750508899999995"/>
    <n v="0.306620695"/>
    <n v="0.404844551"/>
    <n v="0.25004055400000003"/>
    <n v="0.184224253"/>
  </r>
  <r>
    <x v="118"/>
    <n v="0.26275386700000003"/>
    <n v="0.23778581899999998"/>
    <n v="0.30616175699999998"/>
    <n v="0.208508"/>
    <n v="0.121478085"/>
  </r>
  <r>
    <x v="119"/>
    <n v="0.29328993400000003"/>
    <n v="0.28894540500000004"/>
    <n v="0.437013443"/>
    <n v="0.23493477600000001"/>
    <n v="0.25974640999999998"/>
  </r>
  <r>
    <x v="120"/>
    <n v="0.338787273"/>
    <n v="0.34370290799999997"/>
    <n v="0.46480998499999998"/>
    <n v="0.288169071"/>
    <n v="0.268305293"/>
  </r>
  <r>
    <x v="121"/>
    <n v="0.33869736700000003"/>
    <n v="0.25781499899999999"/>
    <n v="0.340493037"/>
    <n v="0.25357807300000001"/>
    <n v="0.22274665299999999"/>
  </r>
  <r>
    <x v="122"/>
    <n v="0.33884268099999998"/>
    <n v="0.34478814899999999"/>
    <n v="0.45815848599999998"/>
    <n v="0.286958834"/>
    <n v="0.24217755300000002"/>
  </r>
  <r>
    <x v="123"/>
    <n v="0.33803218499999999"/>
    <n v="0.34470031600000001"/>
    <n v="0.45471150699999996"/>
    <n v="0.28956030300000002"/>
    <n v="0.25821337999999999"/>
  </r>
  <r>
    <x v="124"/>
    <n v="0.29613317900000002"/>
    <n v="0.307712765"/>
    <n v="0.418418401"/>
    <n v="0.25637287400000003"/>
    <n v="0.17144548800000001"/>
  </r>
  <r>
    <x v="125"/>
    <n v="0.25353526800000004"/>
    <n v="0.24574732699999999"/>
    <n v="0.334755158"/>
    <n v="0.203195402"/>
    <n v="0.129203502"/>
  </r>
  <r>
    <x v="126"/>
    <n v="0.24139276100000001"/>
    <n v="0.29464198599999997"/>
    <n v="0.439085489"/>
    <n v="0.23863691399999998"/>
    <n v="0.266545906"/>
  </r>
  <r>
    <x v="127"/>
    <n v="0.33800322199999999"/>
    <n v="0.34590983799999997"/>
    <n v="0.45992841100000004"/>
    <n v="0.28981917599999996"/>
    <n v="0.26704874900000003"/>
  </r>
  <r>
    <x v="128"/>
    <n v="0.33955999599999998"/>
    <n v="0.28398119099999997"/>
    <n v="0.462816593"/>
    <n v="0.28983763799999995"/>
    <n v="0.26851428199999999"/>
  </r>
  <r>
    <x v="129"/>
    <n v="0.33775839399999996"/>
    <n v="0.34675365800000002"/>
    <n v="0.46222476600000001"/>
    <n v="0.28975879700000001"/>
    <n v="0.27261976100000002"/>
  </r>
  <r>
    <x v="130"/>
    <n v="0.33546529599999997"/>
    <n v="0.34854054499999998"/>
    <n v="0.46007334999999999"/>
    <n v="0.29123180500000001"/>
    <n v="0.27694875699999999"/>
  </r>
  <r>
    <x v="131"/>
    <n v="0.29522328800000003"/>
    <n v="0.30813919900000003"/>
    <n v="0.41821185600000005"/>
    <n v="0.26099366899999998"/>
    <n v="0.178639252"/>
  </r>
  <r>
    <x v="132"/>
    <n v="0.25828880100000001"/>
    <n v="0.25693047399999996"/>
    <n v="0.36223579700000003"/>
    <n v="0.21127812299999998"/>
    <n v="0.13214095499999998"/>
  </r>
  <r>
    <x v="133"/>
    <n v="0.291763683"/>
    <n v="0.30334810700000003"/>
    <n v="0.43910834100000001"/>
    <n v="0.237523173"/>
    <n v="0.26759200399999999"/>
  </r>
  <r>
    <x v="134"/>
    <n v="0.33993615999999999"/>
    <n v="0.35140829800000001"/>
    <n v="0.46070160999999998"/>
    <n v="0.28898252600000002"/>
    <n v="0.26793039200000002"/>
  </r>
  <r>
    <x v="135"/>
    <n v="0.33999821600000002"/>
    <n v="0.347987504"/>
    <n v="0.460094844"/>
    <n v="0.28955745400000005"/>
    <n v="0.25313560600000001"/>
  </r>
  <r>
    <x v="136"/>
    <n v="0.339094854"/>
    <n v="0.349702876"/>
    <n v="0.45988273499999999"/>
    <n v="0.28928659999999995"/>
    <n v="0.272619467"/>
  </r>
  <r>
    <x v="137"/>
    <n v="0.33548941199999999"/>
    <n v="0.35122979599999998"/>
    <n v="0.45780579300000002"/>
    <n v="0.29137774300000002"/>
    <n v="0.27592165699999999"/>
  </r>
  <r>
    <x v="138"/>
    <n v="0.29404470599999999"/>
    <n v="0.30945289000000004"/>
    <n v="0.40536546899999998"/>
    <n v="0.26069631700000001"/>
    <n v="0.177042281"/>
  </r>
  <r>
    <x v="139"/>
    <n v="0.25828721300000002"/>
    <n v="0.262578859"/>
    <n v="0.34147142200000002"/>
    <n v="0.21171686300000001"/>
    <n v="0.12086050699999999"/>
  </r>
  <r>
    <x v="140"/>
    <n v="0.29646772700000001"/>
    <n v="0.30195075799999999"/>
    <n v="0.44077615000000003"/>
    <n v="0.240417559"/>
    <n v="0.26849581099999997"/>
  </r>
  <r>
    <x v="141"/>
    <n v="0.33784119300000004"/>
    <n v="0.348526485"/>
    <n v="0.46480924099999998"/>
    <n v="0.28775858000000004"/>
    <n v="0.26676261099999998"/>
  </r>
  <r>
    <x v="142"/>
    <n v="0.33739519300000004"/>
    <n v="0.34399995"/>
    <n v="0.45571269199999997"/>
    <n v="0.28737797100000001"/>
    <n v="0.26715226400000003"/>
  </r>
  <r>
    <x v="143"/>
    <n v="0.33701700300000004"/>
    <n v="0.349438631"/>
    <n v="0.460617098"/>
    <n v="0.28898625500000003"/>
    <n v="0.27133173799999999"/>
  </r>
  <r>
    <x v="144"/>
    <n v="0.33613334"/>
    <n v="0.35159327299999998"/>
    <n v="0.45710221100000004"/>
    <n v="0.29141256500000001"/>
    <n v="0.27817181600000002"/>
  </r>
  <r>
    <x v="145"/>
    <n v="0.29769067700000001"/>
    <n v="0.309427389"/>
    <n v="0.40376414399999999"/>
    <n v="0.25827019400000001"/>
    <n v="0.174488595"/>
  </r>
  <r>
    <x v="146"/>
    <n v="0.26700105699999999"/>
    <n v="0.27091569599999998"/>
    <n v="0.33223624699999998"/>
    <n v="0.214809317"/>
    <n v="0.122463606"/>
  </r>
  <r>
    <x v="147"/>
    <n v="0.24845428400000003"/>
    <n v="0.300887091"/>
    <n v="0.43838362199999997"/>
    <n v="0.23903000299999999"/>
    <n v="0.26747395200000001"/>
  </r>
  <r>
    <x v="148"/>
    <n v="0.332104499"/>
    <n v="0.34950469099999998"/>
    <n v="0.45930035699999999"/>
    <n v="0.28675055900000002"/>
    <n v="0.25904884299999997"/>
  </r>
  <r>
    <x v="149"/>
    <n v="0.33874545899999997"/>
    <n v="0.35056790600000004"/>
    <n v="0.46580005200000002"/>
    <n v="0.28862426499999999"/>
    <n v="0.26981443399999999"/>
  </r>
  <r>
    <x v="150"/>
    <n v="0.33720342200000003"/>
    <n v="0.29479328900000001"/>
    <n v="0.34481688299999996"/>
    <n v="0.29025036500000001"/>
    <n v="0.27314445299999995"/>
  </r>
  <r>
    <x v="151"/>
    <n v="0.33497004599999997"/>
    <n v="0.32921252000000001"/>
    <n v="0.43866630400000001"/>
    <n v="0.29084078200000002"/>
    <n v="0.278187034"/>
  </r>
  <r>
    <x v="152"/>
    <n v="0.29812939599999999"/>
    <n v="0.293098943"/>
    <n v="0.39169357199999999"/>
    <n v="0.25496414300000003"/>
    <n v="0.181320598"/>
  </r>
  <r>
    <x v="153"/>
    <n v="0.25878140100000002"/>
    <n v="0.27141867999999997"/>
    <n v="0.34788943300000003"/>
    <n v="0.21262145300000002"/>
    <n v="0.13032770499999999"/>
  </r>
  <r>
    <x v="154"/>
    <n v="0.29126116600000002"/>
    <n v="0.30585336700000004"/>
    <n v="0.43976202600000003"/>
    <n v="0.237285528"/>
    <n v="0.269226093"/>
  </r>
  <r>
    <x v="155"/>
    <n v="0.33617655200000002"/>
    <n v="0.35171448499999997"/>
    <n v="0.45645139699999998"/>
    <n v="0.285628877"/>
    <n v="0.255767572"/>
  </r>
  <r>
    <x v="156"/>
    <n v="0.33368436200000001"/>
    <n v="0.350043936"/>
    <n v="0.45851042399999997"/>
    <n v="0.28820607199999998"/>
    <n v="0.27014903499999998"/>
  </r>
  <r>
    <x v="157"/>
    <n v="0.33500369699999999"/>
    <n v="0.35246134800000001"/>
    <n v="0.46292831099999998"/>
    <n v="0.289664278"/>
    <n v="0.27249845699999997"/>
  </r>
  <r>
    <x v="158"/>
    <n v="0.305477357"/>
    <n v="0.34553911700000001"/>
    <n v="0.436690352"/>
    <n v="0.283972471"/>
    <n v="0.268499971"/>
  </r>
  <r>
    <x v="159"/>
    <n v="0.29812939599999999"/>
    <n v="0.293098943"/>
    <n v="0.39169357199999999"/>
    <n v="0.25496414300000003"/>
    <n v="0.181320598"/>
  </r>
  <r>
    <x v="160"/>
    <n v="0.25878140100000002"/>
    <n v="0.27141867999999997"/>
    <n v="0.34788943300000003"/>
    <n v="0.21262145300000002"/>
    <n v="0.13032770499999999"/>
  </r>
  <r>
    <x v="161"/>
    <n v="0.29126116600000002"/>
    <n v="0.30585336700000004"/>
    <n v="0.43976202600000003"/>
    <n v="0.237285528"/>
    <n v="0.269226093"/>
  </r>
  <r>
    <x v="162"/>
    <n v="0.33617655200000002"/>
    <n v="0.35171448499999997"/>
    <n v="0.45645139699999998"/>
    <n v="0.285628877"/>
    <n v="0.255767572"/>
  </r>
  <r>
    <x v="163"/>
    <n v="0.33368436200000001"/>
    <n v="0.350043936"/>
    <n v="0.45851042399999997"/>
    <n v="0.28820607199999998"/>
    <n v="0.27014903499999998"/>
  </r>
  <r>
    <x v="164"/>
    <n v="0.33500369699999999"/>
    <n v="0.35246134800000001"/>
    <n v="0.46292831099999998"/>
    <n v="0.289664278"/>
    <n v="0.27249845699999997"/>
  </r>
  <r>
    <x v="165"/>
    <n v="0.305477357"/>
    <n v="0.34553911700000001"/>
    <n v="0.436690352"/>
    <n v="0.283972471"/>
    <n v="0.268499971"/>
  </r>
  <r>
    <x v="166"/>
    <n v="0.29812939599999999"/>
    <n v="0.293098943"/>
    <n v="0.39169357199999999"/>
    <n v="0.25496414300000003"/>
    <n v="0.181320598"/>
  </r>
  <r>
    <x v="167"/>
    <n v="0.25878140100000002"/>
    <n v="0.27141867999999997"/>
    <n v="0.34788943300000003"/>
    <n v="0.21262145300000002"/>
    <n v="0.13032770499999999"/>
  </r>
  <r>
    <x v="168"/>
    <n v="0.29126116600000002"/>
    <n v="0.30585336700000004"/>
    <n v="0.43976202600000003"/>
    <n v="0.237285528"/>
    <n v="0.269226093"/>
  </r>
  <r>
    <x v="169"/>
    <n v="0.33617655200000002"/>
    <n v="0.35171448499999997"/>
    <n v="0.45645139699999998"/>
    <n v="0.285628877"/>
    <n v="0.255767572"/>
  </r>
  <r>
    <x v="170"/>
    <n v="0.33368436200000001"/>
    <n v="0.350043936"/>
    <n v="0.45851042399999997"/>
    <n v="0.28820607199999998"/>
    <n v="0.27014903499999998"/>
  </r>
  <r>
    <x v="171"/>
    <n v="0.33500369699999999"/>
    <n v="0.35246134800000001"/>
    <n v="0.46292831099999998"/>
    <n v="0.289664278"/>
    <n v="0.27249845699999997"/>
  </r>
  <r>
    <x v="172"/>
    <n v="0.305477357"/>
    <n v="0.34553911700000001"/>
    <n v="0.436690352"/>
    <n v="0.283972471"/>
    <n v="0.268499971"/>
  </r>
  <r>
    <x v="173"/>
    <n v="0.29812939599999999"/>
    <n v="0.293098943"/>
    <n v="0.39169357199999999"/>
    <n v="0.25496414300000003"/>
    <n v="0.181320598"/>
  </r>
  <r>
    <x v="174"/>
    <n v="0.25878140100000002"/>
    <n v="0.27141867999999997"/>
    <n v="0.34788943300000003"/>
    <n v="0.21262145300000002"/>
    <n v="0.13032770499999999"/>
  </r>
  <r>
    <x v="175"/>
    <n v="0.29126116600000002"/>
    <n v="0.30585336700000004"/>
    <n v="0.43976202600000003"/>
    <n v="0.237285528"/>
    <n v="0.269226093"/>
  </r>
  <r>
    <x v="176"/>
    <n v="0.33617655200000002"/>
    <n v="0.35171448499999997"/>
    <n v="0.45645139699999998"/>
    <n v="0.285628877"/>
    <n v="0.255767572"/>
  </r>
  <r>
    <x v="177"/>
    <n v="0.33368436200000001"/>
    <n v="0.350043936"/>
    <n v="0.45851042399999997"/>
    <n v="0.28820607199999998"/>
    <n v="0.27014903499999998"/>
  </r>
  <r>
    <x v="178"/>
    <n v="0.33500369699999999"/>
    <n v="0.35246134800000001"/>
    <n v="0.46292831099999998"/>
    <n v="0.289664278"/>
    <n v="0.27249845699999997"/>
  </r>
  <r>
    <x v="179"/>
    <n v="0.305477357"/>
    <n v="0.34553911700000001"/>
    <n v="0.436690352"/>
    <n v="0.283972471"/>
    <n v="0.268499971"/>
  </r>
  <r>
    <x v="180"/>
    <n v="0.29812939599999999"/>
    <n v="0.293098943"/>
    <n v="0.39169357199999999"/>
    <n v="0.25496414300000003"/>
    <n v="0.181320598"/>
  </r>
  <r>
    <x v="181"/>
    <n v="0.25878140100000002"/>
    <n v="0.27141867999999997"/>
    <n v="0.34788943300000003"/>
    <n v="0.21262145300000002"/>
    <n v="0.13032770499999999"/>
  </r>
  <r>
    <x v="182"/>
    <n v="0.29126116600000002"/>
    <n v="0.30585336700000004"/>
    <n v="0.43976202600000003"/>
    <n v="0.237285528"/>
    <n v="0.269226093"/>
  </r>
  <r>
    <x v="183"/>
    <n v="0.336393681"/>
    <n v="0.35171448499999997"/>
    <n v="0.45654334699999999"/>
    <n v="0.285793878"/>
    <n v="0.25939074299999998"/>
  </r>
  <r>
    <x v="184"/>
    <n v="0.33368436200000001"/>
    <n v="0.350043936"/>
    <n v="0.45851042399999997"/>
    <n v="0.28820607199999998"/>
    <n v="0.27014903499999998"/>
  </r>
  <r>
    <x v="185"/>
    <n v="0.33500369699999999"/>
    <n v="0.35246134800000001"/>
    <n v="0.46292831099999998"/>
    <n v="0.289664278"/>
    <n v="0.27249845699999997"/>
  </r>
  <r>
    <x v="186"/>
    <n v="0.305477357"/>
    <n v="0.34553911700000001"/>
    <n v="0.436690352"/>
    <n v="0.283972471"/>
    <n v="0.268499971"/>
  </r>
  <r>
    <x v="187"/>
    <n v="0.29812939599999999"/>
    <n v="0.293098943"/>
    <n v="0.39169357199999999"/>
    <n v="0.25496414300000003"/>
    <n v="0.181320598"/>
  </r>
  <r>
    <x v="188"/>
    <n v="0.25878140100000002"/>
    <n v="0.27141867999999997"/>
    <n v="0.34788943300000003"/>
    <n v="0.21262145300000002"/>
    <n v="0.13032770499999999"/>
  </r>
  <r>
    <x v="189"/>
    <n v="0.29126116600000002"/>
    <n v="0.30585336700000004"/>
    <n v="0.43976202600000003"/>
    <n v="0.237285528"/>
    <n v="0.269226093"/>
  </r>
  <r>
    <x v="190"/>
    <n v="0.336393681"/>
    <n v="0.35171448499999997"/>
    <n v="0.45654334699999999"/>
    <n v="0.285793878"/>
    <n v="0.25939074299999998"/>
  </r>
  <r>
    <x v="191"/>
    <n v="0.33368436200000001"/>
    <n v="0.350043936"/>
    <n v="0.45851042399999997"/>
    <n v="0.28820607199999998"/>
    <n v="0.27014903499999998"/>
  </r>
  <r>
    <x v="192"/>
    <n v="0.33500369699999999"/>
    <n v="0.35246134800000001"/>
    <n v="0.46292831099999998"/>
    <n v="0.289664278"/>
    <n v="0.27249845699999997"/>
  </r>
  <r>
    <x v="193"/>
    <n v="0.305477357"/>
    <n v="0.34553911700000001"/>
    <n v="0.436690352"/>
    <n v="0.283972471"/>
    <n v="0.268499971"/>
  </r>
  <r>
    <x v="194"/>
    <n v="0.29812939599999999"/>
    <n v="0.293098943"/>
    <n v="0.39169357199999999"/>
    <n v="0.25496414300000003"/>
    <n v="0.181320598"/>
  </r>
  <r>
    <x v="195"/>
    <n v="0.25878140100000002"/>
    <n v="0.27141867999999997"/>
    <n v="0.34788943300000003"/>
    <n v="0.21262145300000002"/>
    <n v="0.13032770499999999"/>
  </r>
  <r>
    <x v="196"/>
    <n v="0.29126116600000002"/>
    <n v="0.30585336700000004"/>
    <n v="0.43976202600000003"/>
    <n v="0.237285528"/>
    <n v="0.269226093"/>
  </r>
  <r>
    <x v="197"/>
    <n v="0.336393681"/>
    <n v="0.35171448499999997"/>
    <n v="0.45654334699999999"/>
    <n v="0.285793878"/>
    <n v="0.25939074299999998"/>
  </r>
  <r>
    <x v="198"/>
    <n v="0.33368436200000001"/>
    <n v="0.350043936"/>
    <n v="0.45851042399999997"/>
    <n v="0.28820607199999998"/>
    <n v="0.27014903499999998"/>
  </r>
  <r>
    <x v="199"/>
    <n v="0.33500369699999999"/>
    <n v="0.35246134800000001"/>
    <n v="0.46292831099999998"/>
    <n v="0.289664278"/>
    <n v="0.27249845699999997"/>
  </r>
  <r>
    <x v="200"/>
    <n v="0.305477357"/>
    <n v="0.34553911700000001"/>
    <n v="0.436690352"/>
    <n v="0.283972471"/>
    <n v="0.268499971"/>
  </r>
  <r>
    <x v="201"/>
    <n v="0.29812939599999999"/>
    <n v="0.293098943"/>
    <n v="0.39169357199999999"/>
    <n v="0.25496414300000003"/>
    <n v="0.181320598"/>
  </r>
  <r>
    <x v="202"/>
    <n v="0.25878140100000002"/>
    <n v="0.27141867999999997"/>
    <n v="0.34788943300000003"/>
    <n v="0.21262145300000002"/>
    <n v="0.13032770499999999"/>
  </r>
  <r>
    <x v="203"/>
    <n v="0.29126116600000002"/>
    <n v="0.30585336700000004"/>
    <n v="0.43976202600000003"/>
    <n v="0.237285528"/>
    <n v="0.269226093"/>
  </r>
  <r>
    <x v="204"/>
    <n v="0.336393681"/>
    <n v="0.35171448499999997"/>
    <n v="0.45654334699999999"/>
    <n v="0.285793878"/>
    <n v="0.25939074299999998"/>
  </r>
  <r>
    <x v="205"/>
    <n v="0.33368436200000001"/>
    <n v="0.350043936"/>
    <n v="0.45851042399999997"/>
    <n v="0.28820607199999998"/>
    <n v="0.27014903499999998"/>
  </r>
  <r>
    <x v="206"/>
    <n v="0.33500369699999999"/>
    <n v="0.35246134800000001"/>
    <n v="0.46292831099999998"/>
    <n v="0.289664278"/>
    <n v="0.27249845699999997"/>
  </r>
  <r>
    <x v="207"/>
    <n v="0.305477357"/>
    <n v="0.34553911700000001"/>
    <n v="0.436690352"/>
    <n v="0.283972471"/>
    <n v="0.268499971"/>
  </r>
  <r>
    <x v="208"/>
    <n v="0.29812939599999999"/>
    <n v="0.293098943"/>
    <n v="0.39169357199999999"/>
    <n v="0.25496414300000003"/>
    <n v="0.181320598"/>
  </r>
  <r>
    <x v="209"/>
    <n v="0.25878140100000002"/>
    <n v="0.27141867999999997"/>
    <n v="0.34788943300000003"/>
    <n v="0.21262145300000002"/>
    <n v="0.13032770499999999"/>
  </r>
  <r>
    <x v="210"/>
    <n v="0.29126116600000002"/>
    <n v="0.30585336700000004"/>
    <n v="0.43976202600000003"/>
    <n v="0.237285528"/>
    <n v="0.269226093"/>
  </r>
  <r>
    <x v="211"/>
    <n v="0.336393681"/>
    <n v="0.35171448499999997"/>
    <n v="0.45654334699999999"/>
    <n v="0.285793878"/>
    <n v="0.25939074299999998"/>
  </r>
  <r>
    <x v="212"/>
    <n v="0.33368436200000001"/>
    <n v="0.350043936"/>
    <n v="0.45851042399999997"/>
    <n v="0.28820607199999998"/>
    <n v="0.27014903499999998"/>
  </r>
  <r>
    <x v="213"/>
    <n v="0.33500369699999999"/>
    <n v="0.35246134800000001"/>
    <n v="0.46292831099999998"/>
    <n v="0.289664278"/>
    <n v="0.27249845699999997"/>
  </r>
  <r>
    <x v="214"/>
    <n v="0.305477357"/>
    <n v="0.34553911700000001"/>
    <n v="0.436690352"/>
    <n v="0.283972471"/>
    <n v="0.268499971"/>
  </r>
  <r>
    <x v="215"/>
    <n v="0.29812939599999999"/>
    <n v="0.293098943"/>
    <n v="0.39169357199999999"/>
    <n v="0.25496414300000003"/>
    <n v="0.181320598"/>
  </r>
  <r>
    <x v="216"/>
    <n v="0.25878140100000002"/>
    <n v="0.27141867999999997"/>
    <n v="0.34788943300000003"/>
    <n v="0.21262145300000002"/>
    <n v="0.13032770499999999"/>
  </r>
  <r>
    <x v="217"/>
    <n v="0.29126116600000002"/>
    <n v="0.30585336700000004"/>
    <n v="0.43976202600000003"/>
    <n v="0.237285528"/>
    <n v="0.269226093"/>
  </r>
  <r>
    <x v="218"/>
    <n v="0.33664910399999998"/>
    <n v="0.35171448499999997"/>
    <n v="0.45669860899999998"/>
    <n v="0.28615486499999998"/>
    <n v="0.25873424499999997"/>
  </r>
  <r>
    <x v="219"/>
    <n v="0.33368436200000001"/>
    <n v="0.350043936"/>
    <n v="0.45851042399999997"/>
    <n v="0.28820607199999998"/>
    <n v="0.27014903499999998"/>
  </r>
  <r>
    <x v="220"/>
    <n v="0.33500369699999999"/>
    <n v="0.35246134800000001"/>
    <n v="0.46292831099999998"/>
    <n v="0.289664278"/>
    <n v="0.27249845699999997"/>
  </r>
  <r>
    <x v="221"/>
    <n v="0.305477357"/>
    <n v="0.34553911700000001"/>
    <n v="0.436690352"/>
    <n v="0.283972471"/>
    <n v="0.268499971"/>
  </r>
  <r>
    <x v="222"/>
    <n v="0.29812939599999999"/>
    <n v="0.293098943"/>
    <n v="0.39169357199999999"/>
    <n v="0.25496414300000003"/>
    <n v="0.181320598"/>
  </r>
  <r>
    <x v="223"/>
    <n v="0.25878140100000002"/>
    <n v="0.27141867999999997"/>
    <n v="0.34788943300000003"/>
    <n v="0.21262145300000002"/>
    <n v="0.13032770499999999"/>
  </r>
  <r>
    <x v="224"/>
    <n v="0.29126116600000002"/>
    <n v="0.30585336700000004"/>
    <n v="0.43976202600000003"/>
    <n v="0.237285528"/>
    <n v="0.269226093"/>
  </r>
  <r>
    <x v="225"/>
    <n v="0.33664910399999998"/>
    <n v="0.35171448499999997"/>
    <n v="0.45669860899999998"/>
    <n v="0.28615486499999998"/>
    <n v="0.25873424499999997"/>
  </r>
  <r>
    <x v="226"/>
    <n v="0.33368436200000001"/>
    <n v="0.350043936"/>
    <n v="0.45851042399999997"/>
    <n v="0.28820607199999998"/>
    <n v="0.27014903499999998"/>
  </r>
  <r>
    <x v="227"/>
    <n v="0.33500369699999999"/>
    <n v="0.35246134800000001"/>
    <n v="0.46292831099999998"/>
    <n v="0.289664278"/>
    <n v="0.27249845699999997"/>
  </r>
  <r>
    <x v="228"/>
    <n v="0.305477357"/>
    <n v="0.34553911700000001"/>
    <n v="0.436690352"/>
    <n v="0.283972471"/>
    <n v="0.268499971"/>
  </r>
  <r>
    <x v="229"/>
    <n v="0.29812939599999999"/>
    <n v="0.293098943"/>
    <n v="0.39169357199999999"/>
    <n v="0.25496414300000003"/>
    <n v="0.181320598"/>
  </r>
  <r>
    <x v="230"/>
    <n v="0.25878140100000002"/>
    <n v="0.27141867999999997"/>
    <n v="0.34788943300000003"/>
    <n v="0.21262145300000002"/>
    <n v="0.13032770499999999"/>
  </r>
  <r>
    <x v="231"/>
    <n v="0.29126116600000002"/>
    <n v="0.30585336700000004"/>
    <n v="0.43976202600000003"/>
    <n v="0.237285528"/>
    <n v="0.269226093"/>
  </r>
  <r>
    <x v="232"/>
    <n v="0.33664910399999998"/>
    <n v="0.35171448499999997"/>
    <n v="0.45669860899999998"/>
    <n v="0.28615486499999998"/>
    <n v="0.25873424499999997"/>
  </r>
  <r>
    <x v="233"/>
    <n v="0.33368436200000001"/>
    <n v="0.350043936"/>
    <n v="0.45851042399999997"/>
    <n v="0.28820607199999998"/>
    <n v="0.27014903499999998"/>
  </r>
  <r>
    <x v="234"/>
    <n v="0.33500369699999999"/>
    <n v="0.35246134800000001"/>
    <n v="0.46292831099999998"/>
    <n v="0.289664278"/>
    <n v="0.27249845699999997"/>
  </r>
  <r>
    <x v="235"/>
    <n v="0.305477357"/>
    <n v="0.34553911700000001"/>
    <n v="0.436690352"/>
    <n v="0.283972471"/>
    <n v="0.268499971"/>
  </r>
  <r>
    <x v="236"/>
    <n v="0.29812939599999999"/>
    <n v="0.293098943"/>
    <n v="0.39169357199999999"/>
    <n v="0.25496414300000003"/>
    <n v="0.181320598"/>
  </r>
  <r>
    <x v="237"/>
    <n v="0.25878140100000002"/>
    <n v="0.27141867999999997"/>
    <n v="0.34788943300000003"/>
    <n v="0.21262145300000002"/>
    <n v="0.13032770499999999"/>
  </r>
  <r>
    <x v="238"/>
    <n v="0.29126116600000002"/>
    <n v="0.30585336700000004"/>
    <n v="0.43976202600000003"/>
    <n v="0.237285528"/>
    <n v="0.269226093"/>
  </r>
  <r>
    <x v="239"/>
    <n v="0.33664910399999998"/>
    <n v="0.35171448499999997"/>
    <n v="0.45669860899999998"/>
    <n v="0.28615486499999998"/>
    <n v="0.25873424499999997"/>
  </r>
  <r>
    <x v="240"/>
    <n v="0.33368436200000001"/>
    <n v="0.350043936"/>
    <n v="0.45851042399999997"/>
    <n v="0.28820607199999998"/>
    <n v="0.27014903499999998"/>
  </r>
  <r>
    <x v="241"/>
    <n v="0.33500369699999999"/>
    <n v="0.35246134800000001"/>
    <n v="0.46292831099999998"/>
    <n v="0.289664278"/>
    <n v="0.27249845699999997"/>
  </r>
  <r>
    <x v="242"/>
    <n v="0.305477357"/>
    <n v="0.34553911700000001"/>
    <n v="0.436690352"/>
    <n v="0.283972471"/>
    <n v="0.268499971"/>
  </r>
  <r>
    <x v="243"/>
    <n v="0.29812939599999999"/>
    <n v="0.293098943"/>
    <n v="0.39169357199999999"/>
    <n v="0.25496414300000003"/>
    <n v="0.181320598"/>
  </r>
  <r>
    <x v="244"/>
    <n v="0.25878140100000002"/>
    <n v="0.27141867999999997"/>
    <n v="0.34788943300000003"/>
    <n v="0.21262145300000002"/>
    <n v="0.13032770499999999"/>
  </r>
  <r>
    <x v="245"/>
    <n v="0.29126116600000002"/>
    <n v="0.30585336700000004"/>
    <n v="0.43976202600000003"/>
    <n v="0.237285528"/>
    <n v="0.269226093"/>
  </r>
  <r>
    <x v="246"/>
    <n v="0.33605318000000001"/>
    <n v="0.35171448499999997"/>
    <n v="0.45637175600000002"/>
    <n v="0.28541974599999997"/>
    <n v="0.25733060499999999"/>
  </r>
  <r>
    <x v="247"/>
    <n v="0.33368436200000001"/>
    <n v="0.350043936"/>
    <n v="0.45851042399999997"/>
    <n v="0.28820607199999998"/>
    <n v="0.27014903499999998"/>
  </r>
  <r>
    <x v="248"/>
    <n v="0.33500369699999999"/>
    <n v="0.35246134800000001"/>
    <n v="0.46292831099999998"/>
    <n v="0.289664278"/>
    <n v="0.27249845699999997"/>
  </r>
  <r>
    <x v="249"/>
    <n v="0.305477357"/>
    <n v="0.34553911700000001"/>
    <n v="0.436690352"/>
    <n v="0.283972471"/>
    <n v="0.268499971"/>
  </r>
  <r>
    <x v="250"/>
    <n v="0.29812939599999999"/>
    <n v="0.293098943"/>
    <n v="0.39169357199999999"/>
    <n v="0.25496414300000003"/>
    <n v="0.181320598"/>
  </r>
  <r>
    <x v="251"/>
    <n v="0.25878140100000002"/>
    <n v="0.27141867999999997"/>
    <n v="0.34788943300000003"/>
    <n v="0.21262145300000002"/>
    <n v="0.13032770499999999"/>
  </r>
  <r>
    <x v="252"/>
    <n v="0.29126116600000002"/>
    <n v="0.30585336700000004"/>
    <n v="0.43976202600000003"/>
    <n v="0.237285528"/>
    <n v="0.269226093"/>
  </r>
  <r>
    <x v="253"/>
    <n v="0.33605318000000001"/>
    <n v="0.35171448499999997"/>
    <n v="0.45637175600000002"/>
    <n v="0.28541974599999997"/>
    <n v="0.25733060499999999"/>
  </r>
  <r>
    <x v="254"/>
    <n v="0.33368436200000001"/>
    <n v="0.350043936"/>
    <n v="0.45851042399999997"/>
    <n v="0.28820607199999998"/>
    <n v="0.27014903499999998"/>
  </r>
  <r>
    <x v="255"/>
    <n v="0.33500369699999999"/>
    <n v="0.35246134800000001"/>
    <n v="0.46292831099999998"/>
    <n v="0.289664278"/>
    <n v="0.27249845699999997"/>
  </r>
  <r>
    <x v="256"/>
    <n v="0.305477357"/>
    <n v="0.34553911700000001"/>
    <n v="0.436690352"/>
    <n v="0.283972471"/>
    <n v="0.268499971"/>
  </r>
  <r>
    <x v="257"/>
    <n v="0.29812939599999999"/>
    <n v="0.293098943"/>
    <n v="0.39169357199999999"/>
    <n v="0.25496414300000003"/>
    <n v="0.181320598"/>
  </r>
  <r>
    <x v="258"/>
    <n v="0.25878140100000002"/>
    <n v="0.27141867999999997"/>
    <n v="0.34788943300000003"/>
    <n v="0.21262145300000002"/>
    <n v="0.13032770499999999"/>
  </r>
  <r>
    <x v="259"/>
    <n v="0.29126116600000002"/>
    <n v="0.30585336700000004"/>
    <n v="0.43976202600000003"/>
    <n v="0.237285528"/>
    <n v="0.269226093"/>
  </r>
  <r>
    <x v="260"/>
    <n v="0.33605318000000001"/>
    <n v="0.35171448499999997"/>
    <n v="0.45637175600000002"/>
    <n v="0.28541974599999997"/>
    <n v="0.25733060499999999"/>
  </r>
  <r>
    <x v="261"/>
    <n v="0.33368436200000001"/>
    <n v="0.350043936"/>
    <n v="0.45851042399999997"/>
    <n v="0.28820607199999998"/>
    <n v="0.27014903499999998"/>
  </r>
  <r>
    <x v="262"/>
    <n v="0.33500369699999999"/>
    <n v="0.35246134800000001"/>
    <n v="0.46292831099999998"/>
    <n v="0.289664278"/>
    <n v="0.27249845699999997"/>
  </r>
  <r>
    <x v="263"/>
    <n v="0.305477357"/>
    <n v="0.34553911700000001"/>
    <n v="0.436690352"/>
    <n v="0.283972471"/>
    <n v="0.268499971"/>
  </r>
  <r>
    <x v="264"/>
    <n v="0.29812939599999999"/>
    <n v="0.293098943"/>
    <n v="0.39169357199999999"/>
    <n v="0.25496414300000003"/>
    <n v="0.181320598"/>
  </r>
  <r>
    <x v="265"/>
    <n v="0.25878140100000002"/>
    <n v="0.27141867999999997"/>
    <n v="0.34788943300000003"/>
    <n v="0.21262145300000002"/>
    <n v="0.13032770499999999"/>
  </r>
  <r>
    <x v="266"/>
    <n v="0.29126116600000002"/>
    <n v="0.30585336700000004"/>
    <n v="0.43976202600000003"/>
    <n v="0.237285528"/>
    <n v="0.269226093"/>
  </r>
  <r>
    <x v="267"/>
    <n v="0.33605318000000001"/>
    <n v="0.35171448499999997"/>
    <n v="0.45637175600000002"/>
    <n v="0.28541974599999997"/>
    <n v="0.25733060499999999"/>
  </r>
  <r>
    <x v="268"/>
    <n v="0.33368436200000001"/>
    <n v="0.350043936"/>
    <n v="0.45851042399999997"/>
    <n v="0.28820607199999998"/>
    <n v="0.27014903499999998"/>
  </r>
  <r>
    <x v="269"/>
    <n v="0.33500369699999999"/>
    <n v="0.35246134800000001"/>
    <n v="0.46292831099999998"/>
    <n v="0.289664278"/>
    <n v="0.27249845699999997"/>
  </r>
  <r>
    <x v="270"/>
    <n v="0.305477357"/>
    <n v="0.34553911700000001"/>
    <n v="0.436690352"/>
    <n v="0.283972471"/>
    <n v="0.268499971"/>
  </r>
  <r>
    <x v="271"/>
    <n v="0.29812939599999999"/>
    <n v="0.293098943"/>
    <n v="0.39169357199999999"/>
    <n v="0.25496414300000003"/>
    <n v="0.181320598"/>
  </r>
  <r>
    <x v="272"/>
    <n v="0.25878140100000002"/>
    <n v="0.27141867999999997"/>
    <n v="0.34788943300000003"/>
    <n v="0.21262145300000002"/>
    <n v="0.13032770499999999"/>
  </r>
  <r>
    <x v="273"/>
    <n v="0.29126116600000002"/>
    <n v="0.30585336700000004"/>
    <n v="0.43976202600000003"/>
    <n v="0.237285528"/>
    <n v="0.269226093"/>
  </r>
  <r>
    <x v="274"/>
    <n v="0.33809703299999999"/>
    <n v="0.35171448499999997"/>
    <n v="0.45774363299999998"/>
    <n v="0.28838817499999997"/>
    <n v="0.26856501500000002"/>
  </r>
  <r>
    <x v="275"/>
    <n v="0.33368436200000001"/>
    <n v="0.350043936"/>
    <n v="0.45851042399999997"/>
    <n v="0.28820607199999998"/>
    <n v="0.27014903499999998"/>
  </r>
  <r>
    <x v="276"/>
    <n v="0.33500369699999999"/>
    <n v="0.35246134800000001"/>
    <n v="0.46292831099999998"/>
    <n v="0.289664278"/>
    <n v="0.27249845699999997"/>
  </r>
  <r>
    <x v="277"/>
    <n v="0.305477357"/>
    <n v="0.34553911700000001"/>
    <n v="0.436690352"/>
    <n v="0.283972471"/>
    <n v="0.268499971"/>
  </r>
  <r>
    <x v="278"/>
    <n v="0.29812939599999999"/>
    <n v="0.293098943"/>
    <n v="0.39169357199999999"/>
    <n v="0.25496414300000003"/>
    <n v="0.181320598"/>
  </r>
  <r>
    <x v="279"/>
    <n v="0.25878140100000002"/>
    <n v="0.27141867999999997"/>
    <n v="0.34788943300000003"/>
    <n v="0.21262145300000002"/>
    <n v="0.13032770499999999"/>
  </r>
  <r>
    <x v="280"/>
    <n v="0.29126116600000002"/>
    <n v="0.30585336700000004"/>
    <n v="0.43976202600000003"/>
    <n v="0.237285528"/>
    <n v="0.269226093"/>
  </r>
  <r>
    <x v="281"/>
    <n v="0.33809703299999999"/>
    <n v="0.35171448499999997"/>
    <n v="0.45774363299999998"/>
    <n v="0.28838817499999997"/>
    <n v="0.26856501500000002"/>
  </r>
  <r>
    <x v="282"/>
    <n v="0.33368436200000001"/>
    <n v="0.350043936"/>
    <n v="0.45851042399999997"/>
    <n v="0.28820607199999998"/>
    <n v="0.27014903499999998"/>
  </r>
  <r>
    <x v="283"/>
    <n v="0.33500369699999999"/>
    <n v="0.35246134800000001"/>
    <n v="0.46292831099999998"/>
    <n v="0.289664278"/>
    <n v="0.27249845699999997"/>
  </r>
  <r>
    <x v="284"/>
    <n v="0.305477357"/>
    <n v="0.34553911700000001"/>
    <n v="0.436690352"/>
    <n v="0.283972471"/>
    <n v="0.268499971"/>
  </r>
  <r>
    <x v="285"/>
    <n v="0.29812939599999999"/>
    <n v="0.293098943"/>
    <n v="0.39169357199999999"/>
    <n v="0.25496414300000003"/>
    <n v="0.181320598"/>
  </r>
  <r>
    <x v="286"/>
    <n v="0.25878140100000002"/>
    <n v="0.27141867999999997"/>
    <n v="0.34788943300000003"/>
    <n v="0.21262145300000002"/>
    <n v="0.13032770499999999"/>
  </r>
  <r>
    <x v="287"/>
    <n v="0.29126116600000002"/>
    <n v="0.30585336700000004"/>
    <n v="0.43976202600000003"/>
    <n v="0.237285528"/>
    <n v="0.269226093"/>
  </r>
  <r>
    <x v="288"/>
    <n v="0.33809703299999999"/>
    <n v="0.35171448499999997"/>
    <n v="0.45774363299999998"/>
    <n v="0.28838817499999997"/>
    <n v="0.26856501500000002"/>
  </r>
  <r>
    <x v="289"/>
    <n v="0.33368436200000001"/>
    <n v="0.350043936"/>
    <n v="0.45851042399999997"/>
    <n v="0.28820607199999998"/>
    <n v="0.27014903499999998"/>
  </r>
  <r>
    <x v="290"/>
    <n v="0.33500369699999999"/>
    <n v="0.35246134800000001"/>
    <n v="0.46292831099999998"/>
    <n v="0.289664278"/>
    <n v="0.27249845699999997"/>
  </r>
  <r>
    <x v="291"/>
    <n v="0.305477357"/>
    <n v="0.34553911700000001"/>
    <n v="0.436690352"/>
    <n v="0.283972471"/>
    <n v="0.268499971"/>
  </r>
  <r>
    <x v="292"/>
    <n v="0.29812939599999999"/>
    <n v="0.293098943"/>
    <n v="0.39169357199999999"/>
    <n v="0.25496414300000003"/>
    <n v="0.181320598"/>
  </r>
  <r>
    <x v="293"/>
    <n v="0.25878140100000002"/>
    <n v="0.27141867999999997"/>
    <n v="0.34788943300000003"/>
    <n v="0.21262145300000002"/>
    <n v="0.13032770499999999"/>
  </r>
  <r>
    <x v="294"/>
    <n v="0.29126116600000002"/>
    <n v="0.30585336700000004"/>
    <n v="0.43976202600000003"/>
    <n v="0.237285528"/>
    <n v="0.269226093"/>
  </r>
  <r>
    <x v="295"/>
    <n v="0.33820833"/>
    <n v="0.35244278899999998"/>
    <n v="0.452107025"/>
    <n v="0.29202691999999997"/>
    <n v="0.292299168"/>
  </r>
  <r>
    <x v="296"/>
    <n v="0.34416766100000001"/>
    <n v="0.35428411700000001"/>
    <n v="0.464464341"/>
    <n v="0.29631634899999998"/>
    <n v="0.29577898599999997"/>
  </r>
  <r>
    <x v="297"/>
    <n v="0.34559165799999997"/>
    <n v="0.357110924"/>
    <n v="0.46522975900000002"/>
    <n v="0.30326941400000001"/>
    <n v="0.29242858899999996"/>
  </r>
  <r>
    <x v="298"/>
    <n v="0.35124457799999997"/>
    <n v="0.35684318100000001"/>
    <n v="0.46080510299999999"/>
    <n v="0.30079387300000004"/>
    <n v="0.30092539299999999"/>
  </r>
  <r>
    <x v="299"/>
    <n v="0.32469942400000001"/>
    <n v="0.32447615299999999"/>
    <n v="0.42235497499999997"/>
    <n v="0.27122455900000003"/>
    <n v="0.22916565799999999"/>
  </r>
  <r>
    <x v="300"/>
    <n v="0.29178297399999997"/>
    <n v="0.28430237899999999"/>
    <n v="0.36157246000000004"/>
    <n v="0.232434168"/>
    <n v="0.16693613300000001"/>
  </r>
  <r>
    <x v="301"/>
    <n v="0.33888739200000001"/>
    <n v="0.34880293199999995"/>
    <n v="0.46263796099999999"/>
    <n v="0.29581980400000002"/>
    <n v="0.29316018199999999"/>
  </r>
  <r>
    <x v="302"/>
    <n v="0.34337087800000005"/>
    <n v="0.35450495899999995"/>
    <n v="0.46664923800000002"/>
    <n v="0.30233420700000002"/>
    <n v="0.29572350400000003"/>
  </r>
  <r>
    <x v="303"/>
    <n v="0.34431239699999999"/>
    <n v="0.35592046100000002"/>
    <n v="0.46723595500000004"/>
    <n v="0.30037387199999999"/>
    <n v="0.30127927199999999"/>
  </r>
  <r>
    <x v="304"/>
    <n v="0.343136936"/>
    <n v="0.35946563199999998"/>
    <n v="0.44194601699999997"/>
    <n v="0.304947517"/>
    <n v="0.30315502100000002"/>
  </r>
  <r>
    <x v="305"/>
    <n v="0.34715553799999999"/>
    <n v="0.30072608699999998"/>
    <n v="0.39298180500000002"/>
    <n v="0.238499659"/>
    <n v="0.17859787499999999"/>
  </r>
  <r>
    <x v="306"/>
    <n v="0.31896161000000001"/>
    <n v="0.32674546600000004"/>
    <n v="0.42801860999999997"/>
    <n v="0.26141861900000002"/>
    <n v="0.21237075"/>
  </r>
  <r>
    <x v="307"/>
    <n v="0.289900202"/>
    <n v="0.29335154800000002"/>
    <n v="0.37386783500000004"/>
    <n v="0.25018360899999997"/>
    <n v="0.15796180199999998"/>
  </r>
  <r>
    <x v="308"/>
    <n v="0.347944743"/>
    <n v="0.35750069300000004"/>
    <n v="0.468197433"/>
    <n v="0.29705664700000001"/>
    <n v="0.293400836"/>
  </r>
  <r>
    <x v="309"/>
    <n v="0.34897135700000004"/>
    <n v="0.36086369900000004"/>
    <n v="0.46792576499999999"/>
    <n v="0.30171210800000003"/>
    <n v="0.29591240200000002"/>
  </r>
  <r>
    <x v="310"/>
    <n v="0.35092150099999997"/>
    <n v="0.35933990300000002"/>
    <n v="0.46861350499999999"/>
    <n v="0.298901164"/>
    <n v="0.294156317"/>
  </r>
  <r>
    <x v="311"/>
    <n v="0.35189878200000002"/>
    <n v="0.36420192200000001"/>
    <n v="0.46758624500000001"/>
    <n v="0.299014579"/>
    <n v="0.29805586700000003"/>
  </r>
  <r>
    <x v="312"/>
    <n v="0.346592974"/>
    <n v="0.36245244799999998"/>
    <n v="0.46487079100000001"/>
    <n v="0.30312264299999997"/>
    <n v="0.30304181099999999"/>
  </r>
  <r>
    <x v="313"/>
    <n v="0.32766464899999997"/>
    <n v="0.33627002899999997"/>
    <n v="0.419835493"/>
    <n v="0.27537189699999998"/>
    <n v="0.23097566899999999"/>
  </r>
  <r>
    <x v="314"/>
    <n v="0.29597098300000002"/>
    <n v="0.27386068400000002"/>
    <n v="0.34794632400000003"/>
    <n v="0.22563386099999999"/>
    <n v="0.158199808"/>
  </r>
  <r>
    <x v="315"/>
    <n v="0.34714075"/>
    <n v="0.27341195800000001"/>
    <n v="0.46264546600000001"/>
    <n v="0.29970495400000002"/>
    <n v="0.28848921599999999"/>
  </r>
  <r>
    <x v="316"/>
    <n v="0.34970412400000001"/>
    <n v="0.36247644300000004"/>
    <n v="0.46465409000000002"/>
    <n v="0.300615619"/>
    <n v="0.292270855"/>
  </r>
  <r>
    <x v="317"/>
    <n v="0.35107645500000001"/>
    <n v="0.35921015899999997"/>
    <n v="0.46441098800000002"/>
    <n v="0.29923153800000002"/>
    <n v="0.29367262699999996"/>
  </r>
  <r>
    <x v="318"/>
    <n v="0.350793042"/>
    <n v="0.36315800599999998"/>
    <n v="0.46528739600000002"/>
    <n v="0.298786728"/>
    <n v="0.298180108"/>
  </r>
  <r>
    <x v="319"/>
    <n v="0.34890915500000003"/>
    <n v="0.36579176600000002"/>
    <n v="0.45973258899999997"/>
    <n v="0.30367579100000003"/>
    <n v="0.30171993400000002"/>
  </r>
  <r>
    <x v="320"/>
    <n v="0.325627167"/>
    <n v="0.32931808600000001"/>
    <n v="0.42259854599999996"/>
    <n v="0.27679886800000003"/>
    <n v="0.228655513"/>
  </r>
  <r>
    <x v="321"/>
    <n v="0.30086224900000003"/>
    <n v="0.26225868499999999"/>
    <n v="0.35080702699999999"/>
    <n v="0.23796734999999999"/>
    <n v="0.15161509200000001"/>
  </r>
  <r>
    <x v="322"/>
    <n v="0.347075831"/>
    <n v="0.35655603200000002"/>
    <n v="0.46618875300000001"/>
    <n v="0.30020735100000001"/>
    <n v="0.28851681499999998"/>
  </r>
  <r>
    <x v="323"/>
    <n v="0.34985018400000001"/>
    <n v="0.359528652"/>
    <n v="0.46744374399999999"/>
    <n v="0.30287167800000003"/>
    <n v="0.28920796300000001"/>
  </r>
  <r>
    <x v="324"/>
    <n v="0.348866118"/>
    <n v="0.35709649999999998"/>
    <n v="0.44985969400000003"/>
    <n v="0.29929469599999997"/>
    <n v="0.29416989299999996"/>
  </r>
  <r>
    <x v="325"/>
    <n v="0.34966438799999999"/>
    <n v="0.36131609999999997"/>
    <n v="0.46548034499999996"/>
    <n v="0.29876012400000002"/>
    <n v="0.29741514399999996"/>
  </r>
  <r>
    <x v="326"/>
    <n v="0.348934578"/>
    <n v="0.36172388099999997"/>
    <n v="0.45932151400000004"/>
    <n v="0.30171997100000003"/>
    <n v="0.31102797700000001"/>
  </r>
  <r>
    <x v="327"/>
    <n v="0.326433794"/>
    <n v="0.33599822499999998"/>
    <n v="0.41279560600000004"/>
    <n v="0.27651740600000002"/>
    <n v="0.23262443700000002"/>
  </r>
  <r>
    <x v="328"/>
    <n v="0.29617743800000002"/>
    <n v="0.27762978399999999"/>
    <n v="0.32801946799999998"/>
    <n v="0.24205822099999999"/>
    <n v="0.15202490299999999"/>
  </r>
  <r>
    <x v="329"/>
    <n v="0.34805678800000001"/>
    <n v="0.35534144000000001"/>
    <n v="0.45971838199999998"/>
    <n v="0.29682094400000003"/>
    <n v="0.290531333"/>
  </r>
  <r>
    <x v="330"/>
    <n v="0.3516936"/>
    <n v="0.36116002600000002"/>
    <n v="0.46396559100000001"/>
    <n v="0.29863340700000002"/>
    <n v="0.29262880800000002"/>
  </r>
  <r>
    <x v="331"/>
    <n v="0.35222240300000002"/>
    <n v="0.36074697899999997"/>
    <n v="0.46667896799999997"/>
    <n v="0.30149315100000001"/>
    <n v="0.29462493000000001"/>
  </r>
  <r>
    <x v="332"/>
    <n v="0.35066707799999997"/>
    <n v="0.36131871300000001"/>
    <n v="0.46972416499999997"/>
    <n v="0.30004293500000001"/>
    <n v="0.29772771999999997"/>
  </r>
  <r>
    <x v="333"/>
    <n v="0.35070016600000004"/>
    <n v="0.36540456900000001"/>
    <n v="0.47018786099999998"/>
    <n v="0.304636354"/>
    <n v="0.30978299699999995"/>
  </r>
  <r>
    <x v="334"/>
    <n v="0.32633807500000001"/>
    <n v="0.34064039699999998"/>
    <n v="0.42025534799999997"/>
    <n v="0.27768788500000002"/>
    <n v="0.25044847800000003"/>
  </r>
  <r>
    <x v="335"/>
    <n v="0.31005240500000003"/>
    <n v="0.28632389399999997"/>
    <n v="0.33428073400000002"/>
    <n v="0.242595167"/>
    <n v="0.18623520499999999"/>
  </r>
  <r>
    <x v="336"/>
    <n v="0.34772735700000001"/>
    <n v="0.35774625900000001"/>
    <n v="0.46215184100000001"/>
    <n v="0.30062619000000002"/>
    <n v="0.29554440199999998"/>
  </r>
  <r>
    <x v="337"/>
    <n v="0.34987417200000004"/>
    <n v="0.36177467800000002"/>
    <n v="0.46515568300000004"/>
    <n v="0.29903355699999995"/>
    <n v="0.29468888900000001"/>
  </r>
  <r>
    <x v="338"/>
    <n v="0.351975392"/>
    <n v="0.36290351700000001"/>
    <n v="0.46445607500000002"/>
    <n v="0.29940422799999999"/>
    <n v="0.30019282000000003"/>
  </r>
  <r>
    <x v="339"/>
    <n v="0.351679148"/>
    <n v="0.34434322299999998"/>
    <n v="0.466149649"/>
    <n v="0.29875790899999999"/>
    <n v="0.30856446399999998"/>
  </r>
  <r>
    <x v="340"/>
    <n v="0.35040954100000005"/>
    <n v="0.36628946800000001"/>
    <n v="0.46669423599999998"/>
    <n v="0.29977378999999998"/>
    <n v="0.18587785399999998"/>
  </r>
  <r>
    <x v="341"/>
    <n v="0.320096514"/>
    <n v="0.34202871299999998"/>
    <n v="0.421174137"/>
    <n v="0.270371056"/>
    <n v="0.236760688"/>
  </r>
  <r>
    <x v="342"/>
    <n v="0.29889191200000004"/>
    <n v="0.30107695299999998"/>
    <n v="0.33627012499999998"/>
    <n v="0.229539141"/>
    <n v="0.17765372200000001"/>
  </r>
  <r>
    <x v="343"/>
    <n v="0.34490981900000001"/>
    <n v="0.36315067300000003"/>
    <n v="0.46337286"/>
    <n v="0.295961849"/>
    <n v="0.23580079000000001"/>
  </r>
  <r>
    <x v="344"/>
    <n v="0.351907146"/>
    <n v="0.36284680499999999"/>
    <n v="0.46525026600000002"/>
    <n v="0.30213314699999999"/>
    <n v="0.29585275099999997"/>
  </r>
  <r>
    <x v="345"/>
    <n v="0.35099386300000002"/>
    <n v="0.36495241100000003"/>
    <n v="0.46711889299999998"/>
    <n v="0.30082242999999997"/>
    <n v="0.29736749900000004"/>
  </r>
  <r>
    <x v="346"/>
    <n v="0.352405623"/>
    <n v="0.36662518999999999"/>
    <n v="0.46691392700000001"/>
    <n v="0.30314822299999999"/>
    <n v="0.30047729599999995"/>
  </r>
  <r>
    <x v="347"/>
    <n v="0.34709828000000004"/>
    <n v="0.36752948200000002"/>
    <n v="0.46384292399999999"/>
    <n v="0.30718806300000001"/>
    <n v="0.30364164100000002"/>
  </r>
  <r>
    <x v="348"/>
    <n v="0.32473828199999999"/>
    <n v="0.34063820099999997"/>
    <n v="0.42012499400000003"/>
    <n v="0.286863337"/>
    <n v="0.24686972299999999"/>
  </r>
  <r>
    <x v="349"/>
    <n v="0.30118784399999998"/>
    <n v="0.29775026400000004"/>
    <n v="0.32965586400000002"/>
    <n v="0.24557709799999999"/>
    <n v="0.179083399"/>
  </r>
  <r>
    <x v="350"/>
    <n v="0.34374427899999999"/>
    <n v="0.361138915"/>
    <n v="0.45809871999999996"/>
    <n v="0.301358601"/>
    <n v="0.296920721"/>
  </r>
  <r>
    <x v="351"/>
    <n v="0.34823431699999996"/>
    <n v="0.36049195699999997"/>
    <n v="0.46176598100000005"/>
    <n v="0.30314003899999997"/>
    <n v="0.29860541700000004"/>
  </r>
  <r>
    <x v="352"/>
    <n v="0.350730973"/>
    <n v="0.36279072800000001"/>
    <n v="0.45998078999999997"/>
    <n v="0.30435021299999998"/>
    <n v="0.29951538799999999"/>
  </r>
  <r>
    <x v="353"/>
    <n v="0.34972714799999999"/>
    <n v="0.36495190799999999"/>
    <n v="0.46058058600000001"/>
    <n v="0.30746278300000002"/>
    <n v="0.30842021000000003"/>
  </r>
  <r>
    <x v="354"/>
    <n v="0.34565085400000001"/>
    <n v="0.367315577"/>
    <n v="0.45515977399999996"/>
    <n v="0.31006689100000001"/>
    <n v="0.31256197299999999"/>
  </r>
  <r>
    <x v="355"/>
    <n v="0.31677029700000003"/>
    <n v="0.34151312199999995"/>
    <n v="0.40655958799999997"/>
    <n v="0.28767515600000004"/>
    <n v="0.25321926300000003"/>
  </r>
  <r>
    <x v="356"/>
    <n v="0.289267624"/>
    <n v="0.30079178499999998"/>
    <n v="0.30115007299999996"/>
    <n v="0.25306824700000002"/>
    <n v="0.18642625399999999"/>
  </r>
  <r>
    <x v="357"/>
    <n v="0.33346990399999998"/>
    <n v="0.35319554399999997"/>
    <n v="0.43399310600000002"/>
    <n v="0.29920062199999997"/>
    <n v="0.29684385400000002"/>
  </r>
  <r>
    <x v="358"/>
    <n v="0.30928143499999999"/>
    <n v="0.33393947100000004"/>
    <n v="0.36828983000000004"/>
    <n v="0.26573987399999999"/>
    <n v="0.224480439"/>
  </r>
  <r>
    <x v="359"/>
    <n v="0.15997530300000001"/>
    <n v="0.24323789100000001"/>
    <n v="0.24844903500000001"/>
    <n v="0.18218625399999999"/>
    <n v="0.137082494"/>
  </r>
  <r>
    <x v="360"/>
    <n v="0.23468514100000001"/>
    <n v="0.32675477799999997"/>
    <n v="0.25628813899999997"/>
    <n v="0.19724362400000001"/>
    <n v="0.27339670899999996"/>
  </r>
  <r>
    <x v="361"/>
    <n v="0.30155492099999998"/>
    <n v="0.33179680099999997"/>
    <n v="0.41396339799999998"/>
    <n v="0.26772445500000003"/>
    <n v="0.270511789"/>
  </r>
  <r>
    <x v="362"/>
    <n v="0.28279824599999998"/>
    <n v="0.30657991700000004"/>
    <n v="0.36779856699999997"/>
    <n v="0.24513103400000003"/>
    <n v="0.21006554999999999"/>
  </r>
  <r>
    <x v="363"/>
    <n v="0.25069170200000002"/>
    <n v="0.25805076999999998"/>
    <n v="0.26178863399999996"/>
    <n v="0.19404279500000002"/>
    <n v="0.155955133"/>
  </r>
  <r>
    <x v="364"/>
    <n v="0.30777755200000001"/>
    <n v="0.328938958"/>
    <n v="0.41531121799999998"/>
    <n v="0.26424394499999998"/>
    <n v="0.27248734800000002"/>
  </r>
  <r>
    <x v="365"/>
    <n v="0.298898308"/>
    <n v="0.32424894599999998"/>
    <n v="0.36736874899999999"/>
    <n v="0.254566711"/>
    <n v="0.2083006689999999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2.4993780159999996"/>
    <n v="0.78043949899999998"/>
    <n v="3.8986630569999998"/>
    <n v="1.6584749353849122"/>
    <n v="0.57631217000000001"/>
    <n v="0.529781104"/>
    <n v="0.23373342000000003"/>
    <n v="4.5612861510350449"/>
    <n v="14.738068352419958"/>
  </r>
  <r>
    <x v="1"/>
    <n v="2.517388575"/>
    <n v="0.797557725"/>
    <n v="3.207026683"/>
    <n v="1.8686919667747053"/>
    <n v="0.50297994000000001"/>
    <n v="0.51006427300000001"/>
    <n v="0.39546035200000001"/>
    <n v="4.7821959318522662"/>
    <n v="14.581365446626972"/>
  </r>
  <r>
    <x v="2"/>
    <n v="2.5073055260000001"/>
    <n v="0.80469236100000008"/>
    <n v="4.5971276300000001"/>
    <n v="2.3882247467665416"/>
    <n v="0.52653246600000003"/>
    <n v="0.53121507700000004"/>
    <n v="0.48525911300000002"/>
    <n v="5.7505509972697961"/>
    <n v="17.590907917036336"/>
  </r>
  <r>
    <x v="3"/>
    <n v="2.5512109199999999"/>
    <n v="0.80534415300000006"/>
    <n v="4.8443147849999999"/>
    <n v="2.4407827874701744"/>
    <n v="0.530040281"/>
    <n v="0.53738221499999994"/>
    <n v="0.51380778199999999"/>
    <n v="5.5390019618824482"/>
    <n v="17.761884885352622"/>
  </r>
  <r>
    <x v="4"/>
    <n v="2.4923976880000001"/>
    <n v="0.79792754700000001"/>
    <n v="4.0193174679999997"/>
    <n v="1.9504613390384669"/>
    <n v="0.58940685599999998"/>
    <n v="0.51889638199999999"/>
    <n v="0.43010173899999998"/>
    <n v="5.0685113706362941"/>
    <n v="15.867020389674762"/>
  </r>
  <r>
    <x v="5"/>
    <n v="2.4316170669999999"/>
    <n v="0.74913595600000005"/>
    <n v="2.6838449670000002"/>
    <n v="1.3825935346299163"/>
    <n v="0.49008571999999995"/>
    <n v="0.49181915399999998"/>
    <n v="0.30471571999999997"/>
    <n v="4.1917058374294802"/>
    <n v="12.725517956059397"/>
  </r>
  <r>
    <x v="6"/>
    <n v="2.5113770230000001"/>
    <n v="0.81458871699999991"/>
    <n v="4.1676608819999998"/>
    <n v="2.3089456599249782"/>
    <n v="0.49699780999999998"/>
    <n v="0.52677013300000008"/>
    <n v="0.53252672699999992"/>
    <n v="5.7127798224433421"/>
    <n v="17.071646774368318"/>
  </r>
  <r>
    <x v="7"/>
    <n v="2.5110879109999997"/>
    <n v="0.81273609099999999"/>
    <n v="4.9131759390000003"/>
    <n v="2.6032254961107091"/>
    <n v="0.52037097300000001"/>
    <n v="0.53097081400000001"/>
    <n v="0.54806227099999993"/>
    <n v="6.1117153261807431"/>
    <n v="18.551344821291451"/>
  </r>
  <r>
    <x v="8"/>
    <n v="2.5108534479999998"/>
    <n v="0.81508166599999998"/>
    <n v="5.0186959160000004"/>
    <n v="2.60923418406712"/>
    <n v="0.55169758299999994"/>
    <n v="0.52975942300000001"/>
    <n v="0.54514523400000003"/>
    <n v="6.1906115003022508"/>
    <n v="18.771078954369369"/>
  </r>
  <r>
    <x v="9"/>
    <n v="2.5118797480000001"/>
    <n v="0.81474963899999997"/>
    <n v="5.0578203329999996"/>
    <n v="2.6159531757088397"/>
    <n v="0.55141856"/>
    <n v="0.53327190199999996"/>
    <n v="0.549434227"/>
    <n v="6.3229745387205503"/>
    <n v="18.957502123429393"/>
  </r>
  <r>
    <x v="10"/>
    <n v="2.5430345329999997"/>
    <n v="0.78821668299999992"/>
    <n v="5.2849839570000006"/>
    <n v="2.6228455982327143"/>
    <n v="0.49858678700000003"/>
    <n v="0.53780388000000001"/>
    <n v="0.57257559199999997"/>
    <n v="5.931375443255428"/>
    <n v="18.779422473488143"/>
  </r>
  <r>
    <x v="11"/>
    <n v="2.4695009530000003"/>
    <n v="0.76636026700000004"/>
    <n v="4.4590263389999993"/>
    <n v="2.0570674558974389"/>
    <n v="0.60678446699999999"/>
    <n v="0.51905791800000001"/>
    <n v="0.49632965000000001"/>
    <n v="5.4055642908796404"/>
    <n v="16.779691340777081"/>
  </r>
  <r>
    <x v="12"/>
    <n v="2.411515171"/>
    <n v="0.79083234999999996"/>
    <n v="2.385169678"/>
    <n v="1.6802115006165252"/>
    <n v="0.51722561200000006"/>
    <n v="0.490784422"/>
    <n v="0.34614716200000001"/>
    <n v="4.5910643320189317"/>
    <n v="13.212950227635456"/>
  </r>
  <r>
    <x v="13"/>
    <n v="2.5022495019999997"/>
    <n v="0.80876327099999989"/>
    <n v="4.1722702360000001"/>
    <n v="2.6047553732054571"/>
    <n v="0.684081885"/>
    <n v="0.51051960699999999"/>
    <n v="0.54472235300000005"/>
    <n v="6.1069255251059849"/>
    <n v="17.934287752311441"/>
  </r>
  <r>
    <x v="14"/>
    <n v="2.4989016639999999"/>
    <n v="0.81490760600000001"/>
    <n v="5.0476964950000003"/>
    <n v="2.6435234584215199"/>
    <n v="0.69418855400000001"/>
    <n v="0.52968187499999997"/>
    <n v="0.5644421850000001"/>
    <n v="6.4931704660628506"/>
    <n v="19.286512303484372"/>
  </r>
  <r>
    <x v="15"/>
    <n v="2.4900723480000004"/>
    <n v="0.82467546800000002"/>
    <n v="5.2103236639999997"/>
    <n v="2.6469630580140797"/>
    <n v="0.69077856100000001"/>
    <n v="0.52903979800000001"/>
    <n v="0.56994969400000006"/>
    <n v="6.6247034728264067"/>
    <n v="19.586506063840488"/>
  </r>
  <r>
    <x v="16"/>
    <n v="2.4975903740000001"/>
    <n v="0.81824823199999996"/>
    <n v="5.0843878729999998"/>
    <n v="2.6441156152398029"/>
    <n v="0.69598645700000006"/>
    <n v="0.53318057400000007"/>
    <n v="0.55995287500000002"/>
    <n v="6.4674525864972265"/>
    <n v="19.300914586737029"/>
  </r>
  <r>
    <x v="17"/>
    <n v="2.556005571"/>
    <n v="0.82307306000000002"/>
    <n v="5.1921460100000001"/>
    <n v="2.6631569544994913"/>
    <n v="0.69997224699999994"/>
    <n v="0.53808397600000002"/>
    <n v="0.57430886399999992"/>
    <n v="6.0964370010588977"/>
    <n v="19.143183683558391"/>
  </r>
  <r>
    <x v="18"/>
    <n v="2.4992189369999998"/>
    <n v="0.81871608499999993"/>
    <n v="4.5612141230000001"/>
    <n v="2.216361557144396"/>
    <n v="0.62944598400000007"/>
    <n v="0.52043106100000003"/>
    <n v="0.53269188000000001"/>
    <n v="5.6482708811752058"/>
    <n v="17.426350508319601"/>
  </r>
  <r>
    <x v="19"/>
    <n v="2.2405351230000004"/>
    <n v="0.77812157400000004"/>
    <n v="3.3970394860000002"/>
    <n v="1.7085370229442689"/>
    <n v="0.54484933800000002"/>
    <n v="0.49185797800000003"/>
    <n v="0.445325845"/>
    <n v="5.2390420373596864"/>
    <n v="14.845308404303953"/>
  </r>
  <r>
    <x v="20"/>
    <n v="2.4992390499999999"/>
    <n v="0.82324966099999997"/>
    <n v="3.173141786"/>
    <n v="2.6345752277118666"/>
    <n v="0.68894211599999999"/>
    <n v="0.52621844600000001"/>
    <n v="0.56887931400000002"/>
    <n v="6.031848169788578"/>
    <n v="16.946093770500443"/>
  </r>
  <r>
    <x v="21"/>
    <n v="2.5179990559999998"/>
    <n v="0.82539260400000003"/>
    <n v="4.9890177370000002"/>
    <n v="2.6621018616956569"/>
    <n v="0.69687858200000008"/>
    <n v="0.53082644299999993"/>
    <n v="0.57525842100000002"/>
    <n v="6.618005415190451"/>
    <n v="19.415480119886109"/>
  </r>
  <r>
    <x v="22"/>
    <n v="2.505198037"/>
    <n v="0.83152491099999992"/>
    <n v="5.3192794249999995"/>
    <n v="2.6564350916426696"/>
    <n v="0.69399491400000002"/>
    <n v="0.529620655"/>
    <n v="0.57570236399999997"/>
    <n v="6.7197653489457494"/>
    <n v="19.831520746588421"/>
  </r>
  <r>
    <x v="23"/>
    <n v="2.5127465129999997"/>
    <n v="0.82470446200000003"/>
    <n v="5.290106626"/>
    <n v="2.6668368780267691"/>
    <n v="0.69569115300000006"/>
    <n v="0.53325106200000005"/>
    <n v="0.57964828400000001"/>
    <n v="6.7456753792175386"/>
    <n v="19.848660357244309"/>
  </r>
  <r>
    <x v="24"/>
    <n v="2.5596646450000002"/>
    <n v="0.83043579599999995"/>
    <n v="5.3112063940000001"/>
    <n v="2.6614405503895684"/>
    <n v="0.70060770999999999"/>
    <n v="0.53817005699999998"/>
    <n v="0.57497226800000001"/>
    <n v="6.1679966130179924"/>
    <n v="19.34449403340756"/>
  </r>
  <r>
    <x v="25"/>
    <n v="2.4806630869999999"/>
    <n v="0.72933797199999995"/>
    <n v="4.5158129159999998"/>
    <n v="2.2525623076184909"/>
    <n v="0.63434828200000004"/>
    <n v="0.52011979900000005"/>
    <n v="0.52319863600000005"/>
    <n v="5.7334457187030479"/>
    <n v="17.389488718321541"/>
  </r>
  <r>
    <x v="26"/>
    <n v="2.4072712840000001"/>
    <n v="0.77684869899999998"/>
    <n v="3.3496243220000004"/>
    <n v="1.7484664682291853"/>
    <n v="0.56557664399999996"/>
    <n v="0.49231609000000004"/>
    <n v="0.43286591699999999"/>
    <n v="5.3457802507993391"/>
    <n v="15.118749675028525"/>
  </r>
  <r>
    <x v="27"/>
    <n v="2.4839647419999999"/>
    <n v="0.81986194499999998"/>
    <n v="4.5775330159999994"/>
    <n v="2.6424834182960182"/>
    <n v="0.68891320999999994"/>
    <n v="0.526510178"/>
    <n v="0.57067437499999996"/>
    <n v="6.4291716941703019"/>
    <n v="18.739112578466319"/>
  </r>
  <r>
    <x v="28"/>
    <n v="2.5001179769999999"/>
    <n v="0.82401688399999995"/>
    <n v="5.184991449"/>
    <n v="2.6614148215158369"/>
    <n v="0.6967180770000001"/>
    <n v="0.5312722780000001"/>
    <n v="0.57514547500000002"/>
    <n v="6.7152138029844197"/>
    <n v="19.688890764500258"/>
  </r>
  <r>
    <x v="29"/>
    <n v="2.5023358900000003"/>
    <n v="0.82283938300000004"/>
    <n v="5.1962226060000001"/>
    <n v="2.6362140009901029"/>
    <n v="0.69331877200000003"/>
    <n v="0.52975037999999997"/>
    <n v="0.57671206399999997"/>
    <n v="6.7352618427129363"/>
    <n v="19.692654938703036"/>
  </r>
  <r>
    <x v="30"/>
    <n v="2.5018462559999999"/>
    <n v="0.81987612399999998"/>
    <n v="5.1375628459999998"/>
    <n v="2.6596425114960938"/>
    <n v="0.69482407899999998"/>
    <n v="0.53349122900000001"/>
    <n v="0.57853495099999996"/>
    <n v="6.7410585008609871"/>
    <n v="19.666836497357082"/>
  </r>
  <r>
    <x v="31"/>
    <n v="2.5663890929999997"/>
    <n v="0.82251568500000005"/>
    <n v="5.3755822649999994"/>
    <n v="2.6533232961746509"/>
    <n v="0.69875895900000007"/>
    <n v="0.53839814099999994"/>
    <n v="0.57869443999999992"/>
    <n v="6.2961536664107625"/>
    <n v="19.529815545585418"/>
  </r>
  <r>
    <x v="32"/>
    <n v="2.4903475690000003"/>
    <n v="0.81732456200000003"/>
    <n v="4.6138410029999992"/>
    <n v="2.1865258120171291"/>
    <n v="0.62496565999999998"/>
    <n v="0.52020311299999999"/>
    <n v="0.53424378799999994"/>
    <n v="5.7931891097098438"/>
    <n v="17.580640616726971"/>
  </r>
  <r>
    <x v="33"/>
    <n v="2.4411153519999997"/>
    <n v="0.77432793500000008"/>
    <n v="3.3551614889999999"/>
    <n v="1.7314887310303069"/>
    <n v="0.54848929899999999"/>
    <n v="0.49205311700000004"/>
    <n v="0.43768909299999997"/>
    <n v="5.382550603533347"/>
    <n v="15.162875619563653"/>
  </r>
  <r>
    <x v="34"/>
    <n v="2.5395825990000001"/>
    <n v="0.82220544600000001"/>
    <n v="4.6305959289999992"/>
    <n v="2.6183591499792613"/>
    <n v="0.68753079299999997"/>
    <n v="0.52657452199999999"/>
    <n v="0.57297949300000006"/>
    <n v="6.4547607016224076"/>
    <n v="18.85258863360167"/>
  </r>
  <r>
    <x v="35"/>
    <n v="2.5447512560000001"/>
    <n v="0.82170314"/>
    <n v="5.2153370269999995"/>
    <n v="2.6520246992927889"/>
    <n v="0.69506588199999997"/>
    <n v="0.53121881599999998"/>
    <n v="0.57615079400000002"/>
    <n v="6.612803389489895"/>
    <n v="19.649055003782681"/>
  </r>
  <r>
    <x v="36"/>
    <n v="2.539010824"/>
    <n v="0.82570829099999998"/>
    <n v="5.3007790990000005"/>
    <n v="2.6453889567359372"/>
    <n v="0.69267951699999997"/>
    <n v="0.52997046200000009"/>
    <n v="0.580417501"/>
    <n v="6.6594141048356299"/>
    <n v="19.773368755571568"/>
  </r>
  <r>
    <x v="37"/>
    <n v="2.5388520400000001"/>
    <n v="0.82864548299999996"/>
    <n v="5.3412620610000001"/>
    <n v="2.6624254761075847"/>
    <n v="0.69366188600000001"/>
    <n v="0.53346149799999998"/>
    <n v="0.577939431"/>
    <n v="6.7195974980131981"/>
    <n v="19.895845373120782"/>
  </r>
  <r>
    <x v="38"/>
    <n v="2.5747934969999999"/>
    <n v="0.829421191"/>
    <n v="5.3454226720000007"/>
    <n v="2.640437587683679"/>
    <n v="0.69864701800000006"/>
    <n v="0.53815267899999997"/>
    <n v="0.58089089000000005"/>
    <n v="6.2053705054116213"/>
    <n v="19.413136040095299"/>
  </r>
  <r>
    <x v="39"/>
    <n v="2.4961263849999997"/>
    <n v="0.81917088300000007"/>
    <n v="4.5643816059999995"/>
    <n v="2.1846772431703827"/>
    <n v="0.61899781399999998"/>
    <n v="0.52005881099999995"/>
    <n v="0.53716812999999997"/>
    <n v="5.7011675025050677"/>
    <n v="17.441748374675448"/>
  </r>
  <r>
    <x v="40"/>
    <n v="2.455443689"/>
    <n v="0.77839901899999997"/>
    <n v="3.4195412379999999"/>
    <n v="1.7092254139278185"/>
    <n v="0.52159320500000006"/>
    <n v="0.49219262499999999"/>
    <n v="0.44052401799999996"/>
    <n v="5.3628643550771509"/>
    <n v="15.179783563004969"/>
  </r>
  <r>
    <x v="41"/>
    <n v="2.5534617100000001"/>
    <n v="0.81860194900000005"/>
    <n v="4.698817375"/>
    <n v="2.6109886045187829"/>
    <n v="0.68644838600000002"/>
    <n v="0.52624628000000007"/>
    <n v="0.57443079000000008"/>
    <n v="6.5542709287329055"/>
    <n v="19.02326602325169"/>
  </r>
  <r>
    <x v="42"/>
    <n v="2.5563384870000001"/>
    <n v="0.81897619200000005"/>
    <n v="5.2673487460000006"/>
    <n v="2.6377019698534419"/>
    <n v="0.69495282899999999"/>
    <n v="0.50781009999999993"/>
    <n v="0.57569657499999993"/>
    <n v="6.7435448436617333"/>
    <n v="19.802369742515172"/>
  </r>
  <r>
    <x v="43"/>
    <n v="2.551268587"/>
    <n v="0.82467844599999995"/>
    <n v="5.0747128080000001"/>
    <n v="2.6218192115224905"/>
    <n v="0.69138109199999997"/>
    <n v="0.52869853899999997"/>
    <n v="0.56987084900000007"/>
    <n v="6.6861804315892801"/>
    <n v="19.548609964111773"/>
  </r>
  <r>
    <x v="44"/>
    <n v="2.5498983969999998"/>
    <n v="0.82656268299999991"/>
    <n v="5.303291636"/>
    <n v="2.6598766861441758"/>
    <n v="0.69325855799999991"/>
    <n v="0.53293533700000006"/>
    <n v="0.57637003799999997"/>
    <n v="6.80343030515726"/>
    <n v="19.945623640301434"/>
  </r>
  <r>
    <x v="45"/>
    <n v="2.5847855839999996"/>
    <n v="0.82662425500000003"/>
    <n v="5.2347495099999994"/>
    <n v="2.6746789337449055"/>
    <n v="0.699070054"/>
    <n v="0.53778527200000004"/>
    <n v="0.58306242200000002"/>
    <n v="6.3293490537217112"/>
    <n v="19.470105084466617"/>
  </r>
  <r>
    <x v="46"/>
    <n v="2.5135772480000003"/>
    <n v="0.81115782700000005"/>
    <n v="4.5524113030000004"/>
    <n v="2.1653623106291069"/>
    <n v="0.61696542200000004"/>
    <n v="0.519726519"/>
    <n v="0.53873542799999996"/>
    <n v="5.6873082237486159"/>
    <n v="17.405244281377723"/>
  </r>
  <r>
    <x v="47"/>
    <n v="2.4683076749999997"/>
    <n v="0.77022399699999999"/>
    <n v="3.4130390780000002"/>
    <n v="1.6778709393700662"/>
    <n v="0.52321189899999998"/>
    <n v="0.49281106899999999"/>
    <n v="0.43503151400000001"/>
    <n v="5.2392324388794247"/>
    <n v="15.019728610249489"/>
  </r>
  <r>
    <x v="48"/>
    <n v="2.5415126749999999"/>
    <n v="0.81613706799999997"/>
    <n v="3.4308805219999998"/>
    <n v="2.5836395083450792"/>
    <n v="0.68468539699999997"/>
    <n v="0.52564426800000008"/>
    <n v="0.57185553300000003"/>
    <n v="6.0441675827271117"/>
    <n v="17.198522554072191"/>
  </r>
  <r>
    <x v="49"/>
    <n v="2.5415371819999999"/>
    <n v="0.820395553"/>
    <n v="4.98557557"/>
    <n v="2.6133469735582078"/>
    <n v="0.69374439399999999"/>
    <n v="0.52980511899999994"/>
    <n v="0.577615078"/>
    <n v="6.5073500115407459"/>
    <n v="19.269369881098953"/>
  </r>
  <r>
    <x v="50"/>
    <n v="2.5348083530000003"/>
    <n v="0.81179138899999992"/>
    <n v="5.2856729230000008"/>
    <n v="2.6807146397950503"/>
    <n v="0.69343567099999992"/>
    <n v="0.52918957"/>
    <n v="0.589784792"/>
    <n v="6.6713348235010415"/>
    <n v="19.796732161296092"/>
  </r>
  <r>
    <x v="51"/>
    <n v="2.5364774259999998"/>
    <n v="0.81924432899999999"/>
    <n v="5.2666266999999998"/>
    <n v="2.6293461029237792"/>
    <n v="0.69501686500000004"/>
    <n v="0.53249305799999991"/>
    <n v="0.58314779000000005"/>
    <n v="6.7039893642842641"/>
    <n v="19.76634163520804"/>
  </r>
  <r>
    <x v="52"/>
    <n v="2.571324985"/>
    <n v="0.82265168399999999"/>
    <n v="5.2775113660000006"/>
    <n v="2.6302281212234244"/>
    <n v="0.69917633000000001"/>
    <n v="0.53704449100000007"/>
    <n v="0.58241356200000005"/>
    <n v="6.1856548597108523"/>
    <n v="19.306005398934278"/>
  </r>
  <r>
    <x v="53"/>
    <n v="2.494920504"/>
    <n v="0.81041237600000005"/>
    <n v="4.583871384"/>
    <n v="2.1306601769458076"/>
    <n v="0.60972421200000004"/>
    <n v="0.519215282"/>
    <n v="0.54746180200000005"/>
    <n v="5.6165643380590531"/>
    <n v="17.312830075004861"/>
  </r>
  <r>
    <x v="54"/>
    <n v="2.4409727910000001"/>
    <n v="0.75531691000000001"/>
    <n v="3.4216284900000002"/>
    <n v="1.643133703971611"/>
    <n v="0.51232779299999998"/>
    <n v="0.49166454100000001"/>
    <n v="0.46633755099999996"/>
    <n v="5.1171277686291825"/>
    <n v="14.848509548600793"/>
  </r>
  <r>
    <x v="55"/>
    <n v="2.5292154219999996"/>
    <n v="0.82086837899999998"/>
    <n v="4.5704972249999996"/>
    <n v="2.5857385109535609"/>
    <n v="0.56262093400000002"/>
    <n v="0.52657690400000001"/>
    <n v="0.573687053"/>
    <n v="6.3792493161180239"/>
    <n v="18.548453744071583"/>
  </r>
  <r>
    <x v="56"/>
    <n v="2.5310074500000002"/>
    <n v="0.815768194"/>
    <n v="5.1588684170000008"/>
    <n v="2.6119976973068164"/>
    <n v="0.69380277700000004"/>
    <n v="0.52994744100000002"/>
    <n v="0.55423626300000006"/>
    <n v="6.6260845882203752"/>
    <n v="19.521712827527193"/>
  </r>
  <r>
    <x v="57"/>
    <n v="2.527420341"/>
    <n v="0.81893488600000008"/>
    <n v="5.2558114040000001"/>
    <n v="2.6378263710023111"/>
    <n v="0.68937737700000001"/>
    <n v="0.5285641459999999"/>
    <n v="0.551126542"/>
    <n v="6.7099654567064144"/>
    <n v="19.719026523708724"/>
  </r>
  <r>
    <x v="58"/>
    <n v="2.52968993"/>
    <n v="0.7802897929999999"/>
    <n v="5.229448466"/>
    <n v="2.6374844975199365"/>
    <n v="0.69057908400000001"/>
    <n v="0.53241393599999998"/>
    <n v="0.56466990500000003"/>
    <n v="6.4861124309941047"/>
    <n v="19.450688042514042"/>
  </r>
  <r>
    <x v="59"/>
    <m/>
    <m/>
    <m/>
    <m/>
    <m/>
    <m/>
    <m/>
    <m/>
    <m/>
  </r>
  <r>
    <x v="60"/>
    <n v="2.5644679109999999"/>
    <n v="0.81901758099999999"/>
    <n v="5.3250183470000003"/>
    <n v="2.6511523102651724"/>
    <n v="0.69901868"/>
    <n v="0.53767368999999998"/>
    <n v="0.58138371900000008"/>
    <n v="6.2169573586508147"/>
    <n v="19.394689596915985"/>
  </r>
  <r>
    <x v="61"/>
    <n v="2.491992073"/>
    <n v="0.81648867899999999"/>
    <n v="4.5652909150000003"/>
    <n v="2.135038049049244"/>
    <n v="0.62389276900000001"/>
    <n v="0.52095457099999998"/>
    <n v="0.53526777599999997"/>
    <n v="5.7456799638944807"/>
    <n v="17.434604795943724"/>
  </r>
  <r>
    <x v="62"/>
    <n v="2.4374972530000001"/>
    <n v="0.76891044600000003"/>
    <n v="3.3254580630000001"/>
    <n v="1.6361311000825236"/>
    <n v="0.54878896300000002"/>
    <n v="0.49359425000000001"/>
    <n v="0.42368239000000002"/>
    <n v="5.2192915481459368"/>
    <n v="14.85335401322846"/>
  </r>
  <r>
    <x v="63"/>
    <n v="2.5250890799999999"/>
    <n v="0.78483833599999997"/>
    <n v="4.553724141"/>
    <n v="2.5813376267273926"/>
    <n v="0.68913664099999994"/>
    <n v="0.52686715699999997"/>
    <n v="0.48779208000000002"/>
    <n v="6.3732173038256335"/>
    <n v="18.522002365553025"/>
  </r>
  <r>
    <x v="64"/>
    <n v="2.5305548240000002"/>
    <n v="0.82160582299999996"/>
    <n v="5.1373325669999996"/>
    <n v="2.6227982554897378"/>
    <n v="0.69689943900000006"/>
    <n v="0.531091023"/>
    <n v="0.43003801699999999"/>
    <n v="6.5947881162850139"/>
    <n v="19.365108064774752"/>
  </r>
  <r>
    <x v="65"/>
    <n v="2.5286496039999999"/>
    <n v="0.82359864699999996"/>
    <n v="5.2710582060000002"/>
    <n v="2.6436629556602029"/>
    <n v="0.69433730900000001"/>
    <n v="0.53005312500000001"/>
    <n v="0.50726123899999997"/>
    <n v="6.660460179192647"/>
    <n v="19.659081264852851"/>
  </r>
  <r>
    <x v="66"/>
    <n v="2.5297847250000003"/>
    <n v="0.82306468799999999"/>
    <n v="5.2526034579999994"/>
    <n v="2.6682125736972973"/>
    <n v="0.69576024199999997"/>
    <n v="0.53339499600000007"/>
    <n v="0.56784227399999998"/>
    <n v="6.6512656370921732"/>
    <n v="19.721928593789471"/>
  </r>
  <r>
    <x v="67"/>
    <n v="2.5640984759999998"/>
    <n v="0.82520834199999993"/>
    <n v="5.2939658269999992"/>
    <n v="2.6561845326943394"/>
    <n v="0.67264464700000004"/>
    <n v="0.53832875199999997"/>
    <n v="0.57343081299999998"/>
    <n v="6.2135925285667053"/>
    <n v="19.337453918261044"/>
  </r>
  <r>
    <x v="68"/>
    <n v="2.4978302210000001"/>
    <n v="0.80780458399999999"/>
    <n v="4.5535521339999994"/>
    <n v="2.1702886060181137"/>
    <n v="0.59740301699999998"/>
    <n v="0.52107447600000001"/>
    <n v="0.5418691189999999"/>
    <n v="5.6901083139568609"/>
    <n v="17.379930470974973"/>
  </r>
  <r>
    <x v="69"/>
    <n v="2.4457164210000002"/>
    <n v="0.76109263500000002"/>
    <n v="3.4661506579999997"/>
    <n v="1.6980440603371179"/>
    <n v="0.52317921899999997"/>
    <n v="0.49485426799999999"/>
    <n v="0.44538317300000002"/>
    <n v="5.2378505503268125"/>
    <n v="15.07227098466393"/>
  </r>
  <r>
    <x v="70"/>
    <n v="2.5221886179999999"/>
    <n v="0.81901089500000002"/>
    <n v="4.6546798870000003"/>
    <n v="2.6079411065006455"/>
    <n v="0.55801536899999993"/>
    <n v="0.52657887000000003"/>
    <n v="0.57437581999999998"/>
    <n v="6.3092866399625596"/>
    <n v="18.572077205463206"/>
  </r>
  <r>
    <x v="71"/>
    <n v="2.5274875539999999"/>
    <n v="0.81945012800000006"/>
    <n v="5.1551442249999999"/>
    <n v="2.6646328367991146"/>
    <n v="0.69457387199999998"/>
    <n v="0.53085937899999991"/>
    <n v="0.579188963"/>
    <n v="6.648227021730289"/>
    <n v="19.619563979529403"/>
  </r>
  <r>
    <x v="72"/>
    <n v="2.525112026"/>
    <n v="0.82130355500000007"/>
    <n v="5.2147557779999998"/>
    <n v="2.6538574804947488"/>
    <n v="0.69095092199999997"/>
    <n v="0.52961140600000001"/>
    <n v="0.58213971600000003"/>
    <n v="6.6489678110225681"/>
    <n v="19.666698694517319"/>
  </r>
  <r>
    <x v="73"/>
    <n v="2.5265337850000003"/>
    <n v="0.82084637500000002"/>
    <n v="5.2641518119999997"/>
    <n v="2.6840088169866787"/>
    <n v="0.69233690000000003"/>
    <n v="0.53229059199999995"/>
    <n v="0.581994177"/>
    <n v="6.7485780709943191"/>
    <n v="19.850740528980996"/>
  </r>
  <r>
    <x v="74"/>
    <n v="2.5613497620000003"/>
    <n v="0.82449742599999998"/>
    <n v="5.3244151660000005"/>
    <n v="2.6688494857324283"/>
    <n v="0.69814961399999997"/>
    <n v="0.53703915899999999"/>
    <n v="0.58426398800000001"/>
    <n v="6.293827721356668"/>
    <n v="19.492392322089099"/>
  </r>
  <r>
    <x v="75"/>
    <n v="2.4949173349999998"/>
    <n v="0.81685903500000001"/>
    <n v="4.3705204670000004"/>
    <n v="2.2037620040058687"/>
    <n v="0.618726793"/>
    <n v="0.52049923399999998"/>
    <n v="0.54791471800000002"/>
    <n v="5.6418622243892784"/>
    <n v="17.215061810395149"/>
  </r>
  <r>
    <x v="76"/>
    <n v="2.4369945550000001"/>
    <n v="0.76961438100000001"/>
    <n v="3.6755828799999999"/>
    <n v="1.7926883548534003"/>
    <n v="0.524192985"/>
    <n v="0.47745886399999998"/>
    <n v="0.46390884700000001"/>
    <n v="5.3082585688142379"/>
    <n v="15.448699435667638"/>
  </r>
  <r>
    <x v="77"/>
    <n v="2.5188743369999997"/>
    <n v="0.82027400899999992"/>
    <n v="4.7282623299999997"/>
    <n v="2.62693033785024"/>
    <n v="0.68562265200000005"/>
    <n v="0.52551417899999997"/>
    <n v="0.57330978099999996"/>
    <n v="6.4456426832497931"/>
    <n v="18.924430309100032"/>
  </r>
  <r>
    <x v="78"/>
    <n v="2.524287508"/>
    <n v="0.82337658999999996"/>
    <n v="5.1154399640000001"/>
    <n v="2.6464934497849932"/>
    <n v="0.69260441900000003"/>
    <n v="0.53039437199999995"/>
    <n v="0.57933934100000006"/>
    <n v="6.6223525194729502"/>
    <n v="19.534288163257941"/>
  </r>
  <r>
    <x v="79"/>
    <n v="2.514263444"/>
    <n v="0.80074266799999994"/>
    <n v="4.9948976830000005"/>
    <n v="2.5957215118369441"/>
    <n v="0.67625224299999998"/>
    <n v="0.52511474499999999"/>
    <n v="0.57846160999999996"/>
    <n v="6.5318956479252783"/>
    <n v="19.217349552762222"/>
  </r>
  <r>
    <x v="80"/>
    <n v="2.5218189959999999"/>
    <n v="0.228125047"/>
    <n v="5.3012700270000002"/>
    <n v="2.6652436221902089"/>
    <n v="0.69262625600000005"/>
    <n v="0.53164396200000008"/>
    <n v="0.58380297999999997"/>
    <n v="6.5840801249636396"/>
    <n v="19.108611015153848"/>
  </r>
  <r>
    <x v="81"/>
    <n v="2.5218189959999999"/>
    <n v="0.76588339399999994"/>
    <n v="5.2886229680000003"/>
    <n v="2.6638055058591381"/>
    <n v="0.6934298000000001"/>
    <n v="0.53164396200000008"/>
    <n v="0.58260010699999998"/>
    <n v="6.3106885122352985"/>
    <n v="19.358493245094436"/>
  </r>
  <r>
    <x v="82"/>
    <n v="2.4895150950000002"/>
    <n v="0.79153155799999997"/>
    <n v="4.3823695449999995"/>
    <n v="2.2122698696709149"/>
    <n v="0.61792913399999994"/>
    <n v="0.517427839"/>
    <n v="0.54063629099999999"/>
    <n v="5.6328665314220618"/>
    <n v="17.184545863092978"/>
  </r>
  <r>
    <x v="83"/>
    <n v="2.4351039929999998"/>
    <n v="0.74110810599999999"/>
    <n v="3.2920598440000002"/>
    <n v="1.7877404011740992"/>
    <n v="0.52979420900000007"/>
    <n v="0.49117646100000001"/>
    <n v="0.43399234499999995"/>
    <n v="5.1672026433403735"/>
    <n v="14.878178002514472"/>
  </r>
  <r>
    <x v="84"/>
    <n v="2.5133459500000002"/>
    <n v="0.81687737999999999"/>
    <n v="4.7539197309999999"/>
    <n v="2.6169764095341246"/>
    <n v="0.68607460900000006"/>
    <n v="0.52519916"/>
    <n v="0.57282021800000005"/>
    <n v="6.4820837055724372"/>
    <n v="18.967297163106561"/>
  </r>
  <r>
    <x v="85"/>
    <n v="2.5195695950000001"/>
    <n v="0.81820475699999995"/>
    <n v="5.1896791030000005"/>
    <n v="2.6637920917117857"/>
    <n v="0.69367103900000004"/>
    <n v="0.52963527899999996"/>
    <n v="0.57858512699999998"/>
    <n v="6.6429077608992442"/>
    <n v="19.636044752611031"/>
  </r>
  <r>
    <x v="86"/>
    <n v="2.515450886"/>
    <n v="0.81925357399999998"/>
    <n v="5.2530425659999995"/>
    <n v="2.6623654915377739"/>
    <n v="0.69119111499999997"/>
    <n v="0.5283945550000001"/>
    <n v="0.57990950100000005"/>
    <n v="6.7373806475985738"/>
    <n v="19.78698833613635"/>
  </r>
  <r>
    <x v="87"/>
    <n v="2.5162542910000001"/>
    <n v="0.81760589399999994"/>
    <n v="5.2598701059999993"/>
    <n v="2.683990076351674"/>
    <n v="0.69142622400000009"/>
    <n v="0.53167515599999993"/>
    <n v="0.58149685600000001"/>
    <n v="6.7909299023412295"/>
    <n v="19.873248505692903"/>
  </r>
  <r>
    <x v="88"/>
    <n v="2.5535636770000001"/>
    <n v="0.8201303270000001"/>
    <n v="5.2684715650000005"/>
    <n v="2.6869193931774289"/>
    <n v="0.6982480379999999"/>
    <n v="0.53947352500000001"/>
    <n v="0.58238675899999992"/>
    <n v="6.3855764384515785"/>
    <n v="19.534769722629012"/>
  </r>
  <r>
    <x v="89"/>
    <n v="2.4864637310000002"/>
    <n v="0.81266246499999995"/>
    <n v="4.4921590790000003"/>
    <n v="2.2736286056547144"/>
    <n v="0.61673713100000005"/>
    <n v="0.52080647000000002"/>
    <n v="0.54360446900000003"/>
    <n v="5.8973860261881219"/>
    <n v="17.64344797684284"/>
  </r>
  <r>
    <x v="90"/>
    <n v="2.4429201099999998"/>
    <n v="0.77808991399999994"/>
    <n v="3.3589268280000004"/>
    <n v="1.8720416399910149"/>
    <n v="0.53747430900000004"/>
    <n v="0.48754932000000001"/>
    <n v="0.41686581900000003"/>
    <n v="5.4096577289368195"/>
    <n v="15.303525668927835"/>
  </r>
  <r>
    <x v="91"/>
    <n v="2.5096085260000001"/>
    <n v="0.81640491900000001"/>
    <n v="4.6180537079999997"/>
    <n v="2.644791215989831"/>
    <n v="0.68703360300000005"/>
    <n v="0.52563485199999993"/>
    <n v="0.56800058499999995"/>
    <n v="6.4543700812237015"/>
    <n v="18.823897490213533"/>
  </r>
  <r>
    <x v="92"/>
    <n v="2.5144438360000003"/>
    <n v="0.81051114899999999"/>
    <n v="5.1227877400000006"/>
    <n v="2.6777269961122836"/>
    <n v="0.69270134999999999"/>
    <n v="0.53056337199999992"/>
    <n v="0.57768948199999992"/>
    <n v="6.6709256945765913"/>
    <n v="19.597349619688877"/>
  </r>
  <r>
    <x v="93"/>
    <n v="2.5110934709999997"/>
    <n v="0.81410366899999997"/>
    <n v="5.2610216619999992"/>
    <n v="2.6785430703545128"/>
    <n v="0.69036158299999995"/>
    <n v="0.52979141600000001"/>
    <n v="0.57998674100000003"/>
    <n v="6.6653189611361876"/>
    <n v="19.730220573490701"/>
  </r>
  <r>
    <x v="94"/>
    <n v="2.5127768769999999"/>
    <n v="0.81312803"/>
    <n v="5.3146155960000003"/>
    <n v="2.6937522410166301"/>
    <n v="0.69175828399999995"/>
    <n v="0.53340514800000005"/>
    <n v="0.58128944999999999"/>
    <n v="6.7420783397218829"/>
    <n v="19.882803965738514"/>
  </r>
  <r>
    <x v="95"/>
    <n v="2.5387959769999999"/>
    <n v="0.81494211399999994"/>
    <n v="5.3612505300000004"/>
    <n v="2.6900861920003067"/>
    <n v="0.69889050899999994"/>
    <n v="0.53986853099999998"/>
    <n v="0.58428341000000006"/>
    <n v="6.3477702578612618"/>
    <n v="19.575887520861571"/>
  </r>
  <r>
    <x v="96"/>
    <n v="2.4857820210000003"/>
    <n v="0.78729668500000005"/>
    <n v="4.6256104709999999"/>
    <n v="2.2456040470419767"/>
    <n v="0.617409345"/>
    <n v="0.52354628700000005"/>
    <n v="0.557253938"/>
    <n v="5.8476407720821513"/>
    <n v="17.690143566124132"/>
  </r>
  <r>
    <x v="97"/>
    <n v="2.420378403"/>
    <n v="0.73773353699999999"/>
    <n v="3.4553845699999997"/>
    <n v="1.8267300606037515"/>
    <n v="0.52324791999999998"/>
    <n v="0.48523191399999999"/>
    <n v="0.457340564"/>
    <n v="5.2605739699634082"/>
    <n v="15.166620938567162"/>
  </r>
  <r>
    <x v="98"/>
    <n v="2.506016501"/>
    <n v="0.813304311"/>
    <n v="4.6456953639999998"/>
    <n v="2.6497642705907554"/>
    <n v="0.687530804"/>
    <n v="0.526697148"/>
    <n v="0.57401995299999997"/>
    <n v="6.4064359984096111"/>
    <n v="18.809464350000365"/>
  </r>
  <r>
    <x v="99"/>
    <n v="2.5096907069999999"/>
    <n v="0.81251530900000002"/>
    <n v="5.2425759019999996"/>
    <n v="2.680781967971984"/>
    <n v="0.693905518"/>
    <n v="0.53154985700000001"/>
    <n v="0.5794071409999999"/>
    <n v="6.7346267949056253"/>
    <n v="19.785053196877609"/>
  </r>
  <r>
    <x v="100"/>
    <n v="2.507827448"/>
    <n v="0.81360447999999996"/>
    <n v="5.3123336029999999"/>
    <n v="2.6767505376520258"/>
    <n v="0.691952978"/>
    <n v="0.53029089299999999"/>
    <n v="0.578490642"/>
    <n v="6.7246182567022341"/>
    <n v="19.835868838354259"/>
  </r>
  <r>
    <x v="101"/>
    <n v="2.5115128969999998"/>
    <n v="0.80661954700000005"/>
    <n v="5.3387857670000001"/>
    <n v="2.6541588409704922"/>
    <n v="0.69246643399999996"/>
    <n v="0.53396238500000004"/>
    <n v="0.58141237699999992"/>
    <n v="6.7490129229694809"/>
    <n v="19.867931170939976"/>
  </r>
  <r>
    <x v="102"/>
    <n v="2.548965667"/>
    <n v="0.81423886999999995"/>
    <n v="5.1992670240000001"/>
    <n v="2.4351469940321642"/>
    <n v="0.69905684300000004"/>
    <n v="0.54047506999999995"/>
    <n v="0.55771296400000003"/>
    <n v="6.0794965991949557"/>
    <n v="18.87436003122712"/>
  </r>
  <r>
    <x v="103"/>
    <n v="2.4850321749999997"/>
    <n v="0.77789851899999995"/>
    <n v="4.8763306630000001"/>
    <n v="2.2382554698095705"/>
    <n v="0.61900656000000009"/>
    <n v="0.52532174700000001"/>
    <n v="0.54357863200000001"/>
    <n v="5.9416030031271312"/>
    <n v="18.007026768936701"/>
  </r>
  <r>
    <x v="104"/>
    <n v="2.4172138300000001"/>
    <n v="0.74446957400000002"/>
    <n v="3.4670929840000002"/>
    <n v="1.7998088229301075"/>
    <n v="0.52452704299999997"/>
    <n v="0.48680495299999998"/>
    <n v="0.45008257799999996"/>
    <n v="5.1208726895546741"/>
    <n v="15.010872474484783"/>
  </r>
  <r>
    <x v="105"/>
    <n v="2.503208018"/>
    <n v="0.8083574939999999"/>
    <n v="4.5188973820000005"/>
    <n v="2.3617346355687956"/>
    <n v="0.68691230799999992"/>
    <n v="0.52764157599999995"/>
    <n v="0.56875766399999994"/>
    <n v="6.1166782548215703"/>
    <n v="18.092187332390363"/>
  </r>
  <r>
    <x v="106"/>
    <n v="2.5098450740000002"/>
    <n v="0.81422281900000004"/>
    <n v="5.2166554380000001"/>
    <n v="2.6612892835919304"/>
    <n v="0.69450350399999994"/>
    <n v="0.53221035500000002"/>
    <n v="0.57871392700000002"/>
    <n v="6.4852553000290056"/>
    <n v="19.492695700620938"/>
  </r>
  <r>
    <x v="107"/>
    <n v="2.507729243"/>
    <n v="0.79104405799999999"/>
    <n v="5.3026039289999991"/>
    <n v="2.6567877897271281"/>
    <n v="0.6920780230000001"/>
    <n v="0.53064436999999998"/>
    <n v="0.58135311300000003"/>
    <n v="6.3431960852900824"/>
    <n v="19.405436611017208"/>
  </r>
  <r>
    <x v="108"/>
    <n v="2.510654916"/>
    <n v="0.805526136"/>
    <n v="5.3524358809999999"/>
    <n v="2.6523155228936983"/>
    <n v="0.69391686100000005"/>
    <n v="0.53418369799999998"/>
    <n v="0.58231808100000004"/>
    <n v="6.6397198573885206"/>
    <n v="19.771070953282223"/>
  </r>
  <r>
    <x v="109"/>
    <n v="2.5483752799999997"/>
    <n v="0.77486885900000002"/>
    <n v="5.3637827280000003"/>
    <n v="2.4210844406983427"/>
    <n v="0.69957443699999999"/>
    <n v="0.540789411"/>
    <n v="0.51118276100000004"/>
    <n v="5.7989363590374383"/>
    <n v="18.65859427573578"/>
  </r>
  <r>
    <x v="110"/>
    <n v="2.4799793349999999"/>
    <n v="0.78618782600000003"/>
    <n v="4.5902745700000001"/>
    <n v="2.1290780697830787"/>
    <n v="0.61792591099999994"/>
    <n v="0.52589878899999998"/>
    <n v="0.46537561900000002"/>
    <n v="5.5226259132487936"/>
    <n v="17.117346033031872"/>
  </r>
  <r>
    <x v="111"/>
    <n v="2.4172138300000001"/>
    <n v="0.70384409100000001"/>
    <n v="3.2854893349999998"/>
    <n v="1.6773242202374825"/>
    <n v="0.52672508900000004"/>
    <n v="0.48680495299999998"/>
    <n v="0.377169264"/>
    <n v="4.8870326900592316"/>
    <n v="14.361603472296713"/>
  </r>
  <r>
    <x v="112"/>
    <n v="2.503208018"/>
    <n v="0.80163752399999999"/>
    <n v="4.4278517699999993"/>
    <n v="1.9300293332050298"/>
    <n v="0.68699212499999995"/>
    <n v="0.52764157599999995"/>
    <n v="0.55658518599999995"/>
    <n v="5.8595378734783514"/>
    <n v="17.293483405683379"/>
  </r>
  <r>
    <x v="113"/>
    <n v="2.5098450740000002"/>
    <n v="0.80430572600000005"/>
    <n v="5.2264070149999995"/>
    <n v="2.6560071978076847"/>
    <n v="0.69440238700000001"/>
    <n v="0.53221035500000002"/>
    <n v="0.54712825499999995"/>
    <n v="6.5396873470515278"/>
    <n v="19.509993356859216"/>
  </r>
  <r>
    <x v="114"/>
    <n v="2.507729243"/>
    <n v="0.80832674999999998"/>
    <n v="5.3250431369999998"/>
    <n v="2.6614251443619774"/>
    <n v="0.69234743900000006"/>
    <n v="0.53064436999999998"/>
    <n v="0.57678563000000005"/>
    <n v="6.6064876036047702"/>
    <n v="19.708789316966747"/>
  </r>
  <r>
    <x v="115"/>
    <n v="2.510654916"/>
    <n v="0.80555539800000009"/>
    <n v="5.3488494759999998"/>
    <n v="2.6397503375134437"/>
    <n v="0.69383056300000001"/>
    <n v="0.53418369799999998"/>
    <n v="0.57940098899999992"/>
    <n v="6.6610715714693907"/>
    <n v="19.773296948982836"/>
  </r>
  <r>
    <x v="116"/>
    <n v="2.5483752799999997"/>
    <n v="0.811554463"/>
    <n v="5.4125085319999995"/>
    <n v="2.6485883414272653"/>
    <n v="0.69953496699999995"/>
    <n v="0.540789411"/>
    <n v="0.58139007300000001"/>
    <n v="6.3317123394604087"/>
    <n v="19.574453406887674"/>
  </r>
  <r>
    <x v="117"/>
    <n v="2.4799793349999999"/>
    <n v="0.79396449300000005"/>
    <n v="4.6734301589999996"/>
    <n v="2.2108316170479889"/>
    <n v="0.61148326399999997"/>
    <n v="0.52589878899999998"/>
    <n v="0.54591463600000001"/>
    <n v="5.841801968183697"/>
    <n v="17.683304261231687"/>
  </r>
  <r>
    <x v="118"/>
    <n v="2.4172138300000001"/>
    <n v="0.71849053500000004"/>
    <n v="3.4708325180000004"/>
    <n v="1.7514260761723588"/>
    <n v="0.49226478800000001"/>
    <n v="0.48680495299999998"/>
    <n v="0.446880624"/>
    <n v="5.3918455997840224"/>
    <n v="15.175758923956382"/>
  </r>
  <r>
    <x v="119"/>
    <n v="2.503208018"/>
    <n v="0.80048155599999993"/>
    <n v="4.5463269110000004"/>
    <n v="2.3100936856024545"/>
    <n v="0.68664104700000006"/>
    <n v="0.52764157599999995"/>
    <n v="0.56768383499999997"/>
    <n v="6.3529629245190824"/>
    <n v="18.295039553121537"/>
  </r>
  <r>
    <x v="120"/>
    <n v="2.5098450740000002"/>
    <n v="0.80414771699999998"/>
    <n v="5.2665244840000005"/>
    <n v="2.662498980829525"/>
    <n v="0.69551794299999992"/>
    <n v="0.53221035500000002"/>
    <n v="0.57878714899999995"/>
    <n v="6.7780009645227466"/>
    <n v="19.827532667352273"/>
  </r>
  <r>
    <x v="121"/>
    <n v="2.507729243"/>
    <n v="0.79427149200000002"/>
    <n v="5.3345343019999998"/>
    <n v="2.2316344013425633"/>
    <n v="0.65976989500000005"/>
    <n v="0.53064436999999998"/>
    <n v="0.50672730499999996"/>
    <n v="6.4970086470104569"/>
    <n v="19.062319655353022"/>
  </r>
  <r>
    <x v="122"/>
    <n v="2.510654916"/>
    <n v="0.80725616500000008"/>
    <n v="5.3687781880000003"/>
    <n v="2.620679573346798"/>
    <n v="0.64213124100000007"/>
    <n v="0.53418369799999998"/>
    <n v="0.56951868100000003"/>
    <n v="6.7877119599107321"/>
    <n v="19.84091442225753"/>
  </r>
  <r>
    <x v="123"/>
    <n v="2.5483752799999997"/>
    <n v="0.81305210400000005"/>
    <n v="5.4223437510000005"/>
    <n v="2.6234938780182175"/>
    <n v="0.65375933799999997"/>
    <n v="0.540789411"/>
    <n v="0.57925791500000001"/>
    <n v="6.5093839871861734"/>
    <n v="19.690455664204389"/>
  </r>
  <r>
    <x v="124"/>
    <n v="2.4799793349999999"/>
    <n v="0.79776482700000007"/>
    <n v="4.716210995"/>
    <n v="2.2265637870118753"/>
    <n v="0.57955648599999998"/>
    <n v="0.52589878899999998"/>
    <n v="0.54291041600000001"/>
    <n v="6.0845883527946656"/>
    <n v="17.953472987806542"/>
  </r>
  <r>
    <x v="125"/>
    <n v="2.4172138300000001"/>
    <n v="0.722612755"/>
    <n v="3.4965480380000002"/>
    <n v="1.8154331749305244"/>
    <n v="0.49434626700000001"/>
    <n v="0.48680495299999998"/>
    <n v="0.43698901699999998"/>
    <n v="5.2686132121634541"/>
    <n v="15.13856124709398"/>
  </r>
  <r>
    <x v="126"/>
    <n v="2.503208018"/>
    <n v="0.80631601500000005"/>
    <n v="4.5515243329999997"/>
    <n v="2.323417606736276"/>
    <n v="0.681145271"/>
    <n v="0.52764157599999995"/>
    <n v="0.56793723299999999"/>
    <n v="6.0447753286105508"/>
    <n v="18.005965381346826"/>
  </r>
  <r>
    <x v="127"/>
    <n v="2.5098450740000002"/>
    <n v="0.80058770800000001"/>
    <n v="5.2496024170000002"/>
    <n v="2.6813845808995564"/>
    <n v="0.69353577899999996"/>
    <n v="0.53221035500000002"/>
    <n v="0.57752432999999992"/>
    <n v="6.550573766250789"/>
    <n v="19.595264010150348"/>
  </r>
  <r>
    <x v="128"/>
    <n v="2.507729243"/>
    <n v="0.79940638899999994"/>
    <n v="5.3373862879999994"/>
    <n v="2.604003784192999"/>
    <n v="0.6910323639999999"/>
    <n v="0.53064436999999998"/>
    <n v="0.57768790400000003"/>
    <n v="6.5807342586349984"/>
    <n v="19.628624600827997"/>
  </r>
  <r>
    <x v="129"/>
    <n v="2.510654916"/>
    <n v="0.79881361500000003"/>
    <n v="5.3565213480000002"/>
    <n v="2.6908372863238053"/>
    <n v="0.64267584099999997"/>
    <n v="0.53418369799999998"/>
    <n v="0.57858259099999998"/>
    <n v="6.6479784193598102"/>
    <n v="19.760247714683619"/>
  </r>
  <r>
    <x v="130"/>
    <n v="2.5483752799999997"/>
    <n v="0.80631519499999993"/>
    <n v="5.4119410129999999"/>
    <n v="2.6942719198449558"/>
    <n v="0.64932519099999997"/>
    <n v="0.540789411"/>
    <n v="0.58246013299999999"/>
    <n v="6.2579995695542303"/>
    <n v="19.491477712399185"/>
  </r>
  <r>
    <x v="131"/>
    <n v="2.4799793349999999"/>
    <n v="0.78033648899999997"/>
    <n v="4.7131352350000002"/>
    <n v="2.2589837549564398"/>
    <n v="0.58781778799999995"/>
    <n v="0.52589878899999998"/>
    <n v="0.55349543299999993"/>
    <n v="5.711244588603873"/>
    <n v="17.610891412560314"/>
  </r>
  <r>
    <x v="132"/>
    <n v="2.4172138300000001"/>
    <n v="0.521470243"/>
    <n v="3.5173973149999997"/>
    <n v="1.8898929383274727"/>
    <n v="0.50680588299999996"/>
    <n v="0.48680495299999998"/>
    <n v="0.46048225599999998"/>
    <n v="5.1142221077653769"/>
    <n v="14.914289526092849"/>
  </r>
  <r>
    <x v="133"/>
    <n v="2.503208018"/>
    <n v="0.79508013199999994"/>
    <n v="4.5492556780000006"/>
    <n v="2.3941361324333608"/>
    <n v="0.68663349600000001"/>
    <n v="0.52764157599999995"/>
    <n v="0.56561081899999999"/>
    <n v="6.2491254492212702"/>
    <n v="18.270691300654626"/>
  </r>
  <r>
    <x v="134"/>
    <n v="2.5098450740000002"/>
    <n v="0.79806588199999995"/>
    <n v="5.2607258249999997"/>
    <n v="2.6919227096182636"/>
    <n v="0.69472758800000001"/>
    <n v="0.53221035500000002"/>
    <n v="0.57444518599999994"/>
    <n v="6.5952079629702274"/>
    <n v="19.657150582588489"/>
  </r>
  <r>
    <x v="135"/>
    <n v="2.507729243"/>
    <n v="0.80856431000000006"/>
    <n v="5.3455956320000002"/>
    <n v="2.6752326047717228"/>
    <n v="0.69293733499999999"/>
    <n v="0.53064436999999998"/>
    <n v="0.57834446400000006"/>
    <n v="6.6359293125116769"/>
    <n v="19.774977271283401"/>
  </r>
  <r>
    <x v="136"/>
    <n v="2.510654916"/>
    <n v="0.80070008700000006"/>
    <n v="5.377479385"/>
    <n v="2.6973006479505788"/>
    <n v="0.69422557900000004"/>
    <n v="0.53418369799999998"/>
    <n v="0.58049163800000003"/>
    <n v="6.6024043484579957"/>
    <n v="19.797440299408574"/>
  </r>
  <r>
    <x v="137"/>
    <n v="2.5483752799999997"/>
    <n v="0.80991543500000007"/>
    <n v="5.4039925929999999"/>
    <n v="2.6922839860131047"/>
    <n v="0.70061336200000002"/>
    <n v="0.540789411"/>
    <n v="0.58337098499999995"/>
    <n v="6.2772253127356636"/>
    <n v="19.556566364748768"/>
  </r>
  <r>
    <x v="138"/>
    <n v="2.4799793349999999"/>
    <n v="0.77687193099999996"/>
    <n v="4.7451281330000006"/>
    <n v="2.2427089980271342"/>
    <n v="0.61683708800000003"/>
    <n v="0.52589878899999998"/>
    <n v="0.54550434400000003"/>
    <n v="5.7235169291116206"/>
    <n v="17.656445547138759"/>
  </r>
  <r>
    <x v="139"/>
    <n v="2.4172138300000001"/>
    <n v="0.69678185699999995"/>
    <n v="3.556624636"/>
    <n v="1.8596544194686615"/>
    <n v="0.52830284599999999"/>
    <n v="0.48680495299999998"/>
    <n v="0.43766106699999996"/>
    <n v="5.0074347114094984"/>
    <n v="14.990478319878159"/>
  </r>
  <r>
    <x v="140"/>
    <n v="2.503208018"/>
    <n v="0.79683406200000007"/>
    <n v="4.5921730900000002"/>
    <n v="2.4023962528197309"/>
    <n v="0.68682448299999999"/>
    <n v="0.52764157599999995"/>
    <n v="0.5643989840000001"/>
    <n v="6.0065151839476885"/>
    <n v="18.079991649767418"/>
  </r>
  <r>
    <x v="141"/>
    <n v="2.5098450740000002"/>
    <n v="0.805082662"/>
    <n v="5.2682596330000004"/>
    <n v="2.6889152228508122"/>
    <n v="0.69497786299999997"/>
    <n v="0.53221035500000002"/>
    <n v="0.57461442099999993"/>
    <n v="6.4723268772943729"/>
    <n v="19.546232108145187"/>
  </r>
  <r>
    <x v="142"/>
    <n v="2.507729243"/>
    <n v="0.80341250100000006"/>
    <n v="5.3278475759999999"/>
    <n v="2.6678780862239568"/>
    <n v="0.69227229400000001"/>
    <n v="0.53064436999999998"/>
    <n v="0.57797313500000003"/>
    <n v="6.4883950916001965"/>
    <n v="19.596152296824155"/>
  </r>
  <r>
    <x v="143"/>
    <n v="2.510654916"/>
    <n v="0.78934085300000001"/>
    <n v="5.3665790880000008"/>
    <n v="2.6935300307743781"/>
    <n v="0.69484113800000002"/>
    <n v="0.53418369799999998"/>
    <n v="0.58083214000000005"/>
    <n v="6.5781522926074425"/>
    <n v="19.748114156381824"/>
  </r>
  <r>
    <x v="144"/>
    <n v="2.5483752799999997"/>
    <n v="0.80325904799999992"/>
    <n v="5.4081428990000004"/>
    <n v="2.693700196709401"/>
    <n v="0.70032033700000007"/>
    <n v="0.540789411"/>
    <n v="0.58284085400000007"/>
    <n v="6.2653451054726101"/>
    <n v="19.54277313118201"/>
  </r>
  <r>
    <x v="145"/>
    <n v="2.4799793349999999"/>
    <n v="0.78622459999999994"/>
    <n v="4.623472188"/>
    <n v="2.228441723220127"/>
    <n v="0.616009158"/>
    <n v="0.52589878899999998"/>
    <n v="0.54696617299999994"/>
    <n v="5.7007406162026193"/>
    <n v="17.507732582422747"/>
  </r>
  <r>
    <x v="146"/>
    <n v="2.4172138300000001"/>
    <n v="0.71667477599999996"/>
    <n v="3.3707502170000003"/>
    <n v="1.8764919971513923"/>
    <n v="0.52357597200000006"/>
    <n v="0.48680495299999998"/>
    <n v="0.437203805"/>
    <n v="5.0606274602280266"/>
    <n v="14.889343010379418"/>
  </r>
  <r>
    <x v="147"/>
    <n v="2.503208018"/>
    <n v="0.79814713100000001"/>
    <n v="3.9308999120000001"/>
    <n v="2.3501346297405252"/>
    <n v="0.68751710300000002"/>
    <n v="0.52764157599999995"/>
    <n v="0.56577147699999997"/>
    <n v="5.9504130206287984"/>
    <n v="17.313732867369325"/>
  </r>
  <r>
    <x v="148"/>
    <n v="2.5098450740000002"/>
    <n v="0.79777995200000007"/>
    <n v="5.1108712489999997"/>
    <n v="2.6644383422629865"/>
    <n v="0.69393153200000002"/>
    <n v="0.52889819599999999"/>
    <n v="0.57632335000000001"/>
    <n v="6.5195520035902952"/>
    <n v="19.40163969885328"/>
  </r>
  <r>
    <x v="149"/>
    <n v="2.507729243"/>
    <n v="0.80237663399999992"/>
    <n v="5.3249854440000002"/>
    <n v="2.702462432446902"/>
    <n v="0.69224871300000002"/>
    <n v="0.53064436999999998"/>
    <n v="0.57597037399999995"/>
    <n v="6.5749776295210776"/>
    <n v="19.711394839967976"/>
  </r>
  <r>
    <x v="150"/>
    <n v="2.510654916"/>
    <n v="0.79750492399999995"/>
    <n v="5.3583463930000006"/>
    <n v="2.4472939451365425"/>
    <n v="0.69362101800000009"/>
    <n v="0.53418369799999998"/>
    <n v="0.57829376799999999"/>
    <n v="6.4289577830703042"/>
    <n v="19.348856445206849"/>
  </r>
  <r>
    <x v="151"/>
    <n v="2.5483752799999997"/>
    <n v="0.79850685199999993"/>
    <n v="5.4181600020000005"/>
    <n v="2.6310931878448742"/>
    <n v="0.69908939099999989"/>
    <n v="0.540789411"/>
    <n v="0.58225012399999998"/>
    <n v="6.1233645977516362"/>
    <n v="19.34162884559651"/>
  </r>
  <r>
    <x v="152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153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154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155"/>
    <n v="2.5098450740000002"/>
    <n v="0.798559138"/>
    <n v="5.268018562"/>
    <n v="2.6554273577349194"/>
    <n v="0.69281275399999998"/>
    <n v="0.52644257100000003"/>
    <n v="0.57849245599999999"/>
    <n v="5.7431813074275224"/>
    <n v="18.772779220162445"/>
  </r>
  <r>
    <x v="156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157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158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159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160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161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162"/>
    <n v="2.5098450740000002"/>
    <n v="0.798559138"/>
    <n v="5.268018562"/>
    <n v="2.6554273577349194"/>
    <n v="0.69281275399999998"/>
    <n v="0.52644257100000003"/>
    <n v="0.57849245599999999"/>
    <n v="5.7431813074275224"/>
    <n v="18.772779220162445"/>
  </r>
  <r>
    <x v="163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164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165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166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167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168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169"/>
    <n v="2.5098450740000002"/>
    <n v="0.798559138"/>
    <n v="5.268018562"/>
    <n v="2.6554273577349194"/>
    <n v="0.69281275399999998"/>
    <n v="0.52644257100000003"/>
    <n v="0.57849245599999999"/>
    <n v="5.7431813074275224"/>
    <n v="18.772779220162445"/>
  </r>
  <r>
    <x v="170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171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172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173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174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175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176"/>
    <n v="2.5098450740000002"/>
    <n v="0.798559138"/>
    <n v="5.268018562"/>
    <n v="2.6554273577349194"/>
    <n v="0.69281275399999998"/>
    <n v="0.52644257100000003"/>
    <n v="0.57849245599999999"/>
    <n v="5.7431813074275224"/>
    <n v="18.772779220162445"/>
  </r>
  <r>
    <x v="177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178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179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180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181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182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183"/>
    <n v="2.5098450740000002"/>
    <n v="0.798559138"/>
    <n v="5.268018562"/>
    <n v="2.6609449114255272"/>
    <n v="0.69281275399999998"/>
    <n v="0.52764479500000006"/>
    <n v="0.57849245599999999"/>
    <n v="5.7483546167639918"/>
    <n v="18.784672307189521"/>
  </r>
  <r>
    <x v="184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185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186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187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188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189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190"/>
    <n v="2.5098450740000002"/>
    <n v="0.798559138"/>
    <n v="5.268018562"/>
    <n v="2.6609449114255272"/>
    <n v="0.69281275399999998"/>
    <n v="0.52764479500000006"/>
    <n v="0.57849245599999999"/>
    <n v="5.7483546167639918"/>
    <n v="18.784672307189521"/>
  </r>
  <r>
    <x v="191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192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193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194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195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196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197"/>
    <n v="2.5098450740000002"/>
    <n v="0.798559138"/>
    <n v="5.268018562"/>
    <n v="2.6609449114255272"/>
    <n v="0.69281275399999998"/>
    <n v="0.52764479500000006"/>
    <n v="0.57849245599999999"/>
    <n v="5.7483546167639918"/>
    <n v="18.784672307189521"/>
  </r>
  <r>
    <x v="198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199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00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01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02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03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04"/>
    <n v="2.5098450740000002"/>
    <n v="0.798559138"/>
    <n v="5.268018562"/>
    <n v="2.6609449114255272"/>
    <n v="0.69281275399999998"/>
    <n v="0.52764479500000006"/>
    <n v="0.57849245599999999"/>
    <n v="5.7483546167639918"/>
    <n v="18.784672307189521"/>
  </r>
  <r>
    <x v="205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06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07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08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09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10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11"/>
    <n v="2.5098450740000002"/>
    <n v="0.798559138"/>
    <n v="5.268018562"/>
    <n v="2.6609449114255272"/>
    <n v="0.69281275399999998"/>
    <n v="0.52764479500000006"/>
    <n v="0.57849245599999999"/>
    <n v="5.7483546167639918"/>
    <n v="18.784672307189521"/>
  </r>
  <r>
    <x v="212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13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14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15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16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17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18"/>
    <n v="2.5098450740000002"/>
    <n v="0.798559138"/>
    <n v="5.268018562"/>
    <n v="2.661789168804467"/>
    <n v="0.69281275399999998"/>
    <n v="0.528331459"/>
    <n v="0.57849245599999999"/>
    <n v="5.7497052014873713"/>
    <n v="18.78755381329184"/>
  </r>
  <r>
    <x v="219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20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21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22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23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24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25"/>
    <n v="2.5098450740000002"/>
    <n v="0.798559138"/>
    <n v="5.268018562"/>
    <n v="2.661789168804467"/>
    <n v="0.69281275399999998"/>
    <n v="0.528331459"/>
    <n v="0.57849245599999999"/>
    <n v="5.7497052014873713"/>
    <n v="18.78755381329184"/>
  </r>
  <r>
    <x v="226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27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28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29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30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31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32"/>
    <n v="2.5098450740000002"/>
    <n v="0.798559138"/>
    <n v="5.268018562"/>
    <n v="2.661789168804467"/>
    <n v="0.69281275399999998"/>
    <n v="0.528331459"/>
    <n v="0.57849245599999999"/>
    <n v="5.7497052014873713"/>
    <n v="18.78755381329184"/>
  </r>
  <r>
    <x v="233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34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35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36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37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38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39"/>
    <n v="2.5098450740000002"/>
    <n v="0.798559138"/>
    <n v="5.268018562"/>
    <n v="2.661789168804467"/>
    <n v="0.69281275399999998"/>
    <n v="0.528331459"/>
    <n v="0.57849245599999999"/>
    <n v="5.7497052014873713"/>
    <n v="18.78755381329184"/>
  </r>
  <r>
    <x v="240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41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42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43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44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45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46"/>
    <n v="2.5098450740000002"/>
    <n v="0.798559138"/>
    <n v="5.268018562"/>
    <n v="2.6565067185657023"/>
    <n v="0.69281275399999998"/>
    <n v="0.52650856099999999"/>
    <n v="0.57849245599999999"/>
    <n v="5.7437603627123091"/>
    <n v="18.774503626278012"/>
  </r>
  <r>
    <x v="247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48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49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50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51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52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53"/>
    <n v="2.5098450740000002"/>
    <n v="0.798559138"/>
    <n v="5.268018562"/>
    <n v="2.6565067185657023"/>
    <n v="0.69281275399999998"/>
    <n v="0.52650856099999999"/>
    <n v="0.57849245599999999"/>
    <n v="5.7437603627123091"/>
    <n v="18.774503626278012"/>
  </r>
  <r>
    <x v="254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55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56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57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58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59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60"/>
    <n v="2.5098450740000002"/>
    <n v="0.798559138"/>
    <n v="5.268018562"/>
    <n v="2.6565067185657023"/>
    <n v="0.69281275399999998"/>
    <n v="0.52650856099999999"/>
    <n v="0.57849245599999999"/>
    <n v="5.7437603627123091"/>
    <n v="18.774503626278012"/>
  </r>
  <r>
    <x v="261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62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63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64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65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66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67"/>
    <n v="2.5098450740000002"/>
    <n v="0.798559138"/>
    <n v="5.268018562"/>
    <n v="2.6565067185657023"/>
    <n v="0.69281275399999998"/>
    <n v="0.52650856099999999"/>
    <n v="0.57849245599999999"/>
    <n v="5.7437603627123091"/>
    <n v="18.774503626278012"/>
  </r>
  <r>
    <x v="268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69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70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71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72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73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74"/>
    <n v="2.5098450740000002"/>
    <n v="0.798559138"/>
    <n v="5.268018562"/>
    <n v="2.6836380203532921"/>
    <n v="0.69281275399999998"/>
    <n v="0.52925333100000005"/>
    <n v="0.57849245599999999"/>
    <n v="5.7701044075625232"/>
    <n v="18.830723742915815"/>
  </r>
  <r>
    <x v="275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76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77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78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79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80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81"/>
    <n v="2.5098450740000002"/>
    <n v="0.798559138"/>
    <n v="5.268018562"/>
    <n v="2.6836380203532921"/>
    <n v="0.69281275399999998"/>
    <n v="0.52925333100000005"/>
    <n v="0.57849245599999999"/>
    <n v="5.7701044075625232"/>
    <n v="18.830723742915815"/>
  </r>
  <r>
    <x v="282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83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84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85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86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87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88"/>
    <n v="2.5098450740000002"/>
    <n v="0.798559138"/>
    <n v="5.268018562"/>
    <n v="2.6836380203532921"/>
    <n v="0.69281275399999998"/>
    <n v="0.52925333100000005"/>
    <n v="0.57849245599999999"/>
    <n v="5.7701044075625232"/>
    <n v="18.830723742915815"/>
  </r>
  <r>
    <x v="289"/>
    <n v="2.507729243"/>
    <n v="0.72112843599999998"/>
    <n v="5.348520035"/>
    <n v="2.6813875510524507"/>
    <n v="0.69095418200000003"/>
    <n v="0.53064436999999998"/>
    <n v="0.58052870300000003"/>
    <n v="6.0699562184355891"/>
    <n v="19.130848738488041"/>
  </r>
  <r>
    <x v="290"/>
    <n v="2.510654916"/>
    <n v="0.79012902399999996"/>
    <n v="5.3579827019999993"/>
    <n v="2.681123048942454"/>
    <n v="0.69259752200000002"/>
    <n v="0.53418369799999998"/>
    <n v="0.58089103399999997"/>
    <n v="6.0440172846687545"/>
    <n v="19.191579229611211"/>
  </r>
  <r>
    <x v="291"/>
    <n v="2.5483752799999997"/>
    <n v="0.78552718599999993"/>
    <n v="5.2582356809999995"/>
    <n v="2.5745852940593834"/>
    <n v="0.692497523"/>
    <n v="0.540789411"/>
    <n v="0.52074244300000005"/>
    <n v="5.547467324942863"/>
    <n v="18.468220143002245"/>
  </r>
  <r>
    <x v="292"/>
    <n v="2.4799793349999999"/>
    <n v="0.78532551899999992"/>
    <n v="4.7309927520000006"/>
    <n v="2.200920938680889"/>
    <n v="0.61057506799999994"/>
    <n v="0.52589878899999998"/>
    <n v="0.54711679000000002"/>
    <n v="5.5924274341848559"/>
    <n v="17.473236625865745"/>
  </r>
  <r>
    <x v="293"/>
    <n v="2.4172138300000001"/>
    <n v="0.70945831799999992"/>
    <n v="3.5150073870000003"/>
    <n v="1.8969398976439633"/>
    <n v="0.50053341399999995"/>
    <n v="0.48680495299999998"/>
    <n v="0.44737806099999999"/>
    <n v="4.7516525861734893"/>
    <n v="14.724988446817452"/>
  </r>
  <r>
    <x v="294"/>
    <n v="2.503208018"/>
    <n v="0.79493677800000007"/>
    <n v="4.56804539"/>
    <n v="2.3977396598322103"/>
    <n v="0.68543932499999993"/>
    <n v="0.52764157599999995"/>
    <n v="0.57152036299999998"/>
    <n v="5.6677201332434812"/>
    <n v="17.716251243075693"/>
  </r>
  <r>
    <x v="295"/>
    <n v="2.5484329160000003"/>
    <n v="0.78800669899999998"/>
    <n v="5.5261044519999993"/>
    <n v="2.7229195503072248"/>
    <n v="0.70375173300000005"/>
    <n v="0.49831018699999996"/>
    <n v="0.57058810500000001"/>
    <n v="6.7464038408115838"/>
    <n v="20.104517483118812"/>
  </r>
  <r>
    <x v="296"/>
    <n v="2.5514024490000002"/>
    <n v="0.83026417600000002"/>
    <n v="5.5699527259999995"/>
    <n v="2.7533779725424261"/>
    <n v="0.703355544"/>
    <n v="0.53632817200000005"/>
    <n v="0.58049195600000003"/>
    <n v="6.8616089570115912"/>
    <n v="20.386781952554017"/>
  </r>
  <r>
    <x v="297"/>
    <n v="2.5594932510000001"/>
    <n v="0.83018441899999995"/>
    <n v="5.6356255060000002"/>
    <n v="2.7775401451387314"/>
    <n v="0.70525676699999995"/>
    <n v="0.53966501"/>
    <n v="0.57919415699999999"/>
    <n v="6.9734703081641642"/>
    <n v="20.600429563302896"/>
  </r>
  <r>
    <x v="298"/>
    <n v="2.6108032360000002"/>
    <n v="0.83033773199999994"/>
    <n v="5.6410377670000003"/>
    <n v="2.7848240776294166"/>
    <n v="0.70709737100000003"/>
    <n v="0.54726786500000002"/>
    <n v="0.58349380299999998"/>
    <n v="6.5536902890169513"/>
    <n v="20.258552140646369"/>
  </r>
  <r>
    <x v="299"/>
    <n v="2.5577511500000001"/>
    <n v="0.799702684"/>
    <n v="5.0888705530000005"/>
    <n v="2.4279495705256333"/>
    <n v="0.65410589200000002"/>
    <n v="0.52890024699999993"/>
    <n v="0.54990958099999998"/>
    <n v="6.1154798895576281"/>
    <n v="18.722669567083262"/>
  </r>
  <r>
    <x v="300"/>
    <n v="2.4631023289999998"/>
    <n v="0.58129444399999997"/>
    <n v="4.1126972629999994"/>
    <n v="2.1043488382614077"/>
    <n v="0.58863741000000003"/>
    <n v="0.48892770099999999"/>
    <n v="0.45984465999999996"/>
    <n v="5.7078513371170452"/>
    <n v="16.506703982378454"/>
  </r>
  <r>
    <x v="301"/>
    <n v="2.555853624"/>
    <n v="0.67930738600000007"/>
    <n v="5.1643067330000001"/>
    <n v="2.6885315400748206"/>
    <n v="0.70056563699999996"/>
    <n v="0.53710878500000003"/>
    <n v="0.56936750000000003"/>
    <n v="6.6685938037373207"/>
    <n v="19.563635008812142"/>
  </r>
  <r>
    <x v="302"/>
    <n v="2.542882423"/>
    <n v="0.78802415100000001"/>
    <n v="5.5574926849999997"/>
    <n v="2.7764217937318301"/>
    <n v="0.70346997499999997"/>
    <n v="0.53904954900000002"/>
    <n v="0.579248859"/>
    <n v="6.9113543892789213"/>
    <n v="20.397943825010749"/>
  </r>
  <r>
    <x v="303"/>
    <n v="2.535543374"/>
    <n v="0.79475981799999995"/>
    <n v="5.7065277439999997"/>
    <n v="2.7850310797196616"/>
    <n v="0.70452231700000001"/>
    <n v="0.53124110499999999"/>
    <n v="0.58152378699999996"/>
    <n v="6.993405610183232"/>
    <n v="20.632554834902894"/>
  </r>
  <r>
    <x v="304"/>
    <n v="2.5422699449999997"/>
    <n v="0.80078910800000003"/>
    <n v="5.7222307599999995"/>
    <n v="2.7635588086267684"/>
    <n v="0.71313222400000009"/>
    <n v="0.53252531000000003"/>
    <n v="0.58221320200000004"/>
    <n v="6.9773166871089121"/>
    <n v="20.63403604473568"/>
  </r>
  <r>
    <x v="305"/>
    <n v="2.5845692859999998"/>
    <n v="0.80586595400000005"/>
    <n v="5.6625380990000007"/>
    <n v="2.3467160322182119"/>
    <n v="0.71278327800000008"/>
    <n v="0.54000141899999998"/>
    <n v="0.58518316500000001"/>
    <n v="6.4439385515416285"/>
    <n v="19.681595784759843"/>
  </r>
  <r>
    <x v="306"/>
    <n v="2.5325267949999999"/>
    <n v="0.79130563899999995"/>
    <n v="4.8408265219999995"/>
    <n v="2.4034712099092062"/>
    <n v="0.65773652699999996"/>
    <n v="0.53473697400000009"/>
    <n v="0.507206987"/>
    <n v="6.0593423437154517"/>
    <n v="18.327152997624658"/>
  </r>
  <r>
    <x v="307"/>
    <n v="2.4402908719999998"/>
    <n v="0.72907321999999997"/>
    <n v="3.7203203569999999"/>
    <n v="2.117197145238348"/>
    <n v="0.572992257"/>
    <n v="0.50419277399999995"/>
    <n v="0.42900220899999997"/>
    <n v="5.6662147800548768"/>
    <n v="16.179283614293226"/>
  </r>
  <r>
    <x v="308"/>
    <n v="2.532162638"/>
    <n v="0.78657201300000001"/>
    <n v="5.0662200769999997"/>
    <n v="2.7812543617161527"/>
    <n v="0.58590641399999999"/>
    <n v="0.51134289600000005"/>
    <n v="0.57760063899999992"/>
    <n v="6.6912435353801571"/>
    <n v="19.53230257409631"/>
  </r>
  <r>
    <x v="309"/>
    <n v="2.5400765060000001"/>
    <n v="0.79436734499999995"/>
    <n v="5.5609725719999998"/>
    <n v="2.7954980792330022"/>
    <n v="0.70124608999999993"/>
    <n v="0.53518834400000004"/>
    <n v="0.58386967700000003"/>
    <n v="6.918707747186307"/>
    <n v="20.429926360419312"/>
  </r>
  <r>
    <x v="310"/>
    <n v="2.5354360690000002"/>
    <n v="0.79810528799999991"/>
    <n v="5.6426481440000007"/>
    <n v="2.7858631091951827"/>
    <n v="0.70451114399999992"/>
    <n v="0.53155704100000001"/>
    <n v="0.58495788699999995"/>
    <n v="6.962165219550621"/>
    <n v="20.545243901745803"/>
  </r>
  <r>
    <x v="311"/>
    <n v="2.536384355"/>
    <n v="0.80170020799999997"/>
    <n v="5.7142453669999993"/>
    <n v="2.8043898477601492"/>
    <n v="0.70546402599999991"/>
    <n v="0.53173694499999991"/>
    <n v="0.58541997000000001"/>
    <n v="7.0122865882586547"/>
    <n v="20.691627307018805"/>
  </r>
  <r>
    <x v="312"/>
    <n v="2.5936748820000002"/>
    <n v="0.80489701100000011"/>
    <n v="5.6326948990000005"/>
    <n v="2.7951151829114993"/>
    <n v="0.70589978099999995"/>
    <n v="0.53813677399999993"/>
    <n v="0.58729038899999997"/>
    <n v="6.5518956166512581"/>
    <n v="20.209604535562757"/>
  </r>
  <r>
    <x v="313"/>
    <n v="2.5305060570000002"/>
    <n v="0.76020118700000006"/>
    <n v="5.0141957389999998"/>
    <n v="2.4695824974333713"/>
    <n v="0.65453118399999999"/>
    <n v="0.51591994900000004"/>
    <n v="0.55566618899999998"/>
    <n v="5.9691998887004445"/>
    <n v="18.469802691133815"/>
  </r>
  <r>
    <x v="314"/>
    <n v="2.4500359819999997"/>
    <n v="0.74794605700000005"/>
    <n v="3.82075012"/>
    <n v="2.0408961354008199"/>
    <n v="0.55968565300000006"/>
    <n v="0.48424277799999998"/>
    <n v="0.45094034799999999"/>
    <n v="5.6453981465016252"/>
    <n v="16.199895219902448"/>
  </r>
  <r>
    <x v="315"/>
    <n v="2.555085847"/>
    <n v="0.80773541599999998"/>
    <n v="4.6070010949999993"/>
    <n v="2.6069325730140065"/>
    <n v="0.69897640399999994"/>
    <n v="0.53073720599999996"/>
    <n v="0.57808965000000001"/>
    <n v="6.5659468934049645"/>
    <n v="18.950505084418968"/>
  </r>
  <r>
    <x v="316"/>
    <n v="2.5409269079999999"/>
    <n v="0.77940551100000011"/>
    <n v="5.548492381"/>
    <n v="2.7925366611320657"/>
    <n v="0.70604123799999996"/>
    <n v="0.53117189899999995"/>
    <n v="0.58237011500000002"/>
    <n v="6.9345951790971103"/>
    <n v="20.415539892229177"/>
  </r>
  <r>
    <x v="317"/>
    <n v="2.548227437"/>
    <n v="0.79713536699999998"/>
    <n v="5.5677840070000002"/>
    <n v="2.7884927797938719"/>
    <n v="0.71136571999999998"/>
    <n v="0.53013161199999992"/>
    <n v="0.58563775699999998"/>
    <n v="6.9628509432641028"/>
    <n v="20.491625623057974"/>
  </r>
  <r>
    <x v="318"/>
    <n v="2.5529226270000001"/>
    <n v="0.79467220900000002"/>
    <n v="5.6354735810000003"/>
    <n v="2.7978627883676612"/>
    <n v="0.71214391299999991"/>
    <n v="0.53697897100000003"/>
    <n v="0.590970573"/>
    <n v="7.0027602317927293"/>
    <n v="20.623784894160394"/>
  </r>
  <r>
    <x v="319"/>
    <n v="2.609183298"/>
    <n v="0.790825946"/>
    <n v="5.6562119439999998"/>
    <n v="2.7901444654635159"/>
    <n v="0.71350436299999997"/>
    <n v="0.54215819099999996"/>
    <n v="0.51597379799999998"/>
    <n v="6.5110993034666906"/>
    <n v="20.129101308930206"/>
  </r>
  <r>
    <x v="320"/>
    <n v="2.5251443070000001"/>
    <n v="0.80508556000000009"/>
    <n v="5.0494546100000006"/>
    <n v="2.4529273681058248"/>
    <n v="0.65954596300000001"/>
    <n v="0.52727722600000004"/>
    <n v="0.48328104900000002"/>
    <n v="6.1749019759772423"/>
    <n v="18.677618059083066"/>
  </r>
  <r>
    <x v="321"/>
    <n v="2.4818641960000001"/>
    <n v="0.75718143100000002"/>
    <n v="3.8144962089999996"/>
    <n v="2.0258361074025242"/>
    <n v="0.59165063399999995"/>
    <n v="0.50068432799999996"/>
    <n v="0.40952098300000001"/>
    <n v="5.7075197125837791"/>
    <n v="16.288753600986304"/>
  </r>
  <r>
    <x v="322"/>
    <n v="2.5769869139999999"/>
    <n v="0.81552214199999995"/>
    <n v="5.0509415990000006"/>
    <n v="2.7657255432399066"/>
    <n v="0.70284851800000003"/>
    <n v="0.53620356400000002"/>
    <n v="0.574567736"/>
    <n v="6.7823111660499666"/>
    <n v="19.805107182289873"/>
  </r>
  <r>
    <x v="323"/>
    <n v="2.570095507"/>
    <n v="0.81519212100000005"/>
    <n v="5.5795679250000001"/>
    <n v="2.7870599808643299"/>
    <n v="0.70729731200000001"/>
    <n v="0.53329348499999996"/>
    <n v="0.58184867399999995"/>
    <n v="6.9914486259587463"/>
    <n v="20.565803630823076"/>
  </r>
  <r>
    <x v="324"/>
    <n v="2.5588754690000002"/>
    <n v="0.81494430699999998"/>
    <n v="5.6475562980000005"/>
    <n v="2.7641875593036396"/>
    <n v="0.70539113600000003"/>
    <n v="0.53956701800000006"/>
    <n v="0.53396858700000005"/>
    <n v="6.9667041089167672"/>
    <n v="20.531194483220407"/>
  </r>
  <r>
    <x v="325"/>
    <n v="2.5439188650000002"/>
    <n v="0.81286722"/>
    <n v="5.6501956849999999"/>
    <n v="2.7942844860674603"/>
    <n v="0.704016317"/>
    <n v="0.53685617699999999"/>
    <n v="0.58264088399999991"/>
    <n v="6.9856880259524896"/>
    <n v="20.61046766001995"/>
  </r>
  <r>
    <x v="326"/>
    <n v="2.5967113629999998"/>
    <n v="0.81624849899999996"/>
    <n v="5.7025291610000002"/>
    <n v="2.8006939942388112"/>
    <n v="0.70983041799999991"/>
    <n v="0.54853734799999998"/>
    <n v="0.58610765599999992"/>
    <n v="6.4436058817632382"/>
    <n v="20.204264321002047"/>
  </r>
  <r>
    <x v="327"/>
    <n v="2.5289513020000003"/>
    <n v="0.80383461499999997"/>
    <n v="5.0411363180000004"/>
    <n v="2.450650835763811"/>
    <n v="0.65445294499999995"/>
    <n v="0.52705919400000001"/>
    <n v="0.54273961500000001"/>
    <n v="6.0779064885755512"/>
    <n v="18.626731313339363"/>
  </r>
  <r>
    <x v="328"/>
    <n v="2.4657163930000001"/>
    <n v="0.74020828000000005"/>
    <n v="3.8391849059999998"/>
    <n v="2.0286407757349285"/>
    <n v="0.60351978699999997"/>
    <n v="0.50103783400000002"/>
    <n v="0.433243775"/>
    <n v="5.663764459255745"/>
    <n v="16.275316209990674"/>
  </r>
  <r>
    <x v="329"/>
    <n v="2.5842933080000003"/>
    <n v="0.80727175500000004"/>
    <n v="4.904275073"/>
    <n v="2.7579331290540536"/>
    <n v="0.702654573"/>
    <n v="0.53701069299999993"/>
    <n v="0.57369399199999993"/>
    <n v="6.7082706169354811"/>
    <n v="19.575403139989536"/>
  </r>
  <r>
    <x v="330"/>
    <n v="2.5721928470000002"/>
    <n v="0.81125247499999997"/>
    <n v="5.5261033690000003"/>
    <n v="2.7889329499916022"/>
    <n v="0.70716172300000002"/>
    <n v="0.53720244499999992"/>
    <n v="0.58025805000000008"/>
    <n v="6.9504646623695869"/>
    <n v="20.473568521361187"/>
  </r>
  <r>
    <x v="331"/>
    <n v="2.5933576719999998"/>
    <n v="0.81574039200000004"/>
    <n v="5.5998727759999998"/>
    <n v="2.7985293272236103"/>
    <n v="0.70428099399999999"/>
    <n v="0.53241469699999999"/>
    <n v="0.58476949199999995"/>
    <n v="7.0142000993626548"/>
    <n v="20.643165449586263"/>
  </r>
  <r>
    <x v="332"/>
    <n v="2.5602420809999997"/>
    <n v="0.81807486299999999"/>
    <n v="3.5319030059999998"/>
    <n v="2.8112468949755853"/>
    <n v="0.70509944700000005"/>
    <n v="0.54206630700000002"/>
    <n v="0.58674410499999996"/>
    <n v="6.5897943796294634"/>
    <n v="18.145171083605049"/>
  </r>
  <r>
    <x v="333"/>
    <n v="2.5954932820000001"/>
    <n v="0.81514656499999993"/>
    <n v="3.9437948220000001"/>
    <n v="2.8318692561110015"/>
    <n v="0.71016953999999999"/>
    <n v="0.54570732399999999"/>
    <n v="0.58867390899999994"/>
    <n v="6.3051412694953086"/>
    <n v="18.335995967606308"/>
  </r>
  <r>
    <x v="334"/>
    <n v="2.5471421379999999"/>
    <n v="0.81061075399999993"/>
    <n v="4.0509230729999999"/>
    <n v="2.5157349289223103"/>
    <n v="0.65630006900000004"/>
    <n v="0.53318881299999998"/>
    <n v="0.55876728899999994"/>
    <n v="6.0838233304511311"/>
    <n v="17.75649039537344"/>
  </r>
  <r>
    <x v="335"/>
    <n v="2.4405472549999998"/>
    <n v="0.76104353499999999"/>
    <n v="3.95992641"/>
    <n v="2.1091734185333917"/>
    <n v="0.58759589599999995"/>
    <n v="0.49984446899999996"/>
    <n v="0.46402054700000001"/>
    <n v="5.837692010789346"/>
    <n v="16.659843541322736"/>
  </r>
  <r>
    <x v="336"/>
    <n v="2.5540521549999999"/>
    <n v="0.81156073299999998"/>
    <n v="5.1825795999999995"/>
    <n v="2.7826350557643074"/>
    <n v="0.71133467099999992"/>
    <n v="0.53332637100000002"/>
    <n v="0.57659255300000001"/>
    <n v="6.7285785668585705"/>
    <n v="19.880659705622875"/>
  </r>
  <r>
    <x v="337"/>
    <n v="2.5557811239999997"/>
    <n v="0.81246964500000007"/>
    <n v="5.6242546960000004"/>
    <n v="2.7947945861022236"/>
    <n v="0.71127799399999991"/>
    <n v="0.53418664300000007"/>
    <n v="0.58140127099999994"/>
    <n v="6.7837983956869543"/>
    <n v="20.397964354789174"/>
  </r>
  <r>
    <x v="338"/>
    <n v="2.5543249889999999"/>
    <n v="0.81466449200000002"/>
    <n v="5.7010188679999994"/>
    <n v="2.7985113043923819"/>
    <n v="0.70893316900000003"/>
    <n v="0.534513134"/>
    <n v="0.58495183400000006"/>
    <n v="6.9860696568496223"/>
    <n v="20.682987447242006"/>
  </r>
  <r>
    <x v="339"/>
    <n v="2.5624064369999999"/>
    <n v="0.81215664500000007"/>
    <n v="5.6679505499999996"/>
    <n v="2.7917012162835864"/>
    <n v="0.70950947499999995"/>
    <n v="0.53642609699999999"/>
    <n v="0.58739131999999994"/>
    <n v="6.9543967453268447"/>
    <n v="20.621938485610428"/>
  </r>
  <r>
    <x v="340"/>
    <n v="2.599661996"/>
    <n v="0.81844779299999992"/>
    <n v="5.6598842600000001"/>
    <n v="2.6828672747632778"/>
    <n v="0.71453035499999995"/>
    <n v="0.53907539800000004"/>
    <n v="0.58838366500000006"/>
    <n v="6.4821635923236354"/>
    <n v="20.085014334086914"/>
  </r>
  <r>
    <x v="341"/>
    <n v="2.5313786770000002"/>
    <n v="0.81066719700000001"/>
    <n v="5.0879177220000003"/>
    <n v="2.4810677727771431"/>
    <n v="0.66464475300000003"/>
    <n v="0.51999152999999998"/>
    <n v="0.55830194099999997"/>
    <n v="6.2786963563906637"/>
    <n v="18.932665949167806"/>
  </r>
  <r>
    <x v="342"/>
    <n v="2.4432817710000001"/>
    <n v="0.75339717000000006"/>
    <n v="3.9427359559999999"/>
    <n v="2.1057480144948251"/>
    <n v="0.59072813600000007"/>
    <n v="0.50760544799999996"/>
    <n v="0.477579219"/>
    <n v="5.7292639283804307"/>
    <n v="16.550339642875254"/>
  </r>
  <r>
    <x v="343"/>
    <n v="2.5599982969999999"/>
    <n v="0.81112815399999993"/>
    <n v="5.1996562929999994"/>
    <n v="2.7193918849746423"/>
    <n v="0.70123163199999994"/>
    <n v="0.53554682200000003"/>
    <n v="0.5786112120000001"/>
    <n v="6.7266154943881222"/>
    <n v="19.832179789362762"/>
  </r>
  <r>
    <x v="344"/>
    <n v="2.556469388"/>
    <n v="0.81173966000000009"/>
    <n v="5.6170464100000004"/>
    <n v="2.8007475710722449"/>
    <n v="0.70686392399999998"/>
    <n v="0.53385677800000009"/>
    <n v="0.58331371300000001"/>
    <n v="6.9317582769211974"/>
    <n v="20.541795720993445"/>
  </r>
  <r>
    <x v="345"/>
    <n v="2.553124237"/>
    <n v="0.81546084499999993"/>
    <n v="5.6164296500000006"/>
    <n v="2.8015881576571919"/>
    <n v="0.70658779000000005"/>
    <n v="0.53060515500000005"/>
    <n v="0.5852726949999999"/>
    <n v="6.9174942862936923"/>
    <n v="20.526562815950886"/>
  </r>
  <r>
    <x v="346"/>
    <n v="2.5577412450000003"/>
    <n v="0.82183757899999998"/>
    <n v="5.619872193"/>
    <n v="2.8129332462264451"/>
    <n v="0.71028834199999991"/>
    <n v="0.53731498499999997"/>
    <n v="0.58591959400000004"/>
    <n v="6.9692927533901186"/>
    <n v="20.615199937616563"/>
  </r>
  <r>
    <x v="347"/>
    <n v="2.593229322"/>
    <n v="0.81764289000000001"/>
    <n v="5.7207809379999999"/>
    <n v="2.8106710275580347"/>
    <n v="0.71300306700000005"/>
    <n v="0.53929261800000006"/>
    <n v="0.58661697999999995"/>
    <n v="6.4487478622494452"/>
    <n v="20.229984704807482"/>
  </r>
  <r>
    <x v="348"/>
    <n v="2.5074190550000002"/>
    <n v="0.81241851200000004"/>
    <n v="5.2466510049999995"/>
    <n v="2.519887108778962"/>
    <n v="0.67499578799999993"/>
    <n v="0.52710132200000004"/>
    <n v="0.55782840099999997"/>
    <n v="6.1341931719771798"/>
    <n v="18.980494363756144"/>
  </r>
  <r>
    <x v="349"/>
    <n v="2.4386363229999999"/>
    <n v="0.75978879700000002"/>
    <n v="4.0732116390000002"/>
    <n v="2.1263195841985194"/>
    <n v="0.61087689599999995"/>
    <n v="0.51105872100000005"/>
    <n v="0.47591245799999998"/>
    <n v="5.8501763458868981"/>
    <n v="16.845980764085418"/>
  </r>
  <r>
    <x v="350"/>
    <n v="2.5667550480000001"/>
    <n v="0.81195872300000005"/>
    <n v="5.162082281"/>
    <n v="2.7741478216575732"/>
    <n v="0.70680745"/>
    <n v="0.53619675100000008"/>
    <n v="0.57816295200000001"/>
    <n v="6.7071288217272667"/>
    <n v="19.84323984838484"/>
  </r>
  <r>
    <x v="351"/>
    <n v="2.5795363739999999"/>
    <n v="0.81785844600000002"/>
    <n v="5.6622915100000002"/>
    <n v="2.7906970966339477"/>
    <n v="0.71044090699999995"/>
    <n v="0.53785361300000001"/>
    <n v="0.58217479500000002"/>
    <n v="6.8632492559231446"/>
    <n v="20.544101997557092"/>
  </r>
  <r>
    <x v="352"/>
    <n v="2.5870997330000001"/>
    <n v="0.81582185100000004"/>
    <n v="5.6992566250000003"/>
    <n v="2.7964079283296721"/>
    <n v="0.71581929599999994"/>
    <n v="0.53755714899999996"/>
    <n v="0.58530446999999997"/>
    <n v="6.8745183720031395"/>
    <n v="20.611785424332812"/>
  </r>
  <r>
    <x v="353"/>
    <n v="2.560480954"/>
    <n v="0.80978590800000005"/>
    <n v="5.6883498799999996"/>
    <n v="2.8149539214004187"/>
    <n v="0.71086773199999997"/>
    <n v="0.53754511599999999"/>
    <n v="0.583372589"/>
    <n v="6.909688574049011"/>
    <n v="20.615044674449429"/>
  </r>
  <r>
    <x v="354"/>
    <n v="2.6142417719999997"/>
    <n v="0.78692801700000004"/>
    <n v="5.7064150530000006"/>
    <n v="2.8065868856055367"/>
    <n v="0.71847775800000002"/>
    <n v="0.54954964399999995"/>
    <n v="0.58493126100000004"/>
    <n v="6.359139046210676"/>
    <n v="20.126269436816212"/>
  </r>
  <r>
    <x v="355"/>
    <n v="2.5592686379999998"/>
    <n v="0.792311824"/>
    <n v="4.9812930889999993"/>
    <n v="2.4880408407066499"/>
    <n v="0.6902460749999999"/>
    <n v="0.52889623600000002"/>
    <n v="0.54690359099999997"/>
    <n v="5.9437801906994805"/>
    <n v="18.530740484406127"/>
  </r>
  <r>
    <x v="356"/>
    <n v="2.412830837"/>
    <n v="0.72937948600000002"/>
    <n v="3.8837325740000002"/>
    <n v="2.0974535445224309"/>
    <n v="0.65177662600000008"/>
    <n v="0.50706641699999999"/>
    <n v="0.45523925700000001"/>
    <n v="5.6435329647693155"/>
    <n v="16.381011706291744"/>
  </r>
  <r>
    <x v="357"/>
    <n v="2.5718465950000002"/>
    <n v="0.81384706999999989"/>
    <n v="5.0579669689999998"/>
    <n v="2.6818481165692756"/>
    <n v="0.7138303789999999"/>
    <n v="0.54141032999999994"/>
    <n v="0.56653114300000007"/>
    <n v="6.5006265417266844"/>
    <n v="19.447907144295961"/>
  </r>
  <r>
    <x v="358"/>
    <n v="2.591776791"/>
    <n v="0.82014684699999996"/>
    <n v="4.6068477019999996"/>
    <n v="2.2913040612479487"/>
    <n v="0.71772750500000004"/>
    <n v="0.54661216199999996"/>
    <n v="0.52526795200000009"/>
    <n v="6.1994767975975931"/>
    <n v="18.299159817845542"/>
  </r>
  <r>
    <x v="359"/>
    <n v="2.5882933450000003"/>
    <n v="0.794533139"/>
    <n v="2.1250500899999998"/>
    <n v="1.484036580801271"/>
    <n v="0.714779783"/>
    <n v="0.54797541799999994"/>
    <n v="0.30613731900000002"/>
    <n v="4.6959000623860732"/>
    <n v="13.256705737187344"/>
  </r>
  <r>
    <x v="360"/>
    <n v="2.5564510060000001"/>
    <n v="0.80372446600000003"/>
    <n v="3.5270216910000003"/>
    <n v="1.9399385174095585"/>
    <n v="0.71369628500000004"/>
    <n v="0.54729764199999997"/>
    <n v="0.52925090699999999"/>
    <n v="5.6939808479297636"/>
    <n v="16.311361362339319"/>
  </r>
  <r>
    <x v="361"/>
    <n v="2.5951208889999999"/>
    <n v="0.81010549199999993"/>
    <n v="4.4252843049999999"/>
    <n v="2.4920947198096686"/>
    <n v="0.713650848"/>
    <n v="0.53189271999999999"/>
    <n v="0.53861903799999999"/>
    <n v="5.8057663748324551"/>
    <n v="17.912534386642125"/>
  </r>
  <r>
    <x v="362"/>
    <n v="2.4845136189999999"/>
    <n v="0.80148253700000005"/>
    <n v="4.0475727820000005"/>
    <n v="2.1810883525073139"/>
    <n v="0.69748978399999995"/>
    <n v="0.49716863299999997"/>
    <n v="0.48889471999999995"/>
    <n v="5.5581066368272536"/>
    <n v="16.756317064334567"/>
  </r>
  <r>
    <x v="363"/>
    <n v="2.362112963"/>
    <n v="0.74632054400000003"/>
    <n v="3.2992380959999998"/>
    <n v="1.7880783131065212"/>
    <n v="0.66536590900000003"/>
    <n v="0.45550300799999999"/>
    <n v="0.36479967599999996"/>
    <n v="5.0618491697047601"/>
    <n v="14.743267678811282"/>
  </r>
  <r>
    <x v="364"/>
    <n v="2.574044695"/>
    <n v="0.80876203199999996"/>
    <n v="4.3119291900000007"/>
    <n v="2.5090442233933694"/>
    <n v="0.71703703799999996"/>
    <n v="0.47344033000000002"/>
    <n v="0.49090176699999999"/>
    <n v="6.0583281908854429"/>
    <n v="17.943487466278814"/>
  </r>
  <r>
    <x v="365"/>
    <n v="2.6254129920000002"/>
    <n v="0.81235994599999994"/>
    <n v="4.6192986070000002"/>
    <n v="2.271395107213884"/>
    <n v="0.65558747699999997"/>
    <n v="0.42340902399999997"/>
    <n v="0.45229677800000001"/>
    <n v="6.1086058535122945"/>
    <n v="17.96836578472618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5.8502692032809479E-2"/>
    <n v="5.7003303399819558E-2"/>
    <n v="0.1614513577225937"/>
    <n v="0.10158015723286509"/>
    <n v="9.173271433086963E-2"/>
  </r>
  <r>
    <x v="1"/>
    <n v="0.12195446776162727"/>
    <n v="0.10203027979569737"/>
    <n v="0.23588139751998918"/>
    <n v="0.11645487031170323"/>
    <n v="0.17358100397508039"/>
  </r>
  <r>
    <x v="2"/>
    <n v="0.13960290346370466"/>
    <n v="0.18054975023826592"/>
    <n v="0.2585528081148063"/>
    <n v="0.15003794331202441"/>
    <n v="0.19819006792883004"/>
  </r>
  <r>
    <x v="3"/>
    <n v="0.15608498943788229"/>
    <n v="0.15908350457155795"/>
    <n v="0.29863136569669002"/>
    <n v="0.17625792360139134"/>
    <n v="0.19347552214185224"/>
  </r>
  <r>
    <x v="4"/>
    <n v="0.16312523525896452"/>
    <n v="0.12680202215404038"/>
    <n v="0.25658409226091472"/>
    <n v="0.13757438023779817"/>
    <n v="0.16606478332226704"/>
  </r>
  <r>
    <x v="5"/>
    <n v="0.15524041930829821"/>
    <n v="0.15976837188178603"/>
    <n v="0.22433649556849597"/>
    <n v="0.1043756416899491"/>
    <n v="0.16556202950715199"/>
  </r>
  <r>
    <x v="6"/>
    <n v="0.15871839476515562"/>
    <n v="0.1765726086549218"/>
    <n v="0.35829397100956023"/>
    <n v="0.14639825011073429"/>
    <n v="0.11234428384852857"/>
  </r>
  <r>
    <x v="7"/>
    <n v="0.14472300855831396"/>
    <n v="9.8593692269031058E-2"/>
    <n v="0.39550350089573649"/>
    <n v="0.16582679052682023"/>
    <n v="0.11638974947611316"/>
  </r>
  <r>
    <x v="8"/>
    <n v="0.14734830860603276"/>
    <n v="0.13424921207826165"/>
    <n v="0.37481809275877265"/>
    <n v="0.14863433143380989"/>
    <n v="0.17377902276226317"/>
  </r>
  <r>
    <x v="9"/>
    <n v="0.17517535437271417"/>
    <n v="0.20692305129358871"/>
    <n v="0.37871899551620503"/>
    <n v="0.14810197972872655"/>
    <n v="0.19442660999419126"/>
  </r>
  <r>
    <x v="10"/>
    <n v="0.18369481371250179"/>
    <n v="0.18530938915265766"/>
    <n v="0.40747971434880165"/>
    <n v="0.15943397642695223"/>
    <n v="0.17548207870159235"/>
  </r>
  <r>
    <x v="11"/>
    <n v="0.14957888153944493"/>
    <n v="0.11233421371773623"/>
    <n v="0.28460402406504526"/>
    <n v="0.1271524344409754"/>
    <n v="7.7160953746178942E-2"/>
  </r>
  <r>
    <x v="12"/>
    <n v="6.6060459953449738E-2"/>
    <n v="6.130954828164837E-2"/>
    <n v="0.24418459237774207"/>
    <n v="0.12048859564753264"/>
    <n v="6.3966674129039502E-2"/>
  </r>
  <r>
    <x v="13"/>
    <n v="0.14665692826002963"/>
    <n v="0.10662364005108121"/>
    <n v="0.33683167871367364"/>
    <n v="0.17581285103491751"/>
    <n v="0.14886766166080442"/>
  </r>
  <r>
    <x v="14"/>
    <n v="0.17080660869281086"/>
    <n v="0.13137482019940083"/>
    <n v="0.36499332401580881"/>
    <n v="0.21242721528786224"/>
    <n v="0.12257079817944688"/>
  </r>
  <r>
    <x v="15"/>
    <n v="0.17415895231657358"/>
    <n v="0.13898343156766427"/>
    <n v="0.39636414305064532"/>
    <n v="0.21381908786673171"/>
    <n v="0.13735064363740435"/>
  </r>
  <r>
    <x v="16"/>
    <n v="0.16924796343447168"/>
    <n v="0.14631269910631853"/>
    <n v="0.39852474761472256"/>
    <n v="0.19855697790950586"/>
    <n v="0.15224105875968993"/>
  </r>
  <r>
    <x v="17"/>
    <n v="0.19315205389675086"/>
    <n v="0.20728143280450828"/>
    <n v="0.38838386662457358"/>
    <n v="0.21040346216163605"/>
    <n v="0.17139021470846452"/>
  </r>
  <r>
    <x v="18"/>
    <n v="0.17963325812771674"/>
    <n v="0.19613029265426135"/>
    <n v="0.32955212170210713"/>
    <n v="0.16170068200918836"/>
    <n v="0.16124359993583762"/>
  </r>
  <r>
    <x v="19"/>
    <n v="0.17583593465641001"/>
    <n v="0.19484852759374785"/>
    <n v="0.28876824783231037"/>
    <n v="0.13130304236593612"/>
    <n v="0.1677810509995814"/>
  </r>
  <r>
    <x v="20"/>
    <n v="0.18732435789702934"/>
    <n v="0.22664191387622187"/>
    <n v="0.41636985161068552"/>
    <n v="0.18128387493403755"/>
    <n v="0.18661988838829879"/>
  </r>
  <r>
    <x v="21"/>
    <n v="0.19072938583789581"/>
    <n v="0.22264072907879312"/>
    <n v="0.41405094112022778"/>
    <n v="0.17598485729053817"/>
    <n v="0.18918508887245919"/>
  </r>
  <r>
    <x v="22"/>
    <n v="0.19428922461825424"/>
    <n v="0.22964005679860958"/>
    <n v="0.4192957678115794"/>
    <n v="0.12090559597644218"/>
    <n v="0.21073107428738028"/>
  </r>
  <r>
    <x v="23"/>
    <n v="0.20039655276260773"/>
    <n v="0.2308557637355812"/>
    <n v="0.4297892561064246"/>
    <n v="0.14751144193123827"/>
    <n v="0.22059552408446634"/>
  </r>
  <r>
    <x v="24"/>
    <n v="0.1901928163313846"/>
    <n v="0.21762891975407703"/>
    <n v="0.366085990280545"/>
    <n v="0.15680692539525395"/>
    <n v="0.14490539852600784"/>
  </r>
  <r>
    <x v="25"/>
    <n v="0.15072739965232468"/>
    <n v="0.15169422344354405"/>
    <n v="0.26522227767802986"/>
    <n v="0.12712283099045354"/>
    <n v="8.1889654966711661E-2"/>
  </r>
  <r>
    <x v="26"/>
    <n v="7.4923583146350267E-2"/>
    <n v="0.11559718279388984"/>
    <n v="0.24168764279597163"/>
    <n v="6.4919856591178271E-2"/>
    <n v="7.663578716126726E-2"/>
  </r>
  <r>
    <x v="27"/>
    <n v="0.15551437775724197"/>
    <n v="0.17923738472346562"/>
    <n v="0.32354135698403469"/>
    <n v="9.6315847083081038E-2"/>
    <n v="0.14912230218220979"/>
  </r>
  <r>
    <x v="28"/>
    <n v="0.17896700414833269"/>
    <n v="0.20659008920765867"/>
    <n v="0.38025966738941047"/>
    <n v="0.12252868171197703"/>
    <n v="0.18298461576863537"/>
  </r>
  <r>
    <x v="29"/>
    <n v="0.18054185996578179"/>
    <n v="0.20120878074665388"/>
    <n v="0.38785741917491995"/>
    <n v="0.12595094267322426"/>
    <n v="0.1909254994281156"/>
  </r>
  <r>
    <x v="30"/>
    <n v="0.18439024669828219"/>
    <n v="0.21684091757940091"/>
    <n v="0.34344406520169962"/>
    <n v="9.0589110619966245E-2"/>
    <n v="0.19360575213056372"/>
  </r>
  <r>
    <x v="31"/>
    <n v="0.21581805836184695"/>
    <n v="0.23082010923559174"/>
    <n v="0.44203444024872718"/>
    <n v="0.10343474880156953"/>
    <n v="0.25756889078935635"/>
  </r>
  <r>
    <x v="32"/>
    <n v="0.18876863539389782"/>
    <n v="0.21260488204874509"/>
    <n v="0.30174223947311263"/>
    <n v="9.1026351569717709E-2"/>
    <n v="0.20450341590914192"/>
  </r>
  <r>
    <x v="33"/>
    <n v="0.15490656336576747"/>
    <n v="0.18791995796677197"/>
    <n v="0.25166416861644758"/>
    <n v="0.10579787876792061"/>
    <n v="0.19213709144023003"/>
  </r>
  <r>
    <x v="34"/>
    <n v="0.23124553371744522"/>
    <n v="0.19852686022588903"/>
    <n v="0.43836570321183987"/>
    <n v="0.20095839783974631"/>
    <n v="0.21211886589584536"/>
  </r>
  <r>
    <x v="35"/>
    <n v="0.24077611751495245"/>
    <n v="0.23051390036431618"/>
    <n v="0.41842951298993236"/>
    <n v="0.21804982701711165"/>
    <n v="0.24694422455376214"/>
  </r>
  <r>
    <x v="36"/>
    <n v="0.22634926963589766"/>
    <n v="0.22975577635295968"/>
    <n v="0.39266678408715744"/>
    <n v="0.2206883716594191"/>
    <n v="0.19592805647431044"/>
  </r>
  <r>
    <x v="37"/>
    <n v="0.18214458627694011"/>
    <n v="0.17122499136769989"/>
    <n v="0.45404130223165284"/>
    <n v="0.2005595214124998"/>
    <n v="0.18023086229158811"/>
  </r>
  <r>
    <x v="38"/>
    <n v="0.13944346357645046"/>
    <n v="0.13001676323570308"/>
    <n v="0.46108474619130257"/>
    <n v="0.17856761041466981"/>
    <n v="0.12137126286164653"/>
  </r>
  <r>
    <x v="39"/>
    <n v="8.280061396197165E-2"/>
    <n v="6.6402121013522233E-2"/>
    <n v="0.32766146827534015"/>
    <n v="0.11998713807807303"/>
    <n v="8.907229587251736E-2"/>
  </r>
  <r>
    <x v="40"/>
    <n v="8.3147428302008511E-2"/>
    <n v="6.8685458622650936E-2"/>
    <n v="0.24156375995413909"/>
    <n v="8.4679042117414283E-2"/>
    <n v="0.15800509000148258"/>
  </r>
  <r>
    <x v="41"/>
    <n v="0.18723992807633355"/>
    <n v="0.12542745464264421"/>
    <n v="0.35774738833999103"/>
    <n v="0.17083569543330215"/>
    <n v="0.23744247558934523"/>
  </r>
  <r>
    <x v="42"/>
    <n v="0.2363461144041504"/>
    <n v="0.20903457689238594"/>
    <n v="0.36590719824907625"/>
    <n v="0.19866207476268852"/>
    <n v="0.18246751329461686"/>
  </r>
  <r>
    <x v="43"/>
    <n v="0.21701357244638592"/>
    <n v="0.20837670431124461"/>
    <n v="0.37562252231030596"/>
    <n v="0.20501593391001935"/>
    <n v="0.15269700427062338"/>
  </r>
  <r>
    <x v="44"/>
    <n v="0.2258264286821865"/>
    <n v="0.22429056869434921"/>
    <n v="0.38707641798182912"/>
    <n v="0.16978184950318606"/>
    <n v="0.17766452222672868"/>
  </r>
  <r>
    <x v="45"/>
    <n v="0.21430611548368125"/>
    <n v="0.20877438712666244"/>
    <n v="0.3974111022511993"/>
    <n v="0.17921603022251009"/>
    <n v="0.159555041851354"/>
  </r>
  <r>
    <x v="46"/>
    <n v="0.12913123779203128"/>
    <n v="0.15266825727629971"/>
    <n v="0.30186838787691461"/>
    <n v="0.12101413025857087"/>
    <n v="0.11507250282591516"/>
  </r>
  <r>
    <x v="47"/>
    <n v="8.0218890294748532E-2"/>
    <n v="0.15925444395087532"/>
    <n v="0.2554628479940943"/>
    <n v="0.10477678131294796"/>
    <n v="7.915499175356526E-2"/>
  </r>
  <r>
    <x v="48"/>
    <n v="0.17809492638496896"/>
    <n v="0.19316043063375984"/>
    <n v="0.42457094843818699"/>
    <n v="0.18123464623035146"/>
    <n v="0.12844534320503831"/>
  </r>
  <r>
    <x v="49"/>
    <n v="0.20550478479996645"/>
    <n v="0.17786816900541805"/>
    <n v="0.46829512337703622"/>
    <n v="0.22035400972820388"/>
    <n v="0.15766736534274103"/>
  </r>
  <r>
    <x v="50"/>
    <n v="0.21072062100752981"/>
    <n v="0.19818077648931223"/>
    <n v="0.47901678921596436"/>
    <n v="0.21248717102924583"/>
    <n v="0.13076579400442367"/>
  </r>
  <r>
    <x v="51"/>
    <n v="0.19751129053972119"/>
    <n v="0.202576854996116"/>
    <n v="0.46493274674938223"/>
    <n v="0.18978658302931167"/>
    <n v="0.14981750551472289"/>
  </r>
  <r>
    <x v="52"/>
    <n v="0.20284657337799109"/>
    <n v="0.21172011145262679"/>
    <n v="0.39548473076156176"/>
    <n v="0.1720598334341642"/>
    <n v="0.14778702496957952"/>
  </r>
  <r>
    <x v="53"/>
    <n v="0.10221069145194982"/>
    <n v="0.16527592478933709"/>
    <n v="0.23425474040753685"/>
    <n v="0.14071299302685736"/>
    <n v="0.10902743806408514"/>
  </r>
  <r>
    <x v="54"/>
    <n v="0.10721592438958144"/>
    <n v="0.16541937399029499"/>
    <n v="0.21781561157523918"/>
    <n v="0.13132597011173991"/>
    <n v="0.15651322403785237"/>
  </r>
  <r>
    <x v="55"/>
    <n v="0.19045765266320119"/>
    <n v="0.19875526295276416"/>
    <n v="0.37123862815712777"/>
    <n v="0.17492663494822083"/>
    <n v="0.20093469252676829"/>
  </r>
  <r>
    <x v="56"/>
    <n v="0.21443394433408761"/>
    <n v="0.20254024033992746"/>
    <n v="0.38022836177543651"/>
    <n v="0.16213573552669422"/>
    <n v="0.20795045739543527"/>
  </r>
  <r>
    <x v="57"/>
    <n v="0.19162697231117937"/>
    <n v="0.18992341916284319"/>
    <n v="0.35392594534060562"/>
    <n v="0.15792297168424063"/>
    <n v="0.21408184742693714"/>
  </r>
  <r>
    <x v="58"/>
    <n v="0.10497053728777182"/>
    <n v="0.16574865511067569"/>
    <n v="0.39995873091745565"/>
    <n v="0.1598551317177046"/>
    <n v="0.23471542358626823"/>
  </r>
  <r>
    <x v="59"/>
    <m/>
    <m/>
    <m/>
    <m/>
    <m/>
  </r>
  <r>
    <x v="60"/>
    <n v="0.22787983434612158"/>
    <n v="0.25156684781007099"/>
    <n v="0.35977898810413433"/>
    <n v="0.19642356292358804"/>
    <n v="0.23715762935850573"/>
  </r>
  <r>
    <x v="61"/>
    <n v="0.1241243504036674"/>
    <n v="0.20000259246510255"/>
    <n v="0.26856075698581083"/>
    <n v="0.13152959629777605"/>
    <n v="0.1233657051552077"/>
  </r>
  <r>
    <x v="62"/>
    <n v="0.10409956302697983"/>
    <n v="8.506440722511624E-2"/>
    <n v="0.27961825701298276"/>
    <n v="0.10714133272774266"/>
    <n v="0.12277839825063137"/>
  </r>
  <r>
    <x v="63"/>
    <n v="0.10798699006092694"/>
    <n v="0.10964180846963124"/>
    <n v="0.34467015920737276"/>
    <n v="0.1240607009563789"/>
    <n v="0.14122962350273713"/>
  </r>
  <r>
    <x v="64"/>
    <n v="0.1439317167194932"/>
    <n v="0.15236941183400865"/>
    <n v="0.38110565211619135"/>
    <n v="0.14691400982081573"/>
    <n v="0.18284676256146726"/>
  </r>
  <r>
    <x v="65"/>
    <n v="0.118949286877644"/>
    <n v="0.16767966782272034"/>
    <n v="0.42090622453405024"/>
    <n v="0.10441676737146079"/>
    <n v="0.14790636292906181"/>
  </r>
  <r>
    <x v="66"/>
    <n v="0.10681992226445237"/>
    <n v="0.13377431210120794"/>
    <n v="0.39068856674052715"/>
    <n v="0.15786125033065485"/>
    <n v="0.121019627285153"/>
  </r>
  <r>
    <x v="67"/>
    <n v="0.12837739351401667"/>
    <n v="0.13622935141233616"/>
    <n v="0.41193772049423077"/>
    <n v="0.18891399003726078"/>
    <n v="0.16733061810228131"/>
  </r>
  <r>
    <x v="68"/>
    <n v="0.1026599176770516"/>
    <n v="8.7784780984578203E-2"/>
    <n v="0.2698963910718421"/>
    <n v="0.14595933274594627"/>
    <n v="9.851310116037916E-2"/>
  </r>
  <r>
    <x v="69"/>
    <n v="0.10213533808917032"/>
    <n v="0.10016547294549333"/>
    <n v="0.22974513199728377"/>
    <n v="0.11809604462338516"/>
    <n v="0.1245890189180814"/>
  </r>
  <r>
    <x v="70"/>
    <n v="0.14061348161374571"/>
    <n v="0.14387109810431611"/>
    <n v="0.32088963384546543"/>
    <n v="0.16580831436346613"/>
    <n v="0.13389652499865054"/>
  </r>
  <r>
    <x v="71"/>
    <n v="0.13335090028123114"/>
    <n v="0.14607275201999606"/>
    <n v="0.33572339584977473"/>
    <n v="0.15285708215037841"/>
    <n v="0.14657934976224476"/>
  </r>
  <r>
    <x v="72"/>
    <n v="0.10681424957462743"/>
    <n v="0.11746246358359093"/>
    <n v="0.41491241297033871"/>
    <n v="0.11692220689828382"/>
    <n v="0.1250612388673468"/>
  </r>
  <r>
    <x v="73"/>
    <n v="0.12249933308793361"/>
    <n v="0.12794882144791717"/>
    <n v="0.39087478040998702"/>
    <n v="0.16209918638909979"/>
    <n v="0.12677785166393227"/>
  </r>
  <r>
    <x v="74"/>
    <n v="0.10870027472049966"/>
    <n v="0.12175086408445698"/>
    <n v="0.3853346874317648"/>
    <n v="0.17898617861258825"/>
    <n v="0.11387575596442982"/>
  </r>
  <r>
    <x v="75"/>
    <n v="0.10155307013018773"/>
    <n v="8.5233576350565846E-2"/>
    <n v="0.2718908623538846"/>
    <n v="0.1339968139208329"/>
    <n v="0.11730534723269628"/>
  </r>
  <r>
    <x v="76"/>
    <n v="0.10213434914566566"/>
    <n v="7.736708925293341E-2"/>
    <n v="0.28953767958822058"/>
    <n v="0.10145809859334196"/>
    <n v="8.8319910100569624E-2"/>
  </r>
  <r>
    <x v="77"/>
    <n v="0.21395792721889495"/>
    <n v="0.14980560340448595"/>
    <n v="0.3682720328762441"/>
    <n v="0.14044046909921806"/>
    <n v="0.22146267611401466"/>
  </r>
  <r>
    <x v="78"/>
    <n v="0.29720894955739902"/>
    <n v="0.2499966931551392"/>
    <n v="0.45077697665908534"/>
    <n v="0.12533996823670504"/>
    <n v="0.21568555324573216"/>
  </r>
  <r>
    <x v="79"/>
    <n v="0.30199531190450601"/>
    <n v="0.23799133240337308"/>
    <n v="0.40922013521656631"/>
    <n v="0.15055672547692933"/>
    <n v="0.18791155774845764"/>
  </r>
  <r>
    <x v="80"/>
    <n v="0.2685340634907214"/>
    <n v="0.23965012284101456"/>
    <n v="0.36123183282475008"/>
    <n v="0.175766011331352"/>
    <n v="0.20114268099598595"/>
  </r>
  <r>
    <x v="81"/>
    <n v="0.28020457145591987"/>
    <n v="0.24386903878091992"/>
    <n v="0.35682792680435399"/>
    <n v="0.18051615239431512"/>
    <n v="0.15473986290293584"/>
  </r>
  <r>
    <x v="82"/>
    <n v="0.13517569883590785"/>
    <n v="0.18770971785861756"/>
    <n v="0.25213330844997384"/>
    <n v="0.15451489964474005"/>
    <n v="0.16088938292977242"/>
  </r>
  <r>
    <x v="83"/>
    <n v="0.10748804974909075"/>
    <n v="0.16021748429534399"/>
    <n v="0.25959792442830998"/>
    <n v="0.12578825138490415"/>
    <n v="0.10374180440056407"/>
  </r>
  <r>
    <x v="84"/>
    <n v="0.13591072560156656"/>
    <n v="0.16402677688117379"/>
    <n v="0.32650440134088354"/>
    <n v="0.12191807353877877"/>
    <n v="0.1501778159944096"/>
  </r>
  <r>
    <x v="85"/>
    <n v="0.17662871628143575"/>
    <n v="0.20698869626207814"/>
    <n v="0.35834693881868679"/>
    <n v="9.9645872459044771E-2"/>
    <n v="0.20164906359935417"/>
  </r>
  <r>
    <x v="86"/>
    <n v="0.24903377543983368"/>
    <n v="0.23218965801302624"/>
    <n v="0.38113684526894459"/>
    <n v="0.1279707261934562"/>
    <n v="0.20840357757863584"/>
  </r>
  <r>
    <x v="87"/>
    <n v="0.27966399295978656"/>
    <n v="0.23810861317587825"/>
    <n v="0.32491355055051507"/>
    <n v="0.16400023899905966"/>
    <n v="0.20079330122849459"/>
  </r>
  <r>
    <x v="88"/>
    <n v="0.24194964346859249"/>
    <n v="0.21007654431920203"/>
    <n v="0.31875526599956405"/>
    <n v="0.17756080423210807"/>
    <n v="0.1737524702086326"/>
  </r>
  <r>
    <x v="89"/>
    <n v="0.12696518218945654"/>
    <n v="0.15562569243112986"/>
    <n v="0.24578502924134951"/>
    <n v="0.17091376132907662"/>
    <n v="0.1589791817599375"/>
  </r>
  <r>
    <x v="90"/>
    <n v="0.10555279719321206"/>
    <n v="0.13157838718348741"/>
    <n v="0.25043186375439253"/>
    <n v="0.18065395795468769"/>
    <n v="0.12849979480371115"/>
  </r>
  <r>
    <x v="91"/>
    <n v="0.15739130633380674"/>
    <n v="0.17260993373280437"/>
    <n v="0.41184702331452577"/>
    <n v="0.22127380845310754"/>
    <n v="0.1679428154803404"/>
  </r>
  <r>
    <x v="92"/>
    <n v="0.13717937686749665"/>
    <n v="0.18018913035149137"/>
    <n v="0.46180976910893545"/>
    <n v="0.20878740710837981"/>
    <n v="0.22066613196058391"/>
  </r>
  <r>
    <x v="93"/>
    <n v="0.26974874712231206"/>
    <n v="0.23199158650203006"/>
    <n v="0.44927653216164359"/>
    <n v="0.14618259682326457"/>
    <n v="0.20147462596804944"/>
  </r>
  <r>
    <x v="94"/>
    <n v="0.29589469457916134"/>
    <n v="0.24286641181372881"/>
    <n v="0.42725478283994484"/>
    <n v="0.17894154398515305"/>
    <n v="0.1823354298291793"/>
  </r>
  <r>
    <x v="95"/>
    <n v="0.30200786922479267"/>
    <n v="0.23755565902431305"/>
    <n v="0.40377287956321978"/>
    <n v="0.16436690760190278"/>
    <n v="0.14775001767702642"/>
  </r>
  <r>
    <x v="96"/>
    <n v="0.14536159239569157"/>
    <n v="0.17935454264970299"/>
    <n v="0.32434428667640014"/>
    <n v="0.10680181718541133"/>
    <n v="0.17357675392043043"/>
  </r>
  <r>
    <x v="97"/>
    <n v="5.5962421505790366E-2"/>
    <n v="0.16308568346532198"/>
    <n v="0.28571938253276991"/>
    <n v="0.11109348963677891"/>
    <n v="0.16073217683916363"/>
  </r>
  <r>
    <x v="98"/>
    <n v="0.22692812171854909"/>
    <n v="0.22401398492378302"/>
    <n v="0.38910266201508442"/>
    <n v="0.16866318814824321"/>
    <n v="0.18933444047790551"/>
  </r>
  <r>
    <x v="99"/>
    <n v="0.20743063403534173"/>
    <n v="0.22038167815945853"/>
    <n v="0.41066158135103897"/>
    <n v="0.14340929166544633"/>
    <n v="0.18171726589637932"/>
  </r>
  <r>
    <x v="100"/>
    <n v="0.19626174597656132"/>
    <n v="0.21917696089372748"/>
    <n v="0.38657352009298457"/>
    <n v="0.16469101028165892"/>
    <n v="0.1997409962059698"/>
  </r>
  <r>
    <x v="101"/>
    <n v="0.1830937318274474"/>
    <n v="0.22818684617754675"/>
    <n v="0.44486123363097341"/>
    <n v="0.18207812062999651"/>
    <n v="0.22322692621234141"/>
  </r>
  <r>
    <x v="102"/>
    <n v="0.29866069854677013"/>
    <n v="0.22997700319188077"/>
    <n v="0.42560651089071388"/>
    <n v="0.18093608109256207"/>
    <n v="0.21029086660160648"/>
  </r>
  <r>
    <x v="103"/>
    <n v="0.14818003245747302"/>
    <n v="0.19198893192473956"/>
    <n v="0.32683759659960365"/>
    <n v="0.16663178628105149"/>
    <n v="0.13126142631492649"/>
  </r>
  <r>
    <x v="104"/>
    <n v="0.12701988362154035"/>
    <n v="0.17118859294436492"/>
    <n v="0.2925105416569258"/>
    <n v="0.14255372203215655"/>
    <n v="0.11504847683012603"/>
  </r>
  <r>
    <x v="105"/>
    <n v="0.25964605964504062"/>
    <n v="0.1825316618976951"/>
    <n v="0.34231005278969673"/>
    <n v="0.1483821941569648"/>
    <n v="0.11075453053184743"/>
  </r>
  <r>
    <x v="106"/>
    <n v="0.30345860116357232"/>
    <n v="0.17763800982122552"/>
    <n v="0.39781282374679899"/>
    <n v="0.19555372636222551"/>
    <n v="0.17370095996566073"/>
  </r>
  <r>
    <x v="107"/>
    <n v="0.2877496212843409"/>
    <n v="0.18783870643850528"/>
    <n v="0.39557232848247514"/>
    <n v="0.12876783790508997"/>
    <n v="0.17943115809080371"/>
  </r>
  <r>
    <x v="108"/>
    <n v="0.18209744603816655"/>
    <n v="0.14468635820186793"/>
    <n v="0.34948341990208015"/>
    <n v="0.1577719556799462"/>
    <n v="0.1467289006705659"/>
  </r>
  <r>
    <x v="109"/>
    <n v="7.0101595815726989E-2"/>
    <n v="0.10507160187975478"/>
    <n v="0.3053851779270354"/>
    <n v="0.11433989254514082"/>
    <n v="0.14542784234677864"/>
  </r>
  <r>
    <x v="110"/>
    <n v="5.0755954321894899E-2"/>
    <n v="0.10820568999288656"/>
    <n v="0.2328930628265613"/>
    <n v="9.4898339854747327E-2"/>
    <n v="0.15684524419679352"/>
  </r>
  <r>
    <x v="111"/>
    <n v="4.9313961732146042E-2"/>
    <n v="9.3040575554914393E-2"/>
    <n v="0.20750211027530643"/>
    <n v="0.11173094277468781"/>
    <n v="0.12091960104505001"/>
  </r>
  <r>
    <x v="112"/>
    <n v="4.8365742362523667E-2"/>
    <n v="6.6405848179947657E-2"/>
    <n v="0.20941514088304905"/>
    <n v="0.15871277507023346"/>
    <n v="0.10545857584945138"/>
  </r>
  <r>
    <x v="113"/>
    <n v="5.4747651990789993E-2"/>
    <n v="8.2140410544410986E-2"/>
    <n v="0.34960485056500556"/>
    <n v="0.13331141954830589"/>
    <n v="0.13197226706609058"/>
  </r>
  <r>
    <x v="114"/>
    <n v="5.0648897296292343E-2"/>
    <n v="0.10641491493711859"/>
    <n v="0.35169305983401999"/>
    <n v="9.9585540457950719E-2"/>
    <n v="0.14924980567318213"/>
  </r>
  <r>
    <x v="115"/>
    <n v="5.0642342784520761E-2"/>
    <n v="0.13136354802424485"/>
    <n v="0.26013135398758419"/>
    <n v="9.7003471241505157E-2"/>
    <n v="0.1349312372359224"/>
  </r>
  <r>
    <x v="116"/>
    <n v="0.11086956661635557"/>
    <n v="0.15354551863090743"/>
    <n v="0.27442135421409752"/>
    <n v="0.13750555398941511"/>
    <n v="0.12152247807997549"/>
  </r>
  <r>
    <x v="117"/>
    <n v="4.7994320028800531E-2"/>
    <n v="0.12061248550975663"/>
    <n v="0.19082331012237055"/>
    <n v="0.13442273845258729"/>
    <n v="8.3145198681609522E-2"/>
  </r>
  <r>
    <x v="118"/>
    <n v="5.7854490570521153E-2"/>
    <n v="0.13788728438357517"/>
    <n v="0.19532420731706984"/>
    <n v="0.11911925504780095"/>
    <n v="0.13913465643585096"/>
  </r>
  <r>
    <x v="119"/>
    <n v="0.18889447474530011"/>
    <n v="0.18441676552736697"/>
    <n v="0.31821701486512988"/>
    <n v="0.18588671112504515"/>
    <n v="0.201938726633208"/>
  </r>
  <r>
    <x v="120"/>
    <n v="0.21987983672683831"/>
    <n v="0.18226003268733759"/>
    <n v="0.33949624554303265"/>
    <n v="0.18306118089086809"/>
    <n v="0.1933806912590619"/>
  </r>
  <r>
    <x v="121"/>
    <n v="5.5375192023427555E-2"/>
    <n v="0.1138341136062436"/>
    <n v="0.27001567683754046"/>
    <n v="0.10818389475444838"/>
    <n v="0.21934680609846385"/>
  </r>
  <r>
    <x v="122"/>
    <n v="0.15119475147090955"/>
    <n v="0.14492692633765539"/>
    <n v="0.39014622843172159"/>
    <n v="0.11712061244686865"/>
    <n v="0.18857207961635583"/>
  </r>
  <r>
    <x v="123"/>
    <n v="0.21643078462378618"/>
    <n v="0.16740280734143489"/>
    <n v="0.4143100683339499"/>
    <n v="0.13280574129409753"/>
    <n v="0.18110105299385731"/>
  </r>
  <r>
    <x v="124"/>
    <n v="7.1807520982189427E-2"/>
    <n v="0.14319688191531721"/>
    <n v="0.34317205892458919"/>
    <n v="0.11036268691580957"/>
    <n v="8.2611061659286916E-2"/>
  </r>
  <r>
    <x v="125"/>
    <n v="6.0606394711427015E-2"/>
    <n v="0.12749600004796854"/>
    <n v="0.24105055647475271"/>
    <n v="9.1834798364596362E-2"/>
    <n v="0.12528568516161126"/>
  </r>
  <r>
    <x v="126"/>
    <n v="0.23546908989860299"/>
    <n v="0.19356450223302724"/>
    <n v="0.31889835249613208"/>
    <n v="0.16899774895263989"/>
    <n v="0.17859635252688932"/>
  </r>
  <r>
    <x v="127"/>
    <n v="0.25304679718279621"/>
    <n v="0.23033356903478427"/>
    <n v="0.37243733010644819"/>
    <n v="0.16303767183001502"/>
    <n v="0.22442522457506883"/>
  </r>
  <r>
    <x v="128"/>
    <n v="0.11119072907532951"/>
    <n v="0.20745113936518406"/>
    <n v="0.43524700377000197"/>
    <n v="9.5058812716903709E-2"/>
    <n v="0.15814733570877956"/>
  </r>
  <r>
    <x v="129"/>
    <n v="0.21648372227748258"/>
    <n v="0.20196845669873709"/>
    <n v="0.39050074619160713"/>
    <n v="0.12685585814602607"/>
    <n v="0.20250358877027322"/>
  </r>
  <r>
    <x v="130"/>
    <n v="0.26414445440315198"/>
    <n v="0.21659560188607427"/>
    <n v="0.39405611759186482"/>
    <n v="0.13395766041870985"/>
    <n v="0.22028221407039561"/>
  </r>
  <r>
    <x v="131"/>
    <n v="6.6531264123326744E-2"/>
    <n v="0.16250538586596819"/>
    <n v="0.28797262433027138"/>
    <n v="0.13720546071164341"/>
    <n v="0.15662050613450051"/>
  </r>
  <r>
    <x v="132"/>
    <n v="5.1713932429429933E-2"/>
    <n v="9.8745531217416319E-2"/>
    <n v="0.24383233161302378"/>
    <n v="9.1096075008576527E-2"/>
    <n v="0.14621635632005636"/>
  </r>
  <r>
    <x v="133"/>
    <n v="0.16756120748289458"/>
    <n v="0.16352983653835965"/>
    <n v="0.4099414581106971"/>
    <n v="0.1357422855639788"/>
    <n v="0.1722531019207863"/>
  </r>
  <r>
    <x v="134"/>
    <n v="0.2203043930732563"/>
    <n v="0.17702892488242705"/>
    <n v="0.38291316001437659"/>
    <n v="0.16754340858292346"/>
    <n v="0.18161476867493651"/>
  </r>
  <r>
    <x v="135"/>
    <n v="0.21025870886570733"/>
    <n v="0.19177274880609033"/>
    <n v="0.42121580246181584"/>
    <n v="0.17264583264639813"/>
    <n v="0.17181696978944602"/>
  </r>
  <r>
    <x v="136"/>
    <n v="0.23304158872088904"/>
    <n v="0.20272796463164905"/>
    <n v="0.39970574885802779"/>
    <n v="0.15968385420171891"/>
    <n v="0.13359177510180451"/>
  </r>
  <r>
    <x v="137"/>
    <n v="0.2324934008378727"/>
    <n v="0.19547943008098473"/>
    <n v="0.40078402651748796"/>
    <n v="0.11342971405998391"/>
    <n v="0.15755150873136825"/>
  </r>
  <r>
    <x v="138"/>
    <n v="8.7449002340978244E-2"/>
    <n v="0.16869918361435224"/>
    <n v="0.3035985892356422"/>
    <n v="0.13333514837260668"/>
    <n v="0.15606708089208013"/>
  </r>
  <r>
    <x v="139"/>
    <n v="4.7307012348697705E-2"/>
    <n v="0.15138696596245857"/>
    <n v="0.25815348993887871"/>
    <n v="0.13873115890323914"/>
    <n v="0.15416493783665008"/>
  </r>
  <r>
    <x v="140"/>
    <n v="0.18924008067972276"/>
    <n v="0.2069001429109677"/>
    <n v="0.32797763161192356"/>
    <n v="0.18546033825919481"/>
    <n v="0.19178053874980364"/>
  </r>
  <r>
    <x v="141"/>
    <n v="0.20508528293385178"/>
    <n v="0.19037073646082736"/>
    <n v="0.31385355344651622"/>
    <n v="0.19168953631004831"/>
    <n v="0.18457383463114771"/>
  </r>
  <r>
    <x v="142"/>
    <n v="0.20997720338679698"/>
    <n v="0.18546275949773161"/>
    <n v="0.32117043756428132"/>
    <n v="0.20449316834998735"/>
    <n v="0.1365446001100093"/>
  </r>
  <r>
    <x v="143"/>
    <n v="0.21059320517526428"/>
    <n v="0.18357706223089959"/>
    <n v="0.33243458811399879"/>
    <n v="0.20109857482347487"/>
    <n v="0.14254594466253079"/>
  </r>
  <r>
    <x v="144"/>
    <n v="0.21229202260752164"/>
    <n v="0.1662391054284037"/>
    <n v="0.32979779148456151"/>
    <n v="0.15772525189072542"/>
    <n v="0.14102192963343155"/>
  </r>
  <r>
    <x v="145"/>
    <n v="0.14935155861948035"/>
    <n v="0.13210541910329002"/>
    <n v="0.2494241980045728"/>
    <n v="0.12139732457146186"/>
    <n v="0.12504681593591649"/>
  </r>
  <r>
    <x v="146"/>
    <n v="5.0324458609393122E-2"/>
    <n v="9.125129739318015E-2"/>
    <n v="0.21015201177929851"/>
    <n v="0.11644373253647629"/>
    <n v="5.0774150300626299E-2"/>
  </r>
  <r>
    <x v="147"/>
    <n v="0.11998078584591948"/>
    <n v="0.14452062126001072"/>
    <n v="0.29662716172095926"/>
    <n v="0.16590353787632198"/>
    <n v="9.5106785656914994E-2"/>
  </r>
  <r>
    <x v="148"/>
    <n v="0.17722323329063844"/>
    <n v="0.17469023480420787"/>
    <n v="0.29964679222528767"/>
    <n v="0.15625324196511528"/>
    <n v="0.16206787477271911"/>
  </r>
  <r>
    <x v="149"/>
    <n v="0.19328499867352544"/>
    <n v="0.16759483602021796"/>
    <n v="0.28645941114430634"/>
    <n v="0.15843203412647647"/>
    <n v="0.15976386361422418"/>
  </r>
  <r>
    <x v="150"/>
    <n v="4.8397046763446673E-2"/>
    <n v="9.399856603868742E-2"/>
    <n v="0.32550167051572509"/>
    <n v="0.18430094355324278"/>
    <n v="9.3463213643438334E-2"/>
  </r>
  <r>
    <x v="151"/>
    <n v="0.10878206583214325"/>
    <n v="0.12375643436930789"/>
    <n v="0.27918103694295154"/>
    <n v="0.19246088038464126"/>
    <n v="0.10618226568250749"/>
  </r>
  <r>
    <x v="152"/>
    <n v="6.8601342616469427E-2"/>
    <n v="0.11712833786909156"/>
    <n v="0.17434430445076879"/>
    <n v="0.14918542580392496"/>
    <n v="0.11925153667418448"/>
  </r>
  <r>
    <x v="153"/>
    <n v="5.5662574613650866E-2"/>
    <n v="9.943948625821511E-2"/>
    <n v="0.17271099903090542"/>
    <n v="0.14330630729788213"/>
    <n v="6.6875018515906215E-2"/>
  </r>
  <r>
    <x v="154"/>
    <n v="0.20824454995259917"/>
    <n v="0.1806472579570938"/>
    <n v="0.25085233746456176"/>
    <n v="0.17794032679599858"/>
    <n v="0.11893437563056185"/>
  </r>
  <r>
    <x v="155"/>
    <n v="0.24971208780867421"/>
    <n v="0.20544042139671184"/>
    <n v="0.3036288257638875"/>
    <n v="0.16675630527694985"/>
    <n v="0.20358310918835909"/>
  </r>
  <r>
    <x v="156"/>
    <n v="0.23838433111768875"/>
    <n v="0.18656365467580957"/>
    <n v="0.30508436312542536"/>
    <n v="0.15046623581084617"/>
    <n v="0.18186989340126281"/>
  </r>
  <r>
    <x v="157"/>
    <n v="0.1668676981637465"/>
    <n v="0.16872124330680816"/>
    <n v="0.2926818490893251"/>
    <n v="0.1380432383477421"/>
    <n v="0.15916634289028481"/>
  </r>
  <r>
    <x v="158"/>
    <n v="9.2910543106613369E-2"/>
    <n v="0.16178529993404012"/>
    <n v="0.28963229206666979"/>
    <n v="0.13450166973800029"/>
    <n v="0.16123868178300235"/>
  </r>
  <r>
    <x v="159"/>
    <n v="4.4417502278074075E-2"/>
    <n v="7.3444426826130393E-2"/>
    <n v="0.21883444408660246"/>
    <n v="0.13775842287864151"/>
    <n v="0.10803790041607794"/>
  </r>
  <r>
    <x v="160"/>
    <n v="4.8066282865139795E-2"/>
    <n v="8.9355866777219753E-2"/>
    <n v="0.21840426502833318"/>
    <n v="0.11890444112127815"/>
    <n v="0.14682829582260185"/>
  </r>
  <r>
    <x v="161"/>
    <n v="7.3202326909370272E-2"/>
    <n v="0.1132195774729884"/>
    <n v="0.34561449827966512"/>
    <n v="0.12237322992302042"/>
    <n v="0.20262273843817435"/>
  </r>
  <r>
    <x v="162"/>
    <n v="0.26130656822678427"/>
    <n v="0.20064387496561273"/>
    <n v="0.38414302402579992"/>
    <n v="0.1300632475887365"/>
    <n v="0.1575642860254208"/>
  </r>
  <r>
    <x v="163"/>
    <n v="0.27501083332645071"/>
    <n v="0.23267747987879178"/>
    <n v="0.38559168637955726"/>
    <n v="0.14857797228833816"/>
    <n v="0.16355327178510018"/>
  </r>
  <r>
    <x v="164"/>
    <n v="0.20684691762246579"/>
    <n v="0.19074826156165095"/>
    <n v="0.36967997194347391"/>
    <n v="0.14318481659476534"/>
    <n v="0.16969283920920572"/>
  </r>
  <r>
    <x v="165"/>
    <n v="0.23650126160418847"/>
    <n v="0.20791494560925808"/>
    <n v="0.34255119124144867"/>
    <n v="0.14739573021036126"/>
    <n v="0.18300319183015612"/>
  </r>
  <r>
    <x v="166"/>
    <n v="5.9231338082578917E-2"/>
    <n v="0.12964978174622621"/>
    <n v="0.27384432777063616"/>
    <n v="0.13159907345833327"/>
    <n v="0.13882486766175489"/>
  </r>
  <r>
    <x v="167"/>
    <n v="4.6705991856803887E-2"/>
    <n v="0.13352257816184002"/>
    <n v="0.22038132083722473"/>
    <n v="0.12791366444065536"/>
    <n v="0.11981298028303125"/>
  </r>
  <r>
    <x v="168"/>
    <n v="0.17630438362941789"/>
    <n v="0.22555072505455265"/>
    <n v="0.37825899950962344"/>
    <n v="0.17370477119816657"/>
    <n v="0.13275919444396975"/>
  </r>
  <r>
    <x v="169"/>
    <n v="0.19404151148320958"/>
    <n v="0.23537349070263788"/>
    <n v="0.43452209889765336"/>
    <n v="0.13745756146761975"/>
    <n v="0.19661470777995874"/>
  </r>
  <r>
    <x v="170"/>
    <n v="0.2024273054640095"/>
    <n v="0.23325409929998803"/>
    <n v="0.44350576977888523"/>
    <n v="0.16637406801761365"/>
    <n v="0.22434382611666559"/>
  </r>
  <r>
    <x v="171"/>
    <n v="0.22861957546765396"/>
    <n v="0.19901059516625269"/>
    <n v="0.42276976416879875"/>
    <n v="0.16253450334362168"/>
    <n v="0.17563281609665199"/>
  </r>
  <r>
    <x v="172"/>
    <n v="0.25324084271853381"/>
    <n v="0.1936184815390696"/>
    <n v="0.45522471161280675"/>
    <n v="0.16041013524713094"/>
    <n v="0.1918966515825942"/>
  </r>
  <r>
    <x v="173"/>
    <n v="5.9308687963445079E-2"/>
    <n v="0.14247843711910124"/>
    <n v="0.32200768584921735"/>
    <n v="0.14324097739148939"/>
    <n v="0.1569657683474236"/>
  </r>
  <r>
    <x v="174"/>
    <n v="4.3510641605850137E-2"/>
    <n v="0.10709006427653894"/>
    <n v="0.22998767099458117"/>
    <n v="0.11121213117814477"/>
    <n v="0.14603507174646327"/>
  </r>
  <r>
    <x v="175"/>
    <n v="0.17822212722744443"/>
    <n v="0.1623953079100133"/>
    <n v="0.36987836502514104"/>
    <n v="0.15873390738572399"/>
    <n v="0.24014976281090861"/>
  </r>
  <r>
    <x v="176"/>
    <n v="0.2400540216494893"/>
    <n v="0.20665349289718263"/>
    <n v="0.41442055829131302"/>
    <n v="0.183588498352247"/>
    <n v="0.21563751423384311"/>
  </r>
  <r>
    <x v="177"/>
    <n v="0.22765937005000508"/>
    <n v="0.20095071854339416"/>
    <n v="0.45856105467430669"/>
    <n v="0.16151157454614773"/>
    <n v="0.19853341782448441"/>
  </r>
  <r>
    <x v="178"/>
    <n v="0.21313893034533715"/>
    <n v="0.17183562283974901"/>
    <n v="0.51211540099680353"/>
    <n v="0.16608008343884323"/>
    <n v="0.16864206867396922"/>
  </r>
  <r>
    <x v="179"/>
    <n v="0.24848515866390039"/>
    <n v="0.19057212083879341"/>
    <n v="0.5104752205691595"/>
    <n v="0.19296047457291327"/>
    <n v="0.14892552004940665"/>
  </r>
  <r>
    <x v="180"/>
    <n v="0.15085093834990906"/>
    <n v="0.13898137691908613"/>
    <n v="0.33377769916950761"/>
    <n v="0.1738675228947949"/>
    <n v="0.13295345240903886"/>
  </r>
  <r>
    <x v="181"/>
    <n v="7.4650636747657317E-2"/>
    <n v="9.5472502845105223E-2"/>
    <n v="0.2968078359016198"/>
    <n v="0.14384441942159532"/>
    <n v="6.0852005870842156E-2"/>
  </r>
  <r>
    <x v="182"/>
    <n v="0.13186480124133901"/>
    <n v="0.13062994153064586"/>
    <n v="0.36051813688145407"/>
    <n v="0.14140623975945998"/>
    <n v="9.2913230025082783E-2"/>
  </r>
  <r>
    <x v="183"/>
    <n v="0.16203695814481822"/>
    <n v="0.13406748800532817"/>
    <n v="0.37925801320052699"/>
    <n v="0.14854573743336083"/>
    <n v="0.159090434877142"/>
  </r>
  <r>
    <x v="184"/>
    <n v="0.11785737489040553"/>
    <n v="0.14315529452369052"/>
    <n v="0.40775398950314784"/>
    <n v="0.15039143443287112"/>
    <n v="0.18118444231633593"/>
  </r>
  <r>
    <x v="185"/>
    <n v="0.11963673277452602"/>
    <n v="0.1391426058321229"/>
    <n v="0.38159218012125973"/>
    <n v="0.15267854236975012"/>
    <n v="0.15538514930133426"/>
  </r>
  <r>
    <x v="186"/>
    <n v="0.15089255876532673"/>
    <n v="0.14049884365077533"/>
    <n v="0.39218714470604299"/>
    <n v="0.15645222574311318"/>
    <n v="0.15922340872730831"/>
  </r>
  <r>
    <x v="187"/>
    <n v="6.5846275685488703E-2"/>
    <n v="9.7276985439160996E-2"/>
    <n v="0.29106209179206072"/>
    <n v="0.1374939166793244"/>
    <n v="0.14212384704653955"/>
  </r>
  <r>
    <x v="188"/>
    <n v="3.6644069508315939E-2"/>
    <n v="7.8912733013566938E-2"/>
    <n v="0.21602333549283351"/>
    <n v="0.1196742421105083"/>
    <n v="0.14585172871254459"/>
  </r>
  <r>
    <x v="189"/>
    <n v="0.13335150157872916"/>
    <n v="0.1417059089186305"/>
    <n v="0.35784304103187714"/>
    <n v="0.13622424530020857"/>
    <n v="0.19603303117938725"/>
  </r>
  <r>
    <x v="190"/>
    <n v="0.15839462593465412"/>
    <n v="0.1516524593964225"/>
    <n v="0.3866163959147636"/>
    <n v="0.1427103474528385"/>
    <n v="0.19682401264043026"/>
  </r>
  <r>
    <x v="191"/>
    <n v="0.17575005462018292"/>
    <n v="0.1807225074873946"/>
    <n v="0.35093474431580923"/>
    <n v="0.15116736956593455"/>
    <n v="0.19082126072100222"/>
  </r>
  <r>
    <x v="192"/>
    <n v="0.18253469271780981"/>
    <n v="0.20451057708305603"/>
    <n v="0.32517741421134455"/>
    <n v="0.16080909033464053"/>
    <n v="0.20134985571157016"/>
  </r>
  <r>
    <x v="193"/>
    <n v="0.17744245140470352"/>
    <n v="0.19977977339530373"/>
    <n v="0.34790077590955348"/>
    <n v="0.16775628131850318"/>
    <n v="0.14760239333421776"/>
  </r>
  <r>
    <x v="194"/>
    <n v="9.2769097655842014E-2"/>
    <n v="0.12743683238831408"/>
    <n v="0.240039386046246"/>
    <n v="0.12860487535093215"/>
    <n v="0.12976165623415026"/>
  </r>
  <r>
    <x v="195"/>
    <n v="5.9416171301613432E-2"/>
    <n v="0.11983288825309769"/>
    <n v="0.17258928901845549"/>
    <n v="0.10463093947601798"/>
    <n v="0.13192804159379881"/>
  </r>
  <r>
    <x v="196"/>
    <n v="0.14661306926770987"/>
    <n v="0.17207102878993966"/>
    <n v="0.30480691071286137"/>
    <n v="0.1358016178069836"/>
    <n v="0.18223521966257872"/>
  </r>
  <r>
    <x v="197"/>
    <n v="0.19457044336820167"/>
    <n v="0.18631016496033967"/>
    <n v="0.28757504678299789"/>
    <n v="0.14154264334192929"/>
    <n v="0.18306642453025512"/>
  </r>
  <r>
    <x v="198"/>
    <n v="0.22085443572226343"/>
    <n v="0.19479235965311356"/>
    <n v="0.31946610700203193"/>
    <n v="0.14317993355642131"/>
    <n v="0.16274792558153767"/>
  </r>
  <r>
    <x v="199"/>
    <n v="0.22602527649077736"/>
    <n v="0.19699683206243729"/>
    <n v="0.35604867824848291"/>
    <n v="0.15408506455619572"/>
    <n v="0.15268426585000311"/>
  </r>
  <r>
    <x v="200"/>
    <n v="0.21850146904655152"/>
    <n v="0.20350432392615755"/>
    <n v="0.327098877691896"/>
    <n v="0.15619686034773667"/>
    <n v="0.1635010497186894"/>
  </r>
  <r>
    <x v="201"/>
    <n v="0.13357392131424406"/>
    <n v="0.14004482379900768"/>
    <n v="0.25508063207804826"/>
    <n v="0.14312984437203871"/>
    <n v="7.8827229630155371E-2"/>
  </r>
  <r>
    <x v="202"/>
    <n v="0.11074997732695434"/>
    <n v="0.11702023338122294"/>
    <n v="0.21909618175939613"/>
    <n v="0.12402797612801172"/>
    <n v="7.9354866081882788E-2"/>
  </r>
  <r>
    <x v="203"/>
    <n v="0.19165557420276744"/>
    <n v="0.18261956195878537"/>
    <n v="0.34111509398368423"/>
    <n v="0.15364007581994346"/>
    <n v="0.10252993672643212"/>
  </r>
  <r>
    <x v="204"/>
    <n v="0.2090293985055191"/>
    <n v="0.21564544230027077"/>
    <n v="0.37711599262785084"/>
    <n v="0.16686585662113804"/>
    <n v="0.16379728327813459"/>
  </r>
  <r>
    <x v="205"/>
    <n v="0.21931004003994647"/>
    <n v="0.21766649220161977"/>
    <n v="0.39593212936521877"/>
    <n v="0.18047267300352551"/>
    <n v="0.18367876674418765"/>
  </r>
  <r>
    <x v="206"/>
    <n v="0.22442903861446808"/>
    <n v="0.22329974067716529"/>
    <n v="0.4262815328928532"/>
    <n v="0.16593115666257799"/>
    <n v="0.19100794464943849"/>
  </r>
  <r>
    <x v="207"/>
    <n v="0.2150949352026103"/>
    <n v="0.18840803154268712"/>
    <n v="0.42637648459014038"/>
    <n v="0.16344190308872855"/>
    <n v="0.18881174664722603"/>
  </r>
  <r>
    <x v="208"/>
    <n v="0.19692842703042901"/>
    <n v="0.1178818504054934"/>
    <n v="0.28615600488179771"/>
    <n v="0.11579993314351941"/>
    <n v="0.14602776526863662"/>
  </r>
  <r>
    <x v="209"/>
    <n v="9.5140459948777026E-2"/>
    <n v="0.11124053420578167"/>
    <n v="0.17176986334737285"/>
    <n v="0.11452847286496186"/>
    <n v="0.11398461650267766"/>
  </r>
  <r>
    <x v="210"/>
    <n v="0.20033997786088562"/>
    <n v="0.18003047689568283"/>
    <n v="0.30857656786030879"/>
    <n v="0.13787271613621407"/>
    <n v="0.16850389507085284"/>
  </r>
  <r>
    <x v="211"/>
    <n v="0.12427577297241142"/>
    <n v="0.19252415056851255"/>
    <n v="0.33777907450889044"/>
    <n v="0.13759096447406483"/>
    <n v="0.15008465074007976"/>
  </r>
  <r>
    <x v="212"/>
    <n v="0.14016791392428848"/>
    <n v="0.18879203934071007"/>
    <n v="0.36054056641624649"/>
    <n v="0.14104130427324707"/>
    <n v="0.12334767913395893"/>
  </r>
  <r>
    <x v="213"/>
    <n v="0.2450114630969395"/>
    <n v="0.20401449306496364"/>
    <n v="0.41241844100306568"/>
    <n v="0.16939280346488259"/>
    <n v="0.22178892733938152"/>
  </r>
  <r>
    <x v="214"/>
    <n v="0.21607368325529822"/>
    <n v="0.20556125963846647"/>
    <n v="0.3774640335929032"/>
    <n v="0.1681688105733691"/>
    <n v="0.2345914547418054"/>
  </r>
  <r>
    <x v="215"/>
    <n v="0.16236152677034482"/>
    <n v="0.15689386593935753"/>
    <n v="0.25836854138645798"/>
    <n v="0.15104035077845082"/>
    <n v="0.19882682450136763"/>
  </r>
  <r>
    <x v="216"/>
    <n v="8.7603915818097677E-2"/>
    <n v="0.12926807297650525"/>
    <n v="0.21502078762672908"/>
    <n v="0.13264371901728783"/>
    <n v="0.17255709217469087"/>
  </r>
  <r>
    <x v="217"/>
    <n v="0.18967560176056669"/>
    <n v="0.18821526611014505"/>
    <n v="0.33704850525091617"/>
    <n v="0.16083415408212687"/>
    <n v="0.15756607700006459"/>
  </r>
  <r>
    <x v="218"/>
    <n v="0.18397359824096154"/>
    <n v="0.19861365824964156"/>
    <n v="0.3680249225775199"/>
    <n v="0.16712385919524236"/>
    <n v="0.14884773926353631"/>
  </r>
  <r>
    <x v="219"/>
    <n v="0.19647948498623857"/>
    <n v="0.19944645469062069"/>
    <n v="0.33721273029607707"/>
    <n v="0.16999503400990967"/>
    <n v="0.1356228942322599"/>
  </r>
  <r>
    <x v="220"/>
    <n v="0.19667880875420593"/>
    <n v="0.14471954220290811"/>
    <n v="0.34972276456527074"/>
    <n v="0.15194671937478862"/>
    <n v="0.20079343793721829"/>
  </r>
  <r>
    <x v="221"/>
    <n v="0.10462482184676966"/>
    <n v="0.17915666785222753"/>
    <n v="0.3364001141399704"/>
    <n v="0.13117743877908752"/>
    <n v="0.1072472466846937"/>
  </r>
  <r>
    <x v="222"/>
    <n v="4.1275697119530115E-2"/>
    <n v="7.4314798707219701E-2"/>
    <n v="0.30463490605241289"/>
    <n v="0.13747411953558214"/>
    <n v="6.2490717736202232E-2"/>
  </r>
  <r>
    <x v="223"/>
    <n v="5.1547589948543943E-2"/>
    <n v="7.9700215692217913E-2"/>
    <n v="0.27512545234164992"/>
    <n v="0.10965571878427305"/>
    <n v="8.118867317244384E-2"/>
  </r>
  <r>
    <x v="224"/>
    <n v="0.10114449448248611"/>
    <n v="0.15691052965496011"/>
    <n v="0.32138160612396782"/>
    <n v="0.1220728290412266"/>
    <n v="0.2039699598634899"/>
  </r>
  <r>
    <x v="225"/>
    <n v="0.14085023698016108"/>
    <n v="0.15681148177530368"/>
    <n v="0.29726690260138933"/>
    <n v="0.13353567128397587"/>
    <n v="0.20626938480386972"/>
  </r>
  <r>
    <x v="226"/>
    <n v="7.7319705228142036E-2"/>
    <n v="0.15052100700316157"/>
    <n v="0.21968801235578142"/>
    <n v="0.14168554796474059"/>
    <n v="0.21503814852593262"/>
  </r>
  <r>
    <x v="227"/>
    <n v="4.5770560066838682E-2"/>
    <n v="0.12205603243727714"/>
    <n v="0.19174848200419828"/>
    <n v="0.12411297220804639"/>
    <n v="0.11513513147194851"/>
  </r>
  <r>
    <x v="228"/>
    <n v="8.8387773332575997E-2"/>
    <n v="0.13369376895775736"/>
    <n v="0.2211907140643514"/>
    <n v="0.13842094686351583"/>
    <n v="0.10874048618133798"/>
  </r>
  <r>
    <x v="229"/>
    <n v="5.8168946352987284E-2"/>
    <n v="8.6338837531926282E-2"/>
    <n v="0.23111058751764077"/>
    <n v="0.12330565774768644"/>
    <n v="6.1888127209063441E-2"/>
  </r>
  <r>
    <x v="230"/>
    <n v="5.6166750301719567E-2"/>
    <n v="8.6724750497002734E-2"/>
    <n v="0.23110888570370128"/>
    <n v="0.10095476627659167"/>
    <n v="6.3129867102853759E-2"/>
  </r>
  <r>
    <x v="231"/>
    <n v="0.14604385291180461"/>
    <n v="0.13428003584921461"/>
    <n v="0.29685251090712261"/>
    <n v="0.12560157450505807"/>
    <n v="0.11489781417752615"/>
  </r>
  <r>
    <x v="232"/>
    <n v="0.19094993011981862"/>
    <n v="0.17653073102388345"/>
    <n v="0.34208757632574716"/>
    <n v="0.12245044386945948"/>
    <n v="0.18922098941942986"/>
  </r>
  <r>
    <x v="233"/>
    <n v="0.21206929115276324"/>
    <n v="0.17760071287479459"/>
    <n v="0.34053382019899164"/>
    <n v="0.14255889851575257"/>
    <n v="0.15251812068563836"/>
  </r>
  <r>
    <x v="234"/>
    <n v="0.16999405936846521"/>
    <n v="0.16353209843991598"/>
    <n v="0.3458085925044429"/>
    <n v="0.14262353947772841"/>
    <n v="0.11086846277089946"/>
  </r>
  <r>
    <x v="235"/>
    <n v="0.16286319557961093"/>
    <n v="0.17240583846960683"/>
    <n v="0.34457818102619137"/>
    <n v="0.14651222813990003"/>
    <n v="0.13654001684417039"/>
  </r>
  <r>
    <x v="236"/>
    <n v="0.11820347359043276"/>
    <n v="0.12492297019921889"/>
    <n v="0.29191384685472155"/>
    <n v="0.14075174183778091"/>
    <n v="0.15417776593454693"/>
  </r>
  <r>
    <x v="237"/>
    <n v="0.10324075343549101"/>
    <n v="0.12130889060920844"/>
    <n v="0.28343881343606031"/>
    <n v="0.11089645321989541"/>
    <n v="0.17252793965180432"/>
  </r>
  <r>
    <x v="238"/>
    <n v="0.22704768845799478"/>
    <n v="0.20080151066686372"/>
    <n v="0.39766967049647239"/>
    <n v="0.1511040616546433"/>
    <n v="0.20622494690411736"/>
  </r>
  <r>
    <x v="239"/>
    <n v="0.26329773911326959"/>
    <n v="0.22602749497945515"/>
    <n v="0.43592814967015531"/>
    <n v="0.18396817778320212"/>
    <n v="0.25435119233596054"/>
  </r>
  <r>
    <x v="240"/>
    <n v="0.26994037165024876"/>
    <n v="0.2255578740972162"/>
    <n v="0.46211310985012388"/>
    <n v="0.18463690946177219"/>
    <n v="0.23582342460089836"/>
  </r>
  <r>
    <x v="241"/>
    <n v="0.24194546041887774"/>
    <n v="0.23395615315742421"/>
    <n v="0.46513723322059819"/>
    <n v="0.17626288210710525"/>
    <n v="0.15671860528067319"/>
  </r>
  <r>
    <x v="242"/>
    <n v="0.24983106701453192"/>
    <n v="0.22378513508128994"/>
    <n v="0.46732406413284339"/>
    <n v="0.17337217549097717"/>
    <n v="0.10933330667377951"/>
  </r>
  <r>
    <x v="243"/>
    <n v="0.19511109372524904"/>
    <n v="0.14124266572921354"/>
    <n v="0.37197057819622747"/>
    <n v="0.13941427848064078"/>
    <n v="8.4228099450543784E-2"/>
  </r>
  <r>
    <x v="244"/>
    <n v="0.10898392207850724"/>
    <n v="0.12838524111603442"/>
    <n v="0.30836455215854425"/>
    <n v="0.1266682245832797"/>
    <n v="9.7920587796714961E-2"/>
  </r>
  <r>
    <x v="245"/>
    <n v="0.17028570425033732"/>
    <n v="0.18278537559462349"/>
    <n v="0.41985728252977644"/>
    <n v="0.13945823254619552"/>
    <n v="0.13084101419023647"/>
  </r>
  <r>
    <x v="246"/>
    <n v="0.17021372236521096"/>
    <n v="0.17909526828110228"/>
    <n v="0.41083460822445378"/>
    <n v="0.1850539630245544"/>
    <n v="0.14327373975885949"/>
  </r>
  <r>
    <x v="247"/>
    <n v="0.19138476657949535"/>
    <n v="0.16792362695506827"/>
    <n v="0.37914775781211485"/>
    <n v="0.18256268231852116"/>
    <n v="9.5184912826000334E-2"/>
  </r>
  <r>
    <x v="248"/>
    <n v="0.19072521163204476"/>
    <n v="0.15171260659552058"/>
    <n v="0.41664967295498628"/>
    <n v="0.11732619764179576"/>
    <n v="0.10892301059049565"/>
  </r>
  <r>
    <x v="249"/>
    <n v="0.19386060862843585"/>
    <n v="0.15388788338582479"/>
    <n v="0.3970163988122678"/>
    <n v="0.11647316283607768"/>
    <n v="0.10473448439897828"/>
  </r>
  <r>
    <x v="250"/>
    <n v="0.20474996125071235"/>
    <n v="0.14656833028491478"/>
    <n v="0.28906107793402497"/>
    <n v="9.9794044023304329E-2"/>
    <n v="0.13398134235332229"/>
  </r>
  <r>
    <x v="251"/>
    <n v="0.15748129868419097"/>
    <n v="0.1552757800721884"/>
    <n v="0.22211495182257357"/>
    <n v="0.11614562393847165"/>
    <n v="0.15014522631094074"/>
  </r>
  <r>
    <x v="252"/>
    <n v="0.203760628829534"/>
    <n v="0.205574918910786"/>
    <n v="0.32704914258594753"/>
    <n v="0.17301938989281801"/>
    <n v="0.2391491225652162"/>
  </r>
  <r>
    <x v="253"/>
    <n v="0.20727434922217938"/>
    <n v="0.16693612886746545"/>
    <n v="0.38408824201882896"/>
    <n v="9.6597507004075045E-2"/>
    <n v="0.19857075638956059"/>
  </r>
  <r>
    <x v="254"/>
    <n v="0.17040623205799357"/>
    <n v="0.16164385794886946"/>
    <n v="0.3823423382543325"/>
    <n v="9.7874026445081752E-2"/>
    <n v="0.103886480005628"/>
  </r>
  <r>
    <x v="255"/>
    <n v="0.18648162840414764"/>
    <n v="0.17799433476594667"/>
    <n v="0.36633930617417071"/>
    <n v="0.13760603867909338"/>
    <n v="0.13348466712473411"/>
  </r>
  <r>
    <x v="256"/>
    <n v="0.18630083669266329"/>
    <n v="0.17062054408067964"/>
    <n v="0.36254701427526392"/>
    <n v="0.13818005886833223"/>
    <n v="0.17269610994121937"/>
  </r>
  <r>
    <x v="257"/>
    <n v="0.15987176686937327"/>
    <n v="0.15147947443007623"/>
    <n v="0.26596449748981316"/>
    <n v="0.11253828476652046"/>
    <n v="0.10504650613767355"/>
  </r>
  <r>
    <x v="258"/>
    <n v="6.6538045815564412E-2"/>
    <n v="0.10264914141792496"/>
    <n v="0.23765382105489913"/>
    <n v="0.1178345997690563"/>
    <n v="0.13692787576463999"/>
  </r>
  <r>
    <x v="259"/>
    <n v="0.18937262179056741"/>
    <n v="0.20124428768125319"/>
    <n v="0.36999397786029781"/>
    <n v="0.19078920220637374"/>
    <n v="0.22940545153174027"/>
  </r>
  <r>
    <x v="260"/>
    <n v="0.19730402113328011"/>
    <n v="0.15470811504011056"/>
    <n v="0.3815182456192262"/>
    <n v="0.1932181733241419"/>
    <n v="0.20176136149296367"/>
  </r>
  <r>
    <x v="261"/>
    <n v="0.1733055954310595"/>
    <n v="0.17462135875526222"/>
    <n v="0.394238750612317"/>
    <n v="0.19599067429579758"/>
    <n v="0.24410185824955519"/>
  </r>
  <r>
    <x v="262"/>
    <n v="0.20006779072273276"/>
    <n v="0.22391478478527382"/>
    <n v="0.39046030216676669"/>
    <n v="0.19784231675061417"/>
    <n v="0.25444641489700343"/>
  </r>
  <r>
    <x v="263"/>
    <n v="0.18724999317795457"/>
    <n v="0.22255510465329051"/>
    <n v="0.3270434423404478"/>
    <n v="0.18810988991097358"/>
    <n v="0.19653652091345339"/>
  </r>
  <r>
    <x v="264"/>
    <n v="0.11499189849070561"/>
    <n v="0.15747984262690398"/>
    <n v="0.25959813758737521"/>
    <n v="0.12551467008194664"/>
    <n v="7.5366352370414558E-2"/>
  </r>
  <r>
    <x v="265"/>
    <n v="6.9619874897441592E-2"/>
    <n v="0.14744214899780808"/>
    <n v="0.23946894208617664"/>
    <n v="0.11458953846870022"/>
    <n v="0.14408091318249763"/>
  </r>
  <r>
    <x v="266"/>
    <n v="0.17973039717806905"/>
    <n v="0.21535915144476847"/>
    <n v="0.31270325330464166"/>
    <n v="0.16669303674090888"/>
    <n v="0.20645539946621591"/>
  </r>
  <r>
    <x v="267"/>
    <n v="0.17773666635975524"/>
    <n v="0.23472131853445188"/>
    <n v="0.33584380707128014"/>
    <n v="0.15798403110321571"/>
    <n v="0.21022525586381907"/>
  </r>
  <r>
    <x v="268"/>
    <n v="0.17292727203480515"/>
    <n v="0.23760753865314149"/>
    <n v="0.35179065101723084"/>
    <n v="0.17437145281694261"/>
    <n v="0.23002766675675748"/>
  </r>
  <r>
    <x v="269"/>
    <n v="0.17207688139189714"/>
    <n v="0.22137496962814468"/>
    <n v="0.35071737622170512"/>
    <n v="0.1806531415737237"/>
    <n v="0.12530201891092591"/>
  </r>
  <r>
    <x v="270"/>
    <n v="0.14221444304773259"/>
    <n v="0.18476777150022802"/>
    <n v="0.35235253235934927"/>
    <n v="0.18421747058740229"/>
    <n v="0.13617494049479864"/>
  </r>
  <r>
    <x v="271"/>
    <n v="5.947042909438819E-2"/>
    <n v="7.6376520607990286E-2"/>
    <n v="0.2647788464258638"/>
    <n v="0.16509118405143824"/>
    <n v="0.10605326377893515"/>
  </r>
  <r>
    <x v="272"/>
    <n v="3.3913511879277436E-2"/>
    <n v="6.3044076689576373E-2"/>
    <n v="0.24008049699622233"/>
    <n v="0.1175434540822954"/>
    <n v="0.11621316693649049"/>
  </r>
  <r>
    <x v="273"/>
    <n v="0.13157451602741138"/>
    <n v="0.10523010232870422"/>
    <n v="0.31074969773979788"/>
    <n v="0.17246742619500044"/>
    <n v="0.22894777902048968"/>
  </r>
  <r>
    <x v="274"/>
    <n v="0.13599770214847157"/>
    <n v="0.14300642851093681"/>
    <n v="0.36319714061042918"/>
    <n v="0.14321526498585105"/>
    <n v="0.14861282472495677"/>
  </r>
  <r>
    <x v="275"/>
    <n v="0.14914973714043397"/>
    <n v="0.14678074336158586"/>
    <n v="0.32771320455056296"/>
    <n v="0.1430488679923495"/>
    <n v="0.15903115797904852"/>
  </r>
  <r>
    <x v="276"/>
    <n v="0.16206367881989095"/>
    <n v="0.14428707324833223"/>
    <n v="0.33948783231675933"/>
    <n v="0.15215691395243541"/>
    <n v="0.17750218570201018"/>
  </r>
  <r>
    <x v="277"/>
    <n v="0.13218371682175767"/>
    <n v="0.15869123419517675"/>
    <n v="0.29536980625426462"/>
    <n v="0.16063491804548596"/>
    <n v="0.13835069962384516"/>
  </r>
  <r>
    <x v="278"/>
    <n v="0.15151569584330321"/>
    <n v="0.1388562214777625"/>
    <n v="0.2569014037801356"/>
    <n v="0.14972432384929482"/>
    <n v="0.11974410386421305"/>
  </r>
  <r>
    <x v="279"/>
    <n v="8.1008629055582634E-2"/>
    <n v="0.12688587651419356"/>
    <n v="0.23548459249998299"/>
    <n v="0.12042918009554787"/>
    <n v="8.0647267184913468E-2"/>
  </r>
  <r>
    <x v="280"/>
    <n v="0.15971419198140879"/>
    <n v="0.20492583520812702"/>
    <n v="0.30134431305955112"/>
    <n v="0.16115523062578502"/>
    <n v="0.1412593141960776"/>
  </r>
  <r>
    <x v="281"/>
    <n v="0.15676273337169172"/>
    <n v="0.16989763155488075"/>
    <n v="0.2958069652887978"/>
    <n v="0.16378461221969215"/>
    <n v="0.10204285866089181"/>
  </r>
  <r>
    <x v="282"/>
    <n v="0.15088826755437779"/>
    <n v="0.15615756970345326"/>
    <n v="0.35829681875520686"/>
    <n v="0.16443680600846303"/>
    <n v="9.7251771662505745E-2"/>
  </r>
  <r>
    <x v="283"/>
    <n v="0.14752351489276563"/>
    <n v="0.12742710628194007"/>
    <n v="0.3598758467433294"/>
    <n v="0.1687651884833862"/>
    <n v="9.3016091430270814E-2"/>
  </r>
  <r>
    <x v="284"/>
    <n v="0.13776618140675534"/>
    <n v="9.7059690816560698E-2"/>
    <n v="0.35922926543906464"/>
    <n v="0.16596013699850679"/>
    <n v="9.3669538748893472E-2"/>
  </r>
  <r>
    <x v="285"/>
    <n v="8.2160162120460137E-2"/>
    <n v="8.4925588801628121E-2"/>
    <n v="0.29443497072322289"/>
    <n v="0.10075363714568526"/>
    <n v="0.12926095658380105"/>
  </r>
  <r>
    <x v="286"/>
    <n v="3.5920643901536403E-2"/>
    <n v="8.5323677177016097E-2"/>
    <n v="0.25489954984057939"/>
    <n v="8.677474420864216E-2"/>
    <n v="0.15153762302475018"/>
  </r>
  <r>
    <x v="287"/>
    <n v="0.16281988713948042"/>
    <n v="0.1734523209182624"/>
    <n v="0.35449536660427561"/>
    <n v="0.1213961372373511"/>
    <n v="0.2022625852300208"/>
  </r>
  <r>
    <x v="288"/>
    <n v="0.19988158201037526"/>
    <n v="0.19781535697955091"/>
    <n v="0.35709562676323375"/>
    <n v="0.15188593928190347"/>
    <n v="0.18957806102383568"/>
  </r>
  <r>
    <x v="289"/>
    <n v="0.18050638370828989"/>
    <n v="0.18007317724546831"/>
    <n v="0.32088428673606972"/>
    <n v="0.14429298173633129"/>
    <n v="0.15952839714469103"/>
  </r>
  <r>
    <x v="290"/>
    <n v="0.17918522658538255"/>
    <n v="0.19782958178426438"/>
    <n v="0.35933198586794479"/>
    <n v="0.15390176415983423"/>
    <n v="0.19652158378783607"/>
  </r>
  <r>
    <x v="291"/>
    <n v="0.17031009310894366"/>
    <n v="0.16048410933998458"/>
    <n v="0.35773066197277864"/>
    <n v="0.14850957428063633"/>
    <n v="0.17643101057489258"/>
  </r>
  <r>
    <x v="292"/>
    <n v="0.16757576362069099"/>
    <n v="0.13229150846191345"/>
    <n v="0.27666991050385092"/>
    <n v="0.11817225988337954"/>
    <n v="0.11285124320388192"/>
  </r>
  <r>
    <x v="293"/>
    <n v="0.17102437304645549"/>
    <n v="0.1472734576118071"/>
    <n v="0.21446910754661488"/>
    <n v="0.11256421755750308"/>
    <n v="0.11086392836874562"/>
  </r>
  <r>
    <x v="294"/>
    <n v="0.1890161412837808"/>
    <n v="0.21136651067562884"/>
    <n v="0.33607576225669633"/>
    <n v="0.17199473260803433"/>
    <n v="0.20063178149477914"/>
  </r>
  <r>
    <x v="295"/>
    <n v="0.18155588415865764"/>
    <n v="0.22660876687989293"/>
    <n v="0.36284040609773105"/>
    <n v="0.16098986395422465"/>
    <n v="0.19843196728036352"/>
  </r>
  <r>
    <x v="296"/>
    <n v="0.1789099037612068"/>
    <n v="0.22112768162021418"/>
    <n v="0.335468995072153"/>
    <n v="0.14771210509815819"/>
    <n v="0.18901796332215914"/>
  </r>
  <r>
    <x v="297"/>
    <n v="0.16013647068660444"/>
    <n v="0.19436106587552421"/>
    <n v="0.35307240996545736"/>
    <n v="0.13674793416102535"/>
    <n v="0.14701391935128461"/>
  </r>
  <r>
    <x v="298"/>
    <n v="0.14683244530961742"/>
    <n v="0.14475113173253643"/>
    <n v="0.33529381294538207"/>
    <n v="0.1465102345537645"/>
    <n v="0.15921762266616446"/>
  </r>
  <r>
    <x v="299"/>
    <n v="5.7765330963217787E-2"/>
    <n v="7.6578583345927473E-2"/>
    <n v="0.23459594134781717"/>
    <n v="0.12641380509092787"/>
    <n v="0.12237360777271218"/>
  </r>
  <r>
    <x v="300"/>
    <n v="0.11552682847436004"/>
    <n v="9.1276440468467321E-2"/>
    <n v="0.21345591782796197"/>
    <n v="0.1349095307213663"/>
    <n v="0.10451821655166757"/>
  </r>
  <r>
    <x v="301"/>
    <n v="0.20218015581347926"/>
    <n v="0.21217938611019885"/>
    <n v="0.35452084764089598"/>
    <n v="0.15270453006417586"/>
    <n v="0.22712571624602737"/>
  </r>
  <r>
    <x v="302"/>
    <n v="0.21572302322408021"/>
    <n v="0.24431541896162318"/>
    <n v="0.3741587640519291"/>
    <n v="0.16143341754990528"/>
    <n v="0.21411611020796467"/>
  </r>
  <r>
    <x v="303"/>
    <n v="0.21866399973827819"/>
    <n v="0.2348313224740663"/>
    <n v="0.38598037247939587"/>
    <n v="0.15916001218667794"/>
    <n v="0.21391651090137848"/>
  </r>
  <r>
    <x v="304"/>
    <n v="0.21813989496232766"/>
    <n v="0.21136582348699534"/>
    <n v="0.36230211919910821"/>
    <n v="0.13929901128740235"/>
    <n v="0.20353758150569659"/>
  </r>
  <r>
    <x v="305"/>
    <n v="0.11469739488213086"/>
    <n v="0.10487400563962392"/>
    <n v="0.30352068298395757"/>
    <n v="9.4163359468661348E-2"/>
    <n v="0.13732593015253675"/>
  </r>
  <r>
    <x v="306"/>
    <n v="6.7281641769093098E-2"/>
    <n v="7.1375605311881529E-2"/>
    <n v="0.24322979426605626"/>
    <n v="8.3506473732377351E-2"/>
    <n v="9.0263619486068383E-2"/>
  </r>
  <r>
    <x v="307"/>
    <n v="6.6853628614723729E-2"/>
    <n v="9.0766112295455989E-2"/>
    <n v="0.18621382438792383"/>
    <n v="7.2349984522408539E-2"/>
    <n v="0.11999410618462396"/>
  </r>
  <r>
    <x v="308"/>
    <n v="0.12194829228425814"/>
    <n v="0.15071395221489164"/>
    <n v="0.28408202991087611"/>
    <n v="9.8446996659694003E-2"/>
    <n v="0.15651784073328187"/>
  </r>
  <r>
    <x v="309"/>
    <n v="0.14297581032968676"/>
    <n v="0.18216566903088535"/>
    <n v="0.32998549133730315"/>
    <n v="0.12228125443997544"/>
    <n v="0.16338239421437342"/>
  </r>
  <r>
    <x v="310"/>
    <n v="0.15630753367051739"/>
    <n v="0.19600844315200799"/>
    <n v="0.39692599968272124"/>
    <n v="0.18436954221718946"/>
    <n v="0.20353380273960725"/>
  </r>
  <r>
    <x v="311"/>
    <n v="0.16051168654775502"/>
    <n v="0.18525150230957937"/>
    <n v="0.3909409654823035"/>
    <n v="0.14607189604398285"/>
    <n v="0.14158089561062051"/>
  </r>
  <r>
    <x v="312"/>
    <n v="0.17159950660591541"/>
    <n v="0.19647625652612194"/>
    <n v="0.3374917295748201"/>
    <n v="0.13243126733986227"/>
    <n v="0.17353156235850395"/>
  </r>
  <r>
    <x v="313"/>
    <n v="0.14830360326306963"/>
    <n v="0.17188440954255699"/>
    <n v="0.22431358441116167"/>
    <n v="0.12308551029642201"/>
    <n v="0.14521530400790056"/>
  </r>
  <r>
    <x v="314"/>
    <n v="0.13156381462798031"/>
    <n v="0.16378177353805032"/>
    <n v="0.21588859918094128"/>
    <n v="9.3365051272615754E-2"/>
    <n v="0.14436953999589008"/>
  </r>
  <r>
    <x v="315"/>
    <n v="0.14894857772054143"/>
    <n v="0.1694605529389509"/>
    <n v="0.35252397417162507"/>
    <n v="0.16710414492423672"/>
    <n v="0.11423181891590725"/>
  </r>
  <r>
    <x v="316"/>
    <n v="0.18299799498914077"/>
    <n v="0.166010919252332"/>
    <n v="0.33169025650511669"/>
    <n v="0.18466626438608322"/>
    <n v="0.1255797139454452"/>
  </r>
  <r>
    <x v="317"/>
    <n v="0.20077615873246349"/>
    <n v="0.19244906123173786"/>
    <n v="0.36589663787894716"/>
    <n v="0.18444157499315714"/>
    <n v="0.20238241487032876"/>
  </r>
  <r>
    <x v="318"/>
    <n v="0.21041574098723007"/>
    <n v="0.19798425720300317"/>
    <n v="0.4185193780286493"/>
    <n v="0.1745440072347344"/>
    <n v="0.17168950022461565"/>
  </r>
  <r>
    <x v="319"/>
    <n v="0.20772482988357649"/>
    <n v="0.16727994084480283"/>
    <n v="0.37884005094213641"/>
    <n v="0.19281455913545573"/>
    <n v="0.17158392827651223"/>
  </r>
  <r>
    <x v="320"/>
    <n v="0.2033780059548824"/>
    <n v="0.16027611291702545"/>
    <n v="0.28706325094150298"/>
    <n v="0.1695631720744725"/>
    <n v="0.18815575306079876"/>
  </r>
  <r>
    <x v="321"/>
    <n v="0.19134720622526127"/>
    <n v="0.15527945567842955"/>
    <n v="0.2324552265626916"/>
    <n v="0.1259265094146339"/>
    <n v="0.18301600356485725"/>
  </r>
  <r>
    <x v="322"/>
    <n v="0.21196992681995991"/>
    <n v="0.18790206049036512"/>
    <n v="0.38094017854533457"/>
    <n v="0.20110295432982966"/>
    <n v="0.20559889304153364"/>
  </r>
  <r>
    <x v="323"/>
    <n v="0.21387192610357764"/>
    <n v="0.19503514808934125"/>
    <n v="0.46138419673740361"/>
    <n v="0.24718939222372602"/>
    <n v="0.2307464083794547"/>
  </r>
  <r>
    <x v="324"/>
    <n v="0.21505930381880461"/>
    <n v="0.22925633621953603"/>
    <n v="0.43577506565492719"/>
    <n v="0.25351836374154768"/>
    <n v="0.17961512110906608"/>
  </r>
  <r>
    <x v="325"/>
    <n v="0.20629052150236632"/>
    <n v="0.22224438092781704"/>
    <n v="0.44544450121747847"/>
    <n v="0.24506277320479003"/>
    <n v="0.15719128280373509"/>
  </r>
  <r>
    <x v="326"/>
    <n v="0.1891159660536671"/>
    <n v="0.19794782816746351"/>
    <n v="0.39854416165040385"/>
    <n v="0.14361154719143507"/>
    <n v="0.1482802577132537"/>
  </r>
  <r>
    <x v="327"/>
    <n v="0.10888587110564414"/>
    <n v="0.10409279880628644"/>
    <n v="0.26818751866928064"/>
    <n v="9.401797221441463E-2"/>
    <n v="0.11372772771905258"/>
  </r>
  <r>
    <x v="328"/>
    <n v="0.10654403976398609"/>
    <n v="0.1284676278803466"/>
    <n v="0.25992632644800345"/>
    <n v="0.10699642806055566"/>
    <n v="0.14855934003009758"/>
  </r>
  <r>
    <x v="329"/>
    <n v="0.15229501587423014"/>
    <n v="0.21190032170179782"/>
    <n v="0.39527394950629335"/>
    <n v="0.16797712930087266"/>
    <n v="0.16692826478650855"/>
  </r>
  <r>
    <x v="330"/>
    <n v="0.15303369735366448"/>
    <n v="0.21206407943908931"/>
    <n v="0.38899992419239104"/>
    <n v="0.14370274465091712"/>
    <n v="0.13666100514356239"/>
  </r>
  <r>
    <x v="331"/>
    <n v="0.11370629538858126"/>
    <n v="0.16514509560859542"/>
    <n v="0.36879690374423341"/>
    <n v="0.10965503225980416"/>
    <n v="0.16074170901340645"/>
  </r>
  <r>
    <x v="332"/>
    <n v="0.13282674890596174"/>
    <n v="0.11953202353314393"/>
    <n v="0.32565062463504862"/>
    <n v="0.12026830181981414"/>
    <n v="0.1384737527402658"/>
  </r>
  <r>
    <x v="333"/>
    <n v="0.15014313119871234"/>
    <n v="0.14352175389448207"/>
    <n v="0.32484577967730216"/>
    <n v="0.18340536038107147"/>
    <n v="0.18464692180253819"/>
  </r>
  <r>
    <x v="334"/>
    <n v="0.14094464731309367"/>
    <n v="0.16460540405834539"/>
    <n v="0.2670663837632255"/>
    <n v="0.12082473849288565"/>
    <n v="0.16517850383051266"/>
  </r>
  <r>
    <x v="335"/>
    <n v="0.1884531270220953"/>
    <n v="0.22236464793745264"/>
    <n v="0.25710447181458651"/>
    <n v="0.14054965327426072"/>
    <n v="0.18187679359548153"/>
  </r>
  <r>
    <x v="336"/>
    <n v="0.25266319725579867"/>
    <n v="0.25838468914329948"/>
    <n v="0.41266759603864089"/>
    <n v="0.16355387665002996"/>
    <n v="0.23370543643760397"/>
  </r>
  <r>
    <x v="337"/>
    <n v="0.29180208411459202"/>
    <n v="0.27797999304460391"/>
    <n v="0.45833134538749842"/>
    <n v="0.2232069971621797"/>
    <n v="0.22677082213514901"/>
  </r>
  <r>
    <x v="338"/>
    <n v="0.29363452757988873"/>
    <n v="0.26628248767641938"/>
    <n v="0.44711250372055045"/>
    <n v="0.23540206542636105"/>
    <n v="0.21882228008089694"/>
  </r>
  <r>
    <x v="339"/>
    <n v="0.28475851758363674"/>
    <n v="0.24596237237393243"/>
    <n v="0.49387393935183238"/>
    <n v="0.211061915294427"/>
    <n v="0.18458970304902733"/>
  </r>
  <r>
    <x v="340"/>
    <n v="0.27214954823448184"/>
    <n v="0.14501610474170076"/>
    <n v="0.47893272153604066"/>
    <n v="0.21757143408095272"/>
    <n v="0.13042061889747514"/>
  </r>
  <r>
    <x v="341"/>
    <n v="0.20246998288688581"/>
    <n v="0.10069882652633734"/>
    <n v="0.29776472315786828"/>
    <n v="0.21077086547006041"/>
    <n v="9.7118134343807824E-2"/>
  </r>
  <r>
    <x v="342"/>
    <n v="8.2819058635793807E-2"/>
    <n v="7.198133031087614E-2"/>
    <n v="0.26466435920678621"/>
    <n v="0.15848106364472594"/>
    <n v="6.365684182901557E-2"/>
  </r>
  <r>
    <x v="343"/>
    <n v="0.15639680364873754"/>
    <n v="0.14300443280970931"/>
    <n v="0.39080363673502555"/>
    <n v="0.17741381440816442"/>
    <n v="0.1484947852965752"/>
  </r>
  <r>
    <x v="344"/>
    <n v="0.21663235388924243"/>
    <n v="0.20796613792407198"/>
    <n v="0.41109863644562883"/>
    <n v="0.22588126937111067"/>
    <n v="0.13426554407391145"/>
  </r>
  <r>
    <x v="345"/>
    <n v="0.22081922125648384"/>
    <n v="0.23408269758863245"/>
    <n v="0.38477660725366031"/>
    <n v="0.18461266172608556"/>
    <n v="0.17671110356588818"/>
  </r>
  <r>
    <x v="346"/>
    <n v="0.21084482000877441"/>
    <n v="0.24030192964910588"/>
    <n v="0.4565447999802813"/>
    <n v="0.12808772215172579"/>
    <n v="0.20586829313429467"/>
  </r>
  <r>
    <x v="347"/>
    <n v="0.1718026676448404"/>
    <n v="0.19312376526516037"/>
    <n v="0.39605008930444441"/>
    <n v="9.8423214567943701E-2"/>
    <n v="0.1731694225505144"/>
  </r>
  <r>
    <x v="348"/>
    <n v="7.5801260410449212E-2"/>
    <n v="8.9661998007990656E-2"/>
    <n v="0.27435034296289967"/>
    <n v="8.7668883245987969E-2"/>
    <n v="9.7265205366629401E-2"/>
  </r>
  <r>
    <x v="349"/>
    <n v="8.1275716267669024E-2"/>
    <n v="8.0684525384751113E-2"/>
    <n v="0.23823792785284389"/>
    <n v="9.5191835908494643E-2"/>
    <n v="0.12419932300864012"/>
  </r>
  <r>
    <x v="350"/>
    <n v="0.1871964053794794"/>
    <n v="0.21072680438003374"/>
    <n v="0.38938298675528232"/>
    <n v="0.14587884811931154"/>
    <n v="0.20515114225102513"/>
  </r>
  <r>
    <x v="351"/>
    <n v="0.16004791073675845"/>
    <n v="0.20931440387638087"/>
    <n v="0.41339548400903081"/>
    <n v="0.18339202617458675"/>
    <n v="0.26371690744394766"/>
  </r>
  <r>
    <x v="352"/>
    <n v="0.16513542861454131"/>
    <n v="0.21188024078511553"/>
    <n v="0.40252887767359863"/>
    <n v="0.15229645643498543"/>
    <n v="0.18622377229607748"/>
  </r>
  <r>
    <x v="353"/>
    <n v="9.9343845848787041E-2"/>
    <n v="0.15674105302665425"/>
    <n v="0.36729558731062334"/>
    <n v="9.418888305112047E-2"/>
    <n v="0.14096709631577084"/>
  </r>
  <r>
    <x v="354"/>
    <n v="7.6994043583528543E-2"/>
    <n v="0.1204455213248451"/>
    <n v="0.27368685258774533"/>
    <n v="8.1871267492468994E-2"/>
    <n v="0.17097317791166913"/>
  </r>
  <r>
    <x v="355"/>
    <n v="6.7954466855940449E-2"/>
    <n v="0.11341005201340151"/>
    <n v="0.18342484137483603"/>
    <n v="7.4283010021724924E-2"/>
    <n v="0.1483304681603278"/>
  </r>
  <r>
    <x v="356"/>
    <n v="6.7340437070907949E-2"/>
    <n v="0.10180753552563546"/>
    <n v="0.18060012867473141"/>
    <n v="7.0150263762159049E-2"/>
    <n v="0.15780577031142839"/>
  </r>
  <r>
    <x v="357"/>
    <n v="6.8368964520522532E-2"/>
    <n v="9.8225855841475529E-2"/>
    <n v="0.19357624411469743"/>
    <n v="9.779435345158452E-2"/>
    <n v="0.11115359631978923"/>
  </r>
  <r>
    <x v="358"/>
    <n v="6.852219636992922E-2"/>
    <n v="9.0934758034604019E-2"/>
    <n v="0.17577909052232316"/>
    <n v="7.8825322239125278E-2"/>
    <n v="0.1405970234651861"/>
  </r>
  <r>
    <x v="359"/>
    <n v="6.9415130168629866E-2"/>
    <n v="9.408970794392299E-2"/>
    <n v="0.19787819862066233"/>
    <n v="8.4166610567183012E-2"/>
    <n v="0.13577242323444927"/>
  </r>
  <r>
    <x v="360"/>
    <n v="7.2875524235446937E-2"/>
    <n v="0.10790721653709025"/>
    <n v="0.21655350123897618"/>
    <n v="0.10424743598407872"/>
    <n v="9.3842330910407459E-2"/>
  </r>
  <r>
    <x v="361"/>
    <n v="0.13323343947799599"/>
    <n v="0.14064115798276097"/>
    <n v="0.28667565240253051"/>
    <n v="0.12697431548288923"/>
    <n v="0.12542906670760748"/>
  </r>
  <r>
    <x v="362"/>
    <n v="9.9016436789263515E-2"/>
    <n v="0.13901323203056076"/>
    <n v="0.20735635377397008"/>
    <n v="0.11739385824480468"/>
    <n v="9.1549555942250935E-2"/>
  </r>
  <r>
    <x v="363"/>
    <n v="8.0377270531939229E-2"/>
    <n v="0.11094746718378068"/>
    <n v="0.22305277975206989"/>
    <n v="0.120468827857365"/>
    <n v="7.7841530591997207E-2"/>
  </r>
  <r>
    <x v="364"/>
    <n v="0.12820655290753238"/>
    <n v="0.10745789563187043"/>
    <n v="0.25015245869256492"/>
    <n v="0.14309573456331828"/>
    <n v="0.1221015249339311"/>
  </r>
  <r>
    <x v="365"/>
    <n v="0.18072318653260167"/>
    <n v="0.11658046699183859"/>
    <n v="0.2269078539759446"/>
    <n v="0.14714463267403613"/>
    <n v="0.1693767147730598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9.6147785052422137"/>
    <n v="2.3830293858883622"/>
    <n v="1.7387576833062584"/>
    <n v="1.1496065399528574"/>
    <n v="0.71610228052717362"/>
    <n v="0.49970028804094463"/>
    <n v="0.35212337013507761"/>
    <n v="6.4776990085795134"/>
    <n v="22.931797061672402"/>
  </r>
  <r>
    <x v="1"/>
    <n v="10.310341867017101"/>
    <n v="2.2899358068093609"/>
    <n v="1.9991171015484668"/>
    <n v="1.3609379452549881"/>
    <n v="0.71249304626900389"/>
    <n v="0.49620165493808427"/>
    <n v="0.36438260518481391"/>
    <n v="7.1760746950294596"/>
    <n v="24.709484722051279"/>
  </r>
  <r>
    <x v="2"/>
    <n v="10.302339810642698"/>
    <n v="2.3157027795901555"/>
    <n v="2.0150796380353877"/>
    <n v="1.3269355206433799"/>
    <n v="0.71360623754562047"/>
    <n v="0.50154133745906471"/>
    <n v="0.37288152933314461"/>
    <n v="7.294565476936139"/>
    <n v="24.842652330185594"/>
  </r>
  <r>
    <x v="3"/>
    <n v="10.178000165440462"/>
    <n v="2.3431321377116472"/>
    <n v="1.8961851751825878"/>
    <n v="1.2033715583053448"/>
    <n v="0.71473616037177845"/>
    <n v="0.53581362747220174"/>
    <n v="0.37464911741047513"/>
    <n v="7.2331338064523969"/>
    <n v="24.479021748346891"/>
  </r>
  <r>
    <x v="4"/>
    <n v="9.8191387141884654"/>
    <n v="2.3838605785587101"/>
    <n v="1.8120502242513912"/>
    <n v="1.2426086611411966"/>
    <n v="0.71419249365811543"/>
    <n v="0.5714554054099733"/>
    <n v="0.36826968730700388"/>
    <n v="7.1096608182213323"/>
    <n v="24.021236582736186"/>
  </r>
  <r>
    <x v="5"/>
    <n v="9.970562242504057"/>
    <n v="2.2533633293140389"/>
    <n v="2.1050666229448471"/>
    <n v="1.4543519962992986"/>
    <n v="0.70413900531237594"/>
    <n v="0.68893113266488781"/>
    <n v="0.35758654377299998"/>
    <n v="6.8548724542658483"/>
    <n v="24.388873327078354"/>
  </r>
  <r>
    <x v="6"/>
    <n v="9.8160610001983102"/>
    <n v="2.3007413115238875"/>
    <n v="2.1410472948936414"/>
    <n v="1.7075824884380753"/>
    <n v="0.69309357510098046"/>
    <n v="0.75831456076720216"/>
    <n v="0.3654767093168258"/>
    <n v="7.1136452189769379"/>
    <n v="24.895962159215863"/>
  </r>
  <r>
    <x v="7"/>
    <n v="9.9668689857158714"/>
    <n v="2.3605871837889598"/>
    <n v="1.9583428298921153"/>
    <n v="1.801631977026682"/>
    <n v="0.71914720525081788"/>
    <n v="0.71559293605957397"/>
    <n v="0.35823269461946372"/>
    <n v="7.0041904604244962"/>
    <n v="24.884594272777981"/>
  </r>
  <r>
    <x v="8"/>
    <n v="10.31772838059347"/>
    <n v="2.3497816790744328"/>
    <n v="2.0265482195998201"/>
    <n v="1.8017200106193869"/>
    <n v="0.71767135220557465"/>
    <n v="0.6696896352384083"/>
    <n v="0.36390307115143927"/>
    <n v="7.3165434953393245"/>
    <n v="25.563585843821858"/>
  </r>
  <r>
    <x v="9"/>
    <n v="10.017343495154405"/>
    <n v="2.3057284675459773"/>
    <n v="1.9079222184025433"/>
    <n v="1.7476864356909401"/>
    <n v="0.7167656756018389"/>
    <n v="0.67824489128979171"/>
    <n v="0.37731383857089801"/>
    <n v="7.5072754832333182"/>
    <n v="25.258280505489715"/>
  </r>
  <r>
    <x v="10"/>
    <n v="9.8659199668388116"/>
    <n v="2.2949229628314503"/>
    <n v="1.7618231632210741"/>
    <n v="1.4036459733202398"/>
    <n v="0.71719374251867174"/>
    <n v="0.63757425400207279"/>
    <n v="0.31402965406226357"/>
    <n v="7.5000887297047996"/>
    <n v="24.49519844649938"/>
  </r>
  <r>
    <x v="11"/>
    <n v="9.478128004079359"/>
    <n v="2.3290018623157276"/>
    <n v="1.8532384788344831"/>
    <n v="1.2072394548320955"/>
    <n v="0.71822349334043367"/>
    <n v="0.62814702725588278"/>
    <n v="0.30893085238041573"/>
    <n v="7.0853228031958118"/>
    <n v="23.608231976234208"/>
  </r>
  <r>
    <x v="12"/>
    <n v="9.7785128895184279"/>
    <n v="2.3140403942494592"/>
    <n v="2.03856447727859"/>
    <n v="1.7352272970113722"/>
    <n v="0.70154496325493887"/>
    <n v="0.63864056988690987"/>
    <n v="0.31758804883024827"/>
    <n v="6.8323606578911971"/>
    <n v="24.356479297921144"/>
  </r>
  <r>
    <x v="13"/>
    <n v="9.6141629624441833"/>
    <n v="2.3655743398110491"/>
    <n v="2.050094708248563"/>
    <n v="1.5451105154832967"/>
    <n v="0.71368793965766586"/>
    <n v="0.73120214771097958"/>
    <n v="0.32018389500636535"/>
    <n v="7.1526843661464099"/>
    <n v="24.492700874508515"/>
  </r>
  <r>
    <x v="14"/>
    <n v="9.8536091108781942"/>
    <n v="2.3148715869198075"/>
    <n v="1.854599783731246"/>
    <n v="1.5478031431306416"/>
    <n v="0.71850401841131251"/>
    <n v="0.75003584307093607"/>
    <n v="0.31071725203766937"/>
    <n v="7.1524196984347483"/>
    <n v="24.502560436614555"/>
  </r>
  <r>
    <x v="15"/>
    <n v="9.8000568874495055"/>
    <n v="2.2284275492035919"/>
    <n v="2.1223159115590402"/>
    <n v="1.6788367442652097"/>
    <n v="0.7203255843827896"/>
    <n v="0.76118647905709413"/>
    <n v="0.3148326199435198"/>
    <n v="7.2666288938515393"/>
    <n v="24.89261066971229"/>
  </r>
  <r>
    <x v="16"/>
    <n v="9.3956452691432233"/>
    <n v="2.1968422277303596"/>
    <n v="2.2227460190256556"/>
    <n v="1.7029821256392108"/>
    <n v="0.72052027877745073"/>
    <n v="0.75221835246828472"/>
    <n v="0.3221703223212728"/>
    <n v="7.2639890391886688"/>
    <n v="24.577113634294125"/>
  </r>
  <r>
    <x v="17"/>
    <n v="8.7462476172206554"/>
    <n v="2.2899358068093609"/>
    <n v="2.028362575941951"/>
    <n v="1.515398060744807"/>
    <n v="0.71885320802316544"/>
    <n v="0.70349485113038801"/>
    <n v="0.36631522597125765"/>
    <n v="7.2091837593036416"/>
    <n v="23.577791105145227"/>
  </r>
  <r>
    <x v="18"/>
    <n v="8.3436826273084659"/>
    <n v="2.3057284675459773"/>
    <n v="2.1736784686169885"/>
    <n v="1.4889495644976278"/>
    <n v="0.70276875659280835"/>
    <n v="0.63165434455411151"/>
    <n v="0.35391529583043468"/>
    <n v="6.8782319712495656"/>
    <n v="22.878609496195978"/>
  </r>
  <r>
    <x v="19"/>
    <n v="8.1350136187759983"/>
    <n v="2.1793871816530466"/>
    <n v="2.7068490513134997"/>
    <n v="1.9930085581479628"/>
    <n v="0.69126223095119987"/>
    <n v="0.7021577755929278"/>
    <n v="0.37228652258726991"/>
    <n v="6.7600413465422697"/>
    <n v="23.540006285564175"/>
  </r>
  <r>
    <x v="20"/>
    <n v="7.7976961654550809"/>
    <n v="2.3290018623157276"/>
    <n v="2.5775354804975632"/>
    <n v="2.1079677213539552"/>
    <n v="0.7141273058027604"/>
    <n v="0.71679826363681542"/>
    <n v="0.37746589268312852"/>
    <n v="7.0317896306936234"/>
    <n v="23.652382322438655"/>
  </r>
  <r>
    <x v="21"/>
    <n v="7.6875140046075563"/>
    <n v="2.3722238811738352"/>
    <n v="2.3511861037875077"/>
    <n v="2.223486713440884"/>
    <n v="0.71048352198125242"/>
    <n v="0.77777332449416514"/>
    <n v="0.37076901412461039"/>
    <n v="7.0208918319290845"/>
    <n v="23.5143283955389"/>
  </r>
  <r>
    <x v="22"/>
    <n v="7.3951311755428915"/>
    <n v="2.2899358068093609"/>
    <n v="2.3866355872536791"/>
    <n v="2.303245564342062"/>
    <n v="0.71084357623566463"/>
    <n v="0.76093457282489962"/>
    <n v="0.36012710371109125"/>
    <n v="6.9776242537344473"/>
    <n v="23.184477640454094"/>
  </r>
  <r>
    <x v="23"/>
    <n v="7.3046463842323535"/>
    <n v="2.3115468162384145"/>
    <n v="2.2182972258769933"/>
    <n v="2.2745484856642131"/>
    <n v="0.71522702492260348"/>
    <n v="0.69478227878149268"/>
    <n v="0.36558263127710727"/>
    <n v="6.9556299374160773"/>
    <n v="22.840260784409253"/>
  </r>
  <r>
    <x v="24"/>
    <n v="6.9630201313252202"/>
    <n v="2.3880165419104515"/>
    <n v="1.9842273364033078"/>
    <n v="1.8582235338333333"/>
    <n v="0.72281641233591432"/>
    <n v="0.64299868006521765"/>
    <n v="0.35012425975851891"/>
    <n v="6.8612508290066323"/>
    <n v="21.770677724638595"/>
  </r>
  <r>
    <x v="25"/>
    <n v="6.8202142021820578"/>
    <n v="2.4038092026470679"/>
    <n v="2.0712049700981234"/>
    <n v="1.5714262462795792"/>
    <n v="0.71255345368163314"/>
    <n v="0.62976238444418431"/>
    <n v="0.3447091493370168"/>
    <n v="6.5397051101450216"/>
    <n v="21.093384718814683"/>
  </r>
  <r>
    <x v="26"/>
    <n v="6.9710221876996208"/>
    <n v="2.2866110361279679"/>
    <n v="2.1949378360055305"/>
    <n v="1.77995810315117"/>
    <n v="0.70349168990869815"/>
    <n v="0.7642363749271589"/>
    <n v="0.3517312358040865"/>
    <n v="6.0335509256127828"/>
    <n v="21.085539389237017"/>
  </r>
  <r>
    <x v="27"/>
    <n v="7.0005682420051034"/>
    <n v="2.3838605785587101"/>
    <n v="2.1988880575082215"/>
    <n v="1.6016598150962102"/>
    <n v="0.72365298981297332"/>
    <n v="0.75907031174703998"/>
    <n v="0.37294758259301131"/>
    <n v="6.3724530716581764"/>
    <n v="21.413100648979452"/>
  </r>
  <r>
    <x v="28"/>
    <n v="6.7020299849601308"/>
    <n v="2.4046403953174158"/>
    <n v="2.4240051629610178"/>
    <n v="1.5254908411988353"/>
    <n v="0.72201134232227671"/>
    <n v="0.66570833520263217"/>
    <n v="0.38294740400279442"/>
    <n v="6.4792790828038473"/>
    <n v="21.306112548768951"/>
  </r>
  <r>
    <x v="29"/>
    <n v="6.6669440454723699"/>
    <n v="2.4329009461092554"/>
    <n v="2.4557291585132996"/>
    <n v="1.5346436930526022"/>
    <n v="0.71851336200391347"/>
    <n v="0.65344166712023344"/>
    <n v="0.3751722116924549"/>
    <n v="6.5915640338432198"/>
    <n v="21.428909117807351"/>
  </r>
  <r>
    <x v="30"/>
    <n v="6.4274978970383616"/>
    <n v="2.4320697534389071"/>
    <n v="2.3027404238358931"/>
    <n v="1.39791493778003"/>
    <n v="0.71777652194554775"/>
    <n v="0.67997556426194572"/>
    <n v="0.36886126492791893"/>
    <n v="6.553382188947829"/>
    <n v="20.88021855217643"/>
  </r>
  <r>
    <x v="31"/>
    <n v="6.3696368740234597"/>
    <n v="2.4101190698955133"/>
    <n v="2.1657518242249565"/>
    <n v="1.3869865840136448"/>
    <n v="0.84320734732837488"/>
    <n v="0.6880082633903174"/>
    <n v="0.42188273379076602"/>
    <n v="6.5944033075553499"/>
    <n v="20.879996004222384"/>
  </r>
  <r>
    <x v="32"/>
    <n v="6.3856409867722626"/>
    <n v="2.3444706103818458"/>
    <n v="1.8694473068590318"/>
    <n v="1.3142963221599393"/>
    <n v="0.82449847841623691"/>
    <n v="0.64278359890616021"/>
    <n v="0.40940897512238306"/>
    <n v="6.0871021840511865"/>
    <n v="19.877648462669047"/>
  </r>
  <r>
    <x v="33"/>
    <n v="6.2551459135897183"/>
    <n v="2.2394330751599778"/>
    <n v="1.9703835097365991"/>
    <n v="1.8027344580687696"/>
    <n v="0.81404709826612953"/>
    <n v="0.7584635169798285"/>
    <n v="0.42562484081881236"/>
    <n v="5.8000875379691887"/>
    <n v="20.065919950589027"/>
  </r>
  <r>
    <x v="34"/>
    <n v="6.3314732205455462"/>
    <n v="2.3403675816622416"/>
    <n v="2.0837719534366976"/>
    <n v="1.9005476967084043"/>
    <n v="0.83551247357871083"/>
    <n v="0.76600877522133515"/>
    <n v="0.4365863887031618"/>
    <n v="5.9717328870037569"/>
    <n v="20.666000976859856"/>
  </r>
  <r>
    <x v="35"/>
    <n v="6.4330377822206399"/>
    <n v="2.4199663388225634"/>
    <n v="2.4284484430964972"/>
    <n v="2.2844631723993465"/>
    <n v="0.82875367039329817"/>
    <n v="0.80112675919936127"/>
    <n v="0.42691071168028633"/>
    <n v="6.0751471839235069"/>
    <n v="21.697854061735498"/>
  </r>
  <r>
    <x v="36"/>
    <n v="6.6324736487826419"/>
    <n v="2.4265311847739297"/>
    <n v="2.5621956817507656"/>
    <n v="2.4625482215998122"/>
    <n v="0.82334074060871487"/>
    <n v="0.86017321870081132"/>
    <n v="0.40863050445330185"/>
    <n v="6.1274386397613085"/>
    <n v="22.303331840431287"/>
  </r>
  <r>
    <x v="37"/>
    <n v="6.5764592541618327"/>
    <n v="2.4486875398597929"/>
    <n v="2.4665310322363334"/>
    <n v="2.3817092838785712"/>
    <n v="0.81888154309714212"/>
    <n v="0.87185562771751435"/>
    <n v="0.41506508771976047"/>
    <n v="6.0604715181648565"/>
    <n v="22.039660886835804"/>
  </r>
  <r>
    <x v="38"/>
    <n v="6.2003626045649698"/>
    <n v="2.464279048994289"/>
    <n v="2.2768024418604202"/>
    <n v="1.7395211757644393"/>
    <n v="0.81678005572156032"/>
    <n v="0.74778881259763774"/>
    <n v="0.41024043851544501"/>
    <n v="6.1793787706512084"/>
    <n v="20.835153348669969"/>
  </r>
  <r>
    <x v="39"/>
    <n v="5.8852046919731631"/>
    <n v="2.4002718009684627"/>
    <n v="1.9626965390023361"/>
    <n v="1.3045218934100153"/>
    <n v="0.79822553478597236"/>
    <n v="0.72241946547026359"/>
    <n v="0.39808206898010939"/>
    <n v="6.2049913299895998"/>
    <n v="19.676413324579922"/>
  </r>
  <r>
    <x v="40"/>
    <n v="6.0914115293135058"/>
    <n v="2.2993372944661994"/>
    <n v="2.367832562638025"/>
    <n v="1.5535554732291224"/>
    <n v="0.78430964408428161"/>
    <n v="0.82875381423106476"/>
    <n v="0.39787862538386559"/>
    <n v="6.2894556079875379"/>
    <n v="20.612534551333603"/>
  </r>
  <r>
    <x v="41"/>
    <n v="6.0187774791458635"/>
    <n v="2.3690887826994711"/>
    <n v="2.3670178539198483"/>
    <n v="1.654785952850349"/>
    <n v="0.79375865827059144"/>
    <n v="0.76506109049988147"/>
    <n v="0.40943197672857845"/>
    <n v="6.6284512021457793"/>
    <n v="21.00637299626036"/>
  </r>
  <r>
    <x v="42"/>
    <n v="5.954761028150652"/>
    <n v="2.4092984641515924"/>
    <n v="2.4005888965436482"/>
    <n v="1.9084378633802999"/>
    <n v="0.81896831584017793"/>
    <n v="0.7889481211459517"/>
    <n v="0.38450306053307265"/>
    <n v="6.8560151253712895"/>
    <n v="21.521520875116682"/>
  </r>
  <r>
    <x v="43"/>
    <n v="5.8242659549681077"/>
    <n v="2.4371990594449011"/>
    <n v="2.5430736922220945"/>
    <n v="2.1733051814736477"/>
    <n v="0.81594304430643827"/>
    <n v="0.7065666567223523"/>
    <n v="0.39448023569148571"/>
    <n v="6.8443569026466626"/>
    <n v="21.739190727475687"/>
  </r>
  <r>
    <x v="44"/>
    <n v="5.957223199342776"/>
    <n v="2.5069505476781724"/>
    <n v="2.5943650374227687"/>
    <n v="2.2576189967253075"/>
    <n v="0.81690547945043179"/>
    <n v="0.7127340338470779"/>
    <n v="0.38941681757316887"/>
    <n v="6.931135022898264"/>
    <n v="22.166349134937967"/>
  </r>
  <r>
    <x v="45"/>
    <n v="5.8925912055495342"/>
    <n v="2.5077711534220937"/>
    <n v="2.2988053965991768"/>
    <n v="1.3301737867087953"/>
    <n v="0.79614554862105447"/>
    <n v="0.64893257994542819"/>
    <n v="0.35121338195051671"/>
    <n v="6.9532085894755085"/>
    <n v="20.778841642272109"/>
  </r>
  <r>
    <x v="46"/>
    <n v="5.9960023956187207"/>
    <n v="2.5274656912761935"/>
    <n v="2.1553604085028795"/>
    <n v="1.1257792018829562"/>
    <n v="0.77876719510212888"/>
    <n v="0.64748175870770908"/>
    <n v="0.33937877137649586"/>
    <n v="6.6420559696685686"/>
    <n v="20.212291392135651"/>
  </r>
  <r>
    <x v="47"/>
    <n v="6.1794341494319207"/>
    <n v="2.4224281560543259"/>
    <n v="2.1830539096598338"/>
    <n v="1.6011362101194955"/>
    <n v="0.80306842652117438"/>
    <n v="0.71166752616119122"/>
    <n v="0.34849302196603621"/>
    <n v="6.6108020941271235"/>
    <n v="20.860083494041099"/>
  </r>
  <r>
    <x v="48"/>
    <n v="6.2871541390873231"/>
    <n v="2.4733057121774178"/>
    <n v="2.2328229134271154"/>
    <n v="1.699889694025531"/>
    <n v="0.80464492600305126"/>
    <n v="0.769064851760487"/>
    <n v="0.34634407450374949"/>
    <n v="7.2321486651040701"/>
    <n v="21.845374976088745"/>
  </r>
  <r>
    <x v="49"/>
    <n v="6.551837542240599"/>
    <n v="2.5479808348742146"/>
    <n v="2.5459015073872324"/>
    <n v="1.9096608958452019"/>
    <n v="0.80206810829172581"/>
    <n v="0.73823440834577403"/>
    <n v="0.36213177485259379"/>
    <n v="7.3744770519233853"/>
    <n v="22.832292123760727"/>
  </r>
  <r>
    <x v="50"/>
    <n v="6.2766899115207986"/>
    <n v="2.5356717487154019"/>
    <n v="2.6626678886155037"/>
    <n v="1.848063410695467"/>
    <n v="0.79923941925548292"/>
    <n v="0.73881452925857449"/>
    <n v="0.37839733259286229"/>
    <n v="7.3139374453350641"/>
    <n v="22.553481685989155"/>
  </r>
  <r>
    <x v="51"/>
    <n v="6.240372886436977"/>
    <n v="2.453611174323318"/>
    <n v="2.6351284062019387"/>
    <n v="1.7115695093455006"/>
    <n v="0.80003675581759459"/>
    <n v="0.68800643809779172"/>
    <n v="0.36074673603913315"/>
    <n v="7.3335044503725761"/>
    <n v="22.222976356634828"/>
  </r>
  <r>
    <x v="52"/>
    <n v="6.2323708300625755"/>
    <n v="2.3633445424920252"/>
    <n v="2.19411416244388"/>
    <n v="1.308730720999931"/>
    <n v="0.78276693221916205"/>
    <n v="0.63437716049290926"/>
    <n v="0.33211271685998273"/>
    <n v="7.2868208231053337"/>
    <n v="21.134637888675798"/>
  </r>
  <r>
    <x v="53"/>
    <n v="5.9806138256679491"/>
    <n v="2.3633445424920252"/>
    <n v="1.9730534265930235"/>
    <n v="1.2394463660227393"/>
    <n v="0.75488293358988257"/>
    <n v="0.568495553122639"/>
    <n v="0.33841560484491268"/>
    <n v="6.7338524246905926"/>
    <n v="19.952104677023765"/>
  </r>
  <r>
    <x v="54"/>
    <n v="6.4022606423190966"/>
    <n v="2.3100051691371704"/>
    <n v="2.1744633881614592"/>
    <n v="1.7842185509929078"/>
    <n v="0.76249948150070024"/>
    <n v="0.61805013358875127"/>
    <n v="0.33407223271741188"/>
    <n v="6.6086088862466958"/>
    <n v="20.994178484664193"/>
  </r>
  <r>
    <x v="55"/>
    <n v="6.6312425631865803"/>
    <n v="2.4257105790300093"/>
    <n v="2.1135906804784952"/>
    <n v="1.7401838429792833"/>
    <n v="0.7834972054813466"/>
    <n v="0.73184076652793195"/>
    <n v="0.34210098728925009"/>
    <n v="7.0823849557009417"/>
    <n v="21.850551580673837"/>
  </r>
  <r>
    <x v="56"/>
    <n v="6.7765106635218659"/>
    <n v="2.4519699628354759"/>
    <n v="2.3641446478404116"/>
    <n v="1.9746127398506232"/>
    <n v="0.7825764929247121"/>
    <n v="0.73961944747246067"/>
    <n v="0.34125125789588012"/>
    <n v="7.2884202756406538"/>
    <n v="22.719105487982084"/>
  </r>
  <r>
    <x v="57"/>
    <n v="6.7371159244478909"/>
    <n v="2.464279048994289"/>
    <n v="2.5461047966102437"/>
    <n v="2.2071583476717924"/>
    <n v="0.78158871706815047"/>
    <n v="0.73318715240112842"/>
    <n v="0.35351817671714414"/>
    <n v="7.2312673603111541"/>
    <n v="23.054219524221793"/>
  </r>
  <r>
    <x v="58"/>
    <n v="7.001799327601165"/>
    <n v="2.4158633101029587"/>
    <n v="2.5638724298840789"/>
    <n v="2.0001221989868676"/>
    <n v="0.77996435179586776"/>
    <n v="0.75228486598950139"/>
    <n v="0.3753142055611966"/>
    <n v="7.0379645742410091"/>
    <n v="22.927185264162645"/>
  </r>
  <r>
    <x v="59"/>
    <n v="7.0270365823204308"/>
    <n v="2.4248899732860885"/>
    <n v="2.0734243768027891"/>
    <n v="1.2353405872691323"/>
    <n v="0.76391395400221851"/>
    <n v="0.68344689315806484"/>
    <n v="0.30291199163708932"/>
    <n v="8.5805193619110902"/>
    <n v="23.091483720386904"/>
  </r>
  <r>
    <x v="60"/>
    <n v="9.2344545879822171"/>
    <n v="2.1332005409141614"/>
    <n v="1.8836637602623296"/>
    <n v="1.0074156011719524"/>
    <n v="0.83740292069684363"/>
    <n v="0.69959064613247179"/>
    <n v="0.3313242413717285"/>
    <n v="8.189071283709545"/>
    <n v="24.316123582241254"/>
  </r>
  <r>
    <x v="61"/>
    <n v="9.7414776128037204"/>
    <n v="1.9985491174053434"/>
    <n v="2.1449467858917788"/>
    <n v="1.7844104718232077"/>
    <n v="0.86732356669672395"/>
    <n v="0.8431924638878644"/>
    <n v="0.31825568967865353"/>
    <n v="7.8816945519895434"/>
    <n v="25.579850260176833"/>
  </r>
  <r>
    <x v="62"/>
    <n v="9.771252454865385"/>
    <n v="2.1493001676380419"/>
    <n v="2.09497043414994"/>
    <n v="1.9592303317601347"/>
    <n v="0.85911007256092509"/>
    <n v="0.81271626209302827"/>
    <n v="0.29389107570074641"/>
    <n v="8.0885177871791623"/>
    <n v="26.028988585947367"/>
  </r>
  <r>
    <x v="63"/>
    <n v="9.8137879435249076"/>
    <n v="2.1778404150121937"/>
    <n v="2.1247921337086066"/>
    <n v="2.1443658394125928"/>
    <n v="0.85559642705574512"/>
    <n v="0.92790880318625846"/>
    <n v="0.25470179814914151"/>
    <n v="8.2590947706566187"/>
    <n v="26.558088130706061"/>
  </r>
  <r>
    <x v="64"/>
    <n v="9.441177062867494"/>
    <n v="2.1178327154050032"/>
    <n v="2.0896310159436218"/>
    <n v="2.0503403182477329"/>
    <n v="0.85448694353543408"/>
    <n v="0.86375156586924517"/>
    <n v="0.25460004079408816"/>
    <n v="8.125481868416994"/>
    <n v="25.797301531079611"/>
  </r>
  <r>
    <x v="65"/>
    <n v="10.030718935688469"/>
    <n v="2.0724610400922492"/>
    <n v="2.1676110148543626"/>
    <n v="1.8154956053955462"/>
    <n v="0.85746608102247002"/>
    <n v="0.83616881821430056"/>
    <n v="0.25057838318374853"/>
    <n v="7.9861633689115541"/>
    <n v="26.0166632473627"/>
  </r>
  <r>
    <x v="66"/>
    <n v="9.5296508792793002"/>
    <n v="1.9846448943256285"/>
    <n v="1.851813846711682"/>
    <n v="1.4207193935927955"/>
    <n v="0.84762967216281193"/>
    <n v="0.78426613676781776"/>
    <n v="0.30710626613107139"/>
    <n v="8.0874748945354984"/>
    <n v="24.813305983506609"/>
  </r>
  <r>
    <x v="67"/>
    <n v="9.2999592405178824"/>
    <n v="2.0688020340186397"/>
    <n v="1.6778263102765238"/>
    <n v="1.0577951448806435"/>
    <n v="0.83689651509816076"/>
    <n v="0.76059956636553894"/>
    <n v="0.32093853109830045"/>
    <n v="7.7073493678768648"/>
    <n v="23.730166710132554"/>
  </r>
  <r>
    <x v="68"/>
    <n v="10.016256869544232"/>
    <n v="2.0073307319820053"/>
    <n v="1.9942825513849793"/>
    <n v="1.7352663049246742"/>
    <n v="0.86800083500572833"/>
    <n v="0.77693928984819416"/>
    <n v="0.32938018471648023"/>
    <n v="7.408736873198138"/>
    <n v="25.136193640604429"/>
  </r>
  <r>
    <x v="69"/>
    <n v="9.8146386532980969"/>
    <n v="1.9970855149758997"/>
    <n v="2.1954535638833299"/>
    <n v="1.483930185899476"/>
    <n v="0.87172328148750167"/>
    <n v="0.8344030282203887"/>
    <n v="0.3252954127550462"/>
    <n v="7.6463232052639629"/>
    <n v="25.168852845783704"/>
  </r>
  <r>
    <x v="70"/>
    <n v="9.7338212248450056"/>
    <n v="1.7519321080440833"/>
    <n v="2.1936563731231971"/>
    <n v="1.5012828426530302"/>
    <n v="0.86573999536010948"/>
    <n v="0.70002650868465843"/>
    <n v="0.36559404731025463"/>
    <n v="7.6182267148910237"/>
    <n v="24.730279814911359"/>
  </r>
  <r>
    <x v="71"/>
    <n v="9.6708687016289119"/>
    <n v="1.8360892477370949"/>
    <n v="2.1026026999833838"/>
    <n v="1.3123872577547666"/>
    <n v="0.83937599156718434"/>
    <n v="0.72432255311055738"/>
    <n v="0.38444960490360625"/>
    <n v="7.7104814780788038"/>
    <n v="24.580577534764309"/>
  </r>
  <r>
    <x v="72"/>
    <n v="9.9005603403903297"/>
    <n v="1.9685452676017481"/>
    <n v="2.0662107460701229"/>
    <n v="1.5053571165494963"/>
    <n v="0.81082927285474093"/>
    <n v="0.7485563560540881"/>
    <n v="0.44250066263292448"/>
    <n v="7.7417884218773825"/>
    <n v="25.184348184030831"/>
  </r>
  <r>
    <x v="73"/>
    <n v="9.7882666503291933"/>
    <n v="2.0205031538469984"/>
    <n v="2.1501780326851918"/>
    <n v="1.3778081765855403"/>
    <n v="0.79056461818158097"/>
    <n v="0.78063366187358196"/>
    <n v="0.42346321744351439"/>
    <n v="7.6633099093930692"/>
    <n v="24.994727420338677"/>
  </r>
  <r>
    <x v="74"/>
    <n v="9.6691672820825314"/>
    <n v="2.0058671295525619"/>
    <n v="2.1427169094800238"/>
    <n v="1.0358180725648465"/>
    <n v="0.79872106440587443"/>
    <n v="0.69630549248390006"/>
    <n v="0.40942285129636591"/>
    <n v="7.3824940945939481"/>
    <n v="24.140512896460052"/>
  </r>
  <r>
    <x v="75"/>
    <n v="10.098775717543704"/>
    <n v="1.9158555801417756"/>
    <n v="2.4514755955808174"/>
    <n v="1.6105560241199899"/>
    <n v="0.79707932106097634"/>
    <n v="0.84654110729196375"/>
    <n v="0.42973126468739209"/>
    <n v="7.1986528816685569"/>
    <n v="25.348667492095174"/>
  </r>
  <r>
    <x v="76"/>
    <n v="9.989884866575327"/>
    <n v="2.0000127198347868"/>
    <n v="2.304763867236296"/>
    <n v="1.6184319700782002"/>
    <n v="0.7937578961049081"/>
    <n v="0.84407985697258481"/>
    <n v="0.44300043035702774"/>
    <n v="7.699692410469388"/>
    <n v="25.693624017628519"/>
  </r>
  <r>
    <x v="77"/>
    <n v="9.5270987499597286"/>
    <n v="2.0812426546689111"/>
    <n v="2.1659826487636575"/>
    <n v="1.5587254004061482"/>
    <n v="0.79470045125362221"/>
    <n v="0.75848520685280341"/>
    <n v="0.37970241775610053"/>
    <n v="7.672988939060942"/>
    <n v="24.938926468721913"/>
  </r>
  <r>
    <x v="78"/>
    <n v="9.8750390471946172"/>
    <n v="2.131736938484718"/>
    <n v="2.1137064955181497"/>
    <n v="1.7763345924084495"/>
    <n v="0.78766922590453781"/>
    <n v="0.71908454066975214"/>
    <n v="0.38154955240414917"/>
    <n v="7.6318469808265039"/>
    <n v="25.416967373410877"/>
  </r>
  <r>
    <x v="79"/>
    <n v="10.069000875482038"/>
    <n v="2.1493001676380419"/>
    <n v="2.0142065666627778"/>
    <n v="1.5169508845307655"/>
    <n v="0.78180593710824309"/>
    <n v="0.65411790581853813"/>
    <n v="0.38089047042781893"/>
    <n v="7.5947139524122145"/>
    <n v="25.160986760080434"/>
  </r>
  <r>
    <x v="80"/>
    <n v="10.154922562574273"/>
    <n v="2.0592886182272556"/>
    <n v="2.0942673199660535"/>
    <n v="1.0318200526270198"/>
    <n v="0.78118965104946858"/>
    <n v="0.60502586204439679"/>
    <n v="0.34531206022264593"/>
    <n v="7.5522605074937497"/>
    <n v="24.624086634204861"/>
  </r>
  <r>
    <x v="81"/>
    <n v="9.8333542683082875"/>
    <n v="2.037334581785601"/>
    <n v="2.0488272136897088"/>
    <n v="1.0326839324308745"/>
    <n v="0.79641160757458829"/>
    <n v="0.61122698179363355"/>
    <n v="0.34189021016377552"/>
    <n v="7.2399901417028723"/>
    <n v="23.941718937449341"/>
  </r>
  <r>
    <x v="82"/>
    <n v="10.502862859809161"/>
    <n v="1.7694953371974076"/>
    <n v="2.2895356502580269"/>
    <n v="1.2133594192359853"/>
    <n v="0.79384838589557161"/>
    <n v="0.69514253233823753"/>
    <n v="0.38048884884961187"/>
    <n v="7.0060530938122927"/>
    <n v="24.650786127396294"/>
  </r>
  <r>
    <x v="83"/>
    <n v="10.232337151934603"/>
    <n v="1.8324302416634857"/>
    <n v="2.1854654792073904"/>
    <n v="1.2682223119246088"/>
    <n v="0.79491683988347006"/>
    <n v="0.75950728430704717"/>
    <n v="0.35660668107850835"/>
    <n v="7.3132680656159401"/>
    <n v="24.742754055615052"/>
  </r>
  <r>
    <x v="84"/>
    <n v="9.9175745358541398"/>
    <n v="1.721928258240488"/>
    <n v="2.123579841231114"/>
    <n v="1.3950962168778733"/>
    <n v="0.79117303556290663"/>
    <n v="0.74041460198080078"/>
    <n v="0.35259513331513925"/>
    <n v="7.3912970245292327"/>
    <n v="24.433658647591695"/>
  </r>
  <r>
    <x v="85"/>
    <n v="10.560711124386112"/>
    <n v="1.57556801529612"/>
    <n v="2.0327915743793938"/>
    <n v="1.3798123965469014"/>
    <n v="0.78727494895950334"/>
    <n v="0.73360789757358358"/>
    <n v="0.37544894746716595"/>
    <n v="7.2020649918680215"/>
    <n v="24.647279896476803"/>
  </r>
  <r>
    <x v="86"/>
    <n v="10.352287229954456"/>
    <n v="1.4540890136522948"/>
    <n v="2.0170704048194548"/>
    <n v="1.3300551817580073"/>
    <n v="0.78104941997635924"/>
    <n v="0.7665952806141797"/>
    <n v="0.36649755000543938"/>
    <n v="7.2784977289652595"/>
    <n v="24.346141809745454"/>
  </r>
  <r>
    <x v="87"/>
    <n v="10.478192276386638"/>
    <n v="1.4196943565603684"/>
    <n v="1.7299216627318892"/>
    <n v="1.0797257870230932"/>
    <n v="0.77010127940283324"/>
    <n v="0.65164072925539951"/>
    <n v="0.28609326251389217"/>
    <n v="7.161457653590098"/>
    <n v="23.57682700746421"/>
  </r>
  <r>
    <x v="88"/>
    <n v="10.618559388963064"/>
    <n v="1.4248169650634213"/>
    <n v="1.7229673998614794"/>
    <n v="0.97259806539425364"/>
    <n v="0.78595722651098798"/>
    <n v="0.68783044947701799"/>
    <n v="0.29282199297340161"/>
    <n v="6.759293993333471"/>
    <n v="23.264845481577098"/>
  </r>
  <r>
    <x v="89"/>
    <n v="10.817625475889624"/>
    <n v="1.4116445431984281"/>
    <n v="1.8571042014557184"/>
    <n v="1.3757851932432521"/>
    <n v="0.78536735672650637"/>
    <n v="0.79499917678858545"/>
    <n v="0.32141049198016852"/>
    <n v="6.6941245496834316"/>
    <n v="24.058060988965714"/>
  </r>
  <r>
    <x v="90"/>
    <n v="10.771687148137342"/>
    <n v="1.4204261577750901"/>
    <n v="2.0143985709206853"/>
    <n v="1.5474921831048787"/>
    <n v="0.78916596076501833"/>
    <n v="0.76428162783493958"/>
    <n v="0.29448800292853727"/>
    <n v="7.8298181599285623"/>
    <n v="25.431757811395059"/>
  </r>
  <r>
    <x v="91"/>
    <n v="12.67209279987263"/>
    <n v="0.68099559179479241"/>
    <n v="1.7248020160326878"/>
    <n v="1.5960082143576639"/>
    <n v="0.81159588836083352"/>
    <n v="0.79610872237214092"/>
    <n v="0.31164011344184206"/>
    <n v="7.8730211662985363"/>
    <n v="26.466264512531126"/>
  </r>
  <r>
    <x v="92"/>
    <n v="12.757313317607149"/>
    <n v="0.69501910724611671"/>
    <n v="1.7037310554805158"/>
    <n v="1.3939714999241959"/>
    <n v="0.80591180093595816"/>
    <n v="0.68445901524946851"/>
    <n v="0.31660066066320564"/>
    <n v="7.8755769810858478"/>
    <n v="26.232583438192457"/>
  </r>
  <r>
    <x v="93"/>
    <n v="12.524443298216312"/>
    <n v="0.72204002726208283"/>
    <n v="1.7782865681093178"/>
    <n v="1.4398463958448047"/>
    <n v="0.79831634658979156"/>
    <n v="0.68036118340512386"/>
    <n v="0.31737267244530998"/>
    <n v="7.6165730976881445"/>
    <n v="25.877239589560887"/>
  </r>
  <r>
    <x v="94"/>
    <n v="10.963718700171317"/>
    <n v="0.72067187941317312"/>
    <n v="1.8305082774183741"/>
    <n v="1.2161393893275605"/>
    <n v="0.76918543426111952"/>
    <n v="0.56685606872482108"/>
    <n v="0.30109244014275038"/>
    <n v="7.1474852357601062"/>
    <n v="23.515657425219224"/>
  </r>
  <r>
    <x v="95"/>
    <n v="11.830787921307424"/>
    <n v="0.73024891435554096"/>
    <n v="1.7257638235755721"/>
    <n v="0.94439652347169545"/>
    <n v="0.79341475357737079"/>
    <n v="0.59505095092339522"/>
    <n v="0.29509887431974041"/>
    <n v="7.0548542219846482"/>
    <n v="23.969615983515386"/>
  </r>
  <r>
    <x v="96"/>
    <n v="12.363911625274541"/>
    <n v="0.71143688143303285"/>
    <n v="1.7960879098273266"/>
    <n v="1.1409171310264161"/>
    <n v="0.79281516509039862"/>
    <n v="0.67237349295592352"/>
    <n v="0.25991104088278544"/>
    <n v="6.9214724694131817"/>
    <n v="24.658925715903603"/>
  </r>
  <r>
    <x v="97"/>
    <n v="12.574981047105387"/>
    <n v="0.727854655619949"/>
    <n v="1.8885230333325567"/>
    <n v="1.3660933250074856"/>
    <n v="0.78953771953816032"/>
    <n v="0.69331524878954631"/>
    <n v="0.22434708981012372"/>
    <n v="7.3073786034658816"/>
    <n v="25.572030722669091"/>
  </r>
  <r>
    <x v="98"/>
    <n v="12.578944792116296"/>
    <n v="0.70664836396184894"/>
    <n v="2.0039147267786102"/>
    <n v="1.4201313744984918"/>
    <n v="0.79090408395961587"/>
    <n v="0.67414627506595737"/>
    <n v="0.2528675496866441"/>
    <n v="7.5377451540567098"/>
    <n v="25.965302320124174"/>
  </r>
  <r>
    <x v="99"/>
    <n v="12.329228856429095"/>
    <n v="0.70528021611293923"/>
    <n v="1.9164079261955853"/>
    <n v="1.3726103832167114"/>
    <n v="0.79151081720930205"/>
    <n v="0.66906674013452583"/>
    <n v="0.2688464244409019"/>
    <n v="7.6777330625906597"/>
    <n v="25.730684426329724"/>
  </r>
  <r>
    <x v="100"/>
    <n v="12.531379851985401"/>
    <n v="0.70801651181075864"/>
    <n v="1.7549544567256934"/>
    <n v="1.2044258153163503"/>
    <n v="0.75937624663559833"/>
    <n v="0.67613470742557125"/>
    <n v="0.27923723228127123"/>
    <n v="7.6459973443072471"/>
    <n v="25.559522166487891"/>
  </r>
  <r>
    <x v="101"/>
    <n v="12.008165510545554"/>
    <n v="0.7124629923197151"/>
    <n v="1.5804225119191473"/>
    <n v="1.1223169934154789"/>
    <n v="0.77596209880024369"/>
    <n v="0.62670998633671482"/>
    <n v="0.26821463449992194"/>
    <n v="7.4775387358054717"/>
    <n v="24.571793463642248"/>
  </r>
  <r>
    <x v="102"/>
    <n v="11.668274375860198"/>
    <n v="0.73230113612890546"/>
    <n v="1.557027559432369"/>
    <n v="0.98992975599717248"/>
    <n v="0.77318478663799639"/>
    <n v="0.65742188689482906"/>
    <n v="0.25691714187971154"/>
    <n v="7.1526906713074307"/>
    <n v="23.787747314138613"/>
  </r>
  <r>
    <x v="103"/>
    <n v="12.460032441789055"/>
    <n v="0.72546039688435704"/>
    <n v="1.8050858526933085"/>
    <n v="0.90141481924450495"/>
    <n v="0.77062153156666524"/>
    <n v="0.81070501732210087"/>
    <n v="0.25270357824637918"/>
    <n v="6.8302251480997844"/>
    <n v="24.556248785846154"/>
  </r>
  <r>
    <x v="104"/>
    <n v="12.698848078696258"/>
    <n v="0.74529854069354728"/>
    <n v="1.9674962378836836"/>
    <n v="1.1814256218991093"/>
    <n v="0.76011873037685362"/>
    <n v="0.68875744693377838"/>
    <n v="0.24695022585457721"/>
    <n v="7.0626712478457794"/>
    <n v="25.351566130183585"/>
  </r>
  <r>
    <x v="105"/>
    <n v="12.063657940698265"/>
    <n v="0.76240038880491823"/>
    <n v="1.9901927886491815"/>
    <n v="1.1708553585317181"/>
    <n v="0.72642631574095462"/>
    <n v="0.68298841240106456"/>
    <n v="0.22186752163960813"/>
    <n v="7.2152473192353375"/>
    <n v="24.833636045701052"/>
  </r>
  <r>
    <x v="106"/>
    <n v="11.814932941263791"/>
    <n v="0.75316539082477796"/>
    <n v="1.8212627330800841"/>
    <n v="1.2617970425794924"/>
    <n v="0.71555455900458387"/>
    <n v="0.66793566064768961"/>
    <n v="0.23553841735076864"/>
    <n v="7.0935458182528262"/>
    <n v="24.363732563004014"/>
  </r>
  <r>
    <x v="107"/>
    <n v="12.323283238912735"/>
    <n v="0.76376853665382793"/>
    <n v="1.8733771985903445"/>
    <n v="1.2233981115468906"/>
    <n v="0.70617005607479211"/>
    <n v="0.66442518513476356"/>
    <n v="0.2378040442628786"/>
    <n v="7.1596838569229551"/>
    <n v="24.951910228099187"/>
  </r>
  <r>
    <x v="108"/>
    <n v="12.368866306538175"/>
    <n v="0.76103224095600852"/>
    <n v="1.6215552124327186"/>
    <n v="1.1067318568040736"/>
    <n v="0.71261834731957352"/>
    <n v="0.61349217011405899"/>
    <n v="0.23641612961947986"/>
    <n v="7.1246712963130578"/>
    <n v="24.54538356009715"/>
  </r>
  <r>
    <x v="109"/>
    <n v="11.373966308800286"/>
    <n v="0.74700872550468433"/>
    <n v="1.6435763154128182"/>
    <n v="0.94726397566705656"/>
    <n v="0.71004994801908827"/>
    <n v="0.51810857269568777"/>
    <n v="0.22714393992090609"/>
    <n v="6.9611569152843735"/>
    <n v="23.128274701304903"/>
  </r>
  <r>
    <x v="110"/>
    <n v="11.9070900127674"/>
    <n v="0.73195909916667801"/>
    <n v="1.8432104587241656"/>
    <n v="1.0029387791650026"/>
    <n v="0.70809714147405467"/>
    <n v="0.67563630899075144"/>
    <n v="0.24132845243436848"/>
    <n v="6.741220931879802"/>
    <n v="23.851481184602225"/>
  </r>
  <r>
    <x v="111"/>
    <n v="12.384721286581808"/>
    <n v="0.7299068773933135"/>
    <n v="1.8046399442667367"/>
    <n v="0.99448502132049021"/>
    <n v="0.70397661392154554"/>
    <n v="0.62828555169597622"/>
    <n v="0.27173536483407118"/>
    <n v="6.9466832590696637"/>
    <n v="24.464433919083604"/>
  </r>
  <r>
    <x v="112"/>
    <n v="12.076540111983716"/>
    <n v="0.72546039688435704"/>
    <n v="1.7182315459597994"/>
    <n v="1.0700639353826245"/>
    <n v="0.70419209996500454"/>
    <n v="0.62098124526374754"/>
    <n v="0.27142861300495041"/>
    <n v="7.353241117770021"/>
    <n v="24.54013906621422"/>
  </r>
  <r>
    <x v="113"/>
    <n v="11.955645889151024"/>
    <n v="0.74085206018459082"/>
    <n v="1.8875676227881968"/>
    <n v="1.3104246197476466"/>
    <n v="0.68260377073841449"/>
    <n v="0.64112953656281346"/>
    <n v="0.28048566259141106"/>
    <n v="7.4689702020033764"/>
    <n v="24.967679363767473"/>
  </r>
  <r>
    <x v="114"/>
    <n v="11.734667104792907"/>
    <n v="0.73435335790226997"/>
    <n v="1.8139942375799456"/>
    <n v="1.2347345003867882"/>
    <n v="0.6796344073544105"/>
    <n v="0.63654714225098907"/>
    <n v="0.2833840784531822"/>
    <n v="7.4303306397373774"/>
    <n v="24.547645468457869"/>
  </r>
  <r>
    <x v="115"/>
    <n v="11.7931323437038"/>
    <n v="0.73024891435554096"/>
    <n v="1.7130499771548235"/>
    <n v="1.0682218928840619"/>
    <n v="0.68597838506356545"/>
    <n v="0.52591743651998502"/>
    <n v="0.28500917191396707"/>
    <n v="7.4123218675341089"/>
    <n v="24.21387998912985"/>
  </r>
  <r>
    <x v="116"/>
    <n v="12.247972083705484"/>
    <n v="0.70972669662189569"/>
    <n v="1.5833101923119854"/>
    <n v="1.0972699237901169"/>
    <n v="0.70017502857659664"/>
    <n v="0.51337389599724315"/>
    <n v="0.27459702383211532"/>
    <n v="7.0835212798823122"/>
    <n v="24.209946124717749"/>
  </r>
  <r>
    <x v="117"/>
    <n v="12.448141206756333"/>
    <n v="0.68886244192602308"/>
    <n v="1.7016234326136555"/>
    <n v="1.4197968413620303"/>
    <n v="0.70861813757117098"/>
    <n v="0.58078988541410392"/>
    <n v="0.27989511302904868"/>
    <n v="7.1793764828481752"/>
    <n v="25.007103541520536"/>
  </r>
  <r>
    <x v="118"/>
    <n v="11.885289415207408"/>
    <n v="0.6748389264746989"/>
    <n v="1.7295625118171283"/>
    <n v="1.4841957436477424"/>
    <n v="0.71128827829270602"/>
    <n v="0.57438170726155646"/>
    <n v="0.28457400946876327"/>
    <n v="7.5690616650223443"/>
    <n v="24.91319225719235"/>
  </r>
  <r>
    <x v="119"/>
    <n v="12.418413119174524"/>
    <n v="0.70733243788630373"/>
    <n v="1.6820147506654146"/>
    <n v="1.3255925914653823"/>
    <n v="0.71860108582590065"/>
    <n v="0.52910790649361039"/>
    <n v="0.28677722470903971"/>
    <n v="7.523319857379577"/>
    <n v="25.191158973599752"/>
  </r>
  <r>
    <x v="120"/>
    <n v="12.235089912420031"/>
    <n v="0.72511835992212959"/>
    <n v="1.7387527409328811"/>
    <n v="1.0749419687420241"/>
    <n v="0.70555074804272877"/>
    <n v="0.51999442805605467"/>
    <n v="0.27481707926607474"/>
    <n v="7.0512164388315473"/>
    <n v="24.325481676213471"/>
  </r>
  <r>
    <x v="121"/>
    <n v="10.708902157322482"/>
    <n v="1.2696144686637982"/>
    <n v="1.5340558750696771"/>
    <n v="0.9766937624661377"/>
    <n v="0.70807404761778048"/>
    <n v="0.46806497381821816"/>
    <n v="0.3120766049712379"/>
    <n v="7.1728276072711763"/>
    <n v="23.15030949720051"/>
  </r>
  <r>
    <x v="122"/>
    <n v="10.821093443474625"/>
    <n v="1.2222494156927193"/>
    <n v="1.4918830130479845"/>
    <n v="1.0009941292935889"/>
    <n v="0.73656770475400968"/>
    <n v="0.41933145047775755"/>
    <n v="0.31588936397113143"/>
    <n v="7.6174813818474902"/>
    <n v="23.625489902559305"/>
  </r>
  <r>
    <x v="123"/>
    <n v="11.819108102028046"/>
    <n v="1.2372676032201346"/>
    <n v="1.6024104791082554"/>
    <n v="1.110408284799731"/>
    <n v="0.73816270851069121"/>
    <n v="0.43512040275481811"/>
    <n v="0.30555262231772434"/>
    <n v="7.4409657573281986"/>
    <n v="24.688995960067601"/>
  </r>
  <r>
    <x v="124"/>
    <n v="12.658103807165821"/>
    <n v="1.2124298315401785"/>
    <n v="1.7655603961748101"/>
    <n v="1.4054405609563743"/>
    <n v="0.73821651868510074"/>
    <n v="0.42330437042444347"/>
    <n v="0.299389933392049"/>
    <n v="7.2564184626448673"/>
    <n v="25.758863880983643"/>
  </r>
  <r>
    <x v="125"/>
    <n v="12.648348043152589"/>
    <n v="1.240155716206176"/>
    <n v="1.8510394176405649"/>
    <n v="1.3270131047840459"/>
    <n v="0.74235668520203157"/>
    <n v="0.4108915045608712"/>
    <n v="0.29546869749058308"/>
    <n v="7.8351747614663534"/>
    <n v="26.350447930503222"/>
  </r>
  <r>
    <x v="126"/>
    <n v="12.644445737547299"/>
    <n v="1.2921417499549213"/>
    <n v="1.8495873916366408"/>
    <n v="1.4129922581843721"/>
    <n v="0.7465395489225698"/>
    <n v="0.4680152723208153"/>
    <n v="0.29095200830248835"/>
    <n v="8.1929062984795351"/>
    <n v="26.897580265348644"/>
  </r>
  <r>
    <x v="127"/>
    <n v="12.936143081542873"/>
    <n v="1.2817445432051722"/>
    <n v="1.6026618400577997"/>
    <n v="1.4905767394079412"/>
    <n v="0.72839674674856747"/>
    <n v="0.45591432906552748"/>
    <n v="0.26311122533128528"/>
    <n v="8.0008496870989507"/>
    <n v="26.759398192458121"/>
  </r>
  <r>
    <x v="128"/>
    <n v="12.905900213101861"/>
    <n v="1.3077375600795447"/>
    <n v="1.6042909777394292"/>
    <n v="1.5016376603712771"/>
    <n v="0.7126318278795849"/>
    <n v="0.47260838051770593"/>
    <n v="0.27658081585518252"/>
    <n v="8.2199147335025327"/>
    <n v="27.001302169047115"/>
  </r>
  <r>
    <x v="129"/>
    <n v="13.239547342354324"/>
    <n v="1.3834061203138293"/>
    <n v="1.6012326321227819"/>
    <n v="1.2990157200012622"/>
    <n v="0.72630984781059915"/>
    <n v="0.50758248480031742"/>
    <n v="0.28241647129888248"/>
    <n v="8.1869521530885372"/>
    <n v="27.22646277179053"/>
  </r>
  <r>
    <x v="130"/>
    <n v="12.277629010649852"/>
    <n v="1.4249949473128254"/>
    <n v="1.4636664787911269"/>
    <n v="0.97609912741485461"/>
    <n v="0.72321985703445379"/>
    <n v="0.49498972112549228"/>
    <n v="0.27706900327271794"/>
    <n v="7.7548056729809662"/>
    <n v="25.392473818582289"/>
  </r>
  <r>
    <x v="131"/>
    <n v="11.822034831232015"/>
    <n v="1.3216005024125435"/>
    <n v="1.6861451859731369"/>
    <n v="1.0925520677687066"/>
    <n v="0.71747240400363921"/>
    <n v="0.50819993032574917"/>
    <n v="0.28068290560682385"/>
    <n v="7.3643049721347875"/>
    <n v="24.792992799457402"/>
  </r>
  <r>
    <x v="132"/>
    <n v="12.160559842491095"/>
    <n v="1.3094704278711695"/>
    <n v="1.7828401937854952"/>
    <n v="1.4504796414911212"/>
    <n v="0.71806109900954329"/>
    <n v="0.56283953745712523"/>
    <n v="0.28854129272344747"/>
    <n v="8.0199004875935724"/>
    <n v="26.29269252242257"/>
  </r>
  <r>
    <x v="133"/>
    <n v="12.423965470848302"/>
    <n v="1.4209515891323676"/>
    <n v="1.6417296337503215"/>
    <n v="1.6361884727071581"/>
    <n v="0.69440743310416819"/>
    <n v="0.53735343240620659"/>
    <n v="0.30994719115059083"/>
    <n v="8.3334741985872967"/>
    <n v="26.998017421686413"/>
  </r>
  <r>
    <x v="134"/>
    <n v="12.756637023699442"/>
    <n v="1.4509879641871979"/>
    <n v="1.7669917772592474"/>
    <n v="1.5177812143733853"/>
    <n v="0.69139377089063614"/>
    <n v="0.53346857054731089"/>
    <n v="0.30704104011795957"/>
    <n v="8.3686709229953014"/>
    <n v="27.392972284070474"/>
  </r>
  <r>
    <x v="135"/>
    <n v="12.990775360016961"/>
    <n v="1.4700495098950712"/>
    <n v="1.818791329018608"/>
    <n v="1.4348034420123974"/>
    <n v="0.72480842696593417"/>
    <n v="0.57319386370918901"/>
    <n v="0.3271244424525494"/>
    <n v="8.3635353817377673"/>
    <n v="27.703081755808483"/>
  </r>
  <r>
    <x v="136"/>
    <n v="12.690297828409481"/>
    <n v="1.4937320363806108"/>
    <n v="1.800645169172606"/>
    <n v="1.1239115568208944"/>
    <n v="0.72545063969964751"/>
    <n v="0.54916576621378099"/>
    <n v="0.3213504813585063"/>
    <n v="8.442634949417517"/>
    <n v="27.147188427473047"/>
  </r>
  <r>
    <x v="137"/>
    <n v="12.080562577582608"/>
    <n v="1.4856453200196948"/>
    <n v="1.6988418114576906"/>
    <n v="0.99419323578268226"/>
    <n v="0.72582116954191289"/>
    <n v="0.4649951167812888"/>
    <n v="0.30136936544885223"/>
    <n v="8.150193051637638"/>
    <n v="25.901621648252366"/>
  </r>
  <r>
    <x v="138"/>
    <n v="12.149828502076542"/>
    <n v="1.4249949473128254"/>
    <n v="1.8201118794826416"/>
    <n v="1.3666323676314169"/>
    <n v="0.72314118889903989"/>
    <n v="0.60241402231291952"/>
    <n v="0.32699881399029612"/>
    <n v="7.7925761771810134"/>
    <n v="26.206697898886695"/>
  </r>
  <r>
    <x v="139"/>
    <n v="13.067845895721474"/>
    <n v="1.4388578896458242"/>
    <n v="1.7939768601782793"/>
    <n v="1.6017980351112724"/>
    <n v="0.71761219347846383"/>
    <n v="0.5777755438861919"/>
    <n v="0.33711956215637007"/>
    <n v="8.1211896247395838"/>
    <n v="27.656175604917458"/>
  </r>
  <r>
    <x v="140"/>
    <n v="13.344909593697206"/>
    <n v="1.41344249536866"/>
    <n v="1.7286244620630067"/>
    <n v="1.6995261172292864"/>
    <n v="0.69576877202740839"/>
    <n v="0.56521976543936747"/>
    <n v="0.33264766937412193"/>
    <n v="8.1482283132845357"/>
    <n v="27.928367188483591"/>
  </r>
  <r>
    <x v="141"/>
    <n v="12.669810723981696"/>
    <n v="1.3782075169389549"/>
    <n v="1.7836065911475067"/>
    <n v="1.3658591741414512"/>
    <n v="0.6835866164556581"/>
    <n v="0.59728309072188868"/>
    <n v="0.33316318399890021"/>
    <n v="8.3178198688968159"/>
    <n v="27.129336766282872"/>
  </r>
  <r>
    <x v="142"/>
    <n v="12.875657344660844"/>
    <n v="1.3810956299249963"/>
    <n v="1.9167029383144241"/>
    <n v="1.1805226048848572"/>
    <n v="0.71507258720361566"/>
    <n v="0.55841020317433643"/>
    <n v="0.30861418538951985"/>
    <n v="8.5688586669186932"/>
    <n v="27.504934160471283"/>
  </r>
  <r>
    <x v="143"/>
    <n v="12.854194663831741"/>
    <n v="1.436547399256991"/>
    <n v="1.7582064585385706"/>
    <n v="0.98013301816124132"/>
    <n v="0.72151138399695225"/>
    <n v="0.49115107002337971"/>
    <n v="0.30534331779685497"/>
    <n v="8.4177561010880897"/>
    <n v="26.964843412693817"/>
  </r>
  <r>
    <x v="144"/>
    <n v="12.634689973534067"/>
    <n v="1.504706865727568"/>
    <n v="1.706746280280252"/>
    <n v="0.89911786398883686"/>
    <n v="0.72809172494471364"/>
    <n v="0.47555809789828712"/>
    <n v="0.29158668861778803"/>
    <n v="8.1682988998296437"/>
    <n v="26.408796394821156"/>
  </r>
  <r>
    <x v="145"/>
    <n v="13.33889610461838"/>
    <n v="1.5220355436438164"/>
    <n v="1.8421639132189711"/>
    <n v="1.3527495889600134"/>
    <n v="0.72938726338294235"/>
    <n v="0.57885252048042346"/>
    <n v="0.30213954240741853"/>
    <n v="7.9161451857695697"/>
    <n v="27.582369662481533"/>
  </r>
  <r>
    <x v="146"/>
    <n v="13.131288420246426"/>
    <n v="1.549761428309814"/>
    <n v="2.2135652904083796"/>
    <n v="1.6100985712972491"/>
    <n v="0.7057789267005754"/>
    <n v="0.64081570143316846"/>
    <n v="0.31966238604647723"/>
    <n v="8.0745166832750588"/>
    <n v="28.24548740771715"/>
  </r>
  <r>
    <x v="147"/>
    <n v="13.452952178131365"/>
    <n v="1.5595810124623544"/>
    <n v="2.3374862385337849"/>
    <n v="1.5921516756860776"/>
    <n v="0.69742723669630113"/>
    <n v="0.58334959175382006"/>
    <n v="0.32091519444263344"/>
    <n v="8.4107656596295275"/>
    <n v="28.954628787335871"/>
  </r>
  <r>
    <x v="148"/>
    <n v="12.986475652752409"/>
    <n v="1.4954649041722357"/>
    <n v="2.2846392287541324"/>
    <n v="1.487271635768648"/>
    <n v="0.68922791137065387"/>
    <n v="0.5449826953704664"/>
    <n v="0.38869174139708357"/>
    <n v="8.4509703486516496"/>
    <n v="28.327724118237278"/>
  </r>
  <r>
    <x v="149"/>
    <n v="12.564852639429123"/>
    <n v="1.3891823462859121"/>
    <n v="2.3000598970362707"/>
    <n v="1.4759592030233439"/>
    <n v="0.71420080388886187"/>
    <n v="0.5308607379653385"/>
    <n v="0.38326276450505581"/>
    <n v="8.2967683728911918"/>
    <n v="27.655146765025094"/>
  </r>
  <r>
    <x v="150"/>
    <n v="12.495650077971806"/>
    <n v="1.382828497716621"/>
    <n v="2.0043514872841719"/>
    <n v="1.1168229547285384"/>
    <n v="0.71782363237030122"/>
    <n v="0.50776346307890485"/>
    <n v="0.36534565051659029"/>
    <n v="8.3810186045920609"/>
    <n v="26.971604368258998"/>
  </r>
  <r>
    <x v="151"/>
    <n v="12.517436069541702"/>
    <n v="1.4047781564105355"/>
    <n v="1.7734630540395222"/>
    <n v="1.0113820510005789"/>
    <n v="0.72546964872865083"/>
    <n v="0.52002743223244752"/>
    <n v="0.32792832894172774"/>
    <n v="7.5822676999406804"/>
    <n v="25.862752440835845"/>
  </r>
  <r>
    <x v="152"/>
    <n v="11.982724375615678"/>
    <n v="1.8753415826812614"/>
    <n v="1.6674195180975298"/>
    <n v="1.0545235506953774"/>
    <n v="0.80462964358541866"/>
    <n v="0.6036201720046992"/>
    <n v="0.35074974292324879"/>
    <n v="7.2688192089418111"/>
    <n v="25.607827794545024"/>
  </r>
  <r>
    <x v="153"/>
    <n v="11.738117654729509"/>
    <n v="1.9356262382496427"/>
    <n v="1.9063477058087435"/>
    <n v="1.4118810349230728"/>
    <n v="0.80324495962995524"/>
    <n v="0.59476628644456719"/>
    <n v="0.35508533045767698"/>
    <n v="8.0773504551200741"/>
    <n v="26.822419665363242"/>
  </r>
  <r>
    <x v="154"/>
    <n v="12.015007496138725"/>
    <n v="1.9364408957573231"/>
    <n v="2.1945528438688169"/>
    <n v="1.4731185337596608"/>
    <n v="0.78286597473500885"/>
    <n v="0.63374540775547095"/>
    <n v="0.34368208246067039"/>
    <n v="8.3461437976668407"/>
    <n v="27.725557032142518"/>
  </r>
  <r>
    <x v="155"/>
    <n v="12.46200454953477"/>
    <n v="1.8997813079116861"/>
    <n v="2.2384362835978879"/>
    <n v="1.3965300062034538"/>
    <n v="0.76925040169363745"/>
    <n v="0.634319917461446"/>
    <n v="0.3259778609904404"/>
    <n v="8.4595008651199102"/>
    <n v="28.185801192513232"/>
  </r>
  <r>
    <x v="156"/>
    <n v="12.272030801841451"/>
    <n v="1.8460139124047517"/>
    <n v="2.1985986585593427"/>
    <n v="1.1304682613644244"/>
    <n v="0.80212134123428214"/>
    <n v="0.62143664588926251"/>
    <n v="0.31979012481616509"/>
    <n v="8.3169899521709638"/>
    <n v="27.507449698280642"/>
  </r>
  <r>
    <x v="157"/>
    <n v="12.638320053929878"/>
    <n v="1.7808413117902857"/>
    <n v="1.9270618649589328"/>
    <n v="0.82984271277448873"/>
    <n v="0.80238175898871311"/>
    <n v="0.56347509212968949"/>
    <n v="0.31949441534958589"/>
    <n v="7.7696963861082686"/>
    <n v="26.631113596029842"/>
  </r>
  <r>
    <x v="158"/>
    <n v="12.72399448916412"/>
    <n v="1.8093543245591146"/>
    <n v="1.757932691598578"/>
    <n v="0.89123396399770094"/>
    <n v="0.8022803774499857"/>
    <n v="0.48786961482336172"/>
    <n v="0.3415591583892913"/>
    <n v="7.4368564139978481"/>
    <n v="26.251081033979997"/>
  </r>
  <r>
    <x v="159"/>
    <n v="12.298105629956222"/>
    <n v="1.7946904894208597"/>
    <n v="1.9789451283436579"/>
    <n v="1.4850335290168815"/>
    <n v="0.80453441619760435"/>
    <n v="0.59778418000727385"/>
    <n v="0.34487799401530145"/>
    <n v="7.9449480354591628"/>
    <n v="27.248919402416966"/>
  </r>
  <r>
    <x v="160"/>
    <n v="11.952924572055942"/>
    <n v="1.9258503481574725"/>
    <n v="2.134206183363561"/>
    <n v="1.6913258158373357"/>
    <n v="0.78480777129945412"/>
    <n v="0.66478768734962901"/>
    <n v="0.38051441835590866"/>
    <n v="8.5409741740675145"/>
    <n v="28.075390970486819"/>
  </r>
  <r>
    <x v="161"/>
    <n v="12.486837719167884"/>
    <n v="2.0415317142481499"/>
    <n v="2.1661457891152094"/>
    <n v="1.6716016771342779"/>
    <n v="0.77805051359679245"/>
    <n v="0.68414933568944469"/>
    <n v="0.38812741717486932"/>
    <n v="8.541533738923885"/>
    <n v="28.75797790505051"/>
  </r>
  <r>
    <x v="162"/>
    <n v="12.848160337329684"/>
    <n v="2.1026310273242119"/>
    <n v="2.0236042204061184"/>
    <n v="1.2618479658646635"/>
    <n v="0.80649467521478913"/>
    <n v="0.72935424692336737"/>
    <n v="0.39687220396631262"/>
    <n v="8.5447860651852103"/>
    <n v="28.713750742214359"/>
  </r>
  <r>
    <x v="163"/>
    <n v="13.000884330573335"/>
    <n v="2.0928551372320419"/>
    <n v="1.9751541275642182"/>
    <n v="1.1930650273232339"/>
    <n v="0.80396369967607761"/>
    <n v="0.69151928834442511"/>
    <n v="0.3921786525659991"/>
    <n v="8.2989412949710193"/>
    <n v="28.448561558250347"/>
  </r>
  <r>
    <x v="164"/>
    <n v="13.210724613973147"/>
    <n v="2.0765619870784255"/>
    <n v="1.611074738849853"/>
    <n v="1.0669384274532074"/>
    <n v="0.79005337519623331"/>
    <n v="0.61462418481769532"/>
    <n v="0.38911099467726756"/>
    <n v="8.2300829055237017"/>
    <n v="27.989171227569535"/>
  </r>
  <r>
    <x v="165"/>
    <n v="13.251699343867783"/>
    <n v="2.0309411666482995"/>
    <n v="1.5142124268151445"/>
    <n v="1.0260152447191959"/>
    <n v="0.80696530580830705"/>
    <n v="0.57006801547168806"/>
    <n v="0.38258115161199918"/>
    <n v="8.0876258996615142"/>
    <n v="27.670108554603932"/>
  </r>
  <r>
    <x v="166"/>
    <n v="13.137466763555462"/>
    <n v="1.9535487034186207"/>
    <n v="1.7758914670300796"/>
    <n v="1.5986184607337881"/>
    <n v="0.81611814772959046"/>
    <n v="0.66212472627812569"/>
    <n v="0.36668837757512929"/>
    <n v="7.8020242698122892"/>
    <n v="28.112480916133087"/>
  </r>
  <r>
    <x v="167"/>
    <n v="13.079108814917642"/>
    <n v="2.0399023992327883"/>
    <n v="1.7947519382991455"/>
    <n v="1.8036034344852179"/>
    <n v="0.79942290801019644"/>
    <n v="0.64121513951883591"/>
    <n v="0.3671503332635645"/>
    <n v="8.3409195171274675"/>
    <n v="28.866074484854856"/>
  </r>
  <r>
    <x v="168"/>
    <n v="13.244249392977849"/>
    <n v="2.0651567819708938"/>
    <n v="1.8144080591883216"/>
    <n v="1.8129989305257925"/>
    <n v="0.78864277902639868"/>
    <n v="0.60665942706231568"/>
    <n v="0.37683264139467798"/>
    <n v="8.6933953640287029"/>
    <n v="29.402343376174954"/>
  </r>
  <r>
    <x v="169"/>
    <n v="12.909001602930815"/>
    <n v="2.0537515768633621"/>
    <n v="1.9888092445021806"/>
    <n v="1.7244869721963976"/>
    <n v="0.82693487771618768"/>
    <n v="0.65175010760349683"/>
    <n v="0.37480628479449563"/>
    <n v="8.8949068209455859"/>
    <n v="29.424447487552523"/>
  </r>
  <r>
    <x v="170"/>
    <n v="13.130016812665527"/>
    <n v="2.0594541794171279"/>
    <n v="2.1287908575218948"/>
    <n v="1.5908377610801696"/>
    <n v="0.83740082110073411"/>
    <n v="0.60626749693575133"/>
    <n v="0.35876895210211379"/>
    <n v="8.7568424237277434"/>
    <n v="29.46837930455106"/>
  </r>
  <r>
    <x v="171"/>
    <n v="13.045584035912938"/>
    <n v="2.0496782893249583"/>
    <n v="2.0881581888416254"/>
    <n v="1.1723052392152233"/>
    <n v="0.83142967520155986"/>
    <n v="0.47674817301616851"/>
    <n v="0.34691179514426534"/>
    <n v="8.8135589553579408"/>
    <n v="28.824374352014679"/>
  </r>
  <r>
    <x v="172"/>
    <n v="13.07414218099102"/>
    <n v="2.0236092490791719"/>
    <n v="1.9925802479949"/>
    <n v="0.94617112531118008"/>
    <n v="0.81539195792183627"/>
    <n v="0.48274510670167325"/>
    <n v="0.33965304461338314"/>
    <n v="8.4006383566251728"/>
    <n v="28.074931269238338"/>
  </r>
  <r>
    <x v="173"/>
    <n v="12.645770004819809"/>
    <n v="1.9445874708341317"/>
    <n v="2.313942705372205"/>
    <n v="1.3944377145565832"/>
    <n v="0.81388840168294474"/>
    <n v="0.61303379980482442"/>
    <n v="0.36573780657603505"/>
    <n v="7.8683351652069859"/>
    <n v="27.95973306885352"/>
  </r>
  <r>
    <x v="174"/>
    <n v="12.552645618695635"/>
    <n v="2.0097600714485981"/>
    <n v="2.3037619655072792"/>
    <n v="1.6193684199221059"/>
    <n v="0.79115529211237057"/>
    <n v="0.63375172538797642"/>
    <n v="0.38290801953933606"/>
    <n v="8.3693247278564868"/>
    <n v="28.662675840469792"/>
  </r>
  <r>
    <x v="175"/>
    <n v="12.706611270420938"/>
    <n v="2.1164802049547857"/>
    <n v="2.283570159725357"/>
    <n v="1.7243466722943304"/>
    <n v="0.78952314650966182"/>
    <n v="0.66037817728675807"/>
    <n v="0.38605702003626313"/>
    <n v="8.4299610910097336"/>
    <n v="29.096927742237828"/>
  </r>
  <r>
    <x v="176"/>
    <n v="12.911484919894125"/>
    <n v="2.1792088330462098"/>
    <n v="2.2355291022936425"/>
    <n v="1.7326348295598331"/>
    <n v="0.82000789500939419"/>
    <n v="0.69356876781443477"/>
    <n v="0.38627158340522544"/>
    <n v="8.6209696700308065"/>
    <n v="29.579675601053669"/>
  </r>
  <r>
    <x v="177"/>
    <n v="12.568787178957161"/>
    <n v="2.1661743129233164"/>
    <n v="2.200804116893226"/>
    <n v="1.6746638612114861"/>
    <n v="0.81760648054253893"/>
    <n v="0.68208370677134311"/>
    <n v="0.37573683846022965"/>
    <n v="8.8065699395728281"/>
    <n v="29.292426435332132"/>
  </r>
  <r>
    <x v="178"/>
    <n v="12.274514118804762"/>
    <n v="2.13032938258536"/>
    <n v="2.0923112617063775"/>
    <n v="1.2686616266452782"/>
    <n v="0.81563261761280925"/>
    <n v="0.59577375140318944"/>
    <n v="0.31734724622844507"/>
    <n v="8.8502968938775695"/>
    <n v="28.344866898863792"/>
  </r>
  <r>
    <x v="179"/>
    <n v="12.421029819640134"/>
    <n v="2.1229974650162324"/>
    <n v="2.0542976316080677"/>
    <n v="1.0293730890420016"/>
    <n v="0.8179686037383771"/>
    <n v="0.55087125734026776"/>
    <n v="0.29422269402232332"/>
    <n v="8.5421174955275809"/>
    <n v="27.832878055934987"/>
  </r>
  <r>
    <x v="180"/>
    <n v="12.716544538274183"/>
    <n v="2.0537515768633621"/>
    <n v="2.2528067580198865"/>
    <n v="1.4468243752957555"/>
    <n v="0.81545576674972542"/>
    <n v="0.62281519278718056"/>
    <n v="0.30598870565198194"/>
    <n v="8.1014116436167249"/>
    <n v="28.315598557258799"/>
  </r>
  <r>
    <x v="181"/>
    <n v="12.737652732462331"/>
    <n v="2.1458078752312959"/>
    <n v="2.2715502754605592"/>
    <n v="1.5276659218806241"/>
    <n v="0.79309417355269907"/>
    <n v="0.70166434004788292"/>
    <n v="0.32266456054809495"/>
    <n v="7.5737637947897447"/>
    <n v="28.073863673973232"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9.6383801292169551"/>
    <n v="2.2836025444948369"/>
    <n v="1.7243648890340455"/>
    <n v="0.89585181249922907"/>
    <n v="0.63010769804529021"/>
    <n v="0.51352107327404439"/>
    <n v="0.2751903367783336"/>
    <n v="6.4776990085795134"/>
    <n v="22.438717491922247"/>
  </r>
  <r>
    <x v="1"/>
    <n v="10.474572161459241"/>
    <n v="2.2746440466384024"/>
    <n v="2.100375363884202"/>
    <n v="1.3703000977702562"/>
    <n v="0.64490587154058276"/>
    <n v="0.50429108836235192"/>
    <n v="0.31272410871269846"/>
    <n v="7.1760746950294596"/>
    <n v="24.857887433397192"/>
  </r>
  <r>
    <x v="2"/>
    <n v="10.402355576856499"/>
    <n v="2.3039627668958254"/>
    <n v="2.0662073207415399"/>
    <n v="1.712795261520915"/>
    <n v="0.65509029626804338"/>
    <n v="0.52625995062888398"/>
    <n v="0.30710226903508664"/>
    <n v="7.294565476936139"/>
    <n v="25.268338918882932"/>
  </r>
  <r>
    <x v="3"/>
    <n v="10.212311933165068"/>
    <n v="2.3267662159849323"/>
    <n v="2.0318104562766024"/>
    <n v="1.7240382246242096"/>
    <n v="0.66275310795972631"/>
    <n v="0.58265358082325969"/>
    <n v="0.28207258931823892"/>
    <n v="7.2331338064523969"/>
    <n v="25.055539914604434"/>
  </r>
  <r>
    <x v="4"/>
    <n v="10.297831572826212"/>
    <n v="2.352827300658197"/>
    <n v="1.8354364538390624"/>
    <n v="1.4767930194604859"/>
    <n v="0.66684372009791548"/>
    <n v="0.58802123019614949"/>
    <n v="0.30041597562683825"/>
    <n v="7.1096608182213323"/>
    <n v="24.627830090926189"/>
  </r>
  <r>
    <x v="5"/>
    <n v="9.9506851836832038"/>
    <n v="2.3340958960492877"/>
    <n v="1.5452766751172502"/>
    <n v="1.4808125604546294"/>
    <n v="0.66456077402862579"/>
    <n v="0.61105094927665671"/>
    <n v="0.30388995900601512"/>
    <n v="6.8548724542658483"/>
    <n v="23.745244451881515"/>
  </r>
  <r>
    <x v="6"/>
    <n v="10.240818479718783"/>
    <n v="2.2184498328116748"/>
    <n v="1.7663884789955486"/>
    <n v="1.6502128777939717"/>
    <n v="0.66241277133023346"/>
    <n v="0.6993585050246991"/>
    <n v="0.2903458708863399"/>
    <n v="7.1136452189769379"/>
    <n v="24.641632035538191"/>
  </r>
  <r>
    <x v="7"/>
    <n v="10.017833937787506"/>
    <n v="2.2819737267027578"/>
    <n v="1.7317513847378527"/>
    <n v="1.5251714287625584"/>
    <n v="0.67406247156451482"/>
    <n v="0.73120034556421232"/>
    <n v="0.29629753494548949"/>
    <n v="7.0041904604244962"/>
    <n v="24.262481290489387"/>
  </r>
  <r>
    <x v="8"/>
    <n v="10.262990238149449"/>
    <n v="2.3642290252027505"/>
    <n v="1.9757013167432087"/>
    <n v="1.6847981715562215"/>
    <n v="0.69559364146982838"/>
    <n v="0.74700182751305777"/>
    <n v="0.29761295051394249"/>
    <n v="7.3165434953393245"/>
    <n v="25.34447066648778"/>
  </r>
  <r>
    <x v="9"/>
    <n v="10.243352394968001"/>
    <n v="2.357713754034434"/>
    <n v="2.1801303512549057"/>
    <n v="1.9291717646528204"/>
    <n v="0.7008307587774979"/>
    <n v="0.7820101023742384"/>
    <n v="0.30468072475238556"/>
    <n v="7.5072754832333182"/>
    <n v="26.005165334047604"/>
  </r>
  <r>
    <x v="10"/>
    <n v="10.300998966887738"/>
    <n v="2.3650434340987898"/>
    <n v="2.2046380275481914"/>
    <n v="1.8545383361587928"/>
    <n v="0.70383319743164763"/>
    <n v="0.75042721553386915"/>
    <n v="0.30070254782372274"/>
    <n v="7.5000887297047996"/>
    <n v="25.980270455187551"/>
  </r>
  <r>
    <x v="11"/>
    <n v="10.027969598784384"/>
    <n v="2.3968053810443313"/>
    <n v="1.9907728841211987"/>
    <n v="1.3283357052440652"/>
    <n v="0.68935975067819466"/>
    <n v="0.7074740115535586"/>
    <n v="0.31748319201249597"/>
    <n v="7.0853228031958118"/>
    <n v="24.543523326634038"/>
  </r>
  <r>
    <x v="12"/>
    <n v="9.7131306290689192"/>
    <n v="2.38214602091562"/>
    <n v="2.1340883720327111"/>
    <n v="1.0409754107592049"/>
    <n v="0.67500522662146845"/>
    <n v="0.61837699612188357"/>
    <n v="0.27118038659898247"/>
    <n v="6.8323606578911971"/>
    <n v="23.667263700009986"/>
  </r>
  <r>
    <x v="13"/>
    <n v="9.7086962773827832"/>
    <n v="2.2624279131978096"/>
    <n v="2.4170174621618949"/>
    <n v="1.5254453966365511"/>
    <n v="0.69192285315220858"/>
    <n v="0.65307468169909433"/>
    <n v="0.3655944988626823"/>
    <n v="7.1526843661464099"/>
    <n v="24.776863449239432"/>
  </r>
  <r>
    <x v="14"/>
    <n v="9.612407497912459"/>
    <n v="2.2005328370988053"/>
    <n v="2.3705579329199931"/>
    <n v="1.6280613913411843"/>
    <n v="0.69095093225253446"/>
    <n v="0.75838371921618397"/>
    <n v="0.36263263241263288"/>
    <n v="7.1524196984347483"/>
    <n v="24.775946641588543"/>
  </r>
  <r>
    <x v="15"/>
    <n v="9.8030846204161914"/>
    <n v="2.2550982331334537"/>
    <n v="2.3014232537008028"/>
    <n v="1.7024412875655102"/>
    <n v="0.69405421899665465"/>
    <n v="0.73859137132447905"/>
    <n v="0.41024485355240536"/>
    <n v="7.2666288938515393"/>
    <n v="25.171566732541038"/>
  </r>
  <r>
    <x v="16"/>
    <n v="9.7429041332472419"/>
    <n v="2.3104780380641419"/>
    <n v="2.259155848427246"/>
    <n v="1.7338969551398908"/>
    <n v="0.69716654304415315"/>
    <n v="0.73466253635161249"/>
    <n v="0.42016919551541632"/>
    <n v="7.2639890391886688"/>
    <n v="25.162422288978377"/>
  </r>
  <r>
    <x v="17"/>
    <n v="9.7308680358134509"/>
    <n v="2.3218797626086949"/>
    <n v="1.9320851043021676"/>
    <n v="1.9381286309267234"/>
    <n v="0.69321066888360272"/>
    <n v="0.73162733213104481"/>
    <n v="0.41559377515905827"/>
    <n v="7.2091837593036416"/>
    <n v="24.972577069128384"/>
  </r>
  <r>
    <x v="18"/>
    <n v="9.3811877314212211"/>
    <n v="2.3626002074106713"/>
    <n v="1.8568035411863091"/>
    <n v="1.7725495932398656"/>
    <n v="0.67571280639733022"/>
    <n v="0.65772737682054383"/>
    <n v="0.24134847604609169"/>
    <n v="6.8782319712495656"/>
    <n v="23.8261617037716"/>
  </r>
  <r>
    <x v="19"/>
    <n v="8.9523225754908982"/>
    <n v="2.3560849362423548"/>
    <n v="2.145139268455913"/>
    <n v="1.6760222580925614"/>
    <n v="0.67265552774313531"/>
    <n v="0.62428418150040665"/>
    <n v="0.2301998672800514"/>
    <n v="6.7600413465422697"/>
    <n v="23.416749961347595"/>
  </r>
  <r>
    <x v="20"/>
    <n v="8.9212821136879654"/>
    <n v="2.2730152288463232"/>
    <n v="2.3850114871540606"/>
    <n v="2.0159876254887874"/>
    <n v="0.69483265944673189"/>
    <n v="0.70816603389563193"/>
    <n v="0.32799990128561013"/>
    <n v="7.0317896306936234"/>
    <n v="24.358084680498735"/>
  </r>
  <r>
    <x v="21"/>
    <n v="8.9630917153000791"/>
    <n v="2.240438873004742"/>
    <n v="2.2911794250752546"/>
    <n v="2.014337721042883"/>
    <n v="0.70157202304776922"/>
    <n v="0.73324342663690467"/>
    <n v="0.35557974316474911"/>
    <n v="7.0208918319290845"/>
    <n v="24.320334759201465"/>
  </r>
  <r>
    <x v="22"/>
    <n v="8.8756716392020216"/>
    <n v="2.2347380107324653"/>
    <n v="2.2188109334083581"/>
    <n v="1.9947611886496261"/>
    <n v="0.71379867294544541"/>
    <n v="0.72766399068562604"/>
    <n v="0.42738739187723668"/>
    <n v="6.9776242537344473"/>
    <n v="24.170456081235226"/>
  </r>
  <r>
    <x v="23"/>
    <n v="8.716668457313526"/>
    <n v="2.3300238515690901"/>
    <n v="2.1442073593955366"/>
    <n v="2.0742636265540662"/>
    <n v="0.71458861541800389"/>
    <n v="0.73621700329048589"/>
    <n v="0.42266902677558449"/>
    <n v="6.9556299374160773"/>
    <n v="24.094267877732367"/>
  </r>
  <r>
    <x v="24"/>
    <n v="8.5519639661142879"/>
    <n v="2.2860457711829558"/>
    <n v="2.3469058919129919"/>
    <n v="1.892140423413371"/>
    <n v="0.71491313676658486"/>
    <n v="0.74816486941166815"/>
    <n v="0.36595422279003736"/>
    <n v="6.8612508290066323"/>
    <n v="23.767339110598527"/>
  </r>
  <r>
    <x v="25"/>
    <n v="8.4087977545334116"/>
    <n v="2.249397370861177"/>
    <n v="2.207650515668512"/>
    <n v="1.4362393029031817"/>
    <n v="0.70150095698029513"/>
    <n v="0.71220521510626444"/>
    <n v="0.39801009644361185"/>
    <n v="6.5397051101450216"/>
    <n v="22.653506322641476"/>
  </r>
  <r>
    <x v="26"/>
    <n v="7.8652729335759259"/>
    <n v="2.0971029073017853"/>
    <n v="2.0298068029033489"/>
    <n v="1.1454068690230625"/>
    <n v="0.69082482079175678"/>
    <n v="0.65772129474444652"/>
    <n v="0.38050416402217641"/>
    <n v="6.0335509256127828"/>
    <n v="20.900190717975285"/>
  </r>
  <r>
    <x v="27"/>
    <n v="8.0445474374581742"/>
    <n v="2.0914020450295085"/>
    <n v="2.059079634339565"/>
    <n v="1.6324411788927113"/>
    <n v="0.71005887249293764"/>
    <n v="0.76178915430367555"/>
    <n v="0.40237469011915789"/>
    <n v="6.3724530716581764"/>
    <n v="22.074146084293908"/>
  </r>
  <r>
    <x v="28"/>
    <n v="7.57450615872804"/>
    <n v="2.2054192904750423"/>
    <n v="2.4304175256358591"/>
    <n v="1.8456674584939774"/>
    <n v="0.70542992462396947"/>
    <n v="0.74552037651835268"/>
    <n v="0.45795104398142855"/>
    <n v="6.4792790828038473"/>
    <n v="22.444190861260516"/>
  </r>
  <r>
    <x v="29"/>
    <n v="7.5117917563098686"/>
    <n v="2.255912642029493"/>
    <n v="2.6887962391965186"/>
    <n v="1.8737453031868003"/>
    <n v="0.70140894080044447"/>
    <n v="0.7402355799167889"/>
    <n v="0.46969088387482849"/>
    <n v="6.5915640338432198"/>
    <n v="22.833145379157962"/>
  </r>
  <r>
    <x v="30"/>
    <n v="7.3502546591721547"/>
    <n v="2.3088492202720623"/>
    <n v="2.6728022154908389"/>
    <n v="1.8408048182547521"/>
    <n v="0.70094968147422465"/>
    <n v="0.77794466893718595"/>
    <n v="0.49589620376669163"/>
    <n v="6.553382188947829"/>
    <n v="22.700883656315739"/>
  </r>
  <r>
    <x v="31"/>
    <n v="6.8384037788299068"/>
    <n v="2.4266474030378768"/>
    <n v="2.7378579110972718"/>
    <n v="2.1969817686745228"/>
    <n v="0.79916920579847983"/>
    <n v="0.88940676711066169"/>
    <n v="0.36011046722194134"/>
    <n v="6.5944033075553499"/>
    <n v="22.842980609326009"/>
  </r>
  <r>
    <x v="32"/>
    <n v="6.7098075799320398"/>
    <n v="2.3766844817115733"/>
    <n v="2.1324869131357094"/>
    <n v="1.8692661551226173"/>
    <n v="0.78980342591405728"/>
    <n v="0.77540240086642997"/>
    <n v="0.34513887297102197"/>
    <n v="6.0871021840511865"/>
    <n v="21.085692013704634"/>
  </r>
  <r>
    <x v="33"/>
    <n v="6.4861895591884586"/>
    <n v="2.3697930442872557"/>
    <n v="1.8459885591150489"/>
    <n v="1.699709436048398"/>
    <n v="0.81484711547216249"/>
    <n v="0.71749984287513113"/>
    <n v="0.35735959698888914"/>
    <n v="5.8000875379691887"/>
    <n v="20.091474691944534"/>
  </r>
  <r>
    <x v="34"/>
    <n v="6.2524358774480016"/>
    <n v="2.2974329513319196"/>
    <n v="2.0904853831942019"/>
    <n v="2.1294898833923535"/>
    <n v="0.81842152281711533"/>
    <n v="0.7454815400348852"/>
    <n v="0.38057329118970357"/>
    <n v="5.9717328870037569"/>
    <n v="20.686053336411938"/>
  </r>
  <r>
    <x v="35"/>
    <n v="6.0066460982737535"/>
    <n v="2.353425880404501"/>
    <n v="2.312098179093188"/>
    <n v="2.2600331488777714"/>
    <n v="0.8227838461105863"/>
    <n v="0.81105519647924429"/>
    <n v="0.40309041892489506"/>
    <n v="6.0751471839235069"/>
    <n v="21.044279952087447"/>
  </r>
  <r>
    <x v="36"/>
    <n v="6.0117139287721919"/>
    <n v="2.4688574572618229"/>
    <n v="2.3326475554697379"/>
    <n v="2.1929667223890106"/>
    <n v="0.82248695024592744"/>
    <n v="0.87860393319864372"/>
    <n v="0.39070211070858618"/>
    <n v="6.1274386397613085"/>
    <n v="21.22541729780723"/>
  </r>
  <r>
    <x v="37"/>
    <n v="6.1998571360267061"/>
    <n v="2.458520301125346"/>
    <n v="2.310628673082046"/>
    <n v="1.9628320002873223"/>
    <n v="0.81681738113811264"/>
    <n v="0.81880940987308759"/>
    <n v="0.36550709841425094"/>
    <n v="6.0604715181648565"/>
    <n v="20.993443518111729"/>
  </r>
  <r>
    <x v="38"/>
    <n v="6.5666413683511635"/>
    <n v="2.3611787475068584"/>
    <n v="2.5636719634913003"/>
    <n v="1.7315766816961775"/>
    <n v="0.7983011184506108"/>
    <n v="0.86377303928603966"/>
    <n v="0.34081596620283316"/>
    <n v="6.1793787706512084"/>
    <n v="21.405337655636192"/>
  </r>
  <r>
    <x v="39"/>
    <n v="7.0987635706871632"/>
    <n v="2.4008045126966855"/>
    <n v="2.5417738778845496"/>
    <n v="1.2596196424909161"/>
    <n v="0.78465723092663497"/>
    <n v="0.87545078093919071"/>
    <n v="0.32799848954193389"/>
    <n v="6.2049913299895998"/>
    <n v="21.494059435156675"/>
  </r>
  <r>
    <x v="40"/>
    <n v="7.4718825911346682"/>
    <n v="2.4016659423747253"/>
    <n v="2.5196308118902819"/>
    <n v="1.2108069121765286"/>
    <n v="0.80563929941316759"/>
    <n v="0.7559404844923181"/>
    <n v="0.33162162906218795"/>
    <n v="6.2894556079875379"/>
    <n v="21.786643278531415"/>
  </r>
  <r>
    <x v="41"/>
    <n v="7.6612927560137916"/>
    <n v="2.350841591370382"/>
    <n v="2.4996338644060123"/>
    <n v="1.8036440529980415"/>
    <n v="0.80305668602635838"/>
    <n v="0.85575849524990621"/>
    <n v="0.35824370044285819"/>
    <n v="6.6284512021457793"/>
    <n v="22.960922348653131"/>
  </r>
  <r>
    <x v="42"/>
    <n v="8.0255430730890289"/>
    <n v="2.3689316146092159"/>
    <n v="2.4328682417435785"/>
    <n v="2.0357364232093382"/>
    <n v="0.8003227699392903"/>
    <n v="0.86493084113803265"/>
    <n v="0.36485456986842779"/>
    <n v="6.8560151253712895"/>
    <n v="23.749202658968201"/>
  </r>
  <r>
    <x v="43"/>
    <n v="8.0597509289534877"/>
    <n v="2.4008045126966855"/>
    <n v="2.3400368563749323"/>
    <n v="1.9771330470261637"/>
    <n v="0.79640031880427653"/>
    <n v="0.87073512697589772"/>
    <n v="0.41960093933677389"/>
    <n v="6.8443569026466626"/>
    <n v="23.708818632814882"/>
  </r>
  <r>
    <x v="44"/>
    <n v="8.1756775516052596"/>
    <n v="2.4542131527351478"/>
    <n v="2.2457848858098561"/>
    <n v="2.0592252999907914"/>
    <n v="0.79178011480784838"/>
    <n v="0.90072208767356576"/>
    <n v="0.45087949885021633"/>
    <n v="6.931135022898264"/>
    <n v="24.00941761437095"/>
  </r>
  <r>
    <x v="45"/>
    <n v="8.3042737505031265"/>
    <n v="2.4542131527351478"/>
    <n v="2.2159890991388704"/>
    <n v="1.9903563685806416"/>
    <n v="0.77220354373189715"/>
    <n v="0.92868392158311908"/>
    <n v="0.46695191463227614"/>
    <n v="6.9532085894755085"/>
    <n v="24.085880340380587"/>
  </r>
  <r>
    <x v="46"/>
    <n v="8.1744105939806495"/>
    <n v="2.4163102469014004"/>
    <n v="2.2777425961771303"/>
    <n v="1.4957283323928261"/>
    <n v="0.76002486584769269"/>
    <n v="0.78594020649598006"/>
    <n v="0.45583638494497786"/>
    <n v="6.6420559696685686"/>
    <n v="23.008049196409225"/>
  </r>
  <r>
    <x v="47"/>
    <n v="8.3543185766752011"/>
    <n v="2.3939130752723674"/>
    <n v="2.2547246002274455"/>
    <n v="1.3448490704129223"/>
    <n v="0.78009126752086588"/>
    <n v="0.70700013621710101"/>
    <n v="0.4540871048666707"/>
    <n v="6.6108020941271235"/>
    <n v="22.899785925319698"/>
  </r>
  <r>
    <x v="48"/>
    <n v="8.9871639101676593"/>
    <n v="2.3611787475068584"/>
    <n v="2.5873255537182756"/>
    <n v="1.8769626155570078"/>
    <n v="0.78024114283716006"/>
    <n v="0.78992421224891474"/>
    <n v="0.43718254268130524"/>
    <n v="7.2321486651040701"/>
    <n v="25.052127389821255"/>
  </r>
  <r>
    <x v="49"/>
    <n v="8.8737712027651074"/>
    <n v="2.3947745049504072"/>
    <n v="2.8727273288614796"/>
    <n v="1.9380253614598406"/>
    <n v="0.78286824302420266"/>
    <n v="0.85903533970427526"/>
    <n v="0.44947318874170822"/>
    <n v="7.3744770519233853"/>
    <n v="25.545152221430406"/>
  </r>
  <r>
    <x v="50"/>
    <n v="8.9092460162541709"/>
    <n v="2.4964232069590935"/>
    <n v="2.6697714264376273"/>
    <n v="1.9652278412413533"/>
    <n v="0.78368304137072264"/>
    <n v="0.74897314432289097"/>
    <n v="0.44818120017528301"/>
    <n v="7.3139374453350641"/>
    <n v="25.335443322096207"/>
  </r>
  <r>
    <x v="51"/>
    <n v="9.1898771301051827"/>
    <n v="2.4766103243641799"/>
    <n v="2.4561846546630037"/>
    <n v="1.983221196817168"/>
    <n v="0.78481424316275272"/>
    <n v="0.75547637983633409"/>
    <n v="0.42353495194465263"/>
    <n v="7.3335044503725761"/>
    <n v="25.403223331265849"/>
  </r>
  <r>
    <x v="52"/>
    <n v="9.0923213930102484"/>
    <n v="2.4723031759739817"/>
    <n v="2.4924635782251423"/>
    <n v="1.9597322492909861"/>
    <n v="0.76659606582654705"/>
    <n v="0.76176903530621964"/>
    <n v="0.40950515538246329"/>
    <n v="7.2868208231053337"/>
    <n v="25.241511476120923"/>
  </r>
  <r>
    <x v="53"/>
    <n v="8.7211028089996585"/>
    <n v="2.4671345979057433"/>
    <n v="2.1343496672343401"/>
    <n v="1.5235816636707395"/>
    <n v="0.75999346340046903"/>
    <n v="0.66623982207372712"/>
    <n v="0.3197772169418292"/>
    <n v="6.7338524246905926"/>
    <n v="23.3260316649171"/>
  </r>
  <r>
    <x v="54"/>
    <n v="8.4328699494009918"/>
    <n v="2.4628274495155447"/>
    <n v="2.0970467933888939"/>
    <n v="1.5380935296986331"/>
    <n v="0.7824450236786672"/>
    <n v="0.63265694728253252"/>
    <n v="0.33764008480171592"/>
    <n v="6.6086088862466958"/>
    <n v="22.892188664013673"/>
  </r>
  <r>
    <x v="55"/>
    <n v="8.7736815504209549"/>
    <n v="2.3999430830186457"/>
    <n v="2.4131347140308326"/>
    <n v="1.968822380864409"/>
    <n v="0.77856372878130231"/>
    <n v="0.71537299553198752"/>
    <n v="0.40144322901853574"/>
    <n v="7.0823849557009417"/>
    <n v="24.533346637367611"/>
  </r>
  <r>
    <x v="56"/>
    <n v="9.0695161557672765"/>
    <n v="2.4559360120912275"/>
    <n v="2.5292614387371821"/>
    <n v="1.9813981051799674"/>
    <n v="0.77765710206638627"/>
    <n v="0.72263033175648073"/>
    <n v="0.42223255059392467"/>
    <n v="7.2884202756406538"/>
    <n v="25.247051971833098"/>
  </r>
  <r>
    <x v="57"/>
    <n v="9.0036343592875827"/>
    <n v="2.4602431604814257"/>
    <n v="2.5037356865625933"/>
    <n v="1.8988736726727831"/>
    <n v="0.77306187728934073"/>
    <n v="0.78864785971369655"/>
    <n v="0.38961057803652183"/>
    <n v="7.2312673603111541"/>
    <n v="25.049074554355098"/>
  </r>
  <r>
    <x v="58"/>
    <n v="8.7559441436764214"/>
    <n v="2.4387074185304325"/>
    <n v="2.3872661398393036"/>
    <n v="1.8018327049856691"/>
    <n v="0.76959785430432515"/>
    <n v="0.82388796578743317"/>
    <n v="0.36427385319821204"/>
    <n v="7.0379645742410091"/>
    <n v="24.379474654562806"/>
  </r>
  <r>
    <x v="59"/>
    <m/>
    <m/>
    <m/>
    <m/>
    <m/>
    <m/>
    <m/>
    <m/>
    <m/>
  </r>
  <r>
    <x v="60"/>
    <n v="11.964112900899847"/>
    <n v="2.3190205281154572"/>
    <n v="2.55746770374058"/>
    <n v="2.2021923516362354"/>
    <n v="0.81321914377957583"/>
    <n v="0.86587498166294641"/>
    <n v="0.42859775529032934"/>
    <n v="8.5838180203618251"/>
    <n v="29.7343033854868"/>
  </r>
  <r>
    <x v="61"/>
    <n v="11.811741772528372"/>
    <n v="2.388944878909999"/>
    <n v="2.3288638218711122"/>
    <n v="1.6531647248980619"/>
    <n v="0.82999252108611654"/>
    <n v="0.7727111565067869"/>
    <n v="0.4001695524374636"/>
    <n v="8.1922194555222667"/>
    <n v="28.37780788376018"/>
  </r>
  <r>
    <x v="62"/>
    <n v="11.531685341052309"/>
    <n v="2.3288922011688045"/>
    <n v="2.2907544484341789"/>
    <n v="1.261303881397144"/>
    <n v="0.82357116032759636"/>
    <n v="0.81092178147006211"/>
    <n v="0.38079369795361451"/>
    <n v="7.8847245571959235"/>
    <n v="27.312647068999631"/>
  </r>
  <r>
    <x v="63"/>
    <n v="11.205662200458594"/>
    <n v="2.261435768637599"/>
    <n v="2.844966269625667"/>
    <n v="1.4907631224234834"/>
    <n v="0.82403337941659038"/>
    <n v="0.9299572004074903"/>
    <n v="0.38091191751586595"/>
    <n v="8.0916273026323928"/>
    <n v="28.029357161117684"/>
  </r>
  <r>
    <x v="64"/>
    <n v="11.324835150022876"/>
    <n v="2.3379412348010393"/>
    <n v="2.9187145003441741"/>
    <n v="1.7437707704388514"/>
    <n v="0.81889234503706332"/>
    <n v="0.8387053222045654"/>
    <n v="0.37533296226815183"/>
    <n v="8.2622698620015065"/>
    <n v="28.620462147118229"/>
  </r>
  <r>
    <x v="65"/>
    <n v="11.044778718546816"/>
    <n v="2.3996391913844586"/>
    <n v="2.7976985706304012"/>
    <n v="1.7087473721426145"/>
    <n v="0.79089375680595464"/>
    <n v="0.90311170672936092"/>
    <n v="0.38397487067741626"/>
    <n v="8.1286055941847515"/>
    <n v="28.157449781101775"/>
  </r>
  <r>
    <x v="66"/>
    <n v="11.051588601379061"/>
    <n v="2.4053976673322444"/>
    <n v="2.5804984992420756"/>
    <n v="1.6040070192120499"/>
    <n v="0.78852014392322667"/>
    <n v="0.90705113619515099"/>
    <n v="0.3483690532306718"/>
    <n v="7.9892335356665818"/>
    <n v="27.674665656181059"/>
  </r>
  <r>
    <x v="67"/>
    <n v="11.369950623786497"/>
    <n v="2.4679182633367756"/>
    <n v="2.4237018608757146"/>
    <n v="1.7087758561128621"/>
    <n v="0.78800104421463357"/>
    <n v="0.85715673673115056"/>
    <n v="0.31965480320749295"/>
    <n v="8.0905840090635053"/>
    <n v="28.02574319732863"/>
  </r>
  <r>
    <x v="68"/>
    <n v="11.408256214717875"/>
    <n v="2.4498201960723063"/>
    <n v="1.9985250279242222"/>
    <n v="1.2549752048326954"/>
    <n v="0.80864640315802494"/>
    <n v="0.7457223391264638"/>
    <n v="0.33222630209729109"/>
    <n v="7.7103123485605245"/>
    <n v="26.708484036489402"/>
  </r>
  <r>
    <x v="69"/>
    <n v="10.80302787800213"/>
    <n v="2.4317221288078366"/>
    <n v="1.9436991016891916"/>
    <n v="1.2292409286815174"/>
    <n v="0.80561891936891494"/>
    <n v="0.72225065033406188"/>
    <n v="0.3265495034602745"/>
    <n v="7.4115850565615524"/>
    <n v="25.673694166905477"/>
  </r>
  <r>
    <x v="70"/>
    <n v="10.616607335469432"/>
    <n v="2.3971712731211219"/>
    <n v="2.293112077634595"/>
    <n v="1.5897128500825515"/>
    <n v="0.80817726615583629"/>
    <n v="0.80312983718724273"/>
    <n v="0.33983507698276161"/>
    <n v="7.6492627253086418"/>
    <n v="26.497008441942185"/>
  </r>
  <r>
    <x v="71"/>
    <n v="10.532335035420404"/>
    <n v="2.4695635421790003"/>
    <n v="2.1451518142017827"/>
    <n v="1.6694180052087642"/>
    <n v="0.80822517911018321"/>
    <n v="0.79617613932780207"/>
    <n v="0.35761977281763835"/>
    <n v="7.6211554336401761"/>
    <n v="26.399644921905754"/>
  </r>
  <r>
    <x v="72"/>
    <n v="10.986043479118704"/>
    <n v="2.4967106430757053"/>
    <n v="2.0267003493262634"/>
    <n v="1.5486889538442383"/>
    <n v="0.807000196036746"/>
    <n v="0.80647037519530551"/>
    <n v="0.35404085074735164"/>
    <n v="7.7214662504674614"/>
    <n v="26.747121097811778"/>
  </r>
  <r>
    <x v="73"/>
    <n v="11.003068186199316"/>
    <n v="2.4975332824968177"/>
    <n v="1.9514946143375351"/>
    <n v="1.6290956760326785"/>
    <n v="0.79671351533556234"/>
    <n v="0.86297559138044211"/>
    <n v="0.36202403510665587"/>
    <n v="7.7528177958454343"/>
    <n v="26.855722696734446"/>
  </r>
  <r>
    <x v="74"/>
    <n v="10.883895236635034"/>
    <n v="2.4662729844945517"/>
    <n v="1.9946768453121713"/>
    <n v="1.5850347208908662"/>
    <n v="0.78536096356441432"/>
    <n v="0.84775093249773181"/>
    <n v="0.34626706249023192"/>
    <n v="7.6742274785925737"/>
    <n v="26.583486224477575"/>
  </r>
  <r>
    <x v="75"/>
    <n v="10.649805514276625"/>
    <n v="2.4251410134389384"/>
    <n v="2.0455747511216229"/>
    <n v="1.272183712866112"/>
    <n v="0.80216329361876892"/>
    <n v="0.77755983679887686"/>
    <n v="0.30516192816307314"/>
    <n v="7.4178679181099234"/>
    <n v="25.695457968393942"/>
  </r>
  <r>
    <x v="76"/>
    <n v="10.343360786825615"/>
    <n v="2.4243183740178265"/>
    <n v="2.0743542405358042"/>
    <n v="1.133180556739759"/>
    <n v="0.79818498109392877"/>
    <n v="0.74727531937603953"/>
    <n v="0.32426484104716513"/>
    <n v="7.242278707622031"/>
    <n v="25.087217807258167"/>
  </r>
  <r>
    <x v="77"/>
    <n v="10.713648165828918"/>
    <n v="2.3733147299088664"/>
    <n v="2.3075482396751323"/>
    <n v="1.7871560989289423"/>
    <n v="0.79398017096672135"/>
    <n v="0.81759992088433842"/>
    <n v="0.37250452684118152"/>
    <n v="7.7783239150211863"/>
    <n v="26.944075768055288"/>
  </r>
  <r>
    <x v="78"/>
    <n v="10.377410200986837"/>
    <n v="2.4744993787056737"/>
    <n v="2.2111075029812874"/>
    <n v="2.1776075025213233"/>
    <n v="0.79504834800775048"/>
    <n v="0.83957915848916098"/>
    <n v="0.36098850230373847"/>
    <n v="7.8069314157217171"/>
    <n v="27.043172009717487"/>
  </r>
  <r>
    <x v="79"/>
    <n v="10.49828562125918"/>
    <n v="2.515631349761287"/>
    <n v="2.2143229245037954"/>
    <n v="2.0674355975155372"/>
    <n v="0.79479776581870587"/>
    <n v="0.76392900761236171"/>
    <n v="0.37055240648120397"/>
    <n v="7.802351081476008"/>
    <n v="27.027305754428081"/>
  </r>
  <r>
    <x v="80"/>
    <n v="10.494029444489028"/>
    <n v="2.5139860709190627"/>
    <n v="2.2201180357499268"/>
    <n v="2.0379727484185421"/>
    <n v="0.78168908897218903"/>
    <n v="0.74676820768356988"/>
    <n v="0.36970591130712394"/>
    <n v="7.7777223125638528"/>
    <n v="26.941991820103297"/>
  </r>
  <r>
    <x v="81"/>
    <n v="10.949440358895389"/>
    <n v="2.2153679610553123"/>
    <n v="2.0106451506951117"/>
    <n v="2.0015520065234096"/>
    <n v="0.77307603082605492"/>
    <n v="0.73677652946629246"/>
    <n v="0.38121175267465007"/>
    <n v="7.7386801414957063"/>
    <n v="26.806749931631927"/>
  </r>
  <r>
    <x v="82"/>
    <n v="10.619161041531523"/>
    <n v="2.3288922011688045"/>
    <n v="1.8617112372759248"/>
    <n v="1.5986802428140174"/>
    <n v="0.78866260169123148"/>
    <n v="0.77256038172527453"/>
    <n v="0.38970641811075646"/>
    <n v="7.4510595728804105"/>
    <n v="25.81043369719794"/>
  </r>
  <r>
    <x v="83"/>
    <n v="10.240361308987914"/>
    <n v="2.4341900470711733"/>
    <n v="1.8686979743062959"/>
    <n v="1.3570440272581776"/>
    <n v="0.7891043232596493"/>
    <n v="0.70817301936768162"/>
    <n v="0.37800014253855874"/>
    <n v="7.2141259497593921"/>
    <n v="24.989696792548841"/>
  </r>
  <r>
    <x v="84"/>
    <n v="10.667681456711266"/>
    <n v="2.4276089317022751"/>
    <n v="2.1496903153968505"/>
    <n v="1.5840784330297799"/>
    <n v="0.7894871144564104"/>
    <n v="0.81682641119127786"/>
    <n v="0.38518714578697449"/>
    <n v="7.6382294612468087"/>
    <n v="26.458789269521645"/>
  </r>
  <r>
    <x v="85"/>
    <n v="10.621714747593614"/>
    <n v="2.5106955132346132"/>
    <n v="2.1650767330877048"/>
    <n v="1.8267562191457396"/>
    <n v="0.78902515158642361"/>
    <n v="0.78625664892016112"/>
    <n v="0.3973138045609329"/>
    <n v="7.7503559066921675"/>
    <n v="26.847194724821357"/>
  </r>
  <r>
    <x v="86"/>
    <n v="10.652359220338715"/>
    <n v="2.5106955132346132"/>
    <n v="1.9721053957424628"/>
    <n v="2.0214697389834932"/>
    <n v="0.78678451636843394"/>
    <n v="0.74784918397323141"/>
    <n v="0.3411192360681557"/>
    <n v="7.7241967580974844"/>
    <n v="26.756579562806593"/>
  </r>
  <r>
    <x v="87"/>
    <n v="10.867721764908454"/>
    <n v="2.5518274842902264"/>
    <n v="1.9271503939688366"/>
    <n v="2.0503612677073804"/>
    <n v="0.76965473842287402"/>
    <n v="0.77385516016151079"/>
    <n v="0.34556522614769664"/>
    <n v="7.8271812295412317"/>
    <n v="27.113317265148208"/>
  </r>
  <r>
    <x v="88"/>
    <n v="10.675342574897542"/>
    <n v="2.5765066669235939"/>
    <n v="1.9496995632184912"/>
    <n v="1.883883218642304"/>
    <n v="0.75236200518873309"/>
    <n v="0.78853150726610532"/>
    <n v="0.34968457797404723"/>
    <n v="7.701318185381048"/>
    <n v="26.677328299491865"/>
  </r>
  <r>
    <x v="89"/>
    <n v="10.20460942411863"/>
    <n v="2.6061216860836356"/>
    <n v="1.6960243798692178"/>
    <n v="1.5017242245574522"/>
    <n v="0.7685447976836709"/>
    <n v="0.77102151469652636"/>
    <n v="0.36233442709358299"/>
    <n v="7.2688377519205325"/>
    <n v="25.179218206023247"/>
  </r>
  <r>
    <x v="90"/>
    <n v="10.094800063448684"/>
    <n v="2.6373819840859012"/>
    <n v="1.902145562110527"/>
    <n v="1.3319948934570878"/>
    <n v="0.77170346560446867"/>
    <n v="0.66977616125131179"/>
    <n v="0.3427558236906928"/>
    <n v="7.2039745946088409"/>
    <n v="24.954532548257514"/>
  </r>
  <r>
    <x v="91"/>
    <n v="12.050663496191412"/>
    <n v="2.1200647260258449"/>
    <n v="2.6158514544405618"/>
    <n v="1.8928475626101404"/>
    <n v="0.86663977299141881"/>
    <n v="0.84884758556090245"/>
    <n v="0.36711932951609255"/>
    <n v="8.4261669596810478"/>
    <n v="29.188200887017423"/>
  </r>
  <r>
    <x v="92"/>
    <n v="12.405180242402009"/>
    <n v="2.169622787686126"/>
    <n v="2.5353300023277114"/>
    <n v="1.9764009461318701"/>
    <n v="0.86560316299014162"/>
    <n v="0.92218083798530326"/>
    <n v="0.4305410827385816"/>
    <n v="8.6464698082748086"/>
    <n v="29.95132887053655"/>
  </r>
  <r>
    <x v="93"/>
    <n v="12.459423241822213"/>
    <n v="2.2658237309090241"/>
    <n v="2.3363699281860377"/>
    <n v="2.082979149198636"/>
    <n v="0.85130129726580117"/>
    <n v="0.91369228499524691"/>
    <n v="0.40218561525794039"/>
    <n v="8.6492767072945433"/>
    <n v="29.961051954929445"/>
  </r>
  <r>
    <x v="94"/>
    <n v="11.611876375881574"/>
    <n v="2.3000770970565712"/>
    <n v="2.4448836397860707"/>
    <n v="2.1367870795796802"/>
    <n v="0.83481003723711833"/>
    <n v="0.84973616510025718"/>
    <n v="0.43272508704213053"/>
    <n v="8.3648281822974937"/>
    <n v="28.975723663980894"/>
  </r>
  <r>
    <x v="95"/>
    <n v="10.473742013047001"/>
    <n v="2.3321440781308711"/>
    <n v="2.4375635471639714"/>
    <n v="2.0557150391399817"/>
    <n v="0.85747674168099286"/>
    <n v="0.79647352819069372"/>
    <n v="0.4651175190044477"/>
    <n v="7.8807919010284913"/>
    <n v="27.299024367386455"/>
  </r>
  <r>
    <x v="96"/>
    <n v="11.155654005758096"/>
    <n v="2.2782132463240945"/>
    <n v="2.159762241044902"/>
    <n v="1.6591288186437985"/>
    <n v="0.84667397656871413"/>
    <n v="0.67171683075900424"/>
    <n v="0.39542412730225562"/>
    <n v="7.778657273384443"/>
    <n v="26.945230519785305"/>
  </r>
  <r>
    <x v="97"/>
    <n v="11.666119375301774"/>
    <n v="2.2301127747126452"/>
    <n v="2.0584520725011002"/>
    <n v="1.5030470869652655"/>
    <n v="0.84436089420177163"/>
    <n v="0.63839400606964414"/>
    <n v="0.36271013416649178"/>
    <n v="7.8341050697931678"/>
    <n v="27.137301413711857"/>
  </r>
  <r>
    <x v="98"/>
    <n v="11.892777622879041"/>
    <n v="2.0588459439749096"/>
    <n v="2.4748243133911325"/>
    <n v="2.0290704177843333"/>
    <n v="0.84102333944717145"/>
    <n v="0.77107347996724696"/>
    <n v="0.35423305927534354"/>
    <n v="8.288104285184076"/>
    <n v="28.709952461903253"/>
  </r>
  <r>
    <x v="99"/>
    <n v="12.491387866480544"/>
    <n v="2.2446886752009636"/>
    <n v="2.3423551166726715"/>
    <n v="1.9882263473479977"/>
    <n v="0.84123690364871706"/>
    <n v="0.81382399277556072"/>
    <n v="0.37317831302510313"/>
    <n v="8.5612578495088592"/>
    <n v="29.656155064660418"/>
  </r>
  <r>
    <x v="100"/>
    <n v="12.852684987618666"/>
    <n v="2.2206384393952385"/>
    <n v="2.1415077194495029"/>
    <n v="2.0400955096204276"/>
    <n v="0.83423639049819021"/>
    <n v="0.95704811734856743"/>
    <n v="0.44045182222191598"/>
    <n v="8.7202540156405313"/>
    <n v="30.206917001793041"/>
  </r>
  <r>
    <x v="101"/>
    <n v="12.610528740207057"/>
    <n v="2.2468750602742111"/>
    <n v="2.2039488244111136"/>
    <n v="2.1651243676977536"/>
    <n v="0.82907241388463493"/>
    <n v="0.88559239171740911"/>
    <n v="0.44667670965747208"/>
    <n v="8.680138481674188"/>
    <n v="30.067956989523839"/>
  </r>
  <r>
    <x v="102"/>
    <n v="12.064224246046461"/>
    <n v="2.2140792841754955"/>
    <n v="2.2570867610518182"/>
    <n v="2.2062520363352269"/>
    <n v="0.84837208651226181"/>
    <n v="0.88565154361583465"/>
    <n v="0.44093055218661981"/>
    <n v="8.4888954058033548"/>
    <n v="29.405491915727076"/>
  </r>
  <r>
    <x v="103"/>
    <n v="11.926679497516666"/>
    <n v="2.2869587866170855"/>
    <n v="2.0913727755263931"/>
    <n v="1.774854547573109"/>
    <n v="0.84357194931649504"/>
    <n v="0.71580046844228973"/>
    <n v="0.36867500869646425"/>
    <n v="8.1201107910079777"/>
    <n v="28.128023824696481"/>
  </r>
  <r>
    <x v="104"/>
    <n v="11.315477129049761"/>
    <n v="2.2650949358846084"/>
    <n v="2.0879404124750605"/>
    <n v="1.5420149719561935"/>
    <n v="0.84644336190994118"/>
    <n v="0.70119315572197338"/>
    <n v="0.34773017041984283"/>
    <n v="7.7540309624435722"/>
    <n v="26.859925099860952"/>
  </r>
  <r>
    <x v="105"/>
    <n v="11.669025250270712"/>
    <n v="2.1922154334430184"/>
    <n v="2.1579754365480963"/>
    <n v="1.7823201614151096"/>
    <n v="0.84904312315094743"/>
    <n v="0.72889390146840638"/>
    <n v="0.35706884832510277"/>
    <n v="8.0099762857365953"/>
    <n v="27.746518440357992"/>
  </r>
  <r>
    <x v="106"/>
    <n v="11.531480501740917"/>
    <n v="2.2301127747126452"/>
    <n v="2.1862878823890957"/>
    <n v="1.9828791490071964"/>
    <n v="0.84907635709300122"/>
    <n v="0.73979685559138475"/>
    <n v="0.36566813782835389"/>
    <n v="8.0703495815201194"/>
    <n v="27.955651239882716"/>
  </r>
  <r>
    <x v="107"/>
    <n v="10.976458382673506"/>
    <n v="2.0952856951957046"/>
    <n v="2.147048373160743"/>
    <n v="1.9397210595569181"/>
    <n v="0.83562152340483142"/>
    <n v="0.78240034828452176"/>
    <n v="0.38715922550600651"/>
    <n v="7.7774889923912589"/>
    <n v="26.941183600173492"/>
  </r>
  <r>
    <x v="108"/>
    <n v="11.556664751471725"/>
    <n v="1.9764921062159131"/>
    <n v="2.1451705820140026"/>
    <n v="1.7238352325043171"/>
    <n v="0.80825669551775525"/>
    <n v="0.72332121645165903"/>
    <n v="0.41468240256808603"/>
    <n v="7.8524600751265119"/>
    <n v="27.20088306186997"/>
  </r>
  <r>
    <x v="109"/>
    <n v="11.646746875508844"/>
    <n v="2.0275077579250258"/>
    <n v="2.1684319689743607"/>
    <n v="1.4488769505184924"/>
    <n v="0.82620013431878758"/>
    <n v="0.7406583451411225"/>
    <n v="0.39538255414990991"/>
    <n v="7.8140596736826247"/>
    <n v="27.067864260219167"/>
  </r>
  <r>
    <x v="110"/>
    <n v="11.739734874514902"/>
    <n v="2.0756082295364751"/>
    <n v="1.8641977412400792"/>
    <n v="1.2886565034749309"/>
    <n v="0.81570254349180271"/>
    <n v="0.62733599312102006"/>
    <n v="0.40068530633405747"/>
    <n v="7.6347235221994509"/>
    <n v="26.446644713912718"/>
  </r>
  <r>
    <x v="111"/>
    <n v="11.467551252424252"/>
    <n v="2.1156919558793494"/>
    <n v="1.6838201739033305"/>
    <n v="1.1351167084407237"/>
    <n v="0.80948577339214378"/>
    <n v="0.60602105027865172"/>
    <n v="0.35892879797526378"/>
    <n v="7.3768879913104897"/>
    <n v="25.553503703604203"/>
  </r>
  <r>
    <x v="112"/>
    <n v="11.56344512639925"/>
    <n v="2.0559307638772459"/>
    <n v="2.0990711126503618"/>
    <n v="1.0916113213128293"/>
    <n v="0.80718453964802039"/>
    <n v="0.69257184784283399"/>
    <n v="0.35483867259216545"/>
    <n v="7.5749556238710909"/>
    <n v="26.239609008193799"/>
  </r>
  <r>
    <x v="113"/>
    <n v="12.009012621636616"/>
    <n v="2.1674364026128781"/>
    <n v="2.3285962021235518"/>
    <n v="1.3337303207976476"/>
    <n v="0.80226244833445659"/>
    <n v="0.74303273858783481"/>
    <n v="0.35329251273175349"/>
    <n v="8.0103095218741949"/>
    <n v="27.747672768698934"/>
  </r>
  <r>
    <x v="114"/>
    <n v="12.040008621305301"/>
    <n v="2.1820123031011964"/>
    <n v="2.470639794033676"/>
    <n v="1.4082990286926622"/>
    <n v="0.79212725197125788"/>
    <n v="0.79611689753836168"/>
    <n v="0.35879610711061199"/>
    <n v="8.1363798860231356"/>
    <n v="28.184379889776206"/>
  </r>
  <r>
    <x v="115"/>
    <n v="11.92571087252702"/>
    <n v="2.2330279548103089"/>
    <n v="2.3878644726210241"/>
    <n v="1.434619279664533"/>
    <n v="0.76642874503967784"/>
    <n v="0.75664989592436693"/>
    <n v="0.36080465634566689"/>
    <n v="8.0621532252861421"/>
    <n v="27.927259102218741"/>
  </r>
  <r>
    <x v="116"/>
    <n v="11.737797624535609"/>
    <n v="2.3153817925693052"/>
    <n v="2.2266642914718653"/>
    <n v="1.5485812007709496"/>
    <n v="0.79514604987294224"/>
    <n v="0.74673890938001863"/>
    <n v="0.36959991473369386"/>
    <n v="8.0113430208981491"/>
    <n v="27.751252804232536"/>
  </r>
  <r>
    <x v="117"/>
    <n v="11.603158750974753"/>
    <n v="2.316839382618137"/>
    <n v="1.9413552869239279"/>
    <n v="1.1880812984124092"/>
    <n v="0.7899349677589107"/>
    <n v="0.63653859734682716"/>
    <n v="0.37706547095939313"/>
    <n v="7.6513844983610326"/>
    <n v="26.504358253355392"/>
  </r>
  <r>
    <x v="118"/>
    <n v="11.816256248696973"/>
    <n v="2.3095514323739783"/>
    <n v="1.9971656314541331"/>
    <n v="1.2770599798990312"/>
    <n v="0.7665472312678695"/>
    <n v="0.56303569560494571"/>
    <n v="0.37847861946228928"/>
    <n v="7.7549241060055003"/>
    <n v="26.863018944764722"/>
  </r>
  <r>
    <x v="119"/>
    <n v="11.597347001036876"/>
    <n v="2.211892899102248"/>
    <n v="2.3608843312969201"/>
    <n v="1.8047840528574171"/>
    <n v="0.77624576253156152"/>
    <n v="0.603656275404582"/>
    <n v="0.43850172088404077"/>
    <n v="8.0330160592189195"/>
    <n v="27.826328102332567"/>
  </r>
  <r>
    <x v="120"/>
    <n v="11.156622630747744"/>
    <n v="2.2803996313973425"/>
    <n v="2.5457319427640153"/>
    <n v="1.8316652319320166"/>
    <n v="0.77387979484813341"/>
    <n v="0.62975991989351554"/>
    <n v="0.45563676047552104"/>
    <n v="7.9844704545411211"/>
    <n v="27.658166366599414"/>
  </r>
  <r>
    <x v="121"/>
    <n v="10.23563696982777"/>
    <n v="2.2794839346784945"/>
    <n v="2.2496701003279895"/>
    <n v="1.4168405644541942"/>
    <n v="0.77936134079619634"/>
    <n v="0.61094377886840157"/>
    <n v="0.41953113929691871"/>
    <n v="7.3017466545491523"/>
    <n v="25.293214482799115"/>
  </r>
  <r>
    <x v="122"/>
    <n v="10.617859066686419"/>
    <n v="2.1239959576772462"/>
    <n v="2.2128159861352277"/>
    <n v="1.5972028249565355"/>
    <n v="0.78803682927698127"/>
    <n v="0.52611080879895844"/>
    <n v="0.41684187720650645"/>
    <n v="7.4200080605549381"/>
    <n v="25.702871411292811"/>
  </r>
  <r>
    <x v="123"/>
    <n v="11.483326539409951"/>
    <n v="2.1315439177258506"/>
    <n v="2.2079830516611278"/>
    <n v="1.7188394371624198"/>
    <n v="0.7785193660839087"/>
    <n v="0.50954478352405108"/>
    <n v="0.40314657118606767"/>
    <n v="7.8055771405974639"/>
    <n v="27.03848080735084"/>
  </r>
  <r>
    <x v="124"/>
    <n v="11.662460601152969"/>
    <n v="2.0711602373370162"/>
    <n v="2.0627872939094103"/>
    <n v="1.3656209751443753"/>
    <n v="0.77419089209987291"/>
    <n v="0.51057076340046093"/>
    <n v="0.34043961199024436"/>
    <n v="7.6247028785363327"/>
    <n v="26.411933253570684"/>
  </r>
  <r>
    <x v="125"/>
    <n v="11.491658356235208"/>
    <n v="2.0945589134876896"/>
    <n v="1.856816712659644"/>
    <n v="1.2605374079284388"/>
    <n v="0.7491461909497904"/>
    <n v="0.5172512847550077"/>
    <n v="0.35130955420807447"/>
    <n v="7.4355986231361122"/>
    <n v="25.756877043359967"/>
  </r>
  <r>
    <x v="126"/>
    <n v="11.969696346584307"/>
    <n v="2.1262603456918274"/>
    <n v="2.0596415527010059"/>
    <n v="1.8566341161051185"/>
    <n v="0.75882904728802414"/>
    <n v="0.60754892021083517"/>
    <n v="0.40393377563717764"/>
    <n v="8.0286459454207559"/>
    <n v="27.811190049639055"/>
  </r>
  <r>
    <x v="127"/>
    <n v="12.384204233640823"/>
    <n v="2.2606140345569838"/>
    <n v="2.1056168219842641"/>
    <n v="2.0674199463155922"/>
    <n v="0.76202537282110894"/>
    <n v="0.6803753986338148"/>
    <n v="0.42550234367116835"/>
    <n v="8.3952108200570059"/>
    <n v="29.080968971680761"/>
  </r>
  <r>
    <x v="128"/>
    <n v="12.176950290112567"/>
    <n v="2.2606140345569838"/>
    <n v="2.0597342063613007"/>
    <n v="1.7587594111685627"/>
    <n v="0.76033230028710297"/>
    <n v="0.71228274347530252"/>
    <n v="0.45408924600752298"/>
    <n v="8.191072457992874"/>
    <n v="28.373834689962216"/>
  </r>
  <r>
    <x v="129"/>
    <n v="12.555006478558584"/>
    <n v="2.232686582377148"/>
    <n v="2.0539945362681036"/>
    <n v="1.9046643977083999"/>
    <n v="0.7837892861024105"/>
    <n v="0.76371989157280451"/>
    <n v="0.43058311444830183"/>
    <n v="8.4109113933797914"/>
    <n v="29.135355680415547"/>
  </r>
  <r>
    <x v="130"/>
    <n v="12.248812210230405"/>
    <n v="2.3051469988437492"/>
    <n v="2.1375139653512414"/>
    <n v="2.0234471144969417"/>
    <n v="0.78898121824997347"/>
    <n v="0.72276703064824099"/>
    <n v="0.41466890644437365"/>
    <n v="8.3771828995756792"/>
    <n v="29.018520343840606"/>
  </r>
  <r>
    <x v="131"/>
    <n v="11.907207720394881"/>
    <n v="2.3504347591353749"/>
    <n v="1.9213690408320601"/>
    <n v="1.5687496797484379"/>
    <n v="0.78966368569415213"/>
    <n v="0.66221666595540485"/>
    <n v="0.35214740676117057"/>
    <n v="7.934995131090524"/>
    <n v="27.486784089612005"/>
  </r>
  <r>
    <x v="132"/>
    <n v="11.43021120714894"/>
    <n v="2.3225073069555386"/>
    <n v="1.8501762846028527"/>
    <n v="1.2127265620500749"/>
    <n v="0.7881592555196627"/>
    <n v="0.61734499259031073"/>
    <n v="0.34611420515383212"/>
    <n v="7.5354208167143462"/>
    <n v="26.102660630735556"/>
  </r>
  <r>
    <x v="133"/>
    <n v="12.215484942929377"/>
    <n v="2.2568400545326814"/>
    <n v="2.0760655347987096"/>
    <n v="1.7473370745439236"/>
    <n v="0.79037440534818026"/>
    <n v="0.7365996170124357"/>
    <n v="0.37587326864428833"/>
    <n v="8.197489948828018"/>
    <n v="28.396064846637614"/>
  </r>
  <r>
    <x v="134"/>
    <n v="12.435236611695521"/>
    <n v="2.2794839346784945"/>
    <n v="2.0949130825993731"/>
    <n v="1.8699666341562546"/>
    <n v="0.77540544282955182"/>
    <n v="0.8268684908127284"/>
    <n v="0.4252679556218828"/>
    <n v="8.4038894091290111"/>
    <n v="29.111031561522818"/>
  </r>
  <r>
    <x v="135"/>
    <n v="12.498766714988102"/>
    <n v="2.2281578063479857"/>
    <n v="2.1240130567944591"/>
    <n v="1.947710192610332"/>
    <n v="0.76216192516871495"/>
    <n v="0.77380082725513211"/>
    <n v="0.45002122640370618"/>
    <n v="8.4353381720834015"/>
    <n v="29.219969921651835"/>
  </r>
  <r>
    <x v="136"/>
    <n v="12.494600806575473"/>
    <n v="2.2832579147027965"/>
    <n v="2.0422544208603957"/>
    <n v="1.9239610755354828"/>
    <n v="0.78164211815384355"/>
    <n v="0.7683836063090741"/>
    <n v="0.47777705403566434"/>
    <n v="8.4301617196212852"/>
    <n v="29.202038715794014"/>
  </r>
  <r>
    <x v="137"/>
    <n v="12.771633716015256"/>
    <n v="2.330055267004143"/>
    <n v="2.0190898849762271"/>
    <n v="1.8727429857994735"/>
    <n v="0.78034222220691085"/>
    <n v="0.76704763970078982"/>
    <n v="0.42741886323134393"/>
    <n v="8.5098914172977551"/>
    <n v="29.478221996231898"/>
  </r>
  <r>
    <x v="138"/>
    <n v="12.551882047249112"/>
    <n v="2.2908058747514009"/>
    <n v="1.9557614817680313"/>
    <n v="1.5105777094285053"/>
    <n v="0.77985604876241632"/>
    <n v="0.70583270868681913"/>
    <n v="0.42526428303201336"/>
    <n v="8.206177164174818"/>
    <n v="28.426157317853118"/>
  </r>
  <r>
    <x v="139"/>
    <n v="11.807225918491802"/>
    <n v="2.232686582377148"/>
    <n v="2.010832127502431"/>
    <n v="1.4320185616994396"/>
    <n v="0.78097613116541043"/>
    <n v="0.63750445485903229"/>
    <n v="0.43151738064399447"/>
    <n v="7.8461038002561736"/>
    <n v="27.178864956995437"/>
  </r>
  <r>
    <x v="140"/>
    <n v="11.788479330634974"/>
    <n v="2.2417441344354732"/>
    <n v="2.2065065707519098"/>
    <n v="1.9126122166176351"/>
    <n v="0.78398764015906264"/>
    <n v="0.7787320008052635"/>
    <n v="0.43596306699797932"/>
    <n v="8.1769745111841878"/>
    <n v="28.324999471586484"/>
  </r>
  <r>
    <x v="141"/>
    <n v="11.857216819443343"/>
    <n v="2.370059455261746"/>
    <n v="2.0919130467438523"/>
    <n v="1.9099702536810286"/>
    <n v="0.77038626117346476"/>
    <n v="0.7861236479472552"/>
    <n v="0.429436309979282"/>
    <n v="8.2041989299287508"/>
    <n v="28.419304724158721"/>
  </r>
  <r>
    <x v="142"/>
    <n v="12.215484942929377"/>
    <n v="2.4425198717283472"/>
    <n v="2.196411805021377"/>
    <n v="1.8501437143939854"/>
    <n v="0.75728017874179199"/>
    <n v="0.71210540451544979"/>
    <n v="0.41318321707131644"/>
    <n v="8.3551827298857191"/>
    <n v="28.942311864287365"/>
  </r>
  <r>
    <x v="143"/>
    <n v="12.654988280461664"/>
    <n v="2.4342171156748824"/>
    <n v="2.3273926979871842"/>
    <n v="1.874334894777999"/>
    <n v="0.77860588847657297"/>
    <n v="0.72267779576824864"/>
    <n v="0.41624933005973341"/>
    <n v="8.6073491704703287"/>
    <n v="29.815815173676611"/>
  </r>
  <r>
    <x v="144"/>
    <n v="12.389411619156609"/>
    <n v="2.4168568075630925"/>
    <n v="2.3495253410901631"/>
    <n v="1.736361586594229"/>
    <n v="0.77806909648943134"/>
    <n v="0.74193714113178955"/>
    <n v="0.42231602428090753"/>
    <n v="8.455567866190087"/>
    <n v="29.290045482496307"/>
  </r>
  <r>
    <x v="145"/>
    <n v="12.525845119670187"/>
    <n v="2.3225073069555386"/>
    <n v="2.1369614058206912"/>
    <n v="1.3873800197829762"/>
    <n v="0.77358582393892816"/>
    <n v="0.67823125408761453"/>
    <n v="0.39254436905375606"/>
    <n v="8.2049901267521399"/>
    <n v="28.422045426061828"/>
  </r>
  <r>
    <x v="146"/>
    <n v="12.292554248563002"/>
    <n v="2.3172237349215159"/>
    <n v="2.1529041866504115"/>
    <n v="1.0028720428025817"/>
    <n v="0.77189363428648028"/>
    <n v="0.66819909030663827"/>
    <n v="0.38731200541467115"/>
    <n v="7.9517037620318263"/>
    <n v="27.544662704977132"/>
  </r>
  <r>
    <x v="147"/>
    <n v="12.087383259241056"/>
    <n v="2.239479746420892"/>
    <n v="2.1135028440064736"/>
    <n v="1.5497432827718489"/>
    <n v="0.75581959835134005"/>
    <n v="0.83101188999254605"/>
    <n v="0.40799777371743284"/>
    <n v="8.110786649341275"/>
    <n v="28.095725043842865"/>
  </r>
  <r>
    <x v="148"/>
    <n v="12.16132813356521"/>
    <n v="2.3791170073200711"/>
    <n v="2.4358449281729442"/>
    <n v="1.7518875706569783"/>
    <n v="0.74872329068360477"/>
    <n v="0.87830593390156919"/>
    <n v="0.40696654412030969"/>
    <n v="8.4262235673770078"/>
    <n v="29.188396975797691"/>
  </r>
  <r>
    <x v="149"/>
    <n v="12.188406538247293"/>
    <n v="2.4402554837137655"/>
    <n v="2.5771163550870035"/>
    <n v="1.6988432216351166"/>
    <n v="0.77285038360128167"/>
    <n v="0.77969578667440609"/>
    <n v="0.40425186258696233"/>
    <n v="8.4665021474572164"/>
    <n v="29.327921779003045"/>
  </r>
  <r>
    <x v="150"/>
    <n v="12.078009965312644"/>
    <n v="2.4840336519956709"/>
    <n v="2.6041517965127734"/>
    <n v="1.3939611150238203"/>
    <n v="0.77054841708624722"/>
    <n v="0.74591013364821623"/>
    <n v="0.40415333777001411"/>
    <n v="8.3120167682573758"/>
    <n v="28.792785185606764"/>
  </r>
  <r>
    <x v="151"/>
    <n v="12.037392358289518"/>
    <n v="2.4923364080491353"/>
    <n v="2.6153184305956714"/>
    <n v="1.5318596774542066"/>
    <n v="0.77211258891281442"/>
    <n v="0.81857294104337486"/>
    <n v="0.42114969709731626"/>
    <n v="8.3964218410704632"/>
    <n v="29.085163942512501"/>
  </r>
  <r>
    <x v="152"/>
    <n v="11.020208695188312"/>
    <n v="2.4165454776926913"/>
    <n v="2.0763431602983609"/>
    <n v="1.3366252299340435"/>
    <n v="0.86243661527068916"/>
    <n v="0.64441736181603149"/>
    <n v="0.3604301136470735"/>
    <n v="7.5962029347772599"/>
    <n v="26.313209588624463"/>
  </r>
  <r>
    <x v="153"/>
    <n v="10.570913663447906"/>
    <n v="2.3258500673946716"/>
    <n v="2.0727549448673654"/>
    <n v="1.109200901889577"/>
    <n v="0.86896219145970444"/>
    <n v="0.64391399500290558"/>
    <n v="0.3516558967095717"/>
    <n v="7.2821783656835386"/>
    <n v="25.225430026455239"/>
  </r>
  <r>
    <x v="154"/>
    <n v="11.897678052048851"/>
    <n v="2.2546429270780446"/>
    <n v="2.1699001688335184"/>
    <n v="1.6851835526429717"/>
    <n v="0.84266804509615012"/>
    <n v="0.73748797947068412"/>
    <n v="0.3515693869360681"/>
    <n v="8.0921955885160273"/>
    <n v="28.031325700622318"/>
  </r>
  <r>
    <x v="155"/>
    <n v="12.286491060285741"/>
    <n v="2.195428568288428"/>
    <n v="2.1912314886105424"/>
    <n v="1.9183308903365783"/>
    <n v="0.83278211471207531"/>
    <n v="0.79561568479501243"/>
    <n v="0.34497744286241133"/>
    <n v="8.3461437976668407"/>
    <n v="28.911001047557626"/>
  </r>
  <r>
    <x v="156"/>
    <n v="12.312411927501532"/>
    <n v="2.2786284901320659"/>
    <n v="2.4130899005761455"/>
    <n v="1.8119982488177588"/>
    <n v="0.86918134499416488"/>
    <n v="0.81480653871996134"/>
    <n v="0.3440520555751862"/>
    <n v="8.4595008651199102"/>
    <n v="29.303669371436722"/>
  </r>
  <r>
    <x v="157"/>
    <n v="11.905358309001679"/>
    <n v="2.4000554030930514"/>
    <n v="2.4611091568579861"/>
    <n v="1.6845428740014221"/>
    <n v="0.87199776406540597"/>
    <n v="0.81318500877866973"/>
    <n v="0.35677380224348298"/>
    <n v="8.3169899521709638"/>
    <n v="28.810012270212663"/>
  </r>
  <r>
    <x v="158"/>
    <n v="10.737959252171903"/>
    <n v="2.3610788631302659"/>
    <n v="2.3164674850734217"/>
    <n v="1.6503087701854982"/>
    <n v="0.85174284415523249"/>
    <n v="0.85574790945700951"/>
    <n v="0.37118854007147045"/>
    <n v="7.7696963861082686"/>
    <n v="26.914190050353067"/>
  </r>
  <r>
    <x v="159"/>
    <n v="10.906924905134108"/>
    <n v="2.3176050300948514"/>
    <n v="1.9858685850600384"/>
    <n v="1.1821291382847008"/>
    <n v="0.86552549549288094"/>
    <n v="0.69737648123074958"/>
    <n v="0.36894797542082836"/>
    <n v="7.4368564139978481"/>
    <n v="25.761234024716003"/>
  </r>
  <r>
    <x v="160"/>
    <n v="12.260570193069947"/>
    <n v="2.3453383373760643"/>
    <n v="1.8976902273258458"/>
    <n v="1.1991862792640691"/>
    <n v="0.86657190426102515"/>
    <n v="0.63611770477042984"/>
    <n v="0.3708382198447257"/>
    <n v="7.9449480354591628"/>
    <n v="27.521260901371271"/>
  </r>
  <r>
    <x v="161"/>
    <n v="12.968113864849181"/>
    <n v="2.3048626997224027"/>
    <n v="2.2121134468347083"/>
    <n v="1.5494904099591531"/>
    <n v="0.84920283494727478"/>
    <n v="0.77189443634448673"/>
    <n v="0.38924064601358371"/>
    <n v="8.5409741740675145"/>
    <n v="29.585892512738301"/>
  </r>
  <r>
    <x v="162"/>
    <n v="12.664743715212493"/>
    <n v="2.3498356304486934"/>
    <n v="2.2371087659004529"/>
    <n v="1.8437708405526718"/>
    <n v="0.83013581933049796"/>
    <n v="0.74921808996942518"/>
    <n v="0.37148424230928662"/>
    <n v="8.541533738923885"/>
    <n v="29.587830842647403"/>
  </r>
  <r>
    <x v="163"/>
    <n v="12.63306265528208"/>
    <n v="2.3385923977671208"/>
    <n v="2.1148193259498518"/>
    <n v="1.9804815424427866"/>
    <n v="0.86607568274455937"/>
    <n v="0.74682382369553146"/>
    <n v="0.374455391746286"/>
    <n v="8.5447860651852103"/>
    <n v="29.599096884813424"/>
  </r>
  <r>
    <x v="164"/>
    <n v="12.308571799025119"/>
    <n v="2.2269096197968317"/>
    <n v="2.04442046216738"/>
    <n v="1.8816238628947768"/>
    <n v="0.87419324812234245"/>
    <n v="0.74078724344331748"/>
    <n v="0.37204428006046869"/>
    <n v="8.2989412949710193"/>
    <n v="28.747491810481254"/>
  </r>
  <r>
    <x v="165"/>
    <n v="12.29993150995319"/>
    <n v="2.1616988702437103"/>
    <n v="1.8366638570314426"/>
    <n v="1.9619785439083"/>
    <n v="0.87875236556971315"/>
    <n v="0.78605670194399646"/>
    <n v="0.35380193408236799"/>
    <n v="8.2300829055237017"/>
    <n v="28.508966688256422"/>
  </r>
  <r>
    <x v="166"/>
    <n v="12.32201224869257"/>
    <n v="2.2973672112680208"/>
    <n v="1.9029814095333122"/>
    <n v="1.4425400451889141"/>
    <n v="0.88427990471665874"/>
    <n v="0.70065495994288385"/>
    <n v="0.37803464191176672"/>
    <n v="8.0876258996615142"/>
    <n v="28.015496320915641"/>
  </r>
  <r>
    <x v="167"/>
    <n v="11.75463326630244"/>
    <n v="2.2179150336515736"/>
    <n v="2.0452347213259396"/>
    <n v="1.3236323455477135"/>
    <n v="0.88737964389776525"/>
    <n v="0.58345969201061398"/>
    <n v="0.41189470788471561"/>
    <n v="7.8020242698122892"/>
    <n v="27.026173680433054"/>
  </r>
  <r>
    <x v="168"/>
    <n v="12.226009036782225"/>
    <n v="2.0522647388097361"/>
    <n v="2.433487109190541"/>
    <n v="1.8953628795120308"/>
    <n v="0.85748098129325123"/>
    <n v="0.67362302960756693"/>
    <n v="0.41375687315271797"/>
    <n v="8.3409195171274675"/>
    <n v="28.892904165475535"/>
  </r>
  <r>
    <x v="169"/>
    <n v="12.79242798705325"/>
    <n v="2.0874935345453305"/>
    <n v="2.4831242006025094"/>
    <n v="2.0308076727340478"/>
    <n v="0.84605439498073265"/>
    <n v="0.7585980679200417"/>
    <n v="0.42197754290420342"/>
    <n v="8.6933953640287029"/>
    <n v="30.11387876476882"/>
  </r>
  <r>
    <x v="170"/>
    <n v="13.132279357215866"/>
    <n v="2.1039836091449704"/>
    <n v="2.5305712386810826"/>
    <n v="2.1149537598639059"/>
    <n v="0.88086986255808053"/>
    <n v="0.77315982063390332"/>
    <n v="0.38118899093970016"/>
    <n v="8.8949068209455859"/>
    <n v="30.811913459983096"/>
  </r>
  <r>
    <x v="171"/>
    <n v="13.034356081067315"/>
    <n v="2.1684448098526539"/>
    <n v="2.4447572037680949"/>
    <n v="1.8740284892537733"/>
    <n v="0.88017324389073404"/>
    <n v="0.80167384257101815"/>
    <n v="0.37338297324096775"/>
    <n v="8.7568424237277434"/>
    <n v="30.333659067372302"/>
  </r>
  <r>
    <x v="172"/>
    <n v="13.169720609860899"/>
    <n v="2.2186645824970119"/>
    <n v="2.2638597999784431"/>
    <n v="1.9435995520527363"/>
    <n v="0.87795966156893979"/>
    <n v="0.83181484708502706"/>
    <n v="0.4109468454621652"/>
    <n v="8.8135589553579408"/>
    <n v="30.530124853863164"/>
  </r>
  <r>
    <x v="173"/>
    <n v="12.785707762219527"/>
    <n v="2.2823762343592575"/>
    <n v="2.1013378116649193"/>
    <n v="1.5025239565300452"/>
    <n v="0.87088751778121765"/>
    <n v="0.72689756302017761"/>
    <n v="0.42940072944614988"/>
    <n v="8.4006383566251728"/>
    <n v="29.099769931646467"/>
  </r>
  <r>
    <x v="174"/>
    <n v="11.823755578877886"/>
    <n v="2.264387062068741"/>
    <n v="2.1145762834457797"/>
    <n v="1.2340914766221598"/>
    <n v="0.86902504179766527"/>
    <n v="0.65580721853247181"/>
    <n v="0.42589646924297198"/>
    <n v="7.8683351652069859"/>
    <n v="27.255874295794666"/>
  </r>
  <r>
    <x v="175"/>
    <n v="12.062803576534641"/>
    <n v="2.165446614470901"/>
    <n v="2.4321834265279025"/>
    <n v="1.8812367181148399"/>
    <n v="0.84330477495978495"/>
    <n v="0.77160498062035721"/>
    <n v="0.46539485658688828"/>
    <n v="8.3693247278564868"/>
    <n v="28.991299675671797"/>
  </r>
  <r>
    <x v="176"/>
    <n v="11.877517377547679"/>
    <n v="2.2359042059420902"/>
    <n v="2.5010899826274064"/>
    <n v="2.0554262810588027"/>
    <n v="0.83611778945505588"/>
    <n v="0.7809494931376999"/>
    <n v="0.48437751849233812"/>
    <n v="8.4299610910097336"/>
    <n v="29.201343739270808"/>
  </r>
  <r>
    <x v="177"/>
    <n v="12.167447077516915"/>
    <n v="2.2883726251227623"/>
    <n v="2.6111261409475808"/>
    <n v="2.0377973954110367"/>
    <n v="0.84061734715807623"/>
    <n v="0.83384350715125766"/>
    <n v="0.46282275379541676"/>
    <n v="8.6209696700308065"/>
    <n v="29.862996517133851"/>
  </r>
  <r>
    <x v="178"/>
    <n v="12.643623008592215"/>
    <n v="2.2666357086050555"/>
    <n v="2.6640005718677702"/>
    <n v="1.9280748227314546"/>
    <n v="0.84864442121157024"/>
    <n v="0.89512036585613763"/>
    <n v="0.45324609913626518"/>
    <n v="8.8065699395728281"/>
    <n v="30.505914937573294"/>
  </r>
  <r>
    <x v="179"/>
    <n v="12.731945963549736"/>
    <n v="2.2074213498154389"/>
    <n v="2.7238417761052292"/>
    <n v="1.9826656667160998"/>
    <n v="0.84974249229939958"/>
    <n v="0.87453000212671106"/>
    <n v="0.43694074763437518"/>
    <n v="8.8502968938775695"/>
    <n v="30.657384892124554"/>
  </r>
  <r>
    <x v="180"/>
    <n v="12.610981916542704"/>
    <n v="2.1774393959979124"/>
    <n v="2.6521208679324761"/>
    <n v="1.56499720151611"/>
    <n v="0.85175600652967454"/>
    <n v="0.75529638055380721"/>
    <n v="0.43514370804993396"/>
    <n v="8.5421174955275809"/>
    <n v="29.589852972650203"/>
  </r>
  <r>
    <x v="181"/>
    <n v="12.116565375204434"/>
    <n v="2.1721925540798446"/>
    <n v="2.5274767867988817"/>
    <n v="1.1866108776695157"/>
    <n v="0.82763101947417272"/>
    <n v="0.70399938292319442"/>
    <n v="0.42736243037637828"/>
    <n v="8.1014116436167249"/>
    <n v="28.063250070143141"/>
  </r>
  <r>
    <x v="182"/>
    <n v="10.8709306661308"/>
    <n v="2.3198622706982879"/>
    <n v="2.070273926330811"/>
    <n v="1.476035402267692"/>
    <n v="0.80307737470119733"/>
    <n v="0.74003170170282573"/>
    <n v="0.38150538149910734"/>
    <n v="7.5737637947897447"/>
    <n v="26.235480518120465"/>
  </r>
  <r>
    <x v="183"/>
    <n v="11.01170766316246"/>
    <n v="2.4133643447896129"/>
    <n v="2.1652296825929245"/>
    <n v="1.6283754995854849"/>
    <n v="0.84049372678712109"/>
    <n v="0.75558924308625708"/>
    <n v="0.40805402911970678"/>
    <n v="7.801482376888746"/>
    <n v="27.02429656601231"/>
  </r>
  <r>
    <x v="184"/>
    <n v="11.418487706910916"/>
    <n v="2.4066254565668146"/>
    <n v="2.1034204262408154"/>
    <n v="1.6783605690468977"/>
    <n v="0.83926570192654926"/>
    <n v="0.76534546769411416"/>
    <n v="0.41594802103490913"/>
    <n v="7.9657031432656993"/>
    <n v="27.593156492686717"/>
  </r>
  <r>
    <x v="185"/>
    <n v="11.200774444059629"/>
    <n v="2.4420046197365055"/>
    <n v="1.9116197792089136"/>
    <n v="1.6600784799503565"/>
    <n v="0.83457626099025684"/>
    <n v="0.75922518366841352"/>
    <n v="0.41180341162411144"/>
    <n v="7.8003736044288665"/>
    <n v="27.02045578366705"/>
  </r>
  <r>
    <x v="186"/>
    <n v="10.798086754876046"/>
    <n v="2.3586108779793773"/>
    <n v="2.025835816813641"/>
    <n v="1.6846775149099473"/>
    <n v="0.83636692801444745"/>
    <n v="0.73760629694530433"/>
    <n v="0.39262344894782869"/>
    <n v="7.6436060264527264"/>
    <n v="26.47741366493932"/>
  </r>
  <r>
    <x v="187"/>
    <n v="10.367571054651322"/>
    <n v="2.2718476921108501"/>
    <n v="1.9922626166206618"/>
    <n v="1.3611410041877505"/>
    <n v="0.83838576328932257"/>
    <n v="0.62671620919629956"/>
    <n v="0.32619966284900809"/>
    <n v="7.2175972067383825"/>
    <n v="25.001721209643595"/>
  </r>
  <r>
    <x v="188"/>
    <n v="10.225975586706687"/>
    <n v="2.1867692282980227"/>
    <n v="1.9356295184981724"/>
    <n v="1.1391927891294895"/>
    <n v="0.82167373533721877"/>
    <n v="0.58046145654369741"/>
    <n v="0.33195177691266792"/>
    <n v="6.9893216244660223"/>
    <n v="24.21097571589198"/>
  </r>
  <r>
    <x v="189"/>
    <n v="10.955233170167201"/>
    <n v="2.0334595212293629"/>
    <n v="2.03314145809173"/>
    <n v="1.6572485697866468"/>
    <n v="0.80840886294516801"/>
    <n v="0.71331245208459637"/>
    <n v="0.37064835376872751"/>
    <n v="7.5371304686886305"/>
    <n v="26.108582856762066"/>
  </r>
  <r>
    <x v="190"/>
    <n v="10.71296577992667"/>
    <n v="2.1564442312954308"/>
    <n v="2.115677448377562"/>
    <n v="1.7508214200589927"/>
    <n v="0.83118776800601868"/>
    <n v="0.74637533011403412"/>
    <n v="0.41483060611557582"/>
    <n v="7.600787331126611"/>
    <n v="26.329089915020894"/>
  </r>
  <r>
    <x v="191"/>
    <n v="10.512440406247855"/>
    <n v="2.1235921512092895"/>
    <n v="2.2503540031414668"/>
    <n v="1.8017163755426997"/>
    <n v="0.83246991800560233"/>
    <n v="0.73077239626649204"/>
    <n v="0.39415950136895223"/>
    <n v="7.5671842477429472"/>
    <n v="26.212688999525305"/>
  </r>
  <r>
    <x v="192"/>
    <n v="10.798905225789021"/>
    <n v="2.1480206210169328"/>
    <n v="2.2604968622516761"/>
    <n v="1.8824353991337897"/>
    <n v="0.83749059182854158"/>
    <n v="0.74426001604507508"/>
    <n v="0.40473340840525462"/>
    <n v="7.7420374267447869"/>
    <n v="26.818379551215074"/>
  </r>
  <r>
    <x v="193"/>
    <n v="10.742430732793762"/>
    <n v="2.1252768732649887"/>
    <n v="2.230283016375989"/>
    <n v="1.8357915259264574"/>
    <n v="0.84203775171078543"/>
    <n v="0.73408857028729124"/>
    <n v="0.42391132020960925"/>
    <n v="7.6841954549447387"/>
    <n v="26.618015245513618"/>
  </r>
  <r>
    <x v="194"/>
    <n v="10.597561381197227"/>
    <n v="2.2617393597766529"/>
    <n v="2.1050192337754954"/>
    <n v="1.372801787402407"/>
    <n v="0.84516372156568498"/>
    <n v="0.65698082481352493"/>
    <n v="0.39929070494084545"/>
    <n v="7.4020265566000667"/>
    <n v="25.640583570071907"/>
  </r>
  <r>
    <x v="195"/>
    <n v="10.461695209643418"/>
    <n v="2.2507886664146057"/>
    <n v="2.0814123357186629"/>
    <n v="1.1727635405718528"/>
    <n v="0.82829968948066779"/>
    <n v="0.61883049907569687"/>
    <n v="0.39415438305763806"/>
    <n v="7.2272645641352895"/>
    <n v="25.035208888097834"/>
  </r>
  <r>
    <x v="196"/>
    <n v="11.268707529836535"/>
    <n v="2.1033754865408945"/>
    <n v="2.2382629897669606"/>
    <n v="1.6841101357063113"/>
    <n v="0.81767690171869922"/>
    <n v="0.6503481822888415"/>
    <n v="0.44365845521021496"/>
    <n v="7.794715111728955"/>
    <n v="27.000854792797412"/>
  </r>
  <r>
    <x v="197"/>
    <n v="11.39557052134762"/>
    <n v="2.1614983974625295"/>
    <n v="2.2942943375198155"/>
    <n v="1.7309138546289524"/>
    <n v="0.84309627089648798"/>
    <n v="0.75758970875204468"/>
    <n v="0.46037388797703382"/>
    <n v="7.9721494342083616"/>
    <n v="27.615486412792844"/>
  </r>
  <r>
    <x v="198"/>
    <n v="11.533892105640355"/>
    <n v="2.1682372856853274"/>
    <n v="2.3032412303277714"/>
    <n v="1.7725302855323286"/>
    <n v="0.84649157003593101"/>
    <n v="0.79078249589100413"/>
    <n v="0.4605496868915438"/>
    <n v="8.0664628049440701"/>
    <n v="27.942187464948333"/>
  </r>
  <r>
    <x v="199"/>
    <n v="12.013516060643569"/>
    <n v="2.2979608839741936"/>
    <n v="2.2171110624376649"/>
    <n v="1.8322606004535924"/>
    <n v="0.84810138779324418"/>
    <n v="0.84059628697155098"/>
    <n v="0.43700521561857841"/>
    <n v="8.3143638023854969"/>
    <n v="28.800915300277889"/>
  </r>
  <r>
    <x v="200"/>
    <n v="12.060168902683131"/>
    <n v="2.4116796227339128"/>
    <n v="2.2746940019199031"/>
    <n v="1.8386475128168513"/>
    <n v="0.84999609176128399"/>
    <n v="0.82916786119971808"/>
    <n v="0.44274387644459778"/>
    <n v="8.4038714371635734"/>
    <n v="29.110969306722975"/>
  </r>
  <r>
    <x v="201"/>
    <n v="11.722140415624551"/>
    <n v="2.4866497542125434"/>
    <n v="2.1744334997031065"/>
    <n v="1.3618330593792209"/>
    <n v="0.84994164251964344"/>
    <n v="0.73625655475946283"/>
    <n v="0.34059469203576581"/>
    <n v="7.9837211454863315"/>
    <n v="27.655570763720625"/>
  </r>
  <r>
    <x v="202"/>
    <n v="11.399662875912497"/>
    <n v="2.4588518402935007"/>
    <n v="2.1715108915848114"/>
    <n v="1.1892201128783324"/>
    <n v="0.82869185366153142"/>
    <n v="0.6902397444395848"/>
    <n v="0.32975424030629619"/>
    <n v="7.7386240411159548"/>
    <n v="26.80655560019251"/>
  </r>
  <r>
    <x v="203"/>
    <n v="12.117461866591364"/>
    <n v="2.3661921272300255"/>
    <n v="2.1625903693064097"/>
    <n v="1.7065086138531618"/>
    <n v="0.81900766711260453"/>
    <n v="0.81107620873136765"/>
    <n v="0.41161167039440666"/>
    <n v="8.2769842737326442"/>
    <n v="28.671432796951986"/>
  </r>
  <r>
    <x v="204"/>
    <n v="12.283611461925242"/>
    <n v="2.4874921152403933"/>
    <n v="2.0318231827619253"/>
    <n v="1.9406986826658521"/>
    <n v="0.84522983850196265"/>
    <n v="0.82779039553486933"/>
    <n v="0.47083850497481333"/>
    <n v="8.4770803138977833"/>
    <n v="29.36456449550284"/>
  </r>
  <r>
    <x v="205"/>
    <n v="12.87945828657087"/>
    <n v="2.5548809974683757"/>
    <n v="1.9944709601098927"/>
    <n v="2.0128466960767826"/>
    <n v="0.85845095703912377"/>
    <n v="0.85046147032087827"/>
    <n v="0.47815531753007467"/>
    <n v="8.7779090410697194"/>
    <n v="30.406633726185714"/>
  </r>
  <r>
    <x v="206"/>
    <n v="12.933477366827203"/>
    <n v="2.4580094792656508"/>
    <n v="1.947675827546387"/>
    <n v="2.022104331011739"/>
    <n v="0.84520261388114248"/>
    <n v="0.88077118391912901"/>
    <n v="0.4566816244512551"/>
    <n v="8.7434924714424085"/>
    <n v="30.287414898344917"/>
  </r>
  <r>
    <x v="207"/>
    <n v="13.050518707382592"/>
    <n v="2.2550004715538545"/>
    <n v="1.9776535943955897"/>
    <n v="1.9123684914980099"/>
    <n v="0.84486457483929067"/>
    <n v="0.88556090922852893"/>
    <n v="0.43771391110255903"/>
    <n v="8.670342257627123"/>
    <n v="30.034022917627553"/>
  </r>
  <r>
    <x v="208"/>
    <n v="12.695302331151549"/>
    <n v="2.1387546497105854"/>
    <n v="1.9495898256962139"/>
    <n v="1.4406236359462756"/>
    <n v="0.83093334744240077"/>
    <n v="0.77755389502023253"/>
    <n v="0.42359835283159314"/>
    <n v="8.2209401336400703"/>
    <n v="28.477296171438923"/>
  </r>
  <r>
    <x v="209"/>
    <n v="12.52751579399172"/>
    <n v="2.0157699396445175"/>
    <n v="1.9809604588016743"/>
    <n v="1.2014199743599352"/>
    <n v="0.8226590073288097"/>
    <n v="0.71655597292141116"/>
    <n v="0.41230869683594124"/>
    <n v="7.9858884491852038"/>
    <n v="27.663078293069212"/>
  </r>
  <r>
    <x v="210"/>
    <n v="12.886824524787638"/>
    <n v="1.9146866163025444"/>
    <n v="2.2494189795078481"/>
    <n v="1.7156964583723995"/>
    <n v="0.84781714978777556"/>
    <n v="0.91083958966368361"/>
    <n v="0.45675532829042093"/>
    <n v="8.5154547676033054"/>
    <n v="29.497493414315617"/>
  </r>
  <r>
    <x v="211"/>
    <n v="12.940843605043977"/>
    <n v="2.0284053550622647"/>
    <n v="2.2685712672532414"/>
    <n v="1.7088261615810496"/>
    <n v="0.84733423687084419"/>
    <n v="0.95601867974460597"/>
    <n v="0.50449003030893602"/>
    <n v="8.6260275083624549"/>
    <n v="29.880516844227376"/>
  </r>
  <r>
    <x v="212"/>
    <n v="12.87945828657087"/>
    <n v="2.1362275666270358"/>
    <n v="2.169757879239214"/>
    <n v="1.7169879682170479"/>
    <n v="0.84342134583318717"/>
    <n v="0.97888975061437922"/>
    <n v="0.49862714437539579"/>
    <n v="8.6133978587956825"/>
    <n v="29.83676780027281"/>
  </r>
  <r>
    <x v="213"/>
    <n v="12.150320171318594"/>
    <n v="2.2404507390896238"/>
    <n v="2.2446859221936077"/>
    <n v="2.0078915751899942"/>
    <n v="0.85103304617553854"/>
    <n v="0.77694754009352229"/>
    <n v="0.42967051516622329"/>
    <n v="8.4013964483199928"/>
    <n v="29.102395957547095"/>
  </r>
  <r>
    <x v="214"/>
    <n v="11.443613052029736"/>
    <n v="2.2228440535172105"/>
    <n v="2.2092141287784335"/>
    <n v="1.9730842773008015"/>
    <n v="0.85684608726725164"/>
    <n v="0.79047855020890856"/>
    <n v="0.43821310024197735"/>
    <n v="8.0902325721113684"/>
    <n v="28.02452582145569"/>
  </r>
  <r>
    <x v="215"/>
    <n v="11.179681184736797"/>
    <n v="2.1717846653572113"/>
    <n v="2.176324119590785"/>
    <n v="1.589864414823853"/>
    <n v="0.84230179872831357"/>
    <n v="0.68864792067148517"/>
    <n v="0.42564685082972986"/>
    <n v="7.7411887360353191"/>
    <n v="26.815439690773495"/>
  </r>
  <r>
    <x v="216"/>
    <n v="11.008716363236591"/>
    <n v="2.1392122970482461"/>
    <n v="2.2026524256815541"/>
    <n v="1.3427643091557748"/>
    <n v="0.82977720762474738"/>
    <n v="0.63121681091026727"/>
    <n v="0.35264736051315687"/>
    <n v="7.5109674237862407"/>
    <n v="26.017954197956577"/>
  </r>
  <r>
    <x v="217"/>
    <n v="11.531065103580534"/>
    <n v="2.0890332431668672"/>
    <n v="2.3794451840634836"/>
    <n v="1.7728731075337436"/>
    <n v="0.85716971927353036"/>
    <n v="0.74733036972819633"/>
    <n v="0.36575662424697647"/>
    <n v="8.0124646011650853"/>
    <n v="27.755137952758417"/>
  </r>
  <r>
    <x v="218"/>
    <n v="12.066807401369186"/>
    <n v="2.1911520194868657"/>
    <n v="2.430188419655261"/>
    <n v="1.8408254793040462"/>
    <n v="0.85781503565114525"/>
    <n v="0.7948799981916721"/>
    <n v="0.39705273457257784"/>
    <n v="8.3517703666707952"/>
    <n v="28.930491454901553"/>
  </r>
  <r>
    <x v="219"/>
    <n v="11.980143206138671"/>
    <n v="2.1136826029682463"/>
    <n v="2.3745582163862498"/>
    <n v="1.8153338239408559"/>
    <n v="0.85634619429867675"/>
    <n v="0.78123399172678576"/>
    <n v="0.4260230965763967"/>
    <n v="8.257857859245707"/>
    <n v="28.605178991281587"/>
  </r>
  <r>
    <x v="220"/>
    <n v="12.069958826650295"/>
    <n v="2.033572183613765"/>
    <n v="2.3041970308097754"/>
    <n v="1.7090437370809954"/>
    <n v="0.86079134644910804"/>
    <n v="0.77805268549630613"/>
    <n v="0.45016049545474596"/>
    <n v="8.2004126039118006"/>
    <n v="28.406188909466792"/>
  </r>
  <r>
    <x v="221"/>
    <n v="11.973840355576447"/>
    <n v="2.0969562516744533"/>
    <n v="2.2831676735931477"/>
    <n v="1.6024113119779857"/>
    <n v="0.86057256212390043"/>
    <n v="0.75771668694603689"/>
    <n v="0.42637910097292914"/>
    <n v="8.1173230050741196"/>
    <n v="28.11836694793902"/>
  </r>
  <r>
    <x v="222"/>
    <n v="11.05204846085185"/>
    <n v="2.0476575320716957"/>
    <n v="2.0814686344244655"/>
    <n v="1.1492380544689198"/>
    <n v="0.84596497544933136"/>
    <n v="0.64708964741880504"/>
    <n v="0.41740141447487472"/>
    <n v="7.4029647507171639"/>
    <n v="25.643833469877105"/>
  </r>
  <r>
    <x v="223"/>
    <n v="10.103469451237819"/>
    <n v="2.0476575320716957"/>
    <n v="2.0276647395541167"/>
    <n v="1.0733301917727189"/>
    <n v="0.83228608603651033"/>
    <n v="0.59318577340304712"/>
    <n v="0.39329373091595532"/>
    <n v="6.9281337642746266"/>
    <n v="23.999021269266493"/>
  </r>
  <r>
    <x v="224"/>
    <n v="10.795995156761684"/>
    <n v="2.0661445519227297"/>
    <n v="2.3676424005853285"/>
    <n v="1.6212681486223066"/>
    <n v="0.86123540721599778"/>
    <n v="0.59769521288153482"/>
    <n v="0.4132224598809533"/>
    <n v="7.598717827795916"/>
    <n v="26.321921165666449"/>
  </r>
  <r>
    <x v="225"/>
    <n v="11.52239868405748"/>
    <n v="2.2466130790399688"/>
    <n v="2.4685002819014361"/>
    <n v="1.6866369008281892"/>
    <n v="0.86948623804407277"/>
    <n v="0.62275313147485045"/>
    <n v="0.41815680713627973"/>
    <n v="8.0497502969259713"/>
    <n v="27.884295419408254"/>
  </r>
  <r>
    <x v="226"/>
    <n v="12.016384596871433"/>
    <n v="2.218442382124107"/>
    <n v="2.4125013660792654"/>
    <n v="1.6205546883553994"/>
    <n v="0.8734457798821742"/>
    <n v="0.61842487772807697"/>
    <n v="0.42248699249590449"/>
    <n v="8.1908607901866617"/>
    <n v="28.373101473723022"/>
  </r>
  <r>
    <x v="227"/>
    <n v="11.559427931110518"/>
    <n v="2.1506566426703149"/>
    <n v="2.3433020630407193"/>
    <n v="1.2442847719440457"/>
    <n v="0.87309715322746684"/>
    <n v="0.59082442422298065"/>
    <n v="0.42247166263166036"/>
    <n v="7.7857560710211224"/>
    <n v="26.969820719868828"/>
  </r>
  <r>
    <x v="228"/>
    <n v="11.398705241773921"/>
    <n v="1.8839153562482496"/>
    <n v="2.2547651271205265"/>
    <n v="1.3858130483159365"/>
    <n v="0.87557779093256349"/>
    <n v="0.61083216754210445"/>
    <n v="0.42815357516117869"/>
    <n v="7.6452110088006435"/>
    <n v="26.482973315895123"/>
  </r>
  <r>
    <x v="229"/>
    <n v="11.342767443034225"/>
    <n v="1.9825127954537656"/>
    <n v="2.1224923522812125"/>
    <n v="1.1039062739123415"/>
    <n v="0.85547560147937962"/>
    <n v="0.59255939029797144"/>
    <n v="0.43664894500561846"/>
    <n v="7.4823050399630588"/>
    <n v="25.91866784142757"/>
  </r>
  <r>
    <x v="230"/>
    <n v="11.105622690630716"/>
    <n v="1.9904358039613517"/>
    <n v="2.1477543384828213"/>
    <n v="1.047013637298023"/>
    <n v="0.84316849627772583"/>
    <n v="0.59703331905939672"/>
    <n v="0.44526693067937256"/>
    <n v="7.3767579196610065"/>
    <n v="25.553053136050416"/>
  </r>
  <r>
    <x v="231"/>
    <n v="11.792633401912639"/>
    <n v="1.9754701212248"/>
    <n v="2.4313946326441447"/>
    <n v="1.5016465313319765"/>
    <n v="0.86422632527602949"/>
    <n v="0.71254844932759942"/>
    <n v="0.46028408097274565"/>
    <n v="8.0106505517212909"/>
    <n v="27.748854094411222"/>
  </r>
  <r>
    <x v="232"/>
    <n v="11.838329068488733"/>
    <n v="2.1515369769489352"/>
    <n v="2.4140906260186248"/>
    <n v="1.7577372430089566"/>
    <n v="0.8691499464106679"/>
    <n v="0.72016512519385423"/>
    <n v="0.47718484823662316"/>
    <n v="8.2095106451125766"/>
    <n v="28.437704479418972"/>
  </r>
  <r>
    <x v="233"/>
    <n v="12.109351642664166"/>
    <n v="2.210519373616521"/>
    <n v="2.3872563687929933"/>
    <n v="1.7462470094511819"/>
    <n v="0.86752659268609478"/>
    <n v="0.71146691287643327"/>
    <n v="0.46345286092397664"/>
    <n v="8.3181256861636967"/>
    <n v="28.813946447175059"/>
  </r>
  <r>
    <x v="234"/>
    <n v="12.199955119496074"/>
    <n v="2.1814683424220389"/>
    <n v="2.3339902792737619"/>
    <n v="1.6635516796258321"/>
    <n v="0.86061573469845931"/>
    <n v="0.71682666377169968"/>
    <n v="0.47771467281705976"/>
    <n v="8.2930857542982324"/>
    <n v="28.727208246403162"/>
  </r>
  <r>
    <x v="235"/>
    <n v="12.489098389037894"/>
    <n v="2.2193227164027278"/>
    <n v="2.1123552788614299"/>
    <n v="1.7074456867477117"/>
    <n v="0.84553422352121521"/>
    <n v="0.69006212281728585"/>
    <n v="0.48241916331747675"/>
    <n v="8.3385870986538073"/>
    <n v="28.884824679359546"/>
  </r>
  <r>
    <x v="236"/>
    <n v="12.233045084947728"/>
    <n v="2.2466130790399688"/>
    <n v="1.8473751845827144"/>
    <n v="1.4833175546205777"/>
    <n v="0.84000975700681568"/>
    <n v="0.56462075801887945"/>
    <n v="0.37975644556812821"/>
    <n v="7.9524257280999926"/>
    <n v="27.5471635918848"/>
  </r>
  <r>
    <x v="237"/>
    <n v="11.423128787702522"/>
    <n v="2.148015639834453"/>
    <n v="1.7573503913115764"/>
    <n v="1.3597206298377884"/>
    <n v="0.86127371070320047"/>
    <n v="0.50932132903751337"/>
    <n v="0.35801837728203939"/>
    <n v="7.4743772904645809"/>
    <n v="25.891206156173673"/>
  </r>
  <r>
    <x v="238"/>
    <n v="11.926568976359805"/>
    <n v="2.1392122970482461"/>
    <n v="1.9794674521965789"/>
    <n v="1.9427762146265273"/>
    <n v="0.8651082792991579"/>
    <n v="0.60834187716474164"/>
    <n v="0.42617996504751432"/>
    <n v="8.0713046984355685"/>
    <n v="27.958959760178136"/>
  </r>
  <r>
    <x v="239"/>
    <n v="12.307103579053805"/>
    <n v="2.2281260591889342"/>
    <n v="2.0165792068453197"/>
    <n v="2.1669280010058416"/>
    <n v="0.86770577510080471"/>
    <n v="0.65284572386038953"/>
    <n v="0.43533387037915688"/>
    <n v="8.3906913564093948"/>
    <n v="29.065313571843653"/>
  </r>
  <r>
    <x v="240"/>
    <n v="11.846995488011782"/>
    <n v="2.3311251697875535"/>
    <n v="2.10638261331348"/>
    <n v="2.1813763931624401"/>
    <n v="0.87054445302949757"/>
    <n v="0.66221649943000604"/>
    <n v="0.44741518249693923"/>
    <n v="8.2979288269270164"/>
    <n v="28.743984626158717"/>
  </r>
  <r>
    <x v="241"/>
    <n v="11.281314650052584"/>
    <n v="2.4438079574510003"/>
    <n v="2.0291932110307873"/>
    <n v="2.1141381718021042"/>
    <n v="0.8685539701182633"/>
    <n v="0.67520622244175177"/>
    <n v="0.45966220140312014"/>
    <n v="8.064901001620381"/>
    <n v="27.936777385919992"/>
  </r>
  <r>
    <x v="242"/>
    <n v="11.308101764942018"/>
    <n v="2.4904656742178961"/>
    <n v="2.0295356438555365"/>
    <n v="2.0308044082855341"/>
    <n v="0.85563043845730835"/>
    <n v="0.6577003145367708"/>
    <n v="0.46729411708715107"/>
    <n v="8.0517743427292743"/>
    <n v="27.891306704111489"/>
  </r>
  <r>
    <x v="243"/>
    <n v="10.795995156761684"/>
    <n v="2.4710983200882413"/>
    <n v="1.8873949637238014"/>
    <n v="1.5513729503050828"/>
    <n v="0.84502296934880905"/>
    <n v="0.54335282204740598"/>
    <n v="0.42536144843407431"/>
    <n v="7.5160858822782686"/>
    <n v="26.035684512987366"/>
  </r>
  <r>
    <x v="244"/>
    <n v="11.698642582885359"/>
    <n v="2.4216935658317884"/>
    <n v="2.1508230497687109"/>
    <n v="1.3365580502026182"/>
    <n v="0.85779751111502489"/>
    <n v="0.65755666970343418"/>
    <n v="0.39144127890889679"/>
    <n v="7.91986675262239"/>
    <n v="27.434379461038223"/>
  </r>
  <r>
    <x v="245"/>
    <n v="12.186238492853915"/>
    <n v="2.2238085984294065"/>
    <n v="2.2557520043010912"/>
    <n v="1.7962582564053116"/>
    <n v="0.85720529655476974"/>
    <n v="0.81858839221890078"/>
    <n v="0.38334699928814109"/>
    <n v="8.3284249271206896"/>
    <n v="28.849622967172223"/>
  </r>
  <r>
    <x v="246"/>
    <n v="12.334438375433479"/>
    <n v="2.2194498987068876"/>
    <n v="2.4398492338693853"/>
    <n v="1.8649291805830119"/>
    <n v="0.85974772937326527"/>
    <n v="0.86223095533905492"/>
    <n v="0.40338517221650039"/>
    <n v="8.5162631697084379"/>
    <n v="29.500293715230018"/>
  </r>
  <r>
    <x v="247"/>
    <n v="12.285953228663621"/>
    <n v="2.2717542953771201"/>
    <n v="2.5920580022117865"/>
    <n v="1.7477430989420839"/>
    <n v="0.86273907306560271"/>
    <n v="0.840253754392291"/>
    <n v="0.41466690908614068"/>
    <n v="8.5289002956818898"/>
    <n v="29.544068657420532"/>
  </r>
  <r>
    <x v="248"/>
    <n v="12.607967788342668"/>
    <n v="2.2534477565425388"/>
    <n v="2.4847894149740357"/>
    <n v="1.6637362033698921"/>
    <n v="0.86609044714313066"/>
    <n v="0.84297366545760777"/>
    <n v="0.42834210997329697"/>
    <n v="8.5825444872496988"/>
    <n v="29.729891873052868"/>
  </r>
  <r>
    <x v="249"/>
    <n v="12.953767514361642"/>
    <n v="2.2177064188178792"/>
    <n v="2.4161710415174498"/>
    <n v="1.6473712175460018"/>
    <n v="0.85252715576258686"/>
    <n v="0.87655400297359753"/>
    <n v="0.44882883874710811"/>
    <n v="8.6903283079794207"/>
    <n v="30.103254497705688"/>
  </r>
  <r>
    <x v="250"/>
    <n v="12.786356535892139"/>
    <n v="2.2020150998168098"/>
    <n v="2.2157859166945237"/>
    <n v="1.4937294387321141"/>
    <n v="0.84639665626091498"/>
    <n v="0.79339751832493421"/>
    <n v="0.41485816440816381"/>
    <n v="8.4223136251975745"/>
    <n v="29.174852955327172"/>
  </r>
  <r>
    <x v="251"/>
    <n v="12.956511956631635"/>
    <n v="2.1549411428135996"/>
    <n v="2.0771268805011123"/>
    <n v="1.4238014106322034"/>
    <n v="0.87858105407549103"/>
    <n v="0.77578256010032487"/>
    <n v="0.39669896767241225"/>
    <n v="8.3861547227526643"/>
    <n v="29.049598695179444"/>
  </r>
  <r>
    <x v="252"/>
    <n v="13.343478316700489"/>
    <n v="2.0599214888626767"/>
    <n v="2.2868765653497629"/>
    <n v="1.9342626881173457"/>
    <n v="0.88165676982589636"/>
    <n v="0.92568077779228353"/>
    <n v="0.42215119125612338"/>
    <n v="8.8693471752880093"/>
    <n v="30.723374973192584"/>
  </r>
  <r>
    <x v="253"/>
    <n v="13.251082093610762"/>
    <n v="2.1845803009267319"/>
    <n v="2.3963850019627113"/>
    <n v="1.7443857039163988"/>
    <n v="0.88364981817468291"/>
    <n v="0.98808299820756251"/>
    <n v="0.4236165330632799"/>
    <n v="8.8765528114134966"/>
    <n v="30.748335261275631"/>
  </r>
  <r>
    <x v="254"/>
    <n v="12.802823189512088"/>
    <n v="2.2769847350441434"/>
    <n v="2.4801632065606061"/>
    <n v="1.5990559747457989"/>
    <n v="0.8875438140760441"/>
    <n v="0.98342991734248753"/>
    <n v="0.41221825409367868"/>
    <n v="8.7022166846619875"/>
    <n v="30.144435776036833"/>
  </r>
  <r>
    <x v="255"/>
    <n v="12.952852700271645"/>
    <n v="2.3092391129907877"/>
    <n v="2.4974413986116746"/>
    <n v="1.7032001176218745"/>
    <n v="0.89880361945903275"/>
    <n v="0.83805416482972739"/>
    <n v="0.44109991522991521"/>
    <n v="8.7827655215060787"/>
    <n v="30.42345655052074"/>
  </r>
  <r>
    <x v="256"/>
    <n v="11.287891056476575"/>
    <n v="2.2203216386513911"/>
    <n v="2.3743717743616797"/>
    <n v="1.7161579060268795"/>
    <n v="0.89448518702128443"/>
    <n v="0.7915468274718378"/>
    <n v="0.44422276022495266"/>
    <n v="8.0069141836854598"/>
    <n v="27.735911333920061"/>
  </r>
  <r>
    <x v="257"/>
    <n v="11.897157240414774"/>
    <n v="2.1985281400387944"/>
    <n v="2.1439428233501197"/>
    <n v="1.366678468540117"/>
    <n v="0.89649111660031"/>
    <n v="0.68389211913479564"/>
    <n v="0.43586213354594311"/>
    <n v="7.9637139721683106"/>
    <n v="27.586266013793164"/>
  </r>
  <r>
    <x v="258"/>
    <n v="12.002360860764458"/>
    <n v="2.2238085984294065"/>
    <n v="2.1821221562801334"/>
    <n v="1.1542912774693026"/>
    <n v="0.93297881140710326"/>
    <n v="0.66715906385609169"/>
    <n v="0.41469620884851993"/>
    <n v="7.9453961334087531"/>
    <n v="27.522813110463765"/>
  </r>
  <r>
    <x v="259"/>
    <n v="12.095671897944182"/>
    <n v="2.1514541830355847"/>
    <n v="2.4205313620238904"/>
    <n v="1.9314877024135864"/>
    <n v="0.93828748841950338"/>
    <n v="0.74646209752745796"/>
    <n v="0.43408095928401175"/>
    <n v="8.4082861460968452"/>
    <n v="29.126261836745062"/>
  </r>
  <r>
    <x v="260"/>
    <n v="11.901731310864756"/>
    <n v="2.2246803383739104"/>
    <n v="2.3204489833199151"/>
    <n v="1.846242543697427"/>
    <n v="0.94102024141478557"/>
    <n v="0.81083763600659597"/>
    <n v="0.43631885379940161"/>
    <n v="8.3122243539508993"/>
    <n v="28.793504261427696"/>
  </r>
  <r>
    <x v="261"/>
    <n v="11.594353776625667"/>
    <n v="2.2787282149331514"/>
    <n v="2.2510281227789721"/>
    <n v="1.9363281563974906"/>
    <n v="0.93739449713315914"/>
    <n v="0.80105405994414791"/>
    <n v="0.43297872913936736"/>
    <n v="8.2110007952659458"/>
    <n v="28.442866352217898"/>
  </r>
  <r>
    <x v="262"/>
    <n v="11.821227670944996"/>
    <n v="2.2673955956546012"/>
    <n v="2.1621407705080156"/>
    <n v="2.1464895934736687"/>
    <n v="0.93982196497176829"/>
    <n v="0.71539915911488705"/>
    <n v="0.43548743879254986"/>
    <n v="8.3149363260807974"/>
    <n v="28.802898519541284"/>
  </r>
  <r>
    <x v="263"/>
    <n v="11.886179471334803"/>
    <n v="2.2630368959320815"/>
    <n v="2.09509963688064"/>
    <n v="1.9783923858388519"/>
    <n v="0.90873118360451477"/>
    <n v="0.72722881424905783"/>
    <n v="0.41628547630774088"/>
    <n v="8.228487967847979"/>
    <n v="28.503441831995673"/>
  </r>
  <r>
    <x v="264"/>
    <n v="11.450727964496092"/>
    <n v="2.3118543328242991"/>
    <n v="1.9413103126466964"/>
    <n v="1.4062261734120385"/>
    <n v="0.93207326092127585"/>
    <n v="0.67648087311481453"/>
    <n v="0.4158439345454607"/>
    <n v="7.765647347062977"/>
    <n v="26.900164199023653"/>
  </r>
  <r>
    <x v="265"/>
    <n v="10.98600240677747"/>
    <n v="2.3249304319918571"/>
    <n v="2.0855508846653805"/>
    <n v="1.3667758717182661"/>
    <n v="0.92002834455519755"/>
    <n v="0.63278819672552056"/>
    <n v="0.42258650859795632"/>
    <n v="7.6049919097898311"/>
    <n v="26.34365455482148"/>
  </r>
  <r>
    <x v="266"/>
    <n v="11.567824168015747"/>
    <n v="2.1470954833130649"/>
    <n v="2.3564065544874517"/>
    <n v="1.9673912228066939"/>
    <n v="0.92589928726754611"/>
    <n v="0.71768583952727039"/>
    <n v="0.42668684638346427"/>
    <n v="8.1611321262190124"/>
    <n v="28.270121528020251"/>
  </r>
  <r>
    <x v="267"/>
    <n v="11.766338825545159"/>
    <n v="2.2778564749886474"/>
    <n v="2.2111289593394701"/>
    <n v="2.0663712992685035"/>
    <n v="0.92044183204588137"/>
    <n v="0.76963126955210948"/>
    <n v="0.42243289750170182"/>
    <n v="8.2931178428917534"/>
    <n v="28.727319401133226"/>
  </r>
  <r>
    <x v="268"/>
    <n v="11.611735244335616"/>
    <n v="2.2639086358765854"/>
    <n v="2.2182199064462522"/>
    <n v="2.1096511618152012"/>
    <n v="0.92356778459422029"/>
    <n v="0.72605594962711151"/>
    <n v="0.41413086022930112"/>
    <n v="8.2253693247599813"/>
    <n v="28.492638867684263"/>
  </r>
  <r>
    <x v="269"/>
    <n v="11.494639040815963"/>
    <n v="2.1749911615371893"/>
    <n v="2.2279227048298464"/>
    <n v="1.968774005464011"/>
    <n v="0.91089072185414499"/>
    <n v="0.74249116655274416"/>
    <n v="0.40876001228498127"/>
    <n v="8.0878687540769896"/>
    <n v="28.016337567415867"/>
  </r>
  <r>
    <x v="270"/>
    <n v="11.594353776625667"/>
    <n v="2.0913041268648165"/>
    <n v="2.0961779600589825"/>
    <n v="1.8693116328990818"/>
    <n v="0.90642415526864384"/>
    <n v="0.77233796257355269"/>
    <n v="0.41487555604714482"/>
    <n v="8.0133216721723137"/>
    <n v="27.758106842510205"/>
  </r>
  <r>
    <x v="271"/>
    <n v="11.254957749236672"/>
    <n v="2.0154627516929788"/>
    <n v="2.0310504958574147"/>
    <n v="1.3085223534252675"/>
    <n v="0.93753007208142858"/>
    <n v="0.71708011546067552"/>
    <n v="0.42274178874186324"/>
    <n v="7.5841650343779463"/>
    <n v="26.271510360874245"/>
  </r>
  <r>
    <x v="272"/>
    <n v="11.218365185636781"/>
    <n v="1.9282887572425904"/>
    <n v="1.9326336848247674"/>
    <n v="1.1378455660095095"/>
    <n v="0.94406214393581267"/>
    <n v="0.66816828827133168"/>
    <n v="0.42766751831445204"/>
    <n v="7.4095241895772723"/>
    <n v="25.666555333812514"/>
  </r>
  <r>
    <x v="273"/>
    <n v="10.347462171959361"/>
    <n v="1.7548125082863173"/>
    <n v="2.1738570216475912"/>
    <n v="1.657067790987776"/>
    <n v="0.95024223617390613"/>
    <n v="0.78634814199205261"/>
    <n v="0.43718871659789033"/>
    <n v="7.3486261148037535"/>
    <n v="25.45560470244865"/>
  </r>
  <r>
    <x v="274"/>
    <n v="9.4793739281363418"/>
    <n v="1.8836830860222014"/>
    <n v="2.7877479712445208"/>
    <n v="1.6175496948164745"/>
    <n v="0.91712158873986627"/>
    <n v="0.86787252704901885"/>
    <n v="0.41363542586404667"/>
    <n v="7.291810106143835"/>
    <n v="25.258794328016307"/>
  </r>
  <r>
    <x v="275"/>
    <n v="9.9143972335905133"/>
    <n v="1.9635753941004284"/>
    <n v="2.9568271498975278"/>
    <n v="1.6387868230651119"/>
    <n v="0.91595545550340762"/>
    <n v="0.87583988923977674"/>
    <n v="0.40216724262080095"/>
    <n v="7.5761308712240591"/>
    <n v="26.243680059241626"/>
  </r>
  <r>
    <x v="276"/>
    <n v="10.543912600014474"/>
    <n v="1.9546984709806254"/>
    <n v="2.7538459599698073"/>
    <n v="1.6722531123627353"/>
    <n v="0.9043357042600767"/>
    <n v="0.87364848918078863"/>
    <n v="0.41604481371372898"/>
    <n v="7.7592440463380754"/>
    <n v="26.87798319682031"/>
  </r>
  <r>
    <x v="277"/>
    <n v="11.155576038136861"/>
    <n v="2.109156933265198"/>
    <n v="2.5374981148187667"/>
    <n v="1.6474634627355775"/>
    <n v="0.89275412076237759"/>
    <n v="0.85179093804356742"/>
    <n v="0.42302980541991725"/>
    <n v="7.9615700440060237"/>
    <n v="27.578839457188288"/>
  </r>
  <r>
    <x v="278"/>
    <n v="11.523889506253568"/>
    <n v="2.185498472095504"/>
    <n v="2.1352548709037782"/>
    <n v="1.4396847939630943"/>
    <n v="0.90768608759005165"/>
    <n v="0.69329737759833399"/>
    <n v="0.43328320960657984"/>
    <n v="7.8403542600698017"/>
    <n v="27.158948578080711"/>
  </r>
  <r>
    <x v="279"/>
    <n v="11.621605324325346"/>
    <n v="2.2254446261346175"/>
    <n v="2.1461238159004092"/>
    <n v="1.2317114702672156"/>
    <n v="0.9114690387038541"/>
    <n v="0.64374200534698012"/>
    <n v="0.43384594993187825"/>
    <n v="7.7978817371848663"/>
    <n v="27.011823967795166"/>
  </r>
  <r>
    <x v="280"/>
    <n v="11.475031597217676"/>
    <n v="2.1464400103683707"/>
    <n v="2.3825278200426245"/>
    <n v="1.7862677470142245"/>
    <n v="0.91507294275074946"/>
    <n v="0.76581457976152922"/>
    <n v="0.44220369621664035"/>
    <n v="8.0817362661945893"/>
    <n v="27.995094659566405"/>
  </r>
  <r>
    <x v="281"/>
    <n v="11.635698951931852"/>
    <n v="2.1562046258001537"/>
    <n v="2.168023012561402"/>
    <n v="1.6392642942521172"/>
    <n v="0.91701949777797309"/>
    <n v="0.81078244077075923"/>
    <n v="0.45345860559267642"/>
    <n v="8.0277966435902357"/>
    <n v="27.808248072277166"/>
  </r>
  <r>
    <x v="282"/>
    <n v="11.634759376758085"/>
    <n v="1.9955323173317194"/>
    <n v="2.0990229955296096"/>
    <n v="1.6307418874050896"/>
    <n v="0.92132407474874389"/>
    <n v="0.71057099742778396"/>
    <n v="0.46564168392134286"/>
    <n v="7.8967663106742663"/>
    <n v="27.354359643796641"/>
  </r>
  <r>
    <x v="283"/>
    <n v="12.081057584297463"/>
    <n v="2.1331246256886658"/>
    <n v="2.1954782066764662"/>
    <n v="1.5624391022752189"/>
    <n v="0.91146531502135331"/>
    <n v="0.7330949402474517"/>
    <n v="0.45929329232467125"/>
    <n v="8.1477244958445105"/>
    <n v="28.223677562375801"/>
  </r>
  <r>
    <x v="284"/>
    <n v="12.590307328479232"/>
    <n v="2.2529630878060072"/>
    <n v="2.0556282321802573"/>
    <n v="1.4394819939046066"/>
    <n v="0.90092450078259068"/>
    <n v="0.78261874795567077"/>
    <n v="0.45638701567592349"/>
    <n v="8.3110193999648878"/>
    <n v="28.789330306749175"/>
  </r>
  <r>
    <x v="285"/>
    <n v="12.159981898893896"/>
    <n v="2.3000107803409628"/>
    <n v="1.8361886758977095"/>
    <n v="1.1997924805308726"/>
    <n v="0.92448268842993464"/>
    <n v="0.64276752102151591"/>
    <n v="0.40380126455155635"/>
    <n v="7.9005942308769903"/>
    <n v="27.367619540543437"/>
  </r>
  <r>
    <x v="286"/>
    <n v="11.649792579538358"/>
    <n v="2.3168769342685889"/>
    <n v="1.8734138225096622"/>
    <n v="1.1222967661458763"/>
    <n v="0.92430953719365361"/>
    <n v="0.55028166332727901"/>
    <n v="0.36858305677082204"/>
    <n v="7.6321395754975647"/>
    <n v="26.437693935251808"/>
  </r>
  <r>
    <x v="287"/>
    <n v="11.370738752929528"/>
    <n v="2.2485246262461054"/>
    <n v="2.1801300952238587"/>
    <n v="1.6737728012965865"/>
    <n v="0.92303696869905072"/>
    <n v="0.66516760684412501"/>
    <n v="0.41455221315977531"/>
    <n v="7.9042053398466372"/>
    <n v="27.380128404245671"/>
  </r>
  <r>
    <x v="288"/>
    <n v="11.899719575760411"/>
    <n v="2.3426200113160176"/>
    <n v="2.1450426252626453"/>
    <n v="1.7979774141080826"/>
    <n v="0.92442652288554961"/>
    <n v="0.70872012770966875"/>
    <n v="0.45882064005377404"/>
    <n v="8.2294510594418888"/>
    <n v="28.506777976538039"/>
  </r>
  <r>
    <x v="289"/>
    <n v="12.422123372374919"/>
    <n v="2.400320011594737"/>
    <n v="2.205669591007966"/>
    <n v="1.734201910820641"/>
    <n v="0.92674296370783937"/>
    <n v="0.70742633070303218"/>
    <n v="0.46092916527122513"/>
    <n v="8.4648762164239635"/>
    <n v="29.32228956190432"/>
  </r>
  <r>
    <x v="290"/>
    <n v="12.217295984493694"/>
    <n v="2.4225123193942446"/>
    <n v="2.0364222029244199"/>
    <n v="1.8767054526812539"/>
    <n v="0.91746727059867816"/>
    <n v="0.74908890817673235"/>
    <n v="0.44002111691625273"/>
    <n v="8.3845594609462282"/>
    <n v="29.044072716131502"/>
  </r>
  <r>
    <x v="291"/>
    <n v="11.978643890356846"/>
    <n v="2.4091969347145406"/>
    <n v="1.8990877405168791"/>
    <n v="1.7437613241359937"/>
    <n v="0.91030569822927065"/>
    <n v="0.78154572812003353"/>
    <n v="0.44163703499131857"/>
    <n v="8.1835302834733703"/>
    <n v="28.34770863453825"/>
  </r>
  <r>
    <x v="292"/>
    <n v="11.542681009728909"/>
    <n v="2.3719138576113674"/>
    <n v="1.9479887287674227"/>
    <n v="1.3919921288811961"/>
    <n v="0.94243549268627469"/>
    <n v="0.69713934568262692"/>
    <n v="0.4119681942543631"/>
    <n v="7.8352911166801285"/>
    <n v="27.14140987429229"/>
  </r>
  <r>
    <x v="293"/>
    <n v="11.025914664157"/>
    <n v="2.3097753957727463"/>
    <n v="1.8961010240407183"/>
    <n v="1.3612372031973821"/>
    <n v="0.95633506854063866"/>
    <n v="0.59365833083217723"/>
    <n v="0.40610105671737878"/>
    <n v="7.528068094740906"/>
    <n v="26.077190837998948"/>
  </r>
  <r>
    <x v="294"/>
    <n v="11.835828463944246"/>
    <n v="2.1917123182793659"/>
    <n v="2.0681178732236165"/>
    <n v="1.9199828390501545"/>
    <n v="0.97148456048772691"/>
    <n v="0.68856195394661046"/>
    <n v="0.43544178547565338"/>
    <n v="8.1620007937841272"/>
    <n v="28.273130588191499"/>
  </r>
  <r>
    <x v="295"/>
    <n v="12.005891570396093"/>
    <n v="2.1615307796720358"/>
    <n v="2.099885114274036"/>
    <n v="1.9524783414762261"/>
    <n v="0.97636382579110048"/>
    <n v="0.66700083883689254"/>
    <n v="0.42381233957684583"/>
    <n v="8.2333617380822055"/>
    <n v="28.520324548105435"/>
  </r>
  <r>
    <x v="296"/>
    <n v="12.021864348350134"/>
    <n v="2.1801723182236219"/>
    <n v="2.0078436749881305"/>
    <n v="1.8907926090173797"/>
    <n v="0.96606598183550652"/>
    <n v="0.71637695242419241"/>
    <n v="0.42348677429607989"/>
    <n v="8.2007479753526518"/>
    <n v="28.407350634487692"/>
  </r>
  <r>
    <x v="297"/>
    <n v="11.802943332862398"/>
    <n v="2.1535415488642133"/>
    <n v="2.1195750635330666"/>
    <n v="1.7597012154586877"/>
    <n v="0.95911200476551106"/>
    <n v="0.7749622725030354"/>
    <n v="0.44023897151583102"/>
    <n v="8.1209879745024836"/>
    <n v="28.131062384005229"/>
  </r>
  <r>
    <x v="298"/>
    <n v="11.948577484796299"/>
    <n v="2.0780877023458872"/>
    <n v="2.1056518276454139"/>
    <n v="1.6311519323676502"/>
    <n v="0.95813639995033639"/>
    <n v="0.76822020833111526"/>
    <n v="0.43667070034339878"/>
    <n v="8.08706820152101"/>
    <n v="28.013564457301111"/>
  </r>
  <r>
    <x v="299"/>
    <n v="11.48442734895535"/>
    <n v="2.0390292406187545"/>
    <n v="1.8862384292008767"/>
    <n v="1.1337097570479777"/>
    <n v="0.9751080138677507"/>
    <n v="0.64176976712275868"/>
    <n v="0.44733749654264088"/>
    <n v="7.5518089335866385"/>
    <n v="26.159428986942746"/>
  </r>
  <r>
    <x v="300"/>
    <n v="10.938534172996659"/>
    <n v="1.9112015476935906"/>
    <n v="1.7696551250083159"/>
    <n v="1.1655256133598846"/>
    <n v="0.97007700850247491"/>
    <n v="0.57484359292159803"/>
    <n v="0.45661411863632911"/>
    <n v="7.2185416794903929"/>
    <n v="25.004992858609242"/>
  </r>
  <r>
    <x v="301"/>
    <n v="11.001485709639056"/>
    <n v="1.7878123163283288"/>
    <n v="2.1739110692368837"/>
    <n v="1.9435200720114785"/>
    <n v="0.96456937177711344"/>
    <n v="0.65915654780394484"/>
    <n v="0.45521720251486913"/>
    <n v="7.705239530549882"/>
    <n v="26.690911819861558"/>
  </r>
  <r>
    <x v="302"/>
    <n v="11.449663067525965"/>
    <n v="1.7310000083615895"/>
    <n v="2.2630515316267736"/>
    <n v="2.0869298089457633"/>
    <n v="0.9726367299148081"/>
    <n v="0.76702359344483551"/>
    <n v="0.46752086461424497"/>
    <n v="8.0104971673825389"/>
    <n v="27.748322771816518"/>
  </r>
  <r>
    <x v="303"/>
    <n v="11.18846116921871"/>
    <n v="1.824207701119521"/>
    <n v="2.230901368892146"/>
    <n v="2.0807058213100693"/>
    <n v="0.970329287991895"/>
    <n v="0.69459571500951534"/>
    <n v="0.43879602307083221"/>
    <n v="7.8847548230067623"/>
    <n v="27.312751909619454"/>
  </r>
  <r>
    <x v="304"/>
    <n v="11.699590063748017"/>
    <n v="1.8845707783341816"/>
    <n v="2.3252922906560145"/>
    <n v="1.9734022383124561"/>
    <n v="0.96243694293173165"/>
    <n v="0.69691446468444285"/>
    <n v="0.41881032123441497"/>
    <n v="8.1010783123402099"/>
    <n v="28.062095412241465"/>
  </r>
  <r>
    <x v="305"/>
    <n v="11.255554638341627"/>
    <n v="2.0069602270508122"/>
    <n v="2.2026020356225771"/>
    <n v="1.3562814487078501"/>
    <n v="0.89098486858870263"/>
    <n v="0.65584914330700395"/>
    <n v="0.402985324014563"/>
    <n v="7.61820420914583"/>
    <n v="26.389421894778966"/>
  </r>
  <r>
    <x v="306"/>
    <n v="11.564976393647482"/>
    <n v="2.0579306455155946"/>
    <n v="2.0879262916515486"/>
    <n v="1.0411719877635455"/>
    <n v="0.88825760458182501"/>
    <n v="0.59999607870170191"/>
    <n v="0.41872259005389961"/>
    <n v="7.5726537554727322"/>
    <n v="26.231635347388327"/>
  </r>
  <r>
    <x v="307"/>
    <n v="10.896517149677686"/>
    <n v="2.1161825523324889"/>
    <n v="2.0173129593262433"/>
    <n v="1.0981671692805934"/>
    <n v="0.88986437342763736"/>
    <n v="0.59487291009014887"/>
    <n v="0.39955231671641794"/>
    <n v="7.3102700492492261"/>
    <n v="25.322739480100445"/>
  </r>
  <r>
    <x v="308"/>
    <n v="11.148204233439593"/>
    <n v="2.0633917617796782"/>
    <n v="2.2028794321972529"/>
    <n v="1.5391419783592695"/>
    <n v="0.89336989864753169"/>
    <n v="0.61969100181963188"/>
    <n v="0.38560545409338692"/>
    <n v="7.6511044675023001"/>
    <n v="26.503388227838645"/>
  </r>
  <r>
    <x v="309"/>
    <n v="11.401695525687249"/>
    <n v="2.2072011567338858"/>
    <n v="2.3373224560796881"/>
    <n v="1.7420844969947191"/>
    <n v="0.90227133105810575"/>
    <n v="0.68837168054519582"/>
    <n v="0.40942876202946404"/>
    <n v="7.9904280545348882"/>
    <n v="27.678803463663193"/>
  </r>
  <r>
    <x v="310"/>
    <n v="11.769754056779929"/>
    <n v="2.2936688309152133"/>
    <n v="2.2492194546521151"/>
    <n v="1.9595182499867621"/>
    <n v="0.89503054282121797"/>
    <n v="0.70826187616235869"/>
    <n v="0.42238892572519587"/>
    <n v="8.2377769770208964"/>
    <n v="28.53561891406369"/>
  </r>
  <r>
    <x v="311"/>
    <n v="11.815761373166513"/>
    <n v="2.343729063335982"/>
    <n v="2.3430175926888346"/>
    <n v="1.8168241187494107"/>
    <n v="0.88034630578766793"/>
    <n v="0.73934517961766688"/>
    <n v="0.41611272981085995"/>
    <n v="8.2610296314567044"/>
    <n v="28.616165994613642"/>
  </r>
  <r>
    <x v="312"/>
    <n v="11.973629615669504"/>
    <n v="2.2618123193747248"/>
    <n v="2.4473967456699919"/>
    <n v="1.8515293527338339"/>
    <n v="0.90508317653827741"/>
    <n v="0.70964090869710716"/>
    <n v="0.41722045139371372"/>
    <n v="8.3467344320388399"/>
    <n v="28.913047002115992"/>
  </r>
  <r>
    <x v="313"/>
    <n v="11.645263671263288"/>
    <n v="2.1880872498095929"/>
    <n v="2.2478872113694717"/>
    <n v="1.563032334428502"/>
    <n v="0.91240742966135324"/>
    <n v="0.65217343315589671"/>
    <n v="0.43066951842824081"/>
    <n v="7.9706006768671038"/>
    <n v="27.610121524983452"/>
  </r>
  <r>
    <x v="314"/>
    <n v="11.268184097741866"/>
    <n v="2.1398473894768517"/>
    <n v="1.9836832479230322"/>
    <n v="1.43696711284685"/>
    <n v="0.9218451030296767"/>
    <n v="0.61328881105667632"/>
    <n v="0.4082805502313166"/>
    <n v="7.618560795358384"/>
    <n v="26.390657107664659"/>
  </r>
  <r>
    <x v="315"/>
    <n v="11.796817184066159"/>
    <n v="2.1016195756282654"/>
    <n v="2.191922637359653"/>
    <n v="1.6242724002332629"/>
    <n v="0.9386857489120628"/>
    <n v="0.74714840604761179"/>
    <n v="0.39564466188817149"/>
    <n v="8.0341518451808618"/>
    <n v="27.830262459316046"/>
  </r>
  <r>
    <x v="316"/>
    <n v="11.894244442296573"/>
    <n v="2.2590817612426823"/>
    <n v="2.7529860588854826"/>
    <n v="1.6993269509149347"/>
    <n v="0.94530878533244922"/>
    <n v="0.72534677840691031"/>
    <n v="0.40155027469893267"/>
    <n v="8.3919993283167145"/>
    <n v="29.069844380094679"/>
  </r>
  <r>
    <x v="317"/>
    <n v="11.740886721007955"/>
    <n v="2.314603109927535"/>
    <n v="2.8471725521267475"/>
    <n v="1.9506726878896257"/>
    <n v="0.92975696011738695"/>
    <n v="0.75971846905349238"/>
    <n v="0.41009109495510765"/>
    <n v="8.5036296418644639"/>
    <n v="29.456531236942315"/>
  </r>
  <r>
    <x v="318"/>
    <n v="12.078273707842911"/>
    <n v="2.3419086912479541"/>
    <n v="2.7676832691360125"/>
    <n v="1.949538943752493"/>
    <n v="0.91925182947554251"/>
    <n v="0.74943045730438851"/>
    <n v="0.4047626376403442"/>
    <n v="8.6083165154188777"/>
    <n v="29.819166051818524"/>
  </r>
  <r>
    <x v="319"/>
    <n v="12.643893068125047"/>
    <n v="2.3446392493799961"/>
    <n v="2.5149579759496623"/>
    <n v="1.8395199305227359"/>
    <n v="0.94531604314863937"/>
    <n v="0.75107030538739594"/>
    <n v="0.41003868973034197"/>
    <n v="8.7051453312851663"/>
    <n v="30.154580593528991"/>
  </r>
  <r>
    <x v="320"/>
    <n v="12.228925116402907"/>
    <n v="2.3546512958641501"/>
    <n v="2.1706219091834384"/>
    <n v="1.7168430925171825"/>
    <n v="0.94914370374867041"/>
    <n v="0.67683114367291808"/>
    <n v="0.41109759224576542"/>
    <n v="8.3231147759253439"/>
    <n v="28.831228629560378"/>
  </r>
  <r>
    <x v="321"/>
    <n v="12.035874808427822"/>
    <n v="2.3555614819081638"/>
    <n v="2.2100288665819008"/>
    <n v="1.543607809629193"/>
    <n v="0.94413581057739282"/>
    <n v="0.6294443247367062"/>
    <n v="0.4198158032892092"/>
    <n v="8.1730962342624593"/>
    <n v="28.311565139412849"/>
  </r>
  <r>
    <x v="322"/>
    <n v="12.491437451079305"/>
    <n v="2.3482799935560523"/>
    <n v="2.4147749084881025"/>
    <n v="1.9353658836472585"/>
    <n v="0.93619715539913417"/>
    <n v="0.76464886648527697"/>
    <n v="0.43542541845588634"/>
    <n v="8.6551023802416189"/>
    <n v="29.981232057352635"/>
  </r>
  <r>
    <x v="323"/>
    <n v="12.860398086414861"/>
    <n v="2.2244946915701513"/>
    <n v="2.328575957149106"/>
    <n v="2.0925903858060702"/>
    <n v="0.9139192886031392"/>
    <n v="0.75405543939000008"/>
    <n v="0.42520806032050706"/>
    <n v="8.7659436048933408"/>
    <n v="30.365185514147175"/>
  </r>
  <r>
    <x v="324"/>
    <n v="13.574864646771241"/>
    <n v="2.3582920400402059"/>
    <n v="2.1299611192674406"/>
    <n v="2.1582362895373177"/>
    <n v="0.90095431656635061"/>
    <n v="0.78608640376049599"/>
    <n v="0.4155867445425675"/>
    <n v="9.0600755442280274"/>
    <n v="31.384057104713651"/>
  </r>
  <r>
    <x v="325"/>
    <n v="13.287995497537242"/>
    <n v="2.3956096678447785"/>
    <n v="2.1585011583184985"/>
    <n v="2.0814296675103563"/>
    <n v="0.9268094493038127"/>
    <n v="0.80880071623912353"/>
    <n v="0.41756019487962981"/>
    <n v="8.959720145423141"/>
    <n v="31.036426497056585"/>
  </r>
  <r>
    <x v="326"/>
    <n v="12.860398086414861"/>
    <n v="2.412903202681044"/>
    <n v="2.2377437432888221"/>
    <n v="1.8271426482742343"/>
    <n v="0.93370046662968553"/>
    <n v="0.89132573185451247"/>
    <n v="0.4258263470898766"/>
    <n v="8.761803303191499"/>
    <n v="30.35084352942453"/>
  </r>
  <r>
    <x v="327"/>
    <n v="12.935272738573419"/>
    <n v="2.4220050631211842"/>
    <n v="2.0790111356035639"/>
    <n v="1.2516283595718802"/>
    <n v="0.93873152898341672"/>
    <n v="0.72278161170291733"/>
    <n v="0.42665885307554902"/>
    <n v="8.4318712581241506"/>
    <n v="29.207960548756084"/>
  </r>
  <r>
    <x v="328"/>
    <n v="12.155854672730097"/>
    <n v="2.4238254352092121"/>
    <n v="2.0120091368184401"/>
    <n v="1.3691896391206164"/>
    <n v="0.93025691199418514"/>
    <n v="0.67887620550921857"/>
    <n v="0.3952585968365282"/>
    <n v="8.1028045732213734"/>
    <n v="28.06807517143967"/>
  </r>
  <r>
    <x v="329"/>
    <n v="13.324981771495082"/>
    <n v="2.2718243658588784"/>
    <n v="2.0807076930542818"/>
    <n v="1.9293217650313943"/>
    <n v="0.92810441120022058"/>
    <n v="0.76827955288601879"/>
    <n v="0.39249239296783128"/>
    <n v="8.8050954863415498"/>
    <n v="30.500807438835253"/>
  </r>
  <r>
    <x v="330"/>
    <n v="13.824747522047399"/>
    <n v="2.3774059469644993"/>
    <n v="2.0475661996224996"/>
    <n v="1.8602913311704352"/>
    <n v="0.91397651369233157"/>
    <n v="0.84303996413980808"/>
    <n v="0.38657885835216055"/>
    <n v="9.0315141136134862"/>
    <n v="31.285120449602623"/>
  </r>
  <r>
    <x v="331"/>
    <n v="14.009678891836616"/>
    <n v="2.383777249272597"/>
    <n v="2.0288626431094507"/>
    <n v="1.6697674767733854"/>
    <n v="0.90174597682464164"/>
    <n v="0.88140677071457574"/>
    <n v="0.37277507878970711"/>
    <n v="9.029244527641179"/>
    <n v="31.277258614962154"/>
  </r>
  <r>
    <x v="332"/>
    <n v="14.062000937923319"/>
    <n v="2.3528309237761218"/>
    <n v="2.0068170126647056"/>
    <n v="1.4841664483037058"/>
    <n v="0.91586689566311708"/>
    <n v="0.90603382946934197"/>
    <n v="0.36684319903998697"/>
    <n v="8.96696565307683"/>
    <n v="31.061524899917131"/>
  </r>
  <r>
    <x v="333"/>
    <n v="14.537409873918033"/>
    <n v="2.2954892030032417"/>
    <n v="2.0207463891965323"/>
    <n v="1.6902816357907171"/>
    <n v="0.91834292757110103"/>
    <n v="0.88469778641104979"/>
    <n v="0.38206699974355746"/>
    <n v="9.2244643689158963"/>
    <n v="31.953499184550129"/>
  </r>
  <r>
    <x v="334"/>
    <n v="14.079140918537929"/>
    <n v="2.3027706913553536"/>
    <n v="1.8328209358544794"/>
    <n v="1.5715342895281257"/>
    <n v="0.92042954972580004"/>
    <n v="0.79910674666528081"/>
    <n v="0.33707093385790954"/>
    <n v="8.8648204891461866"/>
    <n v="30.707694554671065"/>
  </r>
  <r>
    <x v="335"/>
    <n v="10.791274625811351"/>
    <n v="2.1754188197830167"/>
    <n v="1.84298825250423"/>
    <n v="1.7684805140438504"/>
    <n v="1.0219041150278938"/>
    <n v="0.62988738921152854"/>
    <n v="0.31813046788535981"/>
    <n v="7.5276466008022744"/>
    <n v="26.075730785069506"/>
  </r>
  <r>
    <x v="336"/>
    <n v="11.067275716022731"/>
    <n v="2.0862552151520375"/>
    <n v="2.3111261821640436"/>
    <n v="2.1962431361025523"/>
    <n v="1.0281896011927871"/>
    <n v="0.73502040337443508"/>
    <n v="0.34811865233157213"/>
    <n v="8.0244595742854621"/>
    <n v="27.796688480625619"/>
  </r>
  <r>
    <x v="337"/>
    <n v="11.255692460273702"/>
    <n v="2.1468518396585279"/>
    <n v="2.2846224318954729"/>
    <n v="2.3779872306676024"/>
    <n v="1.0207974871227772"/>
    <n v="0.72019284818098483"/>
    <n v="0.34564515552151337"/>
    <n v="8.1785023116857687"/>
    <n v="28.330291765006351"/>
  </r>
  <r>
    <x v="338"/>
    <n v="11.449261224875281"/>
    <n v="2.164165160946097"/>
    <n v="2.2872163026036598"/>
    <n v="2.3425565975561065"/>
    <n v="1.0067014711544544"/>
    <n v="0.73788954798696527"/>
    <n v="0.33138353641250284"/>
    <n v="8.2464344230808031"/>
    <n v="28.565608264615872"/>
  </r>
  <r>
    <x v="339"/>
    <n v="11.697294204611909"/>
    <n v="2.1953291392637211"/>
    <n v="2.1675470259122518"/>
    <n v="2.2283708682045744"/>
    <n v="1.0094666533927061"/>
    <n v="0.77222666840221033"/>
    <n v="0.32755388519110079"/>
    <n v="8.2783397641664429"/>
    <n v="28.67612820914492"/>
  </r>
  <r>
    <x v="340"/>
    <n v="11.790766573830162"/>
    <n v="2.2135081266156682"/>
    <n v="2.2058104746117633"/>
    <n v="1.8787639633590465"/>
    <n v="1.0199649723989503"/>
    <n v="0.80820286356867688"/>
    <n v="0.32908028258098465"/>
    <n v="8.2167766590783167"/>
    <n v="28.462873916043566"/>
  </r>
  <r>
    <x v="341"/>
    <n v="11.559661660959833"/>
    <n v="2.2187021230019384"/>
    <n v="1.9963659306177324"/>
    <n v="1.4825414824882781"/>
    <n v="1.0181707489997101"/>
    <n v="0.76139132492672112"/>
    <n v="0.3182632740100651"/>
    <n v="7.8551685051540154"/>
    <n v="27.210265050158291"/>
  </r>
  <r>
    <x v="342"/>
    <n v="10.987051399134625"/>
    <n v="2.1918664750062069"/>
    <n v="1.9285376136909205"/>
    <n v="1.1382414726653951"/>
    <n v="1.0147133461855353"/>
    <n v="0.65699844868411783"/>
    <n v="0.31686638963573832"/>
    <n v="7.4002887818354175"/>
    <n v="25.634563926837956"/>
  </r>
  <r>
    <x v="343"/>
    <n v="11.494157402216333"/>
    <n v="2.1347325147572298"/>
    <n v="2.0389190806316759"/>
    <n v="1.7284551529390257"/>
    <n v="1.0194025624521872"/>
    <n v="0.7778279003124714"/>
    <n v="0.31796814087220343"/>
    <n v="7.9186289440487698"/>
    <n v="27.430091698229894"/>
  </r>
  <r>
    <x v="344"/>
    <n v="11.525069524320008"/>
    <n v="2.223030453323831"/>
    <n v="2.2701083231908923"/>
    <n v="1.9956124137277444"/>
    <n v="1.0167853828315045"/>
    <n v="0.76283177670048197"/>
    <n v="0.31798139623443689"/>
    <n v="8.1621182761297462"/>
    <n v="28.273537546458648"/>
  </r>
  <r>
    <x v="345"/>
    <n v="11.575117722011671"/>
    <n v="2.3494176987230828"/>
    <n v="2.4924805084806856"/>
    <n v="2.0473617966783291"/>
    <n v="1.0048264629931241"/>
    <n v="0.7608565953512002"/>
    <n v="0.33041143826372549"/>
    <n v="8.3443641563739135"/>
    <n v="28.904836378875729"/>
  </r>
  <r>
    <x v="346"/>
    <n v="11.751758419746954"/>
    <n v="2.4117456553583305"/>
    <n v="2.4712528314417934"/>
    <n v="2.1287148124737882"/>
    <n v="1.0218165468124987"/>
    <n v="0.73706478836530076"/>
    <n v="0.31285279417319778"/>
    <n v="8.4558634155082295"/>
    <n v="29.291069263880093"/>
  </r>
  <r>
    <x v="347"/>
    <n v="11.53316555629954"/>
    <n v="2.3649996878818946"/>
    <n v="2.3736892920763055"/>
    <n v="1.8265870236194819"/>
    <n v="1.0175882970318177"/>
    <n v="0.77508853029065172"/>
    <n v="0.32567005776619828"/>
    <n v="8.2048818252599744"/>
    <n v="28.421670270225867"/>
  </r>
  <r>
    <x v="348"/>
    <n v="11.36314888472933"/>
    <n v="2.1797471501049088"/>
    <n v="2.0917110094815841"/>
    <n v="1.227570065109177"/>
    <n v="1.0207389027533229"/>
    <n v="0.69119648683201196"/>
    <n v="0.34487623814588242"/>
    <n v="7.6781763465721973"/>
    <n v="26.597165083728417"/>
  </r>
  <r>
    <x v="349"/>
    <n v="11.413933085328226"/>
    <n v="2.2126424605512893"/>
    <n v="2.0708072157581467"/>
    <n v="1.1785185907985534"/>
    <n v="1.0236194036977639"/>
    <n v="0.65333427927949461"/>
    <n v="0.33290029105571228"/>
    <n v="7.6646887341316905"/>
    <n v="26.550444060600878"/>
  </r>
  <r>
    <x v="350"/>
    <n v="11.312364684130436"/>
    <n v="2.0879865472807944"/>
    <n v="2.3047960860668621"/>
    <n v="1.9618667663799356"/>
    <n v="1.0294670487856816"/>
    <n v="0.75768640779268503"/>
    <n v="0.34086147054799371"/>
    <n v="8.0337128819865704"/>
    <n v="27.82874189297096"/>
  </r>
  <r>
    <x v="351"/>
    <n v="11.768686486613252"/>
    <n v="2.1451205075297715"/>
    <n v="2.4182796821653816"/>
    <n v="2.0832994039284531"/>
    <n v="1.0180184296391284"/>
    <n v="0.7941730686295384"/>
    <n v="0.34258124288677583"/>
    <n v="8.3482954137742418"/>
    <n v="28.918454235166543"/>
  </r>
  <r>
    <x v="352"/>
    <n v="12.239728347240675"/>
    <n v="2.2135081266156682"/>
    <n v="2.4702864393414599"/>
    <n v="1.9019740752041498"/>
    <n v="1.0154089584881107"/>
    <n v="0.73636113511640711"/>
    <n v="0.3523483854570158"/>
    <n v="8.4941790841874223"/>
    <n v="29.423794551650911"/>
  </r>
  <r>
    <x v="353"/>
    <n v="12.258128419921432"/>
    <n v="2.2896867402809704"/>
    <n v="2.5212770301414529"/>
    <n v="1.571475074927235"/>
    <n v="0.98137513990049252"/>
    <n v="0.78525443155772223"/>
    <n v="0.35178935942729217"/>
    <n v="8.4249300533230809"/>
    <n v="29.18391624947968"/>
  </r>
  <r>
    <x v="354"/>
    <n v="12.066031661134312"/>
    <n v="2.3459550344655691"/>
    <n v="2.4299496466907415"/>
    <n v="1.3722631349042254"/>
    <n v="0.91403610727799811"/>
    <n v="0.73680637599934673"/>
    <n v="0.34284474694318529"/>
    <n v="8.2012690998837208"/>
    <n v="28.409155807299101"/>
  </r>
  <r>
    <x v="355"/>
    <n v="12.08001571637169"/>
    <n v="2.4264619784527639"/>
    <n v="2.1976387303117688"/>
    <n v="1.2203114611845189"/>
    <n v="0.94153961870416059"/>
    <n v="0.72049051620605054"/>
    <n v="0.31687597659557937"/>
    <n v="8.0776679157222802"/>
    <n v="27.981001913548816"/>
  </r>
  <r>
    <x v="356"/>
    <n v="12.043215571010172"/>
    <n v="2.3753876806544358"/>
    <n v="2.1283599489267835"/>
    <n v="1.1582684340964671"/>
    <n v="0.9522472997465079"/>
    <n v="0.71035058406731566"/>
    <n v="0.31513716236006245"/>
    <n v="7.9882329493937902"/>
    <n v="27.671199630255536"/>
  </r>
  <r>
    <x v="357"/>
    <n v="12.259600425735895"/>
    <n v="2.2533287655770762"/>
    <n v="2.1153590483096685"/>
    <n v="1.1633410754320066"/>
    <n v="0.95635221401254789"/>
    <n v="0.75963665025264882"/>
    <n v="0.31992608884853402"/>
    <n v="8.0469090354428303"/>
    <n v="27.874453303611205"/>
  </r>
  <r>
    <x v="358"/>
    <n v="12.180848114662247"/>
    <n v="2.3606713575600025"/>
    <n v="1.8227308233194277"/>
    <n v="1.1008957041203626"/>
    <n v="0.95868572194955604"/>
    <n v="0.76603503848400456"/>
    <n v="0.32366430022890846"/>
    <n v="7.9194683556858401"/>
    <n v="27.43299941601035"/>
  </r>
  <r>
    <x v="359"/>
    <n v="12.019663477978801"/>
    <n v="2.4299246427102776"/>
    <n v="1.6954601033607575"/>
    <n v="1.0806871622864085"/>
    <n v="0.96599643457990292"/>
    <n v="0.78186071765791187"/>
    <n v="0.30970042347172294"/>
    <n v="7.8260273824475881"/>
    <n v="27.109320344493376"/>
  </r>
  <r>
    <x v="360"/>
    <n v="11.831246733727832"/>
    <n v="2.4204023160021149"/>
    <n v="1.9252654808448495"/>
    <n v="1.126713173862566"/>
    <n v="0.96475074588202858"/>
    <n v="0.78712278777854339"/>
    <n v="0.31660279388388413"/>
    <n v="7.8620709081333615"/>
    <n v="27.234174940115178"/>
  </r>
  <r>
    <x v="361"/>
    <n v="11.907791036079789"/>
    <n v="2.509565920633094"/>
    <n v="1.9117864667620628"/>
    <n v="1.4426886330366073"/>
    <n v="0.98090769830000313"/>
    <n v="0.6853291335259083"/>
    <n v="0.33021482200870972"/>
    <n v="8.0228584363502158"/>
    <n v="27.791142146696391"/>
  </r>
  <r>
    <x v="362"/>
    <n v="11.748078405210801"/>
    <n v="2.4697452816716861"/>
    <n v="1.7665931517790276"/>
    <n v="1.2863259139496139"/>
    <n v="1.0063317729493177"/>
    <n v="0.64182910281526995"/>
    <n v="0.36991324317831981"/>
    <n v="7.8282692333158366"/>
    <n v="27.11708610486987"/>
  </r>
  <r>
    <x v="363"/>
    <n v="11.487533376051262"/>
    <n v="2.418670983873358"/>
    <n v="1.703685477690259"/>
    <n v="1.1522809772411979"/>
    <n v="1.0098690355092224"/>
    <n v="0.60198737980450046"/>
    <n v="0.38177719573266528"/>
    <n v="7.6119488152697734"/>
    <n v="26.367753241172242"/>
  </r>
  <r>
    <x v="364"/>
    <n v="11.353580846935337"/>
    <n v="2.359805691495624"/>
    <n v="1.9336910038465642"/>
    <n v="1.3135764581178586"/>
    <n v="1.0031824005829593"/>
    <n v="0.61517951937151505"/>
    <n v="0.38438392354745782"/>
    <n v="7.696200370691141"/>
    <n v="26.659600214588455"/>
  </r>
  <r>
    <x v="365"/>
    <n v="11.820206690119377"/>
    <n v="2.4567602907060091"/>
    <n v="1.9785681218058151"/>
    <n v="1.4487016149649439"/>
    <n v="0.99029445598054511"/>
    <n v="0.5386678595552431"/>
    <n v="0.3763572458802778"/>
    <n v="7.9584397073286652"/>
    <n v="27.567995986340879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">
  <r>
    <x v="0"/>
    <n v="0.10249665365075254"/>
    <n v="0.11192164613735547"/>
    <n v="0.17152437082897348"/>
    <n v="0.12139417789398899"/>
    <n v="0.12229021234488029"/>
  </r>
  <r>
    <x v="1"/>
    <n v="0.15558875336331215"/>
    <n v="0.12140084578443967"/>
    <n v="0.22820701452548911"/>
    <n v="0.14846597205633202"/>
    <n v="0.11432442311857476"/>
  </r>
  <r>
    <x v="2"/>
    <n v="0.14005686646005244"/>
    <n v="9.9869476200668814E-2"/>
    <n v="0.26342860576089105"/>
    <n v="0.13561783512730505"/>
    <n v="0.10950712287626457"/>
  </r>
  <r>
    <x v="3"/>
    <n v="0.13346871918955322"/>
    <n v="9.5921700282737957E-2"/>
    <n v="0.22513222717824305"/>
    <n v="0.10787910099905797"/>
    <n v="0.11210562204152695"/>
  </r>
  <r>
    <x v="4"/>
    <n v="0.15355545005617591"/>
    <n v="0.12321608953024457"/>
    <n v="0.16925703498040462"/>
    <n v="0.11186130862066186"/>
    <n v="9.9189447438976758E-2"/>
  </r>
  <r>
    <x v="5"/>
    <n v="0.16008900907208154"/>
    <n v="0.15771170852992947"/>
    <n v="0.2024716614935578"/>
    <n v="0.12350326276015389"/>
    <n v="0.12673449260605457"/>
  </r>
  <r>
    <x v="6"/>
    <n v="0.16606882483337981"/>
    <n v="0.1834833927631333"/>
    <n v="0.30340008875738383"/>
    <n v="0.18028407467530544"/>
    <n v="0.12267730405164676"/>
  </r>
  <r>
    <x v="7"/>
    <n v="0.15659143042370369"/>
    <n v="0.18392449619498666"/>
    <n v="0.3461129937573072"/>
    <n v="0.1795692482810482"/>
    <n v="0.19182504829123984"/>
  </r>
  <r>
    <x v="8"/>
    <n v="0.12406556480612556"/>
    <n v="0.16657675647574094"/>
    <n v="0.36814445463966722"/>
    <n v="0.15881776865511971"/>
    <n v="0.19955829628889635"/>
  </r>
  <r>
    <x v="9"/>
    <n v="0.14009966365165452"/>
    <n v="0.16114666012618226"/>
    <n v="0.37356032457068222"/>
    <n v="0.14575379579539999"/>
    <n v="0.17700704419407723"/>
  </r>
  <r>
    <x v="10"/>
    <n v="0.11860411911045561"/>
    <n v="0.13913134086468873"/>
    <n v="0.28016384702750929"/>
    <n v="0.14840212348519441"/>
    <n v="7.8627913498008142E-2"/>
  </r>
  <r>
    <x v="11"/>
    <n v="7.7062894070089968E-2"/>
    <n v="9.57425976524892E-2"/>
    <n v="0.24164848579237835"/>
    <n v="0.15437959895484837"/>
    <n v="0.10018925547025531"/>
  </r>
  <r>
    <x v="12"/>
    <n v="0.14118094779866211"/>
    <n v="0.17005981030144018"/>
    <n v="0.37984535245227846"/>
    <n v="0.17560855485189286"/>
    <n v="0.12872981559977512"/>
  </r>
  <r>
    <x v="13"/>
    <n v="0.10607676974007726"/>
    <n v="0.11434126146309337"/>
    <n v="0.41527087598604145"/>
    <n v="0.12155310531562497"/>
    <n v="0.12890535441442758"/>
  </r>
  <r>
    <x v="14"/>
    <n v="0.1272683668796932"/>
    <n v="0.11382531016384409"/>
    <n v="0.41509930194904393"/>
    <n v="0.14077360724666638"/>
    <n v="0.1112074166393812"/>
  </r>
  <r>
    <x v="15"/>
    <n v="0.14415928296933719"/>
    <n v="0.16743747368507525"/>
    <n v="0.38094553333864006"/>
    <n v="0.13563796130733827"/>
    <n v="0.11551551121690616"/>
  </r>
  <r>
    <x v="16"/>
    <n v="0.15549005779900446"/>
    <n v="0.16276956148563904"/>
    <n v="0.37987319560740523"/>
    <n v="0.14157657242934321"/>
    <n v="0.14193171778378375"/>
  </r>
  <r>
    <x v="17"/>
    <n v="0.17230848068654697"/>
    <n v="0.14252524256388974"/>
    <n v="0.26893703536976066"/>
    <n v="0.11706149713733631"/>
    <n v="0.13819555537682318"/>
  </r>
  <r>
    <x v="18"/>
    <n v="0.16055206303972111"/>
    <n v="0.15175361869090048"/>
    <n v="0.24652254297498058"/>
    <n v="8.9535128908741837E-2"/>
    <n v="0.1683235969605873"/>
  </r>
  <r>
    <x v="19"/>
    <n v="0.19632323678511135"/>
    <n v="0.23755016559806791"/>
    <n v="0.36040104744359158"/>
    <n v="0.12041146510343634"/>
    <n v="0.24334735991836023"/>
  </r>
  <r>
    <x v="20"/>
    <n v="0.20247307676338691"/>
    <n v="0.23986778822983401"/>
    <n v="0.39889232811212794"/>
    <n v="0.15116912623655984"/>
    <n v="0.27671082513006023"/>
  </r>
  <r>
    <x v="21"/>
    <n v="0.20225297692086194"/>
    <n v="0.26377273338446461"/>
    <n v="0.41333239037505132"/>
    <n v="0.1807761250767905"/>
    <n v="0.2783666379299537"/>
  </r>
  <r>
    <x v="22"/>
    <n v="0.20362729081853267"/>
    <n v="0.27611248546054606"/>
    <n v="0.43882919529413877"/>
    <n v="0.21713164028378243"/>
    <n v="0.27679322820134095"/>
  </r>
  <r>
    <x v="23"/>
    <n v="0.19186854407284382"/>
    <n v="0.26840145856710446"/>
    <n v="0.42226402302910504"/>
    <n v="0.22194179731155106"/>
    <n v="0.27264183063635178"/>
  </r>
  <r>
    <x v="24"/>
    <n v="0.18371786260283204"/>
    <n v="0.2224558456732223"/>
    <n v="0.31461937523807193"/>
    <n v="0.17151669424942223"/>
    <n v="0.15751889671416996"/>
  </r>
  <r>
    <x v="25"/>
    <n v="0.1769179129045062"/>
    <n v="0.1629969659396473"/>
    <n v="0.27900195968924502"/>
    <n v="0.12496692185286191"/>
    <n v="0.11913778804778477"/>
  </r>
  <r>
    <x v="26"/>
    <n v="0.15536079281212559"/>
    <n v="0.16935324643322261"/>
    <n v="0.36231846255881012"/>
    <n v="0.13955701436401255"/>
    <n v="0.16373788393162905"/>
  </r>
  <r>
    <x v="27"/>
    <n v="0.16630639291737501"/>
    <n v="0.11766883131892213"/>
    <n v="0.33791732341984831"/>
    <n v="0.14398199794633157"/>
    <n v="0.14026242951782034"/>
  </r>
  <r>
    <x v="28"/>
    <n v="0.14534668668327644"/>
    <n v="0.12073805960221901"/>
    <n v="0.33122367842382444"/>
    <n v="0.15002609801195516"/>
    <n v="0.12031897823740954"/>
  </r>
  <r>
    <x v="29"/>
    <n v="0.16098469315346783"/>
    <n v="0.11432728986117946"/>
    <n v="0.37459052131037451"/>
    <n v="0.13635486972022023"/>
    <n v="0.1122534944125653"/>
  </r>
  <r>
    <x v="30"/>
    <n v="0.13564438866467102"/>
    <n v="9.4875559956574512E-2"/>
    <n v="0.34744344506174457"/>
    <n v="0.13352193637909318"/>
    <n v="9.4251464261593323E-2"/>
  </r>
  <r>
    <x v="31"/>
    <n v="8.6589771093422654E-2"/>
    <n v="9.8789712168786376E-2"/>
    <n v="0.37787702067548362"/>
    <n v="0.11086919120080005"/>
    <n v="0.10557697723926734"/>
  </r>
  <r>
    <x v="32"/>
    <n v="8.855740850915382E-2"/>
    <n v="0.12106767403426832"/>
    <n v="0.25789201542378071"/>
    <n v="0.11132834601545641"/>
    <n v="0.13737394154053587"/>
  </r>
  <r>
    <x v="33"/>
    <n v="0.14933332386759729"/>
    <n v="0.17004662029892384"/>
    <n v="0.38718521116445126"/>
    <n v="0.17242348565363383"/>
    <n v="0.13211018544620703"/>
  </r>
  <r>
    <x v="34"/>
    <n v="0.1679836971481628"/>
    <n v="0.19608406611244636"/>
    <n v="0.33494719755287655"/>
    <n v="0.15961223149778436"/>
    <n v="0.17501137744737152"/>
  </r>
  <r>
    <x v="35"/>
    <n v="0.23593346054518077"/>
    <n v="0.29539299988717926"/>
    <n v="0.34186479052469698"/>
    <n v="0.16463371551625444"/>
    <n v="0.29364789338048858"/>
  </r>
  <r>
    <x v="36"/>
    <n v="0.23085864329935046"/>
    <n v="0.35049482034314811"/>
    <n v="0.35368507097695112"/>
    <n v="0.18145046930977732"/>
    <n v="0.31550326391143196"/>
  </r>
  <r>
    <x v="37"/>
    <n v="0.261096252019412"/>
    <n v="0.33107944701161984"/>
    <n v="0.41143510341422118"/>
    <n v="0.19210453066367758"/>
    <n v="0.19472277738892951"/>
  </r>
  <r>
    <x v="38"/>
    <n v="0.16835964152928698"/>
    <n v="0.1882728430190895"/>
    <n v="0.34226851926879681"/>
    <n v="0.17121048211600523"/>
    <n v="0.10434838914218784"/>
  </r>
  <r>
    <x v="39"/>
    <n v="8.9395869094677824E-2"/>
    <n v="0.10228580431549282"/>
    <n v="0.27561776331577187"/>
    <n v="0.13083157288818778"/>
    <n v="0.11574925721408781"/>
  </r>
  <r>
    <x v="40"/>
    <n v="9.7615361431835884E-2"/>
    <n v="0.12772595889493413"/>
    <n v="0.36442219954399319"/>
    <n v="0.14177782366959582"/>
    <n v="0.13871679906736809"/>
  </r>
  <r>
    <x v="41"/>
    <n v="0.12399401353345281"/>
    <n v="0.13025038771629704"/>
    <n v="0.35104307755201958"/>
    <n v="0.18754053180599317"/>
    <n v="0.134663071874146"/>
  </r>
  <r>
    <x v="42"/>
    <n v="0.2226774140444682"/>
    <n v="0.14775268238402814"/>
    <n v="0.40924263204001271"/>
    <n v="0.20756051655194607"/>
    <n v="0.17875573358044328"/>
  </r>
  <r>
    <x v="43"/>
    <n v="0.25858523724505628"/>
    <n v="0.21661083994819083"/>
    <n v="0.44577634515192915"/>
    <n v="0.17915886937117495"/>
    <n v="0.21473020417535182"/>
  </r>
  <r>
    <x v="44"/>
    <n v="0.25708424307186373"/>
    <n v="0.2644752970057439"/>
    <n v="0.35983071963713642"/>
    <n v="0.19077298170117407"/>
    <n v="0.21238990490128956"/>
  </r>
  <r>
    <x v="45"/>
    <n v="9.3040427681456997E-2"/>
    <n v="0.11804788117408345"/>
    <n v="0.26320123532014816"/>
    <n v="0.14070924519185005"/>
    <n v="0.10683409434833895"/>
  </r>
  <r>
    <x v="46"/>
    <n v="8.8697151940074492E-2"/>
    <n v="9.071467124610981E-2"/>
    <n v="0.26289470053296127"/>
    <n v="0.10941575750567867"/>
    <n v="9.1339773200926205E-2"/>
  </r>
  <r>
    <x v="47"/>
    <n v="0.13193152359036037"/>
    <n v="0.14031380774900706"/>
    <n v="0.40655577986573771"/>
    <n v="0.14873527135204351"/>
    <n v="0.1260450095257552"/>
  </r>
  <r>
    <x v="48"/>
    <n v="0.13910959464470496"/>
    <n v="0.13547870964743713"/>
    <n v="0.42042180619955294"/>
    <n v="0.1802224388873063"/>
    <n v="0.13416182020108036"/>
  </r>
  <r>
    <x v="49"/>
    <n v="0.19411735035005576"/>
    <n v="0.16285313778289781"/>
    <n v="0.41528267572778305"/>
    <n v="0.19266302988368686"/>
    <n v="0.16841504040579841"/>
  </r>
  <r>
    <x v="50"/>
    <n v="0.21521736070987171"/>
    <n v="0.16508169016911825"/>
    <n v="0.36401005978439133"/>
    <n v="0.18128851288424397"/>
    <n v="0.13819974907045796"/>
  </r>
  <r>
    <x v="51"/>
    <n v="0.20566365132987702"/>
    <n v="0.12980678607757554"/>
    <n v="0.4095482322699216"/>
    <n v="0.18136114282765409"/>
    <n v="0.12249498811415659"/>
  </r>
  <r>
    <x v="52"/>
    <n v="9.503551469969046E-2"/>
    <n v="9.0600815267288304E-2"/>
    <n v="0.28179331780885336"/>
    <n v="0.15692909772631963"/>
    <n v="9.597313015930041E-2"/>
  </r>
  <r>
    <x v="53"/>
    <n v="9.1746553236236192E-2"/>
    <n v="8.8435954064730204E-2"/>
    <n v="0.23291316849716395"/>
    <n v="0.1414130042986779"/>
    <n v="0.13603553208546526"/>
  </r>
  <r>
    <x v="54"/>
    <n v="0.1506122258023623"/>
    <n v="0.15297823513326986"/>
    <n v="0.35799524914312736"/>
    <n v="0.17346534966943591"/>
    <n v="0.19028850998736047"/>
  </r>
  <r>
    <x v="55"/>
    <n v="0.15013809630459576"/>
    <n v="0.16351220307471254"/>
    <n v="0.36909778960587075"/>
    <n v="0.11680147140616041"/>
    <n v="0.20022458201342844"/>
  </r>
  <r>
    <x v="56"/>
    <n v="0.2294718145183833"/>
    <n v="0.22614428116834911"/>
    <n v="0.33774339292867867"/>
    <n v="0.1227295774768421"/>
    <n v="0.19307453672835323"/>
  </r>
  <r>
    <x v="57"/>
    <n v="0.25073340322020132"/>
    <n v="0.27672850087809708"/>
    <n v="0.33893682257269575"/>
    <n v="0.12579422715793945"/>
    <n v="0.24939295374576309"/>
  </r>
  <r>
    <x v="58"/>
    <n v="0.23508650593930167"/>
    <n v="0.21738961910361254"/>
    <n v="0.3210886476772854"/>
    <n v="0.13575538215517563"/>
    <n v="0.22371530913501683"/>
  </r>
  <r>
    <x v="59"/>
    <n v="8.9742732253570198E-2"/>
    <n v="0.10533744276750909"/>
    <n v="0.28576985902677943"/>
    <n v="7.7906049643150926E-2"/>
    <n v="0.10385204568623914"/>
  </r>
  <r>
    <x v="60"/>
    <n v="8.5566058499439421E-2"/>
    <n v="7.7965327043279603E-2"/>
    <n v="0.22044586100219779"/>
    <n v="7.0275133136253623E-2"/>
    <n v="7.0387886179057668E-2"/>
  </r>
  <r>
    <x v="61"/>
    <n v="0.20875963619243962"/>
    <n v="0.18911787855594595"/>
    <n v="0.36949031559715001"/>
    <n v="7.8158189456973601E-2"/>
    <n v="0.16415021130556845"/>
  </r>
  <r>
    <x v="62"/>
    <n v="0.253423252035403"/>
    <n v="0.22876270055863532"/>
    <n v="0.34619448589503843"/>
    <n v="8.3884663459473249E-2"/>
    <n v="0.18396060441121259"/>
  </r>
  <r>
    <x v="63"/>
    <n v="0.24044859382694617"/>
    <n v="0.23837593100224988"/>
    <n v="0.39286556061584238"/>
    <n v="0.10181748687655272"/>
    <n v="0.25049466273982518"/>
  </r>
  <r>
    <x v="64"/>
    <n v="0.23419807465302883"/>
    <n v="0.20843568454602832"/>
    <n v="0.38988597835826683"/>
    <n v="8.4468218429251771E-2"/>
    <n v="0.246890996984971"/>
  </r>
  <r>
    <x v="65"/>
    <n v="0.21644932824950078"/>
    <n v="0.16266602751412701"/>
    <n v="0.34619750166655522"/>
    <n v="8.2638084084779448E-2"/>
    <n v="0.21939696024694885"/>
  </r>
  <r>
    <x v="66"/>
    <n v="0.18556426139175691"/>
    <n v="0.13564433564639497"/>
    <n v="0.27811243866947893"/>
    <n v="9.3015078266996135E-2"/>
    <n v="0.1101817775751658"/>
  </r>
  <r>
    <x v="67"/>
    <n v="0.10082166995665238"/>
    <n v="8.5266052593917563E-2"/>
    <n v="0.20878085677921984"/>
    <n v="8.7729581718294439E-2"/>
    <n v="7.3474528440537382E-2"/>
  </r>
  <r>
    <x v="68"/>
    <n v="0.1942763408546144"/>
    <n v="0.17010298519604866"/>
    <n v="0.38639472020018323"/>
    <n v="0.11178700542566637"/>
    <n v="0.12644929911759806"/>
  </r>
  <r>
    <x v="69"/>
    <n v="0.14449952499637433"/>
    <n v="0.11362747263684354"/>
    <n v="0.37953685577333424"/>
    <n v="0.11407136212979276"/>
    <n v="9.718579122175737E-2"/>
  </r>
  <r>
    <x v="70"/>
    <n v="0.16495485103007107"/>
    <n v="0.10493255598318381"/>
    <n v="0.38593129664392734"/>
    <n v="0.13593402702559365"/>
    <n v="0.10282098711851119"/>
  </r>
  <r>
    <x v="71"/>
    <n v="0.15309162076120755"/>
    <n v="8.9211323146018692E-2"/>
    <n v="0.32489710745070893"/>
    <n v="0.13430412449318227"/>
    <n v="8.7993753103748198E-2"/>
  </r>
  <r>
    <x v="72"/>
    <n v="0.18126631902989779"/>
    <n v="9.941638905947657E-2"/>
    <n v="0.30537702368633585"/>
    <n v="0.12157576996544864"/>
    <n v="0.16399260481951553"/>
  </r>
  <r>
    <x v="73"/>
    <n v="0.20048139252191199"/>
    <n v="0.10853863022378564"/>
    <n v="0.27140234704690241"/>
    <n v="0.1251744887977686"/>
    <n v="8.8065789309284423E-2"/>
  </r>
  <r>
    <x v="74"/>
    <n v="8.9677078889639536E-2"/>
    <n v="7.9306701076182623E-2"/>
    <n v="0.20538509805246877"/>
    <n v="0.10703987534440979"/>
    <n v="8.8734852854648036E-2"/>
  </r>
  <r>
    <x v="75"/>
    <n v="0.20396218275091099"/>
    <n v="0.16747417637607218"/>
    <n v="0.27655227953865663"/>
    <n v="9.4382420018612606E-2"/>
    <n v="0.1532282127970199"/>
  </r>
  <r>
    <x v="76"/>
    <n v="0.21845495048594871"/>
    <n v="0.17520970760876436"/>
    <n v="0.30661248475062647"/>
    <n v="8.5148383300569078E-2"/>
    <n v="0.10987376822361362"/>
  </r>
  <r>
    <x v="77"/>
    <n v="0.17118516242326851"/>
    <n v="0.14853319698965553"/>
    <n v="0.287762907519926"/>
    <n v="9.2408929046051289E-2"/>
    <n v="0.15296342516878972"/>
  </r>
  <r>
    <x v="78"/>
    <n v="0.17334486898770551"/>
    <n v="0.18525041218645605"/>
    <n v="0.29070328474779661"/>
    <n v="9.1001073464756471E-2"/>
    <n v="0.2044295830686873"/>
  </r>
  <r>
    <x v="79"/>
    <n v="8.5411974171450342E-2"/>
    <n v="0.15260302904564868"/>
    <n v="0.27838988964892825"/>
    <n v="9.8317715282099871E-2"/>
    <n v="0.14642734011976383"/>
  </r>
  <r>
    <x v="80"/>
    <n v="8.0495168525044972E-2"/>
    <n v="6.9502476326600615E-2"/>
    <n v="0.20579122194992411"/>
    <n v="0.10558605214867391"/>
    <n v="7.3338314524613521E-2"/>
  </r>
  <r>
    <x v="81"/>
    <n v="8.0324665375220997E-2"/>
    <n v="6.7336078711162192E-2"/>
    <n v="0.20334141022195221"/>
    <n v="0.10459735888211912"/>
    <n v="9.431176491237675E-2"/>
  </r>
  <r>
    <x v="82"/>
    <n v="9.7952165094429791E-2"/>
    <n v="9.1806317071244939E-2"/>
    <n v="0.23537694577674895"/>
    <n v="0.10335623329219037"/>
    <n v="9.0030413096648193E-2"/>
  </r>
  <r>
    <x v="83"/>
    <n v="0.10758496156633675"/>
    <n v="0.11472017253224685"/>
    <n v="0.22638290985956561"/>
    <n v="0.10349024057496996"/>
    <n v="7.5567289357143186E-2"/>
  </r>
  <r>
    <x v="84"/>
    <n v="0.10220463994966916"/>
    <n v="0.12477972966187893"/>
    <n v="0.2658050751136431"/>
    <n v="0.10579329596971677"/>
    <n v="0.13308896349852437"/>
  </r>
  <r>
    <x v="85"/>
    <n v="9.4942468753462933E-2"/>
    <n v="0.11862698986332666"/>
    <n v="0.25557055184630956"/>
    <n v="8.6552343321317976E-2"/>
    <n v="0.1559005377308979"/>
  </r>
  <r>
    <x v="86"/>
    <n v="9.7090808441244972E-2"/>
    <n v="0.11666063877125625"/>
    <n v="0.26484203874294221"/>
    <n v="9.9138899445179424E-2"/>
    <n v="0.11484994198547301"/>
  </r>
  <r>
    <x v="87"/>
    <n v="8.1557339999133588E-2"/>
    <n v="8.0795603809190444E-2"/>
    <n v="0.24886950753828033"/>
    <n v="9.9993585428953854E-2"/>
    <n v="6.7676705352496258E-2"/>
  </r>
  <r>
    <x v="88"/>
    <n v="7.8296309385463225E-2"/>
    <n v="6.615091153719431E-2"/>
    <n v="0.25482113262464196"/>
    <n v="9.6106595116236759E-2"/>
    <n v="7.0373915521014185E-2"/>
  </r>
  <r>
    <x v="89"/>
    <n v="9.1889830878466319E-2"/>
    <n v="0.12386747562076242"/>
    <n v="0.28742212533864459"/>
    <n v="0.10470331812896887"/>
    <n v="0.11836181615115095"/>
  </r>
  <r>
    <x v="90"/>
    <n v="0.12818553102395763"/>
    <n v="0.14773016805105091"/>
    <n v="0.27226184192889535"/>
    <n v="0.10487394368088007"/>
    <n v="0.14741925684085039"/>
  </r>
  <r>
    <x v="91"/>
    <n v="0.38559564059757218"/>
    <n v="0.15179845357783303"/>
    <n v="0.23123697465616511"/>
    <n v="9.147929786530741E-2"/>
    <n v="0.16502447090518721"/>
  </r>
  <r>
    <x v="92"/>
    <n v="0.2437520183268265"/>
    <n v="0.12969433162497296"/>
    <n v="0.24525947640984752"/>
    <n v="9.0434798805168859E-2"/>
    <n v="9.4699486269690658E-2"/>
  </r>
  <r>
    <x v="93"/>
    <n v="0.18568430684964612"/>
    <n v="0.12138855057141919"/>
    <n v="0.23289118722646071"/>
    <n v="9.4831104759196164E-2"/>
    <n v="0.153461893947408"/>
  </r>
  <r>
    <x v="94"/>
    <n v="0.12324620148868017"/>
    <n v="0.11067208182111543"/>
    <n v="0.20985800327884041"/>
    <n v="8.6474484951319139E-2"/>
    <n v="9.9075578642086673E-2"/>
  </r>
  <r>
    <x v="95"/>
    <n v="9.5815005835132722E-2"/>
    <n v="6.980276122402744E-2"/>
    <n v="0.20767792324766401"/>
    <n v="8.4014736714198526E-2"/>
    <n v="5.4423560625795384E-2"/>
  </r>
  <r>
    <x v="96"/>
    <n v="9.5125807300267914E-2"/>
    <n v="9.0925499474894825E-2"/>
    <n v="0.23470051178162007"/>
    <n v="9.5752647773817479E-2"/>
    <n v="7.5685982951166561E-2"/>
  </r>
  <r>
    <x v="97"/>
    <n v="9.2483879583286188E-2"/>
    <n v="0.13043705509375519"/>
    <n v="0.23461444354611588"/>
    <n v="9.3646084504179383E-2"/>
    <n v="0.11967899157832793"/>
  </r>
  <r>
    <x v="98"/>
    <n v="9.0766353075765971E-2"/>
    <n v="0.13554500836361291"/>
    <n v="0.23763723564140563"/>
    <n v="9.2127326411328342E-2"/>
    <n v="0.14143444883346803"/>
  </r>
  <r>
    <x v="99"/>
    <n v="9.3386401474180564E-2"/>
    <n v="0.13759829624488182"/>
    <n v="0.230448173464842"/>
    <n v="9.6382483843715214E-2"/>
    <n v="0.12840882913083582"/>
  </r>
  <r>
    <x v="100"/>
    <n v="9.1280517062093669E-2"/>
    <n v="9.3957640196722578E-2"/>
    <n v="0.22302076848226676"/>
    <n v="0.10111754624967956"/>
    <n v="0.11038698246992153"/>
  </r>
  <r>
    <x v="101"/>
    <n v="9.1034374728213394E-2"/>
    <n v="8.6790493702250379E-2"/>
    <n v="0.24136465230208679"/>
    <n v="8.9322548454642242E-2"/>
    <n v="8.5116265311831224E-2"/>
  </r>
  <r>
    <x v="102"/>
    <n v="9.1083603194989454E-2"/>
    <n v="7.6335926929324435E-2"/>
    <n v="0.22434773259668842"/>
    <n v="8.7517729357933269E-2"/>
    <n v="8.7315368702544846E-2"/>
  </r>
  <r>
    <x v="103"/>
    <n v="9.0596788356870642E-2"/>
    <n v="6.1626644637933742E-2"/>
    <n v="0.20120483529391991"/>
    <n v="8.6760545955177695E-2"/>
    <n v="6.8063960899495568E-2"/>
  </r>
  <r>
    <x v="104"/>
    <n v="9.9069554471994281E-2"/>
    <n v="8.7129291686192836E-2"/>
    <n v="0.24081703133113067"/>
    <n v="7.6762212008932379E-2"/>
    <n v="0.11380726680566358"/>
  </r>
  <r>
    <x v="105"/>
    <n v="9.5722018731222394E-2"/>
    <n v="8.9975667178777238E-2"/>
    <n v="0.21208442774452102"/>
    <n v="7.6624827447869012E-2"/>
    <n v="9.968663468110682E-2"/>
  </r>
  <r>
    <x v="106"/>
    <n v="9.433268200220922E-2"/>
    <n v="0.11720706131043966"/>
    <n v="0.26061272549709363"/>
    <n v="6.5216890265507893E-2"/>
    <n v="9.8341147478997248E-2"/>
  </r>
  <r>
    <x v="107"/>
    <n v="9.469916058820875E-2"/>
    <n v="0.12744228675910038"/>
    <n v="0.25062502695946542"/>
    <n v="6.4060099714819213E-2"/>
    <n v="6.5804101079759383E-2"/>
  </r>
  <r>
    <x v="108"/>
    <n v="9.1904077641257062E-2"/>
    <n v="9.0289409634524767E-2"/>
    <n v="0.24133533235372823"/>
    <n v="7.6456703875426191E-2"/>
    <n v="0.1023554946762938"/>
  </r>
  <r>
    <x v="109"/>
    <n v="9.5218794404178256E-2"/>
    <n v="7.663735252609398E-2"/>
    <n v="0.2243713777163315"/>
    <n v="7.6929708254612358E-2"/>
    <n v="6.7880062129657123E-2"/>
  </r>
  <r>
    <x v="110"/>
    <n v="9.0777292735049531E-2"/>
    <n v="7.2052865762800747E-2"/>
    <n v="0.27400532126345878"/>
    <n v="6.6667269741208707E-2"/>
    <n v="5.7637366216161875E-2"/>
  </r>
  <r>
    <x v="111"/>
    <n v="8.9792723399528387E-2"/>
    <n v="6.5726471436647588E-2"/>
    <n v="0.27246365946266959"/>
    <n v="6.8178499912905574E-2"/>
    <n v="5.7842215478766716E-2"/>
  </r>
  <r>
    <x v="112"/>
    <n v="9.5607152308744919E-2"/>
    <n v="7.1903038765917818E-2"/>
    <n v="0.26033560469486589"/>
    <n v="7.1620014533880727E-2"/>
    <n v="7.4184996536080142E-2"/>
  </r>
  <r>
    <x v="113"/>
    <n v="8.8884731678992218E-2"/>
    <n v="0.11806915707685139"/>
    <n v="0.24750387116645656"/>
    <n v="7.3188958767759493E-2"/>
    <n v="0.10772789937135886"/>
  </r>
  <r>
    <x v="114"/>
    <n v="8.8354158203739153E-2"/>
    <n v="9.7602333747585757E-2"/>
    <n v="0.25204184252853423"/>
    <n v="7.4610481212369351E-2"/>
    <n v="0.11342410557129133"/>
  </r>
  <r>
    <x v="115"/>
    <n v="8.6106058220965884E-2"/>
    <n v="8.2670420012065537E-2"/>
    <n v="0.21976625421446577"/>
    <n v="8.0799687054611574E-2"/>
    <n v="9.8590691126170873E-2"/>
  </r>
  <r>
    <x v="116"/>
    <n v="8.57888081017424E-2"/>
    <n v="9.5995995995531838E-2"/>
    <n v="0.23130601840552653"/>
    <n v="7.8816079830490729E-2"/>
    <n v="9.1143256514219936E-2"/>
  </r>
  <r>
    <x v="117"/>
    <n v="0.13843044857427292"/>
    <n v="0.14194513511953807"/>
    <n v="0.26807985428067077"/>
    <n v="7.6696342698833506E-2"/>
    <n v="0.12082568188240915"/>
  </r>
  <r>
    <x v="118"/>
    <n v="0.15179324238915157"/>
    <n v="0.1605199708029178"/>
    <n v="0.24018996275817162"/>
    <n v="7.0783160632243686E-2"/>
    <n v="0.13652877456058835"/>
  </r>
  <r>
    <x v="119"/>
    <n v="8.9010537760753253E-2"/>
    <n v="0.15219478647837134"/>
    <n v="0.21317494066250256"/>
    <n v="6.205767268781355E-2"/>
    <n v="0.10266719145200731"/>
  </r>
  <r>
    <x v="120"/>
    <n v="8.8206472803410457E-2"/>
    <n v="9.9634109306667037E-2"/>
    <n v="0.22023726499777435"/>
    <n v="5.5653293765915102E-2"/>
    <n v="6.9881299755354703E-2"/>
  </r>
  <r>
    <x v="121"/>
    <n v="4.6893861163468019E-2"/>
    <n v="8.0615613405526837E-2"/>
    <n v="0.19120186438156181"/>
    <n v="7.8952624947000324E-2"/>
    <n v="0.11723401813486678"/>
  </r>
  <r>
    <x v="122"/>
    <n v="4.6962805825800966E-2"/>
    <n v="7.9671733398462813E-2"/>
    <n v="0.20202098228062018"/>
    <n v="9.726161360690519E-2"/>
    <n v="0.11925987317640444"/>
  </r>
  <r>
    <x v="123"/>
    <n v="5.5250528777075487E-2"/>
    <n v="9.0750284195660655E-2"/>
    <n v="0.21088754363398851"/>
    <n v="0.10680341508362072"/>
    <n v="0.16448983403199272"/>
  </r>
  <r>
    <x v="124"/>
    <n v="9.3827940046630254E-2"/>
    <n v="0.15680873408564794"/>
    <n v="0.26424910494969378"/>
    <n v="9.4578639018035843E-2"/>
    <n v="0.12673619138470382"/>
  </r>
  <r>
    <x v="125"/>
    <n v="0.12189703569893641"/>
    <n v="0.14840327517658744"/>
    <n v="0.26599788030104915"/>
    <n v="9.552398805812648E-2"/>
    <n v="8.7275816163076919E-2"/>
  </r>
  <r>
    <x v="126"/>
    <n v="0.14143710208180271"/>
    <n v="0.14157274007052253"/>
    <n v="0.27267483351532523"/>
    <n v="0.10689172615942991"/>
    <n v="0.1246920742427147"/>
  </r>
  <r>
    <x v="127"/>
    <n v="0.14572028922923783"/>
    <n v="0.15453229035981977"/>
    <n v="0.25574955768611574"/>
    <n v="0.1010253475521059"/>
    <n v="0.14886799996836605"/>
  </r>
  <r>
    <x v="128"/>
    <n v="7.7436346576969114E-2"/>
    <n v="0.15869584583054036"/>
    <n v="0.28393894300200473"/>
    <n v="9.8517312999124376E-2"/>
    <n v="0.15434043956109281"/>
  </r>
  <r>
    <x v="129"/>
    <n v="5.7025853832149191E-2"/>
    <n v="0.12834568611164085"/>
    <n v="0.25683188535600981"/>
    <n v="0.1212073720770302"/>
    <n v="0.1334225963667221"/>
  </r>
  <r>
    <x v="130"/>
    <n v="4.6850770749509919E-2"/>
    <n v="9.3286128225627984E-2"/>
    <n v="0.23552635354864071"/>
    <n v="0.10325667406755115"/>
    <n v="6.8443566745617579E-2"/>
  </r>
  <r>
    <x v="131"/>
    <n v="5.3475203722001777E-2"/>
    <n v="9.3629803530397848E-2"/>
    <n v="0.24759207171302286"/>
    <n v="9.5080750563350899E-2"/>
    <n v="9.5784407337537666E-2"/>
  </r>
  <r>
    <x v="132"/>
    <n v="0.18341291066551932"/>
    <n v="0.13679721844137582"/>
    <n v="0.25269387947111188"/>
    <n v="0.11848234459491841"/>
    <n v="0.12714291002864289"/>
  </r>
  <r>
    <x v="133"/>
    <n v="0.26981780873430122"/>
    <n v="0.18189490130636041"/>
    <n v="0.28491834037476199"/>
    <n v="0.11782800157606563"/>
    <n v="0.13336997675525356"/>
  </r>
  <r>
    <x v="134"/>
    <n v="0.13972497630053424"/>
    <n v="0.16766761422186111"/>
    <n v="0.25320229275696998"/>
    <n v="0.10179996184563211"/>
    <n v="0.13020753810599511"/>
  </r>
  <r>
    <x v="135"/>
    <n v="0.12885182851177371"/>
    <n v="0.13918053398119065"/>
    <n v="0.27367710428744624"/>
    <n v="9.396971312388494E-2"/>
    <n v="0.11757325986527503"/>
  </r>
  <r>
    <x v="136"/>
    <n v="5.731025056427265E-2"/>
    <n v="9.8504880792157773E-2"/>
    <n v="0.23956350853634292"/>
    <n v="0.10086134126846029"/>
    <n v="9.452942960401331E-2"/>
  </r>
  <r>
    <x v="137"/>
    <n v="6.4414423478831362E-2"/>
    <n v="8.6778523808793057E-2"/>
    <n v="0.2111526671266149"/>
    <n v="0.10510700137021965"/>
    <n v="8.9854796179287308E-2"/>
  </r>
  <r>
    <x v="138"/>
    <n v="9.7953129009552331E-2"/>
    <n v="0.12607530833366026"/>
    <n v="0.29230124986940026"/>
    <n v="0.11815264991189747"/>
    <n v="9.5239020541022693E-2"/>
  </r>
  <r>
    <x v="139"/>
    <n v="0.21249606739297308"/>
    <n v="0.15008877518920177"/>
    <n v="0.32369395079618651"/>
    <n v="0.12968145059431954"/>
    <n v="0.1192583255407736"/>
  </r>
  <r>
    <x v="140"/>
    <n v="0.29885212965926877"/>
    <n v="0.1794964903543447"/>
    <n v="0.30037140104492244"/>
    <n v="0.13824552230314691"/>
    <n v="0.13000325020264672"/>
  </r>
  <r>
    <x v="141"/>
    <n v="0.16416011370904066"/>
    <n v="0.10689061379447722"/>
    <n v="0.2173825493533256"/>
    <n v="0.1408233646589109"/>
    <n v="0.13043039763692005"/>
  </r>
  <r>
    <x v="142"/>
    <n v="7.1323253183446692E-2"/>
    <n v="9.7885505842467385E-2"/>
    <n v="0.20802836871351982"/>
    <n v="0.14174936936810917"/>
    <n v="8.3248868250103206E-2"/>
  </r>
  <r>
    <x v="143"/>
    <n v="5.2561686946090064E-2"/>
    <n v="7.951327787529891E-2"/>
    <n v="0.21534681680995116"/>
    <n v="0.10718609641212717"/>
    <n v="6.9010310913845602E-2"/>
  </r>
  <r>
    <x v="144"/>
    <n v="6.0238962366291497E-2"/>
    <n v="7.283462299015088E-2"/>
    <n v="0.19536690246570787"/>
    <n v="9.2571033894640525E-2"/>
    <n v="6.2266024359212566E-2"/>
  </r>
  <r>
    <x v="145"/>
    <n v="0.1568232525591082"/>
    <n v="0.12296611646973132"/>
    <n v="0.25865240000537076"/>
    <n v="0.12457749094148145"/>
    <n v="0.10260855189075298"/>
  </r>
  <r>
    <x v="146"/>
    <n v="0.18708421393474972"/>
    <n v="0.180597251516429"/>
    <n v="0.269458001804804"/>
    <n v="0.11182789476823059"/>
    <n v="0.13725763746139882"/>
  </r>
  <r>
    <x v="147"/>
    <n v="0.20912639702144967"/>
    <n v="0.1511786083841713"/>
    <n v="0.24903933407276505"/>
    <n v="0.12734204814324115"/>
    <n v="0.16866535496558346"/>
  </r>
  <r>
    <x v="148"/>
    <n v="0.16106334929258492"/>
    <n v="0.13493964925164956"/>
    <n v="0.25846733341051853"/>
    <n v="0.14640126041859161"/>
    <n v="0.12310574772050177"/>
  </r>
  <r>
    <x v="149"/>
    <n v="0.17093967217178169"/>
    <n v="0.13546067249730676"/>
    <n v="0.29012515782993015"/>
    <n v="0.15829802391688524"/>
    <n v="0.10458147779369645"/>
  </r>
  <r>
    <x v="150"/>
    <n v="8.5323328678433299E-2"/>
    <n v="8.0450953019679125E-2"/>
    <n v="0.2876329969992516"/>
    <n v="0.12920415025601756"/>
    <n v="8.0878819044135519E-2"/>
  </r>
  <r>
    <x v="151"/>
    <n v="6.538539414002055E-2"/>
    <n v="7.5409548394037046E-2"/>
    <n v="0.25475872361367652"/>
    <n v="0.13828925731211994"/>
    <n v="8.2609385207196864E-2"/>
  </r>
  <r>
    <x v="152"/>
    <n v="4.6012222122656703E-2"/>
    <n v="6.7021311148485821E-2"/>
    <n v="0.21924094311418291"/>
    <n v="0.12914019933661797"/>
    <n v="0.11158370797487414"/>
  </r>
  <r>
    <x v="153"/>
    <n v="0.12403294659150939"/>
    <n v="0.12354018684670527"/>
    <n v="0.22641167859177874"/>
    <n v="0.13641284044897156"/>
    <n v="0.14938300444745825"/>
  </r>
  <r>
    <x v="154"/>
    <n v="0.15895489001966878"/>
    <n v="0.13874469618876709"/>
    <n v="0.28204516962900428"/>
    <n v="0.14113921794937501"/>
    <n v="0.11442495633856947"/>
  </r>
  <r>
    <x v="155"/>
    <n v="0.15179484491872242"/>
    <n v="0.14433099820490608"/>
    <n v="0.24576121341246376"/>
    <n v="0.10396600714191351"/>
    <n v="0.11960336280584295"/>
  </r>
  <r>
    <x v="156"/>
    <n v="4.1106119555136399E-2"/>
    <n v="0.10298315522641525"/>
    <n v="0.22636483371931526"/>
    <n v="0.11319372614967274"/>
    <n v="6.8388607618253355E-2"/>
  </r>
  <r>
    <x v="157"/>
    <n v="2.6107643018113316E-2"/>
    <n v="6.0589187679232132E-2"/>
    <n v="0.18244689828636496"/>
    <n v="0.10871787214429265"/>
    <n v="6.6723343405856145E-2"/>
  </r>
  <r>
    <x v="158"/>
    <n v="5.3274576067648252E-2"/>
    <n v="7.4143959530670281E-2"/>
    <n v="0.19472806235076423"/>
    <n v="8.6376522547160023E-2"/>
    <n v="7.973308419182823E-2"/>
  </r>
  <r>
    <x v="159"/>
    <n v="0.15835677677755849"/>
    <n v="0.15004222129868316"/>
    <n v="0.27796532823641623"/>
    <n v="0.10826780015819611"/>
    <n v="0.1570951778070947"/>
  </r>
  <r>
    <x v="160"/>
    <n v="0.16856090348440295"/>
    <n v="0.18837677068257228"/>
    <n v="0.29824829051583412"/>
    <n v="0.11757571155021714"/>
    <n v="0.20893196135339434"/>
  </r>
  <r>
    <x v="161"/>
    <n v="0.17075739566694212"/>
    <n v="0.18032011658559149"/>
    <n v="0.31235119962051294"/>
    <n v="0.12445485049793109"/>
    <n v="0.19564272901349691"/>
  </r>
  <r>
    <x v="162"/>
    <n v="0.16828388261437291"/>
    <n v="0.12637472641041494"/>
    <n v="0.27871397869820641"/>
    <n v="9.6201643735358944E-2"/>
    <n v="7.2491712112867798E-2"/>
  </r>
  <r>
    <x v="163"/>
    <n v="0.1606846964751403"/>
    <n v="0.10095595092767444"/>
    <n v="0.25088118447328683"/>
    <n v="7.5169481434799998E-2"/>
    <n v="0.10173601261570696"/>
  </r>
  <r>
    <x v="164"/>
    <n v="0.10627055728305039"/>
    <n v="7.9464516008000155E-2"/>
    <n v="0.21704790908474239"/>
    <n v="8.6899327160844003E-2"/>
    <n v="0.11960417804615581"/>
  </r>
  <r>
    <x v="165"/>
    <n v="6.9615659434987279E-2"/>
    <n v="8.2964850723249675E-2"/>
    <n v="0.19382326231409203"/>
    <n v="9.744182828268301E-2"/>
    <n v="0.13313091706386532"/>
  </r>
  <r>
    <x v="166"/>
    <n v="0.1544092293796307"/>
    <n v="0.17484919361697271"/>
    <n v="0.28257174069540891"/>
    <n v="0.13311500635195195"/>
    <n v="0.18786153197403904"/>
  </r>
  <r>
    <x v="167"/>
    <n v="0.1705803226676316"/>
    <n v="0.19689700840949154"/>
    <n v="0.34528748245113011"/>
    <n v="0.14233588724942453"/>
    <n v="0.23626452332258169"/>
  </r>
  <r>
    <x v="168"/>
    <n v="0.16447484565146014"/>
    <n v="0.20445874921097651"/>
    <n v="0.34789865034219758"/>
    <n v="0.1450779694741095"/>
    <n v="0.23231821671480749"/>
  </r>
  <r>
    <x v="169"/>
    <n v="0.16265689619188811"/>
    <n v="0.19585660905887081"/>
    <n v="0.32428276213670532"/>
    <n v="0.13733349875202266"/>
    <n v="0.2070128856569268"/>
  </r>
  <r>
    <x v="170"/>
    <n v="0.16657296394549431"/>
    <n v="0.17745297508564287"/>
    <n v="0.32127775031788219"/>
    <n v="0.13495259307971633"/>
    <n v="0.13835253126772026"/>
  </r>
  <r>
    <x v="171"/>
    <n v="0.14621979990936809"/>
    <n v="0.10491231516568503"/>
    <n v="0.19902738064582412"/>
    <n v="0.12418629925760769"/>
    <n v="9.9380239858318536E-2"/>
  </r>
  <r>
    <x v="172"/>
    <n v="7.2322908846644302E-2"/>
    <n v="8.9544160007085649E-2"/>
    <n v="0.19923731507427542"/>
    <n v="0.10293220919594925"/>
    <n v="6.2643880880315125E-2"/>
  </r>
  <r>
    <x v="173"/>
    <n v="0.15847639942598057"/>
    <n v="0.15261610440631435"/>
    <n v="0.27152589326784693"/>
    <n v="0.12797958552716793"/>
    <n v="9.2718639515185552E-2"/>
  </r>
  <r>
    <x v="174"/>
    <n v="0.17045912603699501"/>
    <n v="0.17271702698692501"/>
    <n v="0.31239544200006258"/>
    <n v="0.13897029369593458"/>
    <n v="0.15632178649696352"/>
  </r>
  <r>
    <x v="175"/>
    <n v="0.16634158855972903"/>
    <n v="0.18446970693350856"/>
    <n v="0.36427700575194949"/>
    <n v="0.14278098606440401"/>
    <n v="0.187566686727556"/>
  </r>
  <r>
    <x v="176"/>
    <n v="0.17035052126408551"/>
    <n v="0.18307052725042031"/>
    <n v="0.35929583431324219"/>
    <n v="0.1551424245223183"/>
    <n v="0.16998711636785885"/>
  </r>
  <r>
    <x v="177"/>
    <n v="0.1618384254395267"/>
    <n v="0.17752112108407467"/>
    <n v="0.33729262421721729"/>
    <n v="0.14929708352056983"/>
    <n v="0.1768163844686696"/>
  </r>
  <r>
    <x v="178"/>
    <n v="0.13753141807660851"/>
    <n v="0.12665128625002506"/>
    <n v="0.27352374032868598"/>
    <n v="0.12749532298964136"/>
    <n v="7.5234995765634138E-2"/>
  </r>
  <r>
    <x v="179"/>
    <n v="6.3650266836045369E-2"/>
    <n v="9.1779460079334144E-2"/>
    <n v="0.24208649341692831"/>
    <n v="0.12272791682752196"/>
    <n v="6.749537598213258E-2"/>
  </r>
  <r>
    <x v="180"/>
    <n v="0.13482889061159975"/>
    <n v="0.13157354248681202"/>
    <n v="0.35707937784756866"/>
    <n v="0.13823302107782551"/>
    <n v="7.8516338024887791E-2"/>
  </r>
  <r>
    <x v="181"/>
    <n v="0.14966603397147465"/>
    <n v="0.11097198139263456"/>
    <n v="0.36375043468554491"/>
    <n v="0.14534527742165301"/>
    <n v="0.15730904251583441"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">
  <r>
    <x v="0"/>
    <n v="0.31814647768099058"/>
    <n v="0.38531483488846036"/>
    <n v="0.78255523318775033"/>
    <n v="0.37586216403225542"/>
    <n v="0.16220590504323459"/>
  </r>
  <r>
    <x v="1"/>
    <n v="0.26958870261155404"/>
    <n v="0.34416445080447139"/>
    <n v="0.78685175237440441"/>
    <n v="0.38321606584710377"/>
    <n v="0.16407367743774259"/>
  </r>
  <r>
    <x v="2"/>
    <n v="0.28775052749585789"/>
    <n v="0.29704709993698614"/>
    <n v="0.58175280068465995"/>
    <n v="0.37529197132877773"/>
    <n v="0.16208497863287349"/>
  </r>
  <r>
    <x v="3"/>
    <n v="0.2972291399888774"/>
    <n v="0.33065829185782741"/>
    <n v="0.61070044432883064"/>
    <n v="0.34623818066860679"/>
    <n v="0.159772691467372"/>
  </r>
  <r>
    <x v="4"/>
    <n v="0.27889176595401816"/>
    <n v="0.35512051672571776"/>
    <n v="0.64703555028179582"/>
    <n v="0.34895165418077656"/>
    <n v="0.1608889417986436"/>
  </r>
  <r>
    <x v="5"/>
    <n v="0.28058675527704902"/>
    <n v="0.37517569106568405"/>
    <n v="0.67723522078815068"/>
    <n v="0.40506245628880649"/>
    <n v="0.16470074196108531"/>
  </r>
  <r>
    <x v="6"/>
    <n v="0.25205460795060131"/>
    <n v="0.30815961541731079"/>
    <n v="0.63416593582766567"/>
    <n v="0.41863721013171068"/>
    <n v="0.1606004406152915"/>
  </r>
  <r>
    <x v="7"/>
    <n v="0.2557621712973347"/>
    <n v="0.26600041122602736"/>
    <n v="0.54031667608448886"/>
    <n v="0.39262787354016071"/>
    <n v="0.15210862239060469"/>
  </r>
  <r>
    <x v="8"/>
    <n v="0.28045303657335685"/>
    <n v="0.25562480191234532"/>
    <n v="0.43096413183454874"/>
    <n v="0.38749178805082041"/>
    <n v="0.1503055510150457"/>
  </r>
  <r>
    <x v="9"/>
    <n v="0.32098388361647839"/>
    <n v="0.30193353936039319"/>
    <n v="0.4886054845088017"/>
    <n v="0.37675043873313147"/>
    <n v="0.15277681943455829"/>
  </r>
  <r>
    <x v="10"/>
    <n v="0.25239739910056241"/>
    <n v="0.35090804570741108"/>
    <n v="0.63838728044842996"/>
    <n v="0.35995462742274259"/>
    <n v="0.16591643104448681"/>
  </r>
  <r>
    <x v="11"/>
    <n v="0.28174595468152269"/>
    <n v="0.34784465068825049"/>
    <n v="0.6532662777960847"/>
    <n v="0.36817228905850352"/>
    <n v="0.17412445806660509"/>
  </r>
  <r>
    <x v="12"/>
    <n v="0.29443353039780484"/>
    <n v="0.32247662328057203"/>
    <n v="0.58660147261056361"/>
    <n v="0.39216397728985602"/>
    <n v="0.1737570972025862"/>
  </r>
  <r>
    <x v="13"/>
    <n v="0.27444564741592331"/>
    <n v="0.2711085333259512"/>
    <n v="0.4923397150288607"/>
    <n v="0.39067448842540564"/>
    <n v="0.1636404535918437"/>
  </r>
  <r>
    <x v="14"/>
    <n v="0.29039184650209721"/>
    <n v="0.26683225536907718"/>
    <n v="0.43087172399129914"/>
    <n v="0.36712515314791722"/>
    <n v="0.14976972949180109"/>
  </r>
  <r>
    <x v="15"/>
    <n v="0.26874769560131628"/>
    <n v="0.2828861304378279"/>
    <n v="0.51541674672642046"/>
    <n v="0.36558973724607868"/>
    <n v="0.13814981091747899"/>
  </r>
  <r>
    <x v="16"/>
    <n v="0.30391245441230802"/>
    <n v="0.29505838559830616"/>
    <n v="0.55856707835322894"/>
    <n v="0.36207575761587413"/>
    <n v="0.1375926914732411"/>
  </r>
  <r>
    <x v="17"/>
    <n v="0.3501729185010336"/>
    <n v="0.36547194609480327"/>
    <n v="0.62792332941128293"/>
    <n v="0.34811959369505052"/>
    <n v="0.14383358831271689"/>
  </r>
  <r>
    <x v="18"/>
    <n v="0.36982316093358381"/>
    <n v="0.38660764658130603"/>
    <n v="0.69254646942515152"/>
    <n v="0.36657634105749914"/>
    <n v="0.1553128526311659"/>
  </r>
  <r>
    <x v="19"/>
    <n v="0.35300317336951031"/>
    <n v="0.39579068019398367"/>
    <n v="0.70534079558724749"/>
    <n v="0.37011095199404581"/>
    <n v="0.17495792656556169"/>
  </r>
  <r>
    <x v="20"/>
    <n v="0.34466900084440311"/>
    <n v="0.40908568044922627"/>
    <n v="0.77612631978445967"/>
    <n v="0.38022735042856193"/>
    <n v="0.16193435011720272"/>
  </r>
  <r>
    <x v="21"/>
    <n v="0.30018661123200924"/>
    <n v="0.4082210410387625"/>
    <n v="0.77069678928939667"/>
    <n v="0.3713355082482519"/>
    <n v="0.1500406052562008"/>
  </r>
  <r>
    <x v="22"/>
    <n v="0.29951310580307722"/>
    <n v="0.39048571186495712"/>
    <n v="0.7435095941796046"/>
    <n v="0.36736786839879804"/>
    <n v="0.15045782026635879"/>
  </r>
  <r>
    <x v="23"/>
    <n v="0.30313659172243479"/>
    <n v="0.38981758416344636"/>
    <n v="0.78609522495154649"/>
    <n v="0.36553252931685437"/>
    <n v="0.1478481802450643"/>
  </r>
  <r>
    <x v="24"/>
    <n v="0.30839369283147483"/>
    <n v="0.36624148922291377"/>
    <n v="0.75696925889611777"/>
    <n v="0.32626042066054928"/>
    <n v="0.145635715768728"/>
  </r>
  <r>
    <x v="25"/>
    <n v="0.28900394931132251"/>
    <n v="0.3259115720505123"/>
    <n v="0.69933812988627664"/>
    <n v="0.32921897678838752"/>
    <n v="0.14516970534064938"/>
  </r>
  <r>
    <x v="26"/>
    <n v="0.31436094002878756"/>
    <n v="0.30143005018728541"/>
    <n v="0.5653137619810007"/>
    <n v="0.33355808118439517"/>
    <n v="0.14654955201673681"/>
  </r>
  <r>
    <x v="27"/>
    <n v="0.34389626006512952"/>
    <n v="0.3149708746282634"/>
    <n v="0.59997684511868354"/>
    <n v="0.29423770475916899"/>
    <n v="0.12141551051622759"/>
  </r>
  <r>
    <x v="28"/>
    <n v="0.30948619129125343"/>
    <n v="0.31454500278833231"/>
    <n v="0.64443829298921107"/>
    <n v="0.30012789273036838"/>
    <n v="0.1183464402737765"/>
  </r>
  <r>
    <x v="29"/>
    <n v="0.25850652231060506"/>
    <n v="0.28160339290354169"/>
    <n v="0.53469587636684068"/>
    <n v="0.32630138837921019"/>
    <n v="0.11670229642052879"/>
  </r>
  <r>
    <x v="30"/>
    <n v="0.23956108433606452"/>
    <n v="0.2245482961548555"/>
    <n v="0.35883771982688739"/>
    <n v="0.30326223605175529"/>
    <n v="0.1086167071632017"/>
  </r>
  <r>
    <x v="31"/>
    <n v="0.26615163993158053"/>
    <n v="0.23332188057869813"/>
    <n v="0.37223447635222062"/>
    <n v="0.28716638424010421"/>
    <n v="0.1031117264973832"/>
  </r>
  <r>
    <x v="32"/>
    <n v="0.27699194834512758"/>
    <n v="0.21135415625566112"/>
    <n v="0.45237521702833139"/>
    <n v="0.27920571093459806"/>
    <n v="0.1026123898267122"/>
  </r>
  <r>
    <x v="33"/>
    <n v="0.28850297119965818"/>
    <n v="0.21246970239734639"/>
    <n v="0.45680751037329625"/>
    <n v="0.25663319621694014"/>
    <n v="0.103572812378199"/>
  </r>
  <r>
    <x v="34"/>
    <n v="0.31123323545349424"/>
    <n v="0.30995183526783432"/>
    <n v="0.62045720827006945"/>
    <n v="0.27266296549920838"/>
    <n v="0.1126818561163512"/>
  </r>
  <r>
    <x v="35"/>
    <n v="0.33803413456390763"/>
    <n v="0.34076908451366689"/>
    <n v="0.68138043167960682"/>
    <n v="0.3463757173003465"/>
    <n v="0.13934657932526659"/>
  </r>
  <r>
    <x v="36"/>
    <n v="0.35604177898573247"/>
    <n v="0.37969236719604749"/>
    <n v="0.69124488048504529"/>
    <n v="0.38653645791712199"/>
    <n v="0.1460273155543326"/>
  </r>
  <r>
    <x v="37"/>
    <n v="0.33716525005540737"/>
    <n v="0.3499047916882248"/>
    <n v="0.68039661752195935"/>
    <n v="0.38722292524168067"/>
    <n v="0.14127706298576409"/>
  </r>
  <r>
    <x v="38"/>
    <n v="0.28164773162437001"/>
    <n v="0.30690728684681778"/>
    <n v="0.6407150043896902"/>
    <n v="0.37910408899014947"/>
    <n v="0.13949268223513381"/>
  </r>
  <r>
    <x v="39"/>
    <n v="0.2526109815954875"/>
    <n v="0.26377099535599396"/>
    <n v="0.45801949443986778"/>
    <n v="0.35532103118386194"/>
    <n v="0.13133384294438538"/>
  </r>
  <r>
    <x v="40"/>
    <n v="0.32691190328508429"/>
    <n v="0.2421133258721575"/>
    <n v="0.48508193846217146"/>
    <n v="0.281950354055923"/>
    <n v="0.11214223570049871"/>
  </r>
  <r>
    <x v="41"/>
    <n v="0.34531851396796759"/>
    <n v="0.30175522611200012"/>
    <n v="0.62070669775875487"/>
    <n v="0.2351193843918164"/>
    <n v="0.1150013455603876"/>
  </r>
  <r>
    <x v="42"/>
    <n v="0.34419700829846617"/>
    <n v="0.33637615351915429"/>
    <n v="0.64515356096398002"/>
    <n v="0.28280950806564892"/>
    <n v="0.1213570504090868"/>
  </r>
  <r>
    <x v="43"/>
    <n v="0.31932458036070061"/>
    <n v="0.30580800582737139"/>
    <n v="0.6492430781384253"/>
    <n v="0.31701057097128332"/>
    <n v="0.1166501315569861"/>
  </r>
  <r>
    <x v="44"/>
    <n v="0.30170605720676347"/>
    <n v="0.28349233733736456"/>
    <n v="0.57739291962263406"/>
    <n v="0.28666017536104577"/>
    <n v="0.1261750183136946"/>
  </r>
  <r>
    <x v="45"/>
    <n v="0.24557210112663591"/>
    <n v="0.27389563625663849"/>
    <n v="0.5249396456140919"/>
    <n v="0.31180240203656412"/>
    <n v="0.12608821760013469"/>
  </r>
  <r>
    <x v="46"/>
    <n v="0.27873589492632989"/>
    <n v="0.21275466536920359"/>
    <n v="0.32681169720392961"/>
    <n v="0.3151149078335152"/>
    <n v="0.11519715934136091"/>
  </r>
  <r>
    <x v="47"/>
    <n v="0.3046371200460668"/>
    <n v="0.27867079676734441"/>
    <n v="0.46131622099784736"/>
    <n v="0.30031051322864566"/>
    <n v="0.1198868622796057"/>
  </r>
  <r>
    <x v="48"/>
    <n v="0.32011991820415303"/>
    <n v="0.31772908324825483"/>
    <n v="0.54596517938773126"/>
    <n v="0.29010037495144281"/>
    <n v="0.13437936300435252"/>
  </r>
  <r>
    <x v="49"/>
    <n v="0.31777258630263511"/>
    <n v="0.31231799911825364"/>
    <n v="0.59904633437861643"/>
    <n v="0.30650962186718611"/>
    <n v="0.13878126827837459"/>
  </r>
  <r>
    <x v="50"/>
    <n v="0.2998586729759633"/>
    <n v="0.29942640820123528"/>
    <n v="0.55620370210971637"/>
    <n v="0.32579891848945658"/>
    <n v="0.13832935500099378"/>
  </r>
  <r>
    <x v="51"/>
    <n v="0.28944994148159853"/>
    <n v="0.32716491251020219"/>
    <n v="0.57707671062054455"/>
    <n v="0.32350733833780404"/>
    <n v="0.1302779430306425"/>
  </r>
  <r>
    <x v="52"/>
    <n v="0.26885072644727059"/>
    <n v="0.2976688735802524"/>
    <n v="0.48840052720251481"/>
    <n v="0.31260637736528318"/>
    <n v="0.1270452866503104"/>
  </r>
  <r>
    <x v="53"/>
    <n v="0.2851816732913377"/>
    <n v="0.24832607429032819"/>
    <n v="0.44620086323074232"/>
    <n v="0.28817179748168559"/>
    <n v="0.1204841179879325"/>
  </r>
  <r>
    <x v="54"/>
    <n v="0.29526763802749362"/>
    <n v="0.24800995056357381"/>
    <n v="0.53145979444622393"/>
    <n v="0.2481124595977183"/>
    <n v="0.11902593357381061"/>
  </r>
  <r>
    <x v="55"/>
    <n v="0.34177805129921474"/>
    <n v="0.2955012123701336"/>
    <n v="0.50796059433476937"/>
    <n v="0.26042224811414599"/>
    <n v="0.1204519920626029"/>
  </r>
  <r>
    <x v="56"/>
    <n v="0.35515678726741284"/>
    <n v="0.35664942677054662"/>
    <n v="0.68239799326913519"/>
    <n v="0.28773516831253027"/>
    <n v="0.12564133190729659"/>
  </r>
  <r>
    <x v="57"/>
    <n v="0.35576646467760836"/>
    <n v="0.34539711043201959"/>
    <n v="0.69893874047277449"/>
    <n v="0.3429795425309996"/>
    <n v="0.11845803964910251"/>
  </r>
  <r>
    <x v="58"/>
    <n v="0.32277212801527572"/>
    <n v="0.32749909555695728"/>
    <n v="0.65928142960738179"/>
    <n v="0.29815100663403371"/>
    <n v="0.1146303325892217"/>
  </r>
  <r>
    <x v="59"/>
    <n v="0.30557198855121531"/>
    <n v="0.27388323879240817"/>
    <n v="0.49274620932060231"/>
    <n v="0.32372873856317724"/>
    <n v="0.1152878026944073"/>
  </r>
  <r>
    <x v="60"/>
    <n v="0.3187496608133854"/>
    <n v="0.30115781319985629"/>
    <n v="0.51390291086017936"/>
    <n v="0.28003210857930455"/>
    <n v="0.10436405360312971"/>
  </r>
  <r>
    <x v="61"/>
    <n v="0.33664854950373674"/>
    <n v="0.31767878927381704"/>
    <n v="0.55229290763924643"/>
    <n v="0.28226325668422708"/>
    <n v="0.115417125960584"/>
  </r>
  <r>
    <x v="62"/>
    <n v="0.329433473971873"/>
    <n v="0.35121910831596131"/>
    <n v="0.61507024415568989"/>
    <n v="0.29695445219466143"/>
    <n v="0.1210726942488031"/>
  </r>
  <r>
    <x v="63"/>
    <n v="0.33754464654770444"/>
    <n v="0.32427154620816995"/>
    <n v="0.6364289130597468"/>
    <n v="0.32368211828757359"/>
    <n v="9.7433383193848297E-2"/>
  </r>
  <r>
    <x v="64"/>
    <n v="0.33963019861674587"/>
    <n v="0.27784283715599123"/>
    <n v="0.59084137269410575"/>
    <n v="0.32990254897346738"/>
    <n v="0.10726714171037539"/>
  </r>
  <r>
    <x v="65"/>
    <n v="0.3427609568243713"/>
    <n v="0.32730900958632392"/>
    <n v="0.58759389055431521"/>
    <n v="0.29783943329844831"/>
    <n v="0.13503812986917191"/>
  </r>
  <r>
    <x v="66"/>
    <n v="0.27942002405480887"/>
    <n v="0.31663793953400737"/>
    <n v="0.60194636122871537"/>
    <n v="0.30741225006906686"/>
    <n v="0.1309166634892765"/>
  </r>
  <r>
    <x v="67"/>
    <n v="0.26572897890952957"/>
    <n v="0.28548166997370999"/>
    <n v="0.52307663813290706"/>
    <n v="0.31739872394533503"/>
    <n v="0.12237683731348101"/>
  </r>
  <r>
    <x v="68"/>
    <n v="0.28942657389177256"/>
    <n v="0.2964547737449319"/>
    <n v="0.51862572652430416"/>
    <n v="0.32585903712285103"/>
    <n v="0.112489399823645"/>
  </r>
  <r>
    <x v="69"/>
    <n v="0.2265323537602692"/>
    <n v="0.2483027788393902"/>
    <n v="0.49732386541300533"/>
    <n v="0.29576218258738918"/>
    <n v="0.10039782761440959"/>
  </r>
  <r>
    <x v="70"/>
    <n v="0.25985304839789808"/>
    <n v="0.19742947386649931"/>
    <n v="0.34845257472966129"/>
    <n v="0.25291597048828213"/>
    <n v="8.5716148662518546E-2"/>
  </r>
  <r>
    <x v="71"/>
    <n v="0.30750578342222085"/>
    <n v="0.2429702189660419"/>
    <n v="0.39915740601403582"/>
    <n v="0.24219169786373629"/>
    <n v="8.3683965478029185E-2"/>
  </r>
  <r>
    <x v="72"/>
    <n v="0.29715693092596884"/>
    <n v="0.28958797657384167"/>
    <n v="0.54534104567260877"/>
    <n v="0.21833449153308629"/>
    <n v="9.8905692272176049E-2"/>
  </r>
  <r>
    <x v="73"/>
    <n v="0.27081599267412609"/>
    <n v="0.29358004454293041"/>
    <n v="0.60485875378827092"/>
    <n v="0.25209689362779081"/>
    <n v="0.1060979841813655"/>
  </r>
  <r>
    <x v="74"/>
    <n v="0.27216052579166844"/>
    <n v="0.25765308725088354"/>
    <n v="0.4819104999141785"/>
    <n v="0.2793735064099801"/>
    <n v="0.1115015293875784"/>
  </r>
  <r>
    <x v="75"/>
    <n v="0.30069055106999754"/>
    <n v="0.26009129700509248"/>
    <n v="0.4179676976981283"/>
    <n v="0.28063228546601077"/>
    <n v="0.1402782641346437"/>
  </r>
  <r>
    <x v="76"/>
    <n v="0.25194578536117951"/>
    <n v="0.24201906289719868"/>
    <n v="0.40871240023781663"/>
    <n v="0.26657243865645419"/>
    <n v="0.12297131897828921"/>
  </r>
  <r>
    <x v="77"/>
    <n v="0.26588175984467843"/>
    <n v="0.22598866088400521"/>
    <n v="0.37859839431214698"/>
    <n v="0.2436909330276581"/>
    <n v="0.10688102691418941"/>
  </r>
  <r>
    <x v="78"/>
    <n v="0.30839568106146281"/>
    <n v="0.2088245463133844"/>
    <n v="0.38352469790067101"/>
    <n v="0.22218856283961738"/>
    <n v="0.1115295799194522"/>
  </r>
  <r>
    <x v="79"/>
    <n v="0.31342853049952774"/>
    <n v="0.2235861931429477"/>
    <n v="0.45245702541257771"/>
    <n v="0.23391412221428498"/>
    <n v="0.1176525631156643"/>
  </r>
  <r>
    <x v="80"/>
    <n v="0.3144590909355755"/>
    <n v="0.27505562085258939"/>
    <n v="0.626639924398397"/>
    <n v="0.23754132938229902"/>
    <n v="0.1282913274159258"/>
  </r>
  <r>
    <x v="81"/>
    <n v="0.31638689430713401"/>
    <n v="0.2881792577367927"/>
    <n v="0.68720918938843734"/>
    <n v="0.25251148393271988"/>
    <n v="0.1287557248637973"/>
  </r>
  <r>
    <x v="82"/>
    <n v="0.30762292392404572"/>
    <n v="0.2971755729647978"/>
    <n v="0.71336319488510991"/>
    <n v="0.36042070909049811"/>
    <n v="0.1227376271204095"/>
  </r>
  <r>
    <x v="83"/>
    <n v="0.27164833387213705"/>
    <n v="0.31502156100326156"/>
    <n v="0.68131844670176556"/>
    <n v="0.3951224741359638"/>
    <n v="0.11865189811618551"/>
  </r>
  <r>
    <x v="84"/>
    <n v="0.27605251992805019"/>
    <n v="0.33293160105381497"/>
    <n v="0.64651325636424151"/>
    <n v="0.39894002959193092"/>
    <n v="0.13024525576498711"/>
  </r>
  <r>
    <x v="85"/>
    <n v="0.29918912103280809"/>
    <n v="0.341107941932278"/>
    <n v="0.61087422877089803"/>
    <n v="0.36554029979203789"/>
    <n v="0.1368315096708479"/>
  </r>
  <r>
    <x v="86"/>
    <n v="0.30568872713360662"/>
    <n v="0.30769853966841298"/>
    <n v="0.45824961319965329"/>
    <n v="0.30187296602373248"/>
    <n v="0.1480392312477268"/>
  </r>
  <r>
    <x v="87"/>
    <n v="0.30390522315558849"/>
    <n v="0.2640060827351603"/>
    <n v="0.45469503748620665"/>
    <n v="0.2576175436447985"/>
    <n v="0.13112601050703002"/>
  </r>
  <r>
    <x v="88"/>
    <n v="0.33508880338203212"/>
    <n v="0.32115852199327161"/>
    <n v="0.65223255952156356"/>
    <n v="0.24962616471888899"/>
    <n v="0.11883485045892619"/>
  </r>
  <r>
    <x v="89"/>
    <n v="0.3131324286639714"/>
    <n v="0.36119916740402658"/>
    <n v="0.72366128514493788"/>
    <n v="0.27750800696936817"/>
    <n v="0.14776143294200969"/>
  </r>
  <r>
    <x v="90"/>
    <n v="0.30564847853297911"/>
    <n v="0.32469776285076002"/>
    <n v="0.69306533727925113"/>
    <n v="0.33612643443528362"/>
    <n v="0.14537708339225341"/>
  </r>
  <r>
    <x v="91"/>
    <n v="0.31325965701201641"/>
    <n v="0.31864575578700288"/>
    <n v="0.6540449701799339"/>
    <n v="0.36701027824617227"/>
    <n v="0.12939622678856119"/>
  </r>
  <r>
    <x v="92"/>
    <n v="0.27283761523273486"/>
    <n v="0.31578228017676996"/>
    <n v="0.55999393078674575"/>
    <n v="0.34817952011176001"/>
    <n v="0.13186506329586412"/>
  </r>
  <r>
    <x v="93"/>
    <n v="0.28178958500869949"/>
    <n v="0.28475116146357421"/>
    <n v="0.53125160346548561"/>
    <n v="0.30307647863016768"/>
    <n v="0.1242223467888966"/>
  </r>
  <r>
    <x v="94"/>
    <n v="0.26328800020893278"/>
    <n v="0.24902841040145279"/>
    <n v="0.50245039049220297"/>
    <n v="0.25237099819443798"/>
    <n v="0.1150260573533852"/>
  </r>
  <r>
    <x v="95"/>
    <n v="0.19825537366344159"/>
    <n v="0.1904869327859888"/>
    <n v="0.37100857133848636"/>
    <n v="0.2263420980138259"/>
    <n v="0.103736500418646"/>
  </r>
  <r>
    <x v="96"/>
    <n v="0.21693081531392069"/>
    <n v="0.19937117496065698"/>
    <n v="0.25550347028618142"/>
    <n v="0.21007599523443138"/>
    <n v="0.1027747087316007"/>
  </r>
  <r>
    <x v="97"/>
    <n v="0.24123122741605951"/>
    <n v="0.17534905657741212"/>
    <n v="0.25881497045866231"/>
    <n v="0.202198197121852"/>
    <n v="9.7362777088634805E-2"/>
  </r>
  <r>
    <x v="98"/>
    <n v="0.1959973956134827"/>
    <n v="0.1530965869109826"/>
    <n v="0.21615808154064028"/>
    <n v="0.2074907303101215"/>
    <n v="9.3123550052986809E-2"/>
  </r>
  <r>
    <x v="99"/>
    <n v="0.20562380555849818"/>
    <n v="0.14187158720692769"/>
    <n v="0.26469225697613241"/>
    <n v="0.20058522244871149"/>
    <n v="9.704603339428422E-2"/>
  </r>
  <r>
    <x v="100"/>
    <n v="0.18216151589470828"/>
    <n v="0.1343460717942408"/>
    <n v="0.33101577518265296"/>
    <n v="0.17765744803276809"/>
    <n v="9.7171275349461697E-2"/>
  </r>
  <r>
    <x v="101"/>
    <n v="0.1656485035732729"/>
    <n v="0.14153084040903433"/>
    <n v="0.32335997337358729"/>
    <n v="0.16390004341603559"/>
    <n v="9.5225494160032495E-2"/>
  </r>
  <r>
    <x v="102"/>
    <n v="0.1964899661985883"/>
    <n v="0.15137052920896782"/>
    <n v="0.21861080068217431"/>
    <n v="0.16014267350466091"/>
    <n v="9.6753266041020136E-2"/>
  </r>
  <r>
    <x v="103"/>
    <n v="0.29316246228385329"/>
    <n v="0.19847353676652921"/>
    <n v="0.44290447852243314"/>
    <n v="0.1623170221662163"/>
    <n v="0.1044686136227812"/>
  </r>
  <r>
    <x v="104"/>
    <n v="0.30337839916850301"/>
    <n v="0.25415502725357852"/>
    <n v="0.59101024656635859"/>
    <n v="0.1923853426004947"/>
    <n v="9.7062664434576312E-2"/>
  </r>
  <r>
    <x v="105"/>
    <n v="0.2541214106817325"/>
    <n v="0.209775711294962"/>
    <n v="0.45509072344509544"/>
    <n v="0.24594675614158878"/>
    <n v="0.1025413442653617"/>
  </r>
  <r>
    <x v="106"/>
    <n v="0.22776576013503411"/>
    <n v="0.14726064024355698"/>
    <n v="0.29229571800983267"/>
    <n v="0.21978079696983768"/>
    <n v="9.4089663968504475E-2"/>
  </r>
  <r>
    <x v="107"/>
    <n v="0.25431796393538036"/>
    <n v="0.1381992251333618"/>
    <n v="0.27746699229197824"/>
    <n v="0.18397236212840032"/>
    <n v="9.1284578162946328E-2"/>
  </r>
  <r>
    <x v="108"/>
    <n v="0.2772034231283575"/>
    <n v="0.14716639764339789"/>
    <n v="0.2583665218431998"/>
    <n v="0.14981151278674248"/>
    <n v="8.7527267164091871E-2"/>
  </r>
  <r>
    <x v="109"/>
    <n v="0.24831512353705981"/>
    <n v="0.176525223245658"/>
    <n v="0.32675847135869912"/>
    <n v="0.12832649689661052"/>
    <n v="9.3627606742816574E-2"/>
  </r>
  <r>
    <x v="110"/>
    <n v="0.2427483979245674"/>
    <n v="0.15891320130787309"/>
    <n v="0.34283655112764844"/>
    <n v="0.1734743443274758"/>
    <n v="9.9515406249796892E-2"/>
  </r>
  <r>
    <x v="111"/>
    <n v="0.2235541817576312"/>
    <n v="0.16599847145253868"/>
    <n v="0.29394133499396913"/>
    <n v="0.20124266873719962"/>
    <n v="0.11041376971952251"/>
  </r>
  <r>
    <x v="112"/>
    <n v="0.2121679390941327"/>
    <n v="0.1537303734492369"/>
    <n v="0.25801697694533998"/>
    <n v="0.1890272269489458"/>
    <n v="9.7667083396356102E-2"/>
  </r>
  <r>
    <x v="113"/>
    <n v="0.20658777442993639"/>
    <n v="0.14068915848212252"/>
    <n v="0.24759473608731281"/>
    <n v="0.1821178664953349"/>
    <n v="8.901832799521045E-2"/>
  </r>
  <r>
    <x v="114"/>
    <n v="0.2133009404226282"/>
    <n v="0.13909949205836961"/>
    <n v="0.2549883038008659"/>
    <n v="0.16447018395162799"/>
    <n v="8.38240865196727E-2"/>
  </r>
  <r>
    <x v="115"/>
    <n v="0.23586094325180809"/>
    <n v="0.15976486409404919"/>
    <n v="0.35872123064274514"/>
    <n v="0.14801945935629932"/>
    <n v="8.9746942445200664E-2"/>
  </r>
  <r>
    <x v="116"/>
    <n v="0.22051934301481879"/>
    <n v="0.1737719057555821"/>
    <n v="0.35205237193375921"/>
    <n v="0.1522804896919234"/>
    <n v="9.1063782438086785E-2"/>
  </r>
  <r>
    <x v="117"/>
    <n v="0.2332843242308788"/>
    <n v="0.16044250398609758"/>
    <n v="0.24785235376351802"/>
    <n v="0.14679268893263428"/>
    <n v="9.7676593956609686E-2"/>
  </r>
  <r>
    <x v="118"/>
    <n v="0.27919322274919101"/>
    <n v="0.18599212543182281"/>
    <n v="0.2718622953999002"/>
    <n v="0.1552237508544089"/>
    <n v="9.8183398917826278E-2"/>
  </r>
  <r>
    <x v="119"/>
    <n v="0.26590040807228466"/>
    <n v="0.20160079295152869"/>
    <n v="0.30865867633872701"/>
    <n v="0.1495517536046457"/>
    <n v="9.1703237574021865E-2"/>
  </r>
  <r>
    <x v="120"/>
    <n v="0.26800848611405131"/>
    <n v="0.21840112431733932"/>
    <n v="0.33141573493004672"/>
    <n v="0.16051993012730678"/>
    <n v="8.1763802183749554E-2"/>
  </r>
  <r>
    <x v="121"/>
    <n v="0.24750461700676479"/>
    <n v="0.20719247341215291"/>
    <n v="0.38059643596617082"/>
    <n v="0.14439385638619939"/>
    <n v="6.7239021934686408E-2"/>
  </r>
  <r>
    <x v="122"/>
    <n v="0.23690588589159961"/>
    <n v="0.1937459001799931"/>
    <n v="0.42700387681559288"/>
    <n v="0.1173039131038309"/>
    <n v="6.1691355385212567E-2"/>
  </r>
  <r>
    <x v="123"/>
    <n v="0.2371475530631374"/>
    <n v="0.1665974525112712"/>
    <n v="0.37570074125523517"/>
    <n v="0.12387849019679691"/>
    <n v="5.9325877849987468E-2"/>
  </r>
  <r>
    <x v="124"/>
    <n v="0.2269545098334704"/>
    <n v="0.133983752723074"/>
    <n v="0.36136843712270594"/>
    <n v="0.12958487567302429"/>
    <n v="5.8046645556798233E-2"/>
  </r>
  <r>
    <x v="125"/>
    <n v="0.25132710285798421"/>
    <n v="0.1577991962979248"/>
    <n v="0.43795561373585101"/>
    <n v="0.1230189842019724"/>
    <n v="6.3471624639387825E-2"/>
  </r>
  <r>
    <x v="126"/>
    <n v="0.23775177418243748"/>
    <n v="0.15126833568597728"/>
    <n v="0.397953196059044"/>
    <n v="0.11523068022555999"/>
    <n v="6.4340685714851867E-2"/>
  </r>
  <r>
    <x v="127"/>
    <n v="0.18904136258549109"/>
    <n v="0.13616900207668201"/>
    <n v="0.3117937205744466"/>
    <n v="0.120358125475874"/>
    <n v="6.0195594173538133E-2"/>
  </r>
  <r>
    <x v="128"/>
    <n v="0.1549382651304449"/>
    <n v="0.1112781528912765"/>
    <n v="0.19633916814645411"/>
    <n v="0.10940570572962779"/>
    <n v="6.1238054072203382E-2"/>
  </r>
  <r>
    <x v="129"/>
    <n v="0.14689323547398239"/>
    <n v="0.10275884412509449"/>
    <n v="0.1493790200735623"/>
    <n v="0.10347874914668551"/>
    <n v="6.9300490520602429E-2"/>
  </r>
  <r>
    <x v="130"/>
    <n v="0.2472208954229316"/>
    <n v="0.1255061849921674"/>
    <n v="0.16596584718798379"/>
    <n v="0.1063717678420054"/>
    <n v="8.5071969429246358E-2"/>
  </r>
  <r>
    <x v="131"/>
    <n v="0.2935608338957178"/>
    <n v="0.23695545575392712"/>
    <n v="0.47850491256635963"/>
    <n v="0.1257922541000418"/>
    <n v="7.982716318917378E-2"/>
  </r>
  <r>
    <x v="132"/>
    <n v="0.27642100776999384"/>
    <n v="0.25678695229426379"/>
    <n v="0.52581712425586002"/>
    <n v="0.1169809257302012"/>
    <n v="9.399260958933342E-2"/>
  </r>
  <r>
    <x v="133"/>
    <n v="0.28499731719526772"/>
    <n v="0.23253164133082482"/>
    <n v="0.46237900564333567"/>
    <n v="0.12361687312390519"/>
    <n v="8.7168281550519991E-2"/>
  </r>
  <r>
    <x v="134"/>
    <n v="0.27753278817932736"/>
    <n v="0.22305753323823468"/>
    <n v="0.43816728311472858"/>
    <n v="9.6543873634038588E-2"/>
    <n v="0.1014473502826025"/>
  </r>
  <r>
    <x v="135"/>
    <n v="0.2399005357359712"/>
    <n v="0.20519805625983539"/>
    <n v="0.40688769202987629"/>
    <n v="0.1060332437993107"/>
    <n v="9.5497538329406412E-2"/>
  </r>
  <r>
    <x v="136"/>
    <n v="0.22267057326725212"/>
    <n v="0.18175834360956869"/>
    <n v="0.33755487973970294"/>
    <n v="0.10747201179883921"/>
    <n v="8.7343831250976445E-2"/>
  </r>
  <r>
    <x v="137"/>
    <n v="0.19377285043620809"/>
    <n v="0.16359698955804441"/>
    <n v="0.28842093034816862"/>
    <n v="9.1832876970939073E-2"/>
    <n v="7.5829433167521304E-2"/>
  </r>
  <r>
    <x v="138"/>
    <n v="0.17007653085093508"/>
    <n v="0.13222186075031958"/>
    <n v="0.18304070295243388"/>
    <n v="8.4721034263511061E-2"/>
    <n v="6.5281568268069634E-2"/>
  </r>
  <r>
    <x v="139"/>
    <n v="0.1425197562479881"/>
    <n v="0.1154569143088882"/>
    <n v="0.14174863731058429"/>
    <n v="8.8481136179296066E-2"/>
    <n v="6.0313247691124589E-2"/>
  </r>
  <r>
    <x v="140"/>
    <n v="0.12135109583954941"/>
    <n v="8.9238553736770851E-2"/>
    <n v="0.1646345243175717"/>
    <n v="9.4269163166370476E-2"/>
    <n v="5.8977196062798082E-2"/>
  </r>
  <r>
    <x v="141"/>
    <n v="0.13148388423740651"/>
    <n v="8.7623497285555657E-2"/>
    <n v="0.12829802640962271"/>
    <n v="8.9368142739387341E-2"/>
    <n v="5.8148202474179178E-2"/>
  </r>
  <r>
    <x v="142"/>
    <n v="0.14825001353375442"/>
    <n v="9.0516081306747626E-2"/>
    <n v="9.5701745125198287E-2"/>
    <n v="8.4975627382588473E-2"/>
    <n v="5.7963519201534773E-2"/>
  </r>
  <r>
    <x v="143"/>
    <n v="0.19161577121926909"/>
    <n v="0.15055494854487922"/>
    <n v="0.23548781811272751"/>
    <n v="8.3007092298311255E-2"/>
    <n v="6.172441925335883E-2"/>
  </r>
  <r>
    <x v="144"/>
    <n v="0.16684888448878279"/>
    <n v="0.15729699868056521"/>
    <n v="0.29141136844817578"/>
    <n v="9.1403473039539163E-2"/>
    <n v="6.1054368223322143E-2"/>
  </r>
  <r>
    <x v="145"/>
    <n v="0.14933169466791862"/>
    <n v="0.1158827638652616"/>
    <n v="0.25630386542367101"/>
    <n v="8.9804763669198776E-2"/>
    <n v="5.9876151113583097E-2"/>
  </r>
  <r>
    <x v="146"/>
    <n v="0.13740215105450718"/>
    <n v="9.756209331958067E-2"/>
    <n v="0.24686726133395892"/>
    <n v="9.9883139035686699E-2"/>
    <n v="5.9165387624543563E-2"/>
  </r>
  <r>
    <x v="147"/>
    <n v="0.1410019674833711"/>
    <n v="9.5943156505963634E-2"/>
    <n v="0.1731013238798508"/>
    <n v="0.10745617949657399"/>
    <n v="5.751258789930852E-2"/>
  </r>
  <r>
    <x v="148"/>
    <n v="0.1385933363757039"/>
    <n v="9.8031758236437949E-2"/>
    <n v="0.2170758618638132"/>
    <n v="0.10535755183873739"/>
    <n v="5.7344525316223853E-2"/>
  </r>
  <r>
    <x v="149"/>
    <n v="0.12913773963880168"/>
    <n v="9.9691167209250392E-2"/>
    <n v="0.219318982622941"/>
    <n v="0.13311230808971949"/>
    <n v="5.7319860811005416E-2"/>
  </r>
  <r>
    <x v="150"/>
    <n v="0.13695919453438382"/>
    <n v="9.8811382486676938E-2"/>
    <n v="0.2091946487456568"/>
    <n v="0.13170677781583501"/>
    <n v="5.776124003167895E-2"/>
  </r>
  <r>
    <x v="151"/>
    <n v="0.12705981156264862"/>
    <n v="9.7478175215000351E-2"/>
    <n v="0.20540279430738209"/>
    <n v="0.1220142837797643"/>
    <n v="5.8199221794870297E-2"/>
  </r>
  <r>
    <x v="152"/>
    <n v="0.1279083587000153"/>
    <n v="9.2912091302618405E-2"/>
    <n v="0.1127552134019664"/>
    <n v="0.1019092640685646"/>
    <n v="5.9973922144128777E-2"/>
  </r>
  <r>
    <x v="153"/>
    <n v="0.13057745545337762"/>
    <n v="9.0715405753813594E-2"/>
    <n v="8.2861976895576603E-2"/>
    <n v="9.2342985410023962E-2"/>
    <n v="5.9303620357637025E-2"/>
  </r>
  <r>
    <x v="154"/>
    <n v="0.1886354929606264"/>
    <n v="9.8728763016345311E-2"/>
    <n v="8.1751276662223787E-2"/>
    <n v="9.5578690866952087E-2"/>
    <n v="6.1004273496504197E-2"/>
  </r>
  <r>
    <x v="155"/>
    <n v="0.22358582083966641"/>
    <n v="0.1596622726188871"/>
    <n v="0.21411353031596578"/>
    <n v="0.11630616326884259"/>
    <n v="7.0005214511023275E-2"/>
  </r>
  <r>
    <x v="156"/>
    <n v="0.2289137756791888"/>
    <n v="0.17250882052287861"/>
    <n v="0.33197214557294491"/>
    <n v="0.10081223320785471"/>
    <n v="6.5237837511393448E-2"/>
  </r>
  <r>
    <x v="157"/>
    <n v="0.23223612048640233"/>
    <n v="0.15907250494891939"/>
    <n v="0.29734757142577412"/>
    <n v="9.4041834385226841E-2"/>
    <n v="6.3786498605192699E-2"/>
  </r>
  <r>
    <x v="158"/>
    <n v="0.21181379967495598"/>
    <n v="0.1720136091606882"/>
    <n v="0.26984788539621229"/>
    <n v="0.10283185617740069"/>
    <n v="7.2018909770222114E-2"/>
  </r>
  <r>
    <x v="159"/>
    <n v="0.21765042103184001"/>
    <n v="0.16982139680786229"/>
    <n v="0.23925542023537591"/>
    <n v="0.11106288204772269"/>
    <n v="7.9497039045375306E-2"/>
  </r>
  <r>
    <x v="160"/>
    <n v="0.2017420361473484"/>
    <n v="0.1749945048960522"/>
    <n v="0.2299898217496896"/>
    <n v="0.11266465760930061"/>
    <n v="7.7008476203658666E-2"/>
  </r>
  <r>
    <x v="161"/>
    <n v="0.20717033703040702"/>
    <n v="0.16744521451871319"/>
    <n v="0.21039218595128592"/>
    <n v="0.1219006685900213"/>
    <n v="7.0552359144716137E-2"/>
  </r>
  <r>
    <x v="162"/>
    <n v="0.19335380621897211"/>
    <n v="0.14384730960282868"/>
    <n v="0.17931600711799411"/>
    <n v="0.1263726580264643"/>
    <n v="7.0934156418590272E-2"/>
  </r>
  <r>
    <x v="163"/>
    <n v="0.1677026604288735"/>
    <n v="0.1347151927152358"/>
    <n v="7.7241094684667569E-2"/>
    <n v="0.101113034061695"/>
    <n v="7.8517824316654675E-2"/>
  </r>
  <r>
    <x v="164"/>
    <n v="0.13317095155762529"/>
    <n v="0.1212758907737523"/>
    <n v="7.7019903275099486E-2"/>
    <n v="9.234291062531419E-2"/>
    <n v="7.1153317866126983E-2"/>
  </r>
  <r>
    <x v="165"/>
    <n v="0.1359291286292276"/>
    <n v="0.11693617947792789"/>
    <n v="0.1116054539754901"/>
    <n v="8.9706365381421016E-2"/>
    <n v="6.6085771943287547E-2"/>
  </r>
  <r>
    <x v="166"/>
    <n v="0.13327264316314882"/>
    <n v="0.11260261235690279"/>
    <n v="0.1179518461148807"/>
    <n v="8.9335964878622401E-2"/>
    <n v="6.4295675146959524E-2"/>
  </r>
  <r>
    <x v="167"/>
    <n v="0.1350180122310087"/>
    <n v="0.1180269910042616"/>
    <n v="0.10773061433610179"/>
    <n v="8.8883937661150811E-2"/>
    <n v="6.7321849686842072E-2"/>
  </r>
  <r>
    <x v="168"/>
    <n v="0.1430300420636515"/>
    <n v="0.13142996568376719"/>
    <n v="0.1027133141548054"/>
    <n v="9.4933780231063414E-2"/>
    <n v="6.8223462596440604E-2"/>
  </r>
  <r>
    <x v="169"/>
    <n v="0.17029610573965229"/>
    <n v="0.13171825054915978"/>
    <n v="0.11324457691110559"/>
    <n v="9.1724844162037716E-2"/>
    <n v="6.6312972942915591E-2"/>
  </r>
  <r>
    <x v="170"/>
    <n v="0.16679079728695109"/>
    <n v="0.12471481591184601"/>
    <n v="0.1217917773767747"/>
    <n v="9.4224435163129366E-2"/>
    <n v="6.2559015532191509E-2"/>
  </r>
  <r>
    <x v="171"/>
    <n v="0.14346806971298842"/>
    <n v="0.1011988942153195"/>
    <n v="0.11768093169164151"/>
    <n v="8.6747242756444382E-2"/>
    <n v="6.0265715335944478E-2"/>
  </r>
  <r>
    <x v="172"/>
    <n v="0.14643359428982899"/>
    <n v="0.1035161371799081"/>
    <n v="8.3190561892968501E-2"/>
    <n v="8.3375822739474553E-2"/>
    <n v="5.9498297038122802E-2"/>
  </r>
  <r>
    <x v="173"/>
    <n v="0.1453805595851726"/>
    <n v="9.7498573735460586E-2"/>
    <n v="7.8157631714013229E-2"/>
    <n v="8.0917152790441121E-2"/>
    <n v="5.8855028439949129E-2"/>
  </r>
  <r>
    <x v="174"/>
    <n v="0.1103630011219623"/>
    <n v="8.7625950655300516E-2"/>
    <n v="7.624452836121387E-2"/>
    <n v="7.9056501060634526E-2"/>
    <n v="5.8719319169643597E-2"/>
  </r>
  <r>
    <x v="175"/>
    <n v="0.1065762814993554"/>
    <n v="8.744365847885098E-2"/>
    <n v="7.5292467802896265E-2"/>
    <n v="7.980993563783749E-2"/>
    <n v="5.8949476225503061E-2"/>
  </r>
  <r>
    <x v="176"/>
    <n v="0.10471828004102431"/>
    <n v="8.7522813482498865E-2"/>
    <n v="7.7772207380766012E-2"/>
    <n v="8.158555221274745E-2"/>
    <n v="5.9454381135780353E-2"/>
  </r>
  <r>
    <x v="177"/>
    <n v="0.10780490863857599"/>
    <n v="8.8954438804874941E-2"/>
    <n v="7.3204219336105728E-2"/>
    <n v="8.1208632104660075E-2"/>
    <n v="5.9996775372807121E-2"/>
  </r>
  <r>
    <x v="178"/>
    <n v="0.14477718831875161"/>
    <n v="8.9928406100617725E-2"/>
    <n v="7.2972876252840546E-2"/>
    <n v="8.0364447483342746E-2"/>
    <n v="5.9259691876954339E-2"/>
  </r>
  <r>
    <x v="179"/>
    <n v="0.173078108419116"/>
    <n v="9.6509631106393531E-2"/>
    <n v="7.5483028065215799E-2"/>
    <n v="7.9541309739680821E-2"/>
    <n v="5.9192135685217862E-2"/>
  </r>
  <r>
    <x v="180"/>
    <n v="0.17695086899755061"/>
    <n v="0.105475742657114"/>
    <n v="0.10959629058738569"/>
    <n v="7.9923559250920317E-2"/>
    <n v="5.9653127758170638E-2"/>
  </r>
  <r>
    <x v="181"/>
    <n v="0.1607476756881524"/>
    <n v="9.34855343793939E-2"/>
    <n v="0.1135029536763015"/>
    <n v="7.94643779387956E-2"/>
    <n v="5.874830757300871E-2"/>
  </r>
  <r>
    <x v="182"/>
    <n v="0.14735297147013007"/>
    <n v="8.7388836099478673E-2"/>
    <n v="8.019954478757009E-2"/>
    <n v="7.7360016752793581E-2"/>
    <n v="5.7264614928636243E-2"/>
  </r>
  <r>
    <x v="183"/>
    <n v="0.16560929085660189"/>
    <n v="9.880373596144354E-2"/>
    <n v="9.3668770751125202E-2"/>
    <n v="7.773242483658481E-2"/>
    <n v="5.9938474503820359E-2"/>
  </r>
  <r>
    <x v="184"/>
    <n v="0.1611230618662467"/>
    <n v="0.10537727912232189"/>
    <n v="0.10647790673436129"/>
    <n v="7.9816059803198308E-2"/>
    <n v="5.9922675723285065E-2"/>
  </r>
  <r>
    <x v="185"/>
    <n v="0.1302645267088165"/>
    <n v="8.9526408597990589E-2"/>
    <n v="8.0387493712318528E-2"/>
    <n v="7.8663993519235018E-2"/>
    <n v="5.7671732912641147E-2"/>
  </r>
  <r>
    <x v="186"/>
    <n v="0.14266038374729689"/>
    <n v="8.7698895930927015E-2"/>
    <n v="7.1702215638680608E-2"/>
    <n v="7.6185047085661664E-2"/>
    <n v="5.6845615900598043E-2"/>
  </r>
  <r>
    <x v="187"/>
    <n v="0.16561962258932789"/>
    <n v="0.1106459972715311"/>
    <n v="0.1555553828518989"/>
    <n v="7.6444258645679664E-2"/>
    <n v="5.7821666364183934E-2"/>
  </r>
  <r>
    <x v="188"/>
    <n v="0.1782772214864812"/>
    <n v="0.10626519972972641"/>
    <n v="0.1926236280882313"/>
    <n v="8.0416220285928805E-2"/>
    <n v="5.739115127348246E-2"/>
  </r>
  <r>
    <x v="189"/>
    <n v="0.16018147841945901"/>
    <n v="9.0652654288673737E-2"/>
    <n v="0.1897493371295913"/>
    <n v="7.8057821545877176E-2"/>
    <n v="5.686391213441748E-2"/>
  </r>
  <r>
    <x v="190"/>
    <n v="0.16043901032575078"/>
    <n v="8.6113909487549142E-2"/>
    <n v="0.1111610365730301"/>
    <n v="7.6295342386132212E-2"/>
    <n v="5.68948049764905E-2"/>
  </r>
  <r>
    <x v="191"/>
    <n v="0.17494388418082749"/>
    <n v="9.215751849431468E-2"/>
    <n v="0.12423966457259149"/>
    <n v="7.6414827623486767E-2"/>
    <n v="5.760867632983889E-2"/>
  </r>
  <r>
    <x v="192"/>
    <n v="0.17281962975926002"/>
    <n v="0.10248833595281689"/>
    <n v="0.18884405862030321"/>
    <n v="7.9598994085656807E-2"/>
    <n v="5.7035443556262819E-2"/>
  </r>
  <r>
    <x v="193"/>
    <n v="0.14864904236532622"/>
    <n v="9.2301689382904839E-2"/>
    <n v="0.16366795064845602"/>
    <n v="8.0362571367006586E-2"/>
    <n v="5.6945574670390256E-2"/>
  </r>
  <r>
    <x v="194"/>
    <n v="0.1314881571729194"/>
    <n v="8.6966884229671221E-2"/>
    <n v="9.9637825571727262E-2"/>
    <n v="8.185531341309614E-2"/>
    <n v="5.7095297438921611E-2"/>
  </r>
  <r>
    <x v="195"/>
    <n v="0.1510277703593747"/>
    <n v="9.4285414777141127E-2"/>
    <n v="0.1017711820695857"/>
    <n v="8.3267102988389435E-2"/>
    <n v="5.8283656411146537E-2"/>
  </r>
  <r>
    <x v="196"/>
    <n v="0.15909405530848569"/>
    <n v="9.8468688440023142E-2"/>
    <n v="0.153419963998007"/>
    <n v="8.4525906475153526E-2"/>
    <n v="5.8287149935637057E-2"/>
  </r>
  <r>
    <x v="197"/>
    <n v="0.11534586840622499"/>
    <n v="9.8616754114026733E-2"/>
    <n v="0.1894137849433421"/>
    <n v="8.1358422056104274E-2"/>
    <n v="5.7658065793748353E-2"/>
  </r>
  <r>
    <x v="198"/>
    <n v="0.11125151915408781"/>
    <n v="8.9546969877557211E-2"/>
    <n v="0.1170971562621973"/>
    <n v="8.0710909951245635E-2"/>
    <n v="5.7384049945507075E-2"/>
  </r>
  <r>
    <x v="199"/>
    <n v="0.12682249829819028"/>
    <n v="8.7169190537436672E-2"/>
    <n v="7.9455211604881892E-2"/>
    <n v="8.1961363431319559E-2"/>
    <n v="5.6883467750497352E-2"/>
  </r>
  <r>
    <x v="200"/>
    <n v="0.1570645844040105"/>
    <n v="8.7299595580307462E-2"/>
    <n v="7.0923548003371209E-2"/>
    <n v="7.9570632119670873E-2"/>
    <n v="5.6858226693553462E-2"/>
  </r>
  <r>
    <x v="201"/>
    <n v="0.1679595276228931"/>
    <n v="8.7302512876208188E-2"/>
    <n v="8.9146128282833303E-2"/>
    <n v="7.7178150287314284E-2"/>
    <n v="5.6869770484384234E-2"/>
  </r>
  <r>
    <x v="202"/>
    <n v="0.1613499518969346"/>
    <n v="8.9578837414790891E-2"/>
    <n v="0.1238351786200603"/>
    <n v="7.7013540683906812E-2"/>
    <n v="5.6834220727626561E-2"/>
  </r>
  <r>
    <x v="203"/>
    <n v="0.13145999215230278"/>
    <n v="8.9079529988473932E-2"/>
    <n v="0.1253206657395827"/>
    <n v="7.6914061136444861E-2"/>
    <n v="5.6784780784110284E-2"/>
  </r>
  <r>
    <x v="204"/>
    <n v="0.1260569950028369"/>
    <n v="8.6226579891711452E-2"/>
    <n v="8.2589082095519184E-2"/>
    <n v="7.7334846401821852E-2"/>
    <n v="5.6905540141763959E-2"/>
  </r>
  <r>
    <x v="205"/>
    <n v="0.1176778639029708"/>
    <n v="8.5710187004880714E-2"/>
    <n v="7.3382438693442922E-2"/>
    <n v="8.1662331321838366E-2"/>
    <n v="5.7078934410671155E-2"/>
  </r>
  <r>
    <x v="206"/>
    <n v="0.1216661910527376"/>
    <n v="8.5403007719126567E-2"/>
    <n v="7.1306682324194029E-2"/>
    <n v="7.8727089873198333E-2"/>
    <n v="5.6872609677143852E-2"/>
  </r>
  <r>
    <x v="207"/>
    <n v="0.13556190456203529"/>
    <n v="8.5955374932223744E-2"/>
    <n v="7.2770719526071628E-2"/>
    <n v="7.7784533259202815E-2"/>
    <n v="5.6814644274850404E-2"/>
  </r>
  <r>
    <x v="208"/>
    <n v="0.1404730871674344"/>
    <n v="8.4828174833464887E-2"/>
    <n v="7.2886672312931902E-2"/>
    <n v="7.6600428851264321E-2"/>
    <n v="5.6756656573757336E-2"/>
  </r>
  <r>
    <x v="209"/>
    <n v="0.1604369035650561"/>
    <n v="8.7356110935605497E-2"/>
    <n v="7.2243779704817185E-2"/>
    <n v="7.5286471045188111E-2"/>
    <n v="5.6826029683295011E-2"/>
  </r>
  <r>
    <x v="210"/>
    <n v="0.15125574046540372"/>
    <n v="8.9279474489857416E-2"/>
    <n v="9.8539952321728505E-2"/>
    <n v="7.5372805177778932E-2"/>
    <n v="5.6762886521054462E-2"/>
  </r>
  <r>
    <x v="211"/>
    <n v="0.11425169784865259"/>
    <n v="8.4372670759667853E-2"/>
    <n v="8.9716918157325687E-2"/>
    <n v="7.50969612075124E-2"/>
    <n v="5.6768557999277616E-2"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3.4927142261866151"/>
    <n v="1.959860052411315"/>
    <n v="2.3713441175663204"/>
    <n v="2.9950780611488383"/>
    <n v="0.71774132555088355"/>
    <n v="0.63288353304030209"/>
    <n v="0.10059869235651721"/>
    <n v="4.982957845099186"/>
    <n v="17.253177853359979"/>
  </r>
  <r>
    <x v="1"/>
    <n v="3.2880225418847431"/>
    <n v="1.2779988073351169"/>
    <n v="2.1735256116977482"/>
    <n v="2.9274114439689876"/>
    <n v="0.71886105929149857"/>
    <n v="0.58713438884191482"/>
    <n v="0.10059869235651721"/>
    <n v="4.9553451604284815"/>
    <n v="16.028897705805008"/>
  </r>
  <r>
    <x v="2"/>
    <n v="3.2055714041664718"/>
    <n v="1.3639458619468259"/>
    <n v="1.9945583060440562"/>
    <n v="2.6081466132936559"/>
    <n v="0.71515059864294206"/>
    <n v="0.56719220437404427"/>
    <n v="0.10059869235651721"/>
    <n v="4.914049220023708"/>
    <n v="15.469212900848222"/>
  </r>
  <r>
    <x v="3"/>
    <n v="3.1069463222842879"/>
    <n v="1.5648668344574401"/>
    <n v="2.079683935403509"/>
    <n v="2.6123491673017472"/>
    <n v="0.70248931539040516"/>
    <n v="0.5837306611818075"/>
    <n v="0.10059869235651721"/>
    <n v="5.0244531681605231"/>
    <n v="15.775118096536238"/>
  </r>
  <r>
    <x v="4"/>
    <n v="3.0339064939629581"/>
    <n v="1.7405604974582629"/>
    <n v="2.328145586085264"/>
    <n v="2.7140835121981399"/>
    <n v="0.69373926994674673"/>
    <n v="0.62835134416770166"/>
    <n v="0.10059869235651721"/>
    <n v="5.3909089507183001"/>
    <n v="16.630294346893891"/>
  </r>
  <r>
    <x v="5"/>
    <n v="3.0212651226157416"/>
    <n v="1.6441214095335039"/>
    <n v="2.3239826724871131"/>
    <n v="2.8685502315657163"/>
    <n v="0.72376502909700213"/>
    <n v="0.56562535984708928"/>
    <n v="0.10059869235651721"/>
    <n v="5.5534967385579064"/>
    <n v="16.80140525606059"/>
  </r>
  <r>
    <x v="6"/>
    <n v="3.3152957185750163"/>
    <n v="1.4285843266276039"/>
    <n v="2.3019614049431221"/>
    <n v="2.7261472121213122"/>
    <n v="0.75601709999688937"/>
    <n v="0.527118445385094"/>
    <n v="0.10059869235651721"/>
    <n v="5.5457236777756993"/>
    <n v="16.701446577781255"/>
  </r>
  <r>
    <x v="7"/>
    <n v="3.465941538698611"/>
    <n v="1.5655594482778281"/>
    <n v="2.4872126491002517"/>
    <n v="2.4593046681428405"/>
    <n v="0.75701425633289943"/>
    <n v="0.48261352439701566"/>
    <n v="0.10059869235651721"/>
    <n v="5.3930795746644238"/>
    <n v="16.711324351970386"/>
  </r>
  <r>
    <x v="8"/>
    <n v="3.4739287389697169"/>
    <n v="2.0249365011963891"/>
    <n v="2.4052664907165"/>
    <n v="2.2921197289366098"/>
    <n v="0.75007876980257937"/>
    <n v="0.50757641145681265"/>
    <n v="0.10059869235651721"/>
    <n v="5.3567819863715247"/>
    <n v="16.911287319806647"/>
  </r>
  <r>
    <x v="9"/>
    <n v="3.465175013050815"/>
    <n v="2.3970205845787458"/>
    <n v="2.056347100271946"/>
    <n v="2.4562920336228102"/>
    <n v="0.75759443871190058"/>
    <n v="0.57132544810373587"/>
    <n v="0.10059869235651721"/>
    <n v="5.3371878008825187"/>
    <n v="17.141541111578988"/>
  </r>
  <r>
    <x v="10"/>
    <n v="3.649522463656671"/>
    <n v="2.2591573948363273"/>
    <n v="1.9363939339182521"/>
    <n v="2.6187927185599023"/>
    <n v="0.77327842077344322"/>
    <n v="0.56590592666666428"/>
    <n v="0.10059869235651721"/>
    <n v="5.5737105165520466"/>
    <n v="17.477360067319825"/>
  </r>
  <r>
    <x v="11"/>
    <n v="3.6773126584564286"/>
    <n v="1.8642056722457789"/>
    <n v="2.0970735542554997"/>
    <n v="2.7059057030605564"/>
    <n v="0.76792152266371383"/>
    <n v="0.57153197184522764"/>
    <n v="0.10059869235651721"/>
    <n v="6.3384164834832175"/>
    <n v="18.12296625836694"/>
  </r>
  <r>
    <x v="12"/>
    <n v="3.6555473400030829"/>
    <n v="1.6889628373932668"/>
    <n v="2.2344822926057581"/>
    <n v="2.6345262348967462"/>
    <n v="0.72153974665242926"/>
    <n v="0.56957843350600801"/>
    <n v="0.10059869235651721"/>
    <n v="6.2919268370982788"/>
    <n v="17.897162414512088"/>
  </r>
  <r>
    <x v="13"/>
    <n v="3.7346987472720747"/>
    <n v="1.67171155887445"/>
    <n v="2.0887234011425129"/>
    <n v="2.4447152946212993"/>
    <n v="0.70614141875341963"/>
    <n v="0.57317533433129741"/>
    <n v="0.10059869235651721"/>
    <n v="6.0729154025291976"/>
    <n v="17.392679849880768"/>
  </r>
  <r>
    <x v="14"/>
    <n v="3.6744496578945589"/>
    <n v="1.4347898978298519"/>
    <n v="2.0616588598164731"/>
    <n v="2.3257010519681969"/>
    <n v="0.69377888181353198"/>
    <n v="0.61708253646631517"/>
    <n v="0.10059869235651721"/>
    <n v="6.0139248430802823"/>
    <n v="16.92198442122573"/>
  </r>
  <r>
    <x v="15"/>
    <n v="3.6703290412291132"/>
    <n v="1.3141836538812661"/>
    <n v="2.2326979203977011"/>
    <n v="2.4247831175095103"/>
    <n v="0.66864911700284313"/>
    <n v="0.61154487950257697"/>
    <n v="0.10059869235651721"/>
    <n v="5.6765244668072707"/>
    <n v="16.699310888686799"/>
  </r>
  <r>
    <x v="16"/>
    <n v="3.687235946886434"/>
    <n v="1.3888636591683201"/>
    <n v="2.6266407342526881"/>
    <n v="2.5525135396057093"/>
    <n v="0.67015444972983929"/>
    <n v="0.57509620035095121"/>
    <n v="0.10059869235651721"/>
    <n v="5.630887864406481"/>
    <n v="17.231991086756942"/>
  </r>
  <r>
    <x v="17"/>
    <n v="3.5856183584071668"/>
    <n v="1.4389394501498571"/>
    <n v="2.5208839659429767"/>
    <n v="2.7565030114312217"/>
    <n v="0.7135468623038651"/>
    <n v="0.64585068764713827"/>
    <n v="0.10059869235651721"/>
    <n v="5.357683883703066"/>
    <n v="17.119624911941809"/>
  </r>
  <r>
    <x v="18"/>
    <n v="3.5236357418404931"/>
    <n v="1.8038633682485499"/>
    <n v="2.5985187363213407"/>
    <n v="2.9026824052631617"/>
    <n v="0.73424002294475765"/>
    <n v="0.57914436209168341"/>
    <n v="0.10059869235651721"/>
    <n v="5.3481991266131734"/>
    <n v="17.590882455679676"/>
  </r>
  <r>
    <x v="19"/>
    <n v="3.4129194648508228"/>
    <n v="1.8926224519452819"/>
    <n v="2.8831711749049469"/>
    <n v="2.952912427172306"/>
    <n v="0.75278208574709116"/>
    <n v="0.54751611163352631"/>
    <n v="0.10059869235651721"/>
    <n v="5.5933348654468968"/>
    <n v="18.135857274057386"/>
  </r>
  <r>
    <x v="20"/>
    <n v="3.200050475391798"/>
    <n v="1.7243833150201251"/>
    <n v="2.906378310015854"/>
    <n v="3.0630362238711237"/>
    <n v="0.73591794665383314"/>
    <n v="0.63006996255225933"/>
    <n v="0.10059869235651721"/>
    <n v="5.6662480001919837"/>
    <n v="18.026682926053493"/>
  </r>
  <r>
    <x v="21"/>
    <n v="3.1676918513818433"/>
    <n v="1.6325120231424031"/>
    <n v="2.7310388369038918"/>
    <n v="2.9631821385059571"/>
    <n v="0.7125939172068716"/>
    <n v="0.55739377037251681"/>
    <n v="0.10059869235651721"/>
    <n v="5.526134551518151"/>
    <n v="17.391145781388154"/>
  </r>
  <r>
    <x v="22"/>
    <n v="3.170094173016988"/>
    <n v="1.668365090430401"/>
    <n v="2.4325144190706367"/>
    <n v="2.9084772968932757"/>
    <n v="0.76143496457467397"/>
    <n v="0.4901719342935737"/>
    <n v="0.10059869235651721"/>
    <n v="5.3274750562262208"/>
    <n v="16.859131626862286"/>
  </r>
  <r>
    <x v="23"/>
    <n v="3.3946945370913291"/>
    <n v="1.87204388951138"/>
    <n v="2.2152437650717469"/>
    <n v="3.0016096507166683"/>
    <n v="0.77605604454818811"/>
    <n v="0.49668574703379526"/>
    <n v="0.10059869235651721"/>
    <n v="5.4602225520912935"/>
    <n v="17.317154878420919"/>
  </r>
  <r>
    <x v="24"/>
    <n v="3.5150885794788578"/>
    <n v="1.7651323550023419"/>
    <n v="2.187675474072329"/>
    <n v="2.9030778522254321"/>
    <n v="0.72188934951071071"/>
    <n v="0.57446515312584345"/>
    <n v="0.10059869235651721"/>
    <n v="5.8053505787825195"/>
    <n v="17.573278034554551"/>
  </r>
  <r>
    <x v="25"/>
    <n v="3.6048389426133922"/>
    <n v="1.501455620852548"/>
    <n v="2.2198399380421012"/>
    <n v="2.7385891432560689"/>
    <n v="0.743654433508673"/>
    <n v="0.57336046411140973"/>
    <n v="0.10059869235651721"/>
    <n v="5.9502178079477623"/>
    <n v="17.432555042688474"/>
  </r>
  <r>
    <x v="26"/>
    <n v="3.6037087266748209"/>
    <n v="1.203954663445983"/>
    <n v="2.2368212736257211"/>
    <n v="2.5373864867217328"/>
    <n v="0.7887391965112549"/>
    <n v="0.58144812156548686"/>
    <n v="0.10059869235651721"/>
    <n v="6.0791543901914489"/>
    <n v="17.131811551092966"/>
  </r>
  <r>
    <x v="27"/>
    <n v="3.5657075078894431"/>
    <n v="0.97736333064532477"/>
    <n v="2.2830976018080658"/>
    <n v="2.5362994948154087"/>
    <n v="0.84824592067670712"/>
    <n v="0.47718533810094366"/>
    <n v="0.10059869235651721"/>
    <n v="5.832099286777173"/>
    <n v="16.620597173069584"/>
  </r>
  <r>
    <x v="28"/>
    <n v="3.5712927751647423"/>
    <n v="1.0696722727331769"/>
    <n v="2.4235278856117368"/>
    <n v="2.5439548649579766"/>
    <n v="0.8162891691191656"/>
    <n v="0.45904259815316617"/>
    <n v="0.10059869235651721"/>
    <n v="5.3516113705565376"/>
    <n v="16.335989628653021"/>
  </r>
  <r>
    <x v="29"/>
    <n v="3.5811912813027269"/>
    <n v="1.3126454254297251"/>
    <n v="2.4853251038306632"/>
    <n v="2.3155391557779623"/>
    <n v="0.79055179915633367"/>
    <n v="0.50255462635833947"/>
    <n v="0.10059869235651721"/>
    <n v="5.1872537606416573"/>
    <n v="16.275659844853923"/>
  </r>
  <r>
    <x v="30"/>
    <n v="3.3697924068105771"/>
    <n v="1.6548524009948851"/>
    <n v="2.3678373552853458"/>
    <n v="1.9059243512915791"/>
    <n v="0.78320922864441433"/>
    <n v="0.6072012006451093"/>
    <n v="0.10059869235651721"/>
    <n v="4.968474215733095"/>
    <n v="15.757889851761522"/>
  </r>
  <r>
    <x v="31"/>
    <n v="3.3157582377763259"/>
    <n v="1.5730332821977149"/>
    <n v="2.3090402750144059"/>
    <n v="1.8728118764459789"/>
    <n v="0.79069201421037116"/>
    <n v="0.60805931976504946"/>
    <n v="0.1075365332086908"/>
    <n v="4.9449173421377406"/>
    <n v="15.521848880756279"/>
  </r>
  <r>
    <x v="32"/>
    <n v="3.4253499020864417"/>
    <n v="1.737819721934774"/>
    <n v="2.146818728359102"/>
    <n v="1.9875505959986881"/>
    <n v="0.73482682462535187"/>
    <n v="0.57590429165501211"/>
    <n v="0.1075365332086908"/>
    <n v="4.9649812353080351"/>
    <n v="15.680787833176094"/>
  </r>
  <r>
    <x v="33"/>
    <n v="3.5156107966821262"/>
    <n v="1.654658222433864"/>
    <n v="2.0465150358619688"/>
    <n v="2.0279719591840135"/>
    <n v="0.69986474569032553"/>
    <n v="0.5585793652354144"/>
    <n v="0.1075365332086908"/>
    <n v="5.1355343476548123"/>
    <n v="15.746271005951215"/>
  </r>
  <r>
    <x v="34"/>
    <n v="3.5377671191872908"/>
    <n v="1.39880250724015"/>
    <n v="2.1207837368114228"/>
    <n v="2.4486819099022528"/>
    <n v="0.71916255339197932"/>
    <n v="0.61136733339125682"/>
    <n v="0.1075365332086908"/>
    <n v="4.8710331450364777"/>
    <n v="15.815134838169522"/>
  </r>
  <r>
    <x v="35"/>
    <n v="3.6092080648725293"/>
    <n v="1.323097477111806"/>
    <n v="2.4192177765450786"/>
    <n v="2.7651354801517893"/>
    <n v="0.76729590532637781"/>
    <n v="0.66151188615868395"/>
    <n v="0.1075365332086908"/>
    <n v="4.6544080761943576"/>
    <n v="16.307411199569316"/>
  </r>
  <r>
    <x v="36"/>
    <n v="3.6523272296168119"/>
    <n v="1.4435796126573421"/>
    <n v="2.4812598101801049"/>
    <n v="2.903875240044568"/>
    <n v="0.79680833090409142"/>
    <n v="0.77855323019683642"/>
    <n v="0.1075365332086908"/>
    <n v="4.3857379833378127"/>
    <n v="16.549677970146259"/>
  </r>
  <r>
    <x v="37"/>
    <n v="3.5032011485192109"/>
    <n v="1.438706374314642"/>
    <n v="2.4539603079297874"/>
    <n v="2.8460657718565634"/>
    <n v="0.86785007225683264"/>
    <n v="0.69203602944398557"/>
    <n v="0.1075365332086908"/>
    <n v="4.28597047643132"/>
    <n v="16.19532671396103"/>
  </r>
  <r>
    <x v="38"/>
    <n v="3.4362594551949361"/>
    <n v="1.45058534224321"/>
    <n v="2.592122532588284"/>
    <n v="2.692112855250707"/>
    <n v="0.91913858334679222"/>
    <n v="0.65297600360030661"/>
    <n v="0.1075365332086908"/>
    <n v="4.6076152013671638"/>
    <n v="16.45834650680009"/>
  </r>
  <r>
    <x v="39"/>
    <n v="3.208319671206973"/>
    <n v="1.3843296376674121"/>
    <n v="2.4441514717239619"/>
    <n v="2.3007438893287686"/>
    <n v="0.89452020110992803"/>
    <n v="0.73954591264521252"/>
    <n v="0.1075365332086908"/>
    <n v="5.2539297459519272"/>
    <n v="16.333077062842875"/>
  </r>
  <r>
    <x v="40"/>
    <n v="2.9300748419774769"/>
    <n v="1.2477554784521219"/>
    <n v="2.2519743474420002"/>
    <n v="2.2109509296862675"/>
    <n v="0.8319654517163948"/>
    <n v="0.65677889854590377"/>
    <n v="0.1075365332086908"/>
    <n v="5.4549797526337827"/>
    <n v="15.692016233662638"/>
  </r>
  <r>
    <x v="41"/>
    <n v="2.753589493642755"/>
    <n v="1.07912947742668"/>
    <n v="2.221053194177995"/>
    <n v="2.4488426722291714"/>
    <n v="0.78508989977411769"/>
    <n v="0.61378752454060637"/>
    <n v="0.1075365332086908"/>
    <n v="5.4386303425168467"/>
    <n v="15.447659137516863"/>
  </r>
  <r>
    <x v="42"/>
    <n v="2.589121697230508"/>
    <n v="0.73283249475212797"/>
    <n v="2.3215561342265452"/>
    <n v="2.5900670159705381"/>
    <n v="0.7708703968192514"/>
    <n v="0.4457810901300176"/>
    <n v="0.1075365332086908"/>
    <n v="5.3758001567517999"/>
    <n v="14.93356551908948"/>
  </r>
  <r>
    <x v="43"/>
    <n v="2.4777851568343197"/>
    <n v="0.44751578525179059"/>
    <n v="2.4664971068976671"/>
    <n v="2.5599549247922466"/>
    <n v="0.78060679931764598"/>
    <n v="0.39208036267072471"/>
    <n v="0.1075365332086908"/>
    <n v="4.8803593154849745"/>
    <n v="14.11233598445806"/>
  </r>
  <r>
    <x v="44"/>
    <n v="2.978606492398717"/>
    <n v="0.49526379642371149"/>
    <n v="2.8811722830619559"/>
    <n v="2.3939372320520356"/>
    <n v="0.77216547024258908"/>
    <n v="0.43227022913251839"/>
    <n v="0.1075365332086908"/>
    <n v="4.6489536690446229"/>
    <n v="14.709905705564841"/>
  </r>
  <r>
    <x v="45"/>
    <n v="3.7329487047337038"/>
    <n v="0.56638852174148846"/>
    <n v="2.8206134070420039"/>
    <n v="2.2674386439642538"/>
    <n v="0.76693321888662391"/>
    <n v="0.43223090823590771"/>
    <n v="0.1075365332086908"/>
    <n v="4.6134894748571647"/>
    <n v="15.307579412669838"/>
  </r>
  <r>
    <x v="46"/>
    <n v="3.8182113404010249"/>
    <n v="0.53631624708425896"/>
    <n v="2.332810002622252"/>
    <n v="1.9212723341946634"/>
    <n v="0.7407298583671672"/>
    <n v="0.46635729711802781"/>
    <n v="0.1075365332086908"/>
    <n v="4.5306269795338174"/>
    <n v="14.453860592529903"/>
  </r>
  <r>
    <x v="47"/>
    <n v="3.552877455122625"/>
    <n v="0.50598376965067227"/>
    <n v="2.1716252683994806"/>
    <n v="2.1397373597909537"/>
    <n v="0.67484026096278371"/>
    <n v="0.60241007887615416"/>
    <n v="0.1075365332086908"/>
    <n v="4.6040732587043678"/>
    <n v="14.359083984715729"/>
  </r>
  <r>
    <x v="48"/>
    <n v="3.2290059007812069"/>
    <n v="0.51387270129942342"/>
    <n v="2.1209455919684879"/>
    <n v="2.3600538643899394"/>
    <n v="0.63113942685870827"/>
    <n v="0.64904736887818759"/>
    <n v="0.1075365332086908"/>
    <n v="4.5465117367585988"/>
    <n v="14.158113124143242"/>
  </r>
  <r>
    <x v="49"/>
    <n v="3.0743648419530718"/>
    <n v="0.43791877133797891"/>
    <n v="2.3500226483656088"/>
    <n v="2.4841348134539452"/>
    <n v="0.62168970310465932"/>
    <n v="0.58922679475178141"/>
    <n v="0.1075365332086908"/>
    <n v="4.2319340873907993"/>
    <n v="13.896828193566535"/>
  </r>
  <r>
    <x v="50"/>
    <n v="2.8893591218475492"/>
    <n v="0.43622515038219134"/>
    <n v="2.676090846530693"/>
    <n v="2.4345798876126312"/>
    <n v="0.6246903323178109"/>
    <n v="0.54247571110958459"/>
    <n v="0.1075365332086908"/>
    <n v="4.2072154032194193"/>
    <n v="13.918172986228573"/>
  </r>
  <r>
    <x v="51"/>
    <n v="2.8486981494312458"/>
    <n v="0.55698868880357955"/>
    <n v="2.7888697834809482"/>
    <n v="2.4770301946797422"/>
    <n v="0.64330107232096256"/>
    <n v="0.48236937730714496"/>
    <n v="0.1075365332086908"/>
    <n v="4.0302528134988416"/>
    <n v="13.935046612731156"/>
  </r>
  <r>
    <x v="52"/>
    <n v="2.843730335362074"/>
    <n v="0.4462542633748095"/>
    <n v="2.4793281680487649"/>
    <n v="2.2494804327686357"/>
    <n v="0.65629979532185578"/>
    <n v="0.45197858722431961"/>
    <n v="0.1075365332086908"/>
    <n v="3.9411492586074246"/>
    <n v="13.175757373916575"/>
  </r>
  <r>
    <x v="53"/>
    <n v="2.467959138358788"/>
    <n v="0.44341456591669498"/>
    <n v="2.204048124636302"/>
    <n v="2.0851342806713222"/>
    <n v="0.66549825698284482"/>
    <n v="0.56919861989821829"/>
    <n v="0.1075365332086908"/>
    <n v="3.7771640992874089"/>
    <n v="12.319953618960271"/>
  </r>
  <r>
    <x v="54"/>
    <n v="2.3603293297218322"/>
    <n v="0.43791652232947309"/>
    <n v="2.0646986421525813"/>
    <n v="2.2016852981230564"/>
    <n v="0.65565255944907674"/>
    <n v="0.48591055050611448"/>
    <n v="0.1075365332086908"/>
    <n v="3.5960229822364238"/>
    <n v="11.909752417727248"/>
  </r>
  <r>
    <x v="55"/>
    <n v="2.485075867908221"/>
    <n v="0.48103198102914674"/>
    <n v="2.0511257294319569"/>
    <n v="2.2681186728705183"/>
    <n v="0.68704594657812912"/>
    <n v="0.45296886434507477"/>
    <n v="0.1075365332086908"/>
    <n v="3.4608145378845605"/>
    <n v="11.993718133256298"/>
  </r>
  <r>
    <x v="56"/>
    <n v="2.691330221519407"/>
    <n v="0.47615439261860348"/>
    <n v="2.2012459820214159"/>
    <n v="2.6416279313999209"/>
    <n v="0.68241070376119317"/>
    <n v="0.53756249021954616"/>
    <n v="0.1075365332086908"/>
    <n v="3.8434394856833127"/>
    <n v="13.181307740432089"/>
  </r>
  <r>
    <x v="57"/>
    <n v="2.8524336415695437"/>
    <n v="0.42834191749125777"/>
    <n v="2.4601361841438689"/>
    <n v="2.7690819133620521"/>
    <n v="0.61775963465616657"/>
    <n v="0.6402544287936196"/>
    <n v="0.1075365332086908"/>
    <n v="3.9291900492738177"/>
    <n v="13.804734302499018"/>
  </r>
  <r>
    <x v="58"/>
    <n v="2.8018210350456312"/>
    <n v="0.4174882555332789"/>
    <n v="2.4967550543378829"/>
    <n v="2.6287133861931933"/>
    <n v="0.61701290171522483"/>
    <n v="0.57756234106959026"/>
    <n v="0.1075365332086908"/>
    <n v="3.7138783712274734"/>
    <n v="13.360767878330964"/>
  </r>
  <r>
    <x v="59"/>
    <n v="2.7344187444273831"/>
    <n v="0.43934870097002632"/>
    <n v="2.4469707415316537"/>
    <n v="2.326070409270478"/>
    <n v="0.6531507547323312"/>
    <n v="0.51061852696225707"/>
    <n v="0.1075365332086908"/>
    <n v="3.6259285991060168"/>
    <n v="12.844043010208839"/>
  </r>
  <r>
    <x v="60"/>
    <n v="2.7199076139437999"/>
    <n v="0.39661668081364138"/>
    <n v="2.2143392590569011"/>
    <n v="2.2560231476915593"/>
    <n v="0.64388708883503554"/>
    <n v="0.43769008687232297"/>
    <n v="0.10059869235651721"/>
    <n v="3.4158527669790888"/>
    <n v="12.184915336548865"/>
  </r>
  <r>
    <x v="61"/>
    <n v="2.843542531077504"/>
    <n v="0.39382408795109475"/>
    <n v="1.9127141846174411"/>
    <n v="2.3551864320361093"/>
    <n v="0.61384033062853705"/>
    <n v="0.50071850355552538"/>
    <n v="0.10059869235651721"/>
    <n v="3.5702843534338577"/>
    <n v="12.290709115656586"/>
  </r>
  <r>
    <x v="62"/>
    <n v="2.9001034876424212"/>
    <n v="0.39696255879606418"/>
    <n v="1.710056278698618"/>
    <n v="2.4434352033084568"/>
    <n v="0.59002967987123245"/>
    <n v="0.44828077018391377"/>
    <n v="0.10059869235651721"/>
    <n v="3.5062011411293192"/>
    <n v="12.095667811986543"/>
  </r>
  <r>
    <x v="63"/>
    <n v="3.0137947035343702"/>
    <n v="0.39610765201225351"/>
    <n v="1.7730031484259141"/>
    <n v="2.4949151370025597"/>
    <n v="0.57546838133074896"/>
    <n v="0.50873573473718103"/>
    <n v="0.10059869235651721"/>
    <n v="3.4773613896785438"/>
    <n v="12.339984839078088"/>
  </r>
  <r>
    <x v="64"/>
    <n v="2.7447862549963089"/>
    <n v="0.43266503412289331"/>
    <n v="1.8961902440692429"/>
    <n v="2.4569980527325783"/>
    <n v="0.59498600262687462"/>
    <n v="0.5837245908044747"/>
    <n v="0.10059869235651721"/>
    <n v="3.4550593108561647"/>
    <n v="12.265008182565053"/>
  </r>
  <r>
    <x v="65"/>
    <n v="2.4699938466096643"/>
    <n v="0.6540564012736102"/>
    <n v="2.0265615667771932"/>
    <n v="2.4798202903600508"/>
    <n v="0.62144478917959856"/>
    <n v="0.54956519628719713"/>
    <n v="0.10059869235651721"/>
    <n v="3.4167642232170654"/>
    <n v="12.318805006060897"/>
  </r>
  <r>
    <x v="66"/>
    <n v="2.2872139195428871"/>
    <n v="0.61033172696574978"/>
    <n v="2.1445838252508289"/>
    <n v="2.3827890177997793"/>
    <n v="0.58947978725698613"/>
    <n v="0.48944894111013582"/>
    <n v="0.10059869235651721"/>
    <n v="3.5805438324070762"/>
    <n v="12.184989742689961"/>
  </r>
  <r>
    <x v="67"/>
    <n v="2.2836067758110614"/>
    <n v="0.44777963296644996"/>
    <n v="1.9489307703808199"/>
    <n v="2.2602098590949131"/>
    <n v="0.556608608921911"/>
    <n v="0.48472048908650012"/>
    <n v="0.10059869235651721"/>
    <n v="3.4306400539826232"/>
    <n v="11.513094882600797"/>
  </r>
  <r>
    <x v="68"/>
    <n v="2.5862271174200351"/>
    <n v="0.4236869455334053"/>
    <n v="1.622752978975287"/>
    <n v="2.2999294851086898"/>
    <n v="0.52917258651304988"/>
    <n v="0.30988085230017537"/>
    <n v="0.10059869235651721"/>
    <n v="3.2389617648888458"/>
    <n v="11.111210423096006"/>
  </r>
  <r>
    <x v="69"/>
    <n v="2.65457766278021"/>
    <n v="0.39974212295200379"/>
    <n v="1.5861128860944771"/>
    <n v="2.041657711992551"/>
    <n v="0.52399205691407791"/>
    <n v="0.31828223593022531"/>
    <n v="0.10059869235651721"/>
    <n v="3.3600501589402971"/>
    <n v="10.98501352796036"/>
  </r>
  <r>
    <x v="70"/>
    <n v="2.3334330375644829"/>
    <n v="0.42814892093299961"/>
    <n v="1.6864494676406341"/>
    <n v="1.7368323850528329"/>
    <n v="0.51206825784494325"/>
    <n v="0.44371444024469819"/>
    <n v="0.10059869235651721"/>
    <n v="3.162598864995176"/>
    <n v="10.403844066632285"/>
  </r>
  <r>
    <x v="71"/>
    <n v="2.3557155925338389"/>
    <n v="0.41141067634972145"/>
    <n v="1.668480001478436"/>
    <n v="1.8591960738502713"/>
    <n v="0.5062788599029352"/>
    <n v="0.46086457981529583"/>
    <n v="0.10059869235651721"/>
    <n v="2.8775757646761257"/>
    <n v="10.240120240963144"/>
  </r>
  <r>
    <x v="72"/>
    <n v="2.58750679676116"/>
    <n v="0.4315126165323277"/>
    <n v="1.656348928985383"/>
    <n v="2.1472955309176429"/>
    <n v="0.51596609486482636"/>
    <n v="0.40785978052152622"/>
    <n v="0.10059869235651721"/>
    <n v="2.8573202784149956"/>
    <n v="10.70440871935438"/>
  </r>
  <r>
    <x v="73"/>
    <n v="2.402057078277076"/>
    <n v="0.52331875001980388"/>
    <n v="1.8965339257472109"/>
    <n v="2.3293934692149532"/>
    <n v="0.55806218346252112"/>
    <n v="0.61068551879669664"/>
    <n v="0.10059869235651721"/>
    <n v="2.9080286768748702"/>
    <n v="11.328678294749649"/>
  </r>
  <r>
    <x v="74"/>
    <n v="2.2632732364680099"/>
    <n v="0.43802862417911481"/>
    <n v="2.0288569875323281"/>
    <n v="2.2122018628310873"/>
    <n v="0.64208510585392453"/>
    <n v="0.56270457619210845"/>
    <n v="0.10059869235651721"/>
    <n v="2.9858324463882631"/>
    <n v="11.233581531801354"/>
  </r>
  <r>
    <x v="75"/>
    <n v="2.2295555353576342"/>
    <n v="0.38464423086440214"/>
    <n v="2.091373546141555"/>
    <n v="2.1504763992182943"/>
    <n v="0.64162336703386813"/>
    <n v="0.62295017625543714"/>
    <n v="0.10059869235651721"/>
    <n v="3.0189300977143327"/>
    <n v="11.24015204494204"/>
  </r>
  <r>
    <x v="76"/>
    <n v="1.977980449956648"/>
    <n v="0.37671452457638416"/>
    <n v="1.919721678968767"/>
    <n v="1.9795236955678217"/>
    <n v="0.59536642897841774"/>
    <n v="0.4845015900018072"/>
    <n v="0.10059869235651721"/>
    <n v="3.1564988486427561"/>
    <n v="10.59090590904912"/>
  </r>
  <r>
    <x v="77"/>
    <n v="1.782035061514992"/>
    <n v="0.37626254463621872"/>
    <n v="1.8328472245427319"/>
    <n v="1.8149026267832957"/>
    <n v="0.54524455436200614"/>
    <n v="0.39261216414660327"/>
    <n v="0.10059869235651721"/>
    <n v="3.2088444135620326"/>
    <n v="10.053347281904397"/>
  </r>
  <r>
    <x v="78"/>
    <n v="1.9800183111291532"/>
    <n v="0.37296937327161916"/>
    <n v="1.6917221706783681"/>
    <n v="1.8494992178911676"/>
    <n v="0.51944896903664606"/>
    <n v="0.2758088814393011"/>
    <n v="0.10059869235651721"/>
    <n v="3.2158867226874008"/>
    <n v="10.005952338490172"/>
  </r>
  <r>
    <x v="79"/>
    <n v="1.6704495399145389"/>
    <n v="0.3682985942198026"/>
    <n v="1.6136526187673519"/>
    <n v="2.0088031964579547"/>
    <n v="0.56190064986046107"/>
    <n v="0.43031844528035701"/>
    <n v="0.10059869235651721"/>
    <n v="3.2639185818233671"/>
    <n v="10.017940318680351"/>
  </r>
  <r>
    <x v="80"/>
    <n v="1.776775026118812"/>
    <n v="0.38045711259478582"/>
    <n v="1.9693187045482379"/>
    <n v="2.3906805759483678"/>
    <n v="0.60782319231536386"/>
    <n v="0.32592367671550027"/>
    <n v="0.10059869235651721"/>
    <n v="3.4219035741611163"/>
    <n v="10.973480554758702"/>
  </r>
  <r>
    <x v="81"/>
    <n v="1.859823351924911"/>
    <n v="0.3760194568055259"/>
    <n v="2.107532726339381"/>
    <n v="2.6049864374183098"/>
    <n v="0.65417214118466382"/>
    <n v="0.31551409920688295"/>
    <n v="0.10059869235651721"/>
    <n v="3.536137809116795"/>
    <n v="11.554784714352987"/>
  </r>
  <r>
    <x v="82"/>
    <n v="1.7995861558963619"/>
    <n v="0.35454310322958876"/>
    <n v="1.9696234510695509"/>
    <n v="2.754342748819441"/>
    <n v="0.67626784790428129"/>
    <n v="0.4725763437758459"/>
    <n v="0.10059869235651721"/>
    <n v="3.3378676231020523"/>
    <n v="11.465405966153639"/>
  </r>
  <r>
    <x v="83"/>
    <n v="1.674940159857671"/>
    <n v="0.37538137546765288"/>
    <n v="1.8469951064086869"/>
    <n v="2.6941273383561275"/>
    <n v="0.66091999807990065"/>
    <n v="0.53881389772469601"/>
    <n v="0.10059869235651721"/>
    <n v="3.2480494205675474"/>
    <n v="11.139825988818799"/>
  </r>
  <r>
    <x v="84"/>
    <n v="1.6343499929541669"/>
    <n v="0.36336312019356842"/>
    <n v="1.807269445827844"/>
    <n v="2.6599776829678556"/>
    <n v="0.57646640290501827"/>
    <n v="0.43894488370947143"/>
    <n v="0.10059869235651721"/>
    <n v="3.225521986037811"/>
    <n v="10.806492206952253"/>
  </r>
  <r>
    <x v="85"/>
    <n v="2.1455944272814911"/>
    <n v="0.34377338809060504"/>
    <n v="1.7288653198118211"/>
    <n v="2.5336646390850865"/>
    <n v="0.50734682722146829"/>
    <n v="0.30645435712195429"/>
    <n v="0.10059869235651721"/>
    <n v="3.0559600575479551"/>
    <n v="10.722257708516899"/>
  </r>
  <r>
    <x v="86"/>
    <n v="2.560105830000428"/>
    <n v="0.37968212288622655"/>
    <n v="1.6008434012218771"/>
    <n v="2.1896162211490031"/>
    <n v="0.47849555199378857"/>
    <n v="0.2284877533524711"/>
    <n v="0.10059869235651721"/>
    <n v="2.9674033237040169"/>
    <n v="10.505232896664328"/>
  </r>
  <r>
    <x v="87"/>
    <n v="2.6317157331010081"/>
    <n v="0.3678105677399463"/>
    <n v="1.5890498181351049"/>
    <n v="2.0658682568299129"/>
    <n v="0.45369331846424749"/>
    <n v="0.42534211165993241"/>
    <n v="0.10059869235651721"/>
    <n v="3.0210671916229179"/>
    <n v="10.655145689909588"/>
  </r>
  <r>
    <x v="88"/>
    <n v="2.5711898349468019"/>
    <n v="0.36258595946265609"/>
    <n v="1.557692027302616"/>
    <n v="2.454535614507765"/>
    <n v="0.44578443269359913"/>
    <n v="0.55937555887662638"/>
    <n v="0.10059869235651721"/>
    <n v="2.9444448341200471"/>
    <n v="10.996206954266629"/>
  </r>
  <r>
    <x v="89"/>
    <n v="2.3438361029374559"/>
    <n v="0.35368233745075911"/>
    <n v="1.607009579851169"/>
    <n v="2.7287437577976195"/>
    <n v="0.50306294713752275"/>
    <n v="0.4682186353143602"/>
    <n v="0.10059869235651721"/>
    <n v="2.9075463913471458"/>
    <n v="11.012698444192548"/>
  </r>
  <r>
    <x v="90"/>
    <n v="2.2528310501124889"/>
    <n v="0.35319002190004473"/>
    <n v="1.754711312264692"/>
    <n v="2.7444185518814073"/>
    <n v="0.54516076489054099"/>
    <n v="0.35309204514003711"/>
    <n v="0.10059869235651721"/>
    <n v="2.8300053015373909"/>
    <n v="10.934007740083119"/>
  </r>
  <r>
    <x v="91"/>
    <n v="2.310032568955207"/>
    <n v="0.36240761197873123"/>
    <n v="1.8394531241293071"/>
    <n v="2.6814338044771975"/>
    <n v="0.57246544148267098"/>
    <n v="0.36579447010984623"/>
    <n v="0.10395198210173449"/>
    <n v="2.9176443160619625"/>
    <n v="11.153183319296655"/>
  </r>
  <r>
    <x v="92"/>
    <n v="2.287125634126558"/>
    <n v="0.38114091218099622"/>
    <n v="1.766617334798793"/>
    <n v="2.4174150602114066"/>
    <n v="0.54401782298300549"/>
    <n v="0.43331589215215688"/>
    <n v="0.10395198210173449"/>
    <n v="2.7851117747993452"/>
    <n v="10.718696413353996"/>
  </r>
  <r>
    <x v="93"/>
    <n v="2.186101776755454"/>
    <n v="0.36767900863783248"/>
    <n v="1.741935712160013"/>
    <n v="2.2639324414576958"/>
    <n v="0.48638709407698122"/>
    <n v="0.36899945443686538"/>
    <n v="0.10395198210173449"/>
    <n v="2.7792954887818131"/>
    <n v="10.298282958408389"/>
  </r>
  <r>
    <x v="94"/>
    <n v="2.2497382718701777"/>
    <n v="0.35572227846967441"/>
    <n v="1.8012754755554641"/>
    <n v="2.08705501041181"/>
    <n v="0.4884272829875666"/>
    <n v="0.3140584146600644"/>
    <n v="0.10395198210173449"/>
    <n v="2.7530588683490893"/>
    <n v="10.153287584405581"/>
  </r>
  <r>
    <x v="95"/>
    <n v="2.1938347284185751"/>
    <n v="0.35791630226485749"/>
    <n v="1.681674936399596"/>
    <n v="1.6867383448833657"/>
    <n v="0.52608281549531211"/>
    <n v="0.49500228414932507"/>
    <n v="0.10395198210173449"/>
    <n v="2.7226146571700416"/>
    <n v="9.7678160508828071"/>
  </r>
  <r>
    <x v="96"/>
    <n v="2.0359223956460122"/>
    <n v="0.35604861865375304"/>
    <n v="1.537819317751836"/>
    <n v="1.4915724173853193"/>
    <n v="0.56152225518855259"/>
    <n v="0.43353818143195022"/>
    <n v="0.10395198210173449"/>
    <n v="2.5972770464827848"/>
    <n v="9.117652214641943"/>
  </r>
  <r>
    <x v="97"/>
    <n v="1.9445228207983429"/>
    <n v="0.3697736344861447"/>
    <n v="1.3869894327705261"/>
    <n v="1.4688724035907981"/>
    <n v="0.52872617276872325"/>
    <n v="0.38451115275272085"/>
    <n v="0.10395198210173449"/>
    <n v="2.9120588811359394"/>
    <n v="9.0994064804049302"/>
  </r>
  <r>
    <x v="98"/>
    <n v="1.875675057667666"/>
    <n v="0.35995456407018361"/>
    <n v="1.3689675669305541"/>
    <n v="1.33619274464793"/>
    <n v="0.47544961961792476"/>
    <n v="0.33090038893066248"/>
    <n v="0.10395198210173449"/>
    <n v="3.2970005959062734"/>
    <n v="9.1480925198729288"/>
  </r>
  <r>
    <x v="99"/>
    <n v="2.0047948321061813"/>
    <n v="0.34880940936645138"/>
    <n v="1.6050253579077138"/>
    <n v="1.3661154041139665"/>
    <n v="0.42711604345934057"/>
    <n v="0.39470847947078352"/>
    <n v="0.10395198210173449"/>
    <n v="3.2319496719050869"/>
    <n v="9.4824711804312578"/>
  </r>
  <r>
    <x v="100"/>
    <n v="2.1763006268384619"/>
    <n v="0.34617675747659249"/>
    <n v="1.8688506419317241"/>
    <n v="1.4496538487402442"/>
    <n v="0.44327184405884301"/>
    <n v="0.46430279761235577"/>
    <n v="0.10395198210173449"/>
    <n v="2.9667439815284711"/>
    <n v="9.8192524802884265"/>
  </r>
  <r>
    <x v="101"/>
    <n v="2.2148668237861613"/>
    <n v="0.33445911815039525"/>
    <n v="1.7768678911932441"/>
    <n v="1.4245525101637295"/>
    <n v="0.49322171614186311"/>
    <n v="0.41805941392837875"/>
    <n v="0.10395198210173449"/>
    <n v="2.7207218335418637"/>
    <n v="9.486701289007371"/>
  </r>
  <r>
    <x v="102"/>
    <n v="1.977220682011231"/>
    <n v="0.32276704514567178"/>
    <n v="1.6255512593155239"/>
    <n v="1.273442791942081"/>
    <n v="0.50578341615710265"/>
    <n v="0.45148500704006633"/>
    <n v="0.10395198210173449"/>
    <n v="2.758349557001186"/>
    <n v="9.0185517407145976"/>
  </r>
  <r>
    <x v="103"/>
    <n v="1.7569326575591491"/>
    <n v="0.31805563643590024"/>
    <n v="1.67033969861927"/>
    <n v="1.7896853686328167"/>
    <n v="0.44934517743406543"/>
    <n v="0.4829011199200362"/>
    <n v="0.10395198210173449"/>
    <n v="2.8621512190826035"/>
    <n v="9.4333628597855768"/>
  </r>
  <r>
    <x v="104"/>
    <n v="1.60724998406653"/>
    <n v="0.317916303736618"/>
    <n v="1.9116836652912299"/>
    <n v="2.2048337458754435"/>
    <n v="0.44205430730406758"/>
    <n v="0.42019340787504711"/>
    <n v="0.10395198210173449"/>
    <n v="2.7666061673517146"/>
    <n v="9.7744895636023852"/>
  </r>
  <r>
    <x v="105"/>
    <n v="1.4809935132111691"/>
    <n v="0.33113162860951068"/>
    <n v="1.994244571768276"/>
    <n v="1.9582563443127459"/>
    <n v="0.46105321535597238"/>
    <n v="0.31357436368084557"/>
    <n v="0.10395198210173449"/>
    <n v="2.6845600736924196"/>
    <n v="9.3277656927326742"/>
  </r>
  <r>
    <x v="106"/>
    <n v="1.5708345413259051"/>
    <n v="0.3267752193293002"/>
    <n v="1.9445495859521928"/>
    <n v="1.4797416748181935"/>
    <n v="0.47682174715446229"/>
    <n v="0.37512143838606066"/>
    <n v="0.10395198210173449"/>
    <n v="2.4403910660844894"/>
    <n v="8.7181872551523387"/>
  </r>
  <r>
    <x v="107"/>
    <n v="1.625052320673064"/>
    <n v="0.34736414051074466"/>
    <n v="1.8916961327711059"/>
    <n v="1.4511834098629943"/>
    <n v="0.46492982942132827"/>
    <n v="0.30321427184602207"/>
    <n v="0.10395198210173449"/>
    <n v="2.3579059508087048"/>
    <n v="8.545298037995698"/>
  </r>
  <r>
    <x v="108"/>
    <n v="1.770615448962287"/>
    <n v="0.34965343814265498"/>
    <n v="1.8055756819701529"/>
    <n v="1.4515615642405137"/>
    <n v="0.47114237873728176"/>
    <n v="0.33089542581671072"/>
    <n v="0.10395198210173449"/>
    <n v="2.1920093716926901"/>
    <n v="8.4754052916640248"/>
  </r>
  <r>
    <x v="109"/>
    <n v="1.75297581588578"/>
    <n v="0.3453281448909607"/>
    <n v="1.6754742589060501"/>
    <n v="1.5291042789991223"/>
    <n v="0.45846271897317464"/>
    <n v="0.2979796651568537"/>
    <n v="0.10395198210173449"/>
    <n v="2.0857704849960146"/>
    <n v="8.2490473499096915"/>
  </r>
  <r>
    <x v="110"/>
    <n v="1.9559488879006861"/>
    <n v="0.34778060196017047"/>
    <n v="1.5735441999615472"/>
    <n v="1.5877790684067026"/>
    <n v="0.4429155555902331"/>
    <n v="0.34425476334559668"/>
    <n v="0.10395198210173449"/>
    <n v="2.1011322100820169"/>
    <n v="8.4573072693486875"/>
  </r>
  <r>
    <x v="111"/>
    <n v="2.1830434941689751"/>
    <n v="0.34700007135067729"/>
    <n v="1.5778718475456601"/>
    <n v="1.5300347172524873"/>
    <n v="0.42536702675880217"/>
    <n v="0.30438007646481241"/>
    <n v="0.10395198210173449"/>
    <n v="2.1888277169352719"/>
    <n v="8.6604769325784208"/>
  </r>
  <r>
    <x v="112"/>
    <n v="2.1781209548596947"/>
    <n v="0.33796035543644137"/>
    <n v="1.653484934991071"/>
    <n v="1.4160795755208222"/>
    <n v="0.44600051900645254"/>
    <n v="0.42364419055333546"/>
    <n v="0.10395198210173449"/>
    <n v="2.2930736349145553"/>
    <n v="8.8523161473841068"/>
  </r>
  <r>
    <x v="113"/>
    <n v="2.1157617338713757"/>
    <n v="0.33085846421577358"/>
    <n v="1.568353023578952"/>
    <n v="1.3296427027802773"/>
    <n v="0.46652303012962698"/>
    <n v="0.43953083441521068"/>
    <n v="0.10395198210173449"/>
    <n v="2.3384253907544683"/>
    <n v="8.693047161847419"/>
  </r>
  <r>
    <x v="114"/>
    <n v="1.734553180216412"/>
    <n v="0.33036954001503394"/>
    <n v="1.489980695318482"/>
    <n v="1.3045646215259632"/>
    <n v="0.44912689066299782"/>
    <n v="0.43713404241312998"/>
    <n v="0.10395198210173449"/>
    <n v="2.3177522528649961"/>
    <n v="8.1674332051187513"/>
  </r>
  <r>
    <x v="115"/>
    <n v="1.709672511359104"/>
    <n v="0.32945102909251461"/>
    <n v="1.4525697119907379"/>
    <n v="1.5361217764183905"/>
    <n v="0.40975524399316693"/>
    <n v="0.2926533248808923"/>
    <n v="0.10395198210173449"/>
    <n v="2.1612523224446036"/>
    <n v="7.9954279022811443"/>
  </r>
  <r>
    <x v="116"/>
    <n v="1.6558589797295349"/>
    <n v="0.32693875719465099"/>
    <n v="1.4715964163711019"/>
    <n v="1.5618693988735308"/>
    <n v="0.38139753513193186"/>
    <n v="0.25683703556617399"/>
    <n v="0.10395198210173449"/>
    <n v="2.2079620501366692"/>
    <n v="7.9664121551053286"/>
  </r>
  <r>
    <x v="117"/>
    <n v="1.5900211869569092"/>
    <n v="0.33380124495001978"/>
    <n v="1.5072455522747539"/>
    <n v="1.3601476279725453"/>
    <n v="0.38031747635348051"/>
    <n v="0.34872007630677321"/>
    <n v="0.10395198210173449"/>
    <n v="2.1756284052656771"/>
    <n v="7.7998335521818944"/>
  </r>
  <r>
    <x v="118"/>
    <n v="1.4275820562953061"/>
    <n v="0.32314398037197439"/>
    <n v="1.364359523563109"/>
    <n v="1.400023313549934"/>
    <n v="0.38426693783156574"/>
    <n v="0.33657406014047592"/>
    <n v="0.10395198210173449"/>
    <n v="2.117235554427138"/>
    <n v="7.4571374082812385"/>
  </r>
  <r>
    <x v="119"/>
    <n v="1.381733426433543"/>
    <n v="0.30925732181769872"/>
    <n v="1.305143281752315"/>
    <n v="1.4829096213329793"/>
    <n v="0.34267143466731276"/>
    <n v="0.24091209415101811"/>
    <n v="0.10395198210173449"/>
    <n v="2.101566005711339"/>
    <n v="7.2681451679679405"/>
  </r>
  <r>
    <x v="120"/>
    <n v="1.359833757885869"/>
    <n v="0.30698166729132881"/>
    <n v="1.3693383858012569"/>
    <n v="1.5169758729867231"/>
    <n v="0.35454614132437978"/>
    <n v="0.17065307492168499"/>
    <n v="0.10395198210173449"/>
    <n v="2.060025124945517"/>
    <n v="7.2423060072584935"/>
  </r>
  <r>
    <x v="121"/>
    <n v="1.2880261882736599"/>
    <n v="0.2926138480185812"/>
    <n v="1.308528095512862"/>
    <n v="1.5248937981878048"/>
    <n v="0.34678046952601854"/>
    <n v="0.14422330766613259"/>
    <n v="0.10059869235651721"/>
    <n v="1.9144631802287277"/>
    <n v="6.9201275797703046"/>
  </r>
  <r>
    <x v="122"/>
    <n v="1.2988470570951631"/>
    <n v="0.30471128043718315"/>
    <n v="1.1452652202264402"/>
    <n v="1.5304125020348773"/>
    <n v="0.31768827469968158"/>
    <n v="0.12762115593480769"/>
    <n v="0.10059869235651721"/>
    <n v="1.8555067707208726"/>
    <n v="6.6806509535055429"/>
  </r>
  <r>
    <x v="123"/>
    <n v="1.4100086737015711"/>
    <n v="0.31301989674669278"/>
    <n v="1.078124884582093"/>
    <n v="1.4787943200686702"/>
    <n v="0.26939669647847519"/>
    <n v="0.13360229980625821"/>
    <n v="0.10059869235651721"/>
    <n v="1.8245851200875782"/>
    <n v="6.6081305838278555"/>
  </r>
  <r>
    <x v="124"/>
    <n v="1.515933561475368"/>
    <n v="0.30979342972920881"/>
    <n v="1.243164600592426"/>
    <n v="1.4089867953902224"/>
    <n v="0.25063846580890131"/>
    <n v="0.13963163193615322"/>
    <n v="0.10059869235651721"/>
    <n v="1.8009304235614132"/>
    <n v="6.7696776008502102"/>
  </r>
  <r>
    <x v="125"/>
    <n v="1.392228906943124"/>
    <n v="0.31309262708466162"/>
    <n v="1.4235370483998091"/>
    <n v="1.6022169640539417"/>
    <n v="0.21015666389789089"/>
    <n v="0.1622619440559494"/>
    <n v="0.10059869235651721"/>
    <n v="1.8440319813354025"/>
    <n v="7.0481248281272961"/>
  </r>
  <r>
    <x v="126"/>
    <n v="1.3485946678370011"/>
    <n v="0.32011322636796691"/>
    <n v="1.4598977890149281"/>
    <n v="1.5226883731630974"/>
    <n v="0.20987316655371982"/>
    <n v="0.2290939282130387"/>
    <n v="0.10059869235651721"/>
    <n v="1.9012385155890261"/>
    <n v="7.0920983590952957"/>
  </r>
  <r>
    <x v="127"/>
    <n v="1.383764311895574"/>
    <n v="0.31220508950148007"/>
    <n v="1.442570023075938"/>
    <n v="1.3053066314093276"/>
    <n v="0.2181124849517751"/>
    <n v="0.2440962952897531"/>
    <n v="0.10059869235651721"/>
    <n v="1.9951830456199491"/>
    <n v="7.0018365741003148"/>
  </r>
  <r>
    <x v="128"/>
    <n v="1.5133363334165482"/>
    <n v="0.29736912067319743"/>
    <n v="1.515415399167815"/>
    <n v="1.0279707783514731"/>
    <n v="0.25262780239335769"/>
    <n v="0.17771098195735169"/>
    <n v="0.10059869235651721"/>
    <n v="1.9089298240523394"/>
    <n v="6.7939589323686"/>
  </r>
  <r>
    <x v="129"/>
    <n v="1.504631880679107"/>
    <n v="0.29231787164695944"/>
    <n v="1.7287490121136091"/>
    <n v="0.87886935709642056"/>
    <n v="0.24642418733795818"/>
    <n v="0.16146671734971491"/>
    <n v="0.10059869235651721"/>
    <n v="1.8523991235978057"/>
    <n v="6.7654568421780921"/>
  </r>
  <r>
    <x v="130"/>
    <n v="1.376450554304683"/>
    <n v="0.30619214396393551"/>
    <n v="1.5489434759866241"/>
    <n v="1.0354216468715258"/>
    <n v="0.2387309997785739"/>
    <n v="0.14200454946848171"/>
    <n v="0.10059869235651721"/>
    <n v="1.7887171547044067"/>
    <n v="6.5370592174347477"/>
  </r>
  <r>
    <x v="131"/>
    <n v="1.407327542420699"/>
    <n v="0.30702195238135588"/>
    <n v="1.5368109212269931"/>
    <n v="1.6684644284415258"/>
    <n v="0.2095475203995785"/>
    <n v="0.13821914094683688"/>
    <n v="0.10059869235651721"/>
    <n v="1.8015829589078143"/>
    <n v="7.169573157081321"/>
  </r>
  <r>
    <x v="132"/>
    <n v="1.381621389087595"/>
    <n v="0.29987840213334671"/>
    <n v="1.5843070528764198"/>
    <n v="1.9184420086539764"/>
    <n v="0.1915468623487083"/>
    <n v="0.13348438164438109"/>
    <n v="0.10059869235651721"/>
    <n v="1.9843375561071022"/>
    <n v="7.5942163452080482"/>
  </r>
  <r>
    <x v="133"/>
    <n v="1.3370905279904208"/>
    <n v="0.29764216789507081"/>
    <n v="1.470962481119938"/>
    <n v="1.7877238085797564"/>
    <n v="0.29441304216594549"/>
    <n v="0.1698682197624127"/>
    <n v="0.10059869235651721"/>
    <n v="1.8885961785503234"/>
    <n v="7.3468951184203863"/>
  </r>
  <r>
    <x v="134"/>
    <n v="1.3026902870782759"/>
    <n v="0.31792253718489499"/>
    <n v="1.2380162122437921"/>
    <n v="1.6982050800631494"/>
    <n v="0.31443604289505039"/>
    <n v="0.14375812345165229"/>
    <n v="0.10059869235651721"/>
    <n v="1.8765976315014219"/>
    <n v="6.992224606774756"/>
  </r>
  <r>
    <x v="135"/>
    <n v="1.318604770345331"/>
    <n v="0.30117966986832501"/>
    <n v="1.062643380266755"/>
    <n v="1.6066181691706993"/>
    <n v="0.30886186412634575"/>
    <n v="0.13643705909293061"/>
    <n v="0.10059869235651721"/>
    <n v="1.7791251901166998"/>
    <n v="6.6140687953436039"/>
  </r>
  <r>
    <x v="136"/>
    <n v="1.325835729678543"/>
    <n v="0.29303978788843854"/>
    <n v="1.0812741077342951"/>
    <n v="1.4274654742290944"/>
    <n v="0.30109978825841843"/>
    <n v="0.17015283548438528"/>
    <n v="0.10059869235651721"/>
    <n v="1.6320142202810706"/>
    <n v="6.3314806359107632"/>
  </r>
  <r>
    <x v="137"/>
    <n v="1.362735542238013"/>
    <n v="0.29262187473734164"/>
    <n v="1.1247635108157461"/>
    <n v="1.2384496152517823"/>
    <n v="0.28924973809278881"/>
    <n v="0.14552944063677381"/>
    <n v="0.10059869235651721"/>
    <n v="1.5642080716133693"/>
    <n v="6.1181564857423325"/>
  </r>
  <r>
    <x v="138"/>
    <n v="1.3622323075878802"/>
    <n v="0.30534305746226276"/>
    <n v="1.142777482669306"/>
    <n v="0.97558849497022371"/>
    <n v="0.29673015527944685"/>
    <n v="0.1508023313424951"/>
    <n v="0.10059869235651721"/>
    <n v="1.5908984213486421"/>
    <n v="5.924970943016775"/>
  </r>
  <r>
    <x v="139"/>
    <n v="1.343336695683649"/>
    <n v="0.30449112141092738"/>
    <n v="1.1854562715627659"/>
    <n v="0.84895093054031279"/>
    <n v="0.30215851759155732"/>
    <n v="0.190467000703919"/>
    <n v="0.10059869235651721"/>
    <n v="1.6027394576705338"/>
    <n v="5.8781986875201824"/>
  </r>
  <r>
    <x v="140"/>
    <n v="1.3197973506796878"/>
    <n v="0.29101870414299547"/>
    <n v="1.2487781654832819"/>
    <n v="0.87257795988322062"/>
    <n v="0.29364894577052658"/>
    <n v="0.26454991981234993"/>
    <n v="0.10059869235651721"/>
    <n v="1.621775231826085"/>
    <n v="6.0127449699546647"/>
  </r>
  <r>
    <x v="141"/>
    <n v="1.3207991416183369"/>
    <n v="0.2796598550343713"/>
    <n v="1.2028282148773901"/>
    <n v="0.87208818038228653"/>
    <n v="0.31730896334532588"/>
    <n v="0.25126440932669603"/>
    <n v="0.10059869235651721"/>
    <n v="1.5726443456333521"/>
    <n v="5.9171918025742762"/>
  </r>
  <r>
    <x v="142"/>
    <n v="1.3273738997517581"/>
    <n v="0.27691062581276721"/>
    <n v="1.0713590363519589"/>
    <n v="0.84393943223510881"/>
    <n v="0.30909020985836971"/>
    <n v="0.17852508812692672"/>
    <n v="0.10059869235651721"/>
    <n v="1.6352811811206209"/>
    <n v="5.743078165614028"/>
  </r>
  <r>
    <x v="143"/>
    <n v="1.3529926477966439"/>
    <n v="0.28965034094890818"/>
    <n v="1.0461470839369331"/>
    <n v="1.099268071573275"/>
    <n v="0.30008381881018342"/>
    <n v="0.1436547713963153"/>
    <n v="0.10059869235651721"/>
    <n v="1.7086825371010488"/>
    <n v="6.0410779639198244"/>
  </r>
  <r>
    <x v="144"/>
    <n v="1.356414171656745"/>
    <n v="0.28487173202714966"/>
    <n v="1.0767517813459939"/>
    <n v="1.1774880105245644"/>
    <n v="0.27277850059549119"/>
    <n v="0.12939406200739231"/>
    <n v="0.10059869235651721"/>
    <n v="1.7178255401228553"/>
    <n v="6.1161224906367098"/>
  </r>
  <r>
    <x v="145"/>
    <n v="1.3788926024039119"/>
    <n v="0.2770607003857033"/>
    <n v="1.0518749852599749"/>
    <n v="1.0809982109881955"/>
    <n v="0.23344513477728029"/>
    <n v="0.13220268395651269"/>
    <n v="0.10059869235651721"/>
    <n v="1.6103916128176492"/>
    <n v="5.865464622945745"/>
  </r>
  <r>
    <x v="146"/>
    <n v="1.3752203738522302"/>
    <n v="0.27531948903044295"/>
    <n v="1.0016480595732631"/>
    <n v="1.029667865666313"/>
    <n v="0.2059420076584482"/>
    <n v="0.13582618926536119"/>
    <n v="0.10059869235651721"/>
    <n v="1.614111833456662"/>
    <n v="5.7383345108592385"/>
  </r>
  <r>
    <x v="147"/>
    <n v="1.3581013158244979"/>
    <n v="0.27631564984009588"/>
    <n v="0.9805427114126618"/>
    <n v="0.91959071055524066"/>
    <n v="0.20347868278856548"/>
    <n v="0.14120309012797311"/>
    <n v="0.10059869235651721"/>
    <n v="1.6215326822100198"/>
    <n v="5.6013635351155715"/>
  </r>
  <r>
    <x v="148"/>
    <n v="1.3139345099120681"/>
    <n v="0.28762463438068553"/>
    <n v="0.97786471169174838"/>
    <n v="0.99065016709452125"/>
    <n v="0.1789821394370763"/>
    <n v="0.14308239832073039"/>
    <n v="0.10059869235651721"/>
    <n v="1.5488243256675989"/>
    <n v="5.5415615788609465"/>
  </r>
  <r>
    <x v="149"/>
    <n v="1.28387454917397"/>
    <n v="0.289350588156366"/>
    <n v="0.98678581710406688"/>
    <n v="1.0093540888438046"/>
    <n v="0.16785638157113561"/>
    <n v="0.13324687780664299"/>
    <n v="0.10059869235651721"/>
    <n v="1.5326039025402489"/>
    <n v="5.5036708975527517"/>
  </r>
  <r>
    <x v="150"/>
    <n v="1.3031604348714971"/>
    <n v="0.2997098835149366"/>
    <n v="1.0201079731434279"/>
    <n v="0.99278856687476347"/>
    <n v="0.15552360179031641"/>
    <n v="0.1239234827353721"/>
    <n v="0.10059869235651721"/>
    <n v="1.552085606647881"/>
    <n v="5.5478982419347114"/>
  </r>
  <r>
    <x v="151"/>
    <n v="1.3016452761976101"/>
    <n v="0.30423163161000061"/>
    <n v="1.0955942078817629"/>
    <n v="0.94832025732801606"/>
    <n v="0.2227251897445624"/>
    <n v="0.12850599116347011"/>
    <n v="0.10059869235651721"/>
    <n v="1.5975812532799605"/>
    <n v="5.6992024995618999"/>
  </r>
  <r>
    <x v="152"/>
    <n v="1.3493005903737452"/>
    <n v="0.308000534288976"/>
    <n v="1.1446874273453012"/>
    <n v="0.77413365694257275"/>
    <n v="0.2546828070710499"/>
    <n v="0.12723719812852069"/>
    <n v="0.10395198210173449"/>
    <n v="1.6640493366303932"/>
    <n v="5.7260435328822927"/>
  </r>
  <r>
    <x v="153"/>
    <n v="1.333956083459771"/>
    <n v="0.30459102778387059"/>
    <n v="1.0538829288647951"/>
    <n v="0.76424546989314379"/>
    <n v="0.24723048908190651"/>
    <n v="0.1261597926378536"/>
    <n v="0.10395198210173449"/>
    <n v="1.6588279932425403"/>
    <n v="5.5928457670656151"/>
  </r>
  <r>
    <x v="154"/>
    <n v="1.3286807432519689"/>
    <n v="0.30293414503532529"/>
    <n v="1.0171761257976331"/>
    <n v="0.85142786446185548"/>
    <n v="0.21582613485151589"/>
    <n v="0.12583801692488081"/>
    <n v="0.10395198210173449"/>
    <n v="1.6334690538414387"/>
    <n v="5.5793040662663529"/>
  </r>
  <r>
    <x v="155"/>
    <n v="1.3295746366262111"/>
    <n v="0.29510840719951054"/>
    <n v="1.0113023650263429"/>
    <n v="1.1129077656936723"/>
    <n v="0.19867396233809009"/>
    <n v="0.1246632647993326"/>
    <n v="0.10395198210173449"/>
    <n v="1.6160172055574582"/>
    <n v="5.7921995893423519"/>
  </r>
  <r>
    <x v="156"/>
    <n v="1.3105511424998348"/>
    <n v="0.29560160562677301"/>
    <n v="1.0134544658657971"/>
    <n v="1.2745363507092822"/>
    <n v="0.18570747489691478"/>
    <n v="0.12801603285364022"/>
    <n v="0.10395198210173449"/>
    <n v="1.5622199268273163"/>
    <n v="5.8740389813812923"/>
  </r>
  <r>
    <x v="157"/>
    <n v="1.3107596432421209"/>
    <n v="0.29333407640120729"/>
    <n v="1.0350718026544501"/>
    <n v="1.1745731838358431"/>
    <n v="0.1494781889617334"/>
    <n v="0.1333580904781658"/>
    <n v="0.10395198210173449"/>
    <n v="1.5304194389087351"/>
    <n v="5.7309464065839908"/>
  </r>
  <r>
    <x v="158"/>
    <n v="1.316575974509024"/>
    <n v="0.2863338472810375"/>
    <n v="1.0719569955782731"/>
    <n v="1.1273796614679787"/>
    <n v="0.12463718663383559"/>
    <n v="0.1330425216343637"/>
    <n v="0.10395198210173449"/>
    <n v="1.5777734829881949"/>
    <n v="5.7416516521944416"/>
  </r>
  <r>
    <x v="159"/>
    <n v="1.334337148468149"/>
    <n v="0.28439468543770025"/>
    <n v="1.062572848324935"/>
    <n v="1.1550857426278418"/>
    <n v="0.1173526254044896"/>
    <n v="0.1285619680598139"/>
    <n v="0.10395198210173449"/>
    <n v="1.566275607733782"/>
    <n v="5.7525326081584467"/>
  </r>
  <r>
    <x v="160"/>
    <n v="1.3087389904269009"/>
    <n v="0.28508029850519173"/>
    <n v="1.0556710072577509"/>
    <n v="1.1361756004205015"/>
    <n v="0.1197347601831816"/>
    <n v="0.1237284951392638"/>
    <n v="0.10395198210173449"/>
    <n v="1.5178152213396205"/>
    <n v="5.6508963553741456"/>
  </r>
  <r>
    <x v="161"/>
    <n v="1.3083576627289311"/>
    <n v="0.28357065823747041"/>
    <n v="1.0245472179046602"/>
    <n v="1.0852580384594561"/>
    <n v="0.12236561837247451"/>
    <n v="0.1220287742097496"/>
    <n v="0.10395198210173449"/>
    <n v="1.4737867254090415"/>
    <n v="5.5238666774235181"/>
  </r>
  <r>
    <x v="162"/>
    <n v="1.3168832548397"/>
    <n v="0.2869972800924524"/>
    <n v="1.0096972475175201"/>
    <n v="0.95721492319641477"/>
    <n v="0.12020869716513939"/>
    <n v="0.12268346921295699"/>
    <n v="0.10395198210173449"/>
    <n v="1.5098658674269538"/>
    <n v="5.4275027215528713"/>
  </r>
  <r>
    <x v="163"/>
    <n v="1.3055060999559251"/>
    <n v="0.28853478567810742"/>
    <n v="1.021166685507086"/>
    <n v="0.76280889917190309"/>
    <n v="0.1319032758821258"/>
    <n v="0.1223645457495665"/>
    <n v="0.10395198210173449"/>
    <n v="1.5791596270632937"/>
    <n v="5.315395901109742"/>
  </r>
  <r>
    <x v="164"/>
    <n v="1.314262190199067"/>
    <n v="0.28789969045744829"/>
    <n v="1.0873383650295529"/>
    <n v="0.68797725408267951"/>
    <n v="0.1830015992473964"/>
    <n v="0.12332989677816189"/>
    <n v="0.10395198210173449"/>
    <n v="1.7009067282216168"/>
    <n v="5.4886677061176572"/>
  </r>
  <r>
    <x v="165"/>
    <n v="1.3132027170940359"/>
    <n v="0.27959302837004918"/>
    <n v="1.1089083551362531"/>
    <n v="0.73118596120678425"/>
    <n v="0.1606399921991199"/>
    <n v="0.12245314388408381"/>
    <n v="0.10395198210173449"/>
    <n v="1.7386833017744163"/>
    <n v="5.5586184817664774"/>
  </r>
  <r>
    <x v="166"/>
    <n v="1.316018829530879"/>
    <n v="0.27933684510456919"/>
    <n v="1.0576315899765001"/>
    <n v="0.73821692466669275"/>
    <n v="0.12956361681742201"/>
    <n v="0.1249044917592381"/>
    <n v="0.10395198210173449"/>
    <n v="1.6213309691419664"/>
    <n v="5.3709552490990022"/>
  </r>
  <r>
    <x v="167"/>
    <n v="1.32122554527294"/>
    <n v="0.27670087557559203"/>
    <n v="1.0466467255255849"/>
    <n v="0.72295245938267105"/>
    <n v="0.121810151330886"/>
    <n v="0.1276144667413962"/>
    <n v="0.10395198210173449"/>
    <n v="1.5369527047932372"/>
    <n v="5.2578549107240411"/>
  </r>
  <r>
    <x v="168"/>
    <n v="1.3188474404482211"/>
    <n v="0.2753738552527607"/>
    <n v="1.0323826229166371"/>
    <n v="0.74228594267501136"/>
    <n v="0.1216287906320891"/>
    <n v="0.12809880660627901"/>
    <n v="0.10395198210173449"/>
    <n v="1.5203636177245683"/>
    <n v="5.2429330583573011"/>
  </r>
  <r>
    <x v="169"/>
    <n v="1.308232265519891"/>
    <n v="0.27570442114867094"/>
    <n v="1.0192667135552271"/>
    <n v="0.78138415140426276"/>
    <n v="0.13759715051913138"/>
    <n v="0.13326473239291078"/>
    <n v="0.10395198210173449"/>
    <n v="1.5519237460815023"/>
    <n v="5.31132516272333"/>
  </r>
  <r>
    <x v="170"/>
    <n v="1.3027459070560881"/>
    <n v="0.27946541278394238"/>
    <n v="1.013491323964149"/>
    <n v="0.79423110358844629"/>
    <n v="0.143722911607925"/>
    <n v="0.1359174945090191"/>
    <n v="0.10395198210173449"/>
    <n v="1.5471679168957155"/>
    <n v="5.3206940525070197"/>
  </r>
  <r>
    <x v="171"/>
    <n v="1.3012758737756069"/>
    <n v="0.27774662431866592"/>
    <n v="1.0077499376057459"/>
    <n v="0.74790739706995224"/>
    <n v="0.1476887636097019"/>
    <n v="0.13359056404155609"/>
    <n v="0.10395198210173449"/>
    <n v="1.530153411115067"/>
    <n v="5.2500645536380306"/>
  </r>
  <r>
    <x v="172"/>
    <n v="1.309558321948384"/>
    <n v="0.2796984101323895"/>
    <n v="1.003973091832814"/>
    <n v="0.69267535088456511"/>
    <n v="0.18182355267118938"/>
    <n v="0.12893954294035331"/>
    <n v="0.10395198210173449"/>
    <n v="1.5091469528295041"/>
    <n v="5.2097672053409338"/>
  </r>
  <r>
    <x v="173"/>
    <n v="1.3131394640319991"/>
    <n v="0.27167288831703545"/>
    <n v="1.0056437131076601"/>
    <n v="0.66514274511645333"/>
    <n v="0.16698920740781778"/>
    <n v="0.1306315940651506"/>
    <n v="0.10395198210173449"/>
    <n v="1.5360724729946105"/>
    <n v="5.1932440671424613"/>
  </r>
  <r>
    <x v="174"/>
    <n v="1.310484562870454"/>
    <n v="0.27130743854546474"/>
    <n v="1.000958055380502"/>
    <n v="0.6132094471923657"/>
    <n v="0.13876017267539542"/>
    <n v="0.12415376303253041"/>
    <n v="0.10395198210173449"/>
    <n v="1.4853435850006582"/>
    <n v="5.048169006799105"/>
  </r>
  <r>
    <x v="175"/>
    <n v="1.30710038210725"/>
    <n v="0.2725026717936444"/>
    <n v="1.0013258578930611"/>
    <n v="0.62014648053307009"/>
    <n v="0.13326581625437839"/>
    <n v="0.1240037631198226"/>
    <n v="0.10395198210173449"/>
    <n v="1.5091548405719435"/>
    <n v="5.0714517943749042"/>
  </r>
  <r>
    <x v="176"/>
    <n v="1.305517024456174"/>
    <n v="0.27421625623011403"/>
    <n v="0.99984404177684394"/>
    <n v="0.59820669971503715"/>
    <n v="0.1565426325603369"/>
    <n v="0.12773503890711568"/>
    <n v="0.10395198210173449"/>
    <n v="1.5541042663980882"/>
    <n v="5.1201179421454448"/>
  </r>
  <r>
    <x v="177"/>
    <n v="1.310269470596179"/>
    <n v="0.27358686078206701"/>
    <n v="0.99971601944876831"/>
    <n v="0.59535885123359522"/>
    <n v="0.14384885181666851"/>
    <n v="0.12769074096361149"/>
    <n v="0.10395198210173449"/>
    <n v="1.5849607629024243"/>
    <n v="5.1393835398450483"/>
  </r>
  <r>
    <x v="178"/>
    <n v="1.302701786422727"/>
    <n v="0.27158417411586361"/>
    <n v="1.0025916328022331"/>
    <n v="0.63374152264750649"/>
    <n v="0.1318605170545544"/>
    <n v="0.12582525250644519"/>
    <n v="0.10395198210173449"/>
    <n v="1.5932497219420991"/>
    <n v="5.1655065895931642"/>
  </r>
  <r>
    <x v="179"/>
    <n v="1.303484177912386"/>
    <n v="0.27642465306680708"/>
    <n v="1.0138637188780339"/>
    <n v="0.68018487570929231"/>
    <n v="0.1465589844546791"/>
    <n v="0.12707927293653321"/>
    <n v="0.10395198210173449"/>
    <n v="1.6090696318227948"/>
    <n v="5.2606172968822609"/>
  </r>
  <r>
    <x v="180"/>
    <n v="1.3068995642420409"/>
    <n v="0.2780155792531524"/>
    <n v="1.0233696507244681"/>
    <n v="0.75751090811083388"/>
    <n v="0.17130309245485259"/>
    <n v="0.12652328469199189"/>
    <n v="0.10395198210173449"/>
    <n v="1.5687816608904375"/>
    <n v="5.336355722469512"/>
  </r>
  <r>
    <x v="181"/>
    <n v="1.3042673436814638"/>
    <n v="0.27124191575686768"/>
    <n v="1.0156429232991371"/>
    <n v="0.72631035092371676"/>
    <n v="0.1562507333560712"/>
    <n v="0.12320120957193009"/>
    <n v="0.10395198210173449"/>
    <n v="1.5393148889216772"/>
    <n v="5.240181347612598"/>
  </r>
  <r>
    <x v="182"/>
    <n v="1.262493248236642"/>
    <n v="0.26228238580207908"/>
    <n v="0.98473342004579456"/>
    <n v="0.6407656706301933"/>
    <n v="0.13111045411262198"/>
    <n v="0.11863932862669301"/>
    <n v="0.10059869235651721"/>
    <n v="1.5465466915652839"/>
    <n v="5.0471698913758249"/>
  </r>
  <r>
    <x v="183"/>
    <n v="1.2615365273822481"/>
    <n v="0.26162772202869411"/>
    <n v="0.9810779709425389"/>
    <n v="0.6999869624650118"/>
    <n v="0.1143470800188226"/>
    <n v="0.12109750702260411"/>
    <n v="0.10059869235651721"/>
    <n v="1.5555024677353031"/>
    <n v="5.0957749299517392"/>
  </r>
  <r>
    <x v="184"/>
    <n v="1.2636616964934961"/>
    <n v="0.26158239830949492"/>
    <n v="0.97759642936330449"/>
    <n v="0.72231768505030924"/>
    <n v="0.100676835582068"/>
    <n v="0.12007229892395929"/>
    <n v="0.10059869235651721"/>
    <n v="1.5419192826821808"/>
    <n v="5.0884253187613302"/>
  </r>
  <r>
    <x v="185"/>
    <n v="1.260246869819466"/>
    <n v="0.26415903407221036"/>
    <n v="0.97245850482694218"/>
    <n v="0.63257212405802654"/>
    <n v="9.7984531721856671E-2"/>
    <n v="0.12054192745116871"/>
    <n v="0.10059869235651721"/>
    <n v="1.5176526694415189"/>
    <n v="4.9662143537477066"/>
  </r>
  <r>
    <x v="186"/>
    <n v="1.2592380433890931"/>
    <n v="0.26686489583698197"/>
    <n v="0.9693780874073199"/>
    <n v="0.62196236942573502"/>
    <n v="9.8816326205582394E-2"/>
    <n v="0.1182510392999961"/>
    <n v="0.10059869235651721"/>
    <n v="1.5153252980399925"/>
    <n v="4.9504347519612182"/>
  </r>
  <r>
    <x v="187"/>
    <n v="1.2570885907671501"/>
    <n v="0.26559335142018486"/>
    <n v="0.97007886107561714"/>
    <n v="0.79666247804449808"/>
    <n v="9.8224819369212693E-2"/>
    <n v="0.11800041371967561"/>
    <n v="0.10059869235651721"/>
    <n v="1.5496597193557298"/>
    <n v="5.1559069261085853"/>
  </r>
  <r>
    <x v="188"/>
    <n v="1.255488200885803"/>
    <n v="0.26261891714794888"/>
    <n v="0.9742499803892567"/>
    <n v="0.90949454859370227"/>
    <n v="9.9432351860355081E-2"/>
    <n v="0.11803097362986691"/>
    <n v="0.10059869235651721"/>
    <n v="1.5294320239282786"/>
    <n v="5.2493456887917294"/>
  </r>
  <r>
    <x v="189"/>
    <n v="1.255149647798643"/>
    <n v="0.26100927860916129"/>
    <n v="0.97227441313181084"/>
    <n v="0.87859925831938623"/>
    <n v="0.1067376310083306"/>
    <n v="0.118035533840826"/>
    <n v="0.10059869235651721"/>
    <n v="1.5514827142635079"/>
    <n v="5.2438871693281834"/>
  </r>
  <r>
    <x v="190"/>
    <n v="1.260195014575999"/>
    <n v="0.26112443228675314"/>
    <n v="0.96948197151057092"/>
    <n v="0.71648781313210363"/>
    <n v="0.12497440463595509"/>
    <n v="0.1180090833700934"/>
    <n v="0.10059869235651721"/>
    <n v="1.5018864430449137"/>
    <n v="5.0527578549129055"/>
  </r>
  <r>
    <x v="191"/>
    <n v="1.2597701202082809"/>
    <n v="0.26393897861869142"/>
    <n v="0.96808305997226884"/>
    <n v="0.75116956174158223"/>
    <n v="0.11477322240968629"/>
    <n v="0.117921553864814"/>
    <n v="0.10059869235651721"/>
    <n v="1.4379501430414137"/>
    <n v="5.0142053322132547"/>
  </r>
  <r>
    <x v="192"/>
    <n v="1.2681955436121959"/>
    <n v="0.26620551408950993"/>
    <n v="0.96598216911190782"/>
    <n v="0.90752651895230463"/>
    <n v="0.10405402043814289"/>
    <n v="0.1182670131143841"/>
    <n v="0.10059869235651721"/>
    <n v="1.5189585379524062"/>
    <n v="5.2497880096273679"/>
  </r>
  <r>
    <x v="193"/>
    <n v="1.2609233974672291"/>
    <n v="0.26906795024209668"/>
    <n v="0.96691057536545233"/>
    <n v="0.84002346094873181"/>
    <n v="0.1060333977360461"/>
    <n v="0.12014490955550229"/>
    <n v="0.10059869235651721"/>
    <n v="1.5701932707385553"/>
    <n v="5.23389565441013"/>
  </r>
  <r>
    <x v="194"/>
    <n v="1.258483729542234"/>
    <n v="0.26421187309899685"/>
    <n v="0.96931204428508233"/>
    <n v="0.71713968996963129"/>
    <n v="0.1095215460917057"/>
    <n v="0.12131073629342259"/>
    <n v="0.10059869235651721"/>
    <n v="1.5624909129951723"/>
    <n v="5.1030692246327618"/>
  </r>
  <r>
    <x v="195"/>
    <n v="1.258465305026861"/>
    <n v="0.26254368403973638"/>
    <n v="0.9688214344016679"/>
    <n v="0.73522520166935479"/>
    <n v="0.11515690142563351"/>
    <n v="0.1193230924247886"/>
    <n v="0.10059869235651721"/>
    <n v="1.612774364031317"/>
    <n v="5.1729086753758766"/>
  </r>
  <r>
    <x v="196"/>
    <n v="1.254969631907886"/>
    <n v="0.26147323952079604"/>
    <n v="0.96739327904755135"/>
    <n v="0.77655653100806055"/>
    <n v="0.1196306988767811"/>
    <n v="0.1233582851432366"/>
    <n v="0.10059869235651721"/>
    <n v="1.6259862552721911"/>
    <n v="5.22996661313302"/>
  </r>
  <r>
    <x v="197"/>
    <n v="1.258249870057057"/>
    <n v="0.26178069024382516"/>
    <n v="0.96611728682938647"/>
    <n v="0.79555389371742458"/>
    <n v="0.1295449902159046"/>
    <n v="0.1201597253154672"/>
    <n v="0.10059869235651721"/>
    <n v="1.6049003094063847"/>
    <n v="5.2369054581419672"/>
  </r>
  <r>
    <x v="198"/>
    <n v="1.260744831260874"/>
    <n v="0.26191046894212139"/>
    <n v="0.96846440134529355"/>
    <n v="0.68721548466384841"/>
    <n v="0.1178014397122448"/>
    <n v="0.119184678910618"/>
    <n v="0.10059869235651721"/>
    <n v="1.5855583155290807"/>
    <n v="5.101478312720598"/>
  </r>
  <r>
    <x v="199"/>
    <n v="1.269144890469905"/>
    <n v="0.25997186278234979"/>
    <n v="0.96661894872678666"/>
    <n v="0.63167925931757807"/>
    <n v="0.11321171198368571"/>
    <n v="0.11797850424578619"/>
    <n v="0.10059869235651721"/>
    <n v="1.4730578884827032"/>
    <n v="4.9322617583653123"/>
  </r>
  <r>
    <x v="200"/>
    <n v="1.2606386179133111"/>
    <n v="0.26402014564489901"/>
    <n v="0.96507826666768082"/>
    <n v="0.64361434348186342"/>
    <n v="0.10543766505732301"/>
    <n v="0.1178759901423888"/>
    <n v="0.10059869235651721"/>
    <n v="1.4130519538033297"/>
    <n v="4.8703156750673129"/>
  </r>
  <r>
    <x v="201"/>
    <n v="1.2625556102457769"/>
    <n v="0.26512036759288127"/>
    <n v="0.96693792173501136"/>
    <n v="0.68422792398475452"/>
    <n v="0.10137578491985551"/>
    <n v="0.1178621156735165"/>
    <n v="0.10059869235651721"/>
    <n v="1.4355503512369385"/>
    <n v="4.9342287677452514"/>
  </r>
  <r>
    <x v="202"/>
    <n v="1.2598957225127461"/>
    <n v="0.2776371533621278"/>
    <n v="0.96785660184060573"/>
    <n v="0.73652709669620187"/>
    <n v="0.1063024926479279"/>
    <n v="0.1179011723353986"/>
    <n v="0.10059869235651721"/>
    <n v="1.4516112586260796"/>
    <n v="5.018330190377605"/>
  </r>
  <r>
    <x v="203"/>
    <n v="1.2560000330551959"/>
    <n v="0.27008726065575633"/>
    <n v="0.96815902165342427"/>
    <n v="0.7215358269770048"/>
    <n v="0.1161771298799029"/>
    <n v="0.11799730402659959"/>
    <n v="0.10059869235651721"/>
    <n v="1.4846583347737963"/>
    <n v="5.0352136033781978"/>
  </r>
  <r>
    <x v="204"/>
    <n v="1.2585319263528321"/>
    <n v="0.26372193403879041"/>
    <n v="0.96921421128629437"/>
    <n v="0.64722247454019677"/>
    <n v="0.14394799042587952"/>
    <n v="0.1183628038120205"/>
    <n v="0.10059869235651721"/>
    <n v="1.5456230659566788"/>
    <n v="5.0472230987692086"/>
  </r>
  <r>
    <x v="205"/>
    <n v="1.2583980928732501"/>
    <n v="0.26040006683122274"/>
    <n v="0.97066832418545668"/>
    <n v="0.60753263024737081"/>
    <n v="0.144907711777394"/>
    <n v="0.1184482891560187"/>
    <n v="0.10059869235651721"/>
    <n v="1.5884125509836347"/>
    <n v="5.0493663584108646"/>
  </r>
  <r>
    <x v="206"/>
    <n v="1.2619319925891579"/>
    <n v="0.26084243966541087"/>
    <n v="0.97196712516982942"/>
    <n v="0.60093947668440539"/>
    <n v="0.1243353309376085"/>
    <n v="0.1185396625812942"/>
    <n v="0.10059869235651721"/>
    <n v="1.5660602646622452"/>
    <n v="5.005214984646468"/>
  </r>
  <r>
    <x v="207"/>
    <n v="1.2595484207051819"/>
    <n v="0.25971373575234169"/>
    <n v="0.96598942010415645"/>
    <n v="0.61255644089513162"/>
    <n v="0.10859464818800561"/>
    <n v="0.11837966087863419"/>
    <n v="0.10059869235651721"/>
    <n v="1.4960163475492927"/>
    <n v="4.921397366429261"/>
  </r>
  <r>
    <x v="208"/>
    <n v="1.2563440966927981"/>
    <n v="0.25959605548464548"/>
    <n v="0.9659288854723036"/>
    <n v="0.61093624098460964"/>
    <n v="0.10474689873813869"/>
    <n v="0.11895020710659421"/>
    <n v="0.10059869235651721"/>
    <n v="1.4958916827174076"/>
    <n v="4.9129927595530143"/>
  </r>
  <r>
    <x v="209"/>
    <n v="1.2569447978126429"/>
    <n v="0.26044453385599176"/>
    <n v="0.96706371786432199"/>
    <n v="0.6372891950588514"/>
    <n v="0.1019992804277139"/>
    <n v="0.1182565360885887"/>
    <n v="0.10059869235651721"/>
    <n v="1.5456946390782276"/>
    <n v="4.9882913925428554"/>
  </r>
  <r>
    <x v="210"/>
    <n v="1.2586974123750541"/>
    <n v="0.26159940643975421"/>
    <n v="0.96674050941224576"/>
    <n v="0.67693644831336053"/>
    <n v="0.1046171732835259"/>
    <n v="0.11804178822368259"/>
    <n v="0.10059869235651721"/>
    <n v="1.5376340245331552"/>
    <n v="5.0248654549372951"/>
  </r>
  <r>
    <x v="211"/>
    <n v="1.2585773646516449"/>
    <n v="0.26022829339325571"/>
    <n v="0.96619861303479815"/>
    <n v="0.60817115052778525"/>
    <n v="0.11256777502237461"/>
    <n v="0.1178498329810008"/>
    <n v="0.10059869235651721"/>
    <n v="1.4870833108956605"/>
    <n v="4.9112750328630375"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  <r>
    <x v="212"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4.1210365854565714"/>
    <n v="1.6830468207965501"/>
    <n v="2.2500252329931634"/>
    <n v="2.5402837129860849"/>
    <n v="0.88198913567135728"/>
    <n v="0.62099891089902559"/>
    <n v="0.10059869235651721"/>
    <n v="5.5520405345733153"/>
    <n v="17.750019625732584"/>
  </r>
  <r>
    <x v="1"/>
    <n v="3.9617274082687759"/>
    <n v="1.5308362429966931"/>
    <n v="2.5594056860736791"/>
    <n v="2.9061534861992149"/>
    <n v="0.83381257983641055"/>
    <n v="0.66027903855925452"/>
    <n v="0.10059869235651721"/>
    <n v="5.3748759988078119"/>
    <n v="17.927689133098358"/>
  </r>
  <r>
    <x v="2"/>
    <n v="3.6688299496638441"/>
    <n v="1.5997802496310489"/>
    <n v="2.4346666801682857"/>
    <n v="3.2165412278862124"/>
    <n v="0.82283682558746296"/>
    <n v="0.66813447650479751"/>
    <n v="0.10059869235651721"/>
    <n v="5.2322040000867753"/>
    <n v="17.743592101884943"/>
  </r>
  <r>
    <x v="3"/>
    <n v="3.6259720645188733"/>
    <n v="1.6106542787181921"/>
    <n v="2.310186932682921"/>
    <n v="3.2282759867740123"/>
    <n v="0.85965549655010209"/>
    <n v="0.58800044168551413"/>
    <n v="0.10059869235651721"/>
    <n v="5.2895519613451611"/>
    <n v="17.612895854631294"/>
  </r>
  <r>
    <x v="4"/>
    <n v="3.7044052202986157"/>
    <n v="1.3745778533916659"/>
    <n v="2.197393435780262"/>
    <n v="2.9228712620702546"/>
    <n v="0.86916158344723071"/>
    <n v="0.57250203696018409"/>
    <n v="0.10059869235651721"/>
    <n v="5.1993159686111676"/>
    <n v="16.940826052915895"/>
  </r>
  <r>
    <x v="5"/>
    <n v="3.6882765803682402"/>
    <n v="1.3359502908096239"/>
    <n v="2.1356200062512278"/>
    <n v="2.8728998384138245"/>
    <n v="0.89812824954699244"/>
    <n v="0.66565555977009228"/>
    <n v="0.10059869235651721"/>
    <n v="5.0260127361889486"/>
    <n v="16.723141953705468"/>
  </r>
  <r>
    <x v="6"/>
    <n v="3.6199786003510388"/>
    <n v="1.468711471403104"/>
    <n v="2.1416105464926241"/>
    <n v="2.8572728364074256"/>
    <n v="0.94679949378467687"/>
    <n v="0.63447588004736144"/>
    <n v="0.10059869235651721"/>
    <n v="5.1128672857167787"/>
    <n v="16.882314806559528"/>
  </r>
  <r>
    <x v="7"/>
    <n v="3.741316160404248"/>
    <n v="1.4869678893500791"/>
    <n v="1.9999147641934969"/>
    <n v="2.8118123064946707"/>
    <n v="0.94104781111502489"/>
    <n v="0.60075111490525746"/>
    <n v="0.10059869235651721"/>
    <n v="5.4484469835182008"/>
    <n v="17.130855722337493"/>
  </r>
  <r>
    <x v="8"/>
    <n v="3.731169733316321"/>
    <n v="1.669059802150815"/>
    <n v="2.255288633291932"/>
    <n v="3.0051769432424229"/>
    <n v="0.9331039409703622"/>
    <n v="0.70027555063510816"/>
    <n v="0.10059869235651721"/>
    <n v="5.5729502123545798"/>
    <n v="17.967623508318059"/>
  </r>
  <r>
    <x v="9"/>
    <n v="3.5910470774877892"/>
    <n v="1.6717522916101208"/>
    <n v="2.635950272765891"/>
    <n v="3.1829776917077761"/>
    <n v="0.9397878777429215"/>
    <n v="0.63942945750810354"/>
    <n v="0.10059869235651721"/>
    <n v="5.7188676731206378"/>
    <n v="18.480411034299756"/>
  </r>
  <r>
    <x v="10"/>
    <n v="3.5069906732827998"/>
    <n v="1.4647068869108291"/>
    <n v="2.673524879862951"/>
    <n v="3.0885769702798069"/>
    <n v="0.92873239523790641"/>
    <n v="0.59953550753625851"/>
    <n v="0.10059869235651721"/>
    <n v="5.6766173212356748"/>
    <n v="18.039283326702744"/>
  </r>
  <r>
    <x v="11"/>
    <n v="3.488121453066376"/>
    <n v="1.349605338639682"/>
    <n v="2.577683770053965"/>
    <n v="2.7633656283455306"/>
    <n v="0.89206457423336027"/>
    <n v="0.62179400626998327"/>
    <n v="0.10059869235651721"/>
    <n v="5.5065102954220109"/>
    <n v="17.299743758387425"/>
  </r>
  <r>
    <x v="12"/>
    <n v="3.4804438469458829"/>
    <n v="1.185185689525186"/>
    <n v="2.645127120064164"/>
    <n v="2.4952926158763247"/>
    <n v="0.8401136982184626"/>
    <n v="0.62067162920888586"/>
    <n v="0.10059869235651721"/>
    <n v="5.0577774655833974"/>
    <n v="16.425210757778821"/>
  </r>
  <r>
    <x v="13"/>
    <n v="3.4187275884911577"/>
    <n v="1.499289225276784"/>
    <n v="2.7426609417995627"/>
    <n v="2.6595520189314223"/>
    <n v="0.80625869361047575"/>
    <n v="0.63002614409213697"/>
    <n v="0.10059869235651721"/>
    <n v="4.7692244396002463"/>
    <n v="16.626337744158302"/>
  </r>
  <r>
    <x v="14"/>
    <n v="3.8688830178743059"/>
    <n v="1.936687458862894"/>
    <n v="2.7085447795233151"/>
    <n v="2.7380391879497177"/>
    <n v="0.78299305256981255"/>
    <n v="0.58275483618479529"/>
    <n v="0.10059869235651721"/>
    <n v="4.9162397137080847"/>
    <n v="17.634740739029443"/>
  </r>
  <r>
    <x v="15"/>
    <n v="3.9052341932698811"/>
    <n v="1.7083012831619009"/>
    <n v="2.551966821117321"/>
    <n v="2.681639363283685"/>
    <n v="0.81215933682927599"/>
    <n v="0.64061241368265476"/>
    <n v="0.10059869235651721"/>
    <n v="5.1983989808002224"/>
    <n v="17.598911084501459"/>
  </r>
  <r>
    <x v="16"/>
    <n v="3.6867063337633939"/>
    <n v="1.5029883413717651"/>
    <n v="2.4641087424770931"/>
    <n v="2.7551917294738351"/>
    <n v="0.82606041649465733"/>
    <n v="0.61538298030954897"/>
    <n v="0.10059869235651721"/>
    <n v="5.2576251657610484"/>
    <n v="17.20866240200786"/>
  </r>
  <r>
    <x v="17"/>
    <n v="3.3995047825650779"/>
    <n v="1.3664255383097261"/>
    <n v="2.3651334761381557"/>
    <n v="3.1361750492635339"/>
    <n v="0.77874485795699688"/>
    <n v="0.64953631775665122"/>
    <n v="0.10059869235651721"/>
    <n v="5.4854691422093964"/>
    <n v="17.281587856556055"/>
  </r>
  <r>
    <x v="18"/>
    <n v="3.3522155175406159"/>
    <n v="1.0936446542464009"/>
    <n v="2.417445979877928"/>
    <n v="3.3201191997743731"/>
    <n v="0.80070848764152691"/>
    <n v="0.58020673670526857"/>
    <n v="0.10059869235651721"/>
    <n v="5.6518789093881345"/>
    <n v="17.316818177530763"/>
  </r>
  <r>
    <x v="19"/>
    <n v="3.54074535511486"/>
    <n v="0.79600025171869193"/>
    <n v="2.7615095309551698"/>
    <n v="3.404055631011194"/>
    <n v="0.83236246097121225"/>
    <n v="0.58196406945046875"/>
    <n v="0.10059869235651721"/>
    <n v="5.9012092491582546"/>
    <n v="17.918445240736368"/>
  </r>
  <r>
    <x v="20"/>
    <n v="3.5776140082921781"/>
    <n v="0.70416065600309785"/>
    <n v="3.2369084168792601"/>
    <n v="3.4894829087297308"/>
    <n v="0.87298534431824903"/>
    <n v="0.65014976917132661"/>
    <n v="0.10059869235651721"/>
    <n v="5.9517006178617056"/>
    <n v="18.583600413612064"/>
  </r>
  <r>
    <x v="21"/>
    <n v="3.3928524039792651"/>
    <n v="0.92381084372399191"/>
    <n v="2.8828015558170921"/>
    <n v="3.5267400965578983"/>
    <n v="0.97634643918450292"/>
    <n v="0.65015847961100925"/>
    <n v="0.10059869235651721"/>
    <n v="5.8429402375127379"/>
    <n v="18.296248748743015"/>
  </r>
  <r>
    <x v="22"/>
    <n v="3.2944234023524692"/>
    <n v="1.0444641738158931"/>
    <n v="2.4882726115809608"/>
    <n v="3.5241849291149712"/>
    <n v="1.0349431307695098"/>
    <n v="0.57211343146804627"/>
    <n v="0.10059869235651721"/>
    <n v="5.228454065054347"/>
    <n v="17.287454436512714"/>
  </r>
  <r>
    <x v="23"/>
    <n v="3.1394234906396101"/>
    <n v="1.099779447127097"/>
    <n v="2.3937863849209537"/>
    <n v="3.4810240985864782"/>
    <n v="1.0045070355843682"/>
    <n v="0.65448851777466099"/>
    <n v="0.10059869235651721"/>
    <n v="4.9495746805076752"/>
    <n v="16.823182347497362"/>
  </r>
  <r>
    <x v="24"/>
    <n v="3.2972562722925631"/>
    <n v="1.403070618090305"/>
    <n v="2.841727525342125"/>
    <n v="3.2832327358112643"/>
    <n v="1.0161611236717241"/>
    <n v="0.63170153121916983"/>
    <n v="0.10059869235651721"/>
    <n v="4.778433261097371"/>
    <n v="17.352181759881042"/>
  </r>
  <r>
    <x v="25"/>
    <n v="3.4431437641634619"/>
    <n v="1.5796827617369649"/>
    <n v="2.8693602469344399"/>
    <n v="2.8701095068129772"/>
    <n v="0.99873254250783772"/>
    <n v="0.7149174231270673"/>
    <n v="0.10059869235651721"/>
    <n v="4.6123912256485564"/>
    <n v="17.188936163287821"/>
  </r>
  <r>
    <x v="26"/>
    <n v="3.2548073051383088"/>
    <n v="1.674763124762997"/>
    <n v="2.6728039810440332"/>
    <n v="2.792219089179822"/>
    <n v="0.96003506425092144"/>
    <n v="0.67252729647238818"/>
    <n v="0.10059869235651721"/>
    <n v="4.5386130881489057"/>
    <n v="16.666367641353894"/>
  </r>
  <r>
    <x v="27"/>
    <n v="3.2637742321410919"/>
    <n v="1.8173942253666209"/>
    <n v="2.6144176539721791"/>
    <n v="2.9513705407659456"/>
    <n v="0.94154779982385584"/>
    <n v="0.60151630776857801"/>
    <n v="0.10059869235651721"/>
    <n v="4.520584611315031"/>
    <n v="16.81120406350982"/>
  </r>
  <r>
    <x v="28"/>
    <n v="3.0990263146082739"/>
    <n v="1.931305169172356"/>
    <n v="2.8504033011541017"/>
    <n v="3.1085379589321498"/>
    <n v="0.88249399551716223"/>
    <n v="0.66925299342389455"/>
    <n v="0.10059869235651721"/>
    <n v="4.5065164281506567"/>
    <n v="17.14813485331511"/>
  </r>
  <r>
    <x v="29"/>
    <n v="3.3123092338940858"/>
    <n v="1.6048255119481509"/>
    <n v="3.2351992181653801"/>
    <n v="3.2280873012998743"/>
    <n v="0.83548665074215112"/>
    <n v="0.59787483510376749"/>
    <n v="0.10059869235651721"/>
    <n v="4.7303642595025295"/>
    <n v="17.644745703012457"/>
  </r>
  <r>
    <x v="30"/>
    <n v="3.6320625520400549"/>
    <n v="1.134058904425564"/>
    <n v="3.36956334526004"/>
    <n v="3.2383540310729995"/>
    <n v="0.85691703288532028"/>
    <n v="0.64823528834137989"/>
    <n v="0.10059869235651721"/>
    <n v="4.7747215814881319"/>
    <n v="17.754511427870007"/>
  </r>
  <r>
    <x v="31"/>
    <n v="3.5369725292373451"/>
    <n v="1.0483184130289609"/>
    <n v="2.9986705044427273"/>
    <n v="3.0101745036004446"/>
    <n v="0.92222369918422364"/>
    <n v="0.7193034175967985"/>
    <n v="0.1113771236804298"/>
    <n v="4.7487707892480326"/>
    <n v="17.095810980018964"/>
  </r>
  <r>
    <x v="32"/>
    <n v="3.0948377843521437"/>
    <n v="1.1144690339318031"/>
    <n v="2.5976525028990931"/>
    <n v="2.8894561777437344"/>
    <n v="0.93331858875374496"/>
    <n v="0.61529328933929228"/>
    <n v="0.1113771236804298"/>
    <n v="4.6267789849911045"/>
    <n v="15.983183485691345"/>
  </r>
  <r>
    <x v="33"/>
    <n v="3.3070284158546368"/>
    <n v="1.1642608313519121"/>
    <n v="2.1405415249492941"/>
    <n v="3.0002854446568645"/>
    <n v="0.92032894488598072"/>
    <n v="0.47018762915753176"/>
    <n v="0.1113771236804298"/>
    <n v="4.7190386867634491"/>
    <n v="15.833048601300099"/>
  </r>
  <r>
    <x v="34"/>
    <n v="3.2638876198627758"/>
    <n v="1.067852729547853"/>
    <n v="2.0613304767056788"/>
    <n v="3.0356830805769111"/>
    <n v="0.92863398979921274"/>
    <n v="0.53307888301806039"/>
    <n v="0.1113771236804298"/>
    <n v="4.773582040437705"/>
    <n v="15.775425943628626"/>
  </r>
  <r>
    <x v="35"/>
    <n v="3.2086396560105532"/>
    <n v="0.75332938666548843"/>
    <n v="2.1876363408173272"/>
    <n v="2.9854193871713721"/>
    <n v="0.95455931475344435"/>
    <n v="0.57000595587429304"/>
    <n v="0.1113771236804298"/>
    <n v="4.7857504239530178"/>
    <n v="15.556717588925927"/>
  </r>
  <r>
    <x v="36"/>
    <n v="3.2438018939393061"/>
    <n v="0.56800595717953706"/>
    <n v="2.2591770445125223"/>
    <n v="2.8492856250222589"/>
    <n v="0.93653716610881677"/>
    <n v="0.58140748176977053"/>
    <n v="0.1113771236804298"/>
    <n v="5.2156148186184215"/>
    <n v="15.765207110831064"/>
  </r>
  <r>
    <x v="37"/>
    <n v="3.722925390162791"/>
    <n v="0.87718914791444225"/>
    <n v="2.2952498471762208"/>
    <n v="2.7708386635498776"/>
    <n v="0.92362893011054903"/>
    <n v="0.50800055527316268"/>
    <n v="0.1113771236804298"/>
    <n v="5.1525049272988221"/>
    <n v="16.361714585166297"/>
  </r>
  <r>
    <x v="38"/>
    <n v="3.9105943287097973"/>
    <n v="1.153134214431639"/>
    <n v="2.7170598400525643"/>
    <n v="2.5671681221592877"/>
    <n v="0.89253277845007173"/>
    <n v="0.70305054380232812"/>
    <n v="0.1113771236804298"/>
    <n v="4.7320858903796212"/>
    <n v="16.787002841665739"/>
  </r>
  <r>
    <x v="39"/>
    <n v="3.9945129987245158"/>
    <n v="1.4658879860621301"/>
    <n v="3.0283192699765658"/>
    <n v="2.4605777661419674"/>
    <n v="0.87298300010497909"/>
    <n v="0.73601683864920875"/>
    <n v="0.1113771236804298"/>
    <n v="4.8398609100793699"/>
    <n v="17.509535893419166"/>
  </r>
  <r>
    <x v="40"/>
    <n v="4.0554842195248337"/>
    <n v="1.305462139658212"/>
    <n v="2.8856269452636312"/>
    <n v="2.4656509132166708"/>
    <n v="0.8615635970808061"/>
    <n v="0.70709656442487956"/>
    <n v="0.1113771236804298"/>
    <n v="4.8102303090276841"/>
    <n v="17.202491811877149"/>
  </r>
  <r>
    <x v="41"/>
    <n v="3.819597838698523"/>
    <n v="0.95608385725193323"/>
    <n v="2.6232420747977971"/>
    <n v="2.6544984787646704"/>
    <n v="0.84785668395355207"/>
    <n v="0.69161076634147167"/>
    <n v="0.1113771236804298"/>
    <n v="4.7759315639971422"/>
    <n v="16.480198387485519"/>
  </r>
  <r>
    <x v="42"/>
    <n v="3.6529882145082486"/>
    <n v="0.68288777687934743"/>
    <n v="2.5006295817846982"/>
    <n v="2.8138075734010242"/>
    <n v="0.81639125097127829"/>
    <n v="0.65387050000610214"/>
    <n v="0.1113771236804298"/>
    <n v="4.8775240830872715"/>
    <n v="16.1094761043184"/>
  </r>
  <r>
    <x v="43"/>
    <n v="3.6414257983817753"/>
    <n v="0.48578825564222861"/>
    <n v="2.5651267812238401"/>
    <n v="2.742307882920163"/>
    <n v="0.80636729161119614"/>
    <n v="0.65637838651347047"/>
    <n v="0.1113771236804298"/>
    <n v="4.9522115306946812"/>
    <n v="15.960983050667783"/>
  </r>
  <r>
    <x v="44"/>
    <n v="3.6469068324154881"/>
    <n v="0.57371069483250769"/>
    <n v="2.3396269055461421"/>
    <n v="2.6096985660368057"/>
    <n v="0.79746396383784468"/>
    <n v="0.71240914310944969"/>
    <n v="0.1113771236804298"/>
    <n v="4.7867540302862235"/>
    <n v="15.577947259744894"/>
  </r>
  <r>
    <x v="45"/>
    <n v="3.657411155212122"/>
    <n v="0.62420763681401514"/>
    <n v="2.2775519687571002"/>
    <n v="2.5076271528652545"/>
    <n v="0.7527410005420353"/>
    <n v="0.64661515336184083"/>
    <n v="0.1113771236804298"/>
    <n v="4.5856809644578451"/>
    <n v="15.163212155690644"/>
  </r>
  <r>
    <x v="46"/>
    <n v="3.6977992330862763"/>
    <n v="0.76024631843992352"/>
    <n v="2.555846511975536"/>
    <n v="2.4234847619493514"/>
    <n v="0.70171682582770734"/>
    <n v="0.61247090303960694"/>
    <n v="0.1113771236804298"/>
    <n v="4.6783849202938708"/>
    <n v="15.541326598292704"/>
  </r>
  <r>
    <x v="47"/>
    <n v="3.645056931783234"/>
    <n v="0.77415431472687468"/>
    <n v="2.6959796511386078"/>
    <n v="2.3701355827445765"/>
    <n v="0.68853047849547244"/>
    <n v="0.64953920339200011"/>
    <n v="0.1113771236804298"/>
    <n v="4.9397484669760168"/>
    <n v="15.874521752937214"/>
  </r>
  <r>
    <x v="48"/>
    <n v="3.579873150088837"/>
    <n v="0.6129564099678475"/>
    <n v="2.7391455680358407"/>
    <n v="2.4107380661545816"/>
    <n v="0.74656395374301321"/>
    <n v="0.53791019569007104"/>
    <n v="0.1113771236804298"/>
    <n v="4.9802426341376611"/>
    <n v="15.718807101498282"/>
  </r>
  <r>
    <x v="49"/>
    <n v="3.448952728520597"/>
    <n v="0.52200640600753512"/>
    <n v="2.9541745660123753"/>
    <n v="2.4615758155674961"/>
    <n v="0.79555614258267737"/>
    <n v="0.47023796580391714"/>
    <n v="0.1113771236804298"/>
    <n v="4.951447233902325"/>
    <n v="15.715327982077355"/>
  </r>
  <r>
    <x v="50"/>
    <n v="3.3442017994473456"/>
    <n v="0.52160878143829081"/>
    <n v="2.7699906933718488"/>
    <n v="2.4383690920499674"/>
    <n v="0.73868264922226767"/>
    <n v="0.4552813414428632"/>
    <n v="0.1113771236804298"/>
    <n v="5.0792466423692684"/>
    <n v="15.458758123022282"/>
  </r>
  <r>
    <x v="51"/>
    <n v="3.300403062210238"/>
    <n v="0.47717002003189268"/>
    <n v="2.5126559012083973"/>
    <n v="2.3057306794221653"/>
    <n v="0.73785702849180934"/>
    <n v="0.54713964870736997"/>
    <n v="0.1113771236804298"/>
    <n v="4.8257948212844664"/>
    <n v="14.818128285036771"/>
  </r>
  <r>
    <x v="52"/>
    <n v="3.2505595601044619"/>
    <n v="0.53516176017041073"/>
    <n v="2.4681712239708968"/>
    <n v="2.3890379009175908"/>
    <n v="0.80667279174343609"/>
    <n v="0.50827519828405388"/>
    <n v="0.1113771236804298"/>
    <n v="4.6843782058307655"/>
    <n v="14.753633764702045"/>
  </r>
  <r>
    <x v="53"/>
    <n v="3.2482610732864092"/>
    <n v="0.64166240215174664"/>
    <n v="2.3995095721911128"/>
    <n v="2.7320848238203888"/>
    <n v="0.83523652102241042"/>
    <n v="0.57605895999279144"/>
    <n v="0.1113771236804298"/>
    <n v="4.6262924666523322"/>
    <n v="15.170482942797621"/>
  </r>
  <r>
    <x v="54"/>
    <n v="3.1277930068107569"/>
    <n v="0.65600944533198668"/>
    <n v="2.3113544509782971"/>
    <n v="2.6702855674556107"/>
    <n v="0.79600759670475041"/>
    <n v="0.51349910655137998"/>
    <n v="0.1113771236804298"/>
    <n v="4.4510058974814761"/>
    <n v="14.63733219499469"/>
  </r>
  <r>
    <x v="55"/>
    <n v="3.0294068897915873"/>
    <n v="0.60574550025126062"/>
    <n v="2.5963180566662469"/>
    <n v="2.3943434141701117"/>
    <n v="0.73970191921851025"/>
    <n v="0.44301435693394531"/>
    <n v="0.1113771236804298"/>
    <n v="4.3776378267184946"/>
    <n v="14.297545087430585"/>
  </r>
  <r>
    <x v="56"/>
    <n v="3.060362505589572"/>
    <n v="0.6994328117684252"/>
    <n v="2.6009032253362481"/>
    <n v="2.1924535256829767"/>
    <n v="0.72101763734609603"/>
    <n v="0.54404936378323054"/>
    <n v="0.1113771236804298"/>
    <n v="4.383358076118804"/>
    <n v="14.312954269305784"/>
  </r>
  <r>
    <x v="57"/>
    <n v="3.0552507117739278"/>
    <n v="1.045212127847297"/>
    <n v="2.5071454076342121"/>
    <n v="2.1285255346407248"/>
    <n v="0.74017640929319017"/>
    <n v="0.52083614459537253"/>
    <n v="0.1113771236804298"/>
    <n v="4.2933872896347545"/>
    <n v="14.401910749099908"/>
  </r>
  <r>
    <x v="58"/>
    <n v="2.963540219741732"/>
    <n v="1.051397170797475"/>
    <n v="2.5931350811365821"/>
    <n v="2.1250415293391693"/>
    <n v="0.71261461027804851"/>
    <n v="0.52421547117723799"/>
    <n v="0.1113771236804298"/>
    <n v="4.455424804417083"/>
    <n v="14.536746010567757"/>
  </r>
  <r>
    <x v="59"/>
    <m/>
    <m/>
    <m/>
    <m/>
    <m/>
    <m/>
    <m/>
    <m/>
    <m/>
  </r>
  <r>
    <x v="60"/>
    <n v="2.7492297741461371"/>
    <n v="0.7587071902144108"/>
    <n v="2.4493010803299446"/>
    <n v="2.2403510250911949"/>
    <n v="0.70091178467580739"/>
    <n v="0.50005161970441825"/>
    <n v="0.10059869235651721"/>
    <n v="4.4111601255080553"/>
    <n v="13.910311292026485"/>
  </r>
  <r>
    <x v="61"/>
    <n v="2.729150179360746"/>
    <n v="0.74649894151297291"/>
    <n v="2.348810237524825"/>
    <n v="2.2798865335011715"/>
    <n v="0.76828710047442283"/>
    <n v="0.48670274110649719"/>
    <n v="0.10059869235651721"/>
    <n v="4.452852356204688"/>
    <n v="13.912786782041838"/>
  </r>
  <r>
    <x v="62"/>
    <n v="2.6632618526027398"/>
    <n v="0.55679769466499129"/>
    <n v="2.4904178685987306"/>
    <n v="1.9840260463981938"/>
    <n v="0.77573566958413975"/>
    <n v="0.4968321358187931"/>
    <n v="0.10059869235651721"/>
    <n v="4.1566830605164293"/>
    <n v="13.224353020540537"/>
  </r>
  <r>
    <x v="63"/>
    <n v="2.4525617874605943"/>
    <n v="0.49399282130303468"/>
    <n v="2.9094208861952962"/>
    <n v="2.0342906359221491"/>
    <n v="0.73488285276126841"/>
    <n v="0.51719784477057484"/>
    <n v="0.10059869235651721"/>
    <n v="4.0392703410480628"/>
    <n v="13.282215861817496"/>
  </r>
  <r>
    <x v="64"/>
    <n v="2.4975699113002818"/>
    <n v="0.50193618658563433"/>
    <n v="3.0265613515528673"/>
    <n v="2.2381168498332427"/>
    <n v="0.66086346706870303"/>
    <n v="0.43860561810062321"/>
    <n v="0.10059869235651721"/>
    <n v="4.0202290139023873"/>
    <n v="13.484481090700257"/>
  </r>
  <r>
    <x v="65"/>
    <n v="2.6682778480893821"/>
    <n v="0.47048587234779637"/>
    <n v="2.925931386862525"/>
    <n v="2.060353065848993"/>
    <n v="0.6745032984553001"/>
    <n v="0.42244257033822324"/>
    <n v="0.10059869235651721"/>
    <n v="3.9327503300427913"/>
    <n v="13.255343064341529"/>
  </r>
  <r>
    <x v="66"/>
    <n v="2.8490680066557319"/>
    <n v="0.45180689112577699"/>
    <n v="2.6770288691449848"/>
    <n v="1.951891176420107"/>
    <n v="0.72815059272264493"/>
    <n v="0.55451226287804778"/>
    <n v="0.10059869235651721"/>
    <n v="3.9692831122803995"/>
    <n v="13.282339603584209"/>
  </r>
  <r>
    <x v="67"/>
    <n v="2.6882108865930383"/>
    <n v="0.47758510728098624"/>
    <n v="2.404043029448744"/>
    <n v="2.0969461093338397"/>
    <n v="0.66745961711080504"/>
    <n v="0.58255029260272728"/>
    <n v="0.10059869235651721"/>
    <n v="3.8782242306111678"/>
    <n v="12.895617965337824"/>
  </r>
  <r>
    <x v="68"/>
    <n v="2.6459982377312632"/>
    <n v="0.43945624000154981"/>
    <n v="2.2000706379350801"/>
    <n v="2.0219577805601157"/>
    <n v="0.6068621201216563"/>
    <n v="0.42540216005747239"/>
    <n v="0.10059869235651721"/>
    <n v="3.812588207422833"/>
    <n v="12.252934076186486"/>
  </r>
  <r>
    <x v="69"/>
    <n v="2.492326779788014"/>
    <n v="0.40791599341044837"/>
    <n v="2.0515490331718813"/>
    <n v="2.1068533312141655"/>
    <n v="0.59776659930345966"/>
    <n v="0.39070192483871091"/>
    <n v="0.10059869235651721"/>
    <n v="3.7356668051902315"/>
    <n v="11.883379159273426"/>
  </r>
  <r>
    <x v="70"/>
    <n v="2.3336783277581983"/>
    <n v="0.45328681697819229"/>
    <n v="2.0408504193815471"/>
    <n v="2.4380936905488455"/>
    <n v="0.59610918454623096"/>
    <n v="0.43872611015483487"/>
    <n v="0.10059869235651721"/>
    <n v="3.4928205208113394"/>
    <n v="11.894163762535705"/>
  </r>
  <r>
    <x v="71"/>
    <n v="2.4405046291979722"/>
    <n v="0.41794331009276031"/>
    <n v="2.0625346748947408"/>
    <n v="2.463668252001713"/>
    <n v="0.62699626289143251"/>
    <n v="0.44249462839734172"/>
    <n v="0.10059869235651721"/>
    <n v="3.4132534750581969"/>
    <n v="11.967993924890672"/>
  </r>
  <r>
    <x v="72"/>
    <n v="2.3877250393250078"/>
    <n v="0.43404024352176995"/>
    <n v="1.944186871391816"/>
    <n v="2.3870515213975456"/>
    <n v="0.66871861475709482"/>
    <n v="0.54358165504285916"/>
    <n v="0.10059869235651721"/>
    <n v="3.2107595087377194"/>
    <n v="11.67666214653033"/>
  </r>
  <r>
    <x v="73"/>
    <n v="2.3574801336811171"/>
    <n v="0.4615348451512889"/>
    <n v="1.6852046238743139"/>
    <n v="2.2867683979573172"/>
    <n v="0.67638171140035885"/>
    <n v="0.57678341556822832"/>
    <n v="0.10059869235651721"/>
    <n v="3.231954370092661"/>
    <n v="11.376706190081801"/>
  </r>
  <r>
    <x v="74"/>
    <n v="2.3192038854219983"/>
    <n v="0.410327136410708"/>
    <n v="1.74259992299087"/>
    <n v="2.0023744694181271"/>
    <n v="0.64760445051117888"/>
    <n v="0.50772549939840961"/>
    <n v="0.10059869235651721"/>
    <n v="3.2862478277816209"/>
    <n v="11.016681884289431"/>
  </r>
  <r>
    <x v="75"/>
    <n v="2.168803312976332"/>
    <n v="0.38514881567267839"/>
    <n v="2.0239197554333148"/>
    <n v="1.9325615939698464"/>
    <n v="0.64814367526324657"/>
    <n v="0.54551343315563128"/>
    <n v="0.10059869235651721"/>
    <n v="3.3449417319363626"/>
    <n v="11.14963101076393"/>
  </r>
  <r>
    <x v="76"/>
    <n v="2.0344350596347809"/>
    <n v="0.37733522052523105"/>
    <n v="2.1445503559128101"/>
    <n v="2.0615448519309267"/>
    <n v="0.62533306069657857"/>
    <n v="0.56343056701889216"/>
    <n v="0.10059869235651721"/>
    <n v="3.321860376974155"/>
    <n v="11.229088185049893"/>
  </r>
  <r>
    <x v="77"/>
    <n v="1.9181010443387398"/>
    <n v="0.37496406066417437"/>
    <n v="2.1039975942761022"/>
    <n v="2.3615734529299877"/>
    <n v="0.60682946814114491"/>
    <n v="0.45761242998109841"/>
    <n v="0.10059869235651721"/>
    <n v="3.3784159861900371"/>
    <n v="11.302092728877803"/>
  </r>
  <r>
    <x v="78"/>
    <n v="1.6463371967978389"/>
    <n v="0.37926610963179541"/>
    <n v="2.0558094301342971"/>
    <n v="2.424866275115316"/>
    <n v="0.60984130717923446"/>
    <n v="0.41558086288689861"/>
    <n v="0.10059869235651721"/>
    <n v="3.4700126680988013"/>
    <n v="11.1023125422007"/>
  </r>
  <r>
    <x v="79"/>
    <n v="1.871067153969201"/>
    <n v="0.39609872175172806"/>
    <n v="1.9830308512340771"/>
    <n v="2.2603253780840769"/>
    <n v="0.60277744852759418"/>
    <n v="0.28391912397646502"/>
    <n v="0.10059869235651721"/>
    <n v="3.4658620635742858"/>
    <n v="10.963679433473946"/>
  </r>
  <r>
    <x v="80"/>
    <n v="2.4772542255423158"/>
    <n v="0.38400222747631435"/>
    <n v="1.9192893198564358"/>
    <n v="2.0211520724081353"/>
    <n v="0.59808960178462189"/>
    <n v="0.24992863335172891"/>
    <n v="0.10059869235651721"/>
    <n v="3.460331007965912"/>
    <n v="11.210645780741983"/>
  </r>
  <r>
    <x v="81"/>
    <n v="2.62810273656426"/>
    <n v="0.38419569530880371"/>
    <n v="1.9278943625361931"/>
    <n v="1.8693029979560833"/>
    <n v="0.59893188932526453"/>
    <n v="0.44352077936508272"/>
    <n v="0.10059869235651721"/>
    <n v="3.3677187415637455"/>
    <n v="11.32026589497595"/>
  </r>
  <r>
    <x v="82"/>
    <n v="2.680468929065245"/>
    <n v="0.37513571215144548"/>
    <n v="1.9578884881761238"/>
    <n v="1.8892604484138742"/>
    <n v="0.59625338815248008"/>
    <n v="0.61140893821015174"/>
    <n v="0.10059869235651721"/>
    <n v="3.3197567873518112"/>
    <n v="11.530771383877649"/>
  </r>
  <r>
    <x v="83"/>
    <n v="2.3639378831275262"/>
    <n v="0.37001820904435445"/>
    <n v="1.7947737131954731"/>
    <n v="1.9975028588877424"/>
    <n v="0.60117055625388993"/>
    <n v="0.55386598746540761"/>
    <n v="0.10059869235651721"/>
    <n v="3.2264061995260485"/>
    <n v="11.008274099856958"/>
  </r>
  <r>
    <x v="84"/>
    <n v="2.0504131166192159"/>
    <n v="0.37831550917436191"/>
    <n v="1.7356105020945198"/>
    <n v="2.1893616597671861"/>
    <n v="0.58065464110650844"/>
    <n v="0.43647264614669251"/>
    <n v="0.10059869235651721"/>
    <n v="3.2809239310322695"/>
    <n v="10.752350698297271"/>
  </r>
  <r>
    <x v="85"/>
    <n v="1.844751905998707"/>
    <n v="0.3663124455722267"/>
    <n v="1.9531029925087688"/>
    <n v="2.3159782563798714"/>
    <n v="0.58534926532329579"/>
    <n v="0.40381207675569802"/>
    <n v="0.10059869235651721"/>
    <n v="3.3117105808090637"/>
    <n v="10.881616215704149"/>
  </r>
  <r>
    <x v="86"/>
    <n v="1.852258351568846"/>
    <n v="0.34741251768341541"/>
    <n v="1.8925273349967089"/>
    <n v="2.2258425667405026"/>
    <n v="0.59741223777044739"/>
    <n v="0.30578208076972468"/>
    <n v="0.10059869235651721"/>
    <n v="3.2293385268248209"/>
    <n v="10.551172308710983"/>
  </r>
  <r>
    <x v="87"/>
    <n v="2.1423474738784578"/>
    <n v="0.33674532976467419"/>
    <n v="1.682512281607184"/>
    <n v="2.0694237881075557"/>
    <n v="0.59721141738881189"/>
    <n v="0.45406168958471144"/>
    <n v="0.10059869235651721"/>
    <n v="3.1619643192021214"/>
    <n v="10.544864991890034"/>
  </r>
  <r>
    <x v="88"/>
    <n v="2.0644319619953806"/>
    <n v="0.33309606726950775"/>
    <n v="1.598640732107129"/>
    <n v="1.926391439019739"/>
    <n v="0.58019506978534052"/>
    <n v="0.45487967364641707"/>
    <n v="0.10059869235651721"/>
    <n v="3.1281762679365612"/>
    <n v="10.186409904116593"/>
  </r>
  <r>
    <x v="89"/>
    <n v="2.2350894550995331"/>
    <n v="0.3425817605437767"/>
    <n v="1.5833316728610121"/>
    <n v="1.7874395114307295"/>
    <n v="0.54277811154253264"/>
    <n v="0.44537216019759157"/>
    <n v="0.10059869235651721"/>
    <n v="3.1103209415764317"/>
    <n v="10.147512305608126"/>
  </r>
  <r>
    <x v="90"/>
    <n v="2.3263854778817024"/>
    <n v="0.3527390948118887"/>
    <n v="1.8980375440866639"/>
    <n v="1.8862572201030912"/>
    <n v="0.47768229826329411"/>
    <n v="0.50546424935430978"/>
    <n v="0.10059869235651721"/>
    <n v="3.2934182903748761"/>
    <n v="10.840582867232342"/>
  </r>
  <r>
    <x v="91"/>
    <n v="2.1026976631448751"/>
    <n v="0.3581960079263013"/>
    <n v="2.166904004572145"/>
    <n v="1.9867847635693439"/>
    <n v="0.52256400534288938"/>
    <n v="0.57008726390346165"/>
    <n v="0.10395198210173449"/>
    <n v="3.3757035106328503"/>
    <n v="11.186889201193601"/>
  </r>
  <r>
    <x v="92"/>
    <n v="2.1305650196208141"/>
    <n v="0.35159103489453297"/>
    <n v="1.9792206574747679"/>
    <n v="1.898108195959084"/>
    <n v="0.5363708067738916"/>
    <n v="0.57924007077810935"/>
    <n v="0.10395198210173449"/>
    <n v="2.9762264047793123"/>
    <n v="10.555274172382248"/>
  </r>
  <r>
    <x v="93"/>
    <n v="1.9741836078155821"/>
    <n v="0.3389447687883248"/>
    <n v="1.755049385517488"/>
    <n v="2.0897627220602262"/>
    <n v="0.53359258119337483"/>
    <n v="0.55244830924041144"/>
    <n v="0.10395198210173449"/>
    <n v="2.8176411820405991"/>
    <n v="10.16557453875774"/>
  </r>
  <r>
    <x v="94"/>
    <n v="1.8169655823935629"/>
    <n v="0.33866248816983069"/>
    <n v="1.64457405712895"/>
    <n v="2.1869785231698788"/>
    <n v="0.53013880402905544"/>
    <n v="0.41053079405733939"/>
    <n v="0.10395198210173449"/>
    <n v="2.7774178572030563"/>
    <n v="9.809220088253408"/>
  </r>
  <r>
    <x v="95"/>
    <n v="1.676420639070606"/>
    <n v="0.33260013669511473"/>
    <n v="1.706168728805169"/>
    <n v="2.0649337555840761"/>
    <n v="0.51665953107078644"/>
    <n v="0.2926224936333861"/>
    <n v="0.10395198210173449"/>
    <n v="2.7575857816838889"/>
    <n v="9.4509430486447616"/>
  </r>
  <r>
    <x v="96"/>
    <n v="1.681884556886373"/>
    <n v="0.33628370605852254"/>
    <n v="1.5265429805027111"/>
    <n v="1.8868687689824701"/>
    <n v="0.4995475723722469"/>
    <n v="0.31530389244202467"/>
    <n v="0.10395198210173449"/>
    <n v="2.6679603082682557"/>
    <n v="9.0183437676143381"/>
  </r>
  <r>
    <x v="97"/>
    <n v="1.670210722999423"/>
    <n v="0.33934729817660791"/>
    <n v="1.329479715362369"/>
    <n v="1.7722055689781557"/>
    <n v="0.48356797300265031"/>
    <n v="0.2899505355187314"/>
    <n v="0.10395198210173449"/>
    <n v="2.5092682089125837"/>
    <n v="8.4979820050522559"/>
  </r>
  <r>
    <x v="98"/>
    <n v="1.8244268265806729"/>
    <n v="0.34458761658420251"/>
    <n v="1.214183288854364"/>
    <n v="1.7712480157446666"/>
    <n v="0.45134280365321422"/>
    <n v="0.4243152531641276"/>
    <n v="0.10395198210173449"/>
    <n v="2.4385503221727851"/>
    <n v="8.5726061088557675"/>
  </r>
  <r>
    <x v="99"/>
    <n v="2.1719307473275014"/>
    <n v="0.33419504106091807"/>
    <n v="1.3229929011049431"/>
    <n v="1.9340835602713433"/>
    <n v="0.40580526210730011"/>
    <n v="0.41712028435116083"/>
    <n v="0.10395198210173449"/>
    <n v="2.5504611036533986"/>
    <n v="9.2405408819782995"/>
  </r>
  <r>
    <x v="100"/>
    <n v="2.2049420763466512"/>
    <n v="0.33237412496458962"/>
    <n v="1.566904379663028"/>
    <n v="2.1525676507770917"/>
    <n v="0.4008410168815334"/>
    <n v="0.52619221466041866"/>
    <n v="0.10395198210173449"/>
    <n v="2.5781410866764713"/>
    <n v="9.8659145320715176"/>
  </r>
  <r>
    <x v="101"/>
    <n v="2.0782526334589186"/>
    <n v="0.32499727065620881"/>
    <n v="1.66392054800148"/>
    <n v="2.3161798697401745"/>
    <n v="0.4117110286433816"/>
    <n v="0.45220239019007857"/>
    <n v="0.10395198210173449"/>
    <n v="2.5087237201919934"/>
    <n v="9.8599394429839684"/>
  </r>
  <r>
    <x v="102"/>
    <n v="1.7947605042722021"/>
    <n v="0.32822725284841198"/>
    <n v="1.5755954180654539"/>
    <n v="2.4233543116797316"/>
    <n v="0.4255552402679123"/>
    <n v="0.46768836766332339"/>
    <n v="0.10395198210173449"/>
    <n v="2.4913631278476527"/>
    <n v="9.610496204746422"/>
  </r>
  <r>
    <x v="103"/>
    <n v="1.735922165107076"/>
    <n v="0.33934760830220317"/>
    <n v="1.4893879305825319"/>
    <n v="2.5025822582668091"/>
    <n v="0.44999002992672055"/>
    <n v="0.35019826721396102"/>
    <n v="0.10395198210173449"/>
    <n v="2.366100964150291"/>
    <n v="9.3374812056513274"/>
  </r>
  <r>
    <x v="104"/>
    <n v="1.8075138654538421"/>
    <n v="0.33184936055922892"/>
    <n v="1.5689200890807289"/>
    <n v="2.3773184044655973"/>
    <n v="0.49747647403999412"/>
    <n v="0.31337788659469801"/>
    <n v="0.10395198210173449"/>
    <n v="2.4403971271110407"/>
    <n v="9.4408051894068645"/>
  </r>
  <r>
    <x v="105"/>
    <n v="1.634119589353348"/>
    <n v="0.31823989011190756"/>
    <n v="1.6214548154343891"/>
    <n v="1.9941477415451476"/>
    <n v="0.48268662052566458"/>
    <n v="0.35557854674014322"/>
    <n v="0.10395198210173449"/>
    <n v="2.430189073667619"/>
    <n v="8.9403682594799534"/>
  </r>
  <r>
    <x v="106"/>
    <n v="1.5048647546133112"/>
    <n v="0.33345266400752283"/>
    <n v="1.5443735429876631"/>
    <n v="1.8274900233549272"/>
    <n v="0.47096941284332039"/>
    <n v="0.28258083098858328"/>
    <n v="0.10395198210173449"/>
    <n v="2.3982069159508139"/>
    <n v="8.4658901268478761"/>
  </r>
  <r>
    <x v="107"/>
    <n v="1.4189239392773041"/>
    <n v="0.36316382815533343"/>
    <n v="1.3745120952301999"/>
    <n v="1.6076310722087586"/>
    <n v="0.53736346154624892"/>
    <n v="0.26722784232855001"/>
    <n v="0.10395198210173449"/>
    <n v="2.2859841797273801"/>
    <n v="7.9587584005755101"/>
  </r>
  <r>
    <x v="108"/>
    <n v="1.544735656746123"/>
    <n v="0.3484478283603647"/>
    <n v="1.3039306339664281"/>
    <n v="1.3540130855141577"/>
    <n v="0.54722829628926306"/>
    <n v="0.20028627925647272"/>
    <n v="0.10395198210173449"/>
    <n v="2.3384841992458676"/>
    <n v="7.7410779614804106"/>
  </r>
  <r>
    <x v="109"/>
    <n v="1.6395184328968901"/>
    <n v="0.33055781307493681"/>
    <n v="1.3482525619325991"/>
    <n v="1.2102899464414123"/>
    <n v="0.51084764725477916"/>
    <n v="0.27404031770017639"/>
    <n v="0.10395198210173449"/>
    <n v="2.6243206656592517"/>
    <n v="8.0417793670617819"/>
  </r>
  <r>
    <x v="110"/>
    <n v="1.6207883589601439"/>
    <n v="0.32457622535393899"/>
    <n v="1.435885812677943"/>
    <n v="1.1888035369176306"/>
    <n v="0.47351201457345543"/>
    <n v="0.27245537877493925"/>
    <n v="0.10395198210173449"/>
    <n v="2.8005388985311295"/>
    <n v="8.2205122078909163"/>
  </r>
  <r>
    <x v="111"/>
    <n v="1.5597055757469092"/>
    <n v="0.31943337799785981"/>
    <n v="1.4092926683284812"/>
    <n v="1.2331015441975957"/>
    <n v="0.42609593477301883"/>
    <n v="0.18949527178615219"/>
    <n v="0.10395198210173449"/>
    <n v="2.8858066048090705"/>
    <n v="8.1268829597408221"/>
  </r>
  <r>
    <x v="112"/>
    <n v="1.4197993609760211"/>
    <n v="0.31226199305732388"/>
    <n v="1.292804968912119"/>
    <n v="1.1726551706051491"/>
    <n v="0.37765087194683311"/>
    <n v="0.1859930046612378"/>
    <n v="0.10395198210173449"/>
    <n v="2.8762592188181046"/>
    <n v="7.7413765710785221"/>
  </r>
  <r>
    <x v="113"/>
    <n v="1.392111988213518"/>
    <n v="0.30431826474400758"/>
    <n v="1.2111856559041549"/>
    <n v="1.2540232841566772"/>
    <n v="0.34653541297007551"/>
    <n v="0.162345588801726"/>
    <n v="0.10395198210173449"/>
    <n v="2.8055991881439968"/>
    <n v="7.5800713650358897"/>
  </r>
  <r>
    <x v="114"/>
    <n v="1.6069883659475419"/>
    <n v="0.32452049113045711"/>
    <n v="1.2760944527079121"/>
    <n v="1.1607203637500734"/>
    <n v="0.30032605035868859"/>
    <n v="0.15471698024134328"/>
    <n v="0.10395198210173449"/>
    <n v="2.7494909858741305"/>
    <n v="7.6768096721118821"/>
  </r>
  <r>
    <x v="115"/>
    <n v="1.7784685128314051"/>
    <n v="0.3162742753564094"/>
    <n v="1.2766725824475011"/>
    <n v="1.2242140086646891"/>
    <n v="0.28122807672869443"/>
    <n v="0.17760645813263118"/>
    <n v="0.10395198210173449"/>
    <n v="2.5996094351150658"/>
    <n v="7.7580253313781311"/>
  </r>
  <r>
    <x v="116"/>
    <n v="1.8272625987702829"/>
    <n v="0.31702535190058789"/>
    <n v="1.305156994262556"/>
    <n v="1.4118416028745406"/>
    <n v="0.30605019804844491"/>
    <n v="0.35060120914977355"/>
    <n v="0.10395198210173449"/>
    <n v="2.5531481226728561"/>
    <n v="8.1750380597807766"/>
  </r>
  <r>
    <x v="117"/>
    <n v="1.864063900700009"/>
    <n v="0.31155322847670119"/>
    <n v="1.477193658869189"/>
    <n v="1.6652533937422052"/>
    <n v="0.28879622831217971"/>
    <n v="0.44634236738982819"/>
    <n v="0.10395198210173449"/>
    <n v="2.3317969561284704"/>
    <n v="8.4889517157203169"/>
  </r>
  <r>
    <x v="118"/>
    <n v="1.8000762693739729"/>
    <n v="0.30888774846028733"/>
    <n v="1.548537624431618"/>
    <n v="1.8418701283271517"/>
    <n v="0.39340169893218635"/>
    <n v="0.32401235889610808"/>
    <n v="0.10395198210173449"/>
    <n v="2.1818588784953881"/>
    <n v="8.5025966890184463"/>
  </r>
  <r>
    <x v="119"/>
    <n v="1.6512965590027311"/>
    <n v="0.30124884020347414"/>
    <n v="1.5465376366644601"/>
    <n v="1.8141783753375733"/>
    <n v="0.4523682175669278"/>
    <n v="0.26812269916684195"/>
    <n v="0.10395198210173449"/>
    <n v="2.0777756954702458"/>
    <n v="8.2154800055139887"/>
  </r>
  <r>
    <x v="120"/>
    <n v="1.553071691610731"/>
    <n v="0.32299749810001799"/>
    <n v="1.4763792511858229"/>
    <n v="1.613197140899375"/>
    <n v="0.42565642406055504"/>
    <n v="0.22870736645285189"/>
    <n v="0.10395198210173449"/>
    <n v="2.0283019281012549"/>
    <n v="7.7522632825123434"/>
  </r>
  <r>
    <x v="121"/>
    <n v="1.4464637899000941"/>
    <n v="0.31105300666520558"/>
    <n v="1.379263603839491"/>
    <n v="1.5331451957381277"/>
    <n v="0.38343987277543934"/>
    <n v="0.20539952018175212"/>
    <n v="0.10059869235651721"/>
    <n v="1.913746628147442"/>
    <n v="7.2731103096040695"/>
  </r>
  <r>
    <x v="122"/>
    <n v="1.383062032721853"/>
    <n v="0.31807583160256292"/>
    <n v="1.316585003887897"/>
    <n v="1.5644239815848977"/>
    <n v="0.35463740007651501"/>
    <n v="0.2039743429325972"/>
    <n v="0.10059869235651721"/>
    <n v="1.8199424583341752"/>
    <n v="7.0612997434970159"/>
  </r>
  <r>
    <x v="123"/>
    <n v="1.3378278670246759"/>
    <n v="0.32271689741103682"/>
    <n v="1.3201733237207909"/>
    <n v="1.8092916871806881"/>
    <n v="0.31572628527976571"/>
    <n v="0.17087587469300372"/>
    <n v="0.10059869235651721"/>
    <n v="1.8048624070874384"/>
    <n v="7.1820730347539179"/>
  </r>
  <r>
    <x v="124"/>
    <n v="1.345015035430589"/>
    <n v="0.31483460599640894"/>
    <n v="1.262983976271838"/>
    <n v="2.0959319674780619"/>
    <n v="0.29950755138065088"/>
    <n v="0.18568614905950739"/>
    <n v="0.10059869235651721"/>
    <n v="1.8711046766438677"/>
    <n v="7.4756626546174409"/>
  </r>
  <r>
    <x v="125"/>
    <n v="1.5466696571645009"/>
    <n v="0.31111536094072817"/>
    <n v="1.231487100805216"/>
    <n v="2.2050044532213318"/>
    <n v="0.23560222230635158"/>
    <n v="0.1422038345135046"/>
    <n v="0.10059869235651721"/>
    <n v="1.7518798434316769"/>
    <n v="7.5245611647398274"/>
  </r>
  <r>
    <x v="126"/>
    <n v="1.6182319442704312"/>
    <n v="0.3068658623395632"/>
    <n v="1.197976934060907"/>
    <n v="2.1044318262794519"/>
    <n v="0.18631370504174741"/>
    <n v="0.21031438739427091"/>
    <n v="0.10059869235651721"/>
    <n v="1.7310315737666488"/>
    <n v="7.4557649255095386"/>
  </r>
  <r>
    <x v="127"/>
    <n v="1.5628292376555539"/>
    <n v="0.30500085668514443"/>
    <n v="1.235874758631808"/>
    <n v="1.9117033473483094"/>
    <n v="0.16975551273036871"/>
    <n v="0.32819235772660921"/>
    <n v="0.10059869235651721"/>
    <n v="1.7529764079130827"/>
    <n v="7.3669311710473941"/>
  </r>
  <r>
    <x v="128"/>
    <n v="1.487194913314362"/>
    <n v="0.30157353209113857"/>
    <n v="1.2510459493835611"/>
    <n v="1.7224792535076781"/>
    <n v="0.1846603113052798"/>
    <n v="0.1923862781050012"/>
    <n v="0.10059869235651721"/>
    <n v="1.8599754272118036"/>
    <n v="7.0999143572753418"/>
  </r>
  <r>
    <x v="129"/>
    <n v="1.382517630307281"/>
    <n v="0.291237509112934"/>
    <n v="1.2668143389230599"/>
    <n v="1.5787102724300812"/>
    <n v="0.20617430952207208"/>
    <n v="0.18184151312128291"/>
    <n v="0.10059869235651721"/>
    <n v="1.800297382304048"/>
    <n v="6.8081916480772762"/>
  </r>
  <r>
    <x v="130"/>
    <n v="1.341664011647951"/>
    <n v="0.2983561135355729"/>
    <n v="1.3216249354983829"/>
    <n v="1.4986653018182012"/>
    <n v="0.19170214163627219"/>
    <n v="0.1548881553288613"/>
    <n v="0.10059869235651721"/>
    <n v="1.7858063973233436"/>
    <n v="6.693305749145102"/>
  </r>
  <r>
    <x v="131"/>
    <n v="1.3204241650504229"/>
    <n v="0.31062923976979351"/>
    <n v="1.3081505335952379"/>
    <n v="1.536242346067473"/>
    <n v="0.1794443988183754"/>
    <n v="0.15801336218262033"/>
    <n v="0.10059869235651721"/>
    <n v="1.7538651192767689"/>
    <n v="6.6673678571172106"/>
  </r>
  <r>
    <x v="132"/>
    <n v="1.418427849403733"/>
    <n v="0.3006585893652684"/>
    <n v="1.3979829106537212"/>
    <n v="1.6775556126420059"/>
    <n v="0.1891525897086587"/>
    <n v="0.1834686874866103"/>
    <n v="0.10059869235651721"/>
    <n v="1.6495981898346215"/>
    <n v="6.9174431214511376"/>
  </r>
  <r>
    <x v="133"/>
    <n v="1.410030103289021"/>
    <n v="0.30497855361508602"/>
    <n v="1.418690216825468"/>
    <n v="1.6425129320154728"/>
    <n v="0.20395539116538239"/>
    <n v="0.1559750900499971"/>
    <n v="0.10059869235651721"/>
    <n v="1.6423116465457421"/>
    <n v="6.8790526258626876"/>
  </r>
  <r>
    <x v="134"/>
    <n v="1.3418638568673951"/>
    <n v="0.30646380858569078"/>
    <n v="1.367043616281806"/>
    <n v="1.6856951165830751"/>
    <n v="0.22515188807709421"/>
    <n v="0.17009845324969061"/>
    <n v="0.10059869235651721"/>
    <n v="1.6334643167959844"/>
    <n v="6.8303797487972533"/>
  </r>
  <r>
    <x v="135"/>
    <n v="1.301063921060422"/>
    <n v="0.306266400637558"/>
    <n v="1.2285323340085181"/>
    <n v="1.677207695904454"/>
    <n v="0.23610686781528489"/>
    <n v="0.14978994913762658"/>
    <n v="0.10059869235651721"/>
    <n v="1.5819618450866184"/>
    <n v="6.581527706006999"/>
  </r>
  <r>
    <x v="136"/>
    <n v="1.3058150768623908"/>
    <n v="0.30672444455053999"/>
    <n v="1.112229698418816"/>
    <n v="1.5741603296895177"/>
    <n v="0.25201652071507019"/>
    <n v="0.1389456734019632"/>
    <n v="0.10059869235651721"/>
    <n v="1.5769731793820456"/>
    <n v="6.3674636153768613"/>
  </r>
  <r>
    <x v="137"/>
    <n v="1.287868874302313"/>
    <n v="0.30862181533845751"/>
    <n v="1.154418223852278"/>
    <n v="1.4120321792051145"/>
    <n v="0.27356533697940394"/>
    <n v="0.13567301812792279"/>
    <n v="0.10059869235651721"/>
    <n v="1.5203571613216418"/>
    <n v="6.1931353014836494"/>
  </r>
  <r>
    <x v="138"/>
    <n v="1.3379914857248079"/>
    <n v="0.30287583117206623"/>
    <n v="1.1856117914414299"/>
    <n v="1.1915654415270045"/>
    <n v="0.25307917156929"/>
    <n v="0.1303759769024293"/>
    <n v="0.10059869235651721"/>
    <n v="1.5180484412290438"/>
    <n v="6.020146831922589"/>
  </r>
  <r>
    <x v="139"/>
    <n v="1.42773472229593"/>
    <n v="0.29361985499431392"/>
    <n v="1.1751363202107679"/>
    <n v="1.1180164422225711"/>
    <n v="0.26030766414522621"/>
    <n v="0.1303984172274146"/>
    <n v="0.10059869235651721"/>
    <n v="1.5079930992010864"/>
    <n v="6.0138052126538275"/>
  </r>
  <r>
    <x v="140"/>
    <n v="1.418632175329728"/>
    <n v="0.2973407691156556"/>
    <n v="1.2400288323063788"/>
    <n v="1.1640087973462374"/>
    <n v="0.25633848406160464"/>
    <n v="0.13039456017809578"/>
    <n v="0.10059869235651721"/>
    <n v="1.55812836862534"/>
    <n v="6.1654706793195579"/>
  </r>
  <r>
    <x v="141"/>
    <n v="1.3515971338984729"/>
    <n v="0.28881898227009167"/>
    <n v="1.3071190391563079"/>
    <n v="1.1746722420074958"/>
    <n v="0.2276320656080609"/>
    <n v="0.15479235524048229"/>
    <n v="0.10059869235651721"/>
    <n v="1.6285436177454766"/>
    <n v="6.2337741282829056"/>
  </r>
  <r>
    <x v="142"/>
    <n v="1.308024399001116"/>
    <n v="0.28798798372551693"/>
    <n v="1.2092350646155181"/>
    <n v="1.1738956288135929"/>
    <n v="0.20935436657113832"/>
    <n v="0.13824976693926361"/>
    <n v="0.10059869235651721"/>
    <n v="1.6887310664713537"/>
    <n v="6.1160769684940171"/>
  </r>
  <r>
    <x v="143"/>
    <n v="1.2817730518742869"/>
    <n v="0.30549557388783571"/>
    <n v="1.1264912553905548"/>
    <n v="1.0700649320230229"/>
    <n v="0.21747548937572311"/>
    <n v="0.1282469842738822"/>
    <n v="0.10059869235651721"/>
    <n v="1.5753554877304152"/>
    <n v="5.8055014669122382"/>
  </r>
  <r>
    <x v="144"/>
    <n v="1.26755035404826"/>
    <n v="0.31220932903464949"/>
    <n v="1.1167532515645779"/>
    <n v="0.96838083737647118"/>
    <n v="0.27263609391989885"/>
    <n v="0.12800589499740261"/>
    <n v="0.10059869235651721"/>
    <n v="1.5090111290532464"/>
    <n v="5.675145582351024"/>
  </r>
  <r>
    <x v="145"/>
    <n v="1.2735036539593672"/>
    <n v="0.2997038831231168"/>
    <n v="1.0801715786066139"/>
    <n v="1.0415437848012821"/>
    <n v="0.24087565629661462"/>
    <n v="0.1183330981650203"/>
    <n v="0.10059869235651721"/>
    <n v="1.5178330126941422"/>
    <n v="5.6725633600026741"/>
  </r>
  <r>
    <x v="146"/>
    <n v="1.3454641916434888"/>
    <n v="0.29670627608840022"/>
    <n v="1.081091561383583"/>
    <n v="0.94298968104723468"/>
    <n v="0.20325097124895161"/>
    <n v="0.1181070587317367"/>
    <n v="0.10059869235651721"/>
    <n v="1.4954136340472926"/>
    <n v="5.5836220665472052"/>
  </r>
  <r>
    <x v="147"/>
    <n v="1.3915844000747579"/>
    <n v="0.29259193795247723"/>
    <n v="1.1195593971702231"/>
    <n v="0.989018957585859"/>
    <n v="0.1749463415489752"/>
    <n v="0.1181787051561472"/>
    <n v="0.10059869235651721"/>
    <n v="1.5206777629567865"/>
    <n v="5.707156194801744"/>
  </r>
  <r>
    <x v="148"/>
    <n v="1.3909661102372741"/>
    <n v="0.28622375547905049"/>
    <n v="1.1277687032737398"/>
    <n v="1.2415993540472245"/>
    <n v="0.14265182687346939"/>
    <n v="0.1346134291920118"/>
    <n v="0.10059869235651721"/>
    <n v="1.530458453939658"/>
    <n v="5.9548803253989453"/>
  </r>
  <r>
    <x v="149"/>
    <n v="1.333645111729691"/>
    <n v="0.28088024651069959"/>
    <n v="1.11460243585492"/>
    <n v="1.3288719302395504"/>
    <n v="0.13511651548628312"/>
    <n v="0.14906873060855488"/>
    <n v="0.10059869235651721"/>
    <n v="1.5826198590906022"/>
    <n v="6.0254035218768189"/>
  </r>
  <r>
    <x v="150"/>
    <n v="1.3249614341618832"/>
    <n v="0.27844432650153211"/>
    <n v="1.062336896505969"/>
    <n v="1.0172120946847185"/>
    <n v="0.13715369866450161"/>
    <n v="0.12613304039547379"/>
    <n v="0.10059869235651721"/>
    <n v="1.5737834225498466"/>
    <n v="5.620623605820442"/>
  </r>
  <r>
    <x v="151"/>
    <n v="1.322271559999705"/>
    <n v="0.27671461089930049"/>
    <n v="1.012672183574066"/>
    <n v="0.77818080234838138"/>
    <n v="0.14842464752806239"/>
    <n v="0.1371978874066842"/>
    <n v="0.10059869235651721"/>
    <n v="1.6081158197635419"/>
    <n v="5.3841762038762591"/>
  </r>
  <r>
    <x v="152"/>
    <n v="1.3338177054022982"/>
    <n v="0.28636074363048863"/>
    <n v="1.0464716301402721"/>
    <n v="0.67247104087540388"/>
    <n v="0.16334195014490002"/>
    <n v="0.13054326151026591"/>
    <n v="0.10395198210173449"/>
    <n v="1.5835753195944435"/>
    <n v="5.3205336333998066"/>
  </r>
  <r>
    <x v="153"/>
    <n v="1.319739348257529"/>
    <n v="0.28618067354022519"/>
    <n v="1.0707670415702868"/>
    <n v="0.64911597853369685"/>
    <n v="0.15380914423584399"/>
    <n v="0.13007816412722531"/>
    <n v="0.10395198210173449"/>
    <n v="1.5508388625086202"/>
    <n v="5.2644811948751613"/>
  </r>
  <r>
    <x v="154"/>
    <n v="1.311304152803761"/>
    <n v="0.29382230754228417"/>
    <n v="1.1186011436181529"/>
    <n v="0.71489522381035919"/>
    <n v="0.1639417033221911"/>
    <n v="0.12486920493285809"/>
    <n v="0.10395198210173449"/>
    <n v="1.5665726465966188"/>
    <n v="5.397958364727959"/>
  </r>
  <r>
    <x v="155"/>
    <n v="1.3211968187260299"/>
    <n v="0.29572434082520682"/>
    <n v="1.097501012437252"/>
    <n v="0.72746975849363582"/>
    <n v="0.1750667574432955"/>
    <n v="0.1263709023632518"/>
    <n v="0.10395198210173449"/>
    <n v="1.5346343747901716"/>
    <n v="5.3819159471805778"/>
  </r>
  <r>
    <x v="156"/>
    <n v="1.3185421689749022"/>
    <n v="0.29187783506237003"/>
    <n v="1.024822141221664"/>
    <n v="0.81201719503480574"/>
    <n v="0.14264963022367499"/>
    <n v="0.1300449146822524"/>
    <n v="0.10395198210173449"/>
    <n v="1.4711510187809098"/>
    <n v="5.295056886082314"/>
  </r>
  <r>
    <x v="157"/>
    <n v="1.306825068374657"/>
    <n v="0.30286691450288888"/>
    <n v="1.0407109753202739"/>
    <n v="0.94754593076383109"/>
    <n v="0.12860462598603489"/>
    <n v="0.1295803429225002"/>
    <n v="0.10395198210173449"/>
    <n v="1.4858687170567448"/>
    <n v="5.4459545570286645"/>
  </r>
  <r>
    <x v="158"/>
    <n v="1.3063583759818731"/>
    <n v="0.29439634712266699"/>
    <n v="1.0484635564275171"/>
    <n v="0.9006593807426474"/>
    <n v="0.1299508634076961"/>
    <n v="0.13975624317459209"/>
    <n v="0.10395198210173449"/>
    <n v="1.4962717919099975"/>
    <n v="5.4198085408687247"/>
  </r>
  <r>
    <x v="159"/>
    <n v="1.309387393974069"/>
    <n v="0.2905954786977375"/>
    <n v="1.0496669600854158"/>
    <n v="0.93390125212365427"/>
    <n v="0.1279702802157624"/>
    <n v="0.1381227880790433"/>
    <n v="0.10395198210173449"/>
    <n v="1.5103243927224046"/>
    <n v="5.4639205279998215"/>
  </r>
  <r>
    <x v="160"/>
    <n v="1.312863984446462"/>
    <n v="0.2842615732453167"/>
    <n v="1.0456462005931031"/>
    <n v="0.87404719142941123"/>
    <n v="0.116164187449649"/>
    <n v="0.1559252464827188"/>
    <n v="0.10395198210173449"/>
    <n v="1.4773227518428165"/>
    <n v="5.3701831175912123"/>
  </r>
  <r>
    <x v="161"/>
    <n v="1.311274940688641"/>
    <n v="0.28106670658398836"/>
    <n v="1.031931764075912"/>
    <n v="0.87048253354563698"/>
    <n v="0.11525069427728719"/>
    <n v="0.1694023304395405"/>
    <n v="0.10395198210173449"/>
    <n v="1.4775300221164636"/>
    <n v="5.3608909738292043"/>
  </r>
  <r>
    <x v="162"/>
    <n v="1.3131046416294301"/>
    <n v="0.29346076861341908"/>
    <n v="1.020284820807988"/>
    <n v="0.95557494312666613"/>
    <n v="0.11742543249689849"/>
    <n v="0.1480962640937489"/>
    <n v="0.10395198210173449"/>
    <n v="1.4822096989922866"/>
    <n v="5.4341085518621721"/>
  </r>
  <r>
    <x v="163"/>
    <n v="1.308836656273364"/>
    <n v="0.30071577747865358"/>
    <n v="1.029223035808247"/>
    <n v="0.95892520329181208"/>
    <n v="0.1382521417152216"/>
    <n v="0.14756386880446681"/>
    <n v="0.10395198210173449"/>
    <n v="1.4208912674085634"/>
    <n v="5.4083599328820631"/>
  </r>
  <r>
    <x v="164"/>
    <n v="1.303759242189243"/>
    <n v="0.29027911133481138"/>
    <n v="1.0928677760904641"/>
    <n v="0.87344207101217097"/>
    <n v="0.20135981803162711"/>
    <n v="0.1297448643506999"/>
    <n v="0.10395198210173449"/>
    <n v="1.4666487818460241"/>
    <n v="5.4620536469567753"/>
  </r>
  <r>
    <x v="165"/>
    <n v="1.325977714832089"/>
    <n v="0.2828023844599285"/>
    <n v="1.067409197262158"/>
    <n v="0.74726646341850411"/>
    <n v="0.19110527911792941"/>
    <n v="0.12754001569874149"/>
    <n v="0.10395198210173449"/>
    <n v="1.5456320445759009"/>
    <n v="5.3916850814669868"/>
  </r>
  <r>
    <x v="166"/>
    <n v="1.3393261108216721"/>
    <n v="0.2880303513549039"/>
    <n v="1.0253186552995419"/>
    <n v="0.75565155065740752"/>
    <n v="0.1898471491367037"/>
    <n v="0.14536074967064899"/>
    <n v="0.10395198210173449"/>
    <n v="1.5686730324595053"/>
    <n v="5.416159581502118"/>
  </r>
  <r>
    <x v="167"/>
    <n v="1.3282754518650339"/>
    <n v="0.28632947282292004"/>
    <n v="1.049276777939657"/>
    <n v="0.76128458451470593"/>
    <n v="0.1647892376236659"/>
    <n v="0.14243627858066613"/>
    <n v="0.10395198210173449"/>
    <n v="1.5536788445022913"/>
    <n v="5.3900226299506748"/>
  </r>
  <r>
    <x v="168"/>
    <n v="1.3127598895172459"/>
    <n v="0.29594161383272805"/>
    <n v="1.040601220202622"/>
    <n v="0.66058387350435877"/>
    <n v="0.1472230625517171"/>
    <n v="0.14481372577105009"/>
    <n v="0.10395198210173449"/>
    <n v="1.5169602459771137"/>
    <n v="5.2228356134585701"/>
  </r>
  <r>
    <x v="169"/>
    <n v="1.312786730060117"/>
    <n v="0.29261527363916007"/>
    <n v="1.021241769411972"/>
    <n v="0.6608178017434897"/>
    <n v="0.1354285218692261"/>
    <n v="0.13024390756183787"/>
    <n v="0.10395198210173449"/>
    <n v="1.5174568892251183"/>
    <n v="5.1745428756126559"/>
  </r>
  <r>
    <x v="170"/>
    <n v="1.3055237633880219"/>
    <n v="0.28859373180724401"/>
    <n v="1.022484079356577"/>
    <n v="0.65771933175263708"/>
    <n v="0.12162358486385171"/>
    <n v="0.12840464329548812"/>
    <n v="0.10395198210173449"/>
    <n v="1.5490789912136795"/>
    <n v="5.1773801077792339"/>
  </r>
  <r>
    <x v="171"/>
    <n v="1.308517404315541"/>
    <n v="0.29596531027097228"/>
    <n v="1.041537395909921"/>
    <n v="0.72611826261215306"/>
    <n v="0.11262729373213259"/>
    <n v="0.12512751566885211"/>
    <n v="0.10395198210173449"/>
    <n v="1.5873241389879036"/>
    <n v="5.3011693035992096"/>
  </r>
  <r>
    <x v="172"/>
    <n v="1.303167803148406"/>
    <n v="0.29024213391097864"/>
    <n v="1.052638205322288"/>
    <n v="0.77106063091487775"/>
    <n v="0.1142979678246826"/>
    <n v="0.1260472953292768"/>
    <n v="0.10395198210173449"/>
    <n v="1.5254296923446935"/>
    <n v="5.2868357108969377"/>
  </r>
  <r>
    <x v="173"/>
    <n v="1.2993137294547188"/>
    <n v="0.2842782253854515"/>
    <n v="1.043282806386729"/>
    <n v="0.69903471551712959"/>
    <n v="0.11443246730148461"/>
    <n v="0.12800973727606318"/>
    <n v="0.10395198210173449"/>
    <n v="1.4810817155060689"/>
    <n v="5.1533853789293804"/>
  </r>
  <r>
    <x v="174"/>
    <n v="1.301869455369455"/>
    <n v="0.28848419446224721"/>
    <n v="1.0316294121813652"/>
    <n v="0.6357027155308197"/>
    <n v="0.11739476532796461"/>
    <n v="0.12852490336742697"/>
    <n v="0.10395198210173449"/>
    <n v="1.4755583344034393"/>
    <n v="5.0831157627444528"/>
  </r>
  <r>
    <x v="175"/>
    <n v="1.3001699248768921"/>
    <n v="0.2951261629453738"/>
    <n v="1.0212568411901961"/>
    <n v="0.60883879291924259"/>
    <n v="0.1218310604211222"/>
    <n v="0.13440896637310498"/>
    <n v="0.10395198210173449"/>
    <n v="1.5107180881184785"/>
    <n v="5.0963018189461451"/>
  </r>
  <r>
    <x v="176"/>
    <n v="1.301955797513235"/>
    <n v="0.2825849696602597"/>
    <n v="1.011478324034208"/>
    <n v="0.61754389544295629"/>
    <n v="0.13384044486913568"/>
    <n v="0.12367050625678419"/>
    <n v="0.10395198210173449"/>
    <n v="1.5268987012205755"/>
    <n v="5.1019246210988882"/>
  </r>
  <r>
    <x v="177"/>
    <n v="1.310821787242888"/>
    <n v="0.2843539496054579"/>
    <n v="1.009283376487373"/>
    <n v="0.6436859129494219"/>
    <n v="0.15622705546987561"/>
    <n v="0.12224856899834061"/>
    <n v="0.10395198210173449"/>
    <n v="1.550773591876548"/>
    <n v="5.18134622473164"/>
  </r>
  <r>
    <x v="178"/>
    <n v="1.3304011146742249"/>
    <n v="0.28501502917392391"/>
    <n v="1.0154769736161631"/>
    <n v="0.6521749525108006"/>
    <n v="0.17128152603415581"/>
    <n v="0.12424027421655229"/>
    <n v="0.10395198210173449"/>
    <n v="1.5139560252428472"/>
    <n v="5.1964978775704029"/>
  </r>
  <r>
    <x v="179"/>
    <n v="1.319095879245942"/>
    <n v="0.28191078966646277"/>
    <n v="1.013169617115506"/>
    <n v="0.63176660512930283"/>
    <n v="0.17143711638697018"/>
    <n v="0.12728957242734759"/>
    <n v="0.10395198210173449"/>
    <n v="1.4653604504124913"/>
    <n v="5.1139820124857573"/>
  </r>
  <r>
    <x v="180"/>
    <n v="1.319097587785564"/>
    <n v="0.27830392324799519"/>
    <n v="1.004500604474281"/>
    <n v="0.58939023992084161"/>
    <n v="0.1806657841322144"/>
    <n v="0.12844502947508302"/>
    <n v="0.10395198210173449"/>
    <n v="1.4809031283262057"/>
    <n v="5.0852582794639201"/>
  </r>
  <r>
    <x v="181"/>
    <n v="1.3112926298683731"/>
    <n v="0.27883148107820144"/>
    <n v="0.99932173720581086"/>
    <n v="0.60366845872040265"/>
    <n v="0.1642884481997535"/>
    <n v="0.12552020917549481"/>
    <n v="0.10395198210173449"/>
    <n v="1.5235557868775569"/>
    <n v="5.1104307332273278"/>
  </r>
  <r>
    <x v="182"/>
    <n v="1.260461709558063"/>
    <n v="0.27489614147483549"/>
    <n v="0.96752495750908996"/>
    <n v="0.62188157120718879"/>
    <n v="0.1229480917174002"/>
    <n v="0.12180155136280391"/>
    <n v="0.10059869235651721"/>
    <n v="1.559114104926673"/>
    <n v="5.029226820112572"/>
  </r>
  <r>
    <x v="183"/>
    <n v="1.2587276157212939"/>
    <n v="0.26780971368151396"/>
    <n v="0.97307628050567829"/>
    <n v="0.69072741498398027"/>
    <n v="0.1156939455096824"/>
    <n v="0.121134648262084"/>
    <n v="0.10059869235651721"/>
    <n v="1.5622650837862206"/>
    <n v="5.0900333948069711"/>
  </r>
  <r>
    <x v="184"/>
    <n v="1.262753752837632"/>
    <n v="0.2631696233042386"/>
    <n v="0.97636797006309406"/>
    <n v="0.76982316086126268"/>
    <n v="0.13005819815603911"/>
    <n v="0.1206819103957095"/>
    <n v="0.10059869235651721"/>
    <n v="1.5375195215119242"/>
    <n v="5.1609728294864174"/>
  </r>
  <r>
    <x v="185"/>
    <n v="1.2597588279857959"/>
    <n v="0.26591943782437277"/>
    <n v="0.97118519961749028"/>
    <n v="0.70590443712339412"/>
    <n v="0.15379676692938821"/>
    <n v="0.11986732604765239"/>
    <n v="0.10059869235651721"/>
    <n v="1.5641583253437465"/>
    <n v="5.1411890132283578"/>
  </r>
  <r>
    <x v="186"/>
    <n v="1.267735142302209"/>
    <n v="0.26392681803107476"/>
    <n v="0.97138687514944122"/>
    <n v="0.63137654083277972"/>
    <n v="0.1527356093863258"/>
    <n v="0.12098733242101151"/>
    <n v="0.10059869235651721"/>
    <n v="1.5654096446827015"/>
    <n v="5.0741566551620609"/>
  </r>
  <r>
    <x v="187"/>
    <n v="1.2672986192522868"/>
    <n v="0.26560721896348"/>
    <n v="0.9720705312781015"/>
    <n v="0.65649665463495588"/>
    <n v="0.16260558975200709"/>
    <n v="0.1198307956775448"/>
    <n v="0.10059869235651721"/>
    <n v="1.5461824695882098"/>
    <n v="5.090690571503103"/>
  </r>
  <r>
    <x v="188"/>
    <n v="1.2675683997298541"/>
    <n v="0.26294028011789949"/>
    <n v="0.97316467056619071"/>
    <n v="0.79400440124353211"/>
    <n v="0.1521057833529951"/>
    <n v="0.12195870447505991"/>
    <n v="0.10059869235651721"/>
    <n v="1.4929396119551581"/>
    <n v="5.1652805437972065"/>
  </r>
  <r>
    <x v="189"/>
    <n v="1.2749957906268339"/>
    <n v="0.2618412330947677"/>
    <n v="0.9749791201935204"/>
    <n v="0.89435265569172528"/>
    <n v="0.13806511209347722"/>
    <n v="0.1215302873503277"/>
    <n v="0.10059869235651721"/>
    <n v="1.4847992712627336"/>
    <n v="5.2511621626699032"/>
  </r>
  <r>
    <x v="190"/>
    <n v="1.2718725216261411"/>
    <n v="0.2634057173859759"/>
    <n v="0.97117297859470042"/>
    <n v="0.86462203134572235"/>
    <n v="0.1350284665056978"/>
    <n v="0.12411742695184021"/>
    <n v="0.10059869235651721"/>
    <n v="1.470541124038651"/>
    <n v="5.2013589588052458"/>
  </r>
  <r>
    <x v="191"/>
    <n v="1.265479905951058"/>
    <n v="0.26185615057241063"/>
    <n v="0.96561834667051571"/>
    <n v="0.757620019196523"/>
    <n v="0.14684039916606439"/>
    <n v="0.12027220118057269"/>
    <n v="0.10059869235651721"/>
    <n v="1.4289076901919882"/>
    <n v="5.0471934052856486"/>
  </r>
  <r>
    <x v="192"/>
    <n v="1.2678618372753621"/>
    <n v="0.26387550243917912"/>
    <n v="0.96395506288122368"/>
    <n v="0.69686844950158133"/>
    <n v="0.15775088186908329"/>
    <n v="0.1245167767235487"/>
    <n v="0.10059869235651721"/>
    <n v="1.4222175089503404"/>
    <n v="4.9976447119968359"/>
  </r>
  <r>
    <x v="193"/>
    <n v="1.2636426966388661"/>
    <n v="0.26309835976912793"/>
    <n v="0.96428390497677308"/>
    <n v="0.66893425495741365"/>
    <n v="0.16050605096514881"/>
    <n v="0.1204584172825942"/>
    <n v="0.10059869235651721"/>
    <n v="1.408619868063413"/>
    <n v="4.9501422450098538"/>
  </r>
  <r>
    <x v="194"/>
    <n v="1.261708558975988"/>
    <n v="0.26613606008213969"/>
    <n v="0.96406585857770977"/>
    <n v="0.72070440535728963"/>
    <n v="0.1463100941624105"/>
    <n v="0.1188508889048563"/>
    <n v="0.10059869235651721"/>
    <n v="1.4797257064897356"/>
    <n v="5.0581002649066464"/>
  </r>
  <r>
    <x v="195"/>
    <n v="1.262928411538315"/>
    <n v="0.26765969925017119"/>
    <n v="0.96377530452843985"/>
    <n v="0.79144174284148316"/>
    <n v="0.13678354408804172"/>
    <n v="0.1192508336846459"/>
    <n v="0.10059869235651721"/>
    <n v="1.5044681305653849"/>
    <n v="5.1469063588529984"/>
  </r>
  <r>
    <x v="196"/>
    <n v="1.2663380291910309"/>
    <n v="0.26754667987436009"/>
    <n v="0.96317582513138578"/>
    <n v="0.80462224384888525"/>
    <n v="0.13157677762721259"/>
    <n v="0.1194613515929744"/>
    <n v="0.10059869235651721"/>
    <n v="1.4753869889137066"/>
    <n v="5.1287065885360734"/>
  </r>
  <r>
    <x v="197"/>
    <n v="1.259901571834924"/>
    <n v="0.26686348409895921"/>
    <n v="0.96387496913537252"/>
    <n v="0.74575644424081211"/>
    <n v="0.11708681569100721"/>
    <n v="0.1185817360180394"/>
    <n v="0.10059869235651721"/>
    <n v="1.4827076661286582"/>
    <n v="5.0553713795042903"/>
  </r>
  <r>
    <x v="198"/>
    <n v="1.2572458418432191"/>
    <n v="0.26253810833785179"/>
    <n v="0.96454744283784877"/>
    <n v="0.66215210048181461"/>
    <n v="0.11625684381128509"/>
    <n v="0.1179704863916521"/>
    <n v="0.10059869235651721"/>
    <n v="1.4496662548827632"/>
    <n v="4.9309757709429523"/>
  </r>
  <r>
    <x v="199"/>
    <n v="1.258405686971708"/>
    <n v="0.26481706166664021"/>
    <n v="0.9668484728329787"/>
    <n v="0.60738060163503527"/>
    <n v="0.1119733359158885"/>
    <n v="0.11798931887232141"/>
    <n v="0.10059869235651721"/>
    <n v="1.4338873894419315"/>
    <n v="4.8619005596930212"/>
  </r>
  <r>
    <x v="200"/>
    <n v="1.259002413036584"/>
    <n v="0.26732230305911708"/>
    <n v="0.97118419044930149"/>
    <n v="0.60876073058180258"/>
    <n v="0.1170305798187142"/>
    <n v="0.1180340456206872"/>
    <n v="0.10059869235651721"/>
    <n v="1.4365214862737972"/>
    <n v="4.8784544411965207"/>
  </r>
  <r>
    <x v="201"/>
    <n v="1.25594621325128"/>
    <n v="0.26303400150308037"/>
    <n v="0.96872889630312586"/>
    <n v="0.57911484629687249"/>
    <n v="0.11083492942162959"/>
    <n v="0.1180285317158638"/>
    <n v="0.10059869235651721"/>
    <n v="1.4302736980556987"/>
    <n v="4.8265598089040678"/>
  </r>
  <r>
    <x v="202"/>
    <n v="1.2602975520366611"/>
    <n v="0.26154806379678941"/>
    <n v="0.96634183385466965"/>
    <n v="0.57915550158561613"/>
    <n v="0.10861972219256001"/>
    <n v="0.11812419782399439"/>
    <n v="0.10059869235651721"/>
    <n v="1.4365781579944357"/>
    <n v="4.8312637216412435"/>
  </r>
  <r>
    <x v="203"/>
    <n v="1.259859323610941"/>
    <n v="0.26168863202568926"/>
    <n v="0.96373858914439958"/>
    <n v="0.56389610769884768"/>
    <n v="0.1102717631347766"/>
    <n v="0.1184428878648433"/>
    <n v="0.10059869235651721"/>
    <n v="1.4782405591027798"/>
    <n v="4.8567365549387951"/>
  </r>
  <r>
    <x v="204"/>
    <n v="1.258673163012751"/>
    <n v="0.25967659875543608"/>
    <n v="0.9638987411584875"/>
    <n v="0.56138090022282494"/>
    <n v="0.10967394333921369"/>
    <n v="0.1182130846362095"/>
    <n v="0.10059869235651721"/>
    <n v="1.4885849035639329"/>
    <n v="4.8607000270453735"/>
  </r>
  <r>
    <x v="205"/>
    <n v="1.262872657918872"/>
    <n v="0.25963898557384868"/>
    <n v="0.9646092845412445"/>
    <n v="0.55884575786654167"/>
    <n v="0.11025398630269111"/>
    <n v="0.117848905280889"/>
    <n v="0.10059869235651721"/>
    <n v="1.526283751386498"/>
    <n v="4.9009520212271021"/>
  </r>
  <r>
    <x v="206"/>
    <n v="1.2589746117211049"/>
    <n v="0.26383422950364782"/>
    <n v="0.96356842974454537"/>
    <n v="0.55790843686970182"/>
    <n v="0.1030873125842728"/>
    <n v="0.11792954315387669"/>
    <n v="0.10059869235651721"/>
    <n v="1.5095698737348549"/>
    <n v="4.8754711296685214"/>
  </r>
  <r>
    <x v="207"/>
    <n v="1.255760664282944"/>
    <n v="0.26261187980246148"/>
    <n v="0.96402451388435695"/>
    <n v="0.56116858890433263"/>
    <n v="0.10188497245155539"/>
    <n v="0.1178441615801495"/>
    <n v="0.10059869235651721"/>
    <n v="1.4735329782720585"/>
    <n v="4.8374264515343759"/>
  </r>
  <r>
    <x v="208"/>
    <n v="1.2544988808416671"/>
    <n v="0.26568159144154441"/>
    <n v="0.96386128557709394"/>
    <n v="0.60042134435212613"/>
    <n v="0.10504678561362821"/>
    <n v="0.1178434572403374"/>
    <n v="0.10059869235651721"/>
    <n v="1.4777009931500551"/>
    <n v="4.8856530305729695"/>
  </r>
  <r>
    <x v="209"/>
    <n v="1.2574119902197309"/>
    <n v="0.26570689843815026"/>
    <n v="0.96334856294483773"/>
    <n v="0.61743959293613249"/>
    <n v="0.11935350929065699"/>
    <n v="0.1178465539353528"/>
    <n v="0.10059869235651721"/>
    <n v="1.4672886110698278"/>
    <n v="4.9089944111912063"/>
  </r>
  <r>
    <x v="210"/>
    <n v="1.257362013011968"/>
    <n v="0.26001945060633608"/>
    <n v="0.96363939194782688"/>
    <n v="0.58090784600558276"/>
    <n v="0.18620104375548199"/>
    <n v="0.1178434572403374"/>
    <n v="0.10059869235651721"/>
    <n v="1.4034291432341532"/>
    <n v="4.8700010381582031"/>
  </r>
  <r>
    <x v="211"/>
    <n v="1.2581250702686"/>
    <n v="0.25981778947872519"/>
    <n v="0.96627559891378245"/>
    <n v="0.5888518339087716"/>
    <n v="0.2016727653917032"/>
    <n v="0.1178434572403374"/>
    <n v="0.10059869235651721"/>
    <n v="1.4026413531398916"/>
    <n v="4.8958265606983282"/>
  </r>
  <r>
    <x v="212"/>
    <n v="1.2587482657258999"/>
    <n v="0.2610532897134461"/>
    <n v="0.96487965038283574"/>
    <n v="0.60172185500821951"/>
    <n v="0.20911459650971012"/>
    <n v="0.1178456083858557"/>
    <n v="0.10059869235651721"/>
    <n v="1.3868243610776279"/>
    <n v="4.9007863191601118"/>
  </r>
  <r>
    <x v="213"/>
    <n v="1.2572453026614618"/>
    <n v="0.26489506358428971"/>
    <n v="0.9641869292632832"/>
    <n v="0.59266469016566825"/>
    <n v="0.1981787108177675"/>
    <n v="0.1178442659406423"/>
    <n v="0.10059869235651721"/>
    <n v="1.4008583271708863"/>
    <n v="4.8964719819605165"/>
  </r>
  <r>
    <x v="214"/>
    <n v="1.2627593465202449"/>
    <n v="0.26244855011808899"/>
    <n v="0.96313141210706965"/>
    <n v="0.59286541511793645"/>
    <n v="0.1904304885926334"/>
    <n v="0.1178434572403374"/>
    <n v="0.10059869235651721"/>
    <n v="1.4333460203861323"/>
    <n v="4.9234233824389602"/>
  </r>
  <r>
    <x v="215"/>
    <n v="1.257105927795106"/>
    <n v="0.26120855924554309"/>
    <n v="0.96246748437013363"/>
    <n v="0.6078299045005795"/>
    <n v="0.18865184602147952"/>
    <n v="0.1178434572403374"/>
    <n v="0.10059869235651721"/>
    <n v="1.4398365006533362"/>
    <n v="4.9355423721830327"/>
  </r>
  <r>
    <x v="216"/>
    <n v="1.2592432601421031"/>
    <n v="0.25987457329130553"/>
    <n v="0.96238385563612117"/>
    <n v="0.59200338098536376"/>
    <n v="0.20310451696145029"/>
    <n v="0.1178464425249527"/>
    <n v="0.10059869235651721"/>
    <n v="1.4171988032957417"/>
    <n v="4.9122535251935551"/>
  </r>
  <r>
    <x v="217"/>
    <n v="1.2616803088122841"/>
    <n v="0.2595571184817122"/>
    <n v="0.96326172315195147"/>
    <n v="0.584460418832635"/>
    <n v="0.2059855968014922"/>
    <n v="0.1178438658094394"/>
    <n v="0.10059869235651721"/>
    <n v="1.385030180412359"/>
    <n v="4.8784179046583906"/>
  </r>
  <r>
    <x v="218"/>
    <n v="1.2584113442535341"/>
    <n v="0.26015495995958388"/>
    <n v="0.96299565383786245"/>
    <n v="0.58803766340356844"/>
    <n v="0.1963416257621001"/>
    <n v="0.1178441029750745"/>
    <n v="0.10059869235651721"/>
    <n v="1.3466607911160877"/>
    <n v="4.831044833664329"/>
  </r>
  <r>
    <x v="219"/>
    <n v="1.258594682288567"/>
    <n v="0.2608749335667308"/>
    <n v="0.96346687337274883"/>
    <n v="0.60043344200317095"/>
    <n v="0.16018916874668071"/>
    <n v="0.11784496655722469"/>
    <n v="0.10059869235651721"/>
    <n v="1.3562402302946976"/>
    <n v="4.8182429891863379"/>
  </r>
  <r>
    <x v="220"/>
    <n v="1.2654443620290519"/>
    <n v="0.25915366641223764"/>
    <n v="0.96560675910410987"/>
    <n v="0.58462749061846087"/>
    <n v="0.13453367997585289"/>
    <n v="0.1179953382665923"/>
    <n v="0.10059869235651721"/>
    <n v="1.3940882986762451"/>
    <n v="4.8220482874390669"/>
  </r>
  <r>
    <x v="221"/>
    <n v="1.2647530011337589"/>
    <n v="0.26178056337692118"/>
    <n v="0.96475982828227391"/>
    <n v="0.57293730306931923"/>
    <n v="0.1387404219237689"/>
    <n v="0.11917240236635761"/>
    <n v="0.10059869235651721"/>
    <n v="1.4623750225043042"/>
    <n v="4.8851172350132206"/>
  </r>
  <r>
    <x v="222"/>
    <n v="1.263609657208933"/>
    <n v="0.26161003950483552"/>
    <n v="0.96681797948494741"/>
    <n v="0.58031513443110228"/>
    <n v="0.15454877431480341"/>
    <n v="0.1194046780198062"/>
    <n v="0.10059869235651721"/>
    <n v="1.4599390173521365"/>
    <n v="4.9068439726730819"/>
  </r>
  <r>
    <x v="223"/>
    <n v="1.258406891192144"/>
    <n v="0.26073867825289354"/>
    <n v="0.96901596257612133"/>
    <n v="0.63733529922670851"/>
    <n v="0.16726381849263031"/>
    <n v="0.1183856970540632"/>
    <n v="0.10059869235651721"/>
    <n v="1.4014710325741253"/>
    <n v="4.9132160717252038"/>
  </r>
  <r>
    <x v="224"/>
    <n v="1.256488099716579"/>
    <n v="0.26001153928597681"/>
    <n v="0.96502685904796381"/>
    <n v="0.76268771739221541"/>
    <n v="0.17218647761853151"/>
    <n v="0.11794340563841661"/>
    <n v="0.10059869235651721"/>
    <n v="1.4302251145477731"/>
    <n v="5.0651679056039729"/>
  </r>
  <r>
    <x v="225"/>
    <n v="1.260769494179659"/>
    <n v="0.26039152701943813"/>
    <n v="0.96361743286886625"/>
    <n v="0.84534598805311723"/>
    <n v="0.14920884119221178"/>
    <n v="0.1183833806302844"/>
    <n v="0.10059869235651721"/>
    <n v="1.4798540225284644"/>
    <n v="5.1781693788285583"/>
  </r>
  <r>
    <x v="226"/>
    <n v="1.2590749869968541"/>
    <n v="0.26200311526252396"/>
    <n v="0.96312406742579648"/>
    <n v="0.81049202641498352"/>
    <n v="0.12613446526282379"/>
    <n v="0.11832851997795041"/>
    <n v="0.10059869235651721"/>
    <n v="1.4902909191650366"/>
    <n v="5.130046792862486"/>
  </r>
  <r>
    <x v="227"/>
    <n v="1.257998558937244"/>
    <n v="0.26040265197141033"/>
    <n v="0.96264302349032749"/>
    <n v="0.71001098136089358"/>
    <n v="0.1163398393193254"/>
    <n v="0.1180081571032444"/>
    <n v="0.10059869235651721"/>
    <n v="1.4263412752651479"/>
    <n v="4.9523431798041102"/>
  </r>
  <r>
    <x v="228"/>
    <n v="1.2635683152245119"/>
    <n v="0.26257977250300718"/>
    <n v="0.96357425621661974"/>
    <n v="0.67009427657667797"/>
    <n v="0.13152901866804048"/>
    <n v="0.11784548493625099"/>
    <n v="0.10059869235651721"/>
    <n v="1.3558257572195416"/>
    <n v="4.8656155737011675"/>
  </r>
  <r>
    <x v="229"/>
    <n v="1.2619341713094621"/>
    <n v="0.2755012747370576"/>
    <n v="0.96577115591715235"/>
    <n v="0.61680945107004848"/>
    <n v="0.128874393072619"/>
    <n v="0.1178536884396669"/>
    <n v="0.10059869235651721"/>
    <n v="1.348114851098297"/>
    <n v="4.8154576780008203"/>
  </r>
  <r>
    <x v="230"/>
    <n v="1.2590467176437909"/>
    <n v="0.26806020138106784"/>
    <n v="0.9669700055694983"/>
    <n v="0.6535661439083208"/>
    <n v="0.1166359912469402"/>
    <n v="0.1178843260931826"/>
    <n v="0.10059869235651721"/>
    <n v="1.4026768960250593"/>
    <n v="4.8854389742243773"/>
  </r>
  <r>
    <x v="231"/>
    <n v="1.259565432485829"/>
    <n v="0.27548612694289881"/>
    <n v="0.96534820977164126"/>
    <n v="0.68285450426925831"/>
    <n v="0.1149705400885708"/>
    <n v="0.11813222713727189"/>
    <n v="0.10059869235651721"/>
    <n v="1.4556812550640632"/>
    <n v="4.9726369881160499"/>
  </r>
  <r>
    <x v="232"/>
    <n v="1.2699228254405779"/>
    <n v="0.27348959519292204"/>
    <n v="0.96434748609387988"/>
    <n v="0.77082301421122557"/>
    <n v="0.1151571345114052"/>
    <n v="0.11877295095665601"/>
    <n v="0.10059869235651721"/>
    <n v="1.4642527342997549"/>
    <n v="5.0773644330629386"/>
  </r>
  <r>
    <x v="233"/>
    <n v="1.268796976565532"/>
    <n v="0.26935154832926334"/>
    <n v="0.96446587814825979"/>
    <n v="0.77198992539376809"/>
    <n v="0.12394982642182831"/>
    <n v="0.11847436157197409"/>
    <n v="0.10059869235651721"/>
    <n v="1.4342783710565656"/>
    <n v="5.0519055798437087"/>
  </r>
  <r>
    <x v="234"/>
    <n v="1.269015757819884"/>
    <n v="0.26683180939423601"/>
    <n v="0.97090705072482031"/>
    <n v="0.64768085121921892"/>
    <n v="0.12082869762061139"/>
    <n v="0.11896363468731361"/>
    <n v="0.10059869235651721"/>
    <n v="1.4241938518242094"/>
    <n v="4.9190203456468113"/>
  </r>
  <r>
    <x v="235"/>
    <n v="1.2660480279740709"/>
    <n v="0.26514208313961191"/>
    <n v="0.97184460475366208"/>
    <n v="0.58045136722662827"/>
    <n v="0.13339644650603028"/>
    <n v="0.1195344706074019"/>
    <n v="0.10059869235651721"/>
    <n v="1.4181095473921459"/>
    <n v="4.8551252399560685"/>
  </r>
  <r>
    <x v="236"/>
    <n v="1.268214334248307"/>
    <n v="0.26361237561358369"/>
    <n v="0.9772312991417611"/>
    <n v="0.57003969733270154"/>
    <n v="0.13626243263716548"/>
    <n v="0.1187456500166385"/>
    <n v="0.10059869235651721"/>
    <n v="1.3565554535427344"/>
    <n v="4.7912599348894087"/>
  </r>
  <r>
    <x v="237"/>
    <n v="1.2586372761778408"/>
    <n v="0.2627701623825926"/>
    <n v="0.97187083376899464"/>
    <n v="0.57052032983427292"/>
    <n v="0.1634347259986895"/>
    <n v="0.1202766788866009"/>
    <n v="0.10059869235651721"/>
    <n v="1.3301588883385349"/>
    <n v="4.7782675877440433"/>
  </r>
  <r>
    <x v="238"/>
    <n v="1.268770763973436"/>
    <n v="0.26390705545186971"/>
    <n v="0.97747626432243884"/>
    <n v="0.57587925459351041"/>
    <n v="0.176480821634625"/>
    <n v="0.1195477037431459"/>
    <n v="0.10059869235651721"/>
    <n v="1.3035891711466452"/>
    <n v="4.786249727222188"/>
  </r>
  <r>
    <x v="239"/>
    <n v="1.2631546421001241"/>
    <n v="0.26248969648243309"/>
    <n v="0.97608048045081031"/>
    <n v="0.5748365150102327"/>
    <n v="0.1718692724728324"/>
    <n v="0.1180712483546346"/>
    <n v="0.10059869235651721"/>
    <n v="1.2955137238275252"/>
    <n v="4.76261427105511"/>
  </r>
  <r>
    <x v="240"/>
    <n v="1.2725723683379631"/>
    <n v="0.26154250725420386"/>
    <n v="0.96985205376887829"/>
    <n v="0.59999868183793803"/>
    <n v="0.22132270720560501"/>
    <n v="0.1183568401819427"/>
    <n v="0.10059869235651721"/>
    <n v="1.2920303943592941"/>
    <n v="4.8362742453023415"/>
  </r>
  <r>
    <x v="241"/>
    <n v="1.2701816048968479"/>
    <n v="0.26115868836889305"/>
    <n v="0.965316316878154"/>
    <n v="0.61453481270515919"/>
    <n v="0.21006260875427651"/>
    <n v="0.11807282338417691"/>
    <n v="0.10059869235651721"/>
    <n v="1.3147074355204118"/>
    <n v="4.8546329828644366"/>
  </r>
  <r>
    <x v="242"/>
    <n v="1.2793485084512339"/>
    <n v="0.2635306657850307"/>
    <n v="0.97035079304292859"/>
    <n v="0.59328127191900959"/>
    <n v="0.19882518854797479"/>
    <n v="0.1182558116490503"/>
    <n v="0.10059869235651721"/>
    <n v="1.378312085173854"/>
    <n v="4.902503016925599"/>
  </r>
  <r>
    <x v="243"/>
    <n v="1.2779773187484409"/>
    <n v="0.26310401010977352"/>
    <n v="0.97719281173675621"/>
    <n v="0.61744289501193506"/>
    <n v="0.199053993730266"/>
    <n v="0.11789881118368391"/>
    <n v="0.10059869235651721"/>
    <n v="1.4470184959689414"/>
    <n v="5.0002870288463139"/>
  </r>
  <r>
    <x v="244"/>
    <n v="1.3138367351491069"/>
    <n v="0.2712890467038595"/>
    <n v="1.0085276984170239"/>
    <n v="0.72715352379555398"/>
    <n v="0.19599615209159199"/>
    <n v="0.12194132865177179"/>
    <n v="0.10395198210173449"/>
    <n v="1.5344918315467888"/>
    <n v="5.2771882984574319"/>
  </r>
  <r>
    <x v="245"/>
    <n v="1.314111512598277"/>
    <n v="0.27016377976206107"/>
    <n v="0.99824287544099366"/>
    <n v="0.86395153558812665"/>
    <n v="0.18537005400869941"/>
    <n v="0.12179888888244819"/>
    <n v="0.10395198210173449"/>
    <n v="1.47629450961222"/>
    <n v="5.3338851379945602"/>
  </r>
  <r>
    <x v="246"/>
    <n v="1.309637443221493"/>
    <n v="0.26950694089701449"/>
    <n v="0.99834676589111604"/>
    <n v="0.83016967476174008"/>
    <n v="0.1889289262658306"/>
    <n v="0.1227902392173868"/>
    <n v="0.10395198210173449"/>
    <n v="1.5132193054747234"/>
    <n v="5.3365512778310391"/>
  </r>
  <r>
    <x v="247"/>
    <n v="1.305899128067681"/>
    <n v="0.26971949850940891"/>
    <n v="1.004086468434918"/>
    <n v="0.77979575819587266"/>
    <n v="0.19415635678463"/>
    <n v="0.122490114222069"/>
    <n v="0.10395198210173449"/>
    <n v="1.4795056998722511"/>
    <n v="5.2596050061885649"/>
  </r>
  <r>
    <x v="248"/>
    <n v="1.303643935184968"/>
    <n v="0.27048572203619359"/>
    <n v="1.0224896072474059"/>
    <n v="0.97183866723290546"/>
    <n v="0.20237734140408531"/>
    <n v="0.12180842018213719"/>
    <n v="0.10395198210173449"/>
    <n v="1.515070428952634"/>
    <n v="5.5116661043420638"/>
  </r>
  <r>
    <x v="249"/>
    <n v="1.304556568165941"/>
    <n v="0.27059960466596195"/>
    <n v="1.0268705667217"/>
    <n v="1.0775181283420425"/>
    <n v="0.18688693256012642"/>
    <n v="0.1217721506120457"/>
    <n v="0.10395198210173449"/>
    <n v="1.5384764743654171"/>
    <n v="5.6306324075349687"/>
  </r>
  <r>
    <x v="250"/>
    <n v="1.3034556505516079"/>
    <n v="0.27524305348240641"/>
    <n v="1.0271577983057201"/>
    <n v="1.0833279006099947"/>
    <n v="0.1993304958177575"/>
    <n v="0.1217715724816819"/>
    <n v="0.10395198210173449"/>
    <n v="1.5319820787645029"/>
    <n v="5.6462205321154055"/>
  </r>
  <r>
    <x v="251"/>
    <n v="1.305151776371976"/>
    <n v="0.27292134209374319"/>
    <n v="1.039793570771915"/>
    <n v="1.1905041703078942"/>
    <n v="0.19191559977331848"/>
    <n v="0.1217715724816819"/>
    <n v="0.10395198210173449"/>
    <n v="1.6049705763642583"/>
    <n v="5.8309805902665213"/>
  </r>
  <r>
    <x v="252"/>
    <n v="1.3367820491883819"/>
    <n v="0.27160442229795528"/>
    <n v="1.0517117729030598"/>
    <n v="1.1908304906060125"/>
    <n v="0.18357791323035222"/>
    <n v="0.1217715724816819"/>
    <n v="0.10395198210173449"/>
    <n v="1.6299060954937847"/>
    <n v="5.8901362983029628"/>
  </r>
  <r>
    <x v="253"/>
    <n v="1.3668906830681511"/>
    <n v="0.27149561331952149"/>
    <n v="1.025943804962522"/>
    <n v="1.1187771200961918"/>
    <n v="0.18256547740756301"/>
    <n v="0.12182064382099411"/>
    <n v="0.10395198210173449"/>
    <n v="1.5830728236773437"/>
    <n v="5.774518148454022"/>
  </r>
  <r>
    <x v="254"/>
    <n v="1.3592103556970181"/>
    <n v="0.27150142466115473"/>
    <n v="1.0233820042038739"/>
    <n v="0.91751057609810172"/>
    <n v="0.18781726107286612"/>
    <n v="0.12581765196763439"/>
    <n v="0.10395198210173449"/>
    <n v="1.5379292814320062"/>
    <n v="5.5271205372343903"/>
  </r>
  <r>
    <x v="255"/>
    <n v="1.360627883746756"/>
    <n v="0.27204510467184967"/>
    <n v="1.03237080930761"/>
    <n v="0.70120780408545003"/>
    <n v="0.1816807049408638"/>
    <n v="0.1268015943922785"/>
    <n v="0.10395198210173449"/>
    <n v="1.5367731881133668"/>
    <n v="5.3154590713599088"/>
  </r>
  <r>
    <x v="256"/>
    <n v="1.3955424611515208"/>
    <n v="0.27536529257345516"/>
    <n v="1.049058760105098"/>
    <n v="0.75796019942251069"/>
    <n v="0.18970759649497609"/>
    <n v="0.12786103714248309"/>
    <n v="0.10395198210173449"/>
    <n v="1.5537791637835767"/>
    <n v="5.4532264927753547"/>
  </r>
  <r>
    <x v="257"/>
    <n v="1.3916188024863629"/>
    <n v="0.27478600624266009"/>
    <n v="1.032522949241385"/>
    <n v="0.94707003487447672"/>
    <n v="0.22896147372331449"/>
    <n v="0.12197139788003131"/>
    <n v="0.10395198210173449"/>
    <n v="1.4838277173984369"/>
    <n v="5.5847103639484015"/>
  </r>
  <r>
    <x v="258"/>
    <n v="1.3963254483285121"/>
    <n v="0.27479051051816533"/>
    <n v="1.0109343762252301"/>
    <n v="0.822721374030147"/>
    <n v="0.27612787599929711"/>
    <n v="0.12201158174660731"/>
    <n v="0.10395198210173449"/>
    <n v="1.4152186227460177"/>
    <n v="5.4220817716957104"/>
  </r>
  <r>
    <x v="259"/>
    <n v="1.4146069457763799"/>
    <n v="0.28347371915960351"/>
    <n v="1.0202787776043929"/>
    <n v="0.90451330511922701"/>
    <n v="0.27309116852305693"/>
    <n v="0.1219135412676748"/>
    <n v="0.10395198210173449"/>
    <n v="1.4190373405138514"/>
    <n v="5.5408667800659206"/>
  </r>
  <r>
    <x v="260"/>
    <n v="1.4265453555303571"/>
    <n v="0.28671347673491815"/>
    <n v="1.043320328031766"/>
    <n v="1.0894448713979668"/>
    <n v="0.27953072578099486"/>
    <n v="0.1247175616576236"/>
    <n v="0.10395198210173449"/>
    <n v="1.4659382068069526"/>
    <n v="5.8201625080423138"/>
  </r>
  <r>
    <x v="261"/>
    <n v="1.4591435574626872"/>
    <n v="0.2820291664472066"/>
    <n v="1.0669268193063211"/>
    <n v="1.3019156357156434"/>
    <n v="0.30636459112727682"/>
    <n v="0.12886153760387878"/>
    <n v="0.10395198210173449"/>
    <n v="1.4527055176538224"/>
    <n v="6.1018988074185714"/>
  </r>
  <r>
    <x v="262"/>
    <n v="1.4503336334381811"/>
    <n v="0.28095067053948919"/>
    <n v="1.0991695361577221"/>
    <n v="1.3714541692190376"/>
    <n v="0.335613298685148"/>
    <n v="0.1378313112775969"/>
    <n v="0.10395198210173449"/>
    <n v="1.4363463284781115"/>
    <n v="6.2156509298970208"/>
  </r>
  <r>
    <x v="263"/>
    <n v="1.422750569785586"/>
    <n v="0.28628105945908838"/>
    <n v="1.0653281862020711"/>
    <n v="1.3287121884395641"/>
    <n v="0.36958609637169909"/>
    <n v="0.13608995025178661"/>
    <n v="0.10395198210173449"/>
    <n v="1.4908952311789903"/>
    <n v="6.2035952637905201"/>
  </r>
  <r>
    <x v="264"/>
    <n v="1.4294006798741541"/>
    <n v="0.28785513409396085"/>
    <n v="1.0308606489959771"/>
    <n v="1.0369222313965298"/>
    <n v="0.41065924591968966"/>
    <n v="0.13279552194439462"/>
    <n v="0.10395198210173449"/>
    <n v="1.5269374703501923"/>
    <n v="5.9593829146766328"/>
  </r>
  <r>
    <x v="265"/>
    <n v="1.3987831739015288"/>
    <n v="0.28512851351986213"/>
    <n v="1.0329912845171749"/>
    <n v="0.90295336862559794"/>
    <n v="0.41106893592598392"/>
    <n v="0.1282474197930048"/>
    <n v="0.10395198210173449"/>
    <n v="1.5791349732550743"/>
    <n v="5.8422596516399619"/>
  </r>
  <r>
    <x v="266"/>
    <n v="1.385648026447865"/>
    <n v="0.27747395865794"/>
    <n v="1.0299398614060151"/>
    <n v="1.0257522664502148"/>
    <n v="0.42759682275366956"/>
    <n v="0.12724418681664981"/>
    <n v="0.10395198210173449"/>
    <n v="1.5954655140662131"/>
    <n v="5.9730726187003018"/>
  </r>
  <r>
    <x v="267"/>
    <n v="1.4127636251757369"/>
    <n v="0.27707404164929855"/>
    <n v="1.0230070953484649"/>
    <n v="1.0359664777866018"/>
    <n v="0.44694165325205143"/>
    <n v="0.1281308929527549"/>
    <n v="0.10395198210173449"/>
    <n v="1.5482202093014934"/>
    <n v="5.9760559775681363"/>
  </r>
  <r>
    <x v="268"/>
    <n v="1.393240013663688"/>
    <n v="0.27696390337500398"/>
    <n v="1.0373691818349331"/>
    <n v="1.0175233095704386"/>
    <n v="0.4427959338863548"/>
    <n v="0.13788330722813852"/>
    <n v="0.10395198210173449"/>
    <n v="1.5219443380731925"/>
    <n v="5.9316719697334843"/>
  </r>
  <r>
    <x v="269"/>
    <n v="1.3746204585939341"/>
    <n v="0.27738869382212511"/>
    <n v="1.0474808523800569"/>
    <n v="0.92468877837909991"/>
    <n v="0.42231773721097671"/>
    <n v="0.1297846973456899"/>
    <n v="0.10395198210173449"/>
    <n v="1.4886255767326897"/>
    <n v="5.7688587765663071"/>
  </r>
  <r>
    <x v="270"/>
    <n v="1.3604592071541359"/>
    <n v="0.28119767354216901"/>
    <n v="1.0771303747661249"/>
    <n v="0.96095924368961072"/>
    <n v="0.3963891196156451"/>
    <n v="0.12729709365776759"/>
    <n v="0.10395198210173449"/>
    <n v="1.481697205542633"/>
    <n v="5.7890819000698208"/>
  </r>
  <r>
    <x v="271"/>
    <n v="1.3457636627059961"/>
    <n v="0.29106394917588196"/>
    <n v="1.1029082839368809"/>
    <n v="0.98872209955884127"/>
    <n v="0.4037426534430934"/>
    <n v="0.12434579105757471"/>
    <n v="0.10395198210173449"/>
    <n v="1.4614635233760973"/>
    <n v="5.8219619453561009"/>
  </r>
  <r>
    <x v="272"/>
    <n v="1.3676656468006141"/>
    <n v="0.29389656317404078"/>
    <n v="1.154215471246669"/>
    <n v="0.93842086343132824"/>
    <n v="0.39165857070689919"/>
    <n v="0.12349601235077839"/>
    <n v="0.10395198210173449"/>
    <n v="1.5290552167347691"/>
    <n v="5.9023603265468338"/>
  </r>
  <r>
    <x v="273"/>
    <n v="1.3384373263103151"/>
    <n v="0.29181767596948577"/>
    <n v="1.1603511367748198"/>
    <n v="1.0072702656507697"/>
    <n v="0.34237363622232969"/>
    <n v="0.1239264088384507"/>
    <n v="0.10395198210173449"/>
    <n v="1.6109916517889094"/>
    <n v="5.9791200836568148"/>
  </r>
  <r>
    <x v="274"/>
    <n v="1.291238007897993"/>
    <n v="0.29675704801781411"/>
    <n v="1.115673901492406"/>
    <n v="1.0135736790466063"/>
    <n v="0.3147448495230093"/>
    <n v="0.1201097631102632"/>
    <n v="0.10059869235651721"/>
    <n v="1.6419856209146426"/>
    <n v="5.8946815623592519"/>
  </r>
  <r>
    <x v="275"/>
    <n v="1.3111639177091661"/>
    <n v="0.29516235833867932"/>
    <n v="1.1215705485911389"/>
    <n v="1.3859846092727335"/>
    <n v="0.31085165133285736"/>
    <n v="0.1189132059844427"/>
    <n v="0.10059869235651721"/>
    <n v="1.6035896725491225"/>
    <n v="6.2478346561346578"/>
  </r>
  <r>
    <x v="276"/>
    <n v="1.428557399815219"/>
    <n v="0.30240074331063482"/>
    <n v="1.2035364617766391"/>
    <n v="1.6657727971825678"/>
    <n v="0.28009924981966011"/>
    <n v="0.1192257241271395"/>
    <n v="0.10059869235651721"/>
    <n v="1.6580348101134943"/>
    <n v="6.7582258785018725"/>
  </r>
  <r>
    <x v="277"/>
    <n v="1.6534537493068189"/>
    <n v="0.31678901620844868"/>
    <n v="1.2562327881348609"/>
    <n v="1.5721381053993932"/>
    <n v="0.30028089042549461"/>
    <n v="0.12331298564869329"/>
    <n v="0.10059869235651721"/>
    <n v="1.6877052816829659"/>
    <n v="7.0105115091631935"/>
  </r>
  <r>
    <x v="278"/>
    <n v="1.705605229203276"/>
    <n v="0.30667076532181431"/>
    <n v="1.3438966859887609"/>
    <n v="1.5472560532684168"/>
    <n v="0.33301274504726847"/>
    <n v="0.131030783672689"/>
    <n v="0.10059869235651721"/>
    <n v="1.7185127876266493"/>
    <n v="7.1865837424853929"/>
  </r>
  <r>
    <x v="279"/>
    <n v="1.742284013365424"/>
    <n v="0.30249968064375032"/>
    <n v="1.1962425955021878"/>
    <n v="1.6639426091586325"/>
    <n v="0.3897669762563527"/>
    <n v="0.1473009222032389"/>
    <n v="0.10059869235651721"/>
    <n v="1.6842471781051933"/>
    <n v="7.2268826675912976"/>
  </r>
  <r>
    <x v="280"/>
    <n v="1.6037126744491099"/>
    <n v="0.31762181890498153"/>
    <n v="1.1454703975625129"/>
    <n v="1.7115104787206836"/>
    <n v="0.42286117309393828"/>
    <n v="0.1356086877330481"/>
    <n v="0.10059869235651721"/>
    <n v="1.6535413643622199"/>
    <n v="7.090925287183012"/>
  </r>
  <r>
    <x v="281"/>
    <n v="1.5906157358151241"/>
    <n v="0.3114730297956087"/>
    <n v="1.208524066483091"/>
    <n v="1.4442376408177104"/>
    <n v="0.4520665692241882"/>
    <n v="0.1384152496680105"/>
    <n v="0.10059869235651721"/>
    <n v="1.7240811286081708"/>
    <n v="6.9700121127684209"/>
  </r>
  <r>
    <x v="282"/>
    <n v="1.49194034385451"/>
    <n v="0.31563355634502871"/>
    <n v="1.2550295849601079"/>
    <n v="1.4112299345130497"/>
    <n v="0.46671614692427316"/>
    <n v="0.16624535655374462"/>
    <n v="0.10059869235651721"/>
    <n v="1.7024662389153635"/>
    <n v="6.9098598544225958"/>
  </r>
  <r>
    <x v="283"/>
    <n v="1.5193160811582571"/>
    <n v="0.31230161252626787"/>
    <n v="1.266157165338027"/>
    <n v="1.393524359808179"/>
    <n v="0.42564268622465157"/>
    <n v="0.13120574813238492"/>
    <n v="0.10059869235651721"/>
    <n v="1.6620945291946145"/>
    <n v="6.8108408747388989"/>
  </r>
  <r>
    <x v="284"/>
    <n v="1.5563335567521899"/>
    <n v="0.31032303511308534"/>
    <n v="1.3584884721825989"/>
    <n v="1.228547116047245"/>
    <n v="0.39157516796208619"/>
    <n v="0.12207674768922751"/>
    <n v="0.10059869235651721"/>
    <n v="1.6340969608842408"/>
    <n v="6.7020397489871923"/>
  </r>
  <r>
    <x v="285"/>
    <n v="1.600359081590691"/>
    <n v="0.31020061777366481"/>
    <n v="1.5586533340308391"/>
    <n v="1.1111661680169038"/>
    <n v="0.38795804985504495"/>
    <n v="0.13472123462231578"/>
    <n v="0.10059869235651721"/>
    <n v="1.6404193890750589"/>
    <n v="6.8440765673210358"/>
  </r>
  <r>
    <x v="286"/>
    <n v="1.7557840140987859"/>
    <n v="0.3044304865558915"/>
    <n v="1.475935568546427"/>
    <n v="0.92123896199012656"/>
    <n v="0.36426970255879809"/>
    <n v="0.15877123166394758"/>
    <n v="0.10059869235651721"/>
    <n v="1.7645521424635093"/>
    <n v="6.8455808002340035"/>
  </r>
  <r>
    <x v="287"/>
    <n v="1.97497853680964"/>
    <n v="0.30132622734717779"/>
    <n v="1.4091755608022341"/>
    <n v="0.97625849036292212"/>
    <n v="0.33757971891127442"/>
    <n v="0.17641861979592369"/>
    <n v="0.10059869235651721"/>
    <n v="1.9328319580832287"/>
    <n v="7.2091678044689189"/>
  </r>
  <r>
    <x v="288"/>
    <n v="1.9545685084330109"/>
    <n v="0.30271801960148875"/>
    <n v="1.3841276182222588"/>
    <n v="1.1472314626275952"/>
    <n v="0.37596809468569609"/>
    <n v="0.21599238018461811"/>
    <n v="0.10059869235651721"/>
    <n v="1.9313683965037849"/>
    <n v="7.4125731726149713"/>
  </r>
  <r>
    <x v="289"/>
    <n v="1.922908436090349"/>
    <n v="0.30237930708267879"/>
    <n v="1.4096482964779109"/>
    <n v="1.3117256578896335"/>
    <n v="0.43621754457549838"/>
    <n v="0.23193984635798559"/>
    <n v="0.10059869235651721"/>
    <n v="1.815934089416072"/>
    <n v="7.5313518702466453"/>
  </r>
  <r>
    <x v="290"/>
    <n v="1.8298742253152509"/>
    <n v="0.3124288000514906"/>
    <n v="1.5345416619607049"/>
    <n v="1.3101390404042776"/>
    <n v="0.38671795577293949"/>
    <n v="0.18092475037932412"/>
    <n v="0.10059869235651721"/>
    <n v="1.795802812129093"/>
    <n v="7.4510279383695988"/>
  </r>
  <r>
    <x v="291"/>
    <n v="1.7325051940813729"/>
    <n v="0.33224505775214103"/>
    <n v="1.533022091957968"/>
    <n v="1.3058205213057803"/>
    <n v="0.40066208367622869"/>
    <n v="0.18041619380949531"/>
    <n v="0.10059869235651721"/>
    <n v="1.7795803002720383"/>
    <n v="7.3648501352115439"/>
  </r>
  <r>
    <x v="292"/>
    <n v="1.585480007278002"/>
    <n v="0.33351929519896156"/>
    <n v="1.525586763406618"/>
    <n v="1.3631016699405381"/>
    <n v="0.43023522711296391"/>
    <n v="0.1427280799001992"/>
    <n v="0.10059869235651721"/>
    <n v="1.7924914649980395"/>
    <n v="7.2737412001918393"/>
  </r>
  <r>
    <x v="293"/>
    <n v="1.601363272817276"/>
    <n v="0.33271978799580809"/>
    <n v="1.4136652306064521"/>
    <n v="1.3492978682672838"/>
    <n v="0.43133810632646824"/>
    <n v="0.1520824171184729"/>
    <n v="0.10059869235651721"/>
    <n v="1.9068738537154126"/>
    <n v="7.2879392292036922"/>
  </r>
  <r>
    <x v="294"/>
    <n v="1.6492885788337268"/>
    <n v="0.33455375515690688"/>
    <n v="1.3205453201175661"/>
    <n v="1.3265390269037474"/>
    <n v="0.41098632386406925"/>
    <n v="0.1676328522573875"/>
    <n v="0.10059869235651721"/>
    <n v="2.0104802015696555"/>
    <n v="7.3206247510595768"/>
  </r>
  <r>
    <x v="295"/>
    <n v="1.6534625793126161"/>
    <n v="0.32829623017230608"/>
    <n v="1.35647829076513"/>
    <n v="1.437291804145729"/>
    <n v="0.43566633207346556"/>
    <n v="0.19429775396145932"/>
    <n v="0.10059869235651721"/>
    <n v="2.1189646220304685"/>
    <n v="7.6250563048176918"/>
  </r>
  <r>
    <x v="296"/>
    <n v="1.6386209925169439"/>
    <n v="0.33287236981791263"/>
    <n v="1.4352007484414231"/>
    <n v="1.3956139517030961"/>
    <n v="0.3976791726119393"/>
    <n v="0.14410574241564969"/>
    <n v="0.10059869235651721"/>
    <n v="2.0981507147878826"/>
    <n v="7.5428423846513644"/>
  </r>
  <r>
    <x v="297"/>
    <n v="1.7928215184266652"/>
    <n v="0.34179311752807096"/>
    <n v="1.5477606215690831"/>
    <n v="1.2727486625151989"/>
    <n v="0.40284692168482017"/>
    <n v="0.1754142308018003"/>
    <n v="0.10059869235651721"/>
    <n v="2.0752677434463984"/>
    <n v="7.7092515083285544"/>
  </r>
  <r>
    <x v="298"/>
    <n v="2.1733882592782603"/>
    <n v="0.3417702011940717"/>
    <n v="1.603977226497403"/>
    <n v="1.3101195163905655"/>
    <n v="0.41208716827488623"/>
    <n v="0.1999459743405648"/>
    <n v="0.10059869235651721"/>
    <n v="2.1424041263838705"/>
    <n v="8.284291164716139"/>
  </r>
  <r>
    <x v="299"/>
    <n v="2.1905686117653898"/>
    <n v="0.3403649659565044"/>
    <n v="1.5281290239443519"/>
    <n v="1.2572209281251772"/>
    <n v="0.398129338646459"/>
    <n v="0.15400676847528819"/>
    <n v="0.10059869235651721"/>
    <n v="2.3108080233975783"/>
    <n v="8.279826352667266"/>
  </r>
  <r>
    <x v="300"/>
    <n v="1.9933961341577791"/>
    <n v="0.33151153034530845"/>
    <n v="1.453602924463457"/>
    <n v="1.56157751355314"/>
    <n v="0.37693447246284761"/>
    <n v="0.20363048407961651"/>
    <n v="0.10059869235651721"/>
    <n v="2.302063472327267"/>
    <n v="8.3233152237459347"/>
  </r>
  <r>
    <x v="301"/>
    <n v="2.0126781668788611"/>
    <n v="0.325625894750248"/>
    <n v="1.604131019152645"/>
    <n v="1.9251349824690545"/>
    <n v="0.44697043539512193"/>
    <n v="0.21175634765163401"/>
    <n v="0.10059869235651721"/>
    <n v="2.302106979983376"/>
    <n v="8.9290025186374589"/>
  </r>
  <r>
    <x v="302"/>
    <n v="1.954679536134468"/>
    <n v="0.3248296210101117"/>
    <n v="1.712021469129843"/>
    <n v="1.9989633615776714"/>
    <n v="0.53325577651969491"/>
    <n v="0.2635291233948675"/>
    <n v="0.10059869235651721"/>
    <n v="2.2854315868021149"/>
    <n v="9.1733091669252893"/>
  </r>
  <r>
    <x v="303"/>
    <n v="1.73754720163521"/>
    <n v="0.33178888644910159"/>
    <n v="1.766893101329436"/>
    <n v="2.1798799361974717"/>
    <n v="0.60262505121702381"/>
    <n v="0.22291741791425421"/>
    <n v="0.10059869235651721"/>
    <n v="2.3102791974514161"/>
    <n v="9.2525294845504309"/>
  </r>
  <r>
    <x v="304"/>
    <n v="1.7272638239016811"/>
    <n v="0.33501524874668598"/>
    <n v="1.792970085036282"/>
    <n v="2.2677762537185604"/>
    <n v="0.66066016450398413"/>
    <n v="0.22454286280921618"/>
    <n v="0.10059869235651721"/>
    <n v="2.3723399134047289"/>
    <n v="9.4811670444776563"/>
  </r>
  <r>
    <x v="305"/>
    <n v="1.782378771086097"/>
    <n v="0.3405822887759809"/>
    <n v="2.105504180389389"/>
    <n v="2.0091158538605232"/>
    <n v="0.66940532971818112"/>
    <n v="0.2280794630750736"/>
    <n v="0.10395198210173449"/>
    <n v="2.5884311963398532"/>
    <n v="9.8274490653468316"/>
  </r>
  <r>
    <x v="306"/>
    <n v="1.866026352989852"/>
    <n v="0.34095201692599025"/>
    <n v="2.1045777962144778"/>
    <n v="1.5872643178288748"/>
    <n v="0.66669291386420459"/>
    <n v="0.26905002944091017"/>
    <n v="0.10395198210173449"/>
    <n v="2.5952272287931892"/>
    <n v="9.5337426381592323"/>
  </r>
  <r>
    <x v="307"/>
    <n v="2.037158797465402"/>
    <n v="0.35288388797313136"/>
    <n v="2.0271291792732291"/>
    <n v="1.6137248045308896"/>
    <n v="0.64713533364099707"/>
    <n v="0.24692710910006421"/>
    <n v="0.10395198210173449"/>
    <n v="2.6783190341985357"/>
    <n v="9.7072301282839835"/>
  </r>
  <r>
    <x v="308"/>
    <n v="2.083035609926533"/>
    <n v="0.36069805586784165"/>
    <n v="1.86883556749963"/>
    <n v="1.6472472659796318"/>
    <n v="0.5725283538980992"/>
    <n v="0.33293629958218529"/>
    <n v="0.10395198210173449"/>
    <n v="2.8240501033265231"/>
    <n v="9.7932832381821768"/>
  </r>
  <r>
    <x v="309"/>
    <n v="2.0974452689409331"/>
    <n v="0.35396883282773001"/>
    <n v="1.747995385496125"/>
    <n v="1.8347913447338737"/>
    <n v="0.49009201445006673"/>
    <n v="0.34698512491431382"/>
    <n v="0.10395198210173449"/>
    <n v="2.8208251881099473"/>
    <n v="9.7960551415747226"/>
  </r>
  <r>
    <x v="310"/>
    <n v="2.1185878679320282"/>
    <n v="0.37482989657706667"/>
    <n v="1.8240473950748519"/>
    <n v="2.0484938173329845"/>
    <n v="0.4517793459664825"/>
    <n v="0.32821963477415028"/>
    <n v="0.10395198210173449"/>
    <n v="2.8966304049055047"/>
    <n v="10.146540344664803"/>
  </r>
  <r>
    <x v="311"/>
    <n v="2.2370989242457449"/>
    <n v="0.41389049698310948"/>
    <n v="1.952794487314222"/>
    <n v="2.1575510235764108"/>
    <n v="0.49376929077357751"/>
    <n v="0.27938419096646494"/>
    <n v="0.10395198210173449"/>
    <n v="2.9424249981450528"/>
    <n v="10.580865394106317"/>
  </r>
  <r>
    <x v="312"/>
    <n v="2.2466097047869349"/>
    <n v="0.39968553754431951"/>
    <n v="2.2904606630032789"/>
    <n v="2.3180860389962281"/>
    <n v="0.56568488767872471"/>
    <n v="0.34748582597828959"/>
    <n v="0.10395198210173449"/>
    <n v="3.002098805481269"/>
    <n v="11.274063445570778"/>
  </r>
  <r>
    <x v="313"/>
    <n v="2.0873547420298468"/>
    <n v="0.40305596610505201"/>
    <n v="2.2900710311949211"/>
    <n v="2.3598606494743115"/>
    <n v="0.62064246822980518"/>
    <n v="0.34829691304348753"/>
    <n v="0.10395198210173449"/>
    <n v="3.019284489322493"/>
    <n v="11.232518241501651"/>
  </r>
  <r>
    <x v="314"/>
    <n v="2.062036829863187"/>
    <n v="0.40389697444329237"/>
    <n v="1.9727476459830879"/>
    <n v="2.5307657098682967"/>
    <n v="0.59936952482186279"/>
    <n v="0.32569473714270297"/>
    <n v="0.10395198210173449"/>
    <n v="3.0086327792620478"/>
    <n v="11.007096183486212"/>
  </r>
  <r>
    <x v="315"/>
    <n v="1.9599768768327519"/>
    <n v="0.40059171349177969"/>
    <n v="1.990802178099492"/>
    <n v="2.5007981415655745"/>
    <n v="0.58740765088417657"/>
    <n v="0.29933029593264016"/>
    <n v="0.10395198210173449"/>
    <n v="3.1415034934736132"/>
    <n v="10.984362332381764"/>
  </r>
  <r>
    <x v="316"/>
    <n v="1.928763610037294"/>
    <n v="0.3878494192895261"/>
    <n v="2.5149130865451972"/>
    <n v="2.356310987219731"/>
    <n v="0.58869223192704168"/>
    <n v="0.2941596457168727"/>
    <n v="0.10395198210173449"/>
    <n v="3.268337426677173"/>
    <n v="11.44297838951457"/>
  </r>
  <r>
    <x v="317"/>
    <n v="2.5335330439278199"/>
    <n v="0.37363247170787589"/>
    <n v="2.7996298996007583"/>
    <n v="2.353221889227687"/>
    <n v="0.63257695401491265"/>
    <n v="0.24625714454962669"/>
    <n v="0.10395198210173449"/>
    <n v="3.3112579587543336"/>
    <n v="12.35406134388475"/>
  </r>
  <r>
    <x v="318"/>
    <n v="2.4716515702897284"/>
    <n v="0.37265588584151671"/>
    <n v="2.488346820397815"/>
    <n v="2.5087528622417632"/>
    <n v="0.68064295413164699"/>
    <n v="0.39837341649831609"/>
    <n v="0.10395198210173449"/>
    <n v="3.2872670919258775"/>
    <n v="12.311642583428398"/>
  </r>
  <r>
    <x v="319"/>
    <n v="2.3273642319551389"/>
    <n v="0.37370666368264643"/>
    <n v="2.261382815962258"/>
    <n v="2.410759613847179"/>
    <n v="0.70109818393605938"/>
    <n v="0.43076369512158458"/>
    <n v="0.10395198210173449"/>
    <n v="3.3916610741229718"/>
    <n v="12.000688260729572"/>
  </r>
  <r>
    <x v="320"/>
    <n v="2.1784335208367289"/>
    <n v="0.38380288073589042"/>
    <n v="2.228556210898978"/>
    <n v="2.3712452965640565"/>
    <n v="0.66801352419712579"/>
    <n v="0.36707060573507905"/>
    <n v="0.10395198210173449"/>
    <n v="3.7428218810830161"/>
    <n v="12.043895902152608"/>
  </r>
  <r>
    <x v="321"/>
    <n v="2.5388630931389571"/>
    <n v="0.39179048270609423"/>
    <n v="2.2235582217164427"/>
    <n v="2.4016801494959701"/>
    <n v="0.61963611777824146"/>
    <n v="0.33667356559681411"/>
    <n v="0.10395198210173449"/>
    <n v="3.7502945753368464"/>
    <n v="12.366448187871102"/>
  </r>
  <r>
    <x v="322"/>
    <n v="3.1388013885428174"/>
    <n v="0.40270457040256541"/>
    <n v="2.0365234427546981"/>
    <n v="2.3745146071292371"/>
    <n v="0.64633035074492595"/>
    <n v="0.2345065136084778"/>
    <n v="0.10395198210173449"/>
    <n v="3.8071557079978389"/>
    <n v="12.744488563282296"/>
  </r>
  <r>
    <x v="323"/>
    <n v="2.9871559534281467"/>
    <n v="0.40490462642160452"/>
    <n v="1.9399523275917692"/>
    <n v="2.4933737972619392"/>
    <n v="0.74608627572390618"/>
    <n v="0.39800092755303057"/>
    <n v="0.10395198210173449"/>
    <n v="3.8229754472981003"/>
    <n v="12.896401337380231"/>
  </r>
  <r>
    <x v="324"/>
    <n v="2.7153261786267451"/>
    <n v="0.40773210513473113"/>
    <n v="1.9292188737948741"/>
    <n v="2.5746266433620577"/>
    <n v="0.84505906799493413"/>
    <n v="0.49393640109474901"/>
    <n v="0.10395198210173449"/>
    <n v="3.8994773092414676"/>
    <n v="12.96932856135129"/>
  </r>
  <r>
    <x v="325"/>
    <n v="2.5078720638790628"/>
    <n v="0.40522339267613472"/>
    <n v="1.962002403239552"/>
    <n v="2.4575726086722711"/>
    <n v="0.90655104465945746"/>
    <n v="0.4596742493312605"/>
    <n v="0.10395198210173449"/>
    <n v="4.0648851571288498"/>
    <n v="12.867732901688321"/>
  </r>
  <r>
    <x v="326"/>
    <n v="2.1644532379763151"/>
    <n v="0.4043293878773892"/>
    <n v="2.0105062697590692"/>
    <n v="2.316195240805885"/>
    <n v="0.87597967798382292"/>
    <n v="0.42059917661519908"/>
    <n v="0.10395198210173449"/>
    <n v="4.0767619606277838"/>
    <n v="12.372776933747197"/>
  </r>
  <r>
    <x v="327"/>
    <n v="2.1738331708009584"/>
    <n v="0.39632064081085239"/>
    <n v="2.2191574765875712"/>
    <n v="2.2441679301177277"/>
    <n v="0.85147589445331351"/>
    <n v="0.29015904867274339"/>
    <n v="0.10395198210173449"/>
    <n v="4.0201046629276336"/>
    <n v="12.299170806472535"/>
  </r>
  <r>
    <x v="328"/>
    <n v="2.8758950111165182"/>
    <n v="0.40384398528164539"/>
    <n v="2.1362721462875669"/>
    <n v="2.3126229352552841"/>
    <n v="0.83692844667024779"/>
    <n v="0.21951249663087369"/>
    <n v="0.10395198210173449"/>
    <n v="4.1058987943055474"/>
    <n v="12.994925797649417"/>
  </r>
  <r>
    <x v="329"/>
    <n v="3.3154057299904123"/>
    <n v="0.41980367872356272"/>
    <n v="2.0486948569186403"/>
    <n v="2.2364241785358581"/>
    <n v="0.84411087193588474"/>
    <n v="0.3276783559395095"/>
    <n v="0.10395198210173449"/>
    <n v="4.0739305325912492"/>
    <n v="13.370000186736849"/>
  </r>
  <r>
    <x v="330"/>
    <n v="3.1022160869331894"/>
    <n v="0.41637353895731921"/>
    <n v="2.007646420059876"/>
    <n v="2.0912384404664217"/>
    <n v="0.81844221255615035"/>
    <n v="0.45091802462428698"/>
    <n v="0.10395198210173449"/>
    <n v="3.8252094324388812"/>
    <n v="12.815996138137859"/>
  </r>
  <r>
    <x v="331"/>
    <n v="3.275725469360109"/>
    <n v="0.42835837287214878"/>
    <n v="1.9622353640384169"/>
    <n v="1.9948551818121625"/>
    <n v="0.7707168665280516"/>
    <n v="0.39488986220271449"/>
    <n v="0.10395198210173449"/>
    <n v="3.8037143137033436"/>
    <n v="12.73444741261868"/>
  </r>
  <r>
    <x v="332"/>
    <n v="3.3443091372334219"/>
    <n v="0.47149748859267038"/>
    <n v="2.2140387778084709"/>
    <n v="1.9573262825999378"/>
    <n v="0.74763517946471203"/>
    <n v="0.57593319435338641"/>
    <n v="0.10395198210173449"/>
    <n v="3.7193577083778462"/>
    <n v="13.13404975053218"/>
  </r>
  <r>
    <x v="333"/>
    <n v="3.1812466875114103"/>
    <n v="0.50491734308669911"/>
    <n v="2.3375423748966941"/>
    <n v="2.3035084911854637"/>
    <n v="0.69862386120073383"/>
    <n v="0.58001398253906178"/>
    <n v="0.10395198210173449"/>
    <n v="3.664231479175764"/>
    <n v="13.37403620169756"/>
  </r>
  <r>
    <x v="334"/>
    <n v="3.1456097303243302"/>
    <n v="0.57960203699556878"/>
    <n v="2.2300966410544603"/>
    <n v="2.7333145527309322"/>
    <n v="0.68517530567102858"/>
    <n v="0.56342492395285304"/>
    <n v="0.10395198210173449"/>
    <n v="3.5300488944297159"/>
    <n v="13.571224067260623"/>
  </r>
  <r>
    <x v="335"/>
    <n v="3.3118657098967961"/>
    <n v="0.651008513596254"/>
    <n v="2.2097216346949149"/>
    <n v="2.870935215300368"/>
    <n v="0.73850505633909835"/>
    <n v="0.40409166194230539"/>
    <n v="0.10059869235651721"/>
    <n v="3.5767580228252878"/>
    <n v="13.86348450695154"/>
  </r>
  <r>
    <x v="336"/>
    <n v="3.4767948965923821"/>
    <n v="0.76776969602239931"/>
    <n v="2.3786283580664742"/>
    <n v="2.7751670308071201"/>
    <n v="0.7884432568390739"/>
    <n v="0.39776610540577662"/>
    <n v="0.10059869235651721"/>
    <n v="3.847868948537092"/>
    <n v="14.533036984626836"/>
  </r>
  <r>
    <x v="337"/>
    <n v="3.3084914455283521"/>
    <n v="0.85710151612511076"/>
    <n v="2.428592775047937"/>
    <n v="2.7850949866098968"/>
    <n v="0.79161472026994306"/>
    <n v="0.52426573519332598"/>
    <n v="0.10059869235651721"/>
    <n v="4.0147410166813025"/>
    <n v="14.810500887812385"/>
  </r>
  <r>
    <x v="338"/>
    <n v="3.2839085619078192"/>
    <n v="0.90368857725088014"/>
    <n v="2.2514164706831363"/>
    <n v="2.9423677835032338"/>
    <n v="0.77335608499341724"/>
    <n v="0.53331242912040056"/>
    <n v="0.10059869235651721"/>
    <n v="4.1038010469173827"/>
    <n v="14.892449646732786"/>
  </r>
  <r>
    <x v="339"/>
    <n v="3.4361247974404319"/>
    <n v="0.85848129535545237"/>
    <n v="2.1582315524587261"/>
    <n v="2.9909708548420997"/>
    <n v="0.71878923789021565"/>
    <n v="0.54572058552804115"/>
    <n v="0.10059869235651721"/>
    <n v="4.3323398774010036"/>
    <n v="15.141256893272487"/>
  </r>
  <r>
    <x v="340"/>
    <n v="3.5141490922546992"/>
    <n v="0.75603762931333174"/>
    <n v="2.1227674297189099"/>
    <n v="2.6531295797019023"/>
    <n v="0.66527235431244225"/>
    <n v="0.59393127424180481"/>
    <n v="0.10059869235651721"/>
    <n v="4.5439862485897882"/>
    <n v="14.949872300489396"/>
  </r>
  <r>
    <x v="341"/>
    <n v="3.460167169514647"/>
    <n v="0.74137515932105857"/>
    <n v="2.2343703547850149"/>
    <n v="2.2613343932259555"/>
    <n v="0.66357143736915125"/>
    <n v="0.60644052867309883"/>
    <n v="0.10059869235651721"/>
    <n v="4.5261201767854011"/>
    <n v="14.593977912030844"/>
  </r>
  <r>
    <x v="342"/>
    <n v="3.218562742823273"/>
    <n v="0.78823490714154854"/>
    <n v="2.2005120629168959"/>
    <n v="2.1686971515924398"/>
    <n v="0.64970144261161167"/>
    <n v="0.57375219572591529"/>
    <n v="0.10059869235651721"/>
    <n v="4.456852547036867"/>
    <n v="14.156911742205068"/>
  </r>
  <r>
    <x v="343"/>
    <n v="3.0805733165783251"/>
    <n v="0.82576218463723994"/>
    <n v="1.9276978336342512"/>
    <n v="2.3374718213078296"/>
    <n v="0.62682033193481479"/>
    <n v="0.52060746816169789"/>
    <n v="0.10059869235651721"/>
    <n v="4.3066181208076015"/>
    <n v="13.726149769418278"/>
  </r>
  <r>
    <x v="344"/>
    <n v="3.0202391747418478"/>
    <n v="0.88636113160858054"/>
    <n v="2.13211057014732"/>
    <n v="2.6717073119712267"/>
    <n v="0.64842264505375458"/>
    <n v="0.43384118031367591"/>
    <n v="0.10059869235651721"/>
    <n v="4.3077091682686266"/>
    <n v="14.200989874461548"/>
  </r>
  <r>
    <x v="345"/>
    <n v="3.15259284055564"/>
    <n v="0.73058042000484302"/>
    <n v="2.5976538166538949"/>
    <n v="2.8380319918514463"/>
    <n v="0.69268687294254749"/>
    <n v="0.40525799586210531"/>
    <n v="0.10059869235651721"/>
    <n v="4.4638008138375627"/>
    <n v="14.981203444064555"/>
  </r>
  <r>
    <x v="346"/>
    <n v="3.0717675044589559"/>
    <n v="0.72152081251213596"/>
    <n v="2.5367413178881821"/>
    <n v="2.8182881736147896"/>
    <n v="0.72324324520078598"/>
    <n v="0.51231424444528573"/>
    <n v="0.10059869235651721"/>
    <n v="4.61603539901839"/>
    <n v="15.100509389495041"/>
  </r>
  <r>
    <x v="347"/>
    <n v="2.8998516328409951"/>
    <n v="0.9874043656570527"/>
    <n v="2.2881202977696238"/>
    <n v="2.639507414101987"/>
    <n v="0.74319705174613571"/>
    <n v="0.56774282457973801"/>
    <n v="0.10059869235651721"/>
    <n v="4.3406059048921177"/>
    <n v="14.567028183944167"/>
  </r>
  <r>
    <x v="348"/>
    <n v="2.9111578714099919"/>
    <n v="0.99330298353183955"/>
    <n v="2.1359486721002781"/>
    <n v="2.4204926326815666"/>
    <n v="0.75441341896710956"/>
    <n v="0.48169560081760893"/>
    <n v="0.10059869235651721"/>
    <n v="4.2880296091159966"/>
    <n v="14.085639480980909"/>
  </r>
  <r>
    <x v="349"/>
    <n v="2.7692828119337189"/>
    <n v="1.1435813063960161"/>
    <n v="2.3027538228088242"/>
    <n v="2.2719329112540252"/>
    <n v="0.73306198203954709"/>
    <n v="0.57379833032398819"/>
    <n v="0.10059869235651721"/>
    <n v="4.3243521060163648"/>
    <n v="14.219361963129002"/>
  </r>
  <r>
    <x v="350"/>
    <n v="2.7142638802399719"/>
    <n v="1.4220279303480441"/>
    <n v="2.419555782761222"/>
    <n v="2.2463975239777794"/>
    <n v="0.7010642621086236"/>
    <n v="0.4821714220850542"/>
    <n v="0.10059869235651721"/>
    <n v="4.2821763142450822"/>
    <n v="14.368255808122296"/>
  </r>
  <r>
    <x v="351"/>
    <n v="3.0884312986596352"/>
    <n v="1.8689975322434829"/>
    <n v="2.5284429855859831"/>
    <n v="2.0690351724371348"/>
    <n v="0.67856785258595553"/>
    <n v="0.39863017015252361"/>
    <n v="0.10059869235651721"/>
    <n v="4.2952082425376981"/>
    <n v="15.02791194655893"/>
  </r>
  <r>
    <x v="352"/>
    <n v="3.48707452825276"/>
    <n v="2.178540186238572"/>
    <n v="2.7622067455619872"/>
    <n v="2.1405616128421001"/>
    <n v="0.6621598285357182"/>
    <n v="0.43096027316461893"/>
    <n v="0.10059869235651721"/>
    <n v="4.6797404409372083"/>
    <n v="16.441842307889484"/>
  </r>
  <r>
    <x v="353"/>
    <n v="3.5979070816401331"/>
    <n v="2.2243613621728291"/>
    <n v="2.8848043844264999"/>
    <n v="2.0462097029341169"/>
    <n v="0.65066611231995874"/>
    <n v="0.49404332615453889"/>
    <n v="0.10059869235651721"/>
    <n v="4.898352913780406"/>
    <n v="16.896943575785002"/>
  </r>
  <r>
    <x v="354"/>
    <n v="3.490721406220648"/>
    <n v="1.9431898016594409"/>
    <n v="2.626710905639511"/>
    <n v="2.0251594477281811"/>
    <n v="0.71472239932151183"/>
    <n v="0.51404996100315248"/>
    <n v="0.10059869235651721"/>
    <n v="4.8329865229232274"/>
    <n v="16.248139136852188"/>
  </r>
  <r>
    <x v="355"/>
    <n v="3.3601068749201271"/>
    <n v="1.702232821175603"/>
    <n v="2.4502954040201237"/>
    <n v="2.1325424978017988"/>
    <n v="0.74549683503165476"/>
    <n v="0.54329976071385588"/>
    <n v="0.10059869235651721"/>
    <n v="4.8425330015011285"/>
    <n v="15.877105887520809"/>
  </r>
  <r>
    <x v="356"/>
    <n v="3.3088843333800018"/>
    <n v="1.648377458726098"/>
    <n v="2.3368112859100902"/>
    <n v="2.2006257881367794"/>
    <n v="0.72608866719097198"/>
    <n v="0.57902877375157924"/>
    <n v="0.10059869235651721"/>
    <n v="4.6605463584551448"/>
    <n v="15.560961357907182"/>
  </r>
  <r>
    <x v="357"/>
    <n v="3.333366672472835"/>
    <n v="1.890834681469318"/>
    <n v="2.1804739009404268"/>
    <n v="2.2232609928329619"/>
    <n v="0.67866454078245686"/>
    <n v="0.53467680144662466"/>
    <n v="0.10059869235651721"/>
    <n v="4.5668038242569615"/>
    <n v="15.508680106558101"/>
  </r>
  <r>
    <x v="358"/>
    <n v="3.2057183374055178"/>
    <n v="2.0943791188805929"/>
    <n v="2.1241524819387321"/>
    <n v="2.2380258250462712"/>
    <n v="0.7059301697141096"/>
    <n v="0.58319479961554821"/>
    <n v="0.10059869235651721"/>
    <n v="4.5963551275338999"/>
    <n v="15.648354552491188"/>
  </r>
  <r>
    <x v="359"/>
    <n v="3.2188378405306364"/>
    <n v="2.3017022984862519"/>
    <n v="2.1606218420017429"/>
    <n v="2.3937495947095013"/>
    <n v="0.75079137181762823"/>
    <n v="0.53219844944920935"/>
    <n v="0.10059869235651721"/>
    <n v="4.4279574843428948"/>
    <n v="15.886457573694383"/>
  </r>
  <r>
    <x v="360"/>
    <n v="3.6061559493423059"/>
    <n v="2.7692482231238502"/>
    <n v="2.08055357196899"/>
    <n v="2.5664859132495037"/>
    <n v="0.80777462559208535"/>
    <n v="0.4845145044378989"/>
    <n v="0.10059869235651721"/>
    <n v="4.4560190301497915"/>
    <n v="16.871350510220942"/>
  </r>
  <r>
    <x v="361"/>
    <n v="3.5121061669341711"/>
    <n v="3.0642685147338846"/>
    <n v="2.0438561522587269"/>
    <n v="2.6099377587964896"/>
    <n v="0.84925019831267035"/>
    <n v="0.59625638646428913"/>
    <n v="0.10059869235651721"/>
    <n v="4.7983641693856844"/>
    <n v="17.574638039242434"/>
  </r>
  <r>
    <x v="362"/>
    <n v="3.2198601120384778"/>
    <n v="3.2736217156416041"/>
    <n v="2.0243334660967172"/>
    <n v="2.8822265685995916"/>
    <n v="0.85302124222905373"/>
    <n v="0.61950071916759031"/>
    <n v="0.10059869235651721"/>
    <n v="4.9709037264329723"/>
    <n v="17.944066242562524"/>
  </r>
  <r>
    <x v="363"/>
    <n v="3.1561333229175403"/>
    <n v="3.2235240960365661"/>
    <n v="1.9884280076457861"/>
    <n v="3.0596719485462636"/>
    <n v="0.87313933645184494"/>
    <n v="0.5405753785714752"/>
    <n v="0.10059869235651721"/>
    <n v="4.9417757566538221"/>
    <n v="17.883846539179814"/>
  </r>
  <r>
    <x v="364"/>
    <n v="3.6217940806771463"/>
    <n v="3.2736816264688633"/>
    <n v="2.1212339526824611"/>
    <n v="2.8851728401622587"/>
    <n v="0.84838129343421786"/>
    <n v="0.47979108635928452"/>
    <n v="0.10059869235651721"/>
    <n v="4.9688181225317569"/>
    <n v="18.299471694672505"/>
  </r>
  <r>
    <x v="365"/>
    <n v="3.799853887250169"/>
    <n v="2.7310304220224459"/>
    <n v="2.3719796948535539"/>
    <n v="2.8531800868345809"/>
    <n v="0.75056504345728725"/>
    <n v="0.61147109959681323"/>
    <n v="0.10059869235651721"/>
    <n v="5.0085333324375396"/>
    <n v="18.22721225880890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28636722142037929"/>
    <n v="0.32726925065297591"/>
    <n v="0.55419527671260882"/>
    <n v="0.3796778304999181"/>
    <n v="0.15826162249051692"/>
  </r>
  <r>
    <x v="1"/>
    <n v="0.36088125661949139"/>
    <n v="0.35676749448389383"/>
    <n v="0.69440350763846626"/>
    <n v="0.3829569495922191"/>
    <n v="0.1631663859445035"/>
  </r>
  <r>
    <x v="2"/>
    <n v="0.36455237193707052"/>
    <n v="0.40850129686208364"/>
    <n v="0.78165294316610801"/>
    <n v="0.44532368248551901"/>
    <n v="0.16957359008678191"/>
  </r>
  <r>
    <x v="3"/>
    <n v="0.3738369242970217"/>
    <n v="0.4211768552252077"/>
    <n v="0.72040288722059265"/>
    <n v="0.49256441848524529"/>
    <n v="0.17253974693383639"/>
  </r>
  <r>
    <x v="4"/>
    <n v="0.33647651998694639"/>
    <n v="0.40047390888057366"/>
    <n v="0.60255256355663334"/>
    <n v="0.4519059276724926"/>
    <n v="0.17001030668498951"/>
  </r>
  <r>
    <x v="5"/>
    <n v="0.28799285909987704"/>
    <n v="0.38098724710452331"/>
    <n v="0.62376118795009161"/>
    <n v="0.39125182555042604"/>
    <n v="0.1655509803493169"/>
  </r>
  <r>
    <x v="6"/>
    <n v="0.25897609583491749"/>
    <n v="0.35525158101334769"/>
    <n v="0.61982952969234006"/>
    <n v="0.40841474625752183"/>
    <n v="0.1678731414326439"/>
  </r>
  <r>
    <x v="7"/>
    <n v="0.30206354454342921"/>
    <n v="0.3320546850839613"/>
    <n v="0.60130112446657058"/>
    <n v="0.41074599032855452"/>
    <n v="0.16648627428503748"/>
  </r>
  <r>
    <x v="8"/>
    <n v="0.36081920417106389"/>
    <n v="0.37656429337239478"/>
    <n v="0.7093526930680758"/>
    <n v="0.39486480202173707"/>
    <n v="0.1544544415815797"/>
  </r>
  <r>
    <x v="9"/>
    <n v="0.34088515153768939"/>
    <n v="0.4149725690000029"/>
    <n v="0.7727560581083639"/>
    <n v="0.42166233885837312"/>
    <n v="0.17118988124575948"/>
  </r>
  <r>
    <x v="10"/>
    <n v="0.29357728931589"/>
    <n v="0.39388019697737348"/>
    <n v="0.72234704994377252"/>
    <n v="0.45230013124803442"/>
    <n v="0.18843045212645101"/>
  </r>
  <r>
    <x v="11"/>
    <n v="0.26208468390777023"/>
    <n v="0.34108201533132754"/>
    <n v="0.62039683970619464"/>
    <n v="0.43610489266480429"/>
    <n v="0.17596088852268979"/>
  </r>
  <r>
    <x v="12"/>
    <n v="0.2479711407346471"/>
    <n v="0.28145492674101541"/>
    <n v="0.5439321912630577"/>
    <n v="0.38805368692357389"/>
    <n v="0.16505245633334248"/>
  </r>
  <r>
    <x v="13"/>
    <n v="0.29539817786180533"/>
    <n v="0.29809333215638872"/>
    <n v="0.65353839691980853"/>
    <n v="0.33301708596682811"/>
    <n v="0.1505988228046678"/>
  </r>
  <r>
    <x v="14"/>
    <n v="0.28356880272712459"/>
    <n v="0.34485676904234247"/>
    <n v="0.63731289204919994"/>
    <n v="0.37097799651600588"/>
    <n v="0.1585429945415876"/>
  </r>
  <r>
    <x v="15"/>
    <n v="0.29709991245331663"/>
    <n v="0.36300496008540012"/>
    <n v="0.60678633874390198"/>
    <n v="0.37381602804734265"/>
    <n v="0.1615816749415607"/>
  </r>
  <r>
    <x v="16"/>
    <n v="0.37098602430925859"/>
    <n v="0.34985375390179929"/>
    <n v="0.63511495243438587"/>
    <n v="0.3421725820710263"/>
    <n v="0.1614738214719473"/>
  </r>
  <r>
    <x v="17"/>
    <n v="0.38002092380891034"/>
    <n v="0.4223090328570504"/>
    <n v="0.79840179261410282"/>
    <n v="0.34773951694454081"/>
    <n v="0.17094936316584261"/>
  </r>
  <r>
    <x v="18"/>
    <n v="0.35320006710216673"/>
    <n v="0.4221859794372585"/>
    <n v="0.87932466696234413"/>
    <n v="0.39110375895383809"/>
    <n v="0.16381574296838111"/>
  </r>
  <r>
    <x v="19"/>
    <n v="0.36706787004462121"/>
    <n v="0.40025502892097398"/>
    <n v="0.93426663093399442"/>
    <n v="0.40898909267013772"/>
    <n v="0.14986484571739489"/>
  </r>
  <r>
    <x v="20"/>
    <n v="0.3633520527175142"/>
    <n v="0.4451305221556402"/>
    <n v="0.93234850259581403"/>
    <n v="0.40724939766153001"/>
    <n v="0.16424009298407402"/>
  </r>
  <r>
    <x v="21"/>
    <n v="0.37071352489804088"/>
    <n v="0.43761163488910487"/>
    <n v="0.92579322461120339"/>
    <n v="0.42416770109516067"/>
    <n v="0.16955921462495852"/>
  </r>
  <r>
    <x v="22"/>
    <n v="0.4045782988882356"/>
    <n v="0.4243436532107947"/>
    <n v="0.94415607175444249"/>
    <n v="0.4430669999273375"/>
    <n v="0.13650469111384139"/>
  </r>
  <r>
    <x v="23"/>
    <n v="0.37302087349680196"/>
    <n v="0.43857971255350336"/>
    <n v="0.94699357021839081"/>
    <n v="0.42100850860620082"/>
    <n v="0.13131106720233318"/>
  </r>
  <r>
    <x v="24"/>
    <n v="0.28018123913341902"/>
    <n v="0.39813077177605283"/>
    <n v="0.89522219882537768"/>
    <n v="0.43614672502220442"/>
    <n v="0.13204705935976449"/>
  </r>
  <r>
    <x v="25"/>
    <n v="0.27540070401257838"/>
    <n v="0.32722285842099635"/>
    <n v="0.67116801092824996"/>
    <n v="0.42831865985389878"/>
    <n v="0.1414135694901916"/>
  </r>
  <r>
    <x v="26"/>
    <n v="0.32927554370360373"/>
    <n v="0.33765426749168476"/>
    <n v="0.6064959712042397"/>
    <n v="0.40022812981686257"/>
    <n v="0.14336817006150421"/>
  </r>
  <r>
    <x v="27"/>
    <n v="0.37406766967551236"/>
    <n v="0.38088615969602713"/>
    <n v="0.7059502917117837"/>
    <n v="0.37597035972356041"/>
    <n v="0.1429867949184046"/>
  </r>
  <r>
    <x v="28"/>
    <n v="0.37917414006383887"/>
    <n v="0.40689372789270112"/>
    <n v="0.76580695591574632"/>
    <n v="0.41405672300491142"/>
    <n v="0.14519981368338508"/>
  </r>
  <r>
    <x v="29"/>
    <n v="0.40343423984031118"/>
    <n v="0.4100705988050235"/>
    <n v="0.79756596788535972"/>
    <n v="0.42784241314361821"/>
    <n v="0.14461561583365221"/>
  </r>
  <r>
    <x v="30"/>
    <n v="0.43216301487610731"/>
    <n v="0.40895045062667573"/>
    <n v="0.80790462818300635"/>
    <n v="0.41180179595671768"/>
    <n v="0.1212460352063001"/>
  </r>
  <r>
    <x v="31"/>
    <n v="0.40595652873861199"/>
    <n v="0.36134633317877751"/>
    <n v="0.75973857945622647"/>
    <n v="0.34288244382297101"/>
    <n v="0.139265372424665"/>
  </r>
  <r>
    <x v="32"/>
    <n v="0.40292676787843962"/>
    <n v="0.38981371278962107"/>
    <n v="0.7376416791071041"/>
    <n v="0.32122098550133332"/>
    <n v="0.1669202359822729"/>
  </r>
  <r>
    <x v="33"/>
    <n v="0.39346478929793355"/>
    <n v="0.41145366656974353"/>
    <n v="0.75141710443666454"/>
    <n v="0.35097359838770881"/>
    <n v="0.17851760114026111"/>
  </r>
  <r>
    <x v="34"/>
    <n v="0.31529051086991999"/>
    <n v="0.42424076476707751"/>
    <n v="0.77365473320864986"/>
    <n v="0.3671365515161471"/>
    <n v="0.17283089130746232"/>
  </r>
  <r>
    <x v="35"/>
    <n v="0.33952834761960371"/>
    <n v="0.3806898071546202"/>
    <n v="0.7493499933045733"/>
    <n v="0.37563430077376148"/>
    <n v="0.14751975197936967"/>
  </r>
  <r>
    <x v="36"/>
    <n v="0.30028173737920294"/>
    <n v="0.33527984549937823"/>
    <n v="0.7324884749855014"/>
    <n v="0.36852861477399435"/>
    <n v="0.1419800087392101"/>
  </r>
  <r>
    <x v="37"/>
    <n v="0.31390620923624779"/>
    <n v="0.32625925442874981"/>
    <n v="0.67196848261128639"/>
    <n v="0.37476077295565724"/>
    <n v="0.1434128471006833"/>
  </r>
  <r>
    <x v="38"/>
    <n v="0.27767765491267088"/>
    <n v="0.31549443401239147"/>
    <n v="0.57545453316619166"/>
    <n v="0.36283564190496692"/>
    <n v="0.1474354092432108"/>
  </r>
  <r>
    <x v="39"/>
    <n v="0.30027524983789422"/>
    <n v="0.288750014854251"/>
    <n v="0.5147208832543082"/>
    <n v="0.36019661224923499"/>
    <n v="0.1446149920179782"/>
  </r>
  <r>
    <x v="40"/>
    <n v="0.3375826146470492"/>
    <n v="0.30394279206107649"/>
    <n v="0.53364760025299462"/>
    <n v="0.32401870812295719"/>
    <n v="0.1350014433707053"/>
  </r>
  <r>
    <x v="41"/>
    <n v="0.33932778044152057"/>
    <n v="0.35465483300975476"/>
    <n v="0.64079421705140283"/>
    <n v="0.32731737963970398"/>
    <n v="0.13720720389098762"/>
  </r>
  <r>
    <x v="42"/>
    <n v="0.31275260153594175"/>
    <n v="0.38678765853703079"/>
    <n v="0.67681982912351923"/>
    <n v="0.36152907389717265"/>
    <n v="0.1492502124813278"/>
  </r>
  <r>
    <x v="43"/>
    <n v="0.28218823190209807"/>
    <n v="0.38904244820423006"/>
    <n v="0.64055503598277708"/>
    <n v="0.38116670511544948"/>
    <n v="0.14914016104481351"/>
  </r>
  <r>
    <x v="44"/>
    <n v="0.31450250844545541"/>
    <n v="0.34826589840344357"/>
    <n v="0.61852279995319659"/>
    <n v="0.35431521163975627"/>
    <n v="0.14603519485229752"/>
  </r>
  <r>
    <x v="45"/>
    <n v="0.30629203911530406"/>
    <n v="0.32372641235731958"/>
    <n v="0.57388316872078782"/>
    <n v="0.33414382805577009"/>
    <n v="0.1444482259974228"/>
  </r>
  <r>
    <x v="46"/>
    <n v="0.261388896583787"/>
    <n v="0.31594818357361421"/>
    <n v="0.54172253048064756"/>
    <n v="0.34163749154493639"/>
    <n v="0.13901165229509188"/>
  </r>
  <r>
    <x v="47"/>
    <n v="0.261944568930355"/>
    <n v="0.2914166459108064"/>
    <n v="0.54001144682393576"/>
    <n v="0.3360954482912813"/>
    <n v="0.1446372024144191"/>
  </r>
  <r>
    <x v="48"/>
    <n v="0.28792905645146971"/>
    <n v="0.30557649568765155"/>
    <n v="0.5335291823981072"/>
    <n v="0.33369433632969869"/>
    <n v="0.14429396901399999"/>
  </r>
  <r>
    <x v="49"/>
    <n v="0.3022273109616877"/>
    <n v="0.32792409117942239"/>
    <n v="0.55036613019179503"/>
    <n v="0.3434584544915622"/>
    <n v="0.1453898295353401"/>
  </r>
  <r>
    <x v="50"/>
    <n v="0.26752433344300081"/>
    <n v="0.33307187334997806"/>
    <n v="0.55910864783122038"/>
    <n v="0.34747661127413659"/>
    <n v="0.14473116425791782"/>
  </r>
  <r>
    <x v="51"/>
    <n v="0.24608955288235462"/>
    <n v="0.31101713836393363"/>
    <n v="0.50045676054627275"/>
    <n v="0.33546944515528671"/>
    <n v="0.13890853078743792"/>
  </r>
  <r>
    <x v="52"/>
    <n v="0.27296962264078889"/>
    <n v="0.28080489227419997"/>
    <n v="0.52101727022552013"/>
    <n v="0.29268697924097936"/>
    <n v="0.12663091162680182"/>
  </r>
  <r>
    <x v="53"/>
    <n v="0.26238064459394672"/>
    <n v="0.27916470298371648"/>
    <n v="0.66858756612336967"/>
    <n v="0.38091095530112079"/>
    <n v="0.1250488059371061"/>
  </r>
  <r>
    <x v="54"/>
    <n v="0.28895737824307838"/>
    <n v="0.30521126496382311"/>
    <n v="0.61895373539105414"/>
    <n v="0.39313979624782119"/>
    <n v="0.1253099788507934"/>
  </r>
  <r>
    <x v="55"/>
    <n v="0.28037825929429772"/>
    <n v="0.28801598716920973"/>
    <n v="0.53908473639845689"/>
    <n v="0.34563816904526073"/>
    <n v="0.12710805213072451"/>
  </r>
  <r>
    <x v="56"/>
    <n v="0.26849400209979346"/>
    <n v="0.26590881280680601"/>
    <n v="0.50059302238471171"/>
    <n v="0.29707062531844297"/>
    <n v="0.1204685463595174"/>
  </r>
  <r>
    <x v="57"/>
    <n v="0.2802769778096153"/>
    <n v="0.25452412529913832"/>
    <n v="0.4674956672126756"/>
    <n v="0.25824341035016529"/>
    <n v="0.1195726992528682"/>
  </r>
  <r>
    <x v="58"/>
    <n v="0.29502050659484541"/>
    <n v="0.26006872679100029"/>
    <n v="0.4541411340485263"/>
    <n v="0.27866582326359979"/>
    <n v="0.1214961435004715"/>
  </r>
  <r>
    <x v="59"/>
    <m/>
    <m/>
    <m/>
    <m/>
    <m/>
  </r>
  <r>
    <x v="60"/>
    <n v="0.27333397469722631"/>
    <n v="0.261722390845539"/>
    <n v="0.52396626468288021"/>
    <n v="0.27635573587297518"/>
    <n v="0.1176509957874685"/>
  </r>
  <r>
    <x v="61"/>
    <n v="0.2495111117432777"/>
    <n v="0.26221466180102371"/>
    <n v="0.53968703891713743"/>
    <n v="0.27373748799762043"/>
    <n v="0.1085440523697342"/>
  </r>
  <r>
    <x v="62"/>
    <n v="0.26119438125607181"/>
    <n v="0.22924869259220421"/>
    <n v="0.40666388266604958"/>
    <n v="0.27026200576359083"/>
    <n v="0.10324470085531451"/>
  </r>
  <r>
    <x v="63"/>
    <n v="0.30921505741382532"/>
    <n v="0.269224006677031"/>
    <n v="0.4395782411727262"/>
    <n v="0.27949573271739053"/>
    <n v="0.102453970728152"/>
  </r>
  <r>
    <x v="64"/>
    <n v="0.29863464538700757"/>
    <n v="0.27737199697449266"/>
    <n v="0.55920448004921897"/>
    <n v="0.26310984076496141"/>
    <n v="0.1080130496172052"/>
  </r>
  <r>
    <x v="65"/>
    <n v="0.25279162323483639"/>
    <n v="0.24291464919270969"/>
    <n v="0.46688668612554207"/>
    <n v="0.27024171014274651"/>
    <n v="0.1130665633429771"/>
  </r>
  <r>
    <x v="66"/>
    <n v="0.29322603393032737"/>
    <n v="0.26884900748327722"/>
    <n v="0.41799358654052859"/>
    <n v="0.22055996017738472"/>
    <n v="0.12996935140798102"/>
  </r>
  <r>
    <x v="67"/>
    <n v="0.3084922744008195"/>
    <n v="0.28451990701865559"/>
    <n v="0.50645686695395131"/>
    <n v="0.23027176146415829"/>
    <n v="0.12766951368668911"/>
  </r>
  <r>
    <x v="68"/>
    <n v="0.28339418017973811"/>
    <n v="0.23897839333523002"/>
    <n v="0.4733287828954777"/>
    <n v="0.24353158562567889"/>
    <n v="0.11297188859209539"/>
  </r>
  <r>
    <x v="69"/>
    <n v="0.32336752567610622"/>
    <n v="0.23231577121551311"/>
    <n v="0.50616200860458294"/>
    <n v="0.2372796838602842"/>
    <n v="9.9634078386218308E-2"/>
  </r>
  <r>
    <x v="70"/>
    <n v="0.30756798217393838"/>
    <n v="0.31661005973031425"/>
    <n v="0.64780052364012031"/>
    <n v="0.2555070105477894"/>
    <n v="0.1029622434645306"/>
  </r>
  <r>
    <x v="71"/>
    <n v="0.29771391430046495"/>
    <n v="0.31065074180453861"/>
    <n v="0.57163219487101846"/>
    <n v="0.32436417573804432"/>
    <n v="0.10742822648629299"/>
  </r>
  <r>
    <x v="72"/>
    <n v="0.2780555207616211"/>
    <n v="0.30641400783810852"/>
    <n v="0.55637317279297371"/>
    <n v="0.32486730549814441"/>
    <n v="0.11961579836780151"/>
  </r>
  <r>
    <x v="73"/>
    <n v="0.25578974306760099"/>
    <n v="0.28289862127232984"/>
    <n v="0.56457466736740647"/>
    <n v="0.30614417037159802"/>
    <n v="0.1241558455498534"/>
  </r>
  <r>
    <x v="74"/>
    <n v="0.24361124375307239"/>
    <n v="0.22809687259318531"/>
    <n v="0.47283553651290539"/>
    <n v="0.25097747169337492"/>
    <n v="0.1064796112258293"/>
  </r>
  <r>
    <x v="75"/>
    <n v="0.26391214005690999"/>
    <n v="0.22886416615202329"/>
    <n v="0.44078992853806642"/>
    <n v="0.22072109796751579"/>
    <n v="9.9364573772941653E-2"/>
  </r>
  <r>
    <x v="76"/>
    <n v="0.31394548546249829"/>
    <n v="0.29193023526512057"/>
    <n v="0.48564411270535141"/>
    <n v="0.24497238769668558"/>
    <n v="0.1049067086419293"/>
  </r>
  <r>
    <x v="77"/>
    <n v="0.29846757919102657"/>
    <n v="0.3219867079797451"/>
    <n v="0.61124134250323181"/>
    <n v="0.26847181234419859"/>
    <n v="0.12559718352161781"/>
  </r>
  <r>
    <x v="78"/>
    <n v="0.25920889322741869"/>
    <n v="0.31880923869959582"/>
    <n v="0.62761043636307368"/>
    <n v="0.30609346789687286"/>
    <n v="0.12866972903203672"/>
  </r>
  <r>
    <x v="79"/>
    <n v="0.23407023306572311"/>
    <n v="0.29993906623281702"/>
    <n v="0.55308593172171716"/>
    <n v="0.3022608532232956"/>
    <n v="0.1348934892015991"/>
  </r>
  <r>
    <x v="80"/>
    <n v="0.22990544295978901"/>
    <n v="0.27717808161539054"/>
    <n v="0.44726574806019831"/>
    <n v="0.2729725245556342"/>
    <n v="0.13282830992871589"/>
  </r>
  <r>
    <x v="81"/>
    <n v="0.24137417075394602"/>
    <n v="0.25595742418639467"/>
    <n v="0.39241570366302148"/>
    <n v="0.23627779888794589"/>
    <n v="0.1204754490923834"/>
  </r>
  <r>
    <x v="82"/>
    <n v="0.27407197080859408"/>
    <n v="0.25105731449510599"/>
    <n v="0.43664234822428816"/>
    <n v="0.2071383205687774"/>
    <n v="0.1063517838049792"/>
  </r>
  <r>
    <x v="83"/>
    <n v="0.28657546887332919"/>
    <n v="0.25734052379553457"/>
    <n v="0.4967715020605683"/>
    <n v="0.1902362385383615"/>
    <n v="9.8567648886916104E-2"/>
  </r>
  <r>
    <x v="84"/>
    <n v="0.281881848881119"/>
    <n v="0.29005720614955949"/>
    <n v="0.58296499712742089"/>
    <n v="0.21054702994907148"/>
    <n v="0.1014164836704709"/>
  </r>
  <r>
    <x v="85"/>
    <n v="0.28749518301752103"/>
    <n v="0.299488966902346"/>
    <n v="0.57562407448963138"/>
    <n v="0.2738808051522299"/>
    <n v="0.1096315530476191"/>
  </r>
  <r>
    <x v="86"/>
    <n v="0.26467140651857979"/>
    <n v="0.28876310181088249"/>
    <n v="0.52065808033370831"/>
    <n v="0.28644008243811958"/>
    <n v="0.11757691532304079"/>
  </r>
  <r>
    <x v="87"/>
    <n v="0.26508392918488327"/>
    <n v="0.27262810562214002"/>
    <n v="0.45104705533210959"/>
    <n v="0.27708080779201666"/>
    <n v="0.1193280142517516"/>
  </r>
  <r>
    <x v="88"/>
    <n v="0.26432301081182408"/>
    <n v="0.24402143946985469"/>
    <n v="0.39436135517490312"/>
    <n v="0.25493735106952664"/>
    <n v="0.1177602571678337"/>
  </r>
  <r>
    <x v="89"/>
    <n v="0.2639394187309963"/>
    <n v="0.22274510217570051"/>
    <n v="0.3602103231855785"/>
    <n v="0.23958726561551391"/>
    <n v="0.11356522604288161"/>
  </r>
  <r>
    <x v="90"/>
    <n v="0.2846175977514428"/>
    <n v="0.21847694393999689"/>
    <n v="0.43384142599460451"/>
    <n v="0.2217473404757038"/>
    <n v="0.1167801250426254"/>
  </r>
  <r>
    <x v="91"/>
    <n v="0.29561756525338723"/>
    <n v="0.21421938664678147"/>
    <n v="0.47705367627054934"/>
    <n v="0.1987652201415685"/>
    <n v="0.1117458365213721"/>
  </r>
  <r>
    <x v="92"/>
    <n v="0.32532580878890971"/>
    <n v="0.24365950129874861"/>
    <n v="0.37693174011139091"/>
    <n v="0.19953169746836361"/>
    <n v="0.1097346241210531"/>
  </r>
  <r>
    <x v="93"/>
    <n v="0.35100736472602156"/>
    <n v="0.33947115371705017"/>
    <n v="0.41708799460259055"/>
    <n v="0.23708237515962541"/>
    <n v="0.1211594888460993"/>
  </r>
  <r>
    <x v="94"/>
    <n v="0.3285545264914615"/>
    <n v="0.34388425420590818"/>
    <n v="0.51990681026780472"/>
    <n v="0.2548179959636131"/>
    <n v="0.1380775339382857"/>
  </r>
  <r>
    <x v="95"/>
    <n v="0.2729097071061326"/>
    <n v="0.2990061963743767"/>
    <n v="0.50684444718999322"/>
    <n v="0.26947503492405239"/>
    <n v="0.1425561347931911"/>
  </r>
  <r>
    <x v="96"/>
    <n v="0.28396322468598773"/>
    <n v="0.27654187354725124"/>
    <n v="0.3621404272623307"/>
    <n v="0.24796459149848782"/>
    <n v="0.14327382721634502"/>
  </r>
  <r>
    <x v="97"/>
    <n v="0.26383566134416991"/>
    <n v="0.26856846230820625"/>
    <n v="0.31222457026137501"/>
    <n v="0.26205523104573131"/>
    <n v="0.1317058325035923"/>
  </r>
  <r>
    <x v="98"/>
    <n v="0.2571656918345317"/>
    <n v="0.25704681701967547"/>
    <n v="0.34753295060430389"/>
    <n v="0.25518510269290112"/>
    <n v="0.112380711575188"/>
  </r>
  <r>
    <x v="99"/>
    <n v="0.2781374273937533"/>
    <n v="0.25600788614325104"/>
    <n v="0.43495642423235686"/>
    <n v="0.22821782768917812"/>
    <n v="0.12339378910244869"/>
  </r>
  <r>
    <x v="100"/>
    <n v="0.30731709480655678"/>
    <n v="0.26099413984504427"/>
    <n v="0.51624735628669249"/>
    <n v="0.23265667430871861"/>
    <n v="0.12405566545619649"/>
  </r>
  <r>
    <x v="101"/>
    <n v="0.31807943021926888"/>
    <n v="0.27498824459144722"/>
    <n v="0.5817234580164512"/>
    <n v="0.25200323096079463"/>
    <n v="0.119848201043701"/>
  </r>
  <r>
    <x v="102"/>
    <n v="0.31901221515595019"/>
    <n v="0.30095581349475681"/>
    <n v="0.64134127712753453"/>
    <n v="0.24894279277269352"/>
    <n v="0.1136043150562666"/>
  </r>
  <r>
    <x v="103"/>
    <n v="0.3301774918158063"/>
    <n v="0.32656283609611342"/>
    <n v="0.6657307250592146"/>
    <n v="0.26513771925572821"/>
    <n v="0.1019129326876516"/>
  </r>
  <r>
    <x v="104"/>
    <n v="0.33043519863813953"/>
    <n v="0.33926916245007943"/>
    <n v="0.61084839444597583"/>
    <n v="0.2875124640444966"/>
    <n v="8.3703851608862526E-2"/>
  </r>
  <r>
    <x v="105"/>
    <n v="0.27848648242123852"/>
    <n v="0.26598531750379528"/>
    <n v="0.4501056960118196"/>
    <n v="0.24257200658213549"/>
    <n v="8.6488919914342835E-2"/>
  </r>
  <r>
    <x v="106"/>
    <n v="0.25299336906802639"/>
    <n v="0.23635124602396931"/>
    <n v="0.38918212982352179"/>
    <n v="0.22557986581046299"/>
    <n v="9.4848318935364967E-2"/>
  </r>
  <r>
    <x v="107"/>
    <n v="0.23489312711110388"/>
    <n v="0.2073990907833709"/>
    <n v="0.31928098468142757"/>
    <n v="0.20346215507501922"/>
    <n v="9.1834141833539315E-2"/>
  </r>
  <r>
    <x v="108"/>
    <n v="0.20453247910190772"/>
    <n v="0.1492738723497509"/>
    <n v="0.24041119022117188"/>
    <n v="0.1864792427746878"/>
    <n v="0.10884428949356549"/>
  </r>
  <r>
    <x v="109"/>
    <n v="0.1811145064226769"/>
    <n v="0.1262015565292387"/>
    <n v="0.19364148543427609"/>
    <n v="0.17945230418846692"/>
    <n v="0.10646106300881521"/>
  </r>
  <r>
    <x v="110"/>
    <n v="0.17155128555521651"/>
    <n v="0.1257499429727508"/>
    <n v="0.2041557307007644"/>
    <n v="0.16365939988918712"/>
    <n v="9.727527331268998E-2"/>
  </r>
  <r>
    <x v="111"/>
    <n v="0.17056019916160989"/>
    <n v="0.14548521492308542"/>
    <n v="0.2108796506819639"/>
    <n v="0.15135449205951901"/>
    <n v="0.1088919349161129"/>
  </r>
  <r>
    <x v="112"/>
    <n v="0.16804966561080889"/>
    <n v="0.129318235832382"/>
    <n v="0.186092818231194"/>
    <n v="0.16448987128961431"/>
    <n v="0.10062299015422679"/>
  </r>
  <r>
    <x v="113"/>
    <n v="0.18534398203822097"/>
    <n v="0.14959107356292101"/>
    <n v="0.19652577765622892"/>
    <n v="0.18130458689454967"/>
    <n v="0.1157671921862129"/>
  </r>
  <r>
    <x v="114"/>
    <n v="0.21786055190661691"/>
    <n v="0.19218904858776689"/>
    <n v="0.14338920214711048"/>
    <n v="0.14653289753040361"/>
    <n v="0.1178231651577744"/>
  </r>
  <r>
    <x v="115"/>
    <n v="0.23410195112625221"/>
    <n v="0.225006923728751"/>
    <n v="0.18750409468733151"/>
    <n v="0.14159060848908062"/>
    <n v="0.10865915463669611"/>
  </r>
  <r>
    <x v="116"/>
    <n v="0.24687215223609169"/>
    <n v="0.23889214974058379"/>
    <n v="0.33566057822459194"/>
    <n v="0.1577331062528082"/>
    <n v="0.10602261273748939"/>
  </r>
  <r>
    <x v="117"/>
    <n v="0.27026540985911651"/>
    <n v="0.24637289538640411"/>
    <n v="0.40863234249070673"/>
    <n v="0.17870546250372188"/>
    <n v="9.4656220277599804E-2"/>
  </r>
  <r>
    <x v="118"/>
    <n v="0.25131690564475551"/>
    <n v="0.27103444101837076"/>
    <n v="0.47175999439372951"/>
    <n v="0.21621470874316309"/>
    <n v="8.5182709437921528E-2"/>
  </r>
  <r>
    <x v="119"/>
    <n v="0.25059308094865029"/>
    <n v="0.25303482244217657"/>
    <n v="0.4515265773741397"/>
    <n v="0.25125839392152938"/>
    <n v="8.1779271876238346E-2"/>
  </r>
  <r>
    <x v="120"/>
    <n v="0.23748261178329269"/>
    <n v="0.2234318877431431"/>
    <n v="0.36145225816562204"/>
    <n v="0.21110115146433911"/>
    <n v="7.8963631595969155E-2"/>
  </r>
  <r>
    <x v="121"/>
    <n v="0.22175606987710508"/>
    <n v="0.20301822695812022"/>
    <n v="0.34778183324325446"/>
    <n v="0.18294154814095259"/>
    <n v="7.8526015780543842E-2"/>
  </r>
  <r>
    <x v="122"/>
    <n v="0.23855660291045958"/>
    <n v="0.2203290189092324"/>
    <n v="0.36310611121682401"/>
    <n v="0.1782885007459683"/>
    <n v="8.0954653970943466E-2"/>
  </r>
  <r>
    <x v="123"/>
    <n v="0.27315615821651906"/>
    <n v="0.23237347091238789"/>
    <n v="0.44739864764664128"/>
    <n v="0.18375594018915661"/>
    <n v="9.7270444876365894E-2"/>
  </r>
  <r>
    <x v="124"/>
    <n v="0.29646080048264278"/>
    <n v="0.29390221063447464"/>
    <n v="0.58225717973063595"/>
    <n v="0.19622329294943"/>
    <n v="9.2349512753477289E-2"/>
  </r>
  <r>
    <x v="125"/>
    <n v="0.28590147869652283"/>
    <n v="0.31411714640892818"/>
    <n v="0.57372505641661253"/>
    <n v="0.26029204692970559"/>
    <n v="9.2093469163904429E-2"/>
  </r>
  <r>
    <x v="126"/>
    <n v="0.279396390026381"/>
    <n v="0.28809960663982292"/>
    <n v="0.53473427136667084"/>
    <n v="0.2595831769796238"/>
    <n v="8.513763475704117E-2"/>
  </r>
  <r>
    <x v="127"/>
    <n v="0.26091189638602202"/>
    <n v="0.23072962012560139"/>
    <n v="0.47777057829813441"/>
    <n v="0.23315741750395699"/>
    <n v="7.6206316351950923E-2"/>
  </r>
  <r>
    <x v="128"/>
    <n v="0.25606940222550334"/>
    <n v="0.21481794899294049"/>
    <n v="0.39923885964130368"/>
    <n v="0.22425695518704358"/>
    <n v="7.1534190061518801E-2"/>
  </r>
  <r>
    <x v="129"/>
    <n v="0.2636412830852447"/>
    <n v="0.2107871723617209"/>
    <n v="0.33591898770632028"/>
    <n v="0.18029141886009381"/>
    <n v="7.5543150366130449E-2"/>
  </r>
  <r>
    <x v="130"/>
    <n v="0.26293848649142831"/>
    <n v="0.190088480471269"/>
    <n v="0.34551765769768128"/>
    <n v="0.14825826213632812"/>
    <n v="6.3467056209111805E-2"/>
  </r>
  <r>
    <x v="131"/>
    <n v="0.24959619550861029"/>
    <n v="0.2024916899664381"/>
    <n v="0.39711837517154747"/>
    <n v="0.1544690715869787"/>
    <n v="6.9840067295081368E-2"/>
  </r>
  <r>
    <x v="132"/>
    <n v="0.24156062475734799"/>
    <n v="0.22707915532142009"/>
    <n v="0.4377669466325233"/>
    <n v="0.1972109640233673"/>
    <n v="6.9888117166850547E-2"/>
  </r>
  <r>
    <x v="133"/>
    <n v="0.21279357358015519"/>
    <n v="0.20593955059256211"/>
    <n v="0.4158888114352895"/>
    <n v="0.18564662207244351"/>
    <n v="6.8846644056764147E-2"/>
  </r>
  <r>
    <x v="134"/>
    <n v="0.19322404204461219"/>
    <n v="0.18842833933456021"/>
    <n v="0.43286492285931227"/>
    <n v="0.20855029026312538"/>
    <n v="6.6066402941750993E-2"/>
  </r>
  <r>
    <x v="135"/>
    <n v="0.1898077790188929"/>
    <n v="0.19717157432327551"/>
    <n v="0.43006665523005611"/>
    <n v="0.25453406199036649"/>
    <n v="6.7737068592024385E-2"/>
  </r>
  <r>
    <x v="136"/>
    <n v="0.2091001438876115"/>
    <n v="0.19849073333284992"/>
    <n v="0.42041347116448952"/>
    <n v="0.2053142958853372"/>
    <n v="7.175449038974592E-2"/>
  </r>
  <r>
    <x v="137"/>
    <n v="0.2134892161313971"/>
    <n v="0.19889605554377801"/>
    <n v="0.31502841075889515"/>
    <n v="0.17958036289955781"/>
    <n v="9.3438733442405913E-2"/>
  </r>
  <r>
    <x v="138"/>
    <n v="0.208938804810057"/>
    <n v="0.19164905335430629"/>
    <n v="0.1954771104566235"/>
    <n v="0.17988179934465212"/>
    <n v="9.6291418272256402E-2"/>
  </r>
  <r>
    <x v="139"/>
    <n v="0.2008300570203799"/>
    <n v="0.192953570342458"/>
    <n v="0.16013054518637199"/>
    <n v="0.18023409553722808"/>
    <n v="9.2285512596369051E-2"/>
  </r>
  <r>
    <x v="140"/>
    <n v="0.1891508263098787"/>
    <n v="0.18256823242422029"/>
    <n v="0.21180670274555491"/>
    <n v="0.17581200849950709"/>
    <n v="8.2246898724396028E-2"/>
  </r>
  <r>
    <x v="141"/>
    <n v="0.19477777275461552"/>
    <n v="0.16257902141130179"/>
    <n v="0.26080066335486152"/>
    <n v="0.13946704978647559"/>
    <n v="7.2375897973344094E-2"/>
  </r>
  <r>
    <x v="142"/>
    <n v="0.19011012254001222"/>
    <n v="0.14504949109594281"/>
    <n v="0.2956299085418827"/>
    <n v="0.12479623284580439"/>
    <n v="6.5286697333160698E-2"/>
  </r>
  <r>
    <x v="143"/>
    <n v="0.17502823207391299"/>
    <n v="0.1245142033305208"/>
    <n v="0.23439921808169159"/>
    <n v="0.11698400415442249"/>
    <n v="6.4102050748615913E-2"/>
  </r>
  <r>
    <x v="144"/>
    <n v="0.17024814768314078"/>
    <n v="0.12741432360367269"/>
    <n v="0.15713690640504291"/>
    <n v="0.1102501046612695"/>
    <n v="7.4409191550276782E-2"/>
  </r>
  <r>
    <x v="145"/>
    <n v="0.1591917769778729"/>
    <n v="0.13574535836499871"/>
    <n v="0.23627146534726789"/>
    <n v="0.1103993233410711"/>
    <n v="7.1667480318997723E-2"/>
  </r>
  <r>
    <x v="146"/>
    <n v="0.1582320155271672"/>
    <n v="0.139846714515802"/>
    <n v="0.17112998862082771"/>
    <n v="0.12079297990641921"/>
    <n v="6.7646346007015218E-2"/>
  </r>
  <r>
    <x v="147"/>
    <n v="0.2040313095740115"/>
    <n v="0.13726763876151138"/>
    <n v="0.1767957701781189"/>
    <n v="0.13460344975235469"/>
    <n v="6.5797788142204799E-2"/>
  </r>
  <r>
    <x v="148"/>
    <n v="0.2210554010458316"/>
    <n v="0.18473521560656953"/>
    <n v="0.2885686322630252"/>
    <n v="0.1275596096268381"/>
    <n v="7.1140722793577707E-2"/>
  </r>
  <r>
    <x v="149"/>
    <n v="0.2205966636969659"/>
    <n v="0.17505611005355201"/>
    <n v="0.31656332711544438"/>
    <n v="0.14200902610259009"/>
    <n v="6.89733930808267E-2"/>
  </r>
  <r>
    <x v="150"/>
    <n v="0.13387526342552031"/>
    <n v="0.1286252273184339"/>
    <n v="0.20452015219611011"/>
    <n v="0.13239213858478061"/>
    <n v="6.1186389302850447E-2"/>
  </r>
  <r>
    <x v="151"/>
    <n v="0.14548100369375971"/>
    <n v="9.9855847831838207E-2"/>
    <n v="9.6752814323963529E-2"/>
    <n v="0.11244818848860329"/>
    <n v="5.7620507214725177E-2"/>
  </r>
  <r>
    <x v="152"/>
    <n v="0.12982109799824681"/>
    <n v="8.9694613641711371E-2"/>
    <n v="7.9019680601549167E-2"/>
    <n v="9.9323091962640317E-2"/>
    <n v="5.89364936267315E-2"/>
  </r>
  <r>
    <x v="153"/>
    <n v="0.1312878156637875"/>
    <n v="9.0044612973560284E-2"/>
    <n v="7.3305494263931292E-2"/>
    <n v="9.1854753519274412E-2"/>
    <n v="5.9521421001486843E-2"/>
  </r>
  <r>
    <x v="154"/>
    <n v="0.1766159854166498"/>
    <n v="0.10242125824882081"/>
    <n v="7.4187243990580229E-2"/>
    <n v="8.5409796001166216E-2"/>
    <n v="6.0340910351093111E-2"/>
  </r>
  <r>
    <x v="155"/>
    <n v="0.19621529851917369"/>
    <n v="9.9966214995588568E-2"/>
    <n v="7.6754799190092551E-2"/>
    <n v="8.3562193557259551E-2"/>
    <n v="6.2827351423961314E-2"/>
  </r>
  <r>
    <x v="156"/>
    <n v="0.1955862239889361"/>
    <n v="0.15680797010204922"/>
    <n v="7.312248808085528E-2"/>
    <n v="8.2699458428028158E-2"/>
    <n v="7.4724701484741127E-2"/>
  </r>
  <r>
    <x v="157"/>
    <n v="0.1962812120322151"/>
    <n v="0.16113789984773522"/>
    <n v="0.1687860195636974"/>
    <n v="8.9685190590551564E-2"/>
    <n v="7.2920999751496546E-2"/>
  </r>
  <r>
    <x v="158"/>
    <n v="0.20400025900172111"/>
    <n v="0.15708997677025058"/>
    <n v="0.13581450906033932"/>
    <n v="8.7649440936639414E-2"/>
    <n v="7.3736973892678651E-2"/>
  </r>
  <r>
    <x v="159"/>
    <n v="0.2056141868940683"/>
    <n v="0.1496509361407983"/>
    <n v="0.17036563820170181"/>
    <n v="8.2684504719249999E-2"/>
    <n v="6.8261213684194993E-2"/>
  </r>
  <r>
    <x v="160"/>
    <n v="0.19963387918741141"/>
    <n v="0.15065533748941912"/>
    <n v="0.12607490031039709"/>
    <n v="8.4931999574837269E-2"/>
    <n v="6.6971933885056192E-2"/>
  </r>
  <r>
    <x v="161"/>
    <n v="0.22351541152970239"/>
    <n v="0.16743716487571161"/>
    <n v="0.1000401222286265"/>
    <n v="8.5049612570062258E-2"/>
    <n v="6.9701762210094109E-2"/>
  </r>
  <r>
    <x v="162"/>
    <n v="0.22407098802116412"/>
    <n v="0.19866038915809481"/>
    <n v="0.12072006496850349"/>
    <n v="8.6627262742450431E-2"/>
    <n v="8.2139725118831525E-2"/>
  </r>
  <r>
    <x v="163"/>
    <n v="0.2152686211645492"/>
    <n v="0.17655570577527813"/>
    <n v="0.1479504345607465"/>
    <n v="8.5007490487668591E-2"/>
    <n v="7.7649678039436107E-2"/>
  </r>
  <r>
    <x v="164"/>
    <n v="0.2171482905259611"/>
    <n v="0.14039788322970012"/>
    <n v="0.10900380474416101"/>
    <n v="8.502024401468912E-2"/>
    <n v="6.926242542120109E-2"/>
  </r>
  <r>
    <x v="165"/>
    <n v="0.19132350942681811"/>
    <n v="0.11636002829301929"/>
    <n v="7.4170076615830138E-2"/>
    <n v="8.0446662184823312E-2"/>
    <n v="6.778670772488099E-2"/>
  </r>
  <r>
    <x v="166"/>
    <n v="0.18774412446119432"/>
    <n v="0.1216149950363955"/>
    <n v="7.6913154007747689E-2"/>
    <n v="8.0794479034691849E-2"/>
    <n v="6.618005272250603E-2"/>
  </r>
  <r>
    <x v="167"/>
    <n v="0.17959415186092992"/>
    <n v="0.1106927038568271"/>
    <n v="0.10870189985839381"/>
    <n v="8.1537355828554203E-2"/>
    <n v="6.2797447354807828E-2"/>
  </r>
  <r>
    <x v="168"/>
    <n v="0.15584154715547352"/>
    <n v="9.2002615069236876E-2"/>
    <n v="7.4075943159928812E-2"/>
    <n v="8.0488197758122978E-2"/>
    <n v="6.1285120328785039E-2"/>
  </r>
  <r>
    <x v="169"/>
    <n v="0.16653596217124531"/>
    <n v="8.982647513125655E-2"/>
    <n v="7.2987792023380862E-2"/>
    <n v="8.0170285383228859E-2"/>
    <n v="6.0517476800164539E-2"/>
  </r>
  <r>
    <x v="170"/>
    <n v="0.1601355460185146"/>
    <n v="9.216189820376286E-2"/>
    <n v="7.2960340374182364E-2"/>
    <n v="8.051427942507014E-2"/>
    <n v="6.0784924270197861E-2"/>
  </r>
  <r>
    <x v="171"/>
    <n v="0.17884451430790829"/>
    <n v="0.1093629667762582"/>
    <n v="7.8899529753991351E-2"/>
    <n v="8.2030707552551194E-2"/>
    <n v="6.2815958821210008E-2"/>
  </r>
  <r>
    <x v="172"/>
    <n v="0.17864514844684989"/>
    <n v="0.1174357984660024"/>
    <n v="9.8395144756560221E-2"/>
    <n v="8.2734162843617676E-2"/>
    <n v="6.3465621873983205E-2"/>
  </r>
  <r>
    <x v="173"/>
    <n v="0.15583419183296537"/>
    <n v="9.6130295836191676E-2"/>
    <n v="8.8748060921086183E-2"/>
    <n v="8.5425552880364519E-2"/>
    <n v="5.9894928291650808E-2"/>
  </r>
  <r>
    <x v="174"/>
    <n v="0.13681172322242321"/>
    <n v="8.8030782562182108E-2"/>
    <n v="7.4162570831979815E-2"/>
    <n v="8.0985079877287924E-2"/>
    <n v="5.95237886621885E-2"/>
  </r>
  <r>
    <x v="175"/>
    <n v="0.1225555760475143"/>
    <n v="8.9506856425012882E-2"/>
    <n v="7.2958228969485395E-2"/>
    <n v="7.8028155291396839E-2"/>
    <n v="6.0133056429336598E-2"/>
  </r>
  <r>
    <x v="176"/>
    <n v="0.13533407214763268"/>
    <n v="8.8496787882570871E-2"/>
    <n v="7.2955477064431104E-2"/>
    <n v="7.7156395702177374E-2"/>
    <n v="5.9454989267776447E-2"/>
  </r>
  <r>
    <x v="177"/>
    <n v="0.15748676192641409"/>
    <n v="8.8157591351738479E-2"/>
    <n v="7.3088436505366658E-2"/>
    <n v="7.7013768757618256E-2"/>
    <n v="5.89492918075291E-2"/>
  </r>
  <r>
    <x v="178"/>
    <n v="0.14047945305286541"/>
    <n v="8.7668303629064429E-2"/>
    <n v="8.9711242541253802E-2"/>
    <n v="7.7018747536621371E-2"/>
    <n v="5.8867713959883279E-2"/>
  </r>
  <r>
    <x v="179"/>
    <n v="0.12732719173146309"/>
    <n v="8.7357419221496077E-2"/>
    <n v="8.4899334911532065E-2"/>
    <n v="7.711607366810426E-2"/>
    <n v="5.8810179089131318E-2"/>
  </r>
  <r>
    <x v="180"/>
    <n v="0.10617010324998169"/>
    <n v="8.8007269352766371E-2"/>
    <n v="7.3030651475464392E-2"/>
    <n v="7.7319822689452533E-2"/>
    <n v="5.9100481995165891E-2"/>
  </r>
  <r>
    <x v="181"/>
    <n v="0.1209693259146682"/>
    <n v="8.9038083272833662E-2"/>
    <n v="7.2955477064431104E-2"/>
    <n v="7.7242045453031677E-2"/>
    <n v="5.934784857709359E-2"/>
  </r>
  <r>
    <x v="182"/>
    <n v="0.14312708910284289"/>
    <n v="9.0121455631673217E-2"/>
    <n v="7.1912791027537795E-2"/>
    <n v="7.5450290086192862E-2"/>
    <n v="5.7723294943711201E-2"/>
  </r>
  <r>
    <x v="183"/>
    <n v="0.15865957475434561"/>
    <n v="8.891475680616158E-2"/>
    <n v="0.10284344517759131"/>
    <n v="7.5991023454116846E-2"/>
    <n v="5.7414981363542429E-2"/>
  </r>
  <r>
    <x v="184"/>
    <n v="0.14840706815360069"/>
    <n v="8.8086338387732152E-2"/>
    <n v="0.13989453794520071"/>
    <n v="7.7439715840983539E-2"/>
    <n v="5.6828867638934612E-2"/>
  </r>
  <r>
    <x v="185"/>
    <n v="0.1265456966114086"/>
    <n v="8.6870043838480696E-2"/>
    <n v="0.1129224772132528"/>
    <n v="7.7557952290568333E-2"/>
    <n v="5.6808671356100147E-2"/>
  </r>
  <r>
    <x v="186"/>
    <n v="0.11620520069449501"/>
    <n v="8.4811067906470874E-2"/>
    <n v="8.2068765049564993E-2"/>
    <n v="7.5782008918751184E-2"/>
    <n v="5.6851807170935562E-2"/>
  </r>
  <r>
    <x v="187"/>
    <n v="0.13407876963012991"/>
    <n v="8.5027793234241714E-2"/>
    <n v="9.2918437464605222E-2"/>
    <n v="7.6088630079076278E-2"/>
    <n v="5.6849787103426253E-2"/>
  </r>
  <r>
    <x v="188"/>
    <n v="0.15126442177155261"/>
    <n v="8.9360478703411961E-2"/>
    <n v="0.1625703657223648"/>
    <n v="7.6900296125745143E-2"/>
    <n v="5.7011883621321903E-2"/>
  </r>
  <r>
    <x v="189"/>
    <n v="0.1469966216360942"/>
    <n v="9.3080799271950676E-2"/>
    <n v="0.21185372772689892"/>
    <n v="7.7640498509944075E-2"/>
    <n v="5.7213775066723017E-2"/>
  </r>
  <r>
    <x v="190"/>
    <n v="0.12689151557274511"/>
    <n v="9.3816855967967391E-2"/>
    <n v="0.21506081513820721"/>
    <n v="7.8247054430319943E-2"/>
    <n v="5.7493024122599233E-2"/>
  </r>
  <r>
    <x v="191"/>
    <n v="0.1086554664348973"/>
    <n v="8.5901861327510695E-2"/>
    <n v="0.15569449191778778"/>
    <n v="7.8382260392715356E-2"/>
    <n v="5.6854066101240289E-2"/>
  </r>
  <r>
    <x v="192"/>
    <n v="0.1087257806177111"/>
    <n v="8.6630388326881455E-2"/>
    <n v="0.131391145226433"/>
    <n v="8.0756359470410335E-2"/>
    <n v="5.6813801442978859E-2"/>
  </r>
  <r>
    <x v="193"/>
    <n v="0.1147097666749524"/>
    <n v="8.5047994848502811E-2"/>
    <n v="0.11322363965893839"/>
    <n v="7.984041569988945E-2"/>
    <n v="5.6752277330782294E-2"/>
  </r>
  <r>
    <x v="194"/>
    <n v="0.1254490122104617"/>
    <n v="8.7892307280420093E-2"/>
    <n v="0.1306084313332862"/>
    <n v="7.9629167448314456E-2"/>
    <n v="5.6762540875094657E-2"/>
  </r>
  <r>
    <x v="195"/>
    <n v="0.1361732795587399"/>
    <n v="9.6770860558480165E-2"/>
    <n v="0.16724392287430662"/>
    <n v="8.0960930502061226E-2"/>
    <n v="5.6855536929738361E-2"/>
  </r>
  <r>
    <x v="196"/>
    <n v="0.134284945330615"/>
    <n v="9.8560561660166995E-2"/>
    <n v="0.171869748853656"/>
    <n v="8.985038920900168E-2"/>
    <n v="5.6996759744816862E-2"/>
  </r>
  <r>
    <x v="197"/>
    <n v="0.1073057747649255"/>
    <n v="8.9717463284622392E-2"/>
    <n v="0.1548658692061762"/>
    <n v="7.9758854947808266E-2"/>
    <n v="5.703835446373752E-2"/>
  </r>
  <r>
    <x v="198"/>
    <n v="0.1140845228186833"/>
    <n v="8.5893961869620769E-2"/>
    <n v="0.1081117431510219"/>
    <n v="7.8708920764282361E-2"/>
    <n v="5.7199286141669449E-2"/>
  </r>
  <r>
    <x v="199"/>
    <n v="0.11982842486378399"/>
    <n v="8.6608304255640353E-2"/>
    <n v="7.1207818367088657E-2"/>
    <n v="7.9311442206138047E-2"/>
    <n v="5.7119109917190984E-2"/>
  </r>
  <r>
    <x v="200"/>
    <n v="0.13814869944446281"/>
    <n v="8.4716881063145413E-2"/>
    <n v="7.1602795975885911E-2"/>
    <n v="7.8073849372735787E-2"/>
    <n v="5.6841085577672909E-2"/>
  </r>
  <r>
    <x v="201"/>
    <n v="0.11394391860036551"/>
    <n v="8.465501216394887E-2"/>
    <n v="7.0605884387579393E-2"/>
    <n v="7.6807410270220297E-2"/>
    <n v="5.678526700076076E-2"/>
  </r>
  <r>
    <x v="202"/>
    <n v="0.11441221458365521"/>
    <n v="8.4751981810677446E-2"/>
    <n v="7.1594245878784574E-2"/>
    <n v="7.6044460792592319E-2"/>
    <n v="5.6765158327557387E-2"/>
  </r>
  <r>
    <x v="203"/>
    <n v="9.9911145145520283E-2"/>
    <n v="8.4490801499045032E-2"/>
    <n v="7.3621944291211175E-2"/>
    <n v="7.5304703414207391E-2"/>
    <n v="5.675138614205473E-2"/>
  </r>
  <r>
    <x v="204"/>
    <n v="9.9778455015431894E-2"/>
    <n v="8.4337830051043214E-2"/>
    <n v="7.0604380771102204E-2"/>
    <n v="7.4863445323039138E-2"/>
    <n v="5.677254959360313E-2"/>
  </r>
  <r>
    <x v="205"/>
    <n v="9.9842783795316026E-2"/>
    <n v="8.4341554198725466E-2"/>
    <n v="7.0602074578481722E-2"/>
    <n v="7.4664340883644695E-2"/>
    <n v="5.6761473919970079E-2"/>
  </r>
  <r>
    <x v="206"/>
    <n v="9.9714016420943755E-2"/>
    <n v="8.4327544753338521E-2"/>
    <n v="7.0602074578481722E-2"/>
    <n v="7.4868820812025783E-2"/>
    <n v="5.6759850763200129E-2"/>
  </r>
  <r>
    <x v="207"/>
    <n v="9.9927848722789911E-2"/>
    <n v="8.4494418740311245E-2"/>
    <n v="7.0602074578481722E-2"/>
    <n v="7.5576900036885525E-2"/>
    <n v="5.7478363597021985E-2"/>
  </r>
  <r>
    <x v="208"/>
    <n v="0.1257595372087241"/>
    <n v="8.7832561376390283E-2"/>
    <n v="7.0619331045105357E-2"/>
    <n v="7.9050820889154272E-2"/>
    <n v="5.9608302223419778E-2"/>
  </r>
  <r>
    <x v="209"/>
    <n v="0.1292372743030305"/>
    <n v="9.1972721133901605E-2"/>
    <n v="7.5109491449572893E-2"/>
    <n v="8.0050513574727075E-2"/>
    <n v="5.7888556150702847E-2"/>
  </r>
  <r>
    <x v="210"/>
    <n v="0.1079118002030966"/>
    <n v="8.5417541609570491E-2"/>
    <n v="7.2709635768674882E-2"/>
    <n v="7.6889093952748039E-2"/>
    <n v="5.7619164203092946E-2"/>
  </r>
  <r>
    <x v="211"/>
    <n v="0.11308060703820461"/>
    <n v="8.6585748303476595E-2"/>
    <n v="7.060316609201274E-2"/>
    <n v="7.6124058743093567E-2"/>
    <n v="5.8798248733135577E-2"/>
  </r>
  <r>
    <x v="212"/>
    <n v="0.11361458574768289"/>
    <n v="8.8605573012916272E-2"/>
    <n v="7.4090599313155009E-2"/>
    <n v="7.7196946520223131E-2"/>
    <n v="5.8069631979897632E-2"/>
  </r>
  <r>
    <x v="213"/>
    <n v="0.10715980591458919"/>
    <n v="8.6449260584838025E-2"/>
    <n v="7.2959065283017682E-2"/>
    <n v="7.6890854398999592E-2"/>
    <n v="5.7018258672802406E-2"/>
  </r>
  <r>
    <x v="214"/>
    <n v="0.1066738898845174"/>
    <n v="8.5363921566050091E-2"/>
    <n v="7.3312650951058572E-2"/>
    <n v="7.9443629414918893E-2"/>
    <n v="5.6803668632052939E-2"/>
  </r>
  <r>
    <x v="215"/>
    <n v="0.1053717746414992"/>
    <n v="8.4866832865157268E-2"/>
    <n v="8.2530972886321483E-2"/>
    <n v="7.8761276536336647E-2"/>
    <n v="5.6772264744749279E-2"/>
  </r>
  <r>
    <x v="216"/>
    <n v="0.1033957534244577"/>
    <n v="8.5019860254884061E-2"/>
    <n v="7.2441474801426431E-2"/>
    <n v="7.7982533701675155E-2"/>
    <n v="5.6757255584874801E-2"/>
  </r>
  <r>
    <x v="217"/>
    <n v="0.1087362188029725"/>
    <n v="8.4746901903308955E-2"/>
    <n v="7.0637840294853371E-2"/>
    <n v="7.6585109382057245E-2"/>
    <n v="5.6757448761045083E-2"/>
  </r>
  <r>
    <x v="218"/>
    <n v="0.1165728110178286"/>
    <n v="8.5334117510710156E-2"/>
    <n v="7.0695618962125964E-2"/>
    <n v="7.7665375718528482E-2"/>
    <n v="5.676928068612478E-2"/>
  </r>
  <r>
    <x v="219"/>
    <n v="0.1208947215379743"/>
    <n v="8.5354212769863103E-2"/>
    <n v="7.7587209524853054E-2"/>
    <n v="7.9897613163913292E-2"/>
    <n v="5.6831534256508359E-2"/>
  </r>
  <r>
    <x v="220"/>
    <n v="0.1125711854964464"/>
    <n v="8.4495412657216176E-2"/>
    <n v="7.2457476500831369E-2"/>
    <n v="7.7137356567960808E-2"/>
    <n v="5.6753280069942146E-2"/>
  </r>
  <r>
    <x v="221"/>
    <n v="0.1065984954332761"/>
    <n v="8.4344859048760323E-2"/>
    <n v="7.1111921707223247E-2"/>
    <n v="7.5793359853513861E-2"/>
    <n v="5.6825782700175909E-2"/>
  </r>
  <r>
    <x v="222"/>
    <n v="0.1137446929560007"/>
    <n v="8.4825562842821944E-2"/>
    <n v="7.068741482502866E-2"/>
    <n v="7.5538624200321147E-2"/>
    <n v="5.7121278593987482E-2"/>
  </r>
  <r>
    <x v="223"/>
    <n v="0.14047524658461291"/>
    <n v="0.10132924099433291"/>
    <n v="7.4954871867024306E-2"/>
    <n v="7.5732924481486955E-2"/>
    <n v="5.8767339821564471E-2"/>
  </r>
  <r>
    <x v="224"/>
    <n v="0.1730020682811575"/>
    <n v="0.1158796438180823"/>
    <n v="0.1220247989475217"/>
    <n v="7.7708867768562701E-2"/>
    <n v="6.0474786373234682E-2"/>
  </r>
  <r>
    <x v="225"/>
    <n v="0.1659015255469026"/>
    <n v="0.1270401957341992"/>
    <n v="0.1751051611210884"/>
    <n v="8.0464817175953343E-2"/>
    <n v="5.9108634727462084E-2"/>
  </r>
  <r>
    <x v="226"/>
    <n v="0.15668551231342931"/>
    <n v="9.8678280957770287E-2"/>
    <n v="0.1596364062169483"/>
    <n v="8.1924617915879738E-2"/>
    <n v="5.716159261168946E-2"/>
  </r>
  <r>
    <x v="227"/>
    <n v="0.13046204986900098"/>
    <n v="8.90736041879399E-2"/>
    <n v="0.1311184461445474"/>
    <n v="8.1462395912086122E-2"/>
    <n v="5.6980516553506916E-2"/>
  </r>
  <r>
    <x v="228"/>
    <n v="0.1459285679193936"/>
    <n v="8.8824762578344124E-2"/>
    <n v="9.3777098360947136E-2"/>
    <n v="8.0686259146542247E-2"/>
    <n v="5.6806505187816027E-2"/>
  </r>
  <r>
    <x v="229"/>
    <n v="0.12681637448027011"/>
    <n v="8.6153407616053293E-2"/>
    <n v="7.9169963476864336E-2"/>
    <n v="7.8662623503008691E-2"/>
    <n v="5.6758456793914537E-2"/>
  </r>
  <r>
    <x v="230"/>
    <n v="0.14541096645555002"/>
    <n v="8.9311186629251332E-2"/>
    <n v="8.7772397252777606E-2"/>
    <n v="7.6817556223071112E-2"/>
    <n v="5.7247104703069221E-2"/>
  </r>
  <r>
    <x v="231"/>
    <n v="0.15257751459286728"/>
    <n v="0.10156960442615259"/>
    <n v="9.1247790028026146E-2"/>
    <n v="7.7915436768755716E-2"/>
    <n v="5.8677277482588386E-2"/>
  </r>
  <r>
    <x v="232"/>
    <n v="0.1604547712320242"/>
    <n v="0.11877909302895"/>
    <n v="0.14193959906685891"/>
    <n v="7.8766613226651683E-2"/>
    <n v="5.8028175311083632E-2"/>
  </r>
  <r>
    <x v="233"/>
    <n v="0.1422161124144064"/>
    <n v="0.1076874514172327"/>
    <n v="0.1473322683961224"/>
    <n v="7.8696121538241237E-2"/>
    <n v="5.726121494794735E-2"/>
  </r>
  <r>
    <x v="234"/>
    <n v="0.1226283397747516"/>
    <n v="9.0540652563946888E-2"/>
    <n v="8.8753289722700857E-2"/>
    <n v="7.8664637277438734E-2"/>
    <n v="5.7042598735989505E-2"/>
  </r>
  <r>
    <x v="235"/>
    <n v="0.10360294194482379"/>
    <n v="8.5239431085616033E-2"/>
    <n v="7.4407373991742673E-2"/>
    <n v="7.9603030898033611E-2"/>
    <n v="5.6843526826855791E-2"/>
  </r>
  <r>
    <x v="236"/>
    <n v="0.1013071997080964"/>
    <n v="8.4656918994383643E-2"/>
    <n v="7.0952180520195932E-2"/>
    <n v="7.8663723538595437E-2"/>
    <n v="5.6873105112059424E-2"/>
  </r>
  <r>
    <x v="237"/>
    <n v="0.10117138366765051"/>
    <n v="8.4877427167007372E-2"/>
    <n v="7.0684984254285321E-2"/>
    <n v="7.8124392218366201E-2"/>
    <n v="5.6886756855610288E-2"/>
  </r>
  <r>
    <x v="238"/>
    <n v="0.1064554943486358"/>
    <n v="8.4888918696127108E-2"/>
    <n v="7.0639980448059012E-2"/>
    <n v="7.8217141361140691E-2"/>
    <n v="5.6893814893199932E-2"/>
  </r>
  <r>
    <x v="239"/>
    <n v="0.1078761303832412"/>
    <n v="8.4928387557413734E-2"/>
    <n v="7.0612609052285655E-2"/>
    <n v="7.7459366344347386E-2"/>
    <n v="5.6997874314438264E-2"/>
  </r>
  <r>
    <x v="240"/>
    <n v="0.13065139708300008"/>
    <n v="8.5466252474966919E-2"/>
    <n v="7.0604448214793489E-2"/>
    <n v="7.7901839373518397E-2"/>
    <n v="5.6876513768678479E-2"/>
  </r>
  <r>
    <x v="241"/>
    <n v="0.14396603401971589"/>
    <n v="8.8099850824055137E-2"/>
    <n v="7.0674840657713622E-2"/>
    <n v="7.7723285821586427E-2"/>
    <n v="5.6848453564767483E-2"/>
  </r>
  <r>
    <x v="242"/>
    <n v="0.1146858593823373"/>
    <n v="8.781488648028872E-2"/>
    <n v="7.13279149262077E-2"/>
    <n v="7.7442629213540518E-2"/>
    <n v="5.6822754087413031E-2"/>
  </r>
  <r>
    <x v="243"/>
    <n v="0.14408321886527592"/>
    <n v="8.6885657192050811E-2"/>
    <n v="7.061830033993946E-2"/>
    <n v="7.8188065664403797E-2"/>
    <n v="5.6866340621859843E-2"/>
  </r>
  <r>
    <x v="244"/>
    <n v="0.18322716780363141"/>
    <n v="0.10276434289538371"/>
    <n v="9.0355110115920914E-2"/>
    <n v="8.1019849514168407E-2"/>
    <n v="5.9844082346421287E-2"/>
  </r>
  <r>
    <x v="245"/>
    <n v="0.16862505136568048"/>
    <n v="0.1206986341360221"/>
    <n v="0.18158247862097848"/>
    <n v="8.3185288197903509E-2"/>
    <n v="5.9999635496002818E-2"/>
  </r>
  <r>
    <x v="246"/>
    <n v="0.1313999246373394"/>
    <n v="0.11402255760463161"/>
    <n v="0.16689949495968551"/>
    <n v="8.320698930762932E-2"/>
    <n v="5.9630341490672527E-2"/>
  </r>
  <r>
    <x v="247"/>
    <n v="0.15750026596121008"/>
    <n v="0.11262379007928079"/>
    <n v="0.1099395656421471"/>
    <n v="8.2764318699324685E-2"/>
    <n v="5.9982174729167351E-2"/>
  </r>
  <r>
    <x v="248"/>
    <n v="0.18805636652611019"/>
    <n v="0.14819046589998641"/>
    <n v="0.21124577495945102"/>
    <n v="8.7019887940155249E-2"/>
    <n v="6.1884628529945092E-2"/>
  </r>
  <r>
    <x v="249"/>
    <n v="0.18146520025331389"/>
    <n v="0.1567563918052978"/>
    <n v="0.24748231459059908"/>
    <n v="0.11034242669321939"/>
    <n v="6.3978209397356697E-2"/>
  </r>
  <r>
    <x v="250"/>
    <n v="0.19451401117481659"/>
    <n v="0.14341988129065161"/>
    <n v="0.25938003622602046"/>
    <n v="9.7165741451996454E-2"/>
    <n v="6.2839422981311135E-2"/>
  </r>
  <r>
    <x v="251"/>
    <n v="0.21418768118223427"/>
    <n v="0.1773214004100456"/>
    <n v="0.28847427159993611"/>
    <n v="0.1167332149050164"/>
    <n v="6.1743384248846331E-2"/>
  </r>
  <r>
    <x v="252"/>
    <n v="0.1995301290572859"/>
    <n v="0.1849681592938828"/>
    <n v="0.29746473574208648"/>
    <n v="0.10991801857352"/>
    <n v="6.3082474776402386E-2"/>
  </r>
  <r>
    <x v="253"/>
    <n v="0.18048305786899418"/>
    <n v="0.15031720616000299"/>
    <n v="0.27037183301581302"/>
    <n v="0.1047097373502054"/>
    <n v="7.3172287653718707E-2"/>
  </r>
  <r>
    <x v="254"/>
    <n v="0.1387035660943142"/>
    <n v="0.1215380869757246"/>
    <n v="0.21492005726815319"/>
    <n v="8.9576558610286031E-2"/>
    <n v="6.5375707546190903E-2"/>
  </r>
  <r>
    <x v="255"/>
    <n v="0.1326220400034597"/>
    <n v="9.2732323339827644E-2"/>
    <n v="0.1005551783958681"/>
    <n v="8.4294183559883121E-2"/>
    <n v="6.1335501217765681E-2"/>
  </r>
  <r>
    <x v="256"/>
    <n v="0.17272367625667392"/>
    <n v="9.2412622943182518E-2"/>
    <n v="0.1151353926797523"/>
    <n v="8.1763454071797484E-2"/>
    <n v="6.0602987736517365E-2"/>
  </r>
  <r>
    <x v="257"/>
    <n v="0.17542136979201642"/>
    <n v="9.2208362963131979E-2"/>
    <n v="0.1997410100645719"/>
    <n v="8.1466877801772017E-2"/>
    <n v="6.0360999458413944E-2"/>
  </r>
  <r>
    <x v="258"/>
    <n v="0.15407072707155459"/>
    <n v="9.2326397543959771E-2"/>
    <n v="0.13627421094439299"/>
    <n v="8.0494926570239211E-2"/>
    <n v="6.0077422040758256E-2"/>
  </r>
  <r>
    <x v="259"/>
    <n v="0.17253911097550229"/>
    <n v="9.4445516677608768E-2"/>
    <n v="0.19098075895023792"/>
    <n v="8.028129509289389E-2"/>
    <n v="5.9175851620738448E-2"/>
  </r>
  <r>
    <x v="260"/>
    <n v="0.20017254331071149"/>
    <n v="0.1012053488356128"/>
    <n v="0.2577634246591628"/>
    <n v="8.0144667362051503E-2"/>
    <n v="5.8931736979000497E-2"/>
  </r>
  <r>
    <x v="261"/>
    <n v="0.20749703183970009"/>
    <n v="0.13712471113968319"/>
    <n v="0.34608403482761058"/>
    <n v="8.3764896279278661E-2"/>
    <n v="5.9197336898890569E-2"/>
  </r>
  <r>
    <x v="262"/>
    <n v="0.1804632263823337"/>
    <n v="0.1439954818243179"/>
    <n v="0.38051104701406702"/>
    <n v="9.8267015409004441E-2"/>
    <n v="5.9371398491690305E-2"/>
  </r>
  <r>
    <x v="263"/>
    <n v="0.169202817388797"/>
    <n v="0.1238278013165752"/>
    <n v="0.35795669122640733"/>
    <n v="0.1158230585478618"/>
    <n v="5.982903149515658E-2"/>
  </r>
  <r>
    <x v="264"/>
    <n v="0.13379769691464738"/>
    <n v="9.3767554732649763E-2"/>
    <n v="0.2320168949992174"/>
    <n v="0.1216270953718175"/>
    <n v="6.1608951363112403E-2"/>
  </r>
  <r>
    <x v="265"/>
    <n v="0.13857373175848972"/>
    <n v="9.7455484716317153E-2"/>
    <n v="0.14379388059289511"/>
    <n v="0.12260890169673441"/>
    <n v="6.3186189433215995E-2"/>
  </r>
  <r>
    <x v="266"/>
    <n v="0.1555471505209991"/>
    <n v="0.12733105382119869"/>
    <n v="0.19671020808833681"/>
    <n v="0.1157735386975265"/>
    <n v="6.5064193253444272E-2"/>
  </r>
  <r>
    <x v="267"/>
    <n v="0.14194340676296879"/>
    <n v="0.1313124826827268"/>
    <n v="0.21241237201193353"/>
    <n v="0.1073557052504627"/>
    <n v="6.0635980890657741E-2"/>
  </r>
  <r>
    <x v="268"/>
    <n v="0.1489553227818321"/>
    <n v="0.12958809160211682"/>
    <n v="0.2093788750777239"/>
    <n v="0.1025995075683139"/>
    <n v="6.3210462149779018E-2"/>
  </r>
  <r>
    <x v="269"/>
    <n v="0.1499487399894327"/>
    <n v="0.1047280708931326"/>
    <n v="0.18173333683407902"/>
    <n v="9.4487077494030361E-2"/>
    <n v="6.0776407037403696E-2"/>
  </r>
  <r>
    <x v="270"/>
    <n v="0.18221334174168832"/>
    <n v="0.1202133118903851"/>
    <n v="0.1782206749768466"/>
    <n v="9.2402792678153892E-2"/>
    <n v="6.118731480652502E-2"/>
  </r>
  <r>
    <x v="271"/>
    <n v="0.1747305163349944"/>
    <n v="0.12882314455819222"/>
    <n v="0.20802571992830432"/>
    <n v="8.8437806030984945E-2"/>
    <n v="6.1741407088638935E-2"/>
  </r>
  <r>
    <x v="272"/>
    <n v="0.17049266101813079"/>
    <n v="0.1183106027377447"/>
    <n v="0.1870289396875035"/>
    <n v="9.0607072849752154E-2"/>
    <n v="5.9883545603893709E-2"/>
  </r>
  <r>
    <x v="273"/>
    <n v="0.19630425170801669"/>
    <n v="0.12730108345304061"/>
    <n v="0.2219207293936101"/>
    <n v="8.5585611656118998E-2"/>
    <n v="5.9020556863069472E-2"/>
  </r>
  <r>
    <x v="274"/>
    <n v="0.19492761464408881"/>
    <n v="0.114122354264053"/>
    <n v="0.22578993673809691"/>
    <n v="8.805009879544623E-2"/>
    <n v="5.8785751983691008E-2"/>
  </r>
  <r>
    <x v="275"/>
    <n v="0.26180961879966458"/>
    <n v="0.1743806667349494"/>
    <n v="0.36171236615319768"/>
    <n v="9.6340776531516473E-2"/>
    <n v="6.4475977110948421E-2"/>
  </r>
  <r>
    <x v="276"/>
    <n v="0.26572991029323284"/>
    <n v="0.2292607999186585"/>
    <n v="0.4201300702671949"/>
    <n v="0.14456280488388001"/>
    <n v="6.3643037136911829E-2"/>
  </r>
  <r>
    <x v="277"/>
    <n v="0.1980952403668961"/>
    <n v="0.17480325896621268"/>
    <n v="0.4117126965310931"/>
    <n v="0.171451903504031"/>
    <n v="6.1072317146155561E-2"/>
  </r>
  <r>
    <x v="278"/>
    <n v="0.20177502642322179"/>
    <n v="0.1573192263453459"/>
    <n v="0.41317199287425288"/>
    <n v="0.13351891529194962"/>
    <n v="6.0932931259297905E-2"/>
  </r>
  <r>
    <x v="279"/>
    <n v="0.1929482099650531"/>
    <n v="0.16257918852288999"/>
    <n v="0.47174904663843581"/>
    <n v="0.1366228435651651"/>
    <n v="6.172218363859415E-2"/>
  </r>
  <r>
    <x v="280"/>
    <n v="0.2031733393186731"/>
    <n v="0.18744537942654441"/>
    <n v="0.44852190618583071"/>
    <n v="0.1460712995740707"/>
    <n v="6.0256422625453734E-2"/>
  </r>
  <r>
    <x v="281"/>
    <n v="0.19798250250767391"/>
    <n v="0.15532874697225929"/>
    <n v="0.31627482736921081"/>
    <n v="0.146304058185147"/>
    <n v="5.9320250565565752E-2"/>
  </r>
  <r>
    <x v="282"/>
    <n v="0.22218920584396909"/>
    <n v="0.18203082944007512"/>
    <n v="0.33155924271278336"/>
    <n v="0.1388548775505743"/>
    <n v="6.3556529621396227E-2"/>
  </r>
  <r>
    <x v="283"/>
    <n v="0.2005567144493812"/>
    <n v="0.1769737738135474"/>
    <n v="0.3526369282210674"/>
    <n v="0.13147797737905539"/>
    <n v="6.4874345090092031E-2"/>
  </r>
  <r>
    <x v="284"/>
    <n v="0.17710597906859801"/>
    <n v="0.15162965730091241"/>
    <n v="0.27865613684621138"/>
    <n v="0.13604890291666549"/>
    <n v="6.0418709079948223E-2"/>
  </r>
  <r>
    <x v="285"/>
    <n v="0.21988630312099439"/>
    <n v="0.12660067118854759"/>
    <n v="0.19470237108176369"/>
    <n v="0.1392643226562664"/>
    <n v="5.825535110338715E-2"/>
  </r>
  <r>
    <x v="286"/>
    <n v="0.21756631001596061"/>
    <n v="9.9366254347360697E-2"/>
    <n v="0.10629168967666691"/>
    <n v="0.12770404934671389"/>
    <n v="6.0146753862579845E-2"/>
  </r>
  <r>
    <x v="287"/>
    <n v="0.22651786274876032"/>
    <n v="0.10858739463615351"/>
    <n v="0.13231123217974911"/>
    <n v="0.1132551635443456"/>
    <n v="7.1164858692389366E-2"/>
  </r>
  <r>
    <x v="288"/>
    <n v="0.21623126107760859"/>
    <n v="0.17858534931455111"/>
    <n v="0.20162269762703453"/>
    <n v="0.1143881668559104"/>
    <n v="9.1675584339373936E-2"/>
  </r>
  <r>
    <x v="289"/>
    <n v="0.21688509833460362"/>
    <n v="0.17807129516397779"/>
    <n v="0.28943741582850957"/>
    <n v="0.1363830136129294"/>
    <n v="8.5764851910617917E-2"/>
  </r>
  <r>
    <x v="290"/>
    <n v="0.24399217040988269"/>
    <n v="0.16398777848277232"/>
    <n v="0.24834988052962542"/>
    <n v="0.14878691489337997"/>
    <n v="7.8621349603070143E-2"/>
  </r>
  <r>
    <x v="291"/>
    <n v="0.2345708385293355"/>
    <n v="0.16742067906610522"/>
    <n v="0.26292095889225736"/>
    <n v="0.13940607975671621"/>
    <n v="7.0364997036346702E-2"/>
  </r>
  <r>
    <x v="292"/>
    <n v="0.242500235208571"/>
    <n v="0.17315527722160498"/>
    <n v="0.303824005352128"/>
    <n v="0.126161315258146"/>
    <n v="7.5916632864812456E-2"/>
  </r>
  <r>
    <x v="293"/>
    <n v="0.26269888007456843"/>
    <n v="0.1844551783422807"/>
    <n v="0.2778516170786326"/>
    <n v="0.1061950667918513"/>
    <n v="9.58290634434706E-2"/>
  </r>
  <r>
    <x v="294"/>
    <n v="0.2455770359958552"/>
    <n v="0.20879960828798619"/>
    <n v="0.25441959413556253"/>
    <n v="9.8610278180546032E-2"/>
    <n v="0.11233304111839329"/>
  </r>
  <r>
    <x v="295"/>
    <n v="0.255340404969704"/>
    <n v="0.22492765425701258"/>
    <n v="0.31436450233248442"/>
    <n v="9.8783448543081201E-2"/>
    <n v="0.1149493161603887"/>
  </r>
  <r>
    <x v="296"/>
    <n v="0.2466824381738601"/>
    <n v="0.18008975958896209"/>
    <n v="0.31015143711112431"/>
    <n v="0.10672375234925401"/>
    <n v="0.10979019777209589"/>
  </r>
  <r>
    <x v="297"/>
    <n v="0.23202619371634009"/>
    <n v="0.17306643873308339"/>
    <n v="0.25116596149262238"/>
    <n v="0.1271303672871377"/>
    <n v="9.9271252931868906E-2"/>
  </r>
  <r>
    <x v="298"/>
    <n v="0.23459385927538448"/>
    <n v="0.17786800843869"/>
    <n v="0.25489770764152431"/>
    <n v="0.1215688776215829"/>
    <n v="8.7175036034635389E-2"/>
  </r>
  <r>
    <x v="299"/>
    <n v="0.25373854972320459"/>
    <n v="0.15518690882856581"/>
    <n v="0.2334818737171469"/>
    <n v="0.12645079320959859"/>
    <n v="8.2184300902394355E-2"/>
  </r>
  <r>
    <x v="300"/>
    <n v="0.29342909681373036"/>
    <n v="0.20263877728192439"/>
    <n v="0.3504611832684183"/>
    <n v="0.13598903914454952"/>
    <n v="7.9285194815012464E-2"/>
  </r>
  <r>
    <x v="301"/>
    <n v="0.32223331050063941"/>
    <n v="0.22754706139726699"/>
    <n v="0.51158252633786017"/>
    <n v="0.1404359835592848"/>
    <n v="7.6604474471102607E-2"/>
  </r>
  <r>
    <x v="302"/>
    <n v="0.29592007907365508"/>
    <n v="0.22623770001521271"/>
    <n v="0.55731640870450194"/>
    <n v="0.13814210220999498"/>
    <n v="7.7304936627403092E-2"/>
  </r>
  <r>
    <x v="303"/>
    <n v="0.28498384513286285"/>
    <n v="0.23280742925173001"/>
    <n v="0.63116509818702937"/>
    <n v="0.16222523474136011"/>
    <n v="7.4396844269735543E-2"/>
  </r>
  <r>
    <x v="304"/>
    <n v="0.28298208796496788"/>
    <n v="0.22177643025622021"/>
    <n v="0.66420240166356326"/>
    <n v="0.18908050653820069"/>
    <n v="6.7292289391147814E-2"/>
  </r>
  <r>
    <x v="305"/>
    <n v="0.21599106577199542"/>
    <n v="0.1855620160201723"/>
    <n v="0.57745894283377441"/>
    <n v="0.1983381160969864"/>
    <n v="6.7919324275161091E-2"/>
  </r>
  <r>
    <x v="306"/>
    <n v="0.23788666312540618"/>
    <n v="0.1806712622006838"/>
    <n v="0.30362595179766033"/>
    <n v="0.19436641780561259"/>
    <n v="7.2183787646523084E-2"/>
  </r>
  <r>
    <x v="307"/>
    <n v="0.26632205641562107"/>
    <n v="0.2202413624322283"/>
    <n v="0.35234303288384711"/>
    <n v="0.17491677197185582"/>
    <n v="8.4574552160036898E-2"/>
  </r>
  <r>
    <x v="308"/>
    <n v="0.2652878840168269"/>
    <n v="0.22712147414546061"/>
    <n v="0.38973281420821371"/>
    <n v="0.1752393159299338"/>
    <n v="8.5590761345589239E-2"/>
  </r>
  <r>
    <x v="309"/>
    <n v="0.2648836358270017"/>
    <n v="0.26075507251378022"/>
    <n v="0.45446083331933279"/>
    <n v="0.16527450061272059"/>
    <n v="0.1098288827173243"/>
  </r>
  <r>
    <x v="310"/>
    <n v="0.31434093940745117"/>
    <n v="0.26412445461007489"/>
    <n v="0.49582055356084798"/>
    <n v="0.22393461126765832"/>
    <n v="0.11709123223484109"/>
  </r>
  <r>
    <x v="311"/>
    <n v="0.29976663231150047"/>
    <n v="0.29671558570016077"/>
    <n v="0.51169265977308742"/>
    <n v="0.25030774666347227"/>
    <n v="0.12375952945927431"/>
  </r>
  <r>
    <x v="312"/>
    <n v="0.33058201032068901"/>
    <n v="0.33216426999621412"/>
    <n v="0.56647352241300086"/>
    <n v="0.24485157033217272"/>
    <n v="0.1401066960448375"/>
  </r>
  <r>
    <x v="313"/>
    <n v="0.352548819247406"/>
    <n v="0.33470369024944591"/>
    <n v="0.6004844961377177"/>
    <n v="0.27437250273152108"/>
    <n v="0.13395539946276322"/>
  </r>
  <r>
    <x v="314"/>
    <n v="0.3230111547889401"/>
    <n v="0.3350385734328602"/>
    <n v="0.68643964958754511"/>
    <n v="0.28840357484455964"/>
    <n v="0.1385533397328414"/>
  </r>
  <r>
    <x v="315"/>
    <n v="0.30439839573033783"/>
    <n v="0.33272924443549484"/>
    <n v="0.68143361977709904"/>
    <n v="0.26764819100049747"/>
    <n v="0.13532054028039339"/>
  </r>
  <r>
    <x v="316"/>
    <n v="0.31128860809898495"/>
    <n v="0.33247121319482109"/>
    <n v="0.6073387603829693"/>
    <n v="0.25779704852711183"/>
    <n v="0.12957446236123341"/>
  </r>
  <r>
    <x v="317"/>
    <n v="0.33216007551031668"/>
    <n v="0.33708576774698379"/>
    <n v="0.62698734005191947"/>
    <n v="0.27312773598298179"/>
    <n v="0.1156145661626084"/>
  </r>
  <r>
    <x v="318"/>
    <n v="0.3327198872515707"/>
    <n v="0.35964063378297312"/>
    <n v="0.62612747506176314"/>
    <n v="0.29087490937104044"/>
    <n v="0.14361156232158298"/>
  </r>
  <r>
    <x v="319"/>
    <n v="0.30865134567766767"/>
    <n v="0.38086538729500641"/>
    <n v="0.60660659239804382"/>
    <n v="0.24497909162668019"/>
    <n v="0.16016325172668722"/>
  </r>
  <r>
    <x v="320"/>
    <n v="0.30689237818933379"/>
    <n v="0.36525027736959154"/>
    <n v="0.62271157962973578"/>
    <n v="0.24998563642896532"/>
    <n v="0.16351688889269808"/>
  </r>
  <r>
    <x v="321"/>
    <n v="0.31800129790759307"/>
    <n v="0.36859315338668769"/>
    <n v="0.64501180473030095"/>
    <n v="0.2628938983008739"/>
    <n v="0.15187072123786022"/>
  </r>
  <r>
    <x v="322"/>
    <n v="0.34622659594592781"/>
    <n v="0.3562332220300658"/>
    <n v="0.58636668691091942"/>
    <n v="0.28929514466381945"/>
    <n v="0.14909657069144358"/>
  </r>
  <r>
    <x v="323"/>
    <n v="0.37104219814257799"/>
    <n v="0.36512893290620141"/>
    <n v="0.61492211641915251"/>
    <n v="0.2650611824759897"/>
    <n v="0.1619474943054986"/>
  </r>
  <r>
    <x v="324"/>
    <n v="0.32290981413132541"/>
    <n v="0.38903426381258538"/>
    <n v="0.6861716991969361"/>
    <n v="0.26563170520634943"/>
    <n v="0.15708877962841319"/>
  </r>
  <r>
    <x v="325"/>
    <n v="0.33252595455683809"/>
    <n v="0.34471272128890518"/>
    <n v="0.62964237443224913"/>
    <n v="0.27961569343590542"/>
    <n v="0.14085318817408152"/>
  </r>
  <r>
    <x v="326"/>
    <n v="0.29207415344427212"/>
    <n v="0.28591653085254032"/>
    <n v="0.59593755953223693"/>
    <n v="0.27077533707927054"/>
    <n v="0.12567930674344971"/>
  </r>
  <r>
    <x v="327"/>
    <n v="0.26585443627899047"/>
    <n v="0.27129722517785348"/>
    <n v="0.55071522866742961"/>
    <n v="0.22425708522535859"/>
    <n v="0.128843687035854"/>
  </r>
  <r>
    <x v="328"/>
    <n v="0.26453116905100899"/>
    <n v="0.29861869348979836"/>
    <n v="0.59247712176223544"/>
    <n v="0.2216112741878995"/>
    <n v="0.13539637502661028"/>
  </r>
  <r>
    <x v="329"/>
    <n v="0.24753679918164381"/>
    <n v="0.27188733679744209"/>
    <n v="0.60886995565036617"/>
    <n v="0.2180791897454481"/>
    <n v="0.11330867729970301"/>
  </r>
  <r>
    <x v="330"/>
    <n v="0.2402545614440878"/>
    <n v="0.2420082705072184"/>
    <n v="0.51162201592357603"/>
    <n v="0.24673927218509689"/>
    <n v="0.1068983382714961"/>
  </r>
  <r>
    <x v="331"/>
    <n v="0.261143908342297"/>
    <n v="0.23191332743435"/>
    <n v="0.45403712179787942"/>
    <n v="0.23860758730693082"/>
    <n v="0.10572763285454541"/>
  </r>
  <r>
    <x v="332"/>
    <n v="0.28412928984407759"/>
    <n v="0.24678546922329511"/>
    <n v="0.4249440867818382"/>
    <n v="0.2386095453464826"/>
    <n v="0.1126411957195789"/>
  </r>
  <r>
    <x v="333"/>
    <n v="0.35995855245995423"/>
    <n v="0.28234518480720211"/>
    <n v="0.57624020269386034"/>
    <n v="0.2588769903522426"/>
    <n v="0.1062491992186932"/>
  </r>
  <r>
    <x v="334"/>
    <n v="0.37971528006353494"/>
    <n v="0.33769342446820771"/>
    <n v="0.71197979957604673"/>
    <n v="0.28662255330771097"/>
    <n v="0.1126828501360016"/>
  </r>
  <r>
    <x v="335"/>
    <n v="0.3682207655572004"/>
    <n v="0.34776122840033746"/>
    <n v="0.75837953272590963"/>
    <n v="0.29308760046205029"/>
    <n v="0.12973790624892498"/>
  </r>
  <r>
    <x v="336"/>
    <n v="0.36464111701532737"/>
    <n v="0.37446151408583961"/>
    <n v="0.70364496261938925"/>
    <n v="0.26350347370822158"/>
    <n v="0.139307928809665"/>
  </r>
  <r>
    <x v="337"/>
    <n v="0.32739967767879102"/>
    <n v="0.40636129216327616"/>
    <n v="0.66157289257741048"/>
    <n v="0.2895493158461539"/>
    <n v="0.1503137769997169"/>
  </r>
  <r>
    <x v="338"/>
    <n v="0.33985550543106191"/>
    <n v="0.41857046302606898"/>
    <n v="0.72110821946861758"/>
    <n v="0.35179858143255965"/>
    <n v="0.14355770922531841"/>
  </r>
  <r>
    <x v="339"/>
    <n v="0.30338892576968984"/>
    <n v="0.42050843308986169"/>
    <n v="0.78715598905430528"/>
    <n v="0.35342203501414243"/>
    <n v="0.1347249825595821"/>
  </r>
  <r>
    <x v="340"/>
    <n v="0.23448555018156"/>
    <n v="0.35195573263112612"/>
    <n v="0.67239285358353784"/>
    <n v="0.33292771531713167"/>
    <n v="0.13464868318473219"/>
  </r>
  <r>
    <x v="341"/>
    <n v="0.25919405993292416"/>
    <n v="0.27697054571223301"/>
    <n v="0.48481272600052977"/>
    <n v="0.303758597818237"/>
    <n v="0.141692302727943"/>
  </r>
  <r>
    <x v="342"/>
    <n v="0.27004975138098841"/>
    <n v="0.26350900533569599"/>
    <n v="0.45369677579215739"/>
    <n v="0.30772471836349768"/>
    <n v="0.14204072445496418"/>
  </r>
  <r>
    <x v="343"/>
    <n v="0.30951701733666659"/>
    <n v="0.2979610845832148"/>
    <n v="0.53585635219770567"/>
    <n v="0.29537357093338118"/>
    <n v="0.1287009693138127"/>
  </r>
  <r>
    <x v="344"/>
    <n v="0.28821052951727288"/>
    <n v="0.36130529299960817"/>
    <n v="0.67366603272526315"/>
    <n v="0.3270310423503065"/>
    <n v="0.14442664479429002"/>
  </r>
  <r>
    <x v="345"/>
    <n v="0.3329937479682521"/>
    <n v="0.3465616897496529"/>
    <n v="0.68688525143462731"/>
    <n v="0.37299281179031868"/>
    <n v="0.14872485866967389"/>
  </r>
  <r>
    <x v="346"/>
    <n v="0.3287250781508651"/>
    <n v="0.34437029036026623"/>
    <n v="0.67523976518578643"/>
    <n v="0.39879533569446129"/>
    <n v="0.14070253826402329"/>
  </r>
  <r>
    <x v="347"/>
    <n v="0.30736734676014588"/>
    <n v="0.29458834526573874"/>
    <n v="0.6873680527738093"/>
    <n v="0.3824820741031989"/>
    <n v="0.10068676271518"/>
  </r>
  <r>
    <x v="348"/>
    <n v="0.32340619210498484"/>
    <n v="0.25985253736104619"/>
    <n v="0.58228777460643133"/>
    <n v="0.33263700442056643"/>
    <n v="0.1153665929222184"/>
  </r>
  <r>
    <x v="349"/>
    <n v="0.32139209213931252"/>
    <n v="0.26040600723297963"/>
    <n v="0.50150820343120184"/>
    <n v="0.30381184608694478"/>
    <n v="0.1277424511628813"/>
  </r>
  <r>
    <x v="350"/>
    <n v="0.32097868745774111"/>
    <n v="0.25381354219842611"/>
    <n v="0.51664824762330075"/>
    <n v="0.26888431845059702"/>
    <n v="0.12803331169205961"/>
  </r>
  <r>
    <x v="351"/>
    <n v="0.34436812068333761"/>
    <n v="0.22650538984234669"/>
    <n v="0.42470115581837342"/>
    <n v="0.2460216735925119"/>
    <n v="0.13197944897212591"/>
  </r>
  <r>
    <x v="352"/>
    <n v="0.32347104838811391"/>
    <n v="0.25806412229104669"/>
    <n v="0.49461194018618881"/>
    <n v="0.23700839521305689"/>
    <n v="0.13488709142921579"/>
  </r>
  <r>
    <x v="353"/>
    <n v="0.23581591971242841"/>
    <n v="0.2142467343071166"/>
    <n v="0.52591824463987225"/>
    <n v="0.24600557448068519"/>
    <n v="0.1189057383885483"/>
  </r>
  <r>
    <x v="354"/>
    <n v="0.28571601694178006"/>
    <n v="0.24739917426099489"/>
    <n v="0.4982099098806464"/>
    <n v="0.2526510008622454"/>
    <n v="0.10017629436727531"/>
  </r>
  <r>
    <x v="355"/>
    <n v="0.29698545138692178"/>
    <n v="0.27919497412370142"/>
    <n v="0.54670486953051556"/>
    <n v="0.23311578057993351"/>
    <n v="9.3174709398547384E-2"/>
  </r>
  <r>
    <x v="356"/>
    <n v="0.2976057207434552"/>
    <n v="0.27222227398157323"/>
    <n v="0.55698799817828104"/>
    <n v="0.25372161345807759"/>
    <n v="0.1062633629862572"/>
  </r>
  <r>
    <x v="357"/>
    <n v="0.28909533763140072"/>
    <n v="0.28179604801467989"/>
    <n v="0.5247932223196331"/>
    <n v="0.27691572166722411"/>
    <n v="0.12190392513109399"/>
  </r>
  <r>
    <x v="358"/>
    <n v="0.2819914950208301"/>
    <n v="0.25052435234490461"/>
    <n v="0.53482579603722158"/>
    <n v="0.30587897487527771"/>
    <n v="0.11992058918055611"/>
  </r>
  <r>
    <x v="359"/>
    <n v="0.32434219015837656"/>
    <n v="0.29761202532873382"/>
    <n v="0.54826539390231377"/>
    <n v="0.30620667182631101"/>
    <n v="0.12324622677588949"/>
  </r>
  <r>
    <x v="360"/>
    <n v="0.30945751693621232"/>
    <n v="0.3169583148369518"/>
    <n v="0.63044413428882795"/>
    <n v="0.33717588682040761"/>
    <n v="0.12640279753765732"/>
  </r>
  <r>
    <x v="361"/>
    <n v="0.29074394008491472"/>
    <n v="0.2793121432773773"/>
    <n v="0.65888589652208507"/>
    <n v="0.35121746553500771"/>
    <n v="0.14159131049965482"/>
  </r>
  <r>
    <x v="362"/>
    <n v="0.26810024339990307"/>
    <n v="0.32758250923973498"/>
    <n v="0.7847056610243518"/>
    <n v="0.37836686033915229"/>
    <n v="0.14557670166134659"/>
  </r>
  <r>
    <x v="363"/>
    <n v="0.281038567905947"/>
    <n v="0.40238105530858481"/>
    <n v="0.80201148612881124"/>
    <n v="0.40911332806042622"/>
    <n v="0.1483392043229409"/>
  </r>
  <r>
    <x v="364"/>
    <n v="0.29974247426895312"/>
    <n v="0.40244381537985918"/>
    <n v="0.67738271238024728"/>
    <n v="0.41347552138132021"/>
    <n v="0.15372703519015141"/>
  </r>
  <r>
    <x v="365"/>
    <n v="0.31784548152490649"/>
    <n v="0.4085929492762555"/>
    <n v="0.67371636148705394"/>
    <n v="0.40176651951349862"/>
    <n v="0.157688180507412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2.5413348499758182E-3"/>
    <n v="3.537041185277943E-3"/>
    <n v="2.5287940065930239E-3"/>
    <n v="3.9884239784161654E-3"/>
    <n v="6.7668071925499054E-3"/>
  </r>
  <r>
    <x v="1"/>
    <n v="3.5040529166325009E-3"/>
    <n v="4.9415181146319547E-3"/>
    <n v="3.2208223725076492E-3"/>
    <n v="5.5267125623827597E-3"/>
    <n v="7.9955605635935022E-3"/>
  </r>
  <r>
    <x v="2"/>
    <n v="4.3188760623016458E-3"/>
    <n v="4.6519190597813778E-3"/>
    <n v="3.451429873876405E-3"/>
    <n v="5.4781231307222383E-3"/>
    <n v="7.6233556032379458E-3"/>
  </r>
  <r>
    <x v="3"/>
    <n v="4.3845072347511744E-3"/>
    <n v="4.9874272963311532E-3"/>
    <n v="3.1892066053661652E-3"/>
    <n v="5.5815932755102684E-3"/>
    <n v="7.5070748972561894E-3"/>
  </r>
  <r>
    <x v="4"/>
    <n v="2.0758276711429868E-3"/>
    <n v="3.713134688147623E-3"/>
    <n v="1.9213656984789231E-3"/>
    <n v="5.0536621485929691E-3"/>
    <n v="7.0008228789079424E-3"/>
  </r>
  <r>
    <x v="5"/>
    <n v="3.0429967403714561E-3"/>
    <n v="4.5274490287834004E-3"/>
    <n v="2.7907103031046231E-3"/>
    <n v="5.6147621725136966E-3"/>
    <n v="7.4112274985749151E-3"/>
  </r>
  <r>
    <x v="6"/>
    <n v="4.0139573942748049E-3"/>
    <n v="5.2337553738430838E-3"/>
    <n v="3.9965156025567761E-3"/>
    <n v="5.8324198641627276E-3"/>
    <n v="7.6571330470189894E-3"/>
  </r>
  <r>
    <x v="7"/>
    <n v="3.7942960210154519E-3"/>
    <n v="4.9809534145155033E-3"/>
    <n v="4.2452367720746979E-3"/>
    <n v="5.0287290708501608E-3"/>
    <n v="6.6865448838993799E-3"/>
  </r>
  <r>
    <x v="8"/>
    <n v="3.777575476575719E-3"/>
    <n v="5.2687402502548256E-3"/>
    <n v="3.981363836688033E-3"/>
    <n v="5.1523214213339682E-3"/>
    <n v="6.9743969954254546E-3"/>
  </r>
  <r>
    <x v="9"/>
    <n v="4.2011518683117343E-3"/>
    <n v="5.2651722931446156E-3"/>
    <n v="2.8769597842691259E-3"/>
    <n v="5.3765282749229744E-3"/>
    <n v="7.109910035210055E-3"/>
  </r>
  <r>
    <x v="10"/>
    <n v="4.2538322527965857E-3"/>
    <n v="5.6263916180065363E-3"/>
    <n v="3.86211706740584E-3"/>
    <n v="4.5577426604117097E-3"/>
    <n v="7.5739400556041787E-3"/>
  </r>
  <r>
    <x v="11"/>
    <n v="1.754832050451577E-3"/>
    <n v="2.7880809242960452E-3"/>
    <n v="2.3483320879664421E-3"/>
    <n v="4.160355365012241E-3"/>
    <n v="6.1908454077260833E-3"/>
  </r>
  <r>
    <x v="12"/>
    <n v="2.89556940793628E-3"/>
    <n v="3.9809361494213512E-3"/>
    <n v="2.8992875884576762E-3"/>
    <n v="4.9181191922785788E-3"/>
    <n v="7.070945692669541E-3"/>
  </r>
  <r>
    <x v="13"/>
    <n v="4.0551112339696424E-3"/>
    <n v="5.5922326664109654E-3"/>
    <n v="4.4120585055656336E-3"/>
    <n v="5.4632666758142826E-3"/>
    <n v="7.2606477841053512E-3"/>
  </r>
  <r>
    <x v="14"/>
    <n v="3.725139197405491E-3"/>
    <n v="5.1867669114464441E-3"/>
    <n v="3.1006443558374802E-3"/>
    <n v="4.9933292428122264E-3"/>
    <n v="6.5966670801427896E-3"/>
  </r>
  <r>
    <x v="15"/>
    <n v="3.2562276991171461E-3"/>
    <n v="4.7991273855145754E-3"/>
    <n v="3.9481569481244934E-3"/>
    <n v="4.3792816995981004E-3"/>
    <n v="5.9768824605858084E-3"/>
  </r>
  <r>
    <x v="16"/>
    <n v="4.2683876168672424E-3"/>
    <n v="5.6699335641458718E-3"/>
    <n v="4.7319714798154883E-3"/>
    <n v="5.2805153840713593E-3"/>
    <n v="7.0032468956935543E-3"/>
  </r>
  <r>
    <x v="17"/>
    <n v="4.3711089836365501E-3"/>
    <n v="6.0216324740378253E-3"/>
    <n v="4.56491527027465E-3"/>
    <n v="5.8116345521177174E-3"/>
    <n v="7.5572968802358502E-3"/>
  </r>
  <r>
    <x v="18"/>
    <n v="1.723451874491749E-3"/>
    <n v="2.8850453685355859E-3"/>
    <n v="2.4582658790218972E-3"/>
    <n v="4.1638421851552809E-3"/>
    <n v="6.3002581344837683E-3"/>
  </r>
  <r>
    <x v="19"/>
    <n v="2.9736076325244001E-3"/>
    <n v="4.1808794457825699E-3"/>
    <n v="2.967321684094281E-3"/>
    <n v="4.9404399246801506E-3"/>
    <n v="7.1791072058584116E-3"/>
  </r>
  <r>
    <x v="20"/>
    <n v="3.9931335944562761E-3"/>
    <n v="5.8047853186092022E-3"/>
    <n v="4.506588050477052E-3"/>
    <n v="5.522158933666697E-3"/>
    <n v="7.3907358765094343E-3"/>
  </r>
  <r>
    <x v="21"/>
    <n v="3.6671203523058111E-3"/>
    <n v="4.9941040032889404E-3"/>
    <n v="4.5887065431637116E-3"/>
    <n v="4.9320506372510977E-3"/>
    <n v="6.5063331767431579E-3"/>
  </r>
  <r>
    <x v="22"/>
    <n v="3.7554897062724679E-3"/>
    <n v="5.5353444072553729E-3"/>
    <n v="4.5890148230122631E-3"/>
    <n v="5.1297060992545641E-3"/>
    <n v="6.7672951092610477E-3"/>
  </r>
  <r>
    <x v="23"/>
    <n v="4.3203547232132751E-3"/>
    <n v="5.8034792564153562E-3"/>
    <n v="4.747192746021615E-3"/>
    <n v="5.3352638269393579E-3"/>
    <n v="6.999063705213005E-3"/>
  </r>
  <r>
    <x v="24"/>
    <n v="4.4353383660091436E-3"/>
    <n v="6.082112001125438E-3"/>
    <n v="4.3171502037611473E-3"/>
    <n v="5.7783302631101204E-3"/>
    <n v="7.6382546261206646E-3"/>
  </r>
  <r>
    <x v="25"/>
    <n v="1.8109094214468231E-3"/>
    <n v="3.0091983966187342E-3"/>
    <n v="2.412504658948635E-3"/>
    <n v="3.8676792053034641E-3"/>
    <n v="6.123148638885691E-3"/>
  </r>
  <r>
    <x v="26"/>
    <n v="3.022441941805573E-3"/>
    <n v="4.2576833816292611E-3"/>
    <n v="2.9242173446595299E-3"/>
    <n v="4.9779082581734961E-3"/>
    <n v="7.0573451283713834E-3"/>
  </r>
  <r>
    <x v="27"/>
    <n v="3.0250000348486469E-3"/>
    <n v="4.4435539479423403E-3"/>
    <n v="3.4785319720606299E-3"/>
    <n v="4.1626300467498467E-3"/>
    <n v="5.7085268020559809E-3"/>
  </r>
  <r>
    <x v="28"/>
    <n v="3.7487780757709862E-3"/>
    <n v="5.199546337111889E-3"/>
    <n v="4.6171958327668166E-3"/>
    <n v="4.980306350976434E-3"/>
    <n v="6.4632741445030317E-3"/>
  </r>
  <r>
    <x v="29"/>
    <n v="3.8145616278239909E-3"/>
    <n v="5.1882275215464329E-3"/>
    <n v="4.5743402558950088E-3"/>
    <n v="5.0450827159496626E-3"/>
    <n v="6.7831513372196639E-3"/>
  </r>
  <r>
    <x v="30"/>
    <n v="4.130605336928125E-3"/>
    <n v="5.680305091823888E-3"/>
    <n v="4.5018461065447751E-3"/>
    <n v="5.3564846759944374E-3"/>
    <n v="7.0594526542233638E-3"/>
  </r>
  <r>
    <x v="31"/>
    <n v="3.9319714826019213E-3"/>
    <n v="5.7597440201868286E-3"/>
    <n v="4.552964714670025E-3"/>
    <n v="5.6567546851362454E-3"/>
    <n v="7.5578307794351646E-3"/>
  </r>
  <r>
    <x v="32"/>
    <n v="1.9933225531888971E-3"/>
    <n v="3.3246641044745191E-3"/>
    <n v="2.4650948960912239E-3"/>
    <n v="4.2829830010482012E-3"/>
    <n v="6.2165907795115232E-3"/>
  </r>
  <r>
    <x v="33"/>
    <n v="3.143202469173195E-3"/>
    <n v="4.1883578713434308E-3"/>
    <n v="2.2233762732100418E-3"/>
    <n v="4.8702652633335706E-3"/>
    <n v="7.1212500475983324E-3"/>
  </r>
  <r>
    <x v="34"/>
    <n v="4.1092683273719829E-3"/>
    <n v="5.6863190494383176E-3"/>
    <n v="3.652309701165664E-3"/>
    <n v="5.5753639795895569E-3"/>
    <n v="7.3821992988778694E-3"/>
  </r>
  <r>
    <x v="35"/>
    <n v="3.8582298045788731E-3"/>
    <n v="5.1594312981388868E-3"/>
    <n v="4.6374668717610113E-3"/>
    <n v="4.8443144339080542E-3"/>
    <n v="6.4822505897746338E-3"/>
  </r>
  <r>
    <x v="36"/>
    <n v="3.9017860444284709E-3"/>
    <n v="5.653454916545831E-3"/>
    <n v="4.6686263498942199E-3"/>
    <n v="5.018749926030513E-3"/>
    <n v="6.7601947353469116E-3"/>
  </r>
  <r>
    <x v="37"/>
    <n v="4.4986884695556034E-3"/>
    <n v="5.7408822728387057E-3"/>
    <n v="4.6401270224534774E-3"/>
    <n v="5.4400841323657551E-3"/>
    <n v="7.1204107124536809E-3"/>
  </r>
  <r>
    <x v="38"/>
    <n v="4.3703544444923742E-3"/>
    <n v="6.0616642440541662E-3"/>
    <n v="4.7388952779963906E-3"/>
    <n v="5.81498388713009E-3"/>
    <n v="7.5169708690544651E-3"/>
  </r>
  <r>
    <x v="39"/>
    <n v="1.99602560298392E-3"/>
    <n v="3.4746705885313292E-3"/>
    <n v="2.4630259685656419E-3"/>
    <n v="4.2737936475825229E-3"/>
    <n v="6.2076168338187051E-3"/>
  </r>
  <r>
    <x v="40"/>
    <n v="3.1185635441613188E-3"/>
    <n v="4.1152936668528914E-3"/>
    <n v="2.9997999487199009E-3"/>
    <n v="4.8859617187439926E-3"/>
    <n v="7.1715330821290751E-3"/>
  </r>
  <r>
    <x v="41"/>
    <n v="4.6178918243656589E-3"/>
    <n v="5.5635789899967222E-3"/>
    <n v="4.6320478276969026E-3"/>
    <n v="5.6106897562133102E-3"/>
    <n v="7.2824618188793494E-3"/>
  </r>
  <r>
    <x v="42"/>
    <n v="4.1087584175061222E-3"/>
    <n v="5.2740519546840116E-3"/>
    <n v="4.6553588835418214E-3"/>
    <n v="4.9679740260084549E-3"/>
    <n v="6.3533709600578046E-3"/>
  </r>
  <r>
    <x v="43"/>
    <n v="4.082182748736121E-3"/>
    <n v="5.3556005326395621E-3"/>
    <n v="4.7943825686414254E-3"/>
    <n v="5.1924506592288273E-3"/>
    <n v="6.8170831477746274E-3"/>
  </r>
  <r>
    <x v="44"/>
    <n v="4.3260685090464532E-3"/>
    <n v="5.3933671249331329E-3"/>
    <n v="5.0722514759764283E-3"/>
    <n v="5.3959985819913084E-3"/>
    <n v="6.8821732323066792E-3"/>
  </r>
  <r>
    <x v="45"/>
    <n v="4.4689228242248647E-3"/>
    <n v="5.9277814026289571E-3"/>
    <n v="4.8460351745903806E-3"/>
    <n v="5.7337848293925282E-3"/>
    <n v="7.6047823313402426E-3"/>
  </r>
  <r>
    <x v="46"/>
    <n v="2.108628925333084E-3"/>
    <n v="3.421246652576369E-3"/>
    <n v="2.5881727593040612E-3"/>
    <n v="4.3811072139945889E-3"/>
    <n v="6.4484412760681606E-3"/>
  </r>
  <r>
    <x v="47"/>
    <n v="3.0951156426831058E-3"/>
    <n v="4.2745885328023753E-3"/>
    <n v="3.187176332730279E-3"/>
    <n v="4.9133541189135136E-3"/>
    <n v="7.0755307890827523E-3"/>
  </r>
  <r>
    <x v="48"/>
    <n v="4.303541196196495E-3"/>
    <n v="5.4059224898294041E-3"/>
    <n v="4.604575246499233E-3"/>
    <n v="5.6405758076830421E-3"/>
    <n v="7.3554494211631937E-3"/>
  </r>
  <r>
    <x v="49"/>
    <n v="4.2120102452996404E-3"/>
    <n v="5.0661787505784719E-3"/>
    <n v="4.7186585302134536E-3"/>
    <n v="5.0873622712760812E-3"/>
    <n v="6.6267131186799662E-3"/>
  </r>
  <r>
    <x v="50"/>
    <n v="4.0169776534964164E-3"/>
    <n v="5.1229788973010696E-3"/>
    <n v="4.8496535310911214E-3"/>
    <n v="4.8951381280280034E-3"/>
    <n v="6.8208621710571142E-3"/>
  </r>
  <r>
    <x v="51"/>
    <n v="4.372405027475359E-3"/>
    <n v="5.2940699928248182E-3"/>
    <n v="4.9108427270476646E-3"/>
    <n v="5.0739093336098088E-3"/>
    <n v="7.1614370230127849E-3"/>
  </r>
  <r>
    <x v="52"/>
    <n v="4.1973138548841611E-3"/>
    <n v="5.7162546854259786E-3"/>
    <n v="4.7822699695410503E-3"/>
    <n v="5.7287678190543392E-3"/>
    <n v="7.7608584368004524E-3"/>
  </r>
  <r>
    <x v="53"/>
    <n v="1.9862901892491501E-3"/>
    <n v="3.6441604499759732E-3"/>
    <n v="2.557868666211955E-3"/>
    <n v="4.3066187082040647E-3"/>
    <n v="6.5722356440564896E-3"/>
  </r>
  <r>
    <x v="54"/>
    <n v="3.151700224999456E-3"/>
    <n v="4.3943768946557047E-3"/>
    <n v="3.1574774069196279E-3"/>
    <n v="4.9337133381070894E-3"/>
    <n v="7.0891799077075551E-3"/>
  </r>
  <r>
    <x v="55"/>
    <n v="4.2432741648170073E-3"/>
    <n v="5.5818069131689744E-3"/>
    <n v="4.7022494462418043E-3"/>
    <n v="5.6048301130571182E-3"/>
    <n v="7.6358678023220319E-3"/>
  </r>
  <r>
    <x v="56"/>
    <n v="4.2710552987710818E-3"/>
    <n v="5.2312060467675451E-3"/>
    <n v="4.8331877224706129E-3"/>
    <n v="5.1454075769073867E-3"/>
    <n v="6.7634520245181242E-3"/>
  </r>
  <r>
    <x v="57"/>
    <n v="4.2296505953360866E-3"/>
    <n v="5.6116479415203226E-3"/>
    <n v="4.9455683668309129E-3"/>
    <n v="5.2528497570218441E-3"/>
    <n v="7.2316076266823476E-3"/>
  </r>
  <r>
    <x v="58"/>
    <n v="4.4831229220587627E-3"/>
    <n v="5.50514672916649E-3"/>
    <n v="4.8775950832960361E-3"/>
    <n v="5.553744471373261E-3"/>
    <n v="7.5446983755184183E-3"/>
  </r>
  <r>
    <x v="59"/>
    <m/>
    <m/>
    <m/>
    <m/>
    <m/>
  </r>
  <r>
    <x v="60"/>
    <n v="4.5049116733088621E-3"/>
    <n v="5.6406014013264706E-3"/>
    <n v="4.5608719039855299E-3"/>
    <n v="5.7405692339182069E-3"/>
    <n v="7.9968563918110924E-3"/>
  </r>
  <r>
    <x v="61"/>
    <n v="2.110931711713419E-3"/>
    <n v="3.482419607385458E-3"/>
    <n v="2.530624024106482E-3"/>
    <n v="4.3972687778586561E-3"/>
    <n v="6.8678718665013674E-3"/>
  </r>
  <r>
    <x v="62"/>
    <n v="3.1010563804072262E-3"/>
    <n v="4.3394975519780834E-3"/>
    <n v="2.9832109465903838E-3"/>
    <n v="4.8954417927286184E-3"/>
    <n v="7.2069551867063241E-3"/>
  </r>
  <r>
    <x v="63"/>
    <n v="4.4051722631455407E-3"/>
    <n v="5.5958184573807529E-3"/>
    <n v="4.2453788144229164E-3"/>
    <n v="5.5090100170715594E-3"/>
    <n v="7.7878000115394952E-3"/>
  </r>
  <r>
    <x v="64"/>
    <n v="4.2309769574072516E-3"/>
    <n v="5.441460168683486E-3"/>
    <n v="4.6528960148780876E-3"/>
    <n v="4.9529522437005884E-3"/>
    <n v="7.0755301647869983E-3"/>
  </r>
  <r>
    <x v="65"/>
    <n v="4.102740638229194E-3"/>
    <n v="5.5042708717010147E-3"/>
    <n v="4.681353162596014E-3"/>
    <n v="5.1522516322945371E-3"/>
    <n v="7.2061580522334856E-3"/>
  </r>
  <r>
    <x v="66"/>
    <n v="4.5692621872834406E-3"/>
    <n v="5.6468855793355994E-3"/>
    <n v="4.8431188756955668E-3"/>
    <n v="5.2860050347299627E-3"/>
    <n v="7.3089154970521208E-3"/>
  </r>
  <r>
    <x v="67"/>
    <n v="4.7420162617844309E-3"/>
    <n v="6.1592032332803952E-3"/>
    <n v="4.7109511491477589E-3"/>
    <n v="5.5574586627990261E-3"/>
    <n v="7.8415957091515637E-3"/>
  </r>
  <r>
    <x v="68"/>
    <n v="1.9940760705292578E-3"/>
    <n v="3.553892272602869E-3"/>
    <n v="2.4060458908192498E-3"/>
    <n v="4.2615124318406746E-3"/>
    <n v="6.7134817371203408E-3"/>
  </r>
  <r>
    <x v="69"/>
    <n v="3.2277054009104112E-3"/>
    <n v="4.4442511101237996E-3"/>
    <n v="2.8985366735296038E-3"/>
    <n v="4.8659478450252614E-3"/>
    <n v="7.4910181212337959E-3"/>
  </r>
  <r>
    <x v="70"/>
    <n v="4.6365825654391948E-3"/>
    <n v="6.0302443488425544E-3"/>
    <n v="4.5091842120407013E-3"/>
    <n v="5.5008105624984238E-3"/>
    <n v="7.7822739217092212E-3"/>
  </r>
  <r>
    <x v="71"/>
    <n v="4.0741331822167076E-3"/>
    <n v="6.0029204719010253E-3"/>
    <n v="4.5281273019133718E-3"/>
    <n v="4.9036996891226809E-3"/>
    <n v="6.9224521328521546E-3"/>
  </r>
  <r>
    <x v="72"/>
    <n v="4.1282985855120597E-3"/>
    <n v="5.9587064216634657E-3"/>
    <n v="4.5037206495658249E-3"/>
    <n v="5.042076312103314E-3"/>
    <n v="7.0553353788263152E-3"/>
  </r>
  <r>
    <x v="73"/>
    <n v="4.4786449924891633E-3"/>
    <n v="6.1269051163058271E-3"/>
    <n v="4.5747328973759554E-3"/>
    <n v="5.1513894051110776E-3"/>
    <n v="7.4734389992879881E-3"/>
  </r>
  <r>
    <x v="74"/>
    <n v="4.4842500162018293E-3"/>
    <n v="6.3841933285568491E-3"/>
    <n v="4.6672124388730824E-3"/>
    <n v="5.8463495497387621E-3"/>
    <n v="8.0785713835596854E-3"/>
  </r>
  <r>
    <x v="75"/>
    <n v="1.99411319142706E-3"/>
    <n v="3.569092149606456E-3"/>
    <n v="2.634791143601775E-3"/>
    <n v="4.2235684403619409E-3"/>
    <n v="6.8334188119348544E-3"/>
  </r>
  <r>
    <x v="76"/>
    <n v="3.2398600708485451E-3"/>
    <n v="4.4942931346890957E-3"/>
    <n v="3.0688525546084772E-3"/>
    <n v="4.7972259634323482E-3"/>
    <n v="7.5059360022020514E-3"/>
  </r>
  <r>
    <x v="77"/>
    <n v="4.3931146600346832E-3"/>
    <n v="5.9755671714227573E-3"/>
    <n v="4.6572097123096616E-3"/>
    <n v="5.4628732521718988E-3"/>
    <n v="7.51646281039243E-3"/>
  </r>
  <r>
    <x v="78"/>
    <n v="4.2272980656470381E-3"/>
    <n v="5.4539574957521257E-3"/>
    <n v="4.722647501242812E-3"/>
    <n v="4.7735104806834183E-3"/>
    <n v="6.8893897521472248E-3"/>
  </r>
  <r>
    <x v="79"/>
    <n v="4.1441275543988151E-3"/>
    <n v="6.1853066114682144E-3"/>
    <n v="4.8887058872277792E-3"/>
    <n v="5.2689980736830722E-3"/>
    <n v="7.0867026885111954E-3"/>
  </r>
  <r>
    <x v="80"/>
    <n v="4.6115625918944757E-3"/>
    <n v="6.0963033489517954E-3"/>
    <n v="4.9414909371978738E-3"/>
    <n v="5.3789117967034316E-3"/>
    <n v="7.3675318739347294E-3"/>
  </r>
  <r>
    <x v="81"/>
    <n v="4.5932974952767967E-3"/>
    <n v="6.504834748812546E-3"/>
    <n v="4.7222086259447616E-3"/>
    <n v="5.7743709889877207E-3"/>
    <n v="7.9530659428090674E-3"/>
  </r>
  <r>
    <x v="82"/>
    <n v="2.1796630404133828E-3"/>
    <n v="3.561683561857174E-3"/>
    <n v="2.5870308113777859E-3"/>
    <n v="4.1473485519205851E-3"/>
    <n v="6.5886893827534054E-3"/>
  </r>
  <r>
    <x v="83"/>
    <n v="3.2798691592648768E-3"/>
    <n v="4.4958831974867023E-3"/>
    <n v="3.188954287619681E-3"/>
    <n v="4.9073377273667123E-3"/>
    <n v="7.3807678816329436E-3"/>
  </r>
  <r>
    <x v="84"/>
    <n v="4.5866702804173301E-3"/>
    <n v="6.3651872864608494E-3"/>
    <n v="4.4156138034359572E-3"/>
    <n v="4.8191828992710656E-3"/>
    <n v="7.6028074712875546E-3"/>
  </r>
  <r>
    <x v="85"/>
    <n v="4.3068418822010488E-3"/>
    <n v="5.4134017427297787E-3"/>
    <n v="4.6373305262716819E-3"/>
    <n v="4.7765437153746721E-3"/>
    <n v="6.4446620858026301E-3"/>
  </r>
  <r>
    <x v="86"/>
    <n v="4.3584428576914748E-3"/>
    <n v="6.1118543700065756E-3"/>
    <n v="4.8362694546603127E-3"/>
    <n v="5.1324489043239963E-3"/>
    <n v="7.0108166310960118E-3"/>
  </r>
  <r>
    <x v="87"/>
    <n v="4.7827222814349974E-3"/>
    <n v="6.1902993699363478E-3"/>
    <n v="4.9867354583384713E-3"/>
    <n v="5.304043759116959E-3"/>
    <n v="7.1725640851773081E-3"/>
  </r>
  <r>
    <x v="88"/>
    <n v="4.8272931707827489E-3"/>
    <n v="6.4444761090890314E-3"/>
    <n v="4.7948824028650021E-3"/>
    <n v="5.6285651987650724E-3"/>
    <n v="7.7044100043255842E-3"/>
  </r>
  <r>
    <x v="89"/>
    <n v="2.28272080637193E-3"/>
    <n v="3.6597033200962059E-3"/>
    <n v="2.7331110043004952E-3"/>
    <n v="4.2055960678309377E-3"/>
    <n v="6.7258279073499844E-3"/>
  </r>
  <r>
    <x v="90"/>
    <n v="3.290124483217098E-3"/>
    <n v="4.9260587403879624E-3"/>
    <n v="3.299220320721745E-3"/>
    <n v="4.8766478913363836E-3"/>
    <n v="7.6175263723933118E-3"/>
  </r>
  <r>
    <x v="91"/>
    <n v="4.7092499803080374E-3"/>
    <n v="6.0179748626038214E-3"/>
    <n v="4.6787971949604152E-3"/>
    <n v="5.6731088293709786E-3"/>
    <n v="7.6365657478440182E-3"/>
  </r>
  <r>
    <x v="92"/>
    <n v="4.3216086923138853E-3"/>
    <n v="5.7681052335700313E-3"/>
    <n v="4.7391349928738932E-3"/>
    <n v="5.528315812258401E-3"/>
    <n v="7.3846054905831486E-3"/>
  </r>
  <r>
    <x v="93"/>
    <n v="4.315622521655578E-3"/>
    <n v="5.9948109887351482E-3"/>
    <n v="4.7193692337602726E-3"/>
    <n v="5.5532461534052819E-3"/>
    <n v="7.5710930705484118E-3"/>
  </r>
  <r>
    <x v="94"/>
    <n v="4.6512682608664292E-3"/>
    <n v="6.052377419711685E-3"/>
    <n v="4.8651259260503142E-3"/>
    <n v="5.7556341229194627E-3"/>
    <n v="7.6283849063346447E-3"/>
  </r>
  <r>
    <x v="95"/>
    <n v="4.677434604410024E-3"/>
    <n v="6.7136965838943286E-3"/>
    <n v="4.8084130388091409E-3"/>
    <n v="6.0091266636764082E-3"/>
    <n v="7.9936841414296068E-3"/>
  </r>
  <r>
    <x v="96"/>
    <n v="2.4826846657049228E-3"/>
    <n v="4.7038257174062724E-3"/>
    <n v="2.8265912558182861E-3"/>
    <n v="5.2292797383512576E-3"/>
    <n v="7.0818120029204059E-3"/>
  </r>
  <r>
    <x v="97"/>
    <n v="3.2561131574537698E-3"/>
    <n v="5.171322664513746E-3"/>
    <n v="3.6542224553594801E-3"/>
    <n v="5.3061818377262123E-3"/>
    <n v="7.542977240933277E-3"/>
  </r>
  <r>
    <x v="98"/>
    <n v="4.5173421881547137E-3"/>
    <n v="6.3257671830647261E-3"/>
    <n v="4.7412381952476436E-3"/>
    <n v="5.9313441014623861E-3"/>
    <n v="7.6980943792824058E-3"/>
  </r>
  <r>
    <x v="99"/>
    <n v="4.529778191969789E-3"/>
    <n v="6.3253026878620057E-3"/>
    <n v="4.8438894937050097E-3"/>
    <n v="5.6794044661355146E-3"/>
    <n v="7.544488139941046E-3"/>
  </r>
  <r>
    <x v="100"/>
    <n v="4.5432196514464621E-3"/>
    <n v="6.3126699813794099E-3"/>
    <n v="5.0713990492914102E-3"/>
    <n v="5.6171732573632172E-3"/>
    <n v="7.724164783804526E-3"/>
  </r>
  <r>
    <x v="101"/>
    <n v="4.2325250692625176E-3"/>
    <n v="4.8795722530651994E-3"/>
    <n v="3.8293996600066368E-3"/>
    <n v="4.6182865899465509E-3"/>
    <n v="6.686192444629333E-3"/>
  </r>
  <r>
    <x v="102"/>
    <n v="4.8084266505515833E-3"/>
    <n v="6.7028226179525214E-3"/>
    <n v="4.9428705866902192E-3"/>
    <n v="5.9823478205570076E-3"/>
    <n v="8.7921521924972899E-3"/>
  </r>
  <r>
    <x v="103"/>
    <n v="2.523090929159446E-3"/>
    <n v="5.0523214363942916E-3"/>
    <n v="2.511054461861974E-3"/>
    <n v="5.1648583016970142E-3"/>
    <n v="7.9204955459644972E-3"/>
  </r>
  <r>
    <x v="104"/>
    <n v="3.463530889684104E-3"/>
    <n v="5.6529787007016056E-3"/>
    <n v="3.1475761015567001E-3"/>
    <n v="5.2688624741315804E-3"/>
    <n v="7.7887610604770053E-3"/>
  </r>
  <r>
    <x v="105"/>
    <n v="4.6271396692079553E-3"/>
    <n v="6.4963447658917114E-3"/>
    <n v="4.1250412401068496E-3"/>
    <n v="5.9915281404873252E-3"/>
    <n v="7.6333860651816811E-3"/>
  </r>
  <r>
    <x v="106"/>
    <n v="4.4202908017097571E-3"/>
    <n v="6.3414776222555846E-3"/>
    <n v="4.32197509847992E-3"/>
    <n v="5.7608549926403772E-3"/>
    <n v="7.5868298203695438E-3"/>
  </r>
  <r>
    <x v="107"/>
    <n v="4.4889036733229103E-3"/>
    <n v="6.5723575938469898E-3"/>
    <n v="4.2442376597254658E-3"/>
    <n v="6.2635261025498802E-3"/>
    <n v="8.2363444087756796E-3"/>
  </r>
  <r>
    <x v="108"/>
    <n v="4.7734656316155638E-3"/>
    <n v="6.635413885381589E-3"/>
    <n v="4.338787867994142E-3"/>
    <n v="6.3570711530676859E-3"/>
    <n v="7.7573490532676283E-3"/>
  </r>
  <r>
    <x v="109"/>
    <n v="4.3262318324978231E-3"/>
    <n v="7.1642180667627689E-3"/>
    <n v="3.6676194162764799E-3"/>
    <n v="6.557102434529824E-3"/>
    <n v="7.4189332840437329E-3"/>
  </r>
  <r>
    <x v="110"/>
    <n v="2.5350106494625912E-3"/>
    <n v="5.6407336365510759E-3"/>
    <n v="2.3978435155782699E-3"/>
    <n v="5.441265099908053E-3"/>
    <n v="7.8316649333738282E-3"/>
  </r>
  <r>
    <x v="111"/>
    <n v="3.4888344954448281E-3"/>
    <n v="4.8823857292361354E-3"/>
    <n v="2.6058975356774302E-3"/>
    <n v="4.5302355166864294E-3"/>
    <n v="8.315525757591341E-3"/>
  </r>
  <r>
    <x v="112"/>
    <n v="4.419991552567502E-3"/>
    <n v="5.4201708112602484E-3"/>
    <n v="3.767547902282608E-3"/>
    <n v="5.5823378727716108E-3"/>
    <n v="8.4950115076291386E-3"/>
  </r>
  <r>
    <x v="113"/>
    <n v="4.6869778288249706E-3"/>
    <n v="6.3690344321438034E-3"/>
    <n v="4.2262778307448996E-3"/>
    <n v="5.8583663481939939E-3"/>
    <n v="8.1564796907101934E-3"/>
  </r>
  <r>
    <x v="114"/>
    <n v="4.5193032150774182E-3"/>
    <n v="6.3712748922940803E-3"/>
    <n v="4.1092956593580454E-3"/>
    <n v="5.9133531602619032E-3"/>
    <n v="8.1526719037566548E-3"/>
  </r>
  <r>
    <x v="115"/>
    <n v="4.6956096147841549E-3"/>
    <n v="6.3959934503629379E-3"/>
    <n v="4.4707077611356102E-3"/>
    <n v="5.4204959307922367E-3"/>
    <n v="7.9515862662526519E-3"/>
  </r>
  <r>
    <x v="116"/>
    <n v="4.6841767108039929E-3"/>
    <n v="6.8381097655807847E-3"/>
    <n v="4.2229334462804569E-3"/>
    <n v="5.8253157227959856E-3"/>
    <n v="8.4248332446097193E-3"/>
  </r>
  <r>
    <x v="117"/>
    <n v="2.396112687878529E-3"/>
    <n v="5.4607198827603259E-3"/>
    <n v="2.4985867219187341E-3"/>
    <n v="5.3884038880708347E-3"/>
    <n v="7.4718349306717793E-3"/>
  </r>
  <r>
    <x v="118"/>
    <n v="3.3710316041293919E-3"/>
    <n v="5.8243938197122943E-3"/>
    <n v="3.031691863683099E-3"/>
    <n v="5.6456175778314029E-3"/>
    <n v="7.8785326193884925E-3"/>
  </r>
  <r>
    <x v="119"/>
    <n v="4.7297292576882772E-3"/>
    <n v="6.6533343497088768E-3"/>
    <n v="4.4510832604675813E-3"/>
    <n v="5.739015076081805E-3"/>
    <n v="8.0846160472529665E-3"/>
  </r>
  <r>
    <x v="120"/>
    <n v="4.5997440788946957E-3"/>
    <n v="6.4597050646504747E-3"/>
    <n v="4.4500772252780733E-3"/>
    <n v="5.4480512803374622E-3"/>
    <n v="8.0610742606968214E-3"/>
  </r>
  <r>
    <x v="121"/>
    <n v="4.6106478939232226E-3"/>
    <n v="5.0492452454670234E-3"/>
    <n v="3.751608496511676E-3"/>
    <n v="5.6614063066187797E-3"/>
    <n v="7.3874761736687691E-3"/>
  </r>
  <r>
    <x v="122"/>
    <n v="4.8489838702619401E-3"/>
    <n v="6.49615739005202E-3"/>
    <n v="4.7509737724653594E-3"/>
    <n v="5.9449810186627833E-3"/>
    <n v="7.4232077819751134E-3"/>
  </r>
  <r>
    <x v="123"/>
    <n v="4.7751665338761073E-3"/>
    <n v="6.7572622154369816E-3"/>
    <n v="4.5477849530127226E-3"/>
    <n v="5.9741896933160786E-3"/>
    <n v="8.0912461847443395E-3"/>
  </r>
  <r>
    <x v="124"/>
    <n v="2.4820011531977489E-3"/>
    <n v="5.7188848940568117E-3"/>
    <n v="2.6124509369004748E-3"/>
    <n v="5.5347587543131439E-3"/>
    <n v="7.5963890226871979E-3"/>
  </r>
  <r>
    <x v="125"/>
    <n v="3.41805932660764E-3"/>
    <n v="5.7405642017190799E-3"/>
    <n v="3.275290092537339E-3"/>
    <n v="5.5026218744251773E-3"/>
    <n v="7.9743288778358588E-3"/>
  </r>
  <r>
    <x v="126"/>
    <n v="4.0976254883252289E-3"/>
    <n v="6.7262208115911179E-3"/>
    <n v="4.6851734423052601E-3"/>
    <n v="6.1948422109281021E-3"/>
    <n v="7.9950050168481855E-3"/>
  </r>
  <r>
    <x v="127"/>
    <n v="4.6212635229996562E-3"/>
    <n v="6.3561287866894037E-3"/>
    <n v="4.8992909179191371E-3"/>
    <n v="5.8932650726856942E-3"/>
    <n v="7.5819054836098101E-3"/>
  </r>
  <r>
    <x v="128"/>
    <n v="4.4198156080383849E-3"/>
    <n v="4.8298113979282336E-3"/>
    <n v="4.8006502297341684E-3"/>
    <n v="6.0832510659099073E-3"/>
    <n v="7.9212759446801728E-3"/>
  </r>
  <r>
    <x v="129"/>
    <n v="4.8910892433602134E-3"/>
    <n v="3.892069276376457E-3"/>
    <n v="4.7427971639409849E-3"/>
    <n v="6.124561580907583E-3"/>
    <n v="7.7044117405506646E-3"/>
  </r>
  <r>
    <x v="130"/>
    <n v="4.637562094451788E-3"/>
    <n v="6.6848293194354891E-3"/>
    <n v="4.8575087707277203E-3"/>
    <n v="6.387363292882013E-3"/>
    <n v="8.224927685681907E-3"/>
  </r>
  <r>
    <x v="131"/>
    <n v="2.5424058379112588E-3"/>
    <n v="5.3335514702217268E-3"/>
    <n v="2.778022707547879E-3"/>
    <n v="5.5890431751289679E-3"/>
    <n v="7.2387826085519389E-3"/>
  </r>
  <r>
    <x v="132"/>
    <n v="3.687123890018398E-3"/>
    <n v="5.6901089181807174E-3"/>
    <n v="3.364972551208959E-3"/>
    <n v="5.611773911475269E-3"/>
    <n v="7.7371472469878024E-3"/>
  </r>
  <r>
    <x v="133"/>
    <n v="4.8239616654869597E-3"/>
    <n v="6.9731623193627678E-3"/>
    <n v="4.8532345349403547E-3"/>
    <n v="6.174513317894972E-3"/>
    <n v="7.9449144332331446E-3"/>
  </r>
  <r>
    <x v="134"/>
    <n v="4.7224947794593146E-3"/>
    <n v="6.6029392439034074E-3"/>
    <n v="4.9757303249531974E-3"/>
    <n v="5.7962669419134218E-3"/>
    <n v="7.6449551091229417E-3"/>
  </r>
  <r>
    <x v="135"/>
    <n v="4.7180669911328814E-3"/>
    <n v="6.9056354720699754E-3"/>
    <n v="4.880492842161137E-3"/>
    <n v="6.059373905027021E-3"/>
    <n v="7.5883444959158851E-3"/>
  </r>
  <r>
    <x v="136"/>
    <n v="5.0051633436449224E-3"/>
    <n v="6.946399924675729E-3"/>
    <n v="5.0766280042964023E-3"/>
    <n v="6.1079430973484134E-3"/>
    <n v="7.6547385964896384E-3"/>
  </r>
  <r>
    <x v="137"/>
    <n v="4.8868388609132479E-3"/>
    <n v="6.9489619482354971E-3"/>
    <n v="4.8377316627262346E-3"/>
    <n v="6.1819907935193362E-3"/>
    <n v="8.1302810362269898E-3"/>
  </r>
  <r>
    <x v="138"/>
    <n v="2.506046585109493E-3"/>
    <n v="5.4431826918862327E-3"/>
    <n v="2.967079329575309E-3"/>
    <n v="5.6197128275036331E-3"/>
    <n v="7.2899225424406964E-3"/>
  </r>
  <r>
    <x v="139"/>
    <n v="3.42944338153999E-3"/>
    <n v="5.5978716647919176E-3"/>
    <n v="3.0915998330526551E-3"/>
    <n v="5.547052680540075E-3"/>
    <n v="7.8142785119057392E-3"/>
  </r>
  <r>
    <x v="140"/>
    <n v="4.8862702540097046E-3"/>
    <n v="6.687062652021649E-3"/>
    <n v="4.2333031595946646E-3"/>
    <n v="6.1269860576123377E-3"/>
    <n v="7.9000447585319405E-3"/>
  </r>
  <r>
    <x v="141"/>
    <n v="4.6377213751917761E-3"/>
    <n v="6.6710679307251074E-3"/>
    <n v="4.6929163388563164E-3"/>
    <n v="4.1159865231425868E-3"/>
    <n v="7.5405544847706599E-3"/>
  </r>
  <r>
    <x v="142"/>
    <n v="4.8293617933973789E-3"/>
    <n v="6.7397554919415631E-3"/>
    <n v="4.9855517278970659E-3"/>
    <n v="5.9514145808490558E-3"/>
    <n v="7.6721755631997124E-3"/>
  </r>
  <r>
    <x v="143"/>
    <n v="4.4891342383494076E-3"/>
    <n v="6.93913097450742E-3"/>
    <n v="5.2290177104762159E-3"/>
    <n v="6.086260601987613E-3"/>
    <n v="7.6918397728833804E-3"/>
  </r>
  <r>
    <x v="144"/>
    <n v="5.0738802507657487E-3"/>
    <n v="7.3350512990729162E-3"/>
    <n v="4.8680358022185821E-3"/>
    <n v="6.2043140033232174E-3"/>
    <n v="8.0678553267603571E-3"/>
  </r>
  <r>
    <x v="145"/>
    <n v="2.767354601989121E-3"/>
    <n v="5.9853808376999773E-3"/>
    <n v="2.86637685361681E-3"/>
    <n v="5.697080977974789E-3"/>
    <n v="7.3875759263339032E-3"/>
  </r>
  <r>
    <x v="146"/>
    <n v="3.3932215760592078E-3"/>
    <n v="5.880700663353465E-3"/>
    <n v="3.4328174636263872E-3"/>
    <n v="5.6755040439076497E-3"/>
    <n v="7.9163649182474958E-3"/>
  </r>
  <r>
    <x v="147"/>
    <n v="4.3007916657936537E-3"/>
    <n v="6.9797144490063839E-3"/>
    <n v="5.0425085614605363E-3"/>
    <n v="6.1322736660129086E-3"/>
    <n v="8.0200071549875775E-3"/>
  </r>
  <r>
    <x v="148"/>
    <n v="4.6921969580821258E-3"/>
    <n v="6.6669915803721884E-3"/>
    <n v="4.9552904299038697E-3"/>
    <n v="6.0573860528708992E-3"/>
    <n v="7.7624056843597876E-3"/>
  </r>
  <r>
    <x v="149"/>
    <n v="4.7078513547440934E-3"/>
    <n v="7.3129257582372964E-3"/>
    <n v="5.0066667687147523E-3"/>
    <n v="6.0381684624488171E-3"/>
    <n v="7.9375222621076904E-3"/>
  </r>
  <r>
    <x v="150"/>
    <n v="4.9201837658935004E-3"/>
    <n v="5.3620742763142524E-3"/>
    <n v="3.6814941908528591E-3"/>
    <n v="6.1916885318445856E-3"/>
    <n v="7.8738578375678412E-3"/>
  </r>
  <r>
    <x v="151"/>
    <n v="4.8351343533452971E-3"/>
    <n v="5.0113787105833026E-3"/>
    <n v="3.6937009015990188E-3"/>
    <n v="6.4942880021153556E-3"/>
    <n v="8.3795893472076461E-3"/>
  </r>
  <r>
    <x v="152"/>
    <n v="2.605178948591697E-3"/>
    <n v="5.8718891528940689E-3"/>
    <n v="2.63401659980306E-3"/>
    <n v="6.2733590307501516E-3"/>
    <n v="7.5628715035178226E-3"/>
  </r>
  <r>
    <x v="153"/>
    <n v="3.4695957456675232E-3"/>
    <n v="6.7846851660826792E-3"/>
    <n v="3.6482424279597569E-3"/>
    <n v="6.5259782724884467E-3"/>
    <n v="8.7523916026077467E-3"/>
  </r>
  <r>
    <x v="154"/>
    <n v="4.7945032962018854E-3"/>
    <n v="7.2579966949429236E-3"/>
    <n v="4.4736944090840057E-3"/>
    <n v="6.6329768752913833E-3"/>
    <n v="8.1143749001269007E-3"/>
  </r>
  <r>
    <x v="155"/>
    <n v="4.5440819228968954E-3"/>
    <n v="6.9125958260559161E-3"/>
    <n v="4.9928395342158996E-3"/>
    <n v="6.2333101449877889E-3"/>
    <n v="7.8148239272431853E-3"/>
  </r>
  <r>
    <x v="156"/>
    <n v="4.7183206683480772E-3"/>
    <n v="6.642977918223371E-3"/>
    <n v="5.0346401446495449E-3"/>
    <n v="6.4697586755718952E-3"/>
    <n v="8.1208094648395727E-3"/>
  </r>
  <r>
    <x v="157"/>
    <n v="4.8669775693755517E-3"/>
    <n v="7.0873350910765701E-3"/>
    <n v="4.7243973546033892E-3"/>
    <n v="6.5255723304901356E-3"/>
    <n v="8.1062512578483313E-3"/>
  </r>
  <r>
    <x v="158"/>
    <n v="4.6542307406030586E-3"/>
    <n v="7.2762779509307597E-3"/>
    <n v="5.1629827943205191E-3"/>
    <n v="6.826143489100084E-3"/>
    <n v="8.4473833000514986E-3"/>
  </r>
  <r>
    <x v="159"/>
    <n v="2.330904935212764E-3"/>
    <n v="6.2347393917599166E-3"/>
    <n v="2.715343468819124E-3"/>
    <n v="6.5539537223804172E-3"/>
    <n v="7.5268629076806533E-3"/>
  </r>
  <r>
    <x v="160"/>
    <n v="3.5104133703500848E-3"/>
    <n v="5.3213511075086324E-3"/>
    <n v="3.020045598315682E-3"/>
    <n v="6.7088176459765307E-3"/>
    <n v="8.1024307626307284E-3"/>
  </r>
  <r>
    <x v="161"/>
    <n v="4.6411528829735883E-3"/>
    <n v="6.0278056226636947E-3"/>
    <n v="3.5052930846317179E-3"/>
    <n v="6.7085812128274249E-3"/>
    <n v="8.3621230423586747E-3"/>
  </r>
  <r>
    <x v="162"/>
    <n v="4.5936207803752727E-3"/>
    <n v="6.9709538900649343E-3"/>
    <n v="4.3913528794136941E-3"/>
    <n v="6.2160321597241859E-3"/>
    <n v="7.9364169332537694E-3"/>
  </r>
  <r>
    <x v="163"/>
    <n v="4.2286037688675946E-3"/>
    <n v="6.8985812186775838E-3"/>
    <n v="4.4429637865311981E-3"/>
    <n v="6.4598359350703134E-3"/>
    <n v="8.2842084179754871E-3"/>
  </r>
  <r>
    <x v="164"/>
    <n v="4.8468401380007478E-3"/>
    <n v="7.2826946866318687E-3"/>
    <n v="4.8702618964363304E-3"/>
    <n v="6.6172541472894727E-3"/>
    <n v="8.341777147326427E-3"/>
  </r>
  <r>
    <x v="165"/>
    <n v="4.8743200517102339E-3"/>
    <n v="7.2823470200154223E-3"/>
    <n v="4.5539895210225034E-3"/>
    <n v="6.9292137373342493E-3"/>
    <n v="8.4886604358814441E-3"/>
  </r>
  <r>
    <x v="166"/>
    <n v="2.5619443553429769E-3"/>
    <n v="6.1682967174076196E-3"/>
    <n v="2.71366042879827E-3"/>
    <n v="6.9908970843414351E-3"/>
    <n v="7.6474576388139096E-3"/>
  </r>
  <r>
    <x v="167"/>
    <n v="3.4759970186835271E-3"/>
    <n v="6.3532828272208908E-3"/>
    <n v="3.3380335516188589E-3"/>
    <n v="7.0689397520178193E-3"/>
    <n v="8.2670117565336459E-3"/>
  </r>
  <r>
    <x v="168"/>
    <n v="4.8695798985818328E-3"/>
    <n v="7.273714980280746E-3"/>
    <n v="4.7722184816428141E-3"/>
    <n v="6.8157211640269798E-3"/>
    <n v="8.6938422105975691E-3"/>
  </r>
  <r>
    <x v="169"/>
    <n v="4.5934024258537263E-3"/>
    <n v="7.0246552167557664E-3"/>
    <n v="4.7577794662444521E-3"/>
    <n v="6.3186597894466234E-3"/>
    <n v="8.2212939162507274E-3"/>
  </r>
  <r>
    <x v="170"/>
    <n v="4.6813671268026808E-3"/>
    <n v="7.0200398911918907E-3"/>
    <n v="4.6355433299090131E-3"/>
    <n v="6.6052988822023076E-3"/>
    <n v="8.6305372381648756E-3"/>
  </r>
  <r>
    <x v="171"/>
    <n v="5.051393828151716E-3"/>
    <n v="7.3497215637958017E-3"/>
    <n v="3.6944509427103639E-3"/>
    <n v="6.7238795122966499E-3"/>
    <n v="8.5458573745953743E-3"/>
  </r>
  <r>
    <x v="172"/>
    <n v="5.0653311005502792E-3"/>
    <n v="7.2382665209579878E-3"/>
    <n v="4.0546785853714344E-3"/>
    <n v="7.1775015352090266E-3"/>
    <n v="8.9746764395993266E-3"/>
  </r>
  <r>
    <x v="173"/>
    <n v="2.7666872565375398E-3"/>
    <n v="6.3130000618477232E-3"/>
    <n v="2.760851263254148E-3"/>
    <n v="6.9449938534787477E-3"/>
    <n v="7.9456917201521562E-3"/>
  </r>
  <r>
    <x v="174"/>
    <n v="3.6108769758246319E-3"/>
    <n v="6.5428452926439146E-3"/>
    <n v="3.734192560730154E-3"/>
    <n v="7.0997025653187886E-3"/>
    <n v="8.1812147023871146E-3"/>
  </r>
  <r>
    <x v="175"/>
    <n v="4.4831136415229523E-3"/>
    <n v="7.1983621075770009E-3"/>
    <n v="4.8576328722280664E-3"/>
    <n v="6.9408986760624847E-3"/>
    <n v="8.853435856763835E-3"/>
  </r>
  <r>
    <x v="176"/>
    <n v="4.4896074465207124E-3"/>
    <n v="6.6540639585013963E-3"/>
    <n v="4.948861921457476E-3"/>
    <n v="6.3709686733470876E-3"/>
    <n v="8.4672292284340422E-3"/>
  </r>
  <r>
    <x v="177"/>
    <n v="4.4905901310645386E-3"/>
    <n v="6.7737664106274796E-3"/>
    <n v="4.7823075442929991E-3"/>
    <n v="6.5698367842774224E-3"/>
    <n v="8.6988908368104429E-3"/>
  </r>
  <r>
    <x v="178"/>
    <n v="4.8754168658718608E-3"/>
    <n v="7.060651996025004E-3"/>
    <n v="4.8936955342386967E-3"/>
    <n v="6.7873440044655779E-3"/>
    <n v="8.7604203005665262E-3"/>
  </r>
  <r>
    <x v="179"/>
    <n v="4.7901537723404374E-3"/>
    <n v="7.2383103397818827E-3"/>
    <n v="4.7685233031594188E-3"/>
    <n v="7.2336433650208067E-3"/>
    <n v="8.9184552836708217E-3"/>
  </r>
  <r>
    <x v="180"/>
    <n v="2.5696246731362858E-3"/>
    <n v="6.6175899883589026E-3"/>
    <n v="3.1883983793991981E-3"/>
    <n v="7.0853717333056914E-3"/>
    <n v="7.9472200186010682E-3"/>
  </r>
  <r>
    <x v="181"/>
    <n v="3.5188968643457929E-3"/>
    <n v="6.3422357039155004E-3"/>
    <n v="3.580871335340179E-3"/>
    <n v="7.2907561086657021E-3"/>
    <n v="8.2274246907982958E-3"/>
  </r>
  <r>
    <x v="182"/>
    <n v="4.7063114742560124E-3"/>
    <n v="6.9696189488532463E-3"/>
    <n v="4.2488927451775557E-3"/>
    <n v="7.059656026367476E-3"/>
    <n v="8.6224176547282615E-3"/>
  </r>
  <r>
    <x v="183"/>
    <n v="4.6552723012940377E-3"/>
    <n v="6.935267640050498E-3"/>
    <n v="4.6979926232064663E-3"/>
    <n v="6.511273726967492E-3"/>
    <n v="8.4043475083663746E-3"/>
  </r>
  <r>
    <x v="184"/>
    <n v="4.6826653946970892E-3"/>
    <n v="7.0022177082855082E-3"/>
    <n v="4.7073774546348528E-3"/>
    <n v="6.7641485739102893E-3"/>
    <n v="9.074642338889969E-3"/>
  </r>
  <r>
    <x v="185"/>
    <n v="5.0088476609767823E-3"/>
    <n v="7.2476959449467356E-3"/>
    <n v="4.8238869728324208E-3"/>
    <n v="6.8763132936245372E-3"/>
    <n v="8.6890947710420441E-3"/>
  </r>
  <r>
    <x v="186"/>
    <n v="4.862350457096965E-3"/>
    <n v="7.2368124567255537E-3"/>
    <n v="4.6797404512505091E-3"/>
    <n v="7.1094937337451156E-3"/>
    <n v="8.8314909198203111E-3"/>
  </r>
  <r>
    <x v="187"/>
    <n v="2.6117067279278921E-3"/>
    <n v="6.6794774507915617E-3"/>
    <n v="2.8106465775465999E-3"/>
    <n v="6.9958386626129783E-3"/>
    <n v="7.9088742341718293E-3"/>
  </r>
  <r>
    <x v="188"/>
    <n v="3.4965206118576799E-3"/>
    <n v="6.2140065525510589E-3"/>
    <n v="3.334753735105082E-3"/>
    <n v="7.1401450909287451E-3"/>
    <n v="8.2640385741840384E-3"/>
  </r>
  <r>
    <x v="189"/>
    <n v="4.6097764061571482E-3"/>
    <n v="6.9724360592253653E-3"/>
    <n v="4.4167289532170296E-3"/>
    <n v="7.206855234576366E-3"/>
    <n v="8.6339144814749028E-3"/>
  </r>
  <r>
    <x v="190"/>
    <n v="4.4841185958428781E-3"/>
    <n v="6.9282793739276864E-3"/>
    <n v="4.6044833640106787E-3"/>
    <n v="6.6481626157296842E-3"/>
    <n v="8.4623550090992313E-3"/>
  </r>
  <r>
    <x v="191"/>
    <n v="4.3479535441227467E-3"/>
    <n v="6.9759691728890332E-3"/>
    <n v="4.5197393043270324E-3"/>
    <n v="6.5817128609042862E-3"/>
    <n v="8.8232648803834562E-3"/>
  </r>
  <r>
    <x v="192"/>
    <n v="4.8060272965077507E-3"/>
    <n v="6.9450421974569286E-3"/>
    <n v="4.5796098590221894E-3"/>
    <n v="6.9273786775816467E-3"/>
    <n v="8.7610908954583056E-3"/>
  </r>
  <r>
    <x v="193"/>
    <n v="4.8224188411880066E-3"/>
    <n v="7.2790795741391372E-3"/>
    <n v="4.1467644689167377E-3"/>
    <n v="7.1010456412642564E-3"/>
    <n v="8.8202071629565424E-3"/>
  </r>
  <r>
    <x v="194"/>
    <n v="2.5864655346146521E-3"/>
    <n v="6.4960032528954261E-3"/>
    <n v="2.6547493031277561E-3"/>
    <n v="7.0018681318613721E-3"/>
    <n v="8.1308902687097784E-3"/>
  </r>
  <r>
    <x v="195"/>
    <n v="3.5687502379386422E-3"/>
    <n v="6.255472145698898E-3"/>
    <n v="3.27577858937988E-3"/>
    <n v="7.1972709401422214E-3"/>
    <n v="8.2436470241956245E-3"/>
  </r>
  <r>
    <x v="196"/>
    <n v="4.6576042332750192E-3"/>
    <n v="6.731770403882089E-3"/>
    <n v="4.1989316414691568E-3"/>
    <n v="6.8911251056480924E-3"/>
    <n v="8.8198809287696554E-3"/>
  </r>
  <r>
    <x v="197"/>
    <n v="4.526765082434373E-3"/>
    <n v="6.5376915782023931E-3"/>
    <n v="4.2537116123770209E-3"/>
    <n v="6.5345939134613942E-3"/>
    <n v="8.4284777670544479E-3"/>
  </r>
  <r>
    <x v="198"/>
    <n v="4.4593121125839222E-3"/>
    <n v="6.3339871921893687E-3"/>
    <n v="4.2770969500584696E-3"/>
    <n v="6.6162897782459078E-3"/>
    <n v="8.7093065274263023E-3"/>
  </r>
  <r>
    <x v="199"/>
    <n v="4.880843109550637E-3"/>
    <n v="6.6910487473879586E-3"/>
    <n v="4.30744309970454E-3"/>
    <n v="6.9091974710221446E-3"/>
    <n v="8.7032617106444499E-3"/>
  </r>
  <r>
    <x v="200"/>
    <n v="4.5847569455679544E-3"/>
    <n v="6.9367080285299837E-3"/>
    <n v="4.3308930490948208E-3"/>
    <n v="7.2287262246793554E-3"/>
    <n v="9.0147051002936445E-3"/>
  </r>
  <r>
    <x v="201"/>
    <n v="2.434956726537455E-3"/>
    <n v="6.4873450941441198E-3"/>
    <n v="2.6094084302422729E-3"/>
    <n v="7.0382363907438754E-3"/>
    <n v="7.9992767920881551E-3"/>
  </r>
  <r>
    <x v="202"/>
    <n v="3.3840442311412729E-3"/>
    <n v="6.0437665792081154E-3"/>
    <n v="3.1189511788911549E-3"/>
    <n v="7.2141894971556458E-3"/>
    <n v="8.2576760180844144E-3"/>
  </r>
  <r>
    <x v="203"/>
    <n v="4.48631906201545E-3"/>
    <n v="6.2759779373055564E-3"/>
    <n v="4.1511415150529019E-3"/>
    <n v="6.9397764729108658E-3"/>
    <n v="8.892333108967497E-3"/>
  </r>
  <r>
    <x v="204"/>
    <n v="4.4818451974890138E-3"/>
    <n v="6.0397865148580226E-3"/>
    <n v="4.1832186178482351E-3"/>
    <n v="6.6870789072687592E-3"/>
    <n v="8.6252510526791688E-3"/>
  </r>
  <r>
    <x v="205"/>
    <n v="4.5066759694190146E-3"/>
    <n v="5.8772032803156666E-3"/>
    <n v="4.3603014357232088E-3"/>
    <n v="6.450874367992715E-3"/>
    <n v="8.9372671631412701E-3"/>
  </r>
  <r>
    <x v="206"/>
    <n v="4.5644896135040346E-3"/>
    <n v="6.3360072850902468E-3"/>
    <n v="4.3119730452012787E-3"/>
    <n v="6.8003068634134934E-3"/>
    <n v="8.7228716593729105E-3"/>
  </r>
  <r>
    <x v="207"/>
    <n v="4.4295195425000274E-3"/>
    <n v="6.4832000213419358E-3"/>
    <n v="4.1418031834993142E-3"/>
    <n v="6.4776961361710777E-3"/>
    <n v="8.9350887717933279E-3"/>
  </r>
  <r>
    <x v="208"/>
    <n v="2.393580914882747E-3"/>
    <n v="6.2368758488670984E-3"/>
    <n v="2.5802944452783649E-3"/>
    <n v="6.6415849730256764E-3"/>
    <n v="7.6864975607456934E-3"/>
  </r>
  <r>
    <x v="209"/>
    <n v="3.3064963681656771E-3"/>
    <n v="6.2274937781511492E-3"/>
    <n v="3.1064690419995741E-3"/>
    <n v="7.0219400784099807E-3"/>
    <n v="8.0971223919757886E-3"/>
  </r>
  <r>
    <x v="210"/>
    <n v="4.5019829305104186E-3"/>
    <n v="5.6936618433321984E-3"/>
    <n v="4.0172462652493801E-3"/>
    <n v="6.9535536968549604E-3"/>
    <n v="8.8255698266125528E-3"/>
  </r>
  <r>
    <x v="211"/>
    <n v="4.4031265269602691E-3"/>
    <n v="5.2257047133612974E-3"/>
    <n v="4.151924349752271E-3"/>
    <n v="6.4629411842596247E-3"/>
    <n v="8.6053004803814948E-3"/>
  </r>
  <r>
    <x v="212"/>
    <n v="4.486841138926727E-3"/>
    <n v="5.2660532034292688E-3"/>
    <n v="4.0743364207218554E-3"/>
    <n v="6.4108279647719368E-3"/>
    <n v="9.1321255284450391E-3"/>
  </r>
  <r>
    <x v="213"/>
    <n v="4.7495549177832544E-3"/>
    <n v="5.504845042937842E-3"/>
    <n v="4.190158797575414E-3"/>
    <n v="6.8113234054620019E-3"/>
    <n v="8.6374118870702829E-3"/>
  </r>
  <r>
    <x v="214"/>
    <n v="4.8064385470861417E-3"/>
    <n v="5.8349484875295883E-3"/>
    <n v="3.9467850269409932E-3"/>
    <n v="6.928841181635133E-3"/>
    <n v="8.6132626741866978E-3"/>
  </r>
  <r>
    <x v="215"/>
    <n v="2.6133959540671822E-3"/>
    <n v="6.6208442241777448E-3"/>
    <n v="2.630377544648448E-3"/>
    <n v="6.9553631546869273E-3"/>
    <n v="7.9443614275115561E-3"/>
  </r>
  <r>
    <x v="216"/>
    <n v="3.40007578402778E-3"/>
    <n v="5.8605936183494288E-3"/>
    <n v="3.2689805674038009E-3"/>
    <n v="7.0211461086039954E-3"/>
    <n v="8.1907604877510098E-3"/>
  </r>
  <r>
    <x v="217"/>
    <n v="4.4662137003129987E-3"/>
    <n v="5.1767115062386019E-3"/>
    <n v="4.0204345337464037E-3"/>
    <n v="6.6561149077450704E-3"/>
    <n v="8.5884571879074108E-3"/>
  </r>
  <r>
    <x v="218"/>
    <n v="4.4840079451792386E-3"/>
    <n v="4.7083913465631099E-3"/>
    <n v="4.0208778169534658E-3"/>
    <n v="6.3563458175443502E-3"/>
    <n v="8.6190417326285854E-3"/>
  </r>
  <r>
    <x v="219"/>
    <n v="4.2706782695468562E-3"/>
    <n v="4.6723429238476194E-3"/>
    <n v="3.7660255736594048E-3"/>
    <n v="6.4391554955649443E-3"/>
    <n v="8.6764573436208785E-3"/>
  </r>
  <r>
    <x v="220"/>
    <n v="4.9417377231239399E-3"/>
    <n v="5.109607504080787E-3"/>
    <n v="4.1611289529936051E-3"/>
    <n v="6.6074234174451942E-3"/>
    <n v="8.7477272863253248E-3"/>
  </r>
  <r>
    <x v="221"/>
    <n v="4.405077592099957E-3"/>
    <n v="5.4974994099446263E-3"/>
    <n v="4.0553513473284911E-3"/>
    <n v="6.8681422701477434E-3"/>
    <n v="8.8312999335840685E-3"/>
  </r>
  <r>
    <x v="222"/>
    <n v="2.3323003553137162E-3"/>
    <n v="6.3989275458092828E-3"/>
    <n v="2.5788539786297058E-3"/>
    <n v="7.0570524054861224E-3"/>
    <n v="7.9802009985150309E-3"/>
  </r>
  <r>
    <x v="223"/>
    <n v="3.2898636346065102E-3"/>
    <n v="5.7803870481241944E-3"/>
    <n v="3.2007430374429249E-3"/>
    <n v="7.0791856038850236E-3"/>
    <n v="8.3200076044022825E-3"/>
  </r>
  <r>
    <x v="224"/>
    <n v="4.4913293742188509E-3"/>
    <n v="5.0824392492932044E-3"/>
    <n v="3.80258991805395E-3"/>
    <n v="6.7119317944815717E-3"/>
    <n v="8.6648287216682142E-3"/>
  </r>
  <r>
    <x v="225"/>
    <n v="4.5920524960222087E-3"/>
    <n v="4.7958952939834518E-3"/>
    <n v="3.9213536977943178E-3"/>
    <n v="6.3190742651755916E-3"/>
    <n v="8.4481251292923137E-3"/>
  </r>
  <r>
    <x v="226"/>
    <n v="4.2411336937950442E-3"/>
    <n v="4.7313204202576332E-3"/>
    <n v="4.1079472345319692E-3"/>
    <n v="6.1869898453965812E-3"/>
    <n v="8.6841567776842175E-3"/>
  </r>
  <r>
    <x v="227"/>
    <n v="4.8074251142639383E-3"/>
    <n v="4.8935304811552451E-3"/>
    <n v="3.7876415432654921E-3"/>
    <n v="6.4213415007467528E-3"/>
    <n v="8.3632032946414463E-3"/>
  </r>
  <r>
    <x v="228"/>
    <n v="4.5962566290296226E-3"/>
    <n v="5.7050166001274211E-3"/>
    <n v="4.0795789254504883E-3"/>
    <n v="7.0140056168492967E-3"/>
    <n v="8.6476598849256833E-3"/>
  </r>
  <r>
    <x v="229"/>
    <n v="2.5597175460965E-3"/>
    <n v="6.5577310474634644E-3"/>
    <n v="2.5380376581316932E-3"/>
    <n v="7.0860959834293524E-3"/>
    <n v="8.0569353573861028E-3"/>
  </r>
  <r>
    <x v="230"/>
    <n v="3.5171243939695891E-3"/>
    <n v="6.1146468862473859E-3"/>
    <n v="2.9953037765459221E-3"/>
    <n v="7.0991700526712182E-3"/>
    <n v="8.3642043667696078E-3"/>
  </r>
  <r>
    <x v="231"/>
    <n v="4.6277825848857826E-3"/>
    <n v="5.6115315967123734E-3"/>
    <n v="4.1099193788939259E-3"/>
    <n v="6.8311735727092354E-3"/>
    <n v="8.783088544689099E-3"/>
  </r>
  <r>
    <x v="232"/>
    <n v="4.6836530182373061E-3"/>
    <n v="5.1640564312999048E-3"/>
    <n v="3.9950293211069212E-3"/>
    <n v="6.3454313313767562E-3"/>
    <n v="8.8616118352500117E-3"/>
  </r>
  <r>
    <x v="233"/>
    <n v="4.5821058958883266E-3"/>
    <n v="5.2767941687060244E-3"/>
    <n v="4.3071749611455724E-3"/>
    <n v="6.2745481087325156E-3"/>
    <n v="8.6361985736729853E-3"/>
  </r>
  <r>
    <x v="234"/>
    <n v="4.8362366911908171E-3"/>
    <n v="5.6935888158047869E-3"/>
    <n v="4.3917377510813618E-3"/>
    <n v="6.6281837088106579E-3"/>
    <n v="8.6769055498960926E-3"/>
  </r>
  <r>
    <x v="235"/>
    <n v="4.9184976322362252E-3"/>
    <n v="6.0183887140870616E-3"/>
    <n v="4.3363546638274849E-3"/>
    <n v="6.7820367814612637E-3"/>
    <n v="8.748119631103491E-3"/>
  </r>
  <r>
    <x v="236"/>
    <n v="2.688807945587767E-3"/>
    <n v="6.6939048045158442E-3"/>
    <n v="3.0286598408466592E-3"/>
    <n v="6.88860199683049E-3"/>
    <n v="7.9935459663050112E-3"/>
  </r>
  <r>
    <x v="237"/>
    <n v="3.4857739149321948E-3"/>
    <n v="6.1163564230760949E-3"/>
    <n v="3.5392586336382538E-3"/>
    <n v="7.0504101912772701E-3"/>
    <n v="7.9713309605646387E-3"/>
  </r>
  <r>
    <x v="238"/>
    <n v="4.1835769389376373E-3"/>
    <n v="6.1771368336405114E-3"/>
    <n v="4.3942378489531418E-3"/>
    <n v="6.7075610671541459E-3"/>
    <n v="8.8568215910146443E-3"/>
  </r>
  <r>
    <x v="239"/>
    <n v="4.5036225474722269E-3"/>
    <n v="6.0335872420595564E-3"/>
    <n v="4.1891265637401236E-3"/>
    <n v="6.1204352253373638E-3"/>
    <n v="8.7072465900764479E-3"/>
  </r>
  <r>
    <x v="240"/>
    <n v="4.5672607536221491E-3"/>
    <n v="6.1214242703073463E-3"/>
    <n v="4.5917145638275101E-3"/>
    <n v="6.1671243304305774E-3"/>
    <n v="8.8055888349702731E-3"/>
  </r>
  <r>
    <x v="241"/>
    <n v="4.9158713417658808E-3"/>
    <n v="6.2111851665736344E-3"/>
    <n v="4.5458194439236734E-3"/>
    <n v="6.6335597405938673E-3"/>
    <n v="8.7726994662194156E-3"/>
  </r>
  <r>
    <x v="242"/>
    <n v="4.8782314754646956E-3"/>
    <n v="6.6879670625344927E-3"/>
    <n v="4.8860781694559721E-3"/>
    <n v="6.8909027059900381E-3"/>
    <n v="8.458919960321408E-3"/>
  </r>
  <r>
    <x v="243"/>
    <n v="2.5479779085611368E-3"/>
    <n v="6.6188105600744349E-3"/>
    <n v="3.2050961503901948E-3"/>
    <n v="6.9338301252685978E-3"/>
    <n v="7.8224780518579857E-3"/>
  </r>
  <r>
    <x v="244"/>
    <n v="3.3244939618613809E-3"/>
    <n v="5.9589216532973544E-3"/>
    <n v="3.306622319835281E-3"/>
    <n v="6.9263810402160359E-3"/>
    <n v="8.093991331978509E-3"/>
  </r>
  <r>
    <x v="245"/>
    <n v="4.7116394727095409E-3"/>
    <n v="6.19992654573631E-3"/>
    <n v="4.6638361280978233E-3"/>
    <n v="6.6813734594214384E-3"/>
    <n v="8.5417084521851316E-3"/>
  </r>
  <r>
    <x v="246"/>
    <n v="4.1900034413882683E-3"/>
    <n v="5.7708382536391899E-3"/>
    <n v="4.503944947289177E-3"/>
    <n v="6.1272072074172517E-3"/>
    <n v="8.0871638401947849E-3"/>
  </r>
  <r>
    <x v="247"/>
    <n v="4.4144363269388561E-3"/>
    <n v="6.2254599799483491E-3"/>
    <n v="4.7584171022260549E-3"/>
    <n v="6.3327395604208959E-3"/>
    <n v="8.8825891478686355E-3"/>
  </r>
  <r>
    <x v="248"/>
    <n v="5.0321964381336969E-3"/>
    <n v="6.5399379458796836E-3"/>
    <n v="4.9746594691135251E-3"/>
    <n v="6.2757707637154381E-3"/>
    <n v="8.5105626659225716E-3"/>
  </r>
  <r>
    <x v="249"/>
    <n v="4.6425230367376658E-3"/>
    <n v="6.7425987875106598E-3"/>
    <n v="4.857005232585582E-3"/>
    <n v="5.5411374752223786E-3"/>
    <n v="8.6295392119283953E-3"/>
  </r>
  <r>
    <x v="250"/>
    <n v="2.5858350904837272E-3"/>
    <n v="5.7351806047027084E-3"/>
    <n v="2.7412048114644062E-3"/>
    <n v="6.702580683599987E-3"/>
    <n v="7.6834521679895488E-3"/>
  </r>
  <r>
    <x v="251"/>
    <n v="3.591887325309252E-3"/>
    <n v="5.8828236005946683E-3"/>
    <n v="3.3542812704515689E-3"/>
    <n v="6.9501782854446033E-3"/>
    <n v="7.9656454881478853E-3"/>
  </r>
  <r>
    <x v="252"/>
    <n v="4.0349957330989908E-3"/>
    <n v="6.6764968615475326E-3"/>
    <n v="4.7586022563250573E-3"/>
    <n v="6.7320228227186274E-3"/>
    <n v="8.513345489545061E-3"/>
  </r>
  <r>
    <x v="253"/>
    <n v="3.992430306970423E-3"/>
    <n v="6.4477380061115086E-3"/>
    <n v="4.9152693402594013E-3"/>
    <n v="6.1817154524671011E-3"/>
    <n v="8.3749279732745971E-3"/>
  </r>
  <r>
    <x v="254"/>
    <n v="4.2655367676968804E-3"/>
    <n v="6.5200319308235466E-3"/>
    <n v="4.9368333670548473E-3"/>
    <n v="6.2709704887438473E-3"/>
    <n v="8.6330292811281281E-3"/>
  </r>
  <r>
    <x v="255"/>
    <n v="4.9509601590637508E-3"/>
    <n v="6.6633056382173379E-3"/>
    <n v="5.1293849849720864E-3"/>
    <n v="6.4598453989357903E-3"/>
    <n v="8.3258082109304073E-3"/>
  </r>
  <r>
    <x v="256"/>
    <n v="4.9531465703606036E-3"/>
    <n v="7.0104481904864919E-3"/>
    <n v="4.8254384512427164E-3"/>
    <n v="6.8064963762517819E-3"/>
    <n v="8.61299883163354E-3"/>
  </r>
  <r>
    <x v="257"/>
    <n v="2.6630592020387158E-3"/>
    <n v="5.9060752878466469E-3"/>
    <n v="2.9441956580484722E-3"/>
    <n v="6.748482485882292E-3"/>
    <n v="8.0691186100448897E-3"/>
  </r>
  <r>
    <x v="258"/>
    <n v="3.6271144100218158E-3"/>
    <n v="6.0908984519315746E-3"/>
    <n v="3.4621636956115088E-3"/>
    <n v="6.947247003784845E-3"/>
    <n v="8.3585193455647071E-3"/>
  </r>
  <r>
    <x v="259"/>
    <n v="4.6970251951607552E-3"/>
    <n v="6.825656799740276E-3"/>
    <n v="4.7495445997294749E-3"/>
    <n v="6.6675390320601541E-3"/>
    <n v="8.569336678500291E-3"/>
  </r>
  <r>
    <x v="260"/>
    <n v="4.6096251256109748E-3"/>
    <n v="6.4152550286696794E-3"/>
    <n v="4.8711174125888844E-3"/>
    <n v="6.3742787403588044E-3"/>
    <n v="8.2302932522983728E-3"/>
  </r>
  <r>
    <x v="261"/>
    <n v="4.6649375440728528E-3"/>
    <n v="6.479581767320856E-3"/>
    <n v="4.9288706572577596E-3"/>
    <n v="6.2894841396312177E-3"/>
    <n v="8.3573648520955286E-3"/>
  </r>
  <r>
    <x v="262"/>
    <n v="5.000883307152878E-3"/>
    <n v="6.7177754062586019E-3"/>
    <n v="5.1069323425158948E-3"/>
    <n v="6.4675232993341453E-3"/>
    <n v="8.2324831457919034E-3"/>
  </r>
  <r>
    <x v="263"/>
    <n v="5.1160295927021237E-3"/>
    <n v="6.9895611190224152E-3"/>
    <n v="4.8553167690815122E-3"/>
    <n v="6.6552855157157222E-3"/>
    <n v="8.5454331291598268E-3"/>
  </r>
  <r>
    <x v="264"/>
    <n v="2.5898125497936142E-3"/>
    <n v="5.7638733322867303E-3"/>
    <n v="3.1134503341592231E-3"/>
    <n v="6.3834133709773323E-3"/>
    <n v="7.578089856463608E-3"/>
  </r>
  <r>
    <x v="265"/>
    <n v="3.4349252351422608E-3"/>
    <n v="5.9298959606500102E-3"/>
    <n v="3.622633980209432E-3"/>
    <n v="6.4803681961178791E-3"/>
    <n v="7.9140519609766109E-3"/>
  </r>
  <r>
    <x v="266"/>
    <n v="4.5965956425566383E-3"/>
    <n v="6.6488329715361826E-3"/>
    <n v="4.7070449085699004E-3"/>
    <n v="6.615673859252008E-3"/>
    <n v="7.9997431702867067E-3"/>
  </r>
  <r>
    <x v="267"/>
    <n v="4.2916978094492192E-3"/>
    <n v="6.3738709155824434E-3"/>
    <n v="4.7550210601348076E-3"/>
    <n v="6.1764240211662673E-3"/>
    <n v="7.8861215885355444E-3"/>
  </r>
  <r>
    <x v="268"/>
    <n v="4.5022320451101536E-3"/>
    <n v="6.4674832938538956E-3"/>
    <n v="4.8012360823384134E-3"/>
    <n v="6.2536855586501671E-3"/>
    <n v="8.4629631159486747E-3"/>
  </r>
  <r>
    <x v="269"/>
    <n v="4.946412357390806E-3"/>
    <n v="6.5635339842134684E-3"/>
    <n v="4.9169961849242711E-3"/>
    <n v="6.5247700680133528E-3"/>
    <n v="8.2415291876081209E-3"/>
  </r>
  <r>
    <x v="270"/>
    <n v="4.4498913529941323E-3"/>
    <n v="7.0013563123119387E-3"/>
    <n v="4.8387156789861264E-3"/>
    <n v="6.566550642735332E-3"/>
    <n v="8.5736921632284385E-3"/>
  </r>
  <r>
    <x v="271"/>
    <n v="2.4657480323759268E-3"/>
    <n v="5.7443039915870547E-3"/>
    <n v="2.8070881596020539E-3"/>
    <n v="6.2547557333681994E-3"/>
    <n v="7.8076926755148842E-3"/>
  </r>
  <r>
    <x v="272"/>
    <n v="3.4642412119094872E-3"/>
    <n v="5.9605190303203721E-3"/>
    <n v="3.2416045982622461E-3"/>
    <n v="6.3972910821060731E-3"/>
    <n v="8.0022730269298219E-3"/>
  </r>
  <r>
    <x v="273"/>
    <n v="4.7101307967049666E-3"/>
    <n v="6.5394293410013472E-3"/>
    <n v="4.5298665117498513E-3"/>
    <n v="6.5517890276537644E-3"/>
    <n v="8.4619874355387377E-3"/>
  </r>
  <r>
    <x v="274"/>
    <n v="4.3194654401374696E-3"/>
    <n v="6.167973585320544E-3"/>
    <n v="4.523960876013527E-3"/>
    <n v="5.5921425117962864E-3"/>
    <n v="7.9578128500446509E-3"/>
  </r>
  <r>
    <x v="275"/>
    <n v="4.7228169988848129E-3"/>
    <n v="6.3728093279805846E-3"/>
    <n v="4.9034962149587732E-3"/>
    <n v="5.7067896164642072E-3"/>
    <n v="8.215818877909219E-3"/>
  </r>
  <r>
    <x v="276"/>
    <n v="4.8883197335805699E-3"/>
    <n v="6.4688552840920241E-3"/>
    <n v="3.99949175266868E-3"/>
    <n v="5.8523667388592597E-3"/>
    <n v="7.8927787165641514E-3"/>
  </r>
  <r>
    <x v="277"/>
    <n v="4.8298322413535899E-3"/>
    <n v="6.7505841404237451E-3"/>
    <n v="4.0088188275146574E-3"/>
    <n v="6.1444212704415248E-3"/>
    <n v="8.6253739599621033E-3"/>
  </r>
  <r>
    <x v="278"/>
    <n v="2.449606336414974E-3"/>
    <n v="4.7296433455105702E-3"/>
    <n v="2.7809229367130508E-3"/>
    <n v="5.6678949277894292E-3"/>
    <n v="7.5805044276929323E-3"/>
  </r>
  <r>
    <x v="279"/>
    <n v="3.6248105599096169E-3"/>
    <n v="5.3744156710505064E-3"/>
    <n v="3.3262524507834822E-3"/>
    <n v="5.8188409350556896E-3"/>
    <n v="7.8144553929654238E-3"/>
  </r>
  <r>
    <x v="280"/>
    <n v="4.6666413381176901E-3"/>
    <n v="6.3514380075820462E-3"/>
    <n v="4.6564661908557797E-3"/>
    <n v="5.8295448937155606E-3"/>
    <n v="8.3248192933494773E-3"/>
  </r>
  <r>
    <x v="281"/>
    <n v="4.480600138921583E-3"/>
    <n v="6.1376431193928931E-3"/>
    <n v="4.5795187591718958E-3"/>
    <n v="5.525605104874814E-3"/>
    <n v="7.7615177018544876E-3"/>
  </r>
  <r>
    <x v="282"/>
    <n v="4.4014357456665697E-3"/>
    <n v="6.1885427404870337E-3"/>
    <n v="4.7054511902223572E-3"/>
    <n v="4.7643524415596364E-3"/>
    <n v="8.0852022358675456E-3"/>
  </r>
  <r>
    <x v="283"/>
    <n v="4.8932145848174652E-3"/>
    <n v="6.4194296855027274E-3"/>
    <n v="4.6694893756516666E-3"/>
    <n v="5.7766550231184034E-3"/>
    <n v="7.8601852077048624E-3"/>
  </r>
  <r>
    <x v="284"/>
    <n v="4.7399522744949324E-3"/>
    <n v="6.6253429183996361E-3"/>
    <n v="4.7156131671383739E-3"/>
    <n v="5.8190698636773463E-3"/>
    <n v="8.4916276371269691E-3"/>
  </r>
  <r>
    <x v="285"/>
    <n v="2.3559223664889719E-3"/>
    <n v="4.2452224884168234E-3"/>
    <n v="2.7926126375042749E-3"/>
    <n v="5.4909363729146966E-3"/>
    <n v="7.5512381513474797E-3"/>
  </r>
  <r>
    <x v="286"/>
    <n v="3.2905761280512132E-3"/>
    <n v="5.1965434656810654E-3"/>
    <n v="3.258320452340758E-3"/>
    <n v="5.6395747530154812E-3"/>
    <n v="7.7612711115085369E-3"/>
  </r>
  <r>
    <x v="287"/>
    <n v="4.6478666984713186E-3"/>
    <n v="6.1888924964357316E-3"/>
    <n v="4.628841092551057E-3"/>
    <n v="5.7698837102878016E-3"/>
    <n v="7.8004492954981616E-3"/>
  </r>
  <r>
    <x v="288"/>
    <n v="4.5285851783846134E-3"/>
    <n v="5.6687827611876639E-3"/>
    <n v="4.6084986039445983E-3"/>
    <n v="5.4380511175453989E-3"/>
    <n v="7.6908916904330901E-3"/>
  </r>
  <r>
    <x v="289"/>
    <n v="4.4646281124833412E-3"/>
    <n v="6.0638277263634858E-3"/>
    <n v="4.4453849143653674E-3"/>
    <n v="5.5877777809012867E-3"/>
    <n v="7.8968411319519545E-3"/>
  </r>
  <r>
    <x v="290"/>
    <n v="4.8818184199909929E-3"/>
    <n v="6.3160066147220761E-3"/>
    <n v="4.7828460966291043E-3"/>
    <n v="5.772800185594602E-3"/>
    <n v="7.9728634880184158E-3"/>
  </r>
  <r>
    <x v="291"/>
    <n v="4.7869591578739122E-3"/>
    <n v="6.4722736046426291E-3"/>
    <n v="4.6009522106785859E-3"/>
    <n v="5.8631053923199096E-3"/>
    <n v="8.271164331189752E-3"/>
  </r>
  <r>
    <x v="292"/>
    <n v="2.534576788570009E-3"/>
    <n v="4.6754966533358944E-3"/>
    <n v="2.730925364601925E-3"/>
    <n v="5.2696997443162858E-3"/>
    <n v="7.5232150133429602E-3"/>
  </r>
  <r>
    <x v="293"/>
    <n v="3.5748476275894881E-3"/>
    <n v="5.0760670156710869E-3"/>
    <n v="2.7236267533938051E-3"/>
    <n v="5.5624919078238423E-3"/>
    <n v="7.9612953612580202E-3"/>
  </r>
  <r>
    <x v="294"/>
    <n v="4.7164109814260566E-3"/>
    <n v="6.0951189383070224E-3"/>
    <n v="4.6349934754072028E-3"/>
    <n v="5.7474084276951751E-3"/>
    <n v="8.049672548320206E-3"/>
  </r>
  <r>
    <x v="295"/>
    <n v="4.5794371223033658E-3"/>
    <n v="5.6146289841578099E-3"/>
    <n v="4.8957789092677981E-3"/>
    <n v="5.5635801475246299E-3"/>
    <n v="7.5084548802808199E-3"/>
  </r>
  <r>
    <x v="296"/>
    <n v="4.3712059590770404E-3"/>
    <n v="5.9729354734916569E-3"/>
    <n v="4.7567721865138749E-3"/>
    <n v="5.6293768770632972E-3"/>
    <n v="8.1578551045896706E-3"/>
  </r>
  <r>
    <x v="297"/>
    <n v="4.9372248069162027E-3"/>
    <n v="6.1975446348228776E-3"/>
    <n v="4.8327092443570443E-3"/>
    <n v="5.7538395085936474E-3"/>
    <n v="7.7981082013770043E-3"/>
  </r>
  <r>
    <x v="298"/>
    <n v="4.6565379035421999E-3"/>
    <n v="6.4055760032834339E-3"/>
    <n v="4.9159412077292176E-3"/>
    <n v="4.3652842387405149E-3"/>
    <n v="8.49594041672707E-3"/>
  </r>
  <r>
    <x v="299"/>
    <n v="2.377127685631314E-3"/>
    <n v="4.7913875609756802E-3"/>
    <n v="2.915733324999825E-3"/>
    <n v="5.4243028794345796E-3"/>
    <n v="7.333049925658407E-3"/>
  </r>
  <r>
    <x v="300"/>
    <n v="3.4277383845263058E-3"/>
    <n v="4.837082595242243E-3"/>
    <n v="3.1006044027482899E-3"/>
    <n v="5.0470199526143084E-3"/>
    <n v="8.0345541327905244E-3"/>
  </r>
  <r>
    <x v="301"/>
    <n v="4.5894737102347436E-3"/>
    <n v="5.4656385319650719E-3"/>
    <n v="4.4461885540841156E-3"/>
    <n v="5.7009728177584871E-3"/>
    <n v="7.5171132055920839E-3"/>
  </r>
  <r>
    <x v="302"/>
    <n v="4.4167345800070496E-3"/>
    <n v="5.510407562785812E-3"/>
    <n v="4.4478511268164021E-3"/>
    <n v="5.367740788681484E-3"/>
    <n v="6.7423970704656791E-3"/>
  </r>
  <r>
    <x v="303"/>
    <n v="4.4182878456125322E-3"/>
    <n v="5.8575470715916669E-3"/>
    <n v="4.5548990765184394E-3"/>
    <n v="5.3925928568085337E-3"/>
    <n v="7.17766703453886E-3"/>
  </r>
  <r>
    <x v="304"/>
    <n v="4.4945218148010778E-3"/>
    <n v="5.7635425857468026E-3"/>
    <n v="4.4003302211588586E-3"/>
    <n v="5.7623010049902426E-3"/>
    <n v="7.6047704347101943E-3"/>
  </r>
  <r>
    <x v="305"/>
    <n v="4.4491918478770124E-3"/>
    <n v="4.7185551413269798E-3"/>
    <n v="3.4191877488312702E-3"/>
    <n v="4.9723809263925714E-3"/>
    <n v="7.4660480857420466E-3"/>
  </r>
  <r>
    <x v="306"/>
    <n v="2.1055203931653259E-3"/>
    <n v="3.7484345966104882E-3"/>
    <n v="2.3276820801218529E-3"/>
    <n v="4.2250689421433419E-3"/>
    <n v="6.6768243028580594E-3"/>
  </r>
  <r>
    <x v="307"/>
    <n v="3.3751651153637288E-3"/>
    <n v="4.9700171567085656E-3"/>
    <n v="3.0361748376400632E-3"/>
    <n v="5.1397078419044024E-3"/>
    <n v="7.92664333799252E-3"/>
  </r>
  <r>
    <x v="308"/>
    <n v="4.5278774980146864E-3"/>
    <n v="6.108970568341158E-3"/>
    <n v="4.4633537716435483E-3"/>
    <n v="5.8875767731229123E-3"/>
    <n v="7.6340502680462916E-3"/>
  </r>
  <r>
    <x v="309"/>
    <n v="4.1465832394860496E-3"/>
    <n v="5.6926952926662422E-3"/>
    <n v="4.7114901827748261E-3"/>
    <n v="5.2259666469941209E-3"/>
    <n v="6.8379142350436786E-3"/>
  </r>
  <r>
    <x v="310"/>
    <n v="4.2579698932120619E-3"/>
    <n v="5.8968529239463484E-3"/>
    <n v="4.6311459099735329E-3"/>
    <n v="5.2261247891848481E-3"/>
    <n v="7.2304467071940184E-3"/>
  </r>
  <r>
    <x v="311"/>
    <n v="4.4533925700183689E-3"/>
    <n v="5.9108121652759627E-3"/>
    <n v="3.2251828398480961E-3"/>
    <n v="5.4482552606221323E-3"/>
    <n v="7.2399940563523642E-3"/>
  </r>
  <r>
    <x v="312"/>
    <n v="4.6768023862242712E-3"/>
    <n v="6.0616221464843741E-3"/>
    <n v="2.9125683996391008E-3"/>
    <n v="5.7247437953713218E-3"/>
    <n v="8.0057336059342604E-3"/>
  </r>
  <r>
    <x v="313"/>
    <n v="1.9942641898212411E-3"/>
    <n v="3.095243632864563E-3"/>
    <n v="2.2681625689562729E-3"/>
    <n v="4.2298650570795002E-3"/>
    <n v="6.9253495778088328E-3"/>
  </r>
  <r>
    <x v="314"/>
    <n v="3.4815112420078982E-3"/>
    <n v="4.174813054118656E-3"/>
    <n v="2.8652068072042101E-3"/>
    <n v="5.0136604439298084E-3"/>
    <n v="7.4850416054843341E-3"/>
  </r>
  <r>
    <x v="315"/>
    <n v="4.4390069382324853E-3"/>
    <n v="4.8417823508964701E-3"/>
    <n v="4.3971457698332829E-3"/>
    <n v="5.6479988786320937E-3"/>
    <n v="7.8835878483705674E-3"/>
  </r>
  <r>
    <x v="316"/>
    <n v="3.9855636425496282E-3"/>
    <n v="5.5784266809168767E-3"/>
    <n v="4.471773130050951E-3"/>
    <n v="4.9806883866972016E-3"/>
    <n v="6.5644745024569578E-3"/>
  </r>
  <r>
    <x v="317"/>
    <n v="4.2270305776139876E-3"/>
    <n v="5.7350116877630079E-3"/>
    <n v="4.6901916652644319E-3"/>
    <n v="5.0951507453197726E-3"/>
    <n v="7.0159183722045123E-3"/>
  </r>
  <r>
    <x v="318"/>
    <n v="4.4422045842181122E-3"/>
    <n v="5.6593557568646773E-3"/>
    <n v="4.7277565144277023E-3"/>
    <n v="5.5915981309409661E-3"/>
    <n v="7.3973507135483684E-3"/>
  </r>
  <r>
    <x v="319"/>
    <n v="4.5054024665651584E-3"/>
    <n v="5.887064566060864E-3"/>
    <n v="4.3734461117599073E-3"/>
    <n v="5.7323944912330994E-3"/>
    <n v="8.0042275666432766E-3"/>
  </r>
  <r>
    <x v="320"/>
    <n v="2.112434433448327E-3"/>
    <n v="3.0708553265257101E-3"/>
    <n v="2.292792557611317E-3"/>
    <n v="4.2967523898977617E-3"/>
    <n v="6.9840324473883714E-3"/>
  </r>
  <r>
    <x v="321"/>
    <n v="3.284547910109487E-3"/>
    <n v="4.4491261355934951E-3"/>
    <n v="2.9118613351974908E-3"/>
    <n v="5.0437377304126101E-3"/>
    <n v="7.5770402513790783E-3"/>
  </r>
  <r>
    <x v="322"/>
    <n v="4.5012007455557832E-3"/>
    <n v="5.8373371902059662E-3"/>
    <n v="4.3883254617943937E-3"/>
    <n v="5.679553486512663E-3"/>
    <n v="7.6907442047894009E-3"/>
  </r>
  <r>
    <x v="323"/>
    <n v="4.0992505568534102E-3"/>
    <n v="5.6790550979696009E-3"/>
    <n v="4.5382271524487504E-3"/>
    <n v="4.8828732649042637E-3"/>
    <n v="6.7433457525216999E-3"/>
  </r>
  <r>
    <x v="324"/>
    <n v="4.2028017934283316E-3"/>
    <n v="5.8144895945118841E-3"/>
    <n v="4.5465937127257914E-3"/>
    <n v="5.1440686558027662E-3"/>
    <n v="7.1334614195342613E-3"/>
  </r>
  <r>
    <x v="325"/>
    <n v="4.3975607170827916E-3"/>
    <n v="5.7407461250615372E-3"/>
    <n v="4.6551376464694103E-3"/>
    <n v="5.5209405285697524E-3"/>
    <n v="7.4660312988996816E-3"/>
  </r>
  <r>
    <x v="326"/>
    <n v="4.4971858508920911E-3"/>
    <n v="6.0751021527350787E-3"/>
    <n v="4.6101417152424606E-3"/>
    <n v="5.8412030144835928E-3"/>
    <n v="8.1016072999233087E-3"/>
  </r>
  <r>
    <x v="327"/>
    <n v="2.0604501976003468E-3"/>
    <n v="3.018019330760559E-3"/>
    <n v="2.4012872651195988E-3"/>
    <n v="4.3453718792482304E-3"/>
    <n v="6.956529642514188E-3"/>
  </r>
  <r>
    <x v="328"/>
    <n v="3.323626025168279E-3"/>
    <n v="4.3766392763472236E-3"/>
    <n v="3.031457579603635E-3"/>
    <n v="5.0218936869015291E-3"/>
    <n v="7.7699547398616684E-3"/>
  </r>
  <r>
    <x v="329"/>
    <n v="4.2661044003485587E-3"/>
    <n v="5.9993936974795962E-3"/>
    <n v="4.4378878842886021E-3"/>
    <n v="4.58617068012149E-3"/>
    <n v="7.6728577395833771E-3"/>
  </r>
  <r>
    <x v="330"/>
    <n v="4.1789751941277431E-3"/>
    <n v="5.7038615863605254E-3"/>
    <n v="4.548780284713656E-3"/>
    <n v="4.9991895664516393E-3"/>
    <n v="6.6298818548627646E-3"/>
  </r>
  <r>
    <x v="331"/>
    <n v="4.1708883133893372E-3"/>
    <n v="5.7855446645328464E-3"/>
    <n v="4.7214482452307372E-3"/>
    <n v="5.1702135783148204E-3"/>
    <n v="6.9256527401748234E-3"/>
  </r>
  <r>
    <x v="332"/>
    <n v="4.6096339708682826E-3"/>
    <n v="5.8810161208090348E-3"/>
    <n v="4.7466109388526771E-3"/>
    <n v="5.5818417816824823E-3"/>
    <n v="7.3198388092833282E-3"/>
  </r>
  <r>
    <x v="333"/>
    <n v="4.8213793509205372E-3"/>
    <n v="6.3463171371762172E-3"/>
    <n v="4.4440197840533704E-3"/>
    <n v="5.8451347358433577E-3"/>
    <n v="7.9525123257275995E-3"/>
  </r>
  <r>
    <x v="334"/>
    <n v="2.1442474582046281E-3"/>
    <n v="3.150176223187313E-3"/>
    <n v="2.5154555980007312E-3"/>
    <n v="4.3638800515832339E-3"/>
    <n v="7.0750245059011709E-3"/>
  </r>
  <r>
    <x v="335"/>
    <n v="3.3965472425829539E-3"/>
    <n v="4.5095020949325673E-3"/>
    <n v="2.93669113442319E-3"/>
    <n v="5.1212146057130698E-3"/>
    <n v="7.6932076062437311E-3"/>
  </r>
  <r>
    <x v="336"/>
    <n v="4.6479038585835013E-3"/>
    <n v="6.0487281281766557E-3"/>
    <n v="4.4786975657295884E-3"/>
    <n v="5.773388325264063E-3"/>
    <n v="7.629739044391997E-3"/>
  </r>
  <r>
    <x v="337"/>
    <n v="4.3108023840602141E-3"/>
    <n v="5.87887006191535E-3"/>
    <n v="4.5542740302513306E-3"/>
    <n v="5.1686730459587571E-3"/>
    <n v="6.7463896564527431E-3"/>
  </r>
  <r>
    <x v="338"/>
    <n v="4.2326321750528386E-3"/>
    <n v="6.0581762048147383E-3"/>
    <n v="4.7751426388518052E-3"/>
    <n v="5.2466311107460207E-3"/>
    <n v="7.4040532977418336E-3"/>
  </r>
  <r>
    <x v="339"/>
    <n v="4.5483811213345342E-3"/>
    <n v="3.189807471207869E-3"/>
    <n v="4.6458871222063904E-3"/>
    <n v="5.6047929144232974E-3"/>
    <n v="7.8130802484283283E-3"/>
  </r>
  <r>
    <x v="340"/>
    <n v="4.5025395106075543E-3"/>
    <n v="4.44759283111978E-3"/>
    <n v="4.3887922711080274E-3"/>
    <n v="5.7418166065615651E-3"/>
    <n v="7.7057916159933397E-3"/>
  </r>
  <r>
    <x v="341"/>
    <n v="2.2277123174396182E-3"/>
    <n v="3.1210996966259288E-3"/>
    <n v="2.2996048499224222E-3"/>
    <n v="4.4385884509293974E-3"/>
    <n v="6.7966257320705029E-3"/>
  </r>
  <r>
    <x v="342"/>
    <n v="3.2922864785941762E-3"/>
    <n v="4.6806123462668102E-3"/>
    <n v="2.96608145275772E-3"/>
    <n v="5.0721767105457172E-3"/>
    <n v="7.8504763513252418E-3"/>
  </r>
  <r>
    <x v="343"/>
    <n v="4.4790520749474656E-3"/>
    <n v="6.1773153285950722E-3"/>
    <n v="4.4589306032375214E-3"/>
    <n v="5.8084011084117166E-3"/>
    <n v="7.8389436107844067E-3"/>
  </r>
  <r>
    <x v="344"/>
    <n v="3.9912984132077119E-3"/>
    <n v="4.3271220628645539E-3"/>
    <n v="4.7140282160992326E-3"/>
    <n v="5.1526746067122086E-3"/>
    <n v="6.7662233396564193E-3"/>
  </r>
  <r>
    <x v="345"/>
    <n v="4.1931189089337477E-3"/>
    <n v="6.0932750373746862E-3"/>
    <n v="4.7799551872180828E-3"/>
    <n v="5.4188356182237191E-3"/>
    <n v="6.7852528262215897E-3"/>
  </r>
  <r>
    <x v="346"/>
    <n v="4.368528499796815E-3"/>
    <n v="5.5838827949947229E-3"/>
    <n v="4.7744967671698446E-3"/>
    <n v="5.5019741927655082E-3"/>
    <n v="7.0878546875837254E-3"/>
  </r>
  <r>
    <x v="347"/>
    <n v="4.6569223095998067E-3"/>
    <n v="6.1724815379269838E-3"/>
    <n v="4.4092131908367374E-3"/>
    <n v="4.2847970695347971E-3"/>
    <n v="7.8671701672200535E-3"/>
  </r>
  <r>
    <x v="348"/>
    <n v="2.1946276065516E-3"/>
    <n v="3.4507281993710441E-3"/>
    <n v="2.2338954244232739E-3"/>
    <n v="4.4144005981624698E-3"/>
    <n v="6.3341813598588098E-3"/>
  </r>
  <r>
    <x v="349"/>
    <n v="3.2959262428049118E-3"/>
    <n v="4.6118213171217554E-3"/>
    <n v="2.9307331516290041E-3"/>
    <n v="5.0840396836408352E-3"/>
    <n v="7.5493752799418628E-3"/>
  </r>
  <r>
    <x v="350"/>
    <n v="4.4122698794674666E-3"/>
    <n v="6.0926132116267406E-3"/>
    <n v="4.4666859938542643E-3"/>
    <n v="5.7633506304832372E-3"/>
    <n v="7.3748535872867676E-3"/>
  </r>
  <r>
    <x v="351"/>
    <n v="4.0527045852016231E-3"/>
    <n v="4.9838613443544174E-3"/>
    <n v="4.6648438268747996E-3"/>
    <n v="5.2547331045914268E-3"/>
    <n v="6.7872595440694461E-3"/>
  </r>
  <r>
    <x v="352"/>
    <n v="4.0184122933070859E-3"/>
    <n v="6.316615924621862E-3"/>
    <n v="4.7345231093008679E-3"/>
    <n v="5.5902709923353914E-3"/>
    <n v="7.0030107658570614E-3"/>
  </r>
  <r>
    <x v="353"/>
    <n v="4.6343928721386809E-3"/>
    <n v="6.0632478740716136E-3"/>
    <n v="4.6739083146456403E-3"/>
    <n v="6.0431490765335532E-3"/>
    <n v="8.1069756025047499E-3"/>
  </r>
  <r>
    <x v="354"/>
    <n v="4.4428032380146067E-3"/>
    <n v="6.5493501638388936E-3"/>
    <n v="4.41414685141173E-3"/>
    <n v="6.4763132163489258E-3"/>
    <n v="8.5820103339925725E-3"/>
  </r>
  <r>
    <x v="355"/>
    <n v="2.7222333984586698E-3"/>
    <n v="4.6120470695048448E-3"/>
    <n v="2.4942837540074809E-3"/>
    <n v="5.6127380583872264E-3"/>
    <n v="8.0078431148381223E-3"/>
  </r>
  <r>
    <x v="356"/>
    <n v="3.35136063196694E-3"/>
    <n v="4.2463714802030627E-3"/>
    <n v="2.857215114778577E-3"/>
    <n v="5.7509777257694948E-3"/>
    <n v="8.7324850290280195E-3"/>
  </r>
  <r>
    <x v="357"/>
    <n v="4.1675345736120646E-3"/>
    <n v="5.5504860481212113E-3"/>
    <n v="3.5359165307981819E-3"/>
    <n v="6.5432089500533823E-3"/>
    <n v="8.2070694375717783E-3"/>
  </r>
  <r>
    <x v="358"/>
    <n v="2.513496235229987E-3"/>
    <n v="4.5316546879025001E-3"/>
    <n v="2.0869700668063639E-3"/>
    <n v="4.6058439070489447E-3"/>
    <n v="6.014476592259183E-3"/>
  </r>
  <r>
    <x v="359"/>
    <n v="9.5378211797754852E-5"/>
    <n v="3.15961773519686E-3"/>
    <n v="1.6724900551955901E-3"/>
    <n v="1.857708685242262E-3"/>
    <n v="4.8308484229587258E-3"/>
  </r>
  <r>
    <x v="360"/>
    <n v="2.7219274844236239E-3"/>
    <n v="5.0359442553607253E-3"/>
    <n v="2.6149804055381372E-3"/>
    <n v="5.1141955108559289E-3"/>
    <n v="8.0372809797356216E-3"/>
  </r>
  <r>
    <x v="361"/>
    <n v="4.0184805232079948E-3"/>
    <n v="5.361513606707515E-3"/>
    <n v="2.9155338521470809E-3"/>
    <n v="5.8148776200166539E-3"/>
    <n v="8.3782188125065358E-3"/>
  </r>
  <r>
    <x v="362"/>
    <n v="2.5121753356481761E-3"/>
    <n v="4.0232527846361596E-3"/>
    <n v="2.0555588551083438E-3"/>
    <n v="5.1170992632362383E-3"/>
    <n v="8.1861828872124842E-3"/>
  </r>
  <r>
    <x v="363"/>
    <n v="3.3236453149765401E-3"/>
    <n v="4.6504458396456737E-3"/>
    <n v="2.485372033236176E-3"/>
    <n v="5.4270025596497929E-3"/>
    <n v="8.5735598598696786E-3"/>
  </r>
  <r>
    <x v="364"/>
    <n v="3.760441223390117E-3"/>
    <n v="5.0370957772082328E-3"/>
    <n v="2.8756328933922251E-3"/>
    <n v="6.1743132561630776E-3"/>
    <n v="8.9889044625587229E-3"/>
  </r>
  <r>
    <x v="365"/>
    <n v="2.746476750536788E-3"/>
    <n v="4.0046633901556147E-3"/>
    <n v="1.7689163807281421E-3"/>
    <n v="4.4409321307357832E-3"/>
    <n v="6.2263834938794914E-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15202833085668921"/>
    <n v="3.0691105749611071E-2"/>
    <n v="0.3555903298350398"/>
    <n v="2.3358189313573832E-2"/>
    <n v="1.42251074277374E-2"/>
    <n v="1.891470368926863E-2"/>
    <n v="1.8951174916085028E-2"/>
    <n v="0.13138118355790551"/>
    <n v="0.7450111235510305"/>
    <n v="1.463010071853142"/>
  </r>
  <r>
    <x v="1"/>
    <n v="0.1549614180639011"/>
    <n v="3.1432736162930443E-2"/>
    <n v="0.43736593178600441"/>
    <n v="3.0086724004852471E-2"/>
    <n v="2.39013383727672E-2"/>
    <n v="1.938498512477824E-2"/>
    <n v="2.62563971748935E-2"/>
    <n v="0.14213105947491039"/>
    <n v="0.86575431090831068"/>
    <n v="1.60512852316738"/>
  </r>
  <r>
    <x v="2"/>
    <n v="0.15206152074433921"/>
    <n v="3.0310784708409321E-2"/>
    <n v="0.45653619158647119"/>
    <n v="3.1275406930497421E-2"/>
    <n v="2.5749609473520431E-2"/>
    <n v="1.916157369542976E-2"/>
    <n v="2.6637482346790049E-2"/>
    <n v="0.145493016023029"/>
    <n v="0.88673657185984678"/>
    <n v="1.6448922465524991"/>
  </r>
  <r>
    <x v="3"/>
    <n v="0.15313447190119431"/>
    <n v="3.1112297784469709E-2"/>
    <n v="0.4393734219305605"/>
    <n v="2.530992179100577E-2"/>
    <n v="2.7617647173824589E-2"/>
    <n v="1.9144744042075071E-2"/>
    <n v="2.621557409598E-2"/>
    <n v="0.14396905533902751"/>
    <n v="0.87131137446329943"/>
    <n v="1.6645321628547329"/>
  </r>
  <r>
    <x v="4"/>
    <n v="0.1486186204409746"/>
    <n v="3.0786162490879988E-2"/>
    <n v="0.410226537303362"/>
    <n v="2.8550884963869951E-2"/>
    <n v="2.5877441575764909E-2"/>
    <n v="1.8322159632620089E-2"/>
    <n v="2.490078366071807E-2"/>
    <n v="0.1311211266372756"/>
    <n v="0.81342253917092022"/>
    <n v="1.718799715153063"/>
  </r>
  <r>
    <x v="5"/>
    <n v="0.1534599031478191"/>
    <n v="3.0416682047355571E-2"/>
    <n v="0.39598561150714762"/>
    <n v="3.2250726669327073E-2"/>
    <n v="2.5514415110930649E-2"/>
    <n v="1.896876824819101E-2"/>
    <n v="2.3668180768167461E-2"/>
    <n v="0.13794498190716131"/>
    <n v="0.81438370592806919"/>
    <n v="1.7426179244083491"/>
  </r>
  <r>
    <x v="6"/>
    <n v="0.1522423366542455"/>
    <n v="3.1224304510950811E-2"/>
    <n v="0.42116654397419873"/>
    <n v="3.051894166557154E-2"/>
    <n v="2.7916918981095551E-2"/>
    <n v="1.854138994718834E-2"/>
    <n v="2.6166277481835011E-2"/>
    <n v="0.14228720421808921"/>
    <n v="0.85190849050700113"/>
    <n v="1.621621683627537"/>
  </r>
  <r>
    <x v="7"/>
    <n v="0.1505416325873436"/>
    <n v="3.0653027014281929E-2"/>
    <n v="0.42362670210258052"/>
    <n v="1.664592373884799E-2"/>
    <n v="2.7624502796650151E-2"/>
    <n v="1.8057414055537822E-2"/>
    <n v="2.5970406522159439E-2"/>
    <n v="0.13923674555775539"/>
    <n v="0.84570619603965624"/>
    <n v="1.5370452170383431"/>
  </r>
  <r>
    <x v="8"/>
    <n v="0.15255599537396561"/>
    <n v="3.1739320069118733E-2"/>
    <n v="0.40828755914866971"/>
    <n v="2.9634932320611151E-2"/>
    <n v="2.6658384380656531E-2"/>
    <n v="1.8150635440481198E-2"/>
    <n v="2.6047259837011699E-2"/>
    <n v="0.1362191381261203"/>
    <n v="0.8303037215660346"/>
    <n v="1.534842306840644"/>
  </r>
  <r>
    <x v="9"/>
    <n v="0.15949539031133539"/>
    <n v="3.193304804633966E-2"/>
    <n v="0.46772506138512049"/>
    <n v="3.2537896902859798E-2"/>
    <n v="2.7200489994948649E-2"/>
    <n v="1.9276810147141919E-2"/>
    <n v="2.7446538945903379E-2"/>
    <n v="0.14710790460285081"/>
    <n v="0.91088807545264439"/>
    <n v="1.6590706004662039"/>
  </r>
  <r>
    <x v="10"/>
    <n v="0.1251554853085414"/>
    <n v="2.733010860201212E-2"/>
    <n v="0.354688487105145"/>
    <n v="2.0998114474461291E-2"/>
    <n v="2.4062933812378839E-2"/>
    <n v="1.3333304070470481E-2"/>
    <n v="2.269898716267655E-2"/>
    <n v="0.11504534663116051"/>
    <n v="0.71392028558018039"/>
    <n v="1.489188315284719"/>
  </r>
  <r>
    <x v="11"/>
    <n v="0.15139601071253581"/>
    <n v="3.1586547595964812E-2"/>
    <n v="0.37054404160450799"/>
    <n v="2.66034400957866E-2"/>
    <n v="2.4636792585486331E-2"/>
    <n v="1.846792227139964E-2"/>
    <n v="2.5679996252226781E-2"/>
    <n v="0.12190381820887421"/>
    <n v="0.76505944199161058"/>
    <n v="1.6455562119706559"/>
  </r>
  <r>
    <x v="12"/>
    <n v="0.1511347992883911"/>
    <n v="3.109529431759999E-2"/>
    <n v="0.33446831476211869"/>
    <n v="3.1357415324109579E-2"/>
    <n v="2.577109088300816E-2"/>
    <n v="1.8269257541185489E-2"/>
    <n v="2.3653593458652509E-2"/>
    <n v="0.12856663421021439"/>
    <n v="0.73960517455205677"/>
    <n v="1.6516864234641759"/>
  </r>
  <r>
    <x v="13"/>
    <n v="0.15680968575967069"/>
    <n v="3.1362218878339572E-2"/>
    <n v="0.40301711918759869"/>
    <n v="2.7814754000293689E-2"/>
    <n v="2.6270292945571479E-2"/>
    <n v="1.8485751208921611E-2"/>
    <n v="2.612948233179458E-2"/>
    <n v="0.13874381260225069"/>
    <n v="0.83318495617755972"/>
    <n v="1.5674595697825711"/>
  </r>
  <r>
    <x v="14"/>
    <n v="0.1570781199142231"/>
    <n v="3.1074387927214168E-2"/>
    <n v="0.40946485745279221"/>
    <n v="3.005208280555632E-2"/>
    <n v="2.3993407999933221E-2"/>
    <n v="1.8233252405458408E-2"/>
    <n v="2.6737345968038489E-2"/>
    <n v="0.13724619730817711"/>
    <n v="0.83275205118407003"/>
    <n v="1.483544263341614"/>
  </r>
  <r>
    <x v="15"/>
    <n v="0.12585599526715091"/>
    <n v="2.5971275808239571E-2"/>
    <n v="0.3713268026840113"/>
    <n v="3.1619239277259577E-2"/>
    <n v="2.1426604557276518E-2"/>
    <n v="1.450576042068465E-2"/>
    <n v="2.3019631356473919E-2"/>
    <n v="0.1176217555173561"/>
    <n v="0.72672916041503721"/>
    <n v="1.3007734564682201"/>
  </r>
  <r>
    <x v="16"/>
    <n v="0.15726415752263659"/>
    <n v="3.1604584743403649E-2"/>
    <n v="0.42748668754186281"/>
    <n v="3.3050169672324589E-2"/>
    <n v="2.3997063949841042E-2"/>
    <n v="1.7873374361667669E-2"/>
    <n v="2.62188135813693E-2"/>
    <n v="0.14019370368683409"/>
    <n v="0.8573011347264512"/>
    <n v="1.5391813722670391"/>
  </r>
  <r>
    <x v="17"/>
    <n v="0.1579866711771411"/>
    <n v="2.9553111591957081E-2"/>
    <n v="0.44828526815598352"/>
    <n v="2.099536961948209E-2"/>
    <n v="2.6175717122179021E-2"/>
    <n v="1.8358688699569539E-2"/>
    <n v="2.6405438965683922E-2"/>
    <n v="0.13958844751155591"/>
    <n v="0.8807588711993507"/>
    <n v="1.6077753989498491"/>
  </r>
  <r>
    <x v="18"/>
    <n v="0.1588939038522551"/>
    <n v="3.0709736267132581E-2"/>
    <n v="0.36348284931745328"/>
    <n v="2.721403462457701E-2"/>
    <n v="2.4003282502627898E-2"/>
    <n v="1.8488654380860899E-2"/>
    <n v="2.4727650679514431E-2"/>
    <n v="0.1249811861747737"/>
    <n v="0.76634185029290502"/>
    <n v="1.6336471898539069"/>
  </r>
  <r>
    <x v="19"/>
    <n v="0.16018328064605761"/>
    <n v="3.0179364234054921E-2"/>
    <n v="0.29647331135778621"/>
    <n v="3.20694387301926E-2"/>
    <n v="2.3714932301341259E-2"/>
    <n v="1.824849501139264E-2"/>
    <n v="2.333514973153842E-2"/>
    <n v="0.12774174855483461"/>
    <n v="0.70714030605210654"/>
    <n v="1.6255505231656551"/>
  </r>
  <r>
    <x v="20"/>
    <n v="0.16314256014141559"/>
    <n v="3.0890025729220699E-2"/>
    <n v="0.38362299512251941"/>
    <n v="2.9735567288010689E-2"/>
    <n v="2.4661180575118031E-2"/>
    <n v="1.8078630166751781E-2"/>
    <n v="2.5406198811908701E-2"/>
    <n v="0.13803234479402049"/>
    <n v="0.81670968699109159"/>
    <n v="1.569483562534963"/>
  </r>
  <r>
    <x v="21"/>
    <n v="0.16255155773428229"/>
    <n v="2.9893146085116049E-2"/>
    <n v="0.41722593019939552"/>
    <n v="3.0429134545460909E-2"/>
    <n v="2.328682873105261E-2"/>
    <n v="1.8193380115105219E-2"/>
    <n v="2.6301825112759931E-2"/>
    <n v="0.1386563566641551"/>
    <n v="0.84621265984641825"/>
    <n v="1.490102662869508"/>
  </r>
  <r>
    <x v="22"/>
    <n v="0.16463672288184891"/>
    <n v="3.1062945451165599E-2"/>
    <n v="0.39808686021865841"/>
    <n v="3.23675251559273E-2"/>
    <n v="2.2987712814876791E-2"/>
    <n v="1.7810542543308439E-2"/>
    <n v="2.5322017570512199E-2"/>
    <n v="0.13733108214143119"/>
    <n v="0.8286855148165857"/>
    <n v="1.5120604714986401"/>
  </r>
  <r>
    <x v="23"/>
    <n v="0.1646420546867251"/>
    <n v="3.0807968107159859E-2"/>
    <n v="0.42830204681641548"/>
    <n v="3.3435570994845822E-2"/>
    <n v="2.377138874001939E-2"/>
    <n v="1.7905100459856521E-2"/>
    <n v="2.5748118613531101E-2"/>
    <n v="0.1398619693993188"/>
    <n v="0.86407007438434125"/>
    <n v="1.5450218286882531"/>
  </r>
  <r>
    <x v="24"/>
    <n v="0.16253496331157979"/>
    <n v="3.2327094319837213E-2"/>
    <n v="0.44278568616111602"/>
    <n v="2.0802637707592421E-2"/>
    <n v="2.546502591656841E-2"/>
    <n v="1.829868444016176E-2"/>
    <n v="2.5097498330713879E-2"/>
    <n v="0.14057449727685919"/>
    <n v="0.8814253978410248"/>
    <n v="1.6119261855051381"/>
  </r>
  <r>
    <x v="25"/>
    <n v="0.16551920581603891"/>
    <n v="2.9875346167797408E-2"/>
    <n v="0.38411216913094709"/>
    <n v="2.6994596446806979E-2"/>
    <n v="2.2329504280041559E-2"/>
    <n v="1.8248990677332801E-2"/>
    <n v="2.3456813774086101E-2"/>
    <n v="0.12385582263418279"/>
    <n v="0.78828885060487819"/>
    <n v="1.625740279203914"/>
  </r>
  <r>
    <x v="26"/>
    <n v="0.17037636172662371"/>
    <n v="3.1197965206388581E-2"/>
    <n v="0.35210251015125871"/>
    <n v="3.2421267426817939E-2"/>
    <n v="2.3136064552936032E-2"/>
    <n v="1.8392344244505809E-2"/>
    <n v="2.271053079363167E-2"/>
    <n v="0.1273896823630771"/>
    <n v="0.77251806649579069"/>
    <n v="1.678077289124337"/>
  </r>
  <r>
    <x v="27"/>
    <n v="0.13159697298770401"/>
    <n v="2.515318335680369E-2"/>
    <n v="0.37580711327842542"/>
    <n v="2.9625721015317252E-2"/>
    <n v="2.1900559575727872E-2"/>
    <n v="1.388324784995441E-2"/>
    <n v="2.1402419468349899E-2"/>
    <n v="0.11662903883176461"/>
    <n v="0.7314050014563902"/>
    <n v="1.411167392764253"/>
  </r>
  <r>
    <x v="28"/>
    <n v="0.16837766088613509"/>
    <n v="3.0523942227317451E-2"/>
    <n v="0.39787204855670899"/>
    <n v="3.0789976638242639E-2"/>
    <n v="2.236469418209763E-2"/>
    <n v="1.8020634925108431E-2"/>
    <n v="2.5580993230743362E-2"/>
    <n v="0.13713568451652619"/>
    <n v="0.83044970766198722"/>
    <n v="1.477488215513888"/>
  </r>
  <r>
    <x v="29"/>
    <n v="0.1696930547721146"/>
    <n v="3.1570535582947257E-2"/>
    <n v="0.38473002209985241"/>
    <n v="3.2684109924594147E-2"/>
    <n v="2.310681099615337E-2"/>
    <n v="1.8176855056053279E-2"/>
    <n v="2.535509392826759E-2"/>
    <n v="0.13992844296269411"/>
    <n v="0.82360497376118891"/>
    <n v="1.4925501902427549"/>
  </r>
  <r>
    <x v="30"/>
    <n v="0.17018713076854891"/>
    <n v="3.112481210261648E-2"/>
    <n v="0.40855034764512971"/>
    <n v="3.3675140144106927E-2"/>
    <n v="2.386885835646858E-2"/>
    <n v="1.8002426740431829E-2"/>
    <n v="2.6062068301649789E-2"/>
    <n v="0.1413265884174349"/>
    <n v="0.85188272949709476"/>
    <n v="1.550302658223246"/>
  </r>
  <r>
    <x v="31"/>
    <n v="0.1710249391028906"/>
    <n v="3.2188569170943288E-2"/>
    <n v="0.43320007921523768"/>
    <n v="2.1081180757296609E-2"/>
    <n v="2.559111436661874E-2"/>
    <n v="1.789510216292765E-2"/>
    <n v="2.521968535578531E-2"/>
    <n v="0.14173958454523239"/>
    <n v="0.88034461184748591"/>
    <n v="1.615841531891498"/>
  </r>
  <r>
    <x v="32"/>
    <n v="0.1706852395938081"/>
    <n v="3.1112066535509839E-2"/>
    <n v="0.37788820886391639"/>
    <n v="2.7216622499543212E-2"/>
    <n v="2.3642683077500771E-2"/>
    <n v="1.8202593673318029E-2"/>
    <n v="2.3447099577602049E-2"/>
    <n v="0.126064206708909"/>
    <n v="0.79307653361568509"/>
    <n v="1.6438840171525719"/>
  </r>
  <r>
    <x v="33"/>
    <n v="0.16966938613289989"/>
    <n v="3.098727465638133E-2"/>
    <n v="0.33050197688200589"/>
    <n v="3.2243251187646628E-2"/>
    <n v="2.3975977467586378E-2"/>
    <n v="1.8401728450019479E-2"/>
    <n v="2.19096955337977E-2"/>
    <n v="0.13003807929012759"/>
    <n v="0.75146099980952308"/>
    <n v="1.6307502856566669"/>
  </r>
  <r>
    <x v="34"/>
    <n v="0.14232866473800371"/>
    <n v="3.108512870231353E-2"/>
    <n v="0.39542567221777247"/>
    <n v="2.9600401201079179E-2"/>
    <n v="2.5153238635434231E-2"/>
    <n v="1.7866753002203539E-2"/>
    <n v="2.3760151323659169E-2"/>
    <n v="0.1371607203063317"/>
    <n v="0.80481854337777159"/>
    <n v="1.555466538622535"/>
  </r>
  <r>
    <x v="35"/>
    <n v="0.15063689348321349"/>
    <n v="3.0803454399232089E-2"/>
    <n v="0.41852334390803819"/>
    <n v="3.103898890500472E-2"/>
    <n v="2.3043520194912001E-2"/>
    <n v="1.7981831822536772E-2"/>
    <n v="2.427281026816577E-2"/>
    <n v="0.14142684932356661"/>
    <n v="0.83707145008156425"/>
    <n v="1.475605686869675"/>
  </r>
  <r>
    <x v="36"/>
    <n v="0.1584553551318405"/>
    <n v="3.1366847630067467E-2"/>
    <n v="0.40481646069787669"/>
    <n v="3.252343608046477E-2"/>
    <n v="2.4247570181319698E-2"/>
    <n v="1.839766755236065E-2"/>
    <n v="2.3521818774496561E-2"/>
    <n v="0.1379037097855107"/>
    <n v="0.83065771012565492"/>
    <n v="1.4825433729250039"/>
  </r>
  <r>
    <x v="37"/>
    <n v="0.16496821733029141"/>
    <n v="2.9068818817533051E-2"/>
    <n v="0.42225444464334377"/>
    <n v="3.304640045216415E-2"/>
    <n v="2.412130214788602E-2"/>
    <n v="1.8215778543724009E-2"/>
    <n v="2.3835943293438071E-2"/>
    <n v="0.1418230373013481"/>
    <n v="0.85793021940432401"/>
    <n v="1.514705985023846"/>
  </r>
  <r>
    <x v="38"/>
    <n v="0.16480884212593661"/>
    <n v="3.1941906577810687E-2"/>
    <n v="0.44171356290304459"/>
    <n v="2.2299666478241331E-2"/>
    <n v="2.6431820276271091E-2"/>
    <n v="1.7956243508655319E-2"/>
    <n v="2.44858953394522E-2"/>
    <n v="0.14141020488803491"/>
    <n v="0.8835917920508809"/>
    <n v="1.577196483005856"/>
  </r>
  <r>
    <x v="39"/>
    <n v="0.1703537104989051"/>
    <n v="2.867326898389597E-2"/>
    <n v="0.3766389885127982"/>
    <n v="2.4185324513400469E-2"/>
    <n v="2.3641927699846139E-2"/>
    <n v="1.7384600656531499E-2"/>
    <n v="2.2207463818829491E-2"/>
    <n v="0.1249388671652098"/>
    <n v="0.78599436756369712"/>
    <n v="1.616800712830611"/>
  </r>
  <r>
    <x v="40"/>
    <n v="0.17219927444466229"/>
    <n v="3.0102273626273979E-2"/>
    <n v="0.34631420137231772"/>
    <n v="2.9265329301523719E-2"/>
    <n v="2.425657462393907E-2"/>
    <n v="1.837006378593101E-2"/>
    <n v="1.9621504031010931E-2"/>
    <n v="0.13272428419325569"/>
    <n v="0.77101376475712835"/>
    <n v="1.621582904554816"/>
  </r>
  <r>
    <x v="41"/>
    <n v="0.17196970784836141"/>
    <n v="3.090676454072365E-2"/>
    <n v="0.40848954598005571"/>
    <n v="2.9479542736539861E-2"/>
    <n v="2.5664400919036039E-2"/>
    <n v="1.862253748754273E-2"/>
    <n v="2.3453962787331091E-2"/>
    <n v="0.14162554779490871"/>
    <n v="0.85430572650118275"/>
    <n v="1.544094016948119"/>
  </r>
  <r>
    <x v="42"/>
    <n v="0.17277935879156001"/>
    <n v="2.8413931210294611E-2"/>
    <n v="0.38665939115309927"/>
    <n v="3.1284981824883727E-2"/>
    <n v="2.2880184007997E-2"/>
    <n v="1.8231069219856021E-2"/>
    <n v="2.386471970242764E-2"/>
    <n v="0.13696694439078261"/>
    <n v="0.82086185497527542"/>
    <n v="1.466597531812643"/>
  </r>
  <r>
    <x v="43"/>
    <n v="0.16785054032455241"/>
    <n v="3.1084065428080721E-2"/>
    <n v="0.40794100729904947"/>
    <n v="3.2713315431579279E-2"/>
    <n v="2.4125668232150801E-2"/>
    <n v="1.831119821009974E-2"/>
    <n v="2.376615226578048E-2"/>
    <n v="0.1349389184004513"/>
    <n v="0.83996691777189192"/>
    <n v="1.461456064470672"/>
  </r>
  <r>
    <x v="44"/>
    <n v="0.16013685461783461"/>
    <n v="2.833331365432289E-2"/>
    <n v="0.44869107936052038"/>
    <n v="3.4138017237162199E-2"/>
    <n v="2.5141702654789429E-2"/>
    <n v="1.815226928027806E-2"/>
    <n v="2.4206502608626342E-2"/>
    <n v="0.1423925483353532"/>
    <n v="0.88009105808928023"/>
    <n v="1.558059816902561"/>
  </r>
  <r>
    <x v="45"/>
    <n v="0.1670787792139172"/>
    <n v="3.0027254193183039E-2"/>
    <n v="0.46808225759981359"/>
    <n v="2.2871626127107528E-2"/>
    <n v="2.7480359033657271E-2"/>
    <n v="1.837389421916772E-2"/>
    <n v="2.3833597725531879E-2"/>
    <n v="0.14141902339326681"/>
    <n v="0.91108265675847855"/>
    <n v="1.6283605193878321"/>
  </r>
  <r>
    <x v="46"/>
    <n v="0.1686441353545973"/>
    <n v="2.8378283509902111E-2"/>
    <n v="0.40310480941243881"/>
    <n v="2.7178698419459281E-2"/>
    <n v="2.4401805495359391E-2"/>
    <n v="1.8551761156290172E-2"/>
    <n v="2.158654425281667E-2"/>
    <n v="0.1234255725509498"/>
    <n v="0.81095094234450871"/>
    <n v="1.6651655037804871"/>
  </r>
  <r>
    <x v="47"/>
    <n v="0.16829319325568379"/>
    <n v="2.984215619943039E-2"/>
    <n v="0.34233047673543232"/>
    <n v="3.3063555574614829E-2"/>
    <n v="2.4639673133547629E-2"/>
    <n v="1.8254409504145391E-2"/>
    <n v="1.77982464928313E-2"/>
    <n v="0.13030431388937991"/>
    <n v="0.75932499989991842"/>
    <n v="1.661813501220625"/>
  </r>
  <r>
    <x v="48"/>
    <n v="0.16705777058138921"/>
    <n v="2.9452257546848638E-2"/>
    <n v="0.41805160579801209"/>
    <n v="3.116831769883556E-2"/>
    <n v="2.587036116816124E-2"/>
    <n v="1.815073662170625E-2"/>
    <n v="2.3865925637776671E-2"/>
    <n v="0.13970814093968351"/>
    <n v="0.85524625354110162"/>
    <n v="1.582715079693817"/>
  </r>
  <r>
    <x v="49"/>
    <n v="0.1618829403632491"/>
    <n v="2.7473041468719601E-2"/>
    <n v="0.4482628063984509"/>
    <n v="3.1981819926606189E-2"/>
    <n v="2.3178800825290159E-2"/>
    <n v="1.7792550148406722E-2"/>
    <n v="2.3424820720372861E-2"/>
    <n v="0.13847695350091169"/>
    <n v="0.8717383986658741"/>
    <n v="1.510757539819654"/>
  </r>
  <r>
    <x v="50"/>
    <n v="0.16970373561065821"/>
    <n v="2.936366898571352E-2"/>
    <n v="0.40504244138718359"/>
    <n v="3.2789434238870117E-2"/>
    <n v="2.3884081657021258E-2"/>
    <n v="1.796795207626433E-2"/>
    <n v="2.250834827822288E-2"/>
    <n v="0.13745822038631361"/>
    <n v="0.83732216329719822"/>
    <n v="1.5091345413778701"/>
  </r>
  <r>
    <x v="51"/>
    <n v="0.1690906904555988"/>
    <n v="2.7506821997197509E-2"/>
    <n v="0.44124709520639871"/>
    <n v="3.4283241192192122E-2"/>
    <n v="2.3505486397781241E-2"/>
    <n v="1.838872411670027E-2"/>
    <n v="2.3177472166262161E-2"/>
    <n v="0.14104097349749251"/>
    <n v="0.8767877072008039"/>
    <n v="1.557882719534605"/>
  </r>
  <r>
    <x v="52"/>
    <n v="0.1688575414316803"/>
    <n v="2.9904123896587469E-2"/>
    <n v="0.4506468289447752"/>
    <n v="2.2792172306596761E-2"/>
    <n v="2.6423465614608909E-2"/>
    <n v="1.8252036254678739E-2"/>
    <n v="2.323364739200694E-2"/>
    <n v="0.1415261368962599"/>
    <n v="0.89321140605174987"/>
    <n v="1.627200597611653"/>
  </r>
  <r>
    <x v="53"/>
    <n v="0.16803778605430081"/>
    <n v="2.7722153938665062E-2"/>
    <n v="0.39544816501959418"/>
    <n v="2.6978429430187391E-2"/>
    <n v="2.4461912491750989E-2"/>
    <n v="1.8911834211423329E-2"/>
    <n v="2.1784630356123279E-2"/>
    <n v="0.1221948204791632"/>
    <n v="0.80136115618798687"/>
    <n v="1.6682265828047409"/>
  </r>
  <r>
    <x v="54"/>
    <n v="0.16766942340793589"/>
    <n v="2.8896847222677501E-2"/>
    <n v="0.37190712008327381"/>
    <n v="3.345068801372688E-2"/>
    <n v="2.4521281276606591E-2"/>
    <n v="1.8537707392189649E-2"/>
    <n v="1.8829546187410649E-2"/>
    <n v="0.12851877724699989"/>
    <n v="0.78688389711800999"/>
    <n v="1.6842450838462131"/>
  </r>
  <r>
    <x v="55"/>
    <n v="0.16732932790909549"/>
    <n v="3.1006405689328938E-2"/>
    <n v="0.41624140761193529"/>
    <n v="3.0298156059524978E-2"/>
    <n v="2.5791665557008021E-2"/>
    <n v="1.8349860172232401E-2"/>
    <n v="2.277018511445424E-2"/>
    <n v="0.13825832366024579"/>
    <n v="0.853297912705274"/>
    <n v="1.587965238423678"/>
  </r>
  <r>
    <x v="56"/>
    <n v="0.16590818390125719"/>
    <n v="2.8956085119666838E-2"/>
    <n v="0.43333337360784641"/>
    <n v="3.1707339628774381E-2"/>
    <n v="2.3461287503709561E-2"/>
    <n v="1.820584734252054E-2"/>
    <n v="2.268453802644908E-2"/>
    <n v="0.1398040731405347"/>
    <n v="0.86442574084180523"/>
    <n v="1.519939236040317"/>
  </r>
  <r>
    <x v="57"/>
    <n v="0.16572364379639601"/>
    <n v="3.036654342319162E-2"/>
    <n v="0.4372005290568437"/>
    <n v="3.2858153718417799E-2"/>
    <n v="2.438763107729626E-2"/>
    <n v="1.7951460769415551E-2"/>
    <n v="2.3684391873952569E-2"/>
    <n v="0.13817516803095689"/>
    <n v="0.87053776827786578"/>
    <n v="1.523275294763129"/>
  </r>
  <r>
    <x v="58"/>
    <n v="0.1642167873246233"/>
    <n v="2.918696603142576E-2"/>
    <n v="0.45542175924253131"/>
    <n v="3.3985310434978148E-2"/>
    <n v="2.3877044200552821E-2"/>
    <n v="1.815554135574397E-2"/>
    <n v="2.3169469031620558E-2"/>
    <n v="0.14432528501213049"/>
    <n v="0.89239885324388291"/>
    <n v="1.5694662428250079"/>
  </r>
  <r>
    <x v="59"/>
    <m/>
    <m/>
    <m/>
    <n v="2.233120902593793E-2"/>
    <m/>
    <m/>
    <m/>
    <m/>
    <m/>
    <m/>
  </r>
  <r>
    <x v="60"/>
    <n v="0.1615825273684991"/>
    <n v="3.0811319158813411E-2"/>
    <n v="0.45672336648950168"/>
    <n v="3.4773913374101323E-2"/>
    <n v="2.5949034113945078E-2"/>
    <n v="1.8631701906025221E-2"/>
    <n v="2.5177246706687969E-2"/>
    <n v="0.14327114905635099"/>
    <n v="0.89692025817392484"/>
    <n v="1.6241988386778541"/>
  </r>
  <r>
    <x v="61"/>
    <n v="0.15619140860057329"/>
    <n v="2.8617413360673E-2"/>
    <n v="0.40404750700849668"/>
    <n v="2.3279671829332459E-2"/>
    <n v="2.458324720108054E-2"/>
    <n v="1.841821321237656E-2"/>
    <n v="2.3857323502734479E-2"/>
    <n v="0.12548532911963259"/>
    <n v="0.80448011383489959"/>
    <n v="1.6656410881990049"/>
  </r>
  <r>
    <x v="62"/>
    <n v="0.1588522116112572"/>
    <n v="2.9671688000584871E-2"/>
    <n v="0.38025575295730851"/>
    <n v="2.7856946791091561E-2"/>
    <n v="2.4443395534677781E-2"/>
    <n v="1.8163512610512401E-2"/>
    <n v="1.4226461450942991E-2"/>
    <n v="0.13288450187003781"/>
    <n v="0.78635447082641297"/>
    <n v="1.6740097577567681"/>
  </r>
  <r>
    <x v="63"/>
    <n v="0.1578132645599353"/>
    <n v="3.0186140035916909E-2"/>
    <n v="0.42033464070015319"/>
    <n v="3.3527979148314992E-2"/>
    <n v="2.6351937356976982E-2"/>
    <n v="1.8268701033842819E-2"/>
    <n v="1.3823138216784939E-2"/>
    <n v="0.1412555101467686"/>
    <n v="0.84156131119869404"/>
    <n v="1.576064890599572"/>
  </r>
  <r>
    <x v="64"/>
    <n v="0.15561411649899151"/>
    <n v="2.803692141905785E-2"/>
    <n v="0.44459064003362991"/>
    <n v="3.2258022321133527E-2"/>
    <n v="2.4901927301739509E-2"/>
    <n v="1.8115483970254219E-2"/>
    <n v="1.7043739188892969E-2"/>
    <n v="0.1396854087394738"/>
    <n v="0.86024625947317357"/>
    <n v="1.5290859863333699"/>
  </r>
  <r>
    <x v="65"/>
    <n v="0.1575742151762701"/>
    <n v="3.0315297327266701E-2"/>
    <n v="0.44735847362939818"/>
    <n v="3.2890679619471071E-2"/>
    <n v="2.459362596946451E-2"/>
    <n v="1.7810230763802549E-2"/>
    <n v="2.4289964868591991E-2"/>
    <n v="0.14227929898277689"/>
    <n v="0.87711178633704234"/>
    <n v="1.539442789309549"/>
  </r>
  <r>
    <x v="66"/>
    <n v="0.15617898196698499"/>
    <n v="2.8486540581284268E-2"/>
    <n v="0.46233980485047849"/>
    <n v="3.4009288499468798E-2"/>
    <n v="2.4881699115390891E-2"/>
    <n v="1.803077107080164E-2"/>
    <n v="2.243267198994078E-2"/>
    <n v="0.1419705399225154"/>
    <n v="0.88833029799686503"/>
    <n v="1.568957970128807"/>
  </r>
  <r>
    <x v="67"/>
    <n v="0.15658207061407431"/>
    <n v="3.0418974115880511E-2"/>
    <n v="0.47163574539886938"/>
    <n v="3.5381387593772018E-2"/>
    <n v="2.561846331345688E-2"/>
    <n v="1.8264240884356679E-2"/>
    <n v="2.160902548843088E-2"/>
    <n v="0.1411456659005762"/>
    <n v="0.90065557330941703"/>
    <n v="1.637138072931311"/>
  </r>
  <r>
    <x v="68"/>
    <n v="0.1529384083018365"/>
    <n v="2.825966714632527E-2"/>
    <n v="0.4227594424319791"/>
    <n v="2.2817615091896181E-2"/>
    <n v="2.302284793430211E-2"/>
    <n v="1.8444335818472719E-2"/>
    <n v="2.1449333736818951E-2"/>
    <n v="0.1233968240000877"/>
    <n v="0.81308847446171872"/>
    <n v="1.6761928040786569"/>
  </r>
  <r>
    <x v="69"/>
    <n v="0.15529982565671871"/>
    <n v="2.9408173574345699E-2"/>
    <n v="0.43161605097146188"/>
    <n v="2.816204630525557E-2"/>
    <n v="2.487155831589033E-2"/>
    <n v="1.8358991545406961E-2"/>
    <n v="1.982803692372145E-2"/>
    <n v="0.13189356178126529"/>
    <n v="0.83943824507406595"/>
    <n v="1.6953985676753069"/>
  </r>
  <r>
    <x v="70"/>
    <n v="0.15357407930394479"/>
    <n v="3.0054474121294281E-2"/>
    <n v="0.45942719591931719"/>
    <n v="3.4715836528943597E-2"/>
    <n v="2.6407485142043701E-2"/>
    <n v="1.8214953513898121E-2"/>
    <n v="2.2729235261336859E-2"/>
    <n v="0.142528911426127"/>
    <n v="0.88765217121690565"/>
    <n v="1.605623986125563"/>
  </r>
  <r>
    <x v="71"/>
    <n v="0.1529180825515413"/>
    <n v="2.7554711697427289E-2"/>
    <n v="0.45637057972367612"/>
    <n v="3.2441286956380308E-2"/>
    <n v="2.428436845597302E-2"/>
    <n v="1.8101312550828572E-2"/>
    <n v="2.2783954659926709E-2"/>
    <n v="0.14105121999327111"/>
    <n v="0.87550551658902431"/>
    <n v="1.5300576556570959"/>
  </r>
  <r>
    <x v="72"/>
    <n v="0.15323634953669499"/>
    <n v="2.9215087075957911E-2"/>
    <n v="0.44274397567192852"/>
    <n v="3.2768995547792661E-2"/>
    <n v="2.470690416196691E-2"/>
    <n v="1.8248617848811492E-2"/>
    <n v="2.3364153513602749E-2"/>
    <n v="0.1420454001385171"/>
    <n v="0.86632948349527228"/>
    <n v="1.531210193861402"/>
  </r>
  <r>
    <x v="73"/>
    <n v="0.15480322476341801"/>
    <n v="2.7318827349930689E-2"/>
    <n v="0.44749642499967057"/>
    <n v="3.4104400390358863E-2"/>
    <n v="2.53934889421365E-2"/>
    <n v="1.8062903656288199E-2"/>
    <n v="2.2915035375310179E-2"/>
    <n v="0.14291444504462661"/>
    <n v="0.87300875052173965"/>
    <n v="1.5766790171337191"/>
  </r>
  <r>
    <x v="74"/>
    <n v="0.15541598582361921"/>
    <n v="2.9237363331289332E-2"/>
    <n v="0.4850659948999882"/>
    <n v="3.5946764372830432E-2"/>
    <n v="2.7113205190355542E-2"/>
    <n v="1.8297187419008942E-2"/>
    <n v="2.4066771351455431E-2"/>
    <n v="0.1418557173990217"/>
    <n v="0.91699898978756833"/>
    <n v="1.64307974630917"/>
  </r>
  <r>
    <x v="75"/>
    <n v="0.15275182028386119"/>
    <n v="2.7147068895627281E-2"/>
    <n v="0.43807239164245998"/>
    <n v="2.311822926771805E-2"/>
    <n v="2.489049829573477E-2"/>
    <n v="1.863804763541679E-2"/>
    <n v="2.2018562535852611E-2"/>
    <n v="0.1238766978608254"/>
    <n v="0.83051331641749593"/>
    <n v="1.6883266517975291"/>
  </r>
  <r>
    <x v="76"/>
    <n v="0.1513123167616589"/>
    <n v="2.84357997098721E-2"/>
    <n v="0.42658412005184271"/>
    <n v="2.8458946179781331E-2"/>
    <n v="2.5017185762190319E-2"/>
    <n v="1.86108410819073E-2"/>
    <n v="1.857248085339663E-2"/>
    <n v="0.13104309101503209"/>
    <n v="0.82803478141568154"/>
    <n v="1.680005122512525"/>
  </r>
  <r>
    <x v="77"/>
    <n v="0.15119250090302319"/>
    <n v="2.8856148119260929E-2"/>
    <n v="0.45488272530526841"/>
    <n v="3.4087776669099713E-2"/>
    <n v="2.596836998430168E-2"/>
    <n v="1.8279085143666551E-2"/>
    <n v="2.2695011768791649E-2"/>
    <n v="0.1431854781654695"/>
    <n v="0.87914709605888197"/>
    <n v="1.5975011161298229"/>
  </r>
  <r>
    <x v="78"/>
    <n v="0.15192368925995769"/>
    <n v="2.681888880644652E-2"/>
    <n v="0.45546375274099898"/>
    <n v="3.2185483749039158E-2"/>
    <n v="2.4141538670951281E-2"/>
    <n v="1.831376985919685E-2"/>
    <n v="2.265888711620553E-2"/>
    <n v="0.14169804167048619"/>
    <n v="0.87320405187328254"/>
    <n v="1.5255557627696359"/>
  </r>
  <r>
    <x v="79"/>
    <n v="0.15242424729456491"/>
    <n v="2.9238200212227301E-2"/>
    <n v="0.46330881101409621"/>
    <n v="3.378991649243606E-2"/>
    <n v="2.528326327399236E-2"/>
    <n v="1.822826021262328E-2"/>
    <n v="2.2937923964294931E-2"/>
    <n v="0.14197874455187509"/>
    <n v="0.88718936701611062"/>
    <n v="1.5471850442521671"/>
  </r>
  <r>
    <x v="80"/>
    <n v="0.1518843428382233"/>
    <n v="2.7667292237969009E-2"/>
    <n v="0.47249606083275147"/>
    <n v="3.4659126690854823E-2"/>
    <n v="2.5333954807144909E-2"/>
    <n v="1.8620343517047971E-2"/>
    <n v="2.2990445532379718E-2"/>
    <n v="0.14313914380577639"/>
    <n v="0.89679071026214752"/>
    <n v="1.591270444656498"/>
  </r>
  <r>
    <x v="81"/>
    <n v="0.15389235234446591"/>
    <n v="2.8504614566103249E-2"/>
    <n v="0.47513094164232389"/>
    <n v="3.6368037618062808E-2"/>
    <n v="2.7022445643482041E-2"/>
    <n v="1.848248419474282E-2"/>
    <n v="2.3975617462597319E-2"/>
    <n v="0.14298227877533709"/>
    <n v="0.90635877224711514"/>
    <n v="1.644420343658298"/>
  </r>
  <r>
    <x v="82"/>
    <n v="0.15193228867525871"/>
    <n v="2.682850740894176E-2"/>
    <n v="0.4367526235373681"/>
    <n v="2.2929258850571399E-2"/>
    <n v="2.4232183882461941E-2"/>
    <n v="1.862522148416218E-2"/>
    <n v="2.1804592451740139E-2"/>
    <n v="0.122445575037211"/>
    <n v="0.8255502513277152"/>
    <n v="1.6780467994883279"/>
  </r>
  <r>
    <x v="83"/>
    <n v="0.15443497195343481"/>
    <n v="2.7954552960784911E-2"/>
    <n v="0.42477720894926158"/>
    <n v="2.8497410682911589E-2"/>
    <n v="2.448286294347575E-2"/>
    <n v="1.8847303734734741E-2"/>
    <n v="1.8580559874066E-2"/>
    <n v="0.13123440089237831"/>
    <n v="0.8288092719910477"/>
    <n v="1.6880487460609059"/>
  </r>
  <r>
    <x v="84"/>
    <n v="0.15239971785824921"/>
    <n v="2.823777100265849E-2"/>
    <n v="0.44645039598469233"/>
    <n v="3.3940305203638187E-2"/>
    <n v="2.624788347854996E-2"/>
    <n v="1.9156896627877909E-2"/>
    <n v="2.222654681694124E-2"/>
    <n v="0.1377328550553929"/>
    <n v="0.86639237202800001"/>
    <n v="1.6404446889967721"/>
  </r>
  <r>
    <x v="85"/>
    <n v="9.7686135347074488E-2"/>
    <n v="2.6297688947640771E-2"/>
    <n v="0.45100461632033639"/>
    <n v="3.1538607865638717E-2"/>
    <n v="2.320620820619225E-2"/>
    <n v="1.679108891437715E-2"/>
    <n v="1.7101305850703939E-2"/>
    <n v="0.1256802231376429"/>
    <n v="0.78930587458960666"/>
    <n v="1.471847794935268"/>
  </r>
  <r>
    <x v="86"/>
    <n v="0.15345345824979501"/>
    <n v="2.8580903813501059E-2"/>
    <n v="0.46447952627640182"/>
    <n v="3.3895053644372133E-2"/>
    <n v="2.497845669549387E-2"/>
    <n v="1.861983565033791E-2"/>
    <n v="2.3029150800743161E-2"/>
    <n v="0.14359250115821409"/>
    <n v="0.89062888628885883"/>
    <n v="1.551262344650669"/>
  </r>
  <r>
    <x v="87"/>
    <n v="0.15200767433535389"/>
    <n v="2.7533805252311999E-2"/>
    <n v="0.48082796797209931"/>
    <n v="3.4908761994008733E-2"/>
    <n v="2.4750779969982709E-2"/>
    <n v="1.8639540748463621E-2"/>
    <n v="2.281368665072794E-2"/>
    <n v="0.14713871726783681"/>
    <n v="0.90862093419078516"/>
    <n v="1.610101268043586"/>
  </r>
  <r>
    <x v="88"/>
    <n v="0.1528322893598493"/>
    <n v="2.8557596631398351E-2"/>
    <n v="0.47962809125697942"/>
    <n v="3.603073413748311E-2"/>
    <n v="2.6843340856665059E-2"/>
    <n v="1.876187879487165E-2"/>
    <n v="2.3952431247510161E-2"/>
    <n v="0.14501140750495911"/>
    <n v="0.91161776978971598"/>
    <n v="1.6517699341607199"/>
  </r>
  <r>
    <x v="89"/>
    <n v="0.1495101936727965"/>
    <n v="2.7051364115037769E-2"/>
    <n v="0.43030456398140249"/>
    <n v="2.3453647977821099E-2"/>
    <n v="2.4578078544548718E-2"/>
    <n v="1.8831114409957241E-2"/>
    <n v="2.2359034197917349E-2"/>
    <n v="0.1247722806173221"/>
    <n v="0.82086027751680324"/>
    <n v="1.6799248344214299"/>
  </r>
  <r>
    <x v="90"/>
    <n v="0.15871502858154099"/>
    <n v="2.7763182142529961E-2"/>
    <n v="0.42601624216238759"/>
    <n v="2.9304896954702769E-2"/>
    <n v="2.452163975523413E-2"/>
    <n v="1.846988204685306E-2"/>
    <n v="1.825988747588999E-2"/>
    <n v="0.13166763924071781"/>
    <n v="0.83471839835985628"/>
    <n v="1.7151476984534979"/>
  </r>
  <r>
    <x v="91"/>
    <n v="0.1596204430852422"/>
    <n v="2.8052618508256941E-2"/>
    <n v="0.45164732522676437"/>
    <n v="3.4977215326844079E-2"/>
    <n v="2.735190750680018E-2"/>
    <n v="1.8082153947827851E-2"/>
    <n v="2.2888147991363531E-2"/>
    <n v="0.14354702263826979"/>
    <n v="0.88616683423136899"/>
    <n v="1.6503916899941049"/>
  </r>
  <r>
    <x v="92"/>
    <n v="0.15693311730377471"/>
    <n v="2.7200352096993459E-2"/>
    <n v="0.46121424757324048"/>
    <n v="3.3949260082360017E-2"/>
    <n v="2.5986199831098959E-2"/>
    <n v="1.810345538593203E-2"/>
    <n v="2.2123576508659148E-2"/>
    <n v="0.14303788782147919"/>
    <n v="0.88854809660353817"/>
    <n v="1.6086761188380729"/>
  </r>
  <r>
    <x v="93"/>
    <n v="0.1598047325609506"/>
    <n v="2.8143950226733869E-2"/>
    <n v="0.45791386947100288"/>
    <n v="3.4512075968569277E-2"/>
    <n v="2.654808042636465E-2"/>
    <n v="1.823775058863682E-2"/>
    <n v="2.2053429609912391E-2"/>
    <n v="0.14651033269497071"/>
    <n v="0.89372422154714104"/>
    <n v="1.6295942334256219"/>
  </r>
  <r>
    <x v="94"/>
    <n v="0.15939107173207359"/>
    <n v="2.8064405050849929E-2"/>
    <n v="0.46965215852230319"/>
    <n v="3.5312101294234122E-2"/>
    <n v="2.6122939997797801E-2"/>
    <n v="1.800287571555002E-2"/>
    <n v="2.2137187359965459E-2"/>
    <n v="0.14740195328736089"/>
    <n v="0.90608469296013516"/>
    <n v="1.659557178964874"/>
  </r>
  <r>
    <x v="95"/>
    <n v="0.15044127437805849"/>
    <n v="2.8195937104377639E-2"/>
    <n v="0.47732708264120122"/>
    <n v="3.6779540263793813E-2"/>
    <n v="2.707137823271864E-2"/>
    <n v="1.809849040926793E-2"/>
    <n v="2.2767835647359239E-2"/>
    <n v="0.14726174718702689"/>
    <n v="0.90794328586380402"/>
    <n v="1.6913336650296971"/>
  </r>
  <r>
    <x v="96"/>
    <n v="0.14591071425129901"/>
    <n v="2.780768795986906E-2"/>
    <n v="0.41458380891967972"/>
    <n v="2.620837892639612E-2"/>
    <n v="2.5174026747637971E-2"/>
    <n v="1.836945518097715E-2"/>
    <n v="2.0562892648783259E-2"/>
    <n v="0.1244850186172979"/>
    <n v="0.80310198325194015"/>
    <n v="1.7083039857461719"/>
  </r>
  <r>
    <x v="97"/>
    <n v="0.15869666555182499"/>
    <n v="2.7608934155941959E-2"/>
    <n v="0.40541751926331548"/>
    <n v="3.0244095448155071E-2"/>
    <n v="2.5905361572792631E-2"/>
    <n v="1.8108298381569091E-2"/>
    <n v="1.7628543452603861E-2"/>
    <n v="0.13233129187693371"/>
    <n v="0.8159407097031367"/>
    <n v="1.729304728327776"/>
  </r>
  <r>
    <x v="98"/>
    <n v="0.15628343095591371"/>
    <n v="2.80177969369702E-2"/>
    <n v="0.45448431715762461"/>
    <n v="3.5362719961561657E-2"/>
    <n v="2.6904807542233799E-2"/>
    <n v="1.8013260427911779E-2"/>
    <n v="2.2452377119793809E-2"/>
    <n v="0.14436953042373091"/>
    <n v="0.88588824052574033"/>
    <n v="1.6455469262445239"/>
  </r>
  <r>
    <x v="99"/>
    <n v="0.15482279164691559"/>
    <n v="2.730066418019059E-2"/>
    <n v="0.46356193266200091"/>
    <n v="3.5171612360627533E-2"/>
    <n v="2.5354669847880162E-2"/>
    <n v="1.806212227640213E-2"/>
    <n v="2.0999098846325712E-2"/>
    <n v="0.14505087070333661"/>
    <n v="0.89032376252367973"/>
    <n v="1.6179896110791621"/>
  </r>
  <r>
    <x v="100"/>
    <n v="0.15683117904869759"/>
    <n v="2.831748948902434E-2"/>
    <n v="0.4905982844701281"/>
    <n v="3.5823178338620337E-2"/>
    <n v="2.7877394143948901E-2"/>
    <n v="1.7704752064406561E-2"/>
    <n v="2.271064303426221E-2"/>
    <n v="0.14783609389092289"/>
    <n v="0.92769901448001102"/>
    <n v="1.881918853767099"/>
  </r>
  <r>
    <x v="101"/>
    <n v="8.7949878624111522E-2"/>
    <n v="1.6622826858720342E-2"/>
    <n v="0.3274241138981091"/>
    <n v="2.9282388092044309E-2"/>
    <n v="1.7587151369103649E-2"/>
    <n v="7.576545914024865E-3"/>
    <n v="1.7388287217587249E-2"/>
    <n v="9.2087664193580138E-2"/>
    <n v="0.59591885616728124"/>
    <n v="1.196193316675122"/>
  </r>
  <r>
    <x v="102"/>
    <n v="0.1569586713384753"/>
    <n v="2.8002959233792469E-2"/>
    <n v="0.48145019439794762"/>
    <n v="3.7884455715647837E-2"/>
    <n v="2.7413947011339059E-2"/>
    <n v="1.8663600094252109E-2"/>
    <n v="2.2839456419490822E-2"/>
    <n v="0.14914665365575591"/>
    <n v="0.92235993786670112"/>
    <n v="1.714999530502658"/>
  </r>
  <r>
    <x v="103"/>
    <n v="0.15523792211377671"/>
    <n v="2.747882394249759E-2"/>
    <n v="0.40975117538586081"/>
    <n v="2.7133223393413199E-2"/>
    <n v="2.5865288447455208E-2"/>
    <n v="1.8576086716088229E-2"/>
    <n v="2.0640415131055381E-2"/>
    <n v="0.12871700779816039"/>
    <n v="0.81339994292830753"/>
    <n v="1.7752287552333901"/>
  </r>
  <r>
    <x v="104"/>
    <n v="0.15967903660183841"/>
    <n v="2.7263823156520921E-2"/>
    <n v="0.3819422715331543"/>
    <n v="3.0536126707164948E-2"/>
    <n v="2.52798615875621E-2"/>
    <n v="1.8348316340436242E-2"/>
    <n v="1.7392640631294969E-2"/>
    <n v="0.13431912572034091"/>
    <n v="0.79476120227831237"/>
    <n v="1.753595106238369"/>
  </r>
  <r>
    <x v="105"/>
    <n v="0.15937583452657419"/>
    <n v="2.7857516231436751E-2"/>
    <n v="0.45070448500828703"/>
    <n v="3.4843938951099843E-2"/>
    <n v="2.7611069015541011E-2"/>
    <n v="1.838408991566115E-2"/>
    <n v="2.2110474646102048E-2"/>
    <n v="0.1436833943729029"/>
    <n v="0.88457080266760502"/>
    <n v="1.667624941703876"/>
  </r>
  <r>
    <x v="106"/>
    <n v="0.1567545363755028"/>
    <n v="2.683224274757608E-2"/>
    <n v="0.46791500607907488"/>
    <n v="3.4316840497927721E-2"/>
    <n v="2.592470540425014E-2"/>
    <n v="1.8367683758874442E-2"/>
    <n v="2.1162073014032581E-2"/>
    <n v="0.14637738840263781"/>
    <n v="0.89765047627987715"/>
    <n v="1.6331890823236641"/>
  </r>
  <r>
    <x v="107"/>
    <n v="0.15972637938307049"/>
    <n v="2.791274440910417E-2"/>
    <n v="0.46688339092048209"/>
    <n v="3.6042070975559608E-2"/>
    <n v="2.6474260907672971E-2"/>
    <n v="1.815000476475323E-2"/>
    <n v="2.1688979375018711E-2"/>
    <n v="0.14618619715702991"/>
    <n v="0.90306402789269102"/>
    <n v="1.655111633235425"/>
  </r>
  <r>
    <x v="108"/>
    <n v="0.1576804953997745"/>
    <n v="2.7660960419352319E-2"/>
    <n v="0.4739437246701062"/>
    <n v="3.5910625327207901E-2"/>
    <n v="2.665221642734095E-2"/>
    <n v="1.8166644606170301E-2"/>
    <n v="2.2080156007025301E-2"/>
    <n v="0.14672827910313671"/>
    <n v="0.90882310196011418"/>
    <n v="1.6969305484821919"/>
  </r>
  <r>
    <x v="109"/>
    <n v="0.15389106833867711"/>
    <n v="2.756055307871234E-2"/>
    <n v="0.45089775854480341"/>
    <n v="3.3893302947516517E-2"/>
    <n v="2.8207379106111829E-2"/>
    <n v="1.8265579790017271E-2"/>
    <n v="1.9826914205997109E-2"/>
    <n v="0.13516182984867581"/>
    <n v="0.86770438586051157"/>
    <n v="1.697627373821706"/>
  </r>
  <r>
    <x v="110"/>
    <n v="0.15329699879585559"/>
    <n v="2.7321405199316289E-2"/>
    <n v="0.40075570210741229"/>
    <n v="2.7670547390947181E-2"/>
    <n v="2.597057793113906E-2"/>
    <n v="1.8354885164621349E-2"/>
    <n v="1.242515598908747E-2"/>
    <n v="0.1204623947877031"/>
    <n v="0.78625766736608238"/>
    <n v="1.741522555614633"/>
  </r>
  <r>
    <x v="111"/>
    <n v="0.15880411848409029"/>
    <n v="2.7503368001585621E-2"/>
    <n v="0.37782411957577261"/>
    <n v="2.8379353058763119E-2"/>
    <n v="2.580835585525551E-2"/>
    <n v="1.8438920846066902E-2"/>
    <n v="1.7002191797102179E-2"/>
    <n v="0.12921335045866819"/>
    <n v="0.78297377807730417"/>
    <n v="1.761759520934306"/>
  </r>
  <r>
    <x v="112"/>
    <n v="0.15555648554065199"/>
    <n v="2.7477601611909069E-2"/>
    <n v="0.46498765970441502"/>
    <n v="3.3085751600464848E-2"/>
    <n v="2.7906591249456589E-2"/>
    <n v="1.824295603541164E-2"/>
    <n v="2.318201932382916E-2"/>
    <n v="0.14565479324029951"/>
    <n v="0.89609385830643817"/>
    <n v="1.6799687144431119"/>
  </r>
  <r>
    <x v="113"/>
    <n v="0.1543094835171977"/>
    <n v="2.6735171382019911E-2"/>
    <n v="0.46618679541265839"/>
    <n v="3.5402353873219668E-2"/>
    <n v="2.6084303765697849E-2"/>
    <n v="1.816189325638027E-2"/>
    <n v="2.2398862435112181E-2"/>
    <n v="0.1473169502364404"/>
    <n v="0.89659581387872611"/>
    <n v="1.6495907074694951"/>
  </r>
  <r>
    <x v="114"/>
    <n v="0.15585470698169099"/>
    <n v="2.7813393043815079E-2"/>
    <n v="0.46050080579466368"/>
    <n v="3.5142925621395413E-2"/>
    <n v="2.755331643505857E-2"/>
    <n v="1.8093436143884221E-2"/>
    <n v="2.1277095712563941E-2"/>
    <n v="0.14480763155070989"/>
    <n v="0.891043311283782"/>
    <n v="1.645993213099056"/>
  </r>
  <r>
    <x v="115"/>
    <n v="0.15495865626608199"/>
    <n v="2.795969218452856E-2"/>
    <n v="0.48481320097853942"/>
    <n v="3.5288200936015097E-2"/>
    <n v="2.7646004632482759E-2"/>
    <n v="1.822496727707093E-2"/>
    <n v="2.0511183138491901E-2"/>
    <n v="0.14519439753904451"/>
    <n v="0.91459630295225491"/>
    <n v="1.692461136890749"/>
  </r>
  <r>
    <x v="116"/>
    <n v="0.15359280116426849"/>
    <n v="2.8587886901195202E-2"/>
    <n v="0.46729066181769402"/>
    <n v="3.5886180301621808E-2"/>
    <n v="2.834935563981435E-2"/>
    <n v="1.8815557272072729E-2"/>
    <n v="2.1677146355803902E-2"/>
    <n v="0.14604342463926051"/>
    <n v="0.90024301409173091"/>
    <n v="1.704946292068042"/>
  </r>
  <r>
    <x v="117"/>
    <n v="0.15010934800440551"/>
    <n v="2.7933069059939631E-2"/>
    <n v="0.41275889160217699"/>
    <n v="2.6782350746631808E-2"/>
    <n v="2.6141305290341029E-2"/>
    <n v="1.9419801961333721E-2"/>
    <n v="1.8951011141312021E-2"/>
    <n v="0.12879052869650409"/>
    <n v="0.81088630650264482"/>
    <n v="1.7709528011413189"/>
  </r>
  <r>
    <x v="118"/>
    <n v="0.155842279967256"/>
    <n v="2.8242601227872349E-2"/>
    <n v="0.41541430702019849"/>
    <n v="3.0222417849791169E-2"/>
    <n v="2.635702241779098E-2"/>
    <n v="1.909324724165978E-2"/>
    <n v="1.518138486633033E-2"/>
    <n v="0.1353693437609654"/>
    <n v="0.82572260435186495"/>
    <n v="1.7862104800376279"/>
  </r>
  <r>
    <x v="119"/>
    <n v="0.15703965802576739"/>
    <n v="2.824453291952482E-2"/>
    <n v="0.45561560028204451"/>
    <n v="3.5107940128626988E-2"/>
    <n v="2.8420628107670539E-2"/>
    <n v="1.9165089131731251E-2"/>
    <n v="1.937476166141093E-2"/>
    <n v="0.1467857425302671"/>
    <n v="0.8897539527870435"/>
    <n v="1.6804360506755891"/>
  </r>
  <r>
    <x v="120"/>
    <n v="0.1563160822103983"/>
    <n v="2.7347357913096101E-2"/>
    <n v="0.45613835642218009"/>
    <n v="3.3934879269971387E-2"/>
    <n v="2.7548065973956981E-2"/>
    <n v="1.8813771246581859E-2"/>
    <n v="2.0287581847800641E-2"/>
    <n v="0.14246968717059449"/>
    <n v="0.88285578205458004"/>
    <n v="1.645476377495025"/>
  </r>
  <r>
    <x v="121"/>
    <n v="0.16159950291878711"/>
    <n v="2.8469978881116461E-2"/>
    <n v="0.47049515403968012"/>
    <n v="3.067330001573455E-2"/>
    <n v="2.860680693978845E-2"/>
    <n v="1.9185941311209681E-2"/>
    <n v="1.735609693593922E-2"/>
    <n v="0.14482612343835971"/>
    <n v="0.90121290448061531"/>
    <n v="1.6564490740715601"/>
  </r>
  <r>
    <x v="122"/>
    <n v="0.1500624207000372"/>
    <n v="2.8407631853404631E-2"/>
    <n v="0.47119696604572803"/>
    <n v="3.4796577047400523E-2"/>
    <n v="2.7332140417887511E-2"/>
    <n v="1.9318361678545441E-2"/>
    <n v="1.8173085259565531E-2"/>
    <n v="0.14643496953220819"/>
    <n v="0.89572215253477716"/>
    <n v="1.6685497307311019"/>
  </r>
  <r>
    <x v="123"/>
    <n v="0.15601121466953241"/>
    <n v="2.5318834565720979E-2"/>
    <n v="0.48074704643790939"/>
    <n v="3.6331024639227091E-2"/>
    <n v="2.841701627153604E-2"/>
    <n v="1.9438197192473999E-2"/>
    <n v="2.065202438467623E-2"/>
    <n v="0.14832475212754659"/>
    <n v="0.91524011028862295"/>
    <n v="1.7153691138780629"/>
  </r>
  <r>
    <x v="124"/>
    <n v="0.16062605227403809"/>
    <n v="2.5106038347114969E-2"/>
    <n v="0.41118707103384361"/>
    <n v="2.7831181463803849E-2"/>
    <n v="2.697087624119401E-2"/>
    <n v="1.9394187980611079E-2"/>
    <n v="1.8584577525923639E-2"/>
    <n v="0.1269555140592199"/>
    <n v="0.81665549892574907"/>
    <n v="1.754698906869524"/>
  </r>
  <r>
    <x v="125"/>
    <n v="0.16159671815828761"/>
    <n v="2.8594664526445799E-2"/>
    <n v="0.40755166853604918"/>
    <n v="3.1310566512114717E-2"/>
    <n v="2.6267650253203829E-2"/>
    <n v="1.9182031379762269E-2"/>
    <n v="1.600470805101617E-2"/>
    <n v="0.1338484873877637"/>
    <n v="0.82435649480464301"/>
    <n v="1.76097055903634"/>
  </r>
  <r>
    <x v="126"/>
    <n v="0.1589265145534334"/>
    <n v="2.8958566498538441E-2"/>
    <n v="0.45581142804379338"/>
    <n v="3.5996072389229021E-2"/>
    <n v="2.8080849919176341E-2"/>
    <n v="1.929481868418198E-2"/>
    <n v="2.0513313514338511E-2"/>
    <n v="0.14319672116337159"/>
    <n v="0.89077828476606269"/>
    <n v="1.6789657091087249"/>
  </r>
  <r>
    <x v="127"/>
    <n v="0.1563107016732182"/>
    <n v="2.7953970695742628E-2"/>
    <n v="0.46240397979872372"/>
    <n v="3.5583968304198833E-2"/>
    <n v="2.6731452321592609E-2"/>
    <n v="1.831426775651324E-2"/>
    <n v="2.0574965108783941E-2"/>
    <n v="0.14215791678590201"/>
    <n v="0.89003122244467547"/>
    <n v="1.6252365171704291"/>
  </r>
  <r>
    <x v="128"/>
    <n v="0.15610401328472409"/>
    <n v="2.9280833640113271E-2"/>
    <n v="0.45459319227081069"/>
    <n v="3.4334035084168872E-2"/>
    <n v="2.729852470876825E-2"/>
    <n v="1.8174794215515589E-2"/>
    <n v="1.992578442053872E-2"/>
    <n v="0.1416192949534256"/>
    <n v="0.88133047257806474"/>
    <n v="1.626112928654603"/>
  </r>
  <r>
    <x v="129"/>
    <n v="0.15745279963360939"/>
    <n v="2.903206614619969E-2"/>
    <n v="0.4823946121023085"/>
    <n v="3.3809066006863862E-2"/>
    <n v="2.6958700509676151E-2"/>
    <n v="1.8144146430973979E-2"/>
    <n v="2.0617781940570991E-2"/>
    <n v="0.14224984508296151"/>
    <n v="0.91065901785316394"/>
    <n v="1.632684574264933"/>
  </r>
  <r>
    <x v="130"/>
    <n v="0.1590140656273254"/>
    <n v="2.9548096892536159E-2"/>
    <n v="0.47787038175906349"/>
    <n v="3.7375083125588383E-2"/>
    <n v="2.870154515800109E-2"/>
    <n v="1.839690039364272E-2"/>
    <n v="2.040204119468407E-2"/>
    <n v="0.1439874035077883"/>
    <n v="0.91529551765863026"/>
    <n v="1.7101069411258869"/>
  </r>
  <r>
    <x v="131"/>
    <n v="0.15486515750376961"/>
    <n v="2.9113604665673191E-2"/>
    <n v="0.40402833938383798"/>
    <n v="2.7327124774695139E-2"/>
    <n v="2.7288961799805792E-2"/>
    <n v="1.8480292552796609E-2"/>
    <n v="1.8201537626979181E-2"/>
    <n v="0.1222308930201083"/>
    <n v="0.80153591132766588"/>
    <n v="1.7451602893732061"/>
  </r>
  <r>
    <x v="132"/>
    <n v="0.15614505238926951"/>
    <n v="2.9112984902933261E-2"/>
    <n v="0.3759570080714037"/>
    <n v="3.1342940124967918E-2"/>
    <n v="2.7391448145589831E-2"/>
    <n v="1.8527223833305639E-2"/>
    <n v="1.489139687702563E-2"/>
    <n v="0.13073656390095109"/>
    <n v="0.78410461824544653"/>
    <n v="1.7328627184998959"/>
  </r>
  <r>
    <x v="133"/>
    <n v="0.15670442778331259"/>
    <n v="2.938402984636794E-2"/>
    <n v="0.44482909407507049"/>
    <n v="3.7195154640691112E-2"/>
    <n v="2.8582406154646779E-2"/>
    <n v="1.845582988889918E-2"/>
    <n v="1.9996615772279441E-2"/>
    <n v="0.14334940232801399"/>
    <n v="0.87849696048928139"/>
    <n v="1.6521397692979589"/>
  </r>
  <r>
    <x v="134"/>
    <n v="0.15463584470059519"/>
    <n v="2.8432520010032492E-2"/>
    <n v="0.47993037028409108"/>
    <n v="3.5884266637211323E-2"/>
    <n v="2.7785731862501491E-2"/>
    <n v="1.8568313286514902E-2"/>
    <n v="1.906121622191477E-2"/>
    <n v="0.14061176992034"/>
    <n v="0.90491003292320094"/>
    <n v="1.618128243504225"/>
  </r>
  <r>
    <x v="135"/>
    <n v="0.15485299358012211"/>
    <n v="2.972655303811637E-2"/>
    <n v="0.47409777801010061"/>
    <n v="3.6529910903804232E-2"/>
    <n v="2.7788268769825149E-2"/>
    <n v="1.853604582236831E-2"/>
    <n v="1.9716397747160431E-2"/>
    <n v="0.14298127496682941"/>
    <n v="0.90422922283832663"/>
    <n v="1.6274884797884051"/>
  </r>
  <r>
    <x v="136"/>
    <n v="0.1574499913381685"/>
    <n v="3.011236972763956E-2"/>
    <n v="0.49592385967920383"/>
    <n v="3.7237316798222057E-2"/>
    <n v="2.852997782817969E-2"/>
    <n v="1.8327989929203412E-2"/>
    <n v="2.004058979936774E-2"/>
    <n v="0.1461016116708708"/>
    <n v="0.93372370677085559"/>
    <n v="1.6733646433712219"/>
  </r>
  <r>
    <x v="137"/>
    <n v="0.15346548505737809"/>
    <n v="2.9822602572757161E-2"/>
    <n v="0.50300134054615131"/>
    <n v="3.7435197932471999E-2"/>
    <n v="3.0032566147181559E-2"/>
    <n v="1.8623738606733119E-2"/>
    <n v="2.0284977651236259E-2"/>
    <n v="0.14435421761669701"/>
    <n v="0.93702012613060681"/>
    <n v="1.7093639221187991"/>
  </r>
  <r>
    <x v="138"/>
    <n v="0.1542166836375938"/>
    <n v="2.9314870043535151E-2"/>
    <n v="0.41678071362846641"/>
    <n v="2.7677278732831219E-2"/>
    <n v="2.7604083572124599E-2"/>
    <n v="1.8533462837841491E-2"/>
    <n v="1.8095889342147582E-2"/>
    <n v="0.1240857769225505"/>
    <n v="0.81630875871709052"/>
    <n v="1.7612001416481571"/>
  </r>
  <r>
    <x v="139"/>
    <n v="0.15420129244669431"/>
    <n v="2.9104058707466018E-2"/>
    <n v="0.42545023113323738"/>
    <n v="3.0690341445614829E-2"/>
    <n v="2.695149561549743E-2"/>
    <n v="1.856422085262549E-2"/>
    <n v="1.5094881242525549E-2"/>
    <n v="0.13078086573006739"/>
    <n v="0.83083738717372846"/>
    <n v="1.753633278239827"/>
  </r>
  <r>
    <x v="140"/>
    <n v="0.15488140645589291"/>
    <n v="2.9719924028747648E-2"/>
    <n v="0.47628585662479628"/>
    <n v="3.6113938795370067E-2"/>
    <n v="2.929956241796728E-2"/>
    <n v="1.85334735059722E-2"/>
    <n v="1.8956797160332672E-2"/>
    <n v="0.14014001885803229"/>
    <n v="0.90393097784711129"/>
    <n v="1.6824321943627081"/>
  </r>
  <r>
    <x v="141"/>
    <n v="0.15639777729957041"/>
    <n v="2.8638847411504909E-2"/>
    <n v="0.48456979125774069"/>
    <n v="3.3829269644210312E-2"/>
    <n v="2.8077184185933069E-2"/>
    <n v="1.8401241234773259E-2"/>
    <n v="1.9976367429487461E-2"/>
    <n v="0.1432016685537878"/>
    <n v="0.91309214701700758"/>
    <n v="1.6210292266340509"/>
  </r>
  <r>
    <x v="142"/>
    <n v="0.15500369699265221"/>
    <n v="2.9903135349333261E-2"/>
    <n v="0.49335968653241757"/>
    <n v="3.6621905589530032E-2"/>
    <n v="2.9230377180332189E-2"/>
    <n v="1.8657775622100432E-2"/>
    <n v="1.9263659005887359E-2"/>
    <n v="0.14451717843545109"/>
    <n v="0.92655741470770414"/>
    <n v="1.6467846723135351"/>
  </r>
  <r>
    <x v="143"/>
    <n v="0.15669375111358719"/>
    <n v="3.005679551320135E-2"/>
    <n v="0.49279521768893769"/>
    <n v="3.6844474255607933E-2"/>
    <n v="2.8683211961339859E-2"/>
    <n v="1.8532093912037681E-2"/>
    <n v="1.9140542517554229E-2"/>
    <n v="0.14582466371097491"/>
    <n v="0.9285707506732408"/>
    <n v="1.708406223789293"/>
  </r>
  <r>
    <x v="144"/>
    <n v="0.15767098682059119"/>
    <n v="3.0244335427371049E-2"/>
    <n v="0.51474663269330545"/>
    <n v="3.834702054329113E-2"/>
    <n v="3.113521734765895E-2"/>
    <n v="1.8831623500701399E-2"/>
    <n v="2.0084879931475931E-2"/>
    <n v="0.14591892484444971"/>
    <n v="0.95697962110884482"/>
    <n v="1.757640730450148"/>
  </r>
  <r>
    <x v="145"/>
    <n v="0.15289029545459601"/>
    <n v="2.967083624645309E-2"/>
    <n v="0.43105900098257072"/>
    <n v="2.8676783002786841E-2"/>
    <n v="2.8489415546841441E-2"/>
    <n v="1.8801365887775801E-2"/>
    <n v="1.833357762453058E-2"/>
    <n v="0.1254629895218333"/>
    <n v="0.83338426426738799"/>
    <n v="1.786299119189265"/>
  </r>
  <r>
    <x v="146"/>
    <n v="0.15024999811442519"/>
    <n v="2.9535590626606569E-2"/>
    <n v="0.35444027743282552"/>
    <n v="3.1473614923491593E-2"/>
    <n v="2.7961146680594941E-2"/>
    <n v="1.8490657091760659E-2"/>
    <n v="1.534971166847353E-2"/>
    <n v="0.13342450227021119"/>
    <n v="0.760925498808389"/>
    <n v="1.778428898056688"/>
  </r>
  <r>
    <x v="147"/>
    <n v="0.15180853152597329"/>
    <n v="2.9875200128133349E-2"/>
    <n v="0.41899882215333439"/>
    <n v="3.6820950897526711E-2"/>
    <n v="3.1295769326700022E-2"/>
    <n v="1.82845982168231E-2"/>
    <n v="2.001828486929225E-2"/>
    <n v="0.14467393498544459"/>
    <n v="0.85177609210322769"/>
    <n v="1.6911795347514831"/>
  </r>
  <r>
    <x v="148"/>
    <n v="0.15377623265688781"/>
    <n v="2.8949014534454521E-2"/>
    <n v="0.46191677601367692"/>
    <n v="3.6388843801231828E-2"/>
    <n v="2.875985188000597E-2"/>
    <n v="1.8634767660613019E-2"/>
    <n v="1.9809811378314789E-2"/>
    <n v="0.14597593902448189"/>
    <n v="0.89421123694966653"/>
    <n v="1.6679750500027211"/>
  </r>
  <r>
    <x v="149"/>
    <n v="0.15487515808961461"/>
    <n v="3.0288961155278019E-2"/>
    <n v="0.46117301499736651"/>
    <n v="3.7569818812838322E-2"/>
    <n v="3.00829516487706E-2"/>
    <n v="1.8431422350853859E-2"/>
    <n v="2.04559335078289E-2"/>
    <n v="0.14418406321884711"/>
    <n v="0.89706132378139802"/>
    <n v="1.674394020376899"/>
  </r>
  <r>
    <x v="150"/>
    <n v="0.1546081739489775"/>
    <n v="3.0390814361800619E-2"/>
    <n v="0.49310339290606547"/>
    <n v="3.2901508081430671E-2"/>
    <n v="2.9690103335856869E-2"/>
    <n v="1.8554451011103281E-2"/>
    <n v="1.9821205631298619E-2"/>
    <n v="0.14922199776258879"/>
    <n v="0.92829164703912193"/>
    <n v="1.725305309322805"/>
  </r>
  <r>
    <x v="151"/>
    <n v="0.1566817390275147"/>
    <n v="3.068583629199249E-2"/>
    <n v="0.50425999335364491"/>
    <n v="3.4112705187058598E-2"/>
    <n v="3.1594334020094428E-2"/>
    <n v="1.877209275420787E-2"/>
    <n v="2.062285711511487E-2"/>
    <n v="0.15068878878999009"/>
    <n v="0.94741834653961821"/>
    <n v="1.7787224242254349"/>
  </r>
  <r>
    <x v="152"/>
    <n v="0.1556746167706077"/>
    <n v="2.996530190341453E-2"/>
    <n v="0.43337426130491269"/>
    <n v="2.897900415073533E-2"/>
    <n v="2.987596112565059E-2"/>
    <n v="1.86228835446005E-2"/>
    <n v="1.8568319818877181E-2"/>
    <n v="0.1312646217812071"/>
    <n v="0.84632497040000521"/>
    <n v="1.8367521324224281"/>
  </r>
  <r>
    <x v="153"/>
    <n v="0.1539346817538228"/>
    <n v="2.9908358164747632E-2"/>
    <n v="0.41331959306845861"/>
    <n v="3.4873021138906911E-2"/>
    <n v="2.9959796144509849E-2"/>
    <n v="1.835357603521854E-2"/>
    <n v="1.6108606256443649E-2"/>
    <n v="0.13853401158896281"/>
    <n v="0.83499164415107074"/>
    <n v="1.8490363376212959"/>
  </r>
  <r>
    <x v="154"/>
    <n v="0.15479820451261739"/>
    <n v="3.0152060920354939E-2"/>
    <n v="0.47316734351161971"/>
    <n v="3.7857116410221082E-2"/>
    <n v="3.2356252638069023E-2"/>
    <n v="1.8847281579627818E-2"/>
    <n v="2.055432061681612E-2"/>
    <n v="0.15237594269104721"/>
    <n v="0.9201085228803737"/>
    <n v="1.7597470266112369"/>
  </r>
  <r>
    <x v="155"/>
    <n v="0.15191093497186589"/>
    <n v="2.8832063624074849E-2"/>
    <n v="0.48691712109663993"/>
    <n v="3.7249869285208549E-2"/>
    <n v="3.1720519176492393E-2"/>
    <n v="1.824205183679237E-2"/>
    <n v="2.053137830695673E-2"/>
    <n v="0.14912657684707731"/>
    <n v="0.92453051514510787"/>
    <n v="1.732123773377708"/>
  </r>
  <r>
    <x v="156"/>
    <n v="0.15212615706966179"/>
    <n v="3.024904514596637E-2"/>
    <n v="0.47846008025896741"/>
    <n v="3.7262768671412781E-2"/>
    <n v="3.2291930899362158E-2"/>
    <n v="1.8452130208100319E-2"/>
    <n v="2.0305371189032442E-2"/>
    <n v="0.14484181462964349"/>
    <n v="0.91398929807214724"/>
    <n v="1.7430791647147701"/>
  </r>
  <r>
    <x v="157"/>
    <n v="0.15275190343435721"/>
    <n v="3.0125469111472569E-2"/>
    <n v="0.50482814426030531"/>
    <n v="3.6964532026727122E-2"/>
    <n v="3.1426976117495557E-2"/>
    <n v="1.8264278280730371E-2"/>
    <n v="2.0584836358535391E-2"/>
    <n v="0.1492502618933583"/>
    <n v="0.9441964014829819"/>
    <n v="1.789183262244749"/>
  </r>
  <r>
    <x v="158"/>
    <n v="0.15085372930230259"/>
    <n v="3.071608365337105E-2"/>
    <n v="0.50920011396626796"/>
    <n v="3.8379924336505687E-2"/>
    <n v="3.2964859989096928E-2"/>
    <n v="1.8338650022993241E-2"/>
    <n v="2.070292831285165E-2"/>
    <n v="0.15045164562225261"/>
    <n v="0.95160793520564158"/>
    <n v="1.833095881895038"/>
  </r>
  <r>
    <x v="159"/>
    <n v="0.14456129056961139"/>
    <n v="3.004939130379803E-2"/>
    <n v="0.44657250680318411"/>
    <n v="2.9545738535654471E-2"/>
    <n v="3.1138077800148201E-2"/>
    <n v="1.8455445457780922E-2"/>
    <n v="1.9645924327008901E-2"/>
    <n v="0.13422632856315209"/>
    <n v="0.85419470336033843"/>
    <n v="1.8814905787922509"/>
  </r>
  <r>
    <x v="160"/>
    <n v="0.15891475467542271"/>
    <n v="2.9700461876972561E-2"/>
    <n v="0.42965336520352621"/>
    <n v="3.2297269331647227E-2"/>
    <n v="3.0426618237752379E-2"/>
    <n v="1.8336211611427351E-2"/>
    <n v="1.6098358850501839E-2"/>
    <n v="0.13806276769125189"/>
    <n v="0.85348980747850212"/>
    <n v="1.8624900022745361"/>
  </r>
  <r>
    <x v="161"/>
    <n v="0.15777401208590699"/>
    <n v="3.0198581689111041E-2"/>
    <n v="0.47133795293537561"/>
    <n v="3.6052828132519782E-2"/>
    <n v="3.2845837731998069E-2"/>
    <n v="1.8230774040833609E-2"/>
    <n v="2.0349066134662721E-2"/>
    <n v="0.15179620258509871"/>
    <n v="0.91858525533550661"/>
    <n v="1.7925656147282729"/>
  </r>
  <r>
    <x v="162"/>
    <n v="0.15645867525764881"/>
    <n v="2.949860354873244E-2"/>
    <n v="0.50509875835147522"/>
    <n v="3.6904860596465347E-2"/>
    <n v="3.2095087219044097E-2"/>
    <n v="1.851069405450758E-2"/>
    <n v="2.0168396660594001E-2"/>
    <n v="0.15277184553648621"/>
    <n v="0.95150692122495384"/>
    <n v="1.7621661470686509"/>
  </r>
  <r>
    <x v="163"/>
    <n v="0.15656005394820671"/>
    <n v="3.052779418720028E-2"/>
    <n v="0.50661903009985521"/>
    <n v="3.7313826975455953E-2"/>
    <n v="3.1994487322935097E-2"/>
    <n v="1.8604814275299551E-2"/>
    <n v="2.0193307552687969E-2"/>
    <n v="0.15368389001487531"/>
    <n v="0.95549720437651575"/>
    <n v="1.7762836226167711"/>
  </r>
  <r>
    <x v="164"/>
    <n v="0.15385330550983811"/>
    <n v="3.053323052574285E-2"/>
    <n v="0.52049284677677488"/>
    <n v="3.8889163809675498E-2"/>
    <n v="3.1965411348090403E-2"/>
    <n v="1.8461280410531761E-2"/>
    <n v="1.9663011332692212E-2"/>
    <n v="0.153366235934459"/>
    <n v="0.96722448564780494"/>
    <n v="1.813548701059414"/>
  </r>
  <r>
    <x v="165"/>
    <n v="0.15996137234790209"/>
    <n v="3.060092751800355E-2"/>
    <n v="0.52037396791329815"/>
    <n v="3.9226014165173767E-2"/>
    <n v="3.2493293020308331E-2"/>
    <n v="1.8509462596417961E-2"/>
    <n v="2.138422788975014E-2"/>
    <n v="0.15350747274674059"/>
    <n v="0.97605673819759498"/>
    <n v="1.8507082797890579"/>
  </r>
  <r>
    <x v="166"/>
    <n v="0.1587175789066326"/>
    <n v="3.0257093037494239E-2"/>
    <n v="0.45566866192288152"/>
    <n v="3.0547019797179439E-2"/>
    <n v="3.2343154933254022E-2"/>
    <n v="1.8381921501629851E-2"/>
    <n v="1.8622265316608131E-2"/>
    <n v="0.13211174331181241"/>
    <n v="0.87664943872749213"/>
    <n v="1.886066928787427"/>
  </r>
  <r>
    <x v="167"/>
    <n v="0.15953699926437509"/>
    <n v="2.9783194614488442E-2"/>
    <n v="0.43756646945263972"/>
    <n v="3.4118661973845277E-2"/>
    <n v="3.1767429540515868E-2"/>
    <n v="1.860515454202822E-2"/>
    <n v="1.6742222792145638E-2"/>
    <n v="0.1386905668682667"/>
    <n v="0.86681069904830466"/>
    <n v="1.896536642193245"/>
  </r>
  <r>
    <x v="168"/>
    <n v="0.15952654995972801"/>
    <n v="3.014323598773368E-2"/>
    <n v="0.48956378586362148"/>
    <n v="3.9064030027373173E-2"/>
    <n v="3.321306617112009E-2"/>
    <n v="1.8817390068060831E-2"/>
    <n v="2.0654520590653772E-2"/>
    <n v="0.15226122449416779"/>
    <n v="0.94324380316245904"/>
    <n v="1.8166546161921731"/>
  </r>
  <r>
    <x v="169"/>
    <n v="0.15615337025931311"/>
    <n v="2.9333440941958409E-2"/>
    <n v="0.49825156618652139"/>
    <n v="3.7551554249981488E-2"/>
    <n v="3.2924889444897062E-2"/>
    <n v="1.8555015956660779E-2"/>
    <n v="2.0695790081081859E-2"/>
    <n v="0.150772734510875"/>
    <n v="0.94423836163128927"/>
    <n v="1.7976306908572399"/>
  </r>
  <r>
    <x v="170"/>
    <n v="0.1576784940506343"/>
    <n v="3.073530687403073E-2"/>
    <n v="0.5008078575939785"/>
    <n v="3.8370594238912738E-2"/>
    <n v="3.2650525811186847E-2"/>
    <n v="1.828126410790017E-2"/>
    <n v="2.170670573173954E-2"/>
    <n v="0.15174644693929079"/>
    <n v="0.95197719534767367"/>
    <n v="1.8004792861162831"/>
  </r>
  <r>
    <x v="171"/>
    <n v="0.15388908618930841"/>
    <n v="3.041542458155275E-2"/>
    <n v="0.50961109989180253"/>
    <n v="3.7867307230488673E-2"/>
    <n v="3.3262395278080913E-2"/>
    <n v="1.8322399161848121E-2"/>
    <n v="2.1542338488582721E-2"/>
    <n v="0.1553087119675251"/>
    <n v="0.96021876278918872"/>
    <n v="1.8385976975605109"/>
  </r>
  <r>
    <x v="172"/>
    <n v="0.15724175997526571"/>
    <n v="3.0478194851884851E-2"/>
    <n v="0.52776740346670448"/>
    <n v="3.770699236985886E-2"/>
    <n v="3.2810218461810377E-2"/>
    <n v="1.8371797281001551E-2"/>
    <n v="1.403811565729529E-2"/>
    <n v="0.1550303214417971"/>
    <n v="0.97344480350561835"/>
    <n v="1.8712416276441111"/>
  </r>
  <r>
    <x v="173"/>
    <n v="0.15701206149217531"/>
    <n v="2.9952762131871969E-2"/>
    <n v="0.45915415915416441"/>
    <n v="3.063225917747368E-2"/>
    <n v="3.2319126138552458E-2"/>
    <n v="1.822117764280359E-2"/>
    <n v="1.340175508333051E-2"/>
    <n v="0.13421565587133161"/>
    <n v="0.87490895669170365"/>
    <n v="1.904951354549655"/>
  </r>
  <r>
    <x v="174"/>
    <n v="0.15629036476075461"/>
    <n v="2.9968351923400791E-2"/>
    <n v="0.45256904109810148"/>
    <n v="3.4516805881605883E-2"/>
    <n v="3.1599684771739682E-2"/>
    <n v="1.8293737541353342E-2"/>
    <n v="1.682119748673647E-2"/>
    <n v="0.13913535675053021"/>
    <n v="0.87919454021422261"/>
    <n v="1.90055719227659"/>
  </r>
  <r>
    <x v="175"/>
    <n v="0.1575959440126978"/>
    <n v="3.0063436805940189E-2"/>
    <n v="0.4858532426658439"/>
    <n v="3.8562964852316257E-2"/>
    <n v="3.3766523999933483E-2"/>
    <n v="1.8034369906956081E-2"/>
    <n v="2.18335557837444E-2"/>
    <n v="0.1525965654427382"/>
    <n v="0.93830660347017081"/>
    <n v="1.8254372673748489"/>
  </r>
  <r>
    <x v="176"/>
    <n v="0.1577049115771551"/>
    <n v="2.90831480997907E-2"/>
    <n v="0.4946405404447114"/>
    <n v="3.7012533205459948E-2"/>
    <n v="3.2009952144299803E-2"/>
    <n v="1.7695509946339161E-2"/>
    <n v="2.1183197995431769E-2"/>
    <n v="0.15217136141810481"/>
    <n v="0.9415011548312926"/>
    <n v="1.8055208920309469"/>
  </r>
  <r>
    <x v="177"/>
    <n v="0.15858596498066879"/>
    <n v="3.057382296027835E-2"/>
    <n v="0.49507746998809271"/>
    <n v="3.7587071990869587E-2"/>
    <n v="3.2688046846212578E-2"/>
    <n v="1.8331684933079951E-2"/>
    <n v="2.0760634842937501E-2"/>
    <n v="0.15219724732154591"/>
    <n v="0.94580194386368555"/>
    <n v="1.819082341316735"/>
  </r>
  <r>
    <x v="178"/>
    <n v="0.1598977301650176"/>
    <n v="3.052419678820965E-2"/>
    <n v="0.50584705947104636"/>
    <n v="3.8701186916527172E-2"/>
    <n v="3.2410434251668077E-2"/>
    <n v="1.8324757924380361E-2"/>
    <n v="2.0914699476232729E-2"/>
    <n v="0.15663907824832751"/>
    <n v="0.96325914324140927"/>
    <n v="1.86270221449614"/>
  </r>
  <r>
    <x v="179"/>
    <n v="0.16011932566107709"/>
    <n v="3.083644829632682E-2"/>
    <n v="0.50281789567250657"/>
    <n v="3.9326534861118152E-2"/>
    <n v="3.3608217588938082E-2"/>
    <n v="1.8434860582319329E-2"/>
    <n v="2.133274520257018E-2"/>
    <n v="0.15704472732976099"/>
    <n v="0.96352075519461744"/>
    <n v="1.887322295845608"/>
  </r>
  <r>
    <x v="180"/>
    <n v="0.1565159345253056"/>
    <n v="3.0597766061144421E-2"/>
    <n v="0.44314847503835791"/>
    <n v="3.1839132171054857E-2"/>
    <n v="3.2021917353015447E-2"/>
    <n v="1.862828574839109E-2"/>
    <n v="1.964473853296975E-2"/>
    <n v="0.13680953154519479"/>
    <n v="0.86920578097543399"/>
    <n v="1.9210527704909011"/>
  </r>
  <r>
    <x v="181"/>
    <n v="0.16006518985892751"/>
    <n v="3.008867181576165E-2"/>
    <n v="0.42909603925603579"/>
    <n v="3.4631897319087668E-2"/>
    <n v="3.191206092730911E-2"/>
    <n v="1.8257374818920528E-2"/>
    <n v="1.6991650807028798E-2"/>
    <n v="0.1430298955055602"/>
    <n v="0.86407278030863122"/>
    <n v="1.9198505567355579"/>
  </r>
  <r>
    <x v="182"/>
    <n v="0.16443479719076129"/>
    <n v="2.9741403005337921E-2"/>
    <n v="0.44595640950837789"/>
    <n v="3.7748441504958652E-2"/>
    <n v="3.4222144248439931E-2"/>
    <n v="1.8362018639380241E-2"/>
    <n v="2.227856032233921E-2"/>
    <n v="0.15279438886139879"/>
    <n v="0.90553816328099412"/>
    <n v="1.847990402714589"/>
  </r>
  <r>
    <x v="183"/>
    <n v="0.16153398848026621"/>
    <n v="2.6787476581764971E-2"/>
    <n v="0.44716668207618832"/>
    <n v="3.6879167118290881E-2"/>
    <n v="3.4629620731118013E-2"/>
    <n v="1.8397655242964821E-2"/>
    <n v="2.2537507384512458E-2"/>
    <n v="0.15646789128366639"/>
    <n v="0.90439998889877171"/>
    <n v="1.834693307211136"/>
  </r>
  <r>
    <x v="184"/>
    <n v="0.1643222918550562"/>
    <n v="2.8900381688560978E-2"/>
    <n v="0.46160383426717211"/>
    <n v="3.8239342012383853E-2"/>
    <n v="3.3828043502918743E-2"/>
    <n v="1.832207234329887E-2"/>
    <n v="2.290756220372293E-2"/>
    <n v="0.15661203957749481"/>
    <n v="0.9247355674506087"/>
    <n v="1.851988418230841"/>
  </r>
  <r>
    <x v="185"/>
    <n v="0.1659525186095322"/>
    <n v="2.9046832455144889E-2"/>
    <n v="0.39326388113329069"/>
    <n v="3.8813966233658487E-2"/>
    <n v="3.4181132675089258E-2"/>
    <n v="1.8782390239357259E-2"/>
    <n v="2.3056632207879141E-2"/>
    <n v="0.15930299843839871"/>
    <n v="0.86240035199235021"/>
    <n v="1.8735124655889119"/>
  </r>
  <r>
    <x v="186"/>
    <n v="0.15914663987376501"/>
    <n v="3.0178837022622629E-2"/>
    <n v="0.37094624422267841"/>
    <n v="3.9180828517042188E-2"/>
    <n v="3.4641096494139323E-2"/>
    <n v="1.8902429270396121E-2"/>
    <n v="2.2972370116420188E-2"/>
    <n v="0.15759546340500399"/>
    <n v="0.83356390892206766"/>
    <n v="1.8960600969515911"/>
  </r>
  <r>
    <x v="187"/>
    <n v="0.15667296037667369"/>
    <n v="3.002804683733909E-2"/>
    <n v="0.40833339154314019"/>
    <n v="3.1338251982868437E-2"/>
    <n v="3.2835933513916928E-2"/>
    <n v="1.8697724262431749E-2"/>
    <n v="2.208963747067447E-2"/>
    <n v="0.14184989281803459"/>
    <n v="0.84184583880507935"/>
    <n v="1.9283384968310731"/>
  </r>
  <r>
    <x v="188"/>
    <n v="0.16482219944315249"/>
    <n v="2.951776623710612E-2"/>
    <n v="0.45271421658944089"/>
    <n v="3.3813009340927659E-2"/>
    <n v="3.2784326365462753E-2"/>
    <n v="1.8703383539419988E-2"/>
    <n v="1.9153565979790291E-2"/>
    <n v="0.14642232296809629"/>
    <n v="0.89793079046339674"/>
    <n v="1.942315346401863"/>
  </r>
  <r>
    <x v="189"/>
    <n v="0.16485008656851671"/>
    <n v="2.981375424101345E-2"/>
    <n v="0.48810598510928699"/>
    <n v="3.7590773165600132E-2"/>
    <n v="3.4003103824403913E-2"/>
    <n v="1.866926728261261E-2"/>
    <n v="2.2606922981911848E-2"/>
    <n v="0.1565952431700198"/>
    <n v="0.95223513634336521"/>
    <n v="1.8864649515899361"/>
  </r>
  <r>
    <x v="190"/>
    <n v="0.16172969521981229"/>
    <n v="2.8650354323626729E-2"/>
    <n v="0.50462671590029051"/>
    <n v="3.6674021356828401E-2"/>
    <n v="3.3918428988588802E-2"/>
    <n v="1.9001851301866539E-2"/>
    <n v="2.285662343200549E-2"/>
    <n v="0.15747972366123139"/>
    <n v="0.96493741418425016"/>
    <n v="1.8645819220079991"/>
  </r>
  <r>
    <x v="191"/>
    <n v="0.16462555363733369"/>
    <n v="3.0261027593418921E-2"/>
    <n v="0.49737139671526609"/>
    <n v="3.6988056814099862E-2"/>
    <n v="3.3270183128022428E-2"/>
    <n v="1.9221091332660239E-2"/>
    <n v="2.3312761117859449E-2"/>
    <n v="0.15637467145024311"/>
    <n v="0.96142474178890414"/>
    <n v="1.8746743997323301"/>
  </r>
  <r>
    <x v="192"/>
    <n v="0.16677875298191849"/>
    <n v="2.9924602162829321E-2"/>
    <n v="0.48656104025558933"/>
    <n v="3.7834448148121778E-2"/>
    <n v="3.4394262487012051E-2"/>
    <n v="1.9356876011560491E-2"/>
    <n v="2.3568671240028649E-2"/>
    <n v="0.15996610505260389"/>
    <n v="0.95838475833966397"/>
    <n v="1.8917180500392941"/>
  </r>
  <r>
    <x v="193"/>
    <n v="0.1653053092267735"/>
    <n v="3.0308495825437261E-2"/>
    <n v="0.50603289878508562"/>
    <n v="3.8151268259715931E-2"/>
    <n v="3.4371461387019582E-2"/>
    <n v="1.9482790964936651E-2"/>
    <n v="2.3580568752910151E-2"/>
    <n v="0.15778313193422591"/>
    <n v="0.97501592513610458"/>
    <n v="1.9006665209795861"/>
  </r>
  <r>
    <x v="194"/>
    <n v="0.16581563942690761"/>
    <n v="2.9907079290166651E-2"/>
    <n v="0.45633312219570499"/>
    <n v="3.1053336892338579E-2"/>
    <n v="3.3306001597282163E-2"/>
    <n v="1.9191656073258501E-2"/>
    <n v="2.2528962821267789E-2"/>
    <n v="0.14004420462563261"/>
    <n v="0.89818000292255895"/>
    <n v="1.9512997247648369"/>
  </r>
  <r>
    <x v="195"/>
    <n v="0.16750648189558109"/>
    <n v="2.9495213359604609E-2"/>
    <n v="0.44793822443405101"/>
    <n v="3.3770335176790831E-2"/>
    <n v="3.3671522930768472E-2"/>
    <n v="1.913305353984535E-2"/>
    <n v="1.9672284506583392E-2"/>
    <n v="0.14557723399582831"/>
    <n v="0.8967643498390534"/>
    <n v="1.9445165154802539"/>
  </r>
  <r>
    <x v="196"/>
    <n v="0.1694625657036741"/>
    <n v="2.9865323361656829E-2"/>
    <n v="0.48040646524142688"/>
    <n v="3.7107958248118689E-2"/>
    <n v="3.4094542036795433E-2"/>
    <n v="1.927922516036169E-2"/>
    <n v="2.3752913373574332E-2"/>
    <n v="0.15534101352536719"/>
    <n v="0.94931000665097476"/>
    <n v="1.867935337720094"/>
  </r>
  <r>
    <x v="197"/>
    <n v="0.1676798911017913"/>
    <n v="2.9300498210121088E-2"/>
    <n v="0.49720877316638989"/>
    <n v="3.5901534097263037E-2"/>
    <n v="3.5676935351707642E-2"/>
    <n v="1.9034235585093411E-2"/>
    <n v="2.3360289576158429E-2"/>
    <n v="0.15804933087887199"/>
    <n v="0.96621148796739686"/>
    <n v="1.8631957211994361"/>
  </r>
  <r>
    <x v="198"/>
    <n v="0.1705936959848515"/>
    <n v="3.0326923891369071E-2"/>
    <n v="0.4959449931023604"/>
    <n v="3.5956325885710752E-2"/>
    <n v="3.3830221234814613E-2"/>
    <n v="1.8891226315528972E-2"/>
    <n v="2.381191929010151E-2"/>
    <n v="0.15749777628368941"/>
    <n v="0.9668530819884259"/>
    <n v="1.864947026186943"/>
  </r>
  <r>
    <x v="199"/>
    <n v="0.17001073039849551"/>
    <n v="3.042160095550709E-2"/>
    <n v="0.49854497610631482"/>
    <n v="3.7206073699758431E-2"/>
    <n v="3.4009176907022542E-2"/>
    <n v="1.8321523870122081E-2"/>
    <n v="2.3978807506476948E-2"/>
    <n v="0.16111349176158279"/>
    <n v="0.97360638120527987"/>
    <n v="1.8867993479059531"/>
  </r>
  <r>
    <x v="200"/>
    <n v="0.16947712053527389"/>
    <n v="3.0325978617721489E-2"/>
    <n v="0.5159399111818902"/>
    <n v="3.8197194471413717E-2"/>
    <n v="3.5373929747509629E-2"/>
    <n v="1.8970450178198171E-2"/>
    <n v="2.480058802255062E-2"/>
    <n v="0.15734588490873999"/>
    <n v="0.99043105766329775"/>
    <n v="1.915420215027676"/>
  </r>
  <r>
    <x v="201"/>
    <n v="0.1705048269099545"/>
    <n v="2.974679862784042E-2"/>
    <n v="0.45556071112052682"/>
    <n v="3.0918915841871369E-2"/>
    <n v="3.4561493502210987E-2"/>
    <n v="1.918497967015324E-2"/>
    <n v="2.2615103569720921E-2"/>
    <n v="0.13953444562571549"/>
    <n v="0.90262727486799399"/>
    <n v="1.952686847696536"/>
  </r>
  <r>
    <x v="202"/>
    <n v="0.1678530397609726"/>
    <n v="2.953102689296731E-2"/>
    <n v="0.45226836321647429"/>
    <n v="3.3133870679176322E-2"/>
    <n v="3.2932694183766341E-2"/>
    <n v="1.89372938776412E-2"/>
    <n v="2.0071774970150551E-2"/>
    <n v="0.14678894443234439"/>
    <n v="0.9015170080134931"/>
    <n v="1.9520937436071171"/>
  </r>
  <r>
    <x v="203"/>
    <n v="0.16709750910152371"/>
    <n v="2.9817512845452601E-2"/>
    <n v="0.47831993475492629"/>
    <n v="3.6620596106605972E-2"/>
    <n v="3.4661240197530502E-2"/>
    <n v="1.9111427761124278E-2"/>
    <n v="2.352632854285417E-2"/>
    <n v="0.15666991869598071"/>
    <n v="0.94582446800599862"/>
    <n v="1.875016181512378"/>
  </r>
  <r>
    <x v="204"/>
    <n v="0.1704003567832611"/>
    <n v="2.90156804782657E-2"/>
    <n v="0.48896751161622598"/>
    <n v="3.562695334482404E-2"/>
    <n v="3.4036247978034638E-2"/>
    <n v="1.902878162293414E-2"/>
    <n v="2.358101850602333E-2"/>
    <n v="0.15449114038611339"/>
    <n v="0.9551476907156824"/>
    <n v="1.850521986242073"/>
  </r>
  <r>
    <x v="205"/>
    <n v="0.1698397114654206"/>
    <n v="2.9903525116482841E-2"/>
    <n v="0.51421083832121206"/>
    <n v="3.578084978870965E-2"/>
    <n v="3.346801448989286E-2"/>
    <n v="1.8853658037234971E-2"/>
    <n v="2.3397377501564839E-2"/>
    <n v="0.15640465340131021"/>
    <n v="0.98185862812182767"/>
    <n v="1.8675354934055071"/>
  </r>
  <r>
    <x v="206"/>
    <n v="0.17189321754832201"/>
    <n v="2.9977010081103601E-2"/>
    <n v="0.51822291509205298"/>
    <n v="3.6645641831771013E-2"/>
    <n v="3.3972439552228582E-2"/>
    <n v="1.90461190737128E-2"/>
    <n v="2.394308312223057E-2"/>
    <n v="0.15937423000336121"/>
    <n v="0.99307465630478264"/>
    <n v="1.894311297937983"/>
  </r>
  <r>
    <x v="207"/>
    <n v="0.16952278207533281"/>
    <n v="2.975522926424121E-2"/>
    <n v="0.513445813189495"/>
    <n v="3.6595248113518303E-2"/>
    <n v="3.3913682729409832E-2"/>
    <n v="1.9258963881962889E-2"/>
    <n v="2.4674859862496921E-2"/>
    <n v="0.15867050757980669"/>
    <n v="0.98583708669626369"/>
    <n v="1.915010974007489"/>
  </r>
  <r>
    <x v="208"/>
    <n v="0.17097675992955591"/>
    <n v="2.965324844043625E-2"/>
    <n v="0.46000172226187758"/>
    <n v="2.9888639952244431E-2"/>
    <n v="3.311342003688806E-2"/>
    <n v="1.923492436758488E-2"/>
    <n v="2.2981106206327529E-2"/>
    <n v="0.13801001026640461"/>
    <n v="0.90385983146131954"/>
    <n v="1.956130102740594"/>
  </r>
  <r>
    <x v="209"/>
    <n v="0.17019275910996939"/>
    <n v="2.9518284822510239E-2"/>
    <n v="0.45375546680503293"/>
    <n v="3.3100862012578371E-2"/>
    <n v="3.364868599706735E-2"/>
    <n v="1.9012365612271959E-2"/>
    <n v="2.055662533246766E-2"/>
    <n v="0.14612991022180191"/>
    <n v="0.9059149599136993"/>
    <n v="1.9679420096723601"/>
  </r>
  <r>
    <x v="210"/>
    <n v="0.16191594751245389"/>
    <n v="2.9854216777496501E-2"/>
    <n v="0.47561168215973149"/>
    <n v="3.5923892025903841E-2"/>
    <n v="3.4234546539706333E-2"/>
    <n v="1.9061553941236192E-2"/>
    <n v="2.3991136199387961E-2"/>
    <n v="0.1556880262042844"/>
    <n v="0.93628100136020065"/>
    <n v="1.884924863360331"/>
  </r>
  <r>
    <x v="211"/>
    <n v="0.16725534611900569"/>
    <n v="2.8660247679431691E-2"/>
    <n v="0.48832021282417443"/>
    <n v="3.4472359968582743E-2"/>
    <n v="3.444549279688662E-2"/>
    <n v="1.9051319764180862E-2"/>
    <n v="2.391994065829298E-2"/>
    <n v="0.1536468713550993"/>
    <n v="0.94977179116565413"/>
    <n v="1.857038293660644"/>
  </r>
  <r>
    <x v="212"/>
    <n v="0.16683326670978729"/>
    <n v="2.991945219036635E-2"/>
    <n v="0.49427085442996282"/>
    <n v="3.5078661960686722E-2"/>
    <n v="3.3243053788777857E-2"/>
    <n v="1.8917496822358059E-2"/>
    <n v="2.3838593697246651E-2"/>
    <n v="0.15520290404788231"/>
    <n v="0.95730428364706799"/>
    <n v="1.864525405963354"/>
  </r>
  <r>
    <x v="213"/>
    <n v="0.16557818162264501"/>
    <n v="2.9243219474752859E-2"/>
    <n v="0.49634657546619237"/>
    <n v="3.5677302532039191E-2"/>
    <n v="3.3516028089632138E-2"/>
    <n v="1.8922366880056701E-2"/>
    <n v="2.2797194883342111E-2"/>
    <n v="0.15783417849763839"/>
    <n v="0.95991504744629874"/>
    <n v="1.9030311139826399"/>
  </r>
  <r>
    <x v="214"/>
    <n v="0.16499386124000309"/>
    <n v="2.9776265076613968E-2"/>
    <n v="0.48997721554765322"/>
    <n v="3.6403758509731529E-2"/>
    <n v="3.5353785066499992E-2"/>
    <n v="1.93812577009729E-2"/>
    <n v="2.2855546894128369E-2"/>
    <n v="0.1564031631389485"/>
    <n v="0.95514485317455178"/>
    <n v="1.9218804339560289"/>
  </r>
  <r>
    <x v="215"/>
    <n v="0.17047847657243079"/>
    <n v="2.9335266188783321E-2"/>
    <n v="0.44767322540512211"/>
    <n v="3.1331084416167658E-2"/>
    <n v="3.4512495309483582E-2"/>
    <n v="1.9025948032192111E-2"/>
    <n v="2.1669475548291139E-2"/>
    <n v="0.13778992294622791"/>
    <n v="0.8918158944186988"/>
    <n v="1.9696431433623811"/>
  </r>
  <r>
    <x v="216"/>
    <n v="0.17102547724421949"/>
    <n v="2.9139391765178709E-2"/>
    <n v="0.44295785156034428"/>
    <n v="3.3164349140387697E-2"/>
    <n v="3.3156692746414022E-2"/>
    <n v="1.903057723611749E-2"/>
    <n v="1.8595534332864719E-2"/>
    <n v="0.14580520237728559"/>
    <n v="0.89287507640281216"/>
    <n v="1.9506763007360359"/>
  </r>
  <r>
    <x v="217"/>
    <n v="0.16807200081766691"/>
    <n v="2.9358116651114579E-2"/>
    <n v="0.47051832415121708"/>
    <n v="3.4891802276807923E-2"/>
    <n v="3.4407388108873657E-2"/>
    <n v="1.8378616370282711E-2"/>
    <n v="2.1248241365127641E-2"/>
    <n v="0.15177289475426359"/>
    <n v="0.92864738449535411"/>
    <n v="1.8456180635071009"/>
  </r>
  <r>
    <x v="218"/>
    <n v="0.1680547132813181"/>
    <n v="2.8838943373569109E-2"/>
    <n v="0.47867405397685142"/>
    <n v="3.3787504050342428E-2"/>
    <n v="3.4830278221671333E-2"/>
    <n v="1.73799434678325E-2"/>
    <n v="2.1807928605091811E-2"/>
    <n v="0.1535306169463774"/>
    <n v="0.93690398192305391"/>
    <n v="1.8236994536082931"/>
  </r>
  <r>
    <x v="219"/>
    <n v="0.17100370652497471"/>
    <n v="3.0361143819475661E-2"/>
    <n v="0.4703061258962079"/>
    <n v="3.3363638078259469E-2"/>
    <n v="3.4077536188370963E-2"/>
    <n v="1.9088545871926609E-2"/>
    <n v="2.169548676787916E-2"/>
    <n v="0.15661498680481839"/>
    <n v="0.93651116995191253"/>
    <n v="1.8437886333851721"/>
  </r>
  <r>
    <x v="220"/>
    <n v="0.1707750760022686"/>
    <n v="3.0036812745394589E-2"/>
    <n v="0.49232862216251932"/>
    <n v="3.5184651098122847E-2"/>
    <n v="3.4047238543508128E-2"/>
    <n v="1.7548620205668289E-2"/>
    <n v="2.1853861314860851E-2"/>
    <n v="0.16053242454132491"/>
    <n v="0.96230730661366759"/>
    <n v="1.8674228036415661"/>
  </r>
  <r>
    <x v="221"/>
    <n v="0.1499853826154216"/>
    <n v="2.941323320846078E-2"/>
    <n v="0.50196278400350069"/>
    <n v="3.5933809375764708E-2"/>
    <n v="3.5010215797012648E-2"/>
    <n v="1.9235196245266661E-2"/>
    <n v="2.244641469649028E-2"/>
    <n v="0.15801256775715961"/>
    <n v="0.95199960369907688"/>
    <n v="1.87566475187784"/>
  </r>
  <r>
    <x v="222"/>
    <n v="0.12766924856410761"/>
    <n v="2.9279726984812422E-2"/>
    <n v="0.44977030265186257"/>
    <n v="3.0768334790976549E-2"/>
    <n v="3.4329728574426517E-2"/>
    <n v="1.963558179509017E-2"/>
    <n v="2.03146575006058E-2"/>
    <n v="0.137821069979571"/>
    <n v="0.84958865084145285"/>
    <n v="1.9109392400125851"/>
  </r>
  <r>
    <x v="223"/>
    <n v="0.15518426007440581"/>
    <n v="2.9415388319561982E-2"/>
    <n v="0.43708796521967752"/>
    <n v="3.3302675515913177E-2"/>
    <n v="3.3010085152983183E-2"/>
    <n v="1.94768646044787E-2"/>
    <n v="1.7733714746452928E-2"/>
    <n v="0.14278205944780389"/>
    <n v="0.86799301308127719"/>
    <n v="1.926180363330376"/>
  </r>
  <r>
    <x v="224"/>
    <n v="0.17104922929041591"/>
    <n v="3.0465379030795232E-2"/>
    <n v="0.47610023079695502"/>
    <n v="3.5204073753832311E-2"/>
    <n v="3.4873508799278523E-2"/>
    <n v="1.977532856459599E-2"/>
    <n v="2.1369124846648501E-2"/>
    <n v="0.15539334254277479"/>
    <n v="0.94423021762529658"/>
    <n v="1.829032240950071"/>
  </r>
  <r>
    <x v="225"/>
    <n v="0.1708537124382622"/>
    <n v="2.9127832026126791E-2"/>
    <n v="0.4742278704852822"/>
    <n v="3.4379738531706089E-2"/>
    <n v="3.5288019911278758E-2"/>
    <n v="1.9299792943293429E-2"/>
    <n v="2.1817194960962509E-2"/>
    <n v="0.15559314180286249"/>
    <n v="0.94058730309977467"/>
    <n v="1.8068362277067069"/>
  </r>
  <r>
    <x v="226"/>
    <n v="0.1730078472692187"/>
    <n v="3.0365610441478279E-2"/>
    <n v="0.48036217650976892"/>
    <n v="3.4111880125813919E-2"/>
    <n v="3.405935713982413E-2"/>
    <n v="1.8055981589820521E-2"/>
    <n v="2.10551038959415E-2"/>
    <n v="0.15699985476156131"/>
    <n v="0.94801781173342681"/>
    <n v="1.8348700669373099"/>
  </r>
  <r>
    <x v="227"/>
    <n v="0.16761374578850469"/>
    <n v="3.0114522291950021E-2"/>
    <n v="0.48690740369971708"/>
    <n v="3.464523333712987E-2"/>
    <n v="3.4905988006170847E-2"/>
    <n v="1.401420063164545E-2"/>
    <n v="2.1716328897067049E-2"/>
    <n v="0.1612129904288189"/>
    <n v="0.95113041308100432"/>
    <n v="1.8545849853161029"/>
  </r>
  <r>
    <x v="228"/>
    <n v="0.1675529208873632"/>
    <n v="3.0189144793705311E-2"/>
    <n v="0.49782532817510089"/>
    <n v="3.6578324098336057E-2"/>
    <n v="3.5492502340277857E-2"/>
    <n v="1.9652862370364121E-2"/>
    <n v="2.2152760278327469E-2"/>
    <n v="0.15995597855069349"/>
    <n v="0.96939982149416826"/>
    <n v="1.906658284740647"/>
  </r>
  <r>
    <x v="229"/>
    <n v="0.1678792411275993"/>
    <n v="2.9604073726302721E-2"/>
    <n v="0.43644343389544338"/>
    <n v="3.113959811088432E-2"/>
    <n v="3.4242223565089949E-2"/>
    <n v="1.9550053467003781E-2"/>
    <n v="2.1200179346216569E-2"/>
    <n v="0.13677394026158179"/>
    <n v="0.87683274350012219"/>
    <n v="1.936838139032752"/>
  </r>
  <r>
    <x v="230"/>
    <n v="0.16890040853618529"/>
    <n v="2.9693667995336969E-2"/>
    <n v="0.42401757032607201"/>
    <n v="3.3726946319015551E-2"/>
    <n v="3.3813522073217361E-2"/>
    <n v="1.932377339957406E-2"/>
    <n v="1.8219943153313212E-2"/>
    <n v="0.14507173073399901"/>
    <n v="0.87276756253671384"/>
    <n v="1.9524632119235139"/>
  </r>
  <r>
    <x v="231"/>
    <n v="0.16676747804664249"/>
    <n v="3.0096262601044879E-2"/>
    <n v="0.46289815941177881"/>
    <n v="3.6463347019285559E-2"/>
    <n v="3.5145675299573458E-2"/>
    <n v="1.925660734981471E-2"/>
    <n v="2.168535413972951E-2"/>
    <n v="0.15560805276588149"/>
    <n v="0.92792093663375119"/>
    <n v="1.870324203568376"/>
  </r>
  <r>
    <x v="232"/>
    <n v="0.16838883628220491"/>
    <n v="2.9185011789184211E-2"/>
    <n v="0.46487884836190668"/>
    <n v="3.5498252995222128E-2"/>
    <n v="3.4877833624352587E-2"/>
    <n v="1.9463767517092549E-2"/>
    <n v="2.2033367469027249E-2"/>
    <n v="0.1547544676528366"/>
    <n v="0.92908038569182638"/>
    <n v="1.8683134611346459"/>
  </r>
  <r>
    <x v="233"/>
    <n v="0.16906771571024959"/>
    <n v="3.0060280098556331E-2"/>
    <n v="0.47027817174719577"/>
    <n v="3.5605023893764617E-2"/>
    <n v="3.4207264105803138E-2"/>
    <n v="1.9520940594689909E-2"/>
    <n v="2.169419676390965E-2"/>
    <n v="0.15559863273745131"/>
    <n v="0.93603222565162014"/>
    <n v="1.844226898052209"/>
  </r>
  <r>
    <x v="234"/>
    <n v="0.16789514277794679"/>
    <n v="2.9926278156207461E-2"/>
    <n v="0.49259554356946722"/>
    <n v="3.7083419874007692E-2"/>
    <n v="3.5104335394016972E-2"/>
    <n v="1.9099196265599101E-2"/>
    <n v="2.198238512262311E-2"/>
    <n v="0.15838388400617609"/>
    <n v="0.96207018516604437"/>
    <n v="1.8644788990190919"/>
  </r>
  <r>
    <x v="235"/>
    <n v="0.16744346383968059"/>
    <n v="3.024592073367488E-2"/>
    <n v="0.48432216736608091"/>
    <n v="3.770645728226818E-2"/>
    <n v="3.5448021926725359E-2"/>
    <n v="1.9574617128921348E-2"/>
    <n v="2.2252464230061449E-2"/>
    <n v="0.15852395574560149"/>
    <n v="0.95551706825301452"/>
    <n v="1.893212175791515"/>
  </r>
  <r>
    <x v="236"/>
    <n v="0.1625758519487103"/>
    <n v="2.9821478428546731E-2"/>
    <n v="0.43460063646831459"/>
    <n v="3.173781682400921E-2"/>
    <n v="3.4402242380953948E-2"/>
    <n v="1.9542452234011558E-2"/>
    <n v="2.1024932455193851E-2"/>
    <n v="0.13617198640793879"/>
    <n v="0.86987739714767853"/>
    <n v="1.9178034558506289"/>
  </r>
  <r>
    <x v="237"/>
    <n v="0.16440678790480939"/>
    <n v="2.9376621046992891E-2"/>
    <n v="0.41577944961137159"/>
    <n v="3.3913810289642972E-2"/>
    <n v="3.3419347085800577E-2"/>
    <n v="1.933755952599777E-2"/>
    <n v="1.8188446163187329E-2"/>
    <n v="0.1462140047167414"/>
    <n v="0.86063602634454384"/>
    <n v="1.9208544082743859"/>
  </r>
  <r>
    <x v="238"/>
    <n v="0.16782670434111441"/>
    <n v="2.9847926063219839E-2"/>
    <n v="0.45313614985559242"/>
    <n v="3.70289918155981E-2"/>
    <n v="3.5817836260118058E-2"/>
    <n v="1.9294927385595011E-2"/>
    <n v="2.2301085877584819E-2"/>
    <n v="0.15504210130000209"/>
    <n v="0.92029572289882466"/>
    <n v="1.8524350017789151"/>
  </r>
  <r>
    <x v="239"/>
    <n v="0.1640340907505915"/>
    <n v="2.8934481347630318E-2"/>
    <n v="0.46292032136715211"/>
    <n v="3.6132770292543033E-2"/>
    <n v="3.5442228898119647E-2"/>
    <n v="1.924960716682849E-2"/>
    <n v="2.2069324758660889E-2"/>
    <n v="0.15377136146627329"/>
    <n v="0.92255418604779915"/>
    <n v="1.8174831286161379"/>
  </r>
  <r>
    <x v="240"/>
    <n v="0.16372990786609579"/>
    <n v="2.9862671404249981E-2"/>
    <n v="0.46832709564670422"/>
    <n v="3.6975819174790932E-2"/>
    <n v="3.4350494647623957E-2"/>
    <n v="1.9228571361905401E-2"/>
    <n v="2.1956532188033749E-2"/>
    <n v="0.1552372038990513"/>
    <n v="0.92966829618845603"/>
    <n v="1.861318563624776"/>
  </r>
  <r>
    <x v="241"/>
    <n v="0.16319582054942769"/>
    <n v="3.014204919885017E-2"/>
    <n v="0.48828551668637338"/>
    <n v="3.8089583216122977E-2"/>
    <n v="3.4706190198736962E-2"/>
    <n v="1.9232760370307241E-2"/>
    <n v="2.2424704302224811E-2"/>
    <n v="0.15670587178085371"/>
    <n v="0.95278249630289724"/>
    <n v="1.860989486591115"/>
  </r>
  <r>
    <x v="242"/>
    <n v="0.1651554436192578"/>
    <n v="2.989078516250589E-2"/>
    <n v="0.50107508801554168"/>
    <n v="3.8921377024649532E-2"/>
    <n v="3.551257802265062E-2"/>
    <n v="1.9897683821931491E-2"/>
    <n v="2.1967320341885591E-2"/>
    <n v="0.15671757448792939"/>
    <n v="0.96913785049635193"/>
    <n v="1.895642412662748"/>
  </r>
  <r>
    <x v="243"/>
    <n v="0.1654425277945428"/>
    <n v="2.9648729385486891E-2"/>
    <n v="0.42843107152128918"/>
    <n v="3.1558725328957288E-2"/>
    <n v="3.4479029211389532E-2"/>
    <n v="1.948293698151822E-2"/>
    <n v="2.0091210926936269E-2"/>
    <n v="0.13601104083575091"/>
    <n v="0.86514527198587077"/>
    <n v="1.914056814111101"/>
  </r>
  <r>
    <x v="244"/>
    <n v="0.16422891679955021"/>
    <n v="2.8940168668579659E-2"/>
    <n v="0.32763141239841598"/>
    <n v="3.3304691489410433E-2"/>
    <n v="3.2794158991460931E-2"/>
    <n v="1.8832800157266068E-2"/>
    <n v="1.7879094631930929E-2"/>
    <n v="0.14166795903731541"/>
    <n v="0.76527920217392997"/>
    <n v="1.8774187791508461"/>
  </r>
  <r>
    <x v="245"/>
    <n v="0.162287293176411"/>
    <n v="2.9570581635031849E-2"/>
    <n v="0.40237250073892222"/>
    <n v="3.7563186675133857E-2"/>
    <n v="3.5246350210856391E-2"/>
    <n v="1.846844423908818E-2"/>
    <n v="2.2098186107816511E-2"/>
    <n v="0.1516057207330114"/>
    <n v="0.85921226351627122"/>
    <n v="1.8273346789509179"/>
  </r>
  <r>
    <x v="246"/>
    <n v="0.1631955309466428"/>
    <n v="2.7830781725515931E-2"/>
    <n v="0.40283907126573348"/>
    <n v="3.5153019734543801E-2"/>
    <n v="3.4119383404761013E-2"/>
    <n v="1.8780585306362139E-2"/>
    <n v="2.1461009458956851E-2"/>
    <n v="0.14757305266498039"/>
    <n v="0.85095243450749636"/>
    <n v="1.7562293795286481"/>
  </r>
  <r>
    <x v="247"/>
    <n v="0.16282890329362401"/>
    <n v="2.8949720087404509E-2"/>
    <n v="0.42599536477595962"/>
    <n v="3.7396279631588231E-2"/>
    <n v="3.360835576322041E-2"/>
    <n v="1.8367360981755201E-2"/>
    <n v="2.2133247850053859E-2"/>
    <n v="0.14729415986868269"/>
    <n v="0.87657339225228847"/>
    <n v="1.7832182882229859"/>
  </r>
  <r>
    <x v="248"/>
    <n v="0.16175082124810031"/>
    <n v="2.9355604625060819E-2"/>
    <n v="0.45697325035249658"/>
    <n v="3.8301992806852661E-2"/>
    <n v="3.5208550453122323E-2"/>
    <n v="1.7025776947440958E-2"/>
    <n v="2.243233228278153E-2"/>
    <n v="0.15390608015621449"/>
    <n v="0.91495440887207002"/>
    <n v="1.8192111027916089"/>
  </r>
  <r>
    <x v="249"/>
    <n v="0.16166121606668099"/>
    <n v="3.0192595976456529E-2"/>
    <n v="0.45678687998212247"/>
    <n v="3.7529664720032933E-2"/>
    <n v="3.5883901107896729E-2"/>
    <n v="1.9036829898943591E-2"/>
    <n v="2.2502393247557061E-2"/>
    <n v="0.15126441121382289"/>
    <n v="0.91485789221351344"/>
    <n v="1.8266615431862501"/>
  </r>
  <r>
    <x v="250"/>
    <n v="0.1627881839511601"/>
    <n v="2.9591780731131941E-2"/>
    <n v="0.40081576281376913"/>
    <n v="2.9845163287426139E-2"/>
    <n v="3.4109701943532952E-2"/>
    <n v="1.8967030156972191E-2"/>
    <n v="2.0781372475987499E-2"/>
    <n v="0.12924856243292121"/>
    <n v="0.82614755779290083"/>
    <n v="1.855314579343986"/>
  </r>
  <r>
    <x v="251"/>
    <n v="0.16475984014035269"/>
    <n v="2.9264243831066249E-2"/>
    <n v="0.40077650908360762"/>
    <n v="3.3495494790476428E-2"/>
    <n v="3.2621118678961107E-2"/>
    <n v="1.70104067840391E-2"/>
    <n v="1.7848583180312742E-2"/>
    <n v="0.1364703368238929"/>
    <n v="0.83224653331270904"/>
    <n v="1.870417729794144"/>
  </r>
  <r>
    <x v="252"/>
    <n v="0.16273602511253021"/>
    <n v="2.9498938760895509E-2"/>
    <n v="0.45139772246207521"/>
    <n v="3.7572613413506782E-2"/>
    <n v="3.4285437789613273E-2"/>
    <n v="1.7428990060950719E-2"/>
    <n v="2.197502169318008E-2"/>
    <n v="0.15078138168468391"/>
    <n v="0.90567613097743593"/>
    <n v="1.7630678065609291"/>
  </r>
  <r>
    <x v="253"/>
    <n v="0.16238278937332429"/>
    <n v="2.8391284604346721E-2"/>
    <n v="0.45683845400695761"/>
    <n v="3.6545992913583993E-2"/>
    <n v="3.3270678996303669E-2"/>
    <n v="1.8924179475268619E-2"/>
    <n v="2.2518631520712519E-2"/>
    <n v="0.1482251678846932"/>
    <n v="0.90709717877519047"/>
    <n v="1.7218839545680029"/>
  </r>
  <r>
    <x v="254"/>
    <n v="0.16254512404177771"/>
    <n v="2.9661060775001979E-2"/>
    <n v="0.45568941061922902"/>
    <n v="3.7370681774906427E-2"/>
    <n v="3.3283009166849419E-2"/>
    <n v="1.8943584008881961E-2"/>
    <n v="2.1827269763946E-2"/>
    <n v="0.14889445143341501"/>
    <n v="0.90821459158400764"/>
    <n v="1.757120743533541"/>
  </r>
  <r>
    <x v="255"/>
    <n v="0.16401266557512331"/>
    <n v="2.957836119788607E-2"/>
    <n v="0.47974324129105761"/>
    <n v="3.8484290859655178E-2"/>
    <n v="3.3923209172133567E-2"/>
    <n v="1.8684295622353891E-2"/>
    <n v="2.1981464592292239E-2"/>
    <n v="0.1527683703185094"/>
    <n v="0.93917589862901107"/>
    <n v="1.79675874931798"/>
  </r>
  <r>
    <x v="256"/>
    <n v="0.15021251037648381"/>
    <n v="3.0019733053895901E-2"/>
    <n v="0.48978466967847317"/>
    <n v="3.9383584018930433E-2"/>
    <n v="3.4096235847215862E-2"/>
    <n v="1.9035924658038869E-2"/>
    <n v="2.2399677821477559E-2"/>
    <n v="0.15328386173832159"/>
    <n v="0.93821619719283711"/>
    <n v="1.820448621172404"/>
  </r>
  <r>
    <x v="257"/>
    <n v="0.14854403145631759"/>
    <n v="2.9570813067639229E-2"/>
    <n v="0.4121875931577697"/>
    <n v="3.065770797215446E-2"/>
    <n v="3.3032618393377997E-2"/>
    <n v="1.9022430176901951E-2"/>
    <n v="2.1014729503843099E-2"/>
    <n v="0.1326537348722033"/>
    <n v="0.82668365860020721"/>
    <n v="1.8579407146409099"/>
  </r>
  <r>
    <x v="258"/>
    <n v="0.1622061583602597"/>
    <n v="2.941503420158743E-2"/>
    <n v="0.40648638975671192"/>
    <n v="3.4145380471649313E-2"/>
    <n v="3.1638976798247967E-2"/>
    <n v="1.9045248593128419E-2"/>
    <n v="1.812093511053002E-2"/>
    <n v="0.1393697328145978"/>
    <n v="0.84042785610671278"/>
    <n v="1.860409146419957"/>
  </r>
  <r>
    <x v="259"/>
    <n v="0.16447193289398099"/>
    <n v="3.0147236656429759E-2"/>
    <n v="0.45869779523430559"/>
    <n v="3.821031984397523E-2"/>
    <n v="3.4366355634427269E-2"/>
    <n v="1.9298922491242671E-2"/>
    <n v="2.2315096443643281E-2"/>
    <n v="0.14755725045535201"/>
    <n v="0.91506490965335685"/>
    <n v="1.7747578962380151"/>
  </r>
  <r>
    <x v="260"/>
    <n v="0.16247857409147931"/>
    <n v="2.8834839307272798E-2"/>
    <n v="0.45946340319409751"/>
    <n v="3.7124778691130289E-2"/>
    <n v="3.2589748265357148E-2"/>
    <n v="1.901876442691805E-2"/>
    <n v="2.1389542228741901E-2"/>
    <n v="0.14988119369535849"/>
    <n v="0.91078084390035519"/>
    <n v="1.744274513503832"/>
  </r>
  <r>
    <x v="261"/>
    <n v="0.1630227633463309"/>
    <n v="3.0254162350479431E-2"/>
    <n v="0.46105866877636148"/>
    <n v="3.7323076931547149E-2"/>
    <n v="3.1388275557031879E-2"/>
    <n v="1.9060900321181209E-2"/>
    <n v="2.258506440380724E-2"/>
    <n v="0.15116715776146261"/>
    <n v="0.91586006944820186"/>
    <n v="1.7387298940182021"/>
  </r>
  <r>
    <x v="262"/>
    <n v="0.1621228880842695"/>
    <n v="3.0065316167811711E-2"/>
    <n v="0.46934529713210849"/>
    <n v="3.8389405095917317E-2"/>
    <n v="3.2805636385791953E-2"/>
    <n v="1.878344447200845E-2"/>
    <n v="2.2150999865733139E-2"/>
    <n v="0.15325574753355831"/>
    <n v="0.92691873473719888"/>
    <n v="1.7751771742235529"/>
  </r>
  <r>
    <x v="263"/>
    <n v="0.1639542902178108"/>
    <n v="3.057409735710493E-2"/>
    <n v="0.47894429614529849"/>
    <n v="3.9259231439729161E-2"/>
    <n v="3.3474983106692648E-2"/>
    <n v="1.840894728019115E-2"/>
    <n v="2.321054681629869E-2"/>
    <n v="0.15149206458626069"/>
    <n v="0.93931845694938665"/>
    <n v="1.7940594015384941"/>
  </r>
  <r>
    <x v="264"/>
    <n v="0.16328875613432489"/>
    <n v="2.9847000794591971E-2"/>
    <n v="0.4164388614538771"/>
    <n v="2.9595116277585199E-2"/>
    <n v="3.2160245872498688E-2"/>
    <n v="1.5930683120802789E-2"/>
    <n v="2.1413770431037218E-2"/>
    <n v="0.13314406393418871"/>
    <n v="0.84181849801890651"/>
    <n v="1.8466818535652869"/>
  </r>
  <r>
    <x v="265"/>
    <n v="0.16276930812579971"/>
    <n v="2.994573263239244E-2"/>
    <n v="0.41573984162722633"/>
    <n v="3.295344476104721E-2"/>
    <n v="3.1217773987927321E-2"/>
    <n v="1.5489390664572561E-2"/>
    <n v="1.8054136027280641E-2"/>
    <n v="0.13846012819964021"/>
    <n v="0.84462975602588641"/>
    <n v="1.8412012252288641"/>
  </r>
  <r>
    <x v="266"/>
    <n v="0.16261782702865829"/>
    <n v="3.0087260808315319E-2"/>
    <n v="0.45621532723732627"/>
    <n v="3.7331921077879242E-2"/>
    <n v="3.3097263309490352E-2"/>
    <n v="1.8981998786989671E-2"/>
    <n v="2.1931761354731509E-2"/>
    <n v="0.15185464165211021"/>
    <n v="0.9121180012555008"/>
    <n v="1.759448970482095"/>
  </r>
  <r>
    <x v="267"/>
    <n v="0.16121642911701869"/>
    <n v="2.904472754317718E-2"/>
    <n v="0.46456246910264359"/>
    <n v="3.5917566621107858E-2"/>
    <n v="3.1699815989941649E-2"/>
    <n v="1.8965231804833539E-2"/>
    <n v="2.263222092412083E-2"/>
    <n v="0.14994376598899259"/>
    <n v="0.91398222709183607"/>
    <n v="1.708304028621469"/>
  </r>
  <r>
    <x v="268"/>
    <n v="0.1634729916265632"/>
    <n v="3.0447104633021041E-2"/>
    <n v="0.46350652343996901"/>
    <n v="3.7049463192402272E-2"/>
    <n v="3.099862101073779E-2"/>
    <n v="1.8954407738304421E-2"/>
    <n v="2.215521554319054E-2"/>
    <n v="0.15284846758261361"/>
    <n v="0.91943279476680195"/>
    <n v="1.7447190434760409"/>
  </r>
  <r>
    <x v="269"/>
    <n v="0.16321606475825051"/>
    <n v="3.1202983223644971E-2"/>
    <n v="0.47922758941864962"/>
    <n v="3.8121567226968821E-2"/>
    <n v="3.1966126351887968E-2"/>
    <n v="1.8715365800149111E-2"/>
    <n v="2.274089228093654E-2"/>
    <n v="0.15360490156291881"/>
    <n v="0.93879549062340661"/>
    <n v="1.766107759351115"/>
  </r>
  <r>
    <x v="270"/>
    <n v="0.16490424727197189"/>
    <n v="3.09499455842581E-2"/>
    <n v="0.48093726446707019"/>
    <n v="3.8258961728711842E-2"/>
    <n v="3.2734079901017163E-2"/>
    <n v="1.907423627429607E-2"/>
    <n v="2.3606618938594871E-2"/>
    <n v="0.153463679698186"/>
    <n v="0.94392903386410631"/>
    <n v="1.782790315722538"/>
  </r>
  <r>
    <x v="271"/>
    <n v="0.1638509548691677"/>
    <n v="3.081721524039684E-2"/>
    <n v="0.4062916226027396"/>
    <n v="2.919515155263594E-2"/>
    <n v="3.115110193702552E-2"/>
    <n v="1.8923385621533569E-2"/>
    <n v="2.2293093556308881E-2"/>
    <n v="0.13501835703386"/>
    <n v="0.8375408824136682"/>
    <n v="1.8320074105367039"/>
  </r>
  <r>
    <x v="272"/>
    <n v="0.1656686099734698"/>
    <n v="3.0578843403583911E-2"/>
    <n v="0.40480122336408592"/>
    <n v="3.2696005486377293E-2"/>
    <n v="3.0184090195349639E-2"/>
    <n v="1.8669592633360751E-2"/>
    <n v="1.8854052423041161E-2"/>
    <n v="0.13939184427451981"/>
    <n v="0.84084426175378846"/>
    <n v="1.831129397145645"/>
  </r>
  <r>
    <x v="273"/>
    <n v="0.1661614990231523"/>
    <n v="3.0997086481375041E-2"/>
    <n v="0.45535514222279971"/>
    <n v="3.7376504181056161E-2"/>
    <n v="3.2173258465672039E-2"/>
    <n v="1.782246433033292E-2"/>
    <n v="2.2546953644391621E-2"/>
    <n v="0.15040979976698191"/>
    <n v="0.91284270811576185"/>
    <n v="1.738186010791313"/>
  </r>
  <r>
    <x v="274"/>
    <n v="0.14617507268373539"/>
    <n v="3.0384238153664329E-2"/>
    <n v="0.45779617784284782"/>
    <n v="3.496099214090078E-2"/>
    <n v="2.9573839900887289E-2"/>
    <n v="1.8527464534652031E-2"/>
    <n v="2.2525935270263021E-2"/>
    <n v="0.14992712160203009"/>
    <n v="0.8898708421289806"/>
    <n v="1.676849105837142"/>
  </r>
  <r>
    <x v="275"/>
    <n v="0.16529196018760681"/>
    <n v="3.1348210300295699E-2"/>
    <n v="0.45382356165998289"/>
    <n v="3.6154099056777161E-2"/>
    <n v="2.8746496924933591E-2"/>
    <n v="1.8491154921745679E-2"/>
    <n v="2.3297610548999662E-2"/>
    <n v="0.15089996997548891"/>
    <n v="0.90805306357583071"/>
    <n v="1.707150246658387"/>
  </r>
  <r>
    <x v="276"/>
    <n v="0.16091361588379011"/>
    <n v="3.1567682452560628E-2"/>
    <n v="0.47964724095171057"/>
    <n v="3.5593739137587767E-2"/>
    <n v="3.0336439552287771E-2"/>
    <n v="1.8524731569502208E-2"/>
    <n v="2.33361303189701E-2"/>
    <n v="0.15466197083364081"/>
    <n v="0.93458155070005022"/>
    <n v="1.737800683217299"/>
  </r>
  <r>
    <x v="277"/>
    <n v="0.16118969349919021"/>
    <n v="3.2180824500633871E-2"/>
    <n v="0.48764945683373362"/>
    <n v="3.6965206735094791E-2"/>
    <n v="3.1297865079351977E-2"/>
    <n v="1.867973356752043E-2"/>
    <n v="2.379459872712349E-2"/>
    <n v="0.153747459935101"/>
    <n v="0.94550483887774917"/>
    <n v="1.7485175133440629"/>
  </r>
  <r>
    <x v="278"/>
    <n v="0.16548694398106831"/>
    <n v="3.1885405088663589E-2"/>
    <n v="0.4165896020664816"/>
    <n v="2.7105876894820372E-2"/>
    <n v="2.955120325500173E-2"/>
    <n v="1.896495035333547E-2"/>
    <n v="2.176928871111079E-2"/>
    <n v="0.13436158120610009"/>
    <n v="0.84571485155658221"/>
    <n v="1.786678125193359"/>
  </r>
  <r>
    <x v="279"/>
    <n v="0.16621436562473191"/>
    <n v="3.1583992442288253E-2"/>
    <n v="0.41548833246757871"/>
    <n v="3.1264780218832423E-2"/>
    <n v="2.8455094517508821E-2"/>
    <n v="1.895771804455032E-2"/>
    <n v="1.8913781214649029E-2"/>
    <n v="0.13946197437534319"/>
    <n v="0.85034003890548227"/>
    <n v="1.7845778109546251"/>
  </r>
  <r>
    <x v="280"/>
    <n v="0.16571413038558441"/>
    <n v="3.1808159965678581E-2"/>
    <n v="0.45646033275183212"/>
    <n v="3.6301342767816401E-2"/>
    <n v="3.0312285828050879E-2"/>
    <n v="1.871547319423925E-2"/>
    <n v="2.270706687679433E-2"/>
    <n v="0.1513263240707208"/>
    <n v="0.91334511584071687"/>
    <n v="1.7049865474850501"/>
  </r>
  <r>
    <x v="281"/>
    <n v="0.16506403027535879"/>
    <n v="3.0861819571428951E-2"/>
    <n v="0.45845125221220151"/>
    <n v="3.4791649643645513E-2"/>
    <n v="2.8343728476655922E-2"/>
    <n v="1.8781769712433709E-2"/>
    <n v="2.2790134320534519E-2"/>
    <n v="0.1512528860970774"/>
    <n v="0.91033727030933653"/>
    <n v="1.64670506978728"/>
  </r>
  <r>
    <x v="282"/>
    <n v="0.16554595892910901"/>
    <n v="3.190441067630273E-2"/>
    <n v="0.45450939184142908"/>
    <n v="3.4573212790560658E-2"/>
    <n v="2.7873750693773309E-2"/>
    <n v="1.901311204542851E-2"/>
    <n v="2.2215261154811001E-2"/>
    <n v="0.15190625675222319"/>
    <n v="0.90754135488363763"/>
    <n v="1.6564160002432551"/>
  </r>
  <r>
    <x v="283"/>
    <n v="0.15985782632764781"/>
    <n v="3.2149932222579017E-2"/>
    <n v="0.46689932737600398"/>
    <n v="3.6130229953808581E-2"/>
    <n v="2.9792646709410019E-2"/>
    <n v="1.8890307408124422E-2"/>
    <n v="2.3262711126551001E-2"/>
    <n v="0.15439418124365631"/>
    <n v="0.92137716236778078"/>
    <n v="1.708627371394742"/>
  </r>
  <r>
    <x v="284"/>
    <n v="0.15956180624603519"/>
    <n v="3.2313793462341721E-2"/>
    <n v="0.48170559473380198"/>
    <n v="3.7009634821177251E-2"/>
    <n v="3.017955688176735E-2"/>
    <n v="1.863796298728651E-2"/>
    <n v="2.3266101937352741E-2"/>
    <n v="0.15235206174453239"/>
    <n v="0.93502651281429516"/>
    <n v="1.7474965499202031"/>
  </r>
  <r>
    <x v="285"/>
    <n v="0.1597651419470337"/>
    <n v="3.19559656441347E-2"/>
    <n v="0.42348844885274423"/>
    <n v="2.6340176268859879E-2"/>
    <n v="2.8564244158907709E-2"/>
    <n v="3.1502005611616589E-3"/>
    <n v="2.2046444870157889E-2"/>
    <n v="0.13203584667278909"/>
    <n v="0.82734646897578878"/>
    <n v="1.7184644675835321"/>
  </r>
  <r>
    <x v="286"/>
    <n v="0.16136790515725891"/>
    <n v="3.1655310809145583E-2"/>
    <n v="0.40701611324582432"/>
    <n v="3.020878400606683E-2"/>
    <n v="2.763572703473095E-2"/>
    <n v="1.34130879612972E-2"/>
    <n v="1.8234504453790979E-2"/>
    <n v="0.1379183605956856"/>
    <n v="0.82744979326380019"/>
    <n v="1.769470705836693"/>
  </r>
  <r>
    <x v="287"/>
    <n v="0.1621273291958544"/>
    <n v="3.2049122665902298E-2"/>
    <n v="0.46586150035521823"/>
    <n v="3.5134223390643572E-2"/>
    <n v="3.0436431136095711E-2"/>
    <n v="1.8989704782794301E-2"/>
    <n v="2.2963495608748781E-2"/>
    <n v="0.14919491435254481"/>
    <n v="0.91675672148780241"/>
    <n v="1.71482689054773"/>
  </r>
  <r>
    <x v="288"/>
    <n v="0.16053861375385631"/>
    <n v="3.1036579396459919E-2"/>
    <n v="0.46238547718202699"/>
    <n v="3.3889296909165617E-2"/>
    <n v="2.8466572257655452E-2"/>
    <n v="1.8807173623233951E-2"/>
    <n v="2.2728122516676601E-2"/>
    <n v="0.1488362137824448"/>
    <n v="0.90668804942152004"/>
    <n v="1.6750799888383969"/>
  </r>
  <r>
    <x v="289"/>
    <n v="0.16273897828849329"/>
    <n v="3.2048842783871802E-2"/>
    <n v="0.46144485300674032"/>
    <n v="3.4575339303412327E-2"/>
    <n v="2.8037028860067141E-2"/>
    <n v="1.8972736703540549E-2"/>
    <n v="2.2751080251114941E-2"/>
    <n v="0.14843234695783111"/>
    <n v="0.90900120615507152"/>
    <n v="1.6795031528833091"/>
  </r>
  <r>
    <x v="290"/>
    <n v="0.16292132185100669"/>
    <n v="3.2035689347630722E-2"/>
    <n v="0.47632852537821541"/>
    <n v="3.5957208550591757E-2"/>
    <n v="2.9814005088418871E-2"/>
    <n v="1.8756627943991341E-2"/>
    <n v="2.2479178542431009E-2"/>
    <n v="0.15177784639290601"/>
    <n v="0.93007040309519184"/>
    <n v="1.712211369858488"/>
  </r>
  <r>
    <x v="291"/>
    <n v="0.16334290077363811"/>
    <n v="3.2162322869971248E-2"/>
    <n v="0.49344667418327359"/>
    <n v="3.6120851493014063E-2"/>
    <n v="3.0215287917909651E-2"/>
    <n v="1.9087247984933851E-2"/>
    <n v="2.3236214597979109E-2"/>
    <n v="0.15315254971098691"/>
    <n v="0.95076404953170657"/>
    <n v="1.7471479551851981"/>
  </r>
  <r>
    <x v="292"/>
    <n v="0.16536440878202149"/>
    <n v="3.2088573400997467E-2"/>
    <n v="0.42109690488821938"/>
    <n v="2.6639263552321182E-2"/>
    <n v="2.8893388602179149E-2"/>
    <n v="1.8605907235124321E-2"/>
    <n v="2.181429328790891E-2"/>
    <n v="0.13367537756998191"/>
    <n v="0.84817811731875381"/>
    <n v="1.7926488158333891"/>
  </r>
  <r>
    <x v="293"/>
    <n v="0.1633021751814826"/>
    <n v="3.1492623034823732E-2"/>
    <n v="0.40778329475928388"/>
    <n v="2.9883880190218991E-2"/>
    <n v="2.789839699699383E-2"/>
    <n v="1.891509450416946E-2"/>
    <n v="1.836032170048732E-2"/>
    <n v="0.13888856509787559"/>
    <n v="0.83652435146533533"/>
    <n v="1.7839570143355139"/>
  </r>
  <r>
    <x v="294"/>
    <n v="0.16341883117808001"/>
    <n v="3.2058018503271571E-2"/>
    <n v="0.45834681767361918"/>
    <n v="3.5606375988862043E-2"/>
    <n v="3.0092672173608431E-2"/>
    <n v="1.8343307673351052E-2"/>
    <n v="2.3144266686258779E-2"/>
    <n v="0.1500073809964145"/>
    <n v="0.91101767087346552"/>
    <n v="1.6952711630963699"/>
  </r>
  <r>
    <x v="295"/>
    <n v="0.16245360632622"/>
    <n v="3.0998541365931088E-2"/>
    <n v="0.46751626943534919"/>
    <n v="3.4226734928102617E-2"/>
    <n v="2.8068540190887298E-2"/>
    <n v="1.874301274868747E-2"/>
    <n v="2.2385094670317289E-2"/>
    <n v="0.14964213003640869"/>
    <n v="0.91403392970190378"/>
    <n v="1.660850575017502"/>
  </r>
  <r>
    <x v="296"/>
    <n v="0.16322994190446141"/>
    <n v="3.2236315558173849E-2"/>
    <n v="0.47147546247685451"/>
    <n v="3.5012120416163903E-2"/>
    <n v="2.846299486788581E-2"/>
    <n v="1.8873417801989052E-2"/>
    <n v="2.2747467234786049E-2"/>
    <n v="0.151556398439775"/>
    <n v="0.92359411870008978"/>
    <n v="1.6724272778740861"/>
  </r>
  <r>
    <x v="297"/>
    <n v="0.16206065313833509"/>
    <n v="3.2458706953455888E-2"/>
    <n v="0.48330776852955631"/>
    <n v="3.5903679805719922E-2"/>
    <n v="2.925639258755014E-2"/>
    <n v="1.8442422140677182E-2"/>
    <n v="2.315868856005552E-2"/>
    <n v="0.15530969882115231"/>
    <n v="0.93989801053650268"/>
    <n v="1.710449023856335"/>
  </r>
  <r>
    <x v="298"/>
    <n v="0.1640557406460251"/>
    <n v="3.2657341180986267E-2"/>
    <n v="0.48277641797847282"/>
    <n v="3.523290404966168E-2"/>
    <n v="2.9683439272049479E-2"/>
    <n v="1.8912974565564671E-2"/>
    <n v="2.282530904771812E-2"/>
    <n v="0.1544220281185478"/>
    <n v="0.94056615485902573"/>
    <n v="1.7513906485502371"/>
  </r>
  <r>
    <x v="299"/>
    <n v="0.15898460747813131"/>
    <n v="3.2222089764438341E-2"/>
    <n v="0.41740751512553242"/>
    <n v="2.654392215157949E-2"/>
    <n v="2.9515292910323721E-2"/>
    <n v="1.8899558109483319E-2"/>
    <n v="2.2074300295338509E-2"/>
    <n v="0.13264421476304319"/>
    <n v="0.83829150059787028"/>
    <n v="1.7968981899311689"/>
  </r>
  <r>
    <x v="300"/>
    <n v="0.16138131960592919"/>
    <n v="2.9916564775956739E-2"/>
    <n v="0.40035109666947799"/>
    <n v="2.919270304921822E-2"/>
    <n v="2.732721231064713E-2"/>
    <n v="1.88349651131141E-2"/>
    <n v="1.9650507146983461E-2"/>
    <n v="0.13920533512053171"/>
    <n v="0.82585970379185858"/>
    <n v="1.7191046199524209"/>
  </r>
  <r>
    <x v="301"/>
    <n v="0.16284505639344529"/>
    <n v="3.1566418000467507E-2"/>
    <n v="0.44321775717397582"/>
    <n v="3.3231440595303273E-2"/>
    <n v="2.8798767003728191E-2"/>
    <n v="1.8595290088216969E-2"/>
    <n v="2.2827627276136461E-2"/>
    <n v="0.14980838443069919"/>
    <n v="0.89089074096197185"/>
    <n v="1.6218071989984719"/>
  </r>
  <r>
    <x v="302"/>
    <n v="0.16317459480786409"/>
    <n v="3.1568543912783652E-2"/>
    <n v="0.43202719690079849"/>
    <n v="3.1881505665236447E-2"/>
    <n v="2.6726217619917308E-2"/>
    <n v="1.8510831856761441E-2"/>
    <n v="2.3743161821361179E-2"/>
    <n v="0.14997998891498579"/>
    <n v="0.87761204149970906"/>
    <n v="1.5676999613520519"/>
  </r>
  <r>
    <x v="303"/>
    <n v="0.16298431707882671"/>
    <n v="3.2187606971686877E-2"/>
    <n v="0.43074738595294743"/>
    <n v="3.2905131807233909E-2"/>
    <n v="2.729836239530815E-2"/>
    <n v="1.8667618087521608E-2"/>
    <n v="2.3878313998832831E-2"/>
    <n v="0.14847860914377689"/>
    <n v="0.87714734543613448"/>
    <n v="1.575505304293719"/>
  </r>
  <r>
    <x v="304"/>
    <n v="0.16205798561097531"/>
    <n v="3.2231173245519801E-2"/>
    <n v="0.42141749676176071"/>
    <n v="3.3710192671575268E-2"/>
    <n v="2.778667647092934E-2"/>
    <n v="1.834571794040963E-2"/>
    <n v="2.4404608370841432E-2"/>
    <n v="0.15153578795095149"/>
    <n v="0.87148963902296273"/>
    <n v="1.609854615372768"/>
  </r>
  <r>
    <x v="305"/>
    <n v="0.16059650875076381"/>
    <n v="3.2482156988460187E-2"/>
    <n v="0.43085387247488888"/>
    <n v="3.0927379705367561E-2"/>
    <n v="2.9564667878018511E-2"/>
    <n v="1.8822399732345219E-2"/>
    <n v="2.4286417324925948E-2"/>
    <n v="0.14882500641997129"/>
    <n v="0.8763584092747414"/>
    <n v="1.6393926470222411"/>
  </r>
  <r>
    <x v="306"/>
    <n v="0.16377395614764489"/>
    <n v="3.2303409075333932E-2"/>
    <n v="0.39688257623836398"/>
    <n v="2.251472277060251E-2"/>
    <n v="2.8370282493911211E-2"/>
    <n v="1.893408185885205E-2"/>
    <n v="2.201770950425291E-2"/>
    <n v="0.12884527605017879"/>
    <n v="0.81364201413914028"/>
    <n v="1.6792779866808689"/>
  </r>
  <r>
    <x v="307"/>
    <n v="0.16469598554231851"/>
    <n v="3.1304796827936077E-2"/>
    <n v="0.37166947959572161"/>
    <n v="2.9256287666311151E-2"/>
    <n v="2.7407004615806391E-2"/>
    <n v="1.8544386708742741E-2"/>
    <n v="1.91241186698713E-2"/>
    <n v="0.1360043744727796"/>
    <n v="0.79800643409948724"/>
    <n v="1.6870742561245491"/>
  </r>
  <r>
    <x v="308"/>
    <n v="0.16130692053075299"/>
    <n v="3.2021194727134078E-2"/>
    <n v="0.45416599278451958"/>
    <n v="3.4542095660190737E-2"/>
    <n v="2.9248354697036519E-2"/>
    <n v="1.892678021731448E-2"/>
    <n v="2.358851221106022E-2"/>
    <n v="0.14944471127336259"/>
    <n v="0.90324456210137127"/>
    <n v="1.6161548062790581"/>
  </r>
  <r>
    <x v="309"/>
    <n v="0.1619242602482944"/>
    <n v="3.1418639390049533E-2"/>
    <n v="0.44596218668814819"/>
    <n v="3.2259577605305699E-2"/>
    <n v="2.7264160646187901E-2"/>
    <n v="1.8432844597761219E-2"/>
    <n v="2.3298828573528541E-2"/>
    <n v="0.14889412770997029"/>
    <n v="0.88945462545924581"/>
    <n v="1.537742666553763"/>
  </r>
  <r>
    <x v="310"/>
    <n v="0.162526543345696"/>
    <n v="3.22301967481812E-2"/>
    <n v="0.45117518213464192"/>
    <n v="3.3049789456532787E-2"/>
    <n v="2.7501255280900229E-2"/>
    <n v="1.857192036714593E-2"/>
    <n v="2.3937649273051122E-2"/>
    <n v="0.15010432828521181"/>
    <n v="0.89909686489136098"/>
    <n v="1.5275577956163839"/>
  </r>
  <r>
    <x v="311"/>
    <n v="0.16207742789766599"/>
    <n v="3.2395544051206447E-2"/>
    <n v="0.47026001318873961"/>
    <n v="3.2165435817665428E-2"/>
    <n v="2.7662780686779489E-2"/>
    <n v="1.8536802584722709E-2"/>
    <n v="2.3646051129384799E-2"/>
    <n v="0.151804407729037"/>
    <n v="0.91854846308520144"/>
    <n v="1.5545849200016619"/>
  </r>
  <r>
    <x v="312"/>
    <n v="0.1606310067010541"/>
    <n v="3.2675728829844659E-2"/>
    <n v="0.485540998130784"/>
    <n v="3.3502814144031813E-2"/>
    <n v="2.919991819521247E-2"/>
    <n v="1.89112005167737E-2"/>
    <n v="2.4463374098159529E-2"/>
    <n v="0.15160319197410849"/>
    <n v="0.93652823258996887"/>
    <n v="1.6048632572894319"/>
  </r>
  <r>
    <x v="313"/>
    <n v="0.1615625314020662"/>
    <n v="3.0051171637873859E-2"/>
    <n v="0.42407989674714242"/>
    <n v="2.1973667255200349E-2"/>
    <n v="2.7874493248035169E-2"/>
    <n v="1.8798603637399429E-2"/>
    <n v="2.330013299880241E-2"/>
    <n v="0.12935323470960461"/>
    <n v="0.83699373163612412"/>
    <n v="1.622085665169384"/>
  </r>
  <r>
    <x v="314"/>
    <n v="0.16237516867142149"/>
    <n v="3.1640559259185262E-2"/>
    <n v="0.39559296246460468"/>
    <n v="2.7720064056609608E-2"/>
    <n v="2.7269140493711298E-2"/>
    <n v="1.8527332276924661E-2"/>
    <n v="2.0458082851656539E-2"/>
    <n v="0.13678295709869009"/>
    <n v="0.82036626717280359"/>
    <n v="1.650491077309024"/>
  </r>
  <r>
    <x v="315"/>
    <n v="0.16107883293989"/>
    <n v="3.2209487342285348E-2"/>
    <n v="0.43496108166157171"/>
    <n v="3.2894845010231231E-2"/>
    <n v="2.8833868092726499E-2"/>
    <n v="1.8398199442310852E-2"/>
    <n v="2.3523417760913181E-2"/>
    <n v="0.14738215656054909"/>
    <n v="0.87928188881047764"/>
    <n v="1.586409705340625"/>
  </r>
  <r>
    <x v="316"/>
    <n v="0.16111703688128889"/>
    <n v="3.1644767767241178E-2"/>
    <n v="0.45083097328761251"/>
    <n v="3.1160571746619421E-2"/>
    <n v="2.6820746541811179E-2"/>
    <n v="1.8640921728602169E-2"/>
    <n v="2.3794374402609609E-2"/>
    <n v="0.14615100609310691"/>
    <n v="0.89016039844889205"/>
    <n v="1.4938360297862361"/>
  </r>
  <r>
    <x v="317"/>
    <n v="0.16302395842009029"/>
    <n v="3.2548766591628482E-2"/>
    <n v="0.46059752568943979"/>
    <n v="3.2396178698763628E-2"/>
    <n v="2.670184124458163E-2"/>
    <n v="1.8361975843020361E-2"/>
    <n v="2.3973948469850421E-2"/>
    <n v="0.14850733672818339"/>
    <n v="0.90611153168555802"/>
    <n v="1.510974048053783"/>
  </r>
  <r>
    <x v="318"/>
    <n v="0.162248577731469"/>
    <n v="3.2233185948252072E-2"/>
    <n v="0.47407514540910622"/>
    <n v="3.378771243350661E-2"/>
    <n v="2.7334802818266949E-2"/>
    <n v="1.8498140512790001E-2"/>
    <n v="2.4104770517498271E-2"/>
    <n v="0.15213476687566529"/>
    <n v="0.92441710224655416"/>
    <n v="1.5567854342344509"/>
  </r>
  <r>
    <x v="319"/>
    <n v="0.16108237490999511"/>
    <n v="3.2575013605730063E-2"/>
    <n v="0.48725639879944233"/>
    <n v="3.4589981777659873E-2"/>
    <n v="2.961922272519521E-2"/>
    <n v="1.809405250076403E-2"/>
    <n v="2.3808315005584269E-2"/>
    <n v="0.15361480363703511"/>
    <n v="0.94064016296140585"/>
    <n v="1.6325249158669"/>
  </r>
  <r>
    <x v="320"/>
    <n v="0.16175835779698791"/>
    <n v="3.2102929482414742E-2"/>
    <n v="0.41745419989625021"/>
    <n v="2.222568912007079E-2"/>
    <n v="2.7421455928500382E-2"/>
    <n v="1.858675170554179E-2"/>
    <n v="1.881785427836544E-2"/>
    <n v="0.13202493778296559"/>
    <n v="0.83039217599109649"/>
    <n v="1.6317111129876161"/>
  </r>
  <r>
    <x v="321"/>
    <n v="0.1587230020049554"/>
    <n v="3.1808361322982558E-2"/>
    <n v="0.39183554720694569"/>
    <n v="2.80071523666135E-2"/>
    <n v="2.7381391545954679E-2"/>
    <n v="1.8731129881914839E-2"/>
    <n v="1.9698045957933182E-2"/>
    <n v="0.1384954970929651"/>
    <n v="0.8146801273802653"/>
    <n v="1.648137263549688"/>
  </r>
  <r>
    <x v="322"/>
    <n v="0.16026178765476509"/>
    <n v="3.2191179538288067E-2"/>
    <n v="0.44819176848744441"/>
    <n v="3.3711892674228139E-2"/>
    <n v="2.8623881401814998E-2"/>
    <n v="1.8485606950395941E-2"/>
    <n v="2.3020399899256559E-2"/>
    <n v="0.14927881913784161"/>
    <n v="0.89376533574403494"/>
    <n v="1.5758931942316849"/>
  </r>
  <r>
    <x v="323"/>
    <n v="0.15976028317328969"/>
    <n v="3.1511379902962162E-2"/>
    <n v="0.46762727269361448"/>
    <n v="3.1563390381902597E-2"/>
    <n v="2.704583130749633E-2"/>
    <n v="1.8451290216440468E-2"/>
    <n v="2.1997890681270629E-2"/>
    <n v="0.14907674431939499"/>
    <n v="0.90703408267637153"/>
    <n v="1.4947285250794751"/>
  </r>
  <r>
    <x v="324"/>
    <n v="0.15998082741309291"/>
    <n v="3.2173689558031092E-2"/>
    <n v="0.46893551338953088"/>
    <n v="3.2476034486482799E-2"/>
    <n v="2.765960895938142E-2"/>
    <n v="1.8400026831132128E-2"/>
    <n v="2.3455959547774761E-2"/>
    <n v="0.15018145097830679"/>
    <n v="0.91326311116373349"/>
    <n v="1.5160896217766071"/>
  </r>
  <r>
    <x v="325"/>
    <n v="0.16098771587017671"/>
    <n v="3.2351609730555932E-2"/>
    <n v="0.4816558172410656"/>
    <n v="3.3705446137623489E-2"/>
    <n v="2.7750418076732029E-2"/>
    <n v="1.8215558737937971E-2"/>
    <n v="2.3331763200111901E-2"/>
    <n v="0.15095056575478721"/>
    <n v="0.92894889474899112"/>
    <n v="1.5635600034010799"/>
  </r>
  <r>
    <x v="326"/>
    <n v="0.16113794614811969"/>
    <n v="3.2768723020683239E-2"/>
    <n v="0.49905373650753831"/>
    <n v="3.5161202179408983E-2"/>
    <n v="2.966818908281495E-2"/>
    <n v="1.867775684170362E-2"/>
    <n v="2.347513138497747E-2"/>
    <n v="0.15174246378160031"/>
    <n v="0.95168514894684664"/>
    <n v="1.6206173207317851"/>
  </r>
  <r>
    <x v="327"/>
    <n v="0.16121617524589529"/>
    <n v="3.2022723396046657E-2"/>
    <n v="0.45583756154000088"/>
    <n v="2.2346223314748601E-2"/>
    <n v="2.7499870460642221E-2"/>
    <n v="1.8629669774712199E-2"/>
    <n v="2.285867664741878E-2"/>
    <n v="0.13164729133084141"/>
    <n v="0.87205819171030596"/>
    <n v="1.6317125037854261"/>
  </r>
  <r>
    <x v="328"/>
    <n v="0.16148884749301121"/>
    <n v="3.1941085737748259E-2"/>
    <n v="0.41775736643129141"/>
    <n v="2.837396628415461E-2"/>
    <n v="2.6733147610774392E-2"/>
    <n v="1.8444060405166121E-2"/>
    <n v="2.059006383441591E-2"/>
    <n v="0.14096207669315611"/>
    <n v="0.8462906144897181"/>
    <n v="1.649670239345548"/>
  </r>
  <r>
    <x v="329"/>
    <n v="0.16164396908906231"/>
    <n v="3.2127759154766102E-2"/>
    <n v="0.43948946103048703"/>
    <n v="3.2172964916815663E-2"/>
    <n v="2.893718360288847E-2"/>
    <n v="1.860116937416554E-2"/>
    <n v="2.4119711569562521E-2"/>
    <n v="0.149673692363818"/>
    <n v="0.88676591110156577"/>
    <n v="1.560163569865638"/>
  </r>
  <r>
    <x v="330"/>
    <n v="0.1596771461067098"/>
    <n v="3.1810347535689183E-2"/>
    <n v="0.46021963131461541"/>
    <n v="3.1521593851166221E-2"/>
    <n v="2.6092272921077658E-2"/>
    <n v="1.838233412572601E-2"/>
    <n v="2.4225960174017722E-2"/>
    <n v="0.1501787174544679"/>
    <n v="0.90210800348346987"/>
    <n v="1.482518038317957"/>
  </r>
  <r>
    <x v="331"/>
    <n v="0.1616101115498102"/>
    <n v="3.2611482491167777E-2"/>
    <n v="0.49293963297164811"/>
    <n v="3.2396630926051002E-2"/>
    <n v="2.717257750749175E-2"/>
    <n v="1.8386135631228769E-2"/>
    <n v="2.380746831719455E-2"/>
    <n v="0.15093213909215239"/>
    <n v="0.93985617848674452"/>
    <n v="1.5151791095964231"/>
  </r>
  <r>
    <x v="332"/>
    <n v="0.15991228957900699"/>
    <n v="3.2596849040190029E-2"/>
    <n v="0.38756316419076769"/>
    <n v="3.4024626500205872E-2"/>
    <n v="2.745571543008675E-2"/>
    <n v="1.8196500412710349E-2"/>
    <n v="2.471400981706643E-2"/>
    <n v="0.15263529456400171"/>
    <n v="0.83709844953403612"/>
    <n v="1.5383414635251309"/>
  </r>
  <r>
    <x v="333"/>
    <n v="0.1600690939550502"/>
    <n v="3.2661835400773068E-2"/>
    <n v="0.2836717304255772"/>
    <n v="3.5500617732890261E-2"/>
    <n v="2.9822032793196021E-2"/>
    <n v="1.844117464660254E-2"/>
    <n v="2.5249869414797291E-2"/>
    <n v="0.15412064467667441"/>
    <n v="0.73953699904556136"/>
    <n v="1.5696799216373649"/>
  </r>
  <r>
    <x v="334"/>
    <n v="0.1576579662768017"/>
    <n v="3.1861474029730018E-2"/>
    <n v="0.40984730356757371"/>
    <n v="2.2951702079674442E-2"/>
    <n v="2.68231589273644E-2"/>
    <n v="1.8523921153926828E-2"/>
    <n v="2.354128719518777E-2"/>
    <n v="0.1318649341632723"/>
    <n v="0.82307174739353128"/>
    <n v="1.618664987175594"/>
  </r>
  <r>
    <x v="335"/>
    <n v="0.16151532713485631"/>
    <n v="3.1687678736803948E-2"/>
    <n v="0.49085184217066419"/>
    <n v="2.8574317322747129E-2"/>
    <n v="2.6683399653489051E-2"/>
    <n v="1.8286676066121371E-2"/>
    <n v="2.093726030872612E-2"/>
    <n v="0.14015226554954999"/>
    <n v="0.91868876694295787"/>
    <n v="1.680361374007141"/>
  </r>
  <r>
    <x v="336"/>
    <n v="0.16025457139918239"/>
    <n v="3.2069878079028662E-2"/>
    <n v="0.49764163925886429"/>
    <n v="3.4406536897304087E-2"/>
    <n v="2.9329035340933261E-2"/>
    <n v="1.825475213862263E-2"/>
    <n v="2.4780154631908E-2"/>
    <n v="0.15015634314008469"/>
    <n v="0.94689291088592775"/>
    <n v="1.612735043485942"/>
  </r>
  <r>
    <x v="337"/>
    <n v="0.15901096703830461"/>
    <n v="3.1456503535567483E-2"/>
    <n v="0.48249534934427379"/>
    <n v="3.2243059302072108E-2"/>
    <n v="2.684792367373532E-2"/>
    <n v="1.8494869620192322E-2"/>
    <n v="2.4708123791718911E-2"/>
    <n v="0.14881756768491769"/>
    <n v="0.92407436399078213"/>
    <n v="1.5149366311268131"/>
  </r>
  <r>
    <x v="338"/>
    <n v="0.15968660119221459"/>
    <n v="3.2129464878303482E-2"/>
    <n v="0.48012449912417482"/>
    <n v="3.34335095784953E-2"/>
    <n v="2.6490256027157141E-2"/>
    <n v="1.7891017811400241E-2"/>
    <n v="2.4661620028330101E-2"/>
    <n v="0.1506747537234675"/>
    <n v="0.9250917223635432"/>
    <n v="1.5581336601126601"/>
  </r>
  <r>
    <x v="339"/>
    <n v="0.1600861468500033"/>
    <n v="3.2493921678296449E-2"/>
    <n v="0.49376029643765812"/>
    <n v="3.1654572933434592E-2"/>
    <n v="2.7337659668551759E-2"/>
    <n v="1.8009179966457151E-2"/>
    <n v="2.447543491321268E-2"/>
    <n v="0.15447753959937729"/>
    <n v="0.9422947520469912"/>
    <n v="1.576870559853661"/>
  </r>
  <r>
    <x v="340"/>
    <n v="0.1618954489457573"/>
    <n v="3.2547891805197522E-2"/>
    <n v="0.49219648245563408"/>
    <n v="3.2772124019047888E-2"/>
    <n v="3.003225746581337E-2"/>
    <n v="1.8415325370339949E-2"/>
    <n v="2.5059930577794438E-2"/>
    <n v="0.15219780030406399"/>
    <n v="0.94511726094364823"/>
    <n v="1.6368075867870091"/>
  </r>
  <r>
    <x v="341"/>
    <n v="0.1576027765435763"/>
    <n v="3.1839970737264273E-2"/>
    <n v="0.42020744654677822"/>
    <n v="2.247396759364392E-2"/>
    <n v="2.7497427214888188E-2"/>
    <n v="1.826249737408904E-2"/>
    <n v="2.3806490651386559E-2"/>
    <n v="0.13160471246200739"/>
    <n v="0.83329528912363382"/>
    <n v="1.643687268120791"/>
  </r>
  <r>
    <x v="342"/>
    <n v="0.1566114463289911"/>
    <n v="3.1203013050758299E-2"/>
    <n v="0.3947731615740086"/>
    <n v="2.8713445925752399E-2"/>
    <n v="2.677388234178487E-2"/>
    <n v="1.7225945132614329E-2"/>
    <n v="2.1263864589632739E-2"/>
    <n v="0.1386975629888737"/>
    <n v="0.81526232193241566"/>
    <n v="1.674585341339115"/>
  </r>
  <r>
    <x v="343"/>
    <n v="0.15263730527017971"/>
    <n v="3.1915032147904109E-2"/>
    <n v="0.44796032855107792"/>
    <n v="3.4679728119753943E-2"/>
    <n v="2.8012553519250361E-2"/>
    <n v="1.8203378454483641E-2"/>
    <n v="2.4576670048455131E-2"/>
    <n v="0.14810589390918641"/>
    <n v="0.88609089002029151"/>
    <n v="1.613796456591732"/>
  </r>
  <r>
    <x v="344"/>
    <n v="0.14665095781508281"/>
    <n v="3.1447279664399301E-2"/>
    <n v="0.46729324814742629"/>
    <n v="3.064635049059929E-2"/>
    <n v="2.6627725488191711E-2"/>
    <n v="1.8106815487831461E-2"/>
    <n v="2.4487937893187841E-2"/>
    <n v="0.1490024912425163"/>
    <n v="0.89426280622923537"/>
    <n v="1.5263468415737651"/>
  </r>
  <r>
    <x v="345"/>
    <n v="0.15093436152806911"/>
    <n v="3.185631474946056E-2"/>
    <n v="0.47216427792700311"/>
    <n v="3.3134699958380913E-2"/>
    <n v="2.5573702482489451E-2"/>
    <n v="1.8028978842723489E-2"/>
    <n v="2.4177571741188359E-2"/>
    <n v="0.15075391933448701"/>
    <n v="0.90662382656380203"/>
    <n v="1.571704167774018"/>
  </r>
  <r>
    <x v="346"/>
    <n v="0.1546949476181671"/>
    <n v="3.1786773806413197E-2"/>
    <n v="0.49278922947783499"/>
    <n v="3.3390695415500257E-2"/>
    <n v="2.683932654411186E-2"/>
    <n v="1.8057241336366079E-2"/>
    <n v="2.4616112991064198E-2"/>
    <n v="0.15531144769581581"/>
    <n v="0.93748577488527307"/>
    <n v="1.6037211530963731"/>
  </r>
  <r>
    <x v="347"/>
    <n v="0.16008655075039421"/>
    <n v="3.2141893395390413E-2"/>
    <n v="0.48830555912655921"/>
    <n v="3.3442549437945619E-2"/>
    <n v="2.921027367364654E-2"/>
    <n v="1.84311843171691E-2"/>
    <n v="2.514047691654623E-2"/>
    <n v="0.15482675519081171"/>
    <n v="0.94158524280846279"/>
    <n v="1.6675152421202759"/>
  </r>
  <r>
    <x v="348"/>
    <n v="0.15860567662715541"/>
    <n v="3.1803682414289117E-2"/>
    <n v="0.41838907703406092"/>
    <n v="2.2292609409877009E-2"/>
    <n v="2.8027904492818799E-2"/>
    <n v="1.8564835967002431E-2"/>
    <n v="2.4253412421861201E-2"/>
    <n v="0.13303139450475029"/>
    <n v="0.83496859287181502"/>
    <n v="1.6795464117550289"/>
  </r>
  <r>
    <x v="349"/>
    <n v="0.15832468472274769"/>
    <n v="3.1643549988203359E-2"/>
    <n v="0.38844058724515218"/>
    <n v="2.8409636395619189E-2"/>
    <n v="2.739532074326537E-2"/>
    <n v="1.811644562141794E-2"/>
    <n v="2.2208732710847171E-2"/>
    <n v="0.14161639917423741"/>
    <n v="0.8161553566014903"/>
    <n v="1.7044492077882261"/>
  </r>
  <r>
    <x v="350"/>
    <n v="0.14727941557899449"/>
    <n v="3.216997872135622E-2"/>
    <n v="0.44598672798669908"/>
    <n v="3.3828865270746238E-2"/>
    <n v="3.0033809277293249E-2"/>
    <n v="1.851296222222126E-2"/>
    <n v="2.6515038396412959E-2"/>
    <n v="0.1511808202895889"/>
    <n v="0.88550761774331255"/>
    <n v="1.6461653487362791"/>
  </r>
  <r>
    <x v="351"/>
    <n v="0.15614964800781531"/>
    <n v="3.1674696476983011E-2"/>
    <n v="0.4591657567370469"/>
    <n v="3.1318187294130648E-2"/>
    <n v="2.6892349842309971E-2"/>
    <n v="1.8920555372985971E-2"/>
    <n v="2.6685206942979049E-2"/>
    <n v="0.15387999594246671"/>
    <n v="0.90468639661671746"/>
    <n v="1.580679674742969"/>
  </r>
  <r>
    <x v="352"/>
    <n v="0.15970100417535221"/>
    <n v="3.2163077830905648E-2"/>
    <n v="0.47659790587911183"/>
    <n v="3.3309886253151497E-2"/>
    <n v="2.7177573822585271E-2"/>
    <n v="1.9119468607866379E-2"/>
    <n v="2.696181770830337E-2"/>
    <n v="0.15599107607855731"/>
    <n v="0.93102181035583365"/>
    <n v="1.6270289496707171"/>
  </r>
  <r>
    <x v="353"/>
    <n v="0.15987171570977959"/>
    <n v="3.2180439857956128E-2"/>
    <n v="0.50669862953337885"/>
    <n v="3.5222066746195907E-2"/>
    <n v="2.7476118686596041E-2"/>
    <n v="1.890114918255071E-2"/>
    <n v="2.780358633727107E-2"/>
    <n v="0.160226263935459"/>
    <n v="0.96837996998918707"/>
    <n v="1.6929458679818381"/>
  </r>
  <r>
    <x v="354"/>
    <n v="0.16068096672375301"/>
    <n v="3.1592272704488007E-2"/>
    <n v="0.52314272812890095"/>
    <n v="3.6617538975164302E-2"/>
    <n v="2.9834485632537929E-2"/>
    <n v="1.941774877919631E-2"/>
    <n v="2.8325412294897129E-2"/>
    <n v="0.16035758338709061"/>
    <n v="0.98996873662602802"/>
    <n v="1.7553321419149761"/>
  </r>
  <r>
    <x v="355"/>
    <n v="0.15951220227195151"/>
    <n v="3.1479701765203483E-2"/>
    <n v="0.50282949675134725"/>
    <n v="2.7755087430283921E-2"/>
    <n v="2.8392175288767269E-2"/>
    <n v="1.9731141507570871E-2"/>
    <n v="2.7974853678071749E-2"/>
    <n v="0.14358742268955171"/>
    <n v="0.94126208138274814"/>
    <n v="1.804381521819564"/>
  </r>
  <r>
    <x v="356"/>
    <n v="0.15721530703957931"/>
    <n v="3.1519737579263733E-2"/>
    <n v="0.47279449149524327"/>
    <n v="2.9684969255380181E-2"/>
    <n v="2.75394861312066E-2"/>
    <n v="1.9404408882864311E-2"/>
    <n v="2.5600229112159201E-2"/>
    <n v="0.14571411109432911"/>
    <n v="0.90947274059002581"/>
    <n v="1.790985570475587"/>
  </r>
  <r>
    <x v="357"/>
    <n v="0.1588766368537026"/>
    <n v="3.1905483928080902E-2"/>
    <n v="0.47376458020096751"/>
    <n v="3.3149274735589769E-2"/>
    <n v="2.9176938547419429E-2"/>
    <n v="1.9575846418286899E-2"/>
    <n v="2.7097064217450229E-2"/>
    <n v="0.1540016399844033"/>
    <n v="0.92754746488590045"/>
    <n v="1.6932854218196289"/>
  </r>
  <r>
    <x v="358"/>
    <n v="0.1576859279548681"/>
    <n v="3.1460063901719737E-2"/>
    <n v="0.44771568088827229"/>
    <n v="2.281315334622951E-2"/>
    <n v="2.8806533562530049E-2"/>
    <n v="1.9643056999943561E-2"/>
    <n v="2.6406868974837971E-2"/>
    <n v="0.14712609845653921"/>
    <n v="0.88165738408493999"/>
    <n v="1.5486978860691381"/>
  </r>
  <r>
    <x v="359"/>
    <n v="0.1575072754945275"/>
    <n v="3.1787441179182613E-2"/>
    <n v="0.33397605777210682"/>
    <n v="1.3801953782259589E-2"/>
    <n v="2.8649764038796599E-2"/>
    <n v="1.973352462758015E-2"/>
    <n v="1.870669782245616E-2"/>
    <n v="0.12945391849464991"/>
    <n v="0.73361663321155912"/>
    <n v="1.4031947497622721"/>
  </r>
  <r>
    <x v="360"/>
    <n v="0.15884917956947331"/>
    <n v="3.20196098382277E-2"/>
    <n v="0.44864619607071499"/>
    <n v="2.8020338409969689E-2"/>
    <n v="2.9290256614230691E-2"/>
    <n v="2.015214892994344E-2"/>
    <n v="2.7182451276761811E-2"/>
    <n v="0.1467453297224281"/>
    <n v="0.89090551043175004"/>
    <n v="1.6161405801940709"/>
  </r>
  <r>
    <x v="361"/>
    <n v="0.16191006445304229"/>
    <n v="3.2378684582874108E-2"/>
    <n v="0.50803563707748101"/>
    <n v="3.1600233266162021E-2"/>
    <n v="3.1650722896807502E-2"/>
    <n v="2.0318143565518271E-2"/>
    <n v="2.806662781791688E-2"/>
    <n v="0.15283988649405131"/>
    <n v="0.96680000015385315"/>
    <n v="1.7273404687804399"/>
  </r>
  <r>
    <x v="362"/>
    <n v="0.1606987833234706"/>
    <n v="3.1965191634250212E-2"/>
    <n v="0.46757649397941758"/>
    <n v="2.5819360240440209E-2"/>
    <n v="3.0603505603075041E-2"/>
    <n v="2.0587251959204179E-2"/>
    <n v="2.7580464311139061E-2"/>
    <n v="0.14038045340623351"/>
    <n v="0.90521150445723053"/>
    <n v="1.7748951804143189"/>
  </r>
  <r>
    <x v="363"/>
    <n v="0.1525700709357424"/>
    <n v="3.1670704971042157E-2"/>
    <n v="0.45465733695856358"/>
    <n v="2.9329569365761431E-2"/>
    <n v="3.0479124027220399E-2"/>
    <n v="2.051208676838177E-2"/>
    <n v="2.4443263850773431E-2"/>
    <n v="0.14226857767851889"/>
    <n v="0.88593073455600402"/>
    <n v="1.758443836916729"/>
  </r>
  <r>
    <x v="364"/>
    <n v="0.15948962507377001"/>
    <n v="2.989880508574885E-2"/>
    <n v="0.44850217572771439"/>
    <n v="3.1999661765200513E-2"/>
    <n v="3.2059211946249923E-2"/>
    <n v="2.0237062840437879E-2"/>
    <n v="2.6924085757599629E-2"/>
    <n v="0.1467558486736899"/>
    <n v="0.89586647687041177"/>
    <n v="1.666589868021441"/>
  </r>
  <r>
    <x v="365"/>
    <n v="0.16126939298860599"/>
    <n v="3.1214320886646441E-2"/>
    <n v="0.44991735295741142"/>
    <n v="2.222136792657782E-2"/>
    <n v="2.3982221180481909E-2"/>
    <n v="2.0287170873715069E-2"/>
    <n v="2.5180314616706789E-2"/>
    <n v="0.14050517632944881"/>
    <n v="0.8745773177595948"/>
    <n v="1.53837791684431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15929019805901501"/>
    <n v="3.2240077886798217E-2"/>
    <n v="0.37067104894662001"/>
    <n v="2.3358189313573832E-2"/>
    <n v="1.70301061262138E-2"/>
    <n v="2.022364060671383E-2"/>
    <n v="1.8045783862632711E-2"/>
    <n v="0.1341540372269556"/>
    <n v="0.77501308202852282"/>
    <n v="1.52976756708266"/>
  </r>
  <r>
    <x v="1"/>
    <n v="0.1637501625805797"/>
    <n v="3.2338170324986842E-2"/>
    <n v="0.45053619569705788"/>
    <n v="3.0086724004852471E-2"/>
    <n v="2.7320565486613369E-2"/>
    <n v="2.0360767469048809E-2"/>
    <n v="2.6386752120644459E-2"/>
    <n v="0.152619871667455"/>
    <n v="0.90339920935123819"/>
    <n v="1.6840663276372669"/>
  </r>
  <r>
    <x v="2"/>
    <n v="0.16334756891906371"/>
    <n v="3.2600109391638793E-2"/>
    <n v="0.47574877848433278"/>
    <n v="3.1275406930497421E-2"/>
    <n v="3.0177214179942981E-2"/>
    <n v="2.040081134009834E-2"/>
    <n v="2.769442719948037E-2"/>
    <n v="0.15459086859364529"/>
    <n v="0.93583518503869978"/>
    <n v="1.7428290850055139"/>
  </r>
  <r>
    <x v="3"/>
    <n v="0.16519172486661929"/>
    <n v="3.2516105450522269E-2"/>
    <n v="0.44939241419737602"/>
    <n v="2.530992179100577E-2"/>
    <n v="2.7830908319910721E-2"/>
    <n v="2.0515739235974981E-2"/>
    <n v="2.5957988853030751E-2"/>
    <n v="0.13922839159701969"/>
    <n v="0.88594319431145974"/>
    <n v="1.8193147339714979"/>
  </r>
  <r>
    <x v="4"/>
    <n v="0.16204172336674949"/>
    <n v="3.222214087438028E-2"/>
    <n v="0.45793629104005562"/>
    <n v="2.8550884963869951E-2"/>
    <n v="2.917029749807E-2"/>
    <n v="2.0361389534894261E-2"/>
    <n v="2.4753064773310771E-2"/>
    <n v="0.14455177687580981"/>
    <n v="0.89958756892714009"/>
    <n v="1.815746830694857"/>
  </r>
  <r>
    <x v="5"/>
    <n v="0.15782027137009069"/>
    <n v="3.2663078642754882E-2"/>
    <n v="0.46512511583435262"/>
    <n v="3.2250726669327073E-2"/>
    <n v="2.9231448887969351E-2"/>
    <n v="1.975658292869879E-2"/>
    <n v="2.7778159163193001E-2"/>
    <n v="0.15188916074074291"/>
    <n v="0.91651454423712941"/>
    <n v="1.693947444099547"/>
  </r>
  <r>
    <x v="6"/>
    <n v="0.16342432614060531"/>
    <n v="3.1977461716697381E-2"/>
    <n v="0.444858739197668"/>
    <n v="3.051894166557154E-2"/>
    <n v="2.8925269025921841E-2"/>
    <n v="1.8971102749070139E-2"/>
    <n v="2.7174945571212271E-2"/>
    <n v="0.14940781464499159"/>
    <n v="0.89525860071173802"/>
    <n v="1.595388727027149"/>
  </r>
  <r>
    <x v="7"/>
    <n v="0.15305992990806541"/>
    <n v="2.9214723164568988E-2"/>
    <n v="0.36711259448579819"/>
    <n v="1.664592373884799E-2"/>
    <n v="2.8698688966308079E-2"/>
    <n v="1.7334438859279051E-2"/>
    <n v="2.1779440239937439E-2"/>
    <n v="0.1185699385368012"/>
    <n v="0.75241567789960673"/>
    <n v="1.5300934027729951"/>
  </r>
  <r>
    <x v="8"/>
    <n v="0.15497992320993381"/>
    <n v="3.0577606883493671E-2"/>
    <n v="0.43738385443770822"/>
    <n v="2.9634932320611151E-2"/>
    <n v="2.817840150440986E-2"/>
    <n v="1.6242794333249089E-2"/>
    <n v="2.6342371769936299E-2"/>
    <n v="0.13684342118402379"/>
    <n v="0.86018330564336609"/>
    <n v="1.601872810715391"/>
  </r>
  <r>
    <x v="9"/>
    <n v="0.1717059207567124"/>
    <n v="3.2798956642444962E-2"/>
    <n v="0.45581048025358928"/>
    <n v="3.2537896902859798E-2"/>
    <n v="3.0685446041513319E-2"/>
    <n v="1.93225045869664E-2"/>
    <n v="2.824491153247348E-2"/>
    <n v="0.14962515657457079"/>
    <n v="0.92073127329113058"/>
    <n v="1.6806302634372829"/>
  </r>
  <r>
    <x v="10"/>
    <n v="0.17524734172867071"/>
    <n v="3.2314078081876092E-2"/>
    <n v="0.37979775444846769"/>
    <n v="2.0998114474461291E-2"/>
    <n v="2.8192678248599511E-2"/>
    <n v="1.9581085349638639E-2"/>
    <n v="2.6493216095112081E-2"/>
    <n v="0.13177184932349681"/>
    <n v="0.81439611775032261"/>
    <n v="1.7045136668680441"/>
  </r>
  <r>
    <x v="11"/>
    <n v="0.17373206733894081"/>
    <n v="3.154931966928743E-2"/>
    <n v="0.3782971426397293"/>
    <n v="2.66034400957866E-2"/>
    <n v="2.9271512413205018E-2"/>
    <n v="1.939249789575018E-2"/>
    <n v="2.4769877366480678E-2"/>
    <n v="0.13471787849176459"/>
    <n v="0.81833373591094449"/>
    <n v="1.713470981390858"/>
  </r>
  <r>
    <x v="12"/>
    <n v="0.17520770082765341"/>
    <n v="3.1796516637198229E-2"/>
    <n v="0.43573469369862949"/>
    <n v="3.1357415324109579E-2"/>
    <n v="2.9258387861030771E-2"/>
    <n v="1.9518054934946721E-2"/>
    <n v="2.7203665628935069E-2"/>
    <n v="0.14628881779038569"/>
    <n v="0.89636525270288925"/>
    <n v="1.617164435030739"/>
  </r>
  <r>
    <x v="13"/>
    <n v="0.17608319592640931"/>
    <n v="3.1763370347154478E-2"/>
    <n v="0.43780433693692528"/>
    <n v="2.7814754000293689E-2"/>
    <n v="2.7579133876226229E-2"/>
    <n v="1.9082085762273531E-2"/>
    <n v="2.800001936394856E-2"/>
    <n v="0.14782006819346791"/>
    <n v="0.89594696440669919"/>
    <n v="1.514459189243466"/>
  </r>
  <r>
    <x v="14"/>
    <n v="0.1773454964427805"/>
    <n v="3.1635885016435841E-2"/>
    <n v="0.44244139567780483"/>
    <n v="3.005208280555632E-2"/>
    <n v="2.8117122783438919E-2"/>
    <n v="1.923674571286707E-2"/>
    <n v="2.7687041462454879E-2"/>
    <n v="0.14563550445928281"/>
    <n v="0.90215127436062137"/>
    <n v="1.5481955578318389"/>
  </r>
  <r>
    <x v="15"/>
    <n v="0.1775656425381292"/>
    <n v="3.2031620436989018E-2"/>
    <n v="0.45689093408733827"/>
    <n v="3.1619239277259577E-2"/>
    <n v="2.8123191751100569E-2"/>
    <n v="1.9155928049332149E-2"/>
    <n v="2.7572554623590779E-2"/>
    <n v="0.1500629887786239"/>
    <n v="0.92302209954236303"/>
    <n v="1.5996330529522249"/>
  </r>
  <r>
    <x v="16"/>
    <n v="0.17480693230707431"/>
    <n v="3.2849314366330817E-2"/>
    <n v="0.47198591178268789"/>
    <n v="3.3050169672324589E-2"/>
    <n v="2.9288752051395691E-2"/>
    <n v="1.9489245497280792E-2"/>
    <n v="2.7884413606664431E-2"/>
    <n v="0.1506428552270854"/>
    <n v="0.93999759451084386"/>
    <n v="1.666215885962895"/>
  </r>
  <r>
    <x v="17"/>
    <n v="0.17913677021509411"/>
    <n v="3.1352170376501433E-2"/>
    <n v="0.38399578100198201"/>
    <n v="2.099536961948209E-2"/>
    <n v="2.683215467269856E-2"/>
    <n v="1.9442827081237159E-2"/>
    <n v="2.666596439369729E-2"/>
    <n v="0.13111534306174161"/>
    <n v="0.81953638042243404"/>
    <n v="1.697172914067173"/>
  </r>
  <r>
    <x v="18"/>
    <n v="0.17870454089286891"/>
    <n v="3.1730947358152808E-2"/>
    <n v="0.35618124096374498"/>
    <n v="2.721403462457701E-2"/>
    <n v="2.745812435061995E-2"/>
    <n v="1.9294632753554121E-2"/>
    <n v="2.4747715881324212E-2"/>
    <n v="0.1354067503733303"/>
    <n v="0.80073798719817213"/>
    <n v="1.6930201573070049"/>
  </r>
  <r>
    <x v="19"/>
    <n v="0.17841305604756261"/>
    <n v="3.1680842566118007E-2"/>
    <n v="0.43293426970611942"/>
    <n v="3.20694387301926E-2"/>
    <n v="2.8608505384414552E-2"/>
    <n v="1.930151985030577E-2"/>
    <n v="2.732558086707438E-2"/>
    <n v="0.15012287362896459"/>
    <n v="0.9004560867807524"/>
    <n v="1.6368479591901151"/>
  </r>
  <r>
    <x v="20"/>
    <n v="0.17786678657520971"/>
    <n v="3.0822035696094398E-2"/>
    <n v="0.45444667990948689"/>
    <n v="2.9735567288010689E-2"/>
    <n v="2.6680949906864058E-2"/>
    <n v="1.9130741257128509E-2"/>
    <n v="2.8128376459810849E-2"/>
    <n v="0.15140068335254769"/>
    <n v="0.91821182044515293"/>
    <n v="1.5440157376207699"/>
  </r>
  <r>
    <x v="21"/>
    <n v="0.17733017585166189"/>
    <n v="3.070467287427614E-2"/>
    <n v="0.43400107389116221"/>
    <n v="3.0429134545460909E-2"/>
    <n v="2.662623438383372E-2"/>
    <n v="1.9200601696242641E-2"/>
    <n v="2.765269507919451E-2"/>
    <n v="0.152221868303307"/>
    <n v="0.89816645662513928"/>
    <n v="1.5458231267333531"/>
  </r>
  <r>
    <x v="22"/>
    <n v="0.17410200738751269"/>
    <n v="3.181858428223882E-2"/>
    <n v="0.45652723707635923"/>
    <n v="3.23675251559273E-2"/>
    <n v="2.705596141159667E-2"/>
    <n v="1.9277510284136299E-2"/>
    <n v="2.782497377054886E-2"/>
    <n v="0.15373480221087379"/>
    <n v="0.92270860157919388"/>
    <n v="1.589467641937923"/>
  </r>
  <r>
    <x v="23"/>
    <n v="0.1467353204026387"/>
    <n v="3.1965573294419049E-2"/>
    <n v="0.46854186618100863"/>
    <n v="3.3435570994845822E-2"/>
    <n v="2.911648736114017E-2"/>
    <n v="1.9547074193209401E-2"/>
    <n v="2.7730768189048009E-2"/>
    <n v="0.15346120307575509"/>
    <n v="0.9105338636920649"/>
    <n v="1.6583709196126919"/>
  </r>
  <r>
    <x v="24"/>
    <n v="0.14695264226957"/>
    <n v="3.1753468473694972E-2"/>
    <n v="0.40122878171328952"/>
    <n v="2.0802637707592421E-2"/>
    <n v="2.6462156323171789E-2"/>
    <n v="1.9570571668913961E-2"/>
    <n v="2.6218178872303859E-2"/>
    <n v="0.12974396899336571"/>
    <n v="0.80273240602190188"/>
    <n v="1.6591460183368829"/>
  </r>
  <r>
    <x v="25"/>
    <n v="0.1530728098752219"/>
    <n v="3.0739439451613951E-2"/>
    <n v="0.38236989428532148"/>
    <n v="2.6994596446806979E-2"/>
    <n v="2.668710360520261E-2"/>
    <n v="1.9437014740769011E-2"/>
    <n v="2.4446519740915849E-2"/>
    <n v="0.1369957562505561"/>
    <n v="0.80074313439640787"/>
    <n v="1.6687566475841771"/>
  </r>
  <r>
    <x v="26"/>
    <n v="0.1483697691497953"/>
    <n v="3.2681463805338373E-2"/>
    <n v="0.44081615554563519"/>
    <n v="3.2421267426817939E-2"/>
    <n v="2.802536534550628E-2"/>
    <n v="1.7931761869440791E-2"/>
    <n v="2.7601805093126042E-2"/>
    <n v="0.15077881807425761"/>
    <n v="0.87862640630991751"/>
    <n v="1.5889478197703051"/>
  </r>
  <r>
    <x v="27"/>
    <n v="0.13275406523695171"/>
    <n v="3.1859046122447228E-2"/>
    <n v="0.44230798478619893"/>
    <n v="2.9625721015317252E-2"/>
    <n v="2.7085474685429201E-2"/>
    <n v="1.920433339514727E-2"/>
    <n v="2.76554878658716E-2"/>
    <n v="0.15325653247487581"/>
    <n v="0.86374864558223896"/>
    <n v="1.4808107774038759"/>
  </r>
  <r>
    <x v="28"/>
    <n v="0.11487847366232649"/>
    <n v="3.2005234355620693E-2"/>
    <n v="0.43948236560302129"/>
    <n v="3.0789976638242639E-2"/>
    <n v="2.692306413782343E-2"/>
    <n v="1.9263300444782999E-2"/>
    <n v="2.7865155656139871E-2"/>
    <n v="0.15295542084104161"/>
    <n v="0.84416299133899875"/>
    <n v="1.5063061652916649"/>
  </r>
  <r>
    <x v="29"/>
    <n v="0.10155470922546669"/>
    <n v="3.2086560059294937E-2"/>
    <n v="0.46948804309418007"/>
    <n v="3.2684109924594147E-2"/>
    <n v="2.722611521116669E-2"/>
    <n v="1.874069367664203E-2"/>
    <n v="2.7624528521776139E-2"/>
    <n v="0.15476329016249449"/>
    <n v="0.86416804987561491"/>
    <n v="1.5506779470703951"/>
  </r>
  <r>
    <x v="30"/>
    <n v="8.6610774949022376E-2"/>
    <n v="3.2588215192226197E-2"/>
    <n v="0.47576862703692502"/>
    <n v="3.3675140144106927E-2"/>
    <n v="2.9918322971052739E-2"/>
    <n v="1.9301781097878511E-2"/>
    <n v="2.7751896589256479E-2"/>
    <n v="0.15622517985693241"/>
    <n v="0.86183993783740043"/>
    <n v="1.615178311975511"/>
  </r>
  <r>
    <x v="31"/>
    <n v="7.7885719537432507E-2"/>
    <n v="3.1835379036446163E-2"/>
    <n v="0.40576369312227523"/>
    <n v="2.1081180757296609E-2"/>
    <n v="2.6639048603491609E-2"/>
    <n v="1.9657159914400878E-2"/>
    <n v="2.5871107415732678E-2"/>
    <n v="0.1343468328727942"/>
    <n v="0.74308012125987"/>
    <n v="1.615546387883479"/>
  </r>
  <r>
    <x v="32"/>
    <n v="7.7233568218781565E-2"/>
    <n v="3.1431287665592188E-2"/>
    <n v="0.37400030033720238"/>
    <n v="2.7216622499543212E-2"/>
    <n v="2.643767755661075E-2"/>
    <n v="1.9602044132966429E-2"/>
    <n v="2.3482447803979019E-2"/>
    <n v="0.1401748438032053"/>
    <n v="0.71957879201788066"/>
    <n v="1.5996704291657591"/>
  </r>
  <r>
    <x v="33"/>
    <n v="5.581091799281275E-2"/>
    <n v="3.2029026618307817E-2"/>
    <n v="0.44334244033933451"/>
    <n v="3.2243251187646628E-2"/>
    <n v="2.722043011790581E-2"/>
    <n v="1.907544291047757E-2"/>
    <n v="2.6131850349535891E-2"/>
    <n v="0.15195038298219729"/>
    <n v="0.78780374249821783"/>
    <n v="1.5124966611288251"/>
  </r>
  <r>
    <x v="34"/>
    <n v="4.5707444019824288E-2"/>
    <n v="3.1247876083752249E-2"/>
    <n v="0.45174360612536241"/>
    <n v="2.9600401201079179E-2"/>
    <n v="2.6159263618864542E-2"/>
    <n v="1.932314515618714E-2"/>
    <n v="2.623240780191308E-2"/>
    <n v="0.14952403199900841"/>
    <n v="0.77953817600599107"/>
    <n v="1.414537647873277"/>
  </r>
  <r>
    <x v="35"/>
    <n v="4.7618897027659528E-2"/>
    <n v="3.2192251090992621E-2"/>
    <n v="0.43193603179560852"/>
    <n v="3.103898890500472E-2"/>
    <n v="2.644067070068519E-2"/>
    <n v="1.9313200869226031E-2"/>
    <n v="2.514707693052861E-2"/>
    <n v="0.1499275381993653"/>
    <n v="0.76361465551907037"/>
    <n v="1.418239305768572"/>
  </r>
  <r>
    <x v="36"/>
    <n v="4.4660873552106149E-2"/>
    <n v="3.1930298897223042E-2"/>
    <n v="0.43881033372394768"/>
    <n v="3.252343608046477E-2"/>
    <n v="2.6755235412429499E-2"/>
    <n v="1.9232299157620592E-2"/>
    <n v="2.618855567342622E-2"/>
    <n v="0.1508991759610693"/>
    <n v="0.77100020845828721"/>
    <n v="1.4553550576311309"/>
  </r>
  <r>
    <x v="37"/>
    <n v="4.9951226642390677E-2"/>
    <n v="3.2563647789378751E-2"/>
    <n v="0.46263246043823231"/>
    <n v="3.304640045216415E-2"/>
    <n v="2.922077264417669E-2"/>
    <n v="1.9537114013682959E-2"/>
    <n v="2.6817882900368639E-2"/>
    <n v="0.14855533099776569"/>
    <n v="0.80232483587815995"/>
    <n v="1.516505155435691"/>
  </r>
  <r>
    <x v="38"/>
    <n v="5.4197054074601778E-2"/>
    <n v="3.2192197547041557E-2"/>
    <n v="0.41761974148382242"/>
    <n v="2.2299666478241331E-2"/>
    <n v="2.6445453882626011E-2"/>
    <n v="1.972163185944294E-2"/>
    <n v="2.4600590875949339E-2"/>
    <n v="0.12819261425736719"/>
    <n v="0.72526895045909257"/>
    <n v="1.568274364490982"/>
  </r>
  <r>
    <x v="39"/>
    <n v="7.1236802703355279E-2"/>
    <n v="3.1736097543006193E-2"/>
    <n v="0.37479932676361988"/>
    <n v="2.4185324513400469E-2"/>
    <n v="2.634498661103743E-2"/>
    <n v="1.959615737555169E-2"/>
    <n v="2.2873263005941662E-2"/>
    <n v="0.13583444112750881"/>
    <n v="0.7066063996434212"/>
    <n v="1.492990230407288"/>
  </r>
  <r>
    <x v="40"/>
    <n v="4.4430724571897173E-2"/>
    <n v="3.2297782031019247E-2"/>
    <n v="0.44320171829687321"/>
    <n v="2.9265329301523719E-2"/>
    <n v="2.755588192044002E-2"/>
    <n v="1.9686153955656701E-2"/>
    <n v="2.4235723412437789E-2"/>
    <n v="0.1488830024156127"/>
    <n v="0.76955631590546036"/>
    <n v="1.4361526495713699"/>
  </r>
  <r>
    <x v="41"/>
    <n v="3.2635222020393352E-2"/>
    <n v="3.1352349743375002E-2"/>
    <n v="0.44038326904540459"/>
    <n v="2.9479542736539861E-2"/>
    <n v="2.642499233657656E-2"/>
    <n v="1.96390542519367E-2"/>
    <n v="2.4917098463682629E-2"/>
    <n v="0.14682076910311789"/>
    <n v="0.75165229770102648"/>
    <n v="1.366185067522065"/>
  </r>
  <r>
    <x v="42"/>
    <n v="3.088379199928654E-2"/>
    <n v="3.2183336141778408E-2"/>
    <n v="0.44024411236352778"/>
    <n v="3.1284981824883727E-2"/>
    <n v="2.5523115835020219E-2"/>
    <n v="1.9265740591221759E-2"/>
    <n v="2.521923446084709E-2"/>
    <n v="0.14676780928037811"/>
    <n v="0.75137212249694341"/>
    <n v="1.394259617097573"/>
  </r>
  <r>
    <x v="43"/>
    <n v="2.617496723664188E-2"/>
    <n v="3.204374964342295E-2"/>
    <n v="0.46023731637660659"/>
    <n v="3.2713315431579279E-2"/>
    <n v="2.6804010054665039E-2"/>
    <n v="1.9148457976187139E-2"/>
    <n v="2.543768608696061E-2"/>
    <n v="0.1475600191984045"/>
    <n v="0.77011952200446798"/>
    <n v="1.443176741556504"/>
  </r>
  <r>
    <x v="44"/>
    <n v="3.0461308982475739E-2"/>
    <n v="3.2359785208639233E-2"/>
    <n v="0.51562233509714472"/>
    <n v="3.4138017237162199E-2"/>
    <n v="2.8656656824084761E-2"/>
    <n v="1.964152764671194E-2"/>
    <n v="2.5831508525489891E-2"/>
    <n v="0.15108334546569971"/>
    <n v="0.83779448498740838"/>
    <n v="1.524390696321428"/>
  </r>
  <r>
    <x v="45"/>
    <n v="3.2663606299301137E-2"/>
    <n v="3.2017179505367012E-2"/>
    <n v="0.43526008297682062"/>
    <n v="2.2871626127107528E-2"/>
    <n v="2.645771369031634E-2"/>
    <n v="1.9609054331449959E-2"/>
    <n v="2.3640279405004891E-2"/>
    <n v="0.1296587849403501"/>
    <n v="0.72217832727571751"/>
    <n v="1.5498111105199941"/>
  </r>
  <r>
    <x v="46"/>
    <n v="3.8604926157144483E-2"/>
    <n v="3.1627272730544893E-2"/>
    <n v="0.38150089584167152"/>
    <n v="2.7178698419459281E-2"/>
    <n v="2.6663666352813989E-2"/>
    <n v="1.9059572567935151E-2"/>
    <n v="2.1767537333564249E-2"/>
    <n v="0.13593455878838009"/>
    <n v="0.6823371281915136"/>
    <n v="1.537059900080769"/>
  </r>
  <r>
    <x v="47"/>
    <n v="2.9228670010152721E-2"/>
    <n v="3.2083212829249808E-2"/>
    <n v="0.44636044121665691"/>
    <n v="3.3063555574614829E-2"/>
    <n v="2.8292785582925958E-2"/>
    <n v="1.9129388933578718E-2"/>
    <n v="2.5045434902035989E-2"/>
    <n v="0.14542377356586411"/>
    <n v="0.7586272626150794"/>
    <n v="1.4624632284029471"/>
  </r>
  <r>
    <x v="48"/>
    <n v="2.8332905947979509E-2"/>
    <n v="3.1386795322003773E-2"/>
    <n v="0.47334091841674619"/>
    <n v="3.116831769883556E-2"/>
    <n v="2.540404752303221E-2"/>
    <n v="1.933808897314572E-2"/>
    <n v="2.5405803564509919E-2"/>
    <n v="0.14511087074833459"/>
    <n v="0.77948774819458755"/>
    <n v="1.379771122688177"/>
  </r>
  <r>
    <x v="49"/>
    <n v="3.4055881350483617E-2"/>
    <n v="3.2244568705451587E-2"/>
    <n v="0.4693888642254499"/>
    <n v="3.1981819926606189E-2"/>
    <n v="2.5961113199396479E-2"/>
    <n v="1.9294418915035031E-2"/>
    <n v="2.5405290031086939E-2"/>
    <n v="0.14855701218318629"/>
    <n v="0.78688896853669565"/>
    <n v="1.387621210804306"/>
  </r>
  <r>
    <x v="50"/>
    <n v="3.2763420596190793E-2"/>
    <n v="3.2257128456740447E-2"/>
    <n v="0.47246454325246873"/>
    <n v="3.2789434238870117E-2"/>
    <n v="2.6896176406472801E-2"/>
    <n v="1.9107557026511679E-2"/>
    <n v="2.647623198567492E-2"/>
    <n v="0.150667782398796"/>
    <n v="0.79342227436172541"/>
    <n v="1.431891087748105"/>
  </r>
  <r>
    <x v="51"/>
    <n v="4.0421359044045153E-2"/>
    <n v="3.2786970833461437E-2"/>
    <n v="0.48352127712871862"/>
    <n v="3.4283241192192122E-2"/>
    <n v="2.878298353388439E-2"/>
    <n v="1.9623697658629629E-2"/>
    <n v="2.699540410838025E-2"/>
    <n v="0.1505050664219677"/>
    <n v="0.81691999992127906"/>
    <n v="1.5069350157441459"/>
  </r>
  <r>
    <x v="52"/>
    <n v="3.9522582313546821E-2"/>
    <n v="3.2468492342587453E-2"/>
    <n v="0.43063918639944199"/>
    <n v="2.2792172306596761E-2"/>
    <n v="2.6396065750657161E-2"/>
    <n v="1.9482235577210322E-2"/>
    <n v="2.5659371600555751E-2"/>
    <n v="0.12918510169819231"/>
    <n v="0.72614520798878834"/>
    <n v="1.5412056713883699"/>
  </r>
  <r>
    <x v="53"/>
    <n v="4.9972856540787342E-2"/>
    <n v="3.1981134681389627E-2"/>
    <n v="0.41127054246818218"/>
    <n v="2.6978429430187391E-2"/>
    <n v="2.598051821893297E-2"/>
    <n v="1.918826277904602E-2"/>
    <n v="1.6024755731522681E-2"/>
    <n v="0.13706127113153649"/>
    <n v="0.71845777098158481"/>
    <n v="1.526033751687806"/>
  </r>
  <r>
    <x v="54"/>
    <n v="4.6126662832828333E-2"/>
    <n v="3.2318545083965991E-2"/>
    <n v="0.45599417586448238"/>
    <n v="3.345068801372688E-2"/>
    <n v="2.752647357053864E-2"/>
    <n v="1.9652547361336391E-2"/>
    <n v="1.5586560285202441E-2"/>
    <n v="0.14777305102795679"/>
    <n v="0.77842870404003794"/>
    <n v="1.455041540292731"/>
  </r>
  <r>
    <x v="55"/>
    <n v="4.7360188229163901E-2"/>
    <n v="3.1797226049830297E-2"/>
    <n v="0.45738265600781952"/>
    <n v="3.0298156059524978E-2"/>
    <n v="2.6079859792388499E-2"/>
    <n v="1.925951696438457E-2"/>
    <n v="1.9295943026656388E-2"/>
    <n v="0.14559074487941481"/>
    <n v="0.77706429100918284"/>
    <n v="1.3750757903331969"/>
  </r>
  <r>
    <x v="56"/>
    <n v="5.4312075035871973E-2"/>
    <n v="3.2697694881490602E-2"/>
    <n v="0.45548700994397112"/>
    <n v="3.1707339628774381E-2"/>
    <n v="2.5768726608855361E-2"/>
    <n v="1.9150711265260831E-2"/>
    <n v="2.5599631532757711E-2"/>
    <n v="0.1464863993204171"/>
    <n v="0.79120958821739917"/>
    <n v="1.3915127852177149"/>
  </r>
  <r>
    <x v="57"/>
    <n v="5.3687539148156473E-2"/>
    <n v="3.2363282147628507E-2"/>
    <n v="0.48135894045947358"/>
    <n v="3.2858153718417799E-2"/>
    <n v="2.6643774056072551E-2"/>
    <n v="1.9079936022921479E-2"/>
    <n v="2.450468741180753E-2"/>
    <n v="0.1463395129052629"/>
    <n v="0.81683582586974091"/>
    <n v="1.415740339279862"/>
  </r>
  <r>
    <x v="58"/>
    <n v="6.21959405840459E-2"/>
    <n v="3.2978890781312151E-2"/>
    <n v="0.49038451643248487"/>
    <n v="3.3985310434978148E-2"/>
    <n v="2.821507601712726E-2"/>
    <n v="1.936424312993008E-2"/>
    <n v="2.3678855152787739E-2"/>
    <n v="0.15023628675980319"/>
    <n v="0.84103911929246944"/>
    <n v="1.4849375182343509"/>
  </r>
  <r>
    <x v="59"/>
    <n v="6.2188173731940549E-2"/>
    <n v="3.2266563532053837E-2"/>
    <n v="0.42792364504068159"/>
    <n v="2.233120902593793E-2"/>
    <n v="2.593216038576367E-2"/>
    <n v="1.9587623799321219E-2"/>
    <n v="2.2899377702528499E-2"/>
    <n v="0.12827972368831611"/>
    <n v="0.74140847690654343"/>
    <n v="1.5326360622619011"/>
  </r>
  <r>
    <x v="60"/>
    <n v="8.8107847178851492E-2"/>
    <n v="3.1957723119179458E-2"/>
    <n v="0.40737366013908788"/>
    <n v="2.7541382701473039E-2"/>
    <n v="2.6620817688287439E-2"/>
    <n v="1.9436021045453031E-2"/>
    <n v="2.1320358527702799E-2"/>
    <n v="0.13785097793475151"/>
    <n v="0.76020878833478622"/>
    <n v="1.521882514032781"/>
  </r>
  <r>
    <x v="61"/>
    <n v="7.5790825469110423E-2"/>
    <n v="3.2541272413256328E-2"/>
    <n v="0.45267772520150168"/>
    <n v="3.2595265198744942E-2"/>
    <n v="2.7417589110948638E-2"/>
    <n v="1.932761628688049E-2"/>
    <n v="2.4961427584311611E-2"/>
    <n v="0.1461250680456509"/>
    <n v="0.81143678931040519"/>
    <n v="1.4259598985962449"/>
  </r>
  <r>
    <x v="62"/>
    <n v="6.2503039667719917E-2"/>
    <n v="3.1826676733096838E-2"/>
    <n v="0.45789083296509231"/>
    <n v="3.0293069492775389E-2"/>
    <n v="2.646011020761431E-2"/>
    <n v="1.941774645956321E-2"/>
    <n v="2.4173865270338699E-2"/>
    <n v="0.14427998271239009"/>
    <n v="0.79684532350859094"/>
    <n v="1.332110215410887"/>
  </r>
  <r>
    <x v="63"/>
    <n v="6.1442200705845662E-2"/>
    <n v="3.2739377833909282E-2"/>
    <n v="0.46187211334825712"/>
    <n v="3.0989586547017538E-2"/>
    <n v="2.5712924553044789E-2"/>
    <n v="1.9158723342687929E-2"/>
    <n v="2.4390337204656519E-2"/>
    <n v="0.1448334129225316"/>
    <n v="0.80113867645795023"/>
    <n v="1.343170182208268"/>
  </r>
  <r>
    <x v="64"/>
    <n v="6.1644525452683938E-2"/>
    <n v="3.2799627158496901E-2"/>
    <n v="0.48355769815604932"/>
    <n v="3.0769683708687951E-2"/>
    <n v="2.6846172968583451E-2"/>
    <n v="1.7958691784218252E-2"/>
    <n v="2.4877262131407361E-2"/>
    <n v="0.1470660701686696"/>
    <n v="0.82551973152879654"/>
    <n v="1.3736050805712789"/>
  </r>
  <r>
    <x v="65"/>
    <n v="6.5870028415476553E-2"/>
    <n v="3.3077764051450562E-2"/>
    <n v="0.49134401185296922"/>
    <n v="3.1960905897353377E-2"/>
    <n v="2.9677443495732859E-2"/>
    <n v="1.9195504104216429E-2"/>
    <n v="2.521830195423878E-2"/>
    <n v="0.1485405703649601"/>
    <n v="0.84488453013639797"/>
    <n v="1.4279735339328901"/>
  </r>
  <r>
    <x v="66"/>
    <n v="5.7831727525746127E-2"/>
    <n v="3.2908148124416163E-2"/>
    <n v="0.43968719400678569"/>
    <n v="2.1117910457049319E-2"/>
    <n v="2.6808510385629359E-2"/>
    <n v="1.8725497932666271E-2"/>
    <n v="2.3405925965549731E-2"/>
    <n v="0.12651404434085639"/>
    <n v="0.74699895873869948"/>
    <n v="1.458612476571213"/>
  </r>
  <r>
    <x v="67"/>
    <n v="6.3526865046905162E-2"/>
    <n v="3.2077865938809937E-2"/>
    <n v="0.45033148175376481"/>
    <n v="2.5983906222233559E-2"/>
    <n v="2.629282240981947E-2"/>
    <n v="1.877720942930465E-2"/>
    <n v="2.1471368480901511E-2"/>
    <n v="0.13264174445554869"/>
    <n v="0.7711032637372881"/>
    <n v="1.4632380110758341"/>
  </r>
  <r>
    <x v="68"/>
    <n v="5.9094311601376653E-2"/>
    <n v="3.2154520811132667E-2"/>
    <n v="0.46351184093874398"/>
    <n v="2.983612820790912E-2"/>
    <n v="2.808891941943167E-2"/>
    <n v="1.8079756719608361E-2"/>
    <n v="2.5273639173382129E-2"/>
    <n v="0.14607385510095031"/>
    <n v="0.80211297197253462"/>
    <n v="1.33231091035187"/>
  </r>
  <r>
    <x v="69"/>
    <n v="5.9153583896170141E-2"/>
    <n v="3.1283283301846758E-2"/>
    <n v="0.4695797534940771"/>
    <n v="2.700355684085921E-2"/>
    <n v="2.6943912809502629E-2"/>
    <n v="1.78053649222535E-2"/>
    <n v="2.5041629632625309E-2"/>
    <n v="0.1434686762794343"/>
    <n v="0.80027976117676869"/>
    <n v="1.242656018397144"/>
  </r>
  <r>
    <x v="70"/>
    <n v="6.3548459046210842E-2"/>
    <n v="3.3272733656458678E-2"/>
    <n v="0.47362340756840349"/>
    <n v="2.7135731552236021E-2"/>
    <n v="2.632224548970306E-2"/>
    <n v="1.812137412207835E-2"/>
    <n v="2.474676310503713E-2"/>
    <n v="0.1451284055818825"/>
    <n v="0.81189912012201015"/>
    <n v="1.2390257038108721"/>
  </r>
  <r>
    <x v="71"/>
    <n v="5.9511985846647443E-2"/>
    <n v="3.3038698471751123E-2"/>
    <n v="0.49506219264495532"/>
    <n v="2.6706245764712071E-2"/>
    <n v="2.7499214935591119E-2"/>
    <n v="1.7272956765732459E-2"/>
    <n v="2.5498630513677321E-2"/>
    <n v="0.14625841244281379"/>
    <n v="0.8308483373858806"/>
    <n v="1.262574375870696"/>
  </r>
  <r>
    <x v="72"/>
    <n v="6.365790365264852E-2"/>
    <n v="3.3355519171800498E-2"/>
    <n v="0.50090478226910862"/>
    <n v="2.7871692170914911E-2"/>
    <n v="2.853443196398309E-2"/>
    <n v="1.6939827746202011E-2"/>
    <n v="2.581407501669852E-2"/>
    <n v="0.14522255351419031"/>
    <n v="0.84230078550554666"/>
    <n v="1.3312077131312721"/>
  </r>
  <r>
    <x v="73"/>
    <n v="6.2205940390292508E-2"/>
    <n v="3.3020275936133742E-2"/>
    <n v="0.46322577007914878"/>
    <n v="1.6568499765650439E-2"/>
    <n v="2.5596921766858179E-2"/>
    <n v="1.688173312184043E-2"/>
    <n v="2.388204119303703E-2"/>
    <n v="0.1224737066093616"/>
    <n v="0.76385488886232278"/>
    <n v="1.335211170797558"/>
  </r>
  <r>
    <x v="74"/>
    <n v="7.5600193418958739E-2"/>
    <n v="3.2509652930049059E-2"/>
    <n v="0.44262014701262409"/>
    <n v="2.0854748237656762E-2"/>
    <n v="2.8899283397629059E-2"/>
    <n v="1.6822532010708161E-2"/>
    <n v="2.1677131492402069E-2"/>
    <n v="0.1279633948393035"/>
    <n v="0.76694708333933137"/>
    <n v="1.2999437637628961"/>
  </r>
  <r>
    <x v="75"/>
    <n v="6.9012483721189039E-2"/>
    <n v="3.296162886919346E-2"/>
    <n v="0.45300360541747359"/>
    <n v="2.1703215972745521E-2"/>
    <n v="2.83111218405744E-2"/>
    <n v="1.6589978298775929E-2"/>
    <n v="2.4196154418163859E-2"/>
    <n v="0.13382329875014459"/>
    <n v="0.77960148728826084"/>
    <n v="1.158594354702897"/>
  </r>
  <r>
    <x v="76"/>
    <n v="6.5792943114317159E-2"/>
    <n v="3.1175416034539289E-2"/>
    <n v="0.46324847805368352"/>
    <n v="1.6830715284352041E-2"/>
    <n v="2.5945512475840121E-2"/>
    <n v="1.6104865602830351E-2"/>
    <n v="2.1966761740136231E-2"/>
    <n v="0.12885919646140351"/>
    <n v="0.76992388876710227"/>
    <n v="1.013410125232457"/>
  </r>
  <r>
    <x v="77"/>
    <n v="6.996543389104963E-2"/>
    <n v="2.9373107479650822E-2"/>
    <n v="0.42712621132740902"/>
    <n v="1.4309720691246581E-2"/>
    <n v="2.7187599035734578E-2"/>
    <n v="1.6301851417747499E-2"/>
    <n v="1.9824577704595871E-2"/>
    <n v="0.12272487838331229"/>
    <n v="0.72681337993074668"/>
    <n v="0.96317592981601929"/>
  </r>
  <r>
    <x v="78"/>
    <n v="6.4130303691539062E-2"/>
    <n v="2.7752330792207229E-2"/>
    <n v="0.40633518086591119"/>
    <n v="1.2344020918335769E-2"/>
    <n v="2.724053096629055E-2"/>
    <n v="1.7280529375107941E-2"/>
    <n v="1.9280975204868989E-2"/>
    <n v="0.11652021567252049"/>
    <n v="0.69088408748678121"/>
    <n v="0.91206855649095731"/>
  </r>
  <r>
    <x v="79"/>
    <n v="7.2161467271380939E-2"/>
    <n v="2.7089072520072179E-2"/>
    <n v="0.38818647096333242"/>
    <n v="1.148080163035072E-2"/>
    <n v="2.8834297957002569E-2"/>
    <n v="1.8355680746597509E-2"/>
    <n v="1.9378056836801279E-2"/>
    <n v="0.1080371135563739"/>
    <n v="0.67352296148191138"/>
    <n v="0.88281089859969197"/>
  </r>
  <r>
    <x v="80"/>
    <n v="6.5287415681120148E-2"/>
    <n v="2.54063139995525E-2"/>
    <n v="0.35765342343177953"/>
    <n v="5.6504222588029621E-3"/>
    <n v="2.694380406690762E-2"/>
    <n v="1.711038136401492E-2"/>
    <n v="1.8798757735422781E-2"/>
    <n v="8.3767486363324511E-2"/>
    <n v="0.60061800490092487"/>
    <n v="0.82319751399926433"/>
  </r>
  <r>
    <x v="81"/>
    <n v="7.2827903369956593E-2"/>
    <n v="1.7263354386418749E-2"/>
    <n v="0.31334370986272048"/>
    <n v="6.5830366524324557E-3"/>
    <n v="2.704997130132061E-2"/>
    <n v="1.869646554372929E-2"/>
    <n v="1.279873387745886E-2"/>
    <n v="8.4443022889420544E-2"/>
    <n v="0.55300619788345728"/>
    <n v="0.70123665909905863"/>
  </r>
  <r>
    <x v="82"/>
    <n v="6.5729484552260908E-2"/>
    <n v="1.8943726293378191E-2"/>
    <n v="0.29236950422280311"/>
    <n v="6.4792307190594733E-3"/>
    <n v="2.774847227843192E-2"/>
    <n v="1.6936186370111218E-2"/>
    <n v="1.0201624311769171E-2"/>
    <n v="8.3792072834104059E-2"/>
    <n v="0.52220030158191777"/>
    <n v="0.54952320194569115"/>
  </r>
  <r>
    <x v="83"/>
    <n v="6.1235626705458228E-2"/>
    <n v="1.623766899578789E-2"/>
    <n v="0.30210843095253448"/>
    <n v="5.8554195931910056E-3"/>
    <n v="2.5182056788661748E-2"/>
    <n v="1.6219570431926639E-2"/>
    <n v="7.387505454514322E-3"/>
    <n v="7.4390733985710042E-2"/>
    <n v="0.50861701290778427"/>
    <n v="0.4722465440563044"/>
  </r>
  <r>
    <x v="84"/>
    <n v="6.9438536025309444E-2"/>
    <n v="2.1294697476389329E-4"/>
    <n v="0.28269265437601432"/>
    <n v="5.1618345412369733E-3"/>
    <n v="2.5782370433357429E-2"/>
    <n v="1.6620735696780631E-2"/>
    <n v="5.6140811671524021E-3"/>
    <n v="6.5511720517026653E-2"/>
    <n v="0.47103487973164171"/>
    <n v="0.42977888712582119"/>
  </r>
  <r>
    <x v="85"/>
    <n v="6.5236227587434609E-2"/>
    <n v="2.2608647398385091E-4"/>
    <n v="0.27273128901882249"/>
    <n v="5.1830806682833797E-3"/>
    <n v="2.5159330211108829E-2"/>
    <n v="1.6761133228225381E-2"/>
    <n v="5.4227686934920864E-3"/>
    <n v="6.0450886492988118E-2"/>
    <n v="0.45117080237433882"/>
    <n v="0.39887548930078592"/>
  </r>
  <r>
    <x v="86"/>
    <n v="6.9224189918272963E-2"/>
    <n v="2.9331655654422749E-4"/>
    <n v="0.2480891851420734"/>
    <n v="5.2418330325491019E-3"/>
    <n v="2.6777639954032931E-2"/>
    <n v="1.7313664581572841E-2"/>
    <n v="5.0359413783864276E-3"/>
    <n v="5.6386757102175999E-2"/>
    <n v="0.42836252766560801"/>
    <n v="0.37999528520934539"/>
  </r>
  <r>
    <x v="87"/>
    <n v="6.9433311122835392E-2"/>
    <n v="3.2820829241894439E-4"/>
    <n v="0.22491304026389389"/>
    <n v="3.1766001972583281E-3"/>
    <n v="2.5101839701381062E-2"/>
    <n v="1.7393421532468731E-2"/>
    <n v="3.216495546743844E-3"/>
    <n v="4.1453969828780697E-2"/>
    <n v="0.38501688648578081"/>
    <n v="0.3620850755568184"/>
  </r>
  <r>
    <x v="88"/>
    <n v="7.1790847591704468E-2"/>
    <n v="2.6331304099008729E-4"/>
    <n v="0.21706323453400339"/>
    <n v="3.1593410247484732E-3"/>
    <n v="2.553408435711119E-2"/>
    <n v="1.7438779233134031E-2"/>
    <n v="2.3131998530225109E-3"/>
    <n v="3.8793286097855623E-2"/>
    <n v="0.37635608573256968"/>
    <n v="0.31320123307739012"/>
  </r>
  <r>
    <x v="89"/>
    <n v="6.1455942291370698E-2"/>
    <n v="2.2187827538088791E-4"/>
    <n v="0.2092533622416913"/>
    <n v="3.8475492639885888E-3"/>
    <n v="2.3988100846665941E-2"/>
    <n v="1.700365450059341E-2"/>
    <n v="3.0804246507287478E-3"/>
    <n v="4.2491157294420628E-2"/>
    <n v="0.3613420693648402"/>
    <n v="0.26579461026675372"/>
  </r>
  <r>
    <x v="90"/>
    <n v="7.0481353946587819E-2"/>
    <n v="5.2963992885976107E-4"/>
    <n v="0.2214912959147361"/>
    <n v="4.0827610597140374E-3"/>
    <n v="2.1939266225109919E-2"/>
    <n v="1.6637681378987908E-2"/>
    <n v="3.278813543381753E-3"/>
    <n v="4.1824570766736138E-2"/>
    <n v="0.38026538276411348"/>
    <n v="0.27355664552856668"/>
  </r>
  <r>
    <x v="91"/>
    <n v="6.5698510973199023E-2"/>
    <n v="2.7317983383433613E-4"/>
    <n v="0.22142950198574371"/>
    <n v="3.9012578898827651E-3"/>
    <n v="1.7228931917753609E-2"/>
    <n v="1.5935302031355139E-2"/>
    <n v="3.0667375053455548E-3"/>
    <n v="4.0718711438863443E-2"/>
    <n v="0.36825213357597769"/>
    <n v="0.27522000356858622"/>
  </r>
  <r>
    <x v="92"/>
    <n v="6.543322881855404E-2"/>
    <n v="2.342360075106087E-4"/>
    <n v="0.19986797402345319"/>
    <n v="3.8432045054661202E-3"/>
    <n v="1.4581789481227649E-2"/>
    <n v="1.6106061847318689E-2"/>
    <n v="3.1252292293989388E-3"/>
    <n v="3.6886777251431163E-2"/>
    <n v="0.34007850116436028"/>
    <n v="0.27097549245470209"/>
  </r>
  <r>
    <x v="93"/>
    <n v="7.2762437594826215E-2"/>
    <n v="4.4359565494088708E-4"/>
    <n v="0.1942073754309151"/>
    <n v="3.6105806472321689E-3"/>
    <n v="1.425581660250822E-2"/>
    <n v="1.6060420009143601E-2"/>
    <n v="3.2410723761380671E-3"/>
    <n v="3.5332959827912021E-2"/>
    <n v="0.33991425814361631"/>
    <n v="0.28096369162188811"/>
  </r>
  <r>
    <x v="94"/>
    <n v="5.0260070106305982E-2"/>
    <n v="3.0660661983709952E-4"/>
    <n v="0.18047826562928909"/>
    <n v="2.081393964537619E-3"/>
    <n v="1.209676699733515E-2"/>
    <n v="1.598392921542556E-2"/>
    <n v="1.9851212525827089E-3"/>
    <n v="2.6288958360046411E-2"/>
    <n v="0.2894811121453596"/>
    <n v="0.25560593688590921"/>
  </r>
  <r>
    <x v="95"/>
    <n v="5.6564985745018233E-2"/>
    <n v="1.386661896283147E-4"/>
    <n v="0.16821233023998911"/>
    <n v="2.676657683733698E-3"/>
    <n v="1.1462607810431491E-2"/>
    <n v="1.6271993516107312E-2"/>
    <n v="2.0592501031516052E-3"/>
    <n v="2.6993866569082259E-2"/>
    <n v="0.28438035785714222"/>
    <n v="0.25506511408490667"/>
  </r>
  <r>
    <x v="96"/>
    <n v="7.318106826737783E-2"/>
    <n v="2.9374795533671693E-4"/>
    <n v="0.1708422111723841"/>
    <n v="3.2228704105623941E-3"/>
    <n v="9.3499800789652639E-3"/>
    <n v="1.497357047731444E-2"/>
    <n v="2.887469582774309E-3"/>
    <n v="3.14868417602285E-2"/>
    <n v="0.3062377597049436"/>
    <n v="0.23640884513780261"/>
  </r>
  <r>
    <x v="97"/>
    <n v="6.9242623178866786E-2"/>
    <n v="3.8970656003843758E-4"/>
    <n v="0.18178588798189299"/>
    <n v="3.5168326509174459E-3"/>
    <n v="7.740197705112496E-3"/>
    <n v="1.464733908529782E-2"/>
    <n v="2.703558390426289E-3"/>
    <n v="3.1058569698424032E-2"/>
    <n v="0.31108471525097631"/>
    <n v="0.2486488811833274"/>
  </r>
  <r>
    <x v="98"/>
    <n v="7.3299077284663464E-2"/>
    <n v="3.4330746267912223E-4"/>
    <n v="0.17709238835350191"/>
    <n v="3.6446535645306148E-3"/>
    <n v="7.6346482192637946E-3"/>
    <n v="1.351926340408467E-2"/>
    <n v="2.849101106706213E-3"/>
    <n v="3.2042525460236539E-2"/>
    <n v="0.31042496485566651"/>
    <n v="0.26554842786265143"/>
  </r>
  <r>
    <x v="99"/>
    <n v="6.740120777600285E-2"/>
    <n v="6.3233545709652755E-4"/>
    <n v="0.17495941857382291"/>
    <n v="3.502540473002178E-3"/>
    <n v="7.6625083755723807E-3"/>
    <n v="1.2710424407143031E-2"/>
    <n v="3.037755585254538E-3"/>
    <n v="3.0254479722738491E-2"/>
    <n v="0.30016067037063288"/>
    <n v="0.2695722254182214"/>
  </r>
  <r>
    <x v="100"/>
    <n v="7.9695108601283038E-2"/>
    <n v="5.0957191702731693E-4"/>
    <n v="0.17464012159311421"/>
    <n v="2.6740542787528142E-3"/>
    <n v="8.8834766989244873E-3"/>
    <n v="1.056593298473164E-2"/>
    <n v="2.7840914737049909E-3"/>
    <n v="2.4498032412106789E-2"/>
    <n v="0.30425038995964521"/>
    <n v="0.27104115081706531"/>
  </r>
  <r>
    <x v="101"/>
    <n v="6.8537615686716041E-2"/>
    <n v="4.1460224768412432E-4"/>
    <n v="0.15398546477372671"/>
    <n v="1.8464920020040191E-3"/>
    <n v="9.0422296257152961E-3"/>
    <n v="9.6940517002322389E-3"/>
    <n v="1.849738852790165E-3"/>
    <n v="1.7575056292497209E-2"/>
    <n v="0.26294525118136569"/>
    <n v="0.2624362989273864"/>
  </r>
  <r>
    <x v="102"/>
    <n v="8.0018911461564715E-2"/>
    <n v="2.5989076488982773E-4"/>
    <n v="0.1238263776219394"/>
    <n v="1.9455634642130441E-3"/>
    <n v="8.6452798893437155E-3"/>
    <n v="9.5458656018707223E-3"/>
    <n v="1.5671699984508001E-3"/>
    <n v="2.0729208816032269E-2"/>
    <n v="0.2465382676183045"/>
    <n v="0.25089508980704012"/>
  </r>
  <r>
    <x v="103"/>
    <n v="7.2070844909333326E-2"/>
    <n v="2.2753240573755991E-4"/>
    <n v="0.14183590958440401"/>
    <n v="2.0552618079179279E-3"/>
    <n v="7.550296038981219E-3"/>
    <n v="9.2142769699759507E-3"/>
    <n v="2.856244000955748E-3"/>
    <n v="2.512363067330705E-2"/>
    <n v="0.26093399639061288"/>
    <n v="0.22854847347991511"/>
  </r>
  <r>
    <x v="104"/>
    <n v="7.0011909392918292E-2"/>
    <n v="4.7579968280712887E-4"/>
    <n v="0.1581557476417669"/>
    <n v="3.208703357221513E-3"/>
    <n v="7.5494075686510153E-3"/>
    <n v="9.2166504872567955E-3"/>
    <n v="2.644986842468586E-3"/>
    <n v="2.858496647140096E-2"/>
    <n v="0.2798481714444912"/>
    <n v="0.23800750713018309"/>
  </r>
  <r>
    <x v="105"/>
    <n v="7.7263247949253377E-2"/>
    <n v="3.7520186533214652E-4"/>
    <n v="0.15290161659007201"/>
    <n v="3.5074189762294441E-3"/>
    <n v="7.9961551723046875E-3"/>
    <n v="9.2452864601856189E-3"/>
    <n v="2.7319956197486722E-3"/>
    <n v="2.9253098567789449E-2"/>
    <n v="0.28327402120091538"/>
    <n v="0.26827031694550801"/>
  </r>
  <r>
    <x v="106"/>
    <n v="7.2729950364736451E-2"/>
    <n v="3.1398627281619388E-4"/>
    <n v="0.143384528051414"/>
    <n v="2.8488794051724779E-3"/>
    <n v="7.0065254858976567E-3"/>
    <n v="8.7701979272172652E-3"/>
    <n v="2.0722167337251332E-3"/>
    <n v="2.4995327801284741E-2"/>
    <n v="0.26212161204226397"/>
    <n v="0.25607458895845048"/>
  </r>
  <r>
    <x v="107"/>
    <n v="8.0487442659852734E-2"/>
    <n v="2.0917608879953979E-4"/>
    <n v="0.1388033296585946"/>
    <n v="2.476126597831287E-3"/>
    <n v="8.3596311812070261E-3"/>
    <n v="7.0793221456313983E-3"/>
    <n v="1.9430617075437071E-3"/>
    <n v="2.350367879952792E-2"/>
    <n v="0.2628617688389881"/>
    <n v="0.25116289432564892"/>
  </r>
  <r>
    <x v="108"/>
    <n v="7.374273161329864E-2"/>
    <n v="2.135540747617505E-4"/>
    <n v="0.1242403295612118"/>
    <n v="1.3776214234459949E-3"/>
    <n v="7.8139580076891594E-3"/>
    <n v="6.8157598150898092E-3"/>
    <n v="1.5906717853937139E-3"/>
    <n v="1.6618309469719959E-2"/>
    <n v="0.23241293575061081"/>
    <n v="0.2448242796052206"/>
  </r>
  <r>
    <x v="109"/>
    <n v="8.0678661758514472E-2"/>
    <n v="1.4396223234284031E-4"/>
    <n v="0.1094336959806977"/>
    <n v="1.7241188074758381E-3"/>
    <n v="7.0960799763235619E-3"/>
    <n v="7.1059290322166924E-3"/>
    <n v="1.367348546331415E-3"/>
    <n v="1.866902428205398E-2"/>
    <n v="0.2262188206159565"/>
    <n v="0.23495460252981401"/>
  </r>
  <r>
    <x v="110"/>
    <n v="7.7638845991993485E-2"/>
    <n v="4.0730078363548201E-4"/>
    <n v="0.1195413832765521"/>
    <n v="3.1820048476790541E-3"/>
    <n v="7.1047422507990281E-3"/>
    <n v="5.8436812998320454E-3"/>
    <n v="2.2085569188497098E-3"/>
    <n v="2.6053325742746779E-2"/>
    <n v="0.2419798411120877"/>
    <n v="0.24996185907225779"/>
  </r>
  <r>
    <x v="111"/>
    <n v="7.214080700316812E-2"/>
    <n v="4.4934789540851259E-4"/>
    <n v="0.13714677987018239"/>
    <n v="3.7330221732123619E-3"/>
    <n v="6.9427716098898378E-3"/>
    <n v="5.9837868602749681E-3"/>
    <n v="2.3143759744871269E-3"/>
    <n v="2.899863934069925E-2"/>
    <n v="0.25770953072732261"/>
    <n v="0.27310366825915489"/>
  </r>
  <r>
    <x v="112"/>
    <n v="7.5962020533608871E-2"/>
    <n v="5.3858835256806719E-4"/>
    <n v="0.14274748606554671"/>
    <n v="3.4757371808623329E-3"/>
    <n v="6.9365956673066581E-3"/>
    <n v="5.5586397547667289E-3"/>
    <n v="2.8969587657990642E-3"/>
    <n v="3.0715996228920829E-2"/>
    <n v="0.26883202254937932"/>
    <n v="0.30137994304922378"/>
  </r>
  <r>
    <x v="113"/>
    <n v="7.1975874121726083E-2"/>
    <n v="4.4399510906375079E-4"/>
    <n v="0.14505730807897599"/>
    <n v="4.0966485417167804E-3"/>
    <n v="7.5708235907671721E-3"/>
    <n v="5.5932428178423494E-3"/>
    <n v="3.072191486211003E-3"/>
    <n v="2.9898232450405592E-2"/>
    <n v="0.26770831619670882"/>
    <n v="0.32885240413147648"/>
  </r>
  <r>
    <x v="114"/>
    <n v="7.8879605848367756E-2"/>
    <n v="6.2944434602236544E-4"/>
    <n v="0.1455265365367486"/>
    <n v="3.5854636706915532E-3"/>
    <n v="8.5839291016522132E-3"/>
    <n v="5.3139528427372327E-3"/>
    <n v="3.1848746660257561E-3"/>
    <n v="2.8369023655840819E-2"/>
    <n v="0.27407283066808619"/>
    <n v="0.32746754099123138"/>
  </r>
  <r>
    <x v="115"/>
    <n v="7.5758729696987104E-2"/>
    <n v="5.8802920175025431E-4"/>
    <n v="0.13309980656533499"/>
    <n v="1.891889712993053E-3"/>
    <n v="8.5818771061721005E-3"/>
    <n v="5.3725018251188214E-3"/>
    <n v="1.73542132216199E-3"/>
    <n v="1.7477898086760889E-2"/>
    <n v="0.24450615351727911"/>
    <n v="0.31449907655382142"/>
  </r>
  <r>
    <x v="116"/>
    <n v="8.0000434128777137E-2"/>
    <n v="5.1985302815025982E-4"/>
    <n v="0.1185503658598214"/>
    <n v="2.4377713778794621E-3"/>
    <n v="8.4587911534750281E-3"/>
    <n v="5.6252985069381537E-3"/>
    <n v="1.8461071702801321E-3"/>
    <n v="1.8456720404498909E-2"/>
    <n v="0.23589534162982051"/>
    <n v="0.31110566149177549"/>
  </r>
  <r>
    <x v="117"/>
    <n v="7.5462551495576291E-2"/>
    <n v="3.2411555206443132E-4"/>
    <n v="0.1268151600682717"/>
    <n v="3.6406628569892758E-3"/>
    <n v="7.5641372189473033E-3"/>
    <n v="5.4949212988021582E-3"/>
    <n v="2.6055994168835352E-3"/>
    <n v="2.5320909737184639E-2"/>
    <n v="0.24722805764471931"/>
    <n v="0.29901010222533858"/>
  </r>
  <r>
    <x v="118"/>
    <n v="8.1477466532315482E-2"/>
    <n v="4.6778281177748662E-4"/>
    <n v="0.14310828594364611"/>
    <n v="3.6127675011235808E-3"/>
    <n v="7.5907894275882822E-3"/>
    <n v="5.4930716135639102E-3"/>
    <n v="2.6231439630006979E-3"/>
    <n v="2.854404499654915E-2"/>
    <n v="0.27291735278956458"/>
    <n v="0.31430376077720329"/>
  </r>
  <r>
    <x v="119"/>
    <n v="8.8280486398016209E-2"/>
    <n v="5.7873008342508483E-4"/>
    <n v="0.14905593297299449"/>
    <n v="3.477291131987378E-3"/>
    <n v="9.7505897268682171E-3"/>
    <n v="5.4368511706753683E-3"/>
    <n v="3.1674712640459009E-3"/>
    <n v="2.966215361539162E-2"/>
    <n v="0.2894095063634044"/>
    <n v="0.34693294923386292"/>
  </r>
  <r>
    <x v="120"/>
    <n v="9.9731389318955851E-2"/>
    <n v="5.728261701644907E-4"/>
    <n v="0.15507249193134739"/>
    <n v="3.5607020764869082E-3"/>
    <n v="1.1791285446982399E-2"/>
    <n v="5.4676878454280216E-3"/>
    <n v="3.1703297907557928E-3"/>
    <n v="3.0615942271298529E-2"/>
    <n v="0.30998265485141951"/>
    <n v="0.35578200468817661"/>
  </r>
  <r>
    <x v="121"/>
    <n v="9.1976124571104739E-2"/>
    <n v="4.271143311304394E-4"/>
    <n v="0.16712151944718689"/>
    <n v="2.583235130522026E-3"/>
    <n v="1.2641408538366081E-2"/>
    <n v="5.1034713564538942E-3"/>
    <n v="2.668388990558612E-3"/>
    <n v="2.916802612148639E-2"/>
    <n v="0.31168928848680899"/>
    <n v="0.35483819935398658"/>
  </r>
  <r>
    <x v="122"/>
    <n v="7.2839801919678357E-2"/>
    <n v="4.0000987107231139E-4"/>
    <n v="0.143805781582998"/>
    <n v="1.6589377450363721E-3"/>
    <n v="8.957056369196784E-3"/>
    <n v="4.95055736606292E-3"/>
    <n v="1.792305921489724E-3"/>
    <n v="2.0709030169592892E-2"/>
    <n v="0.25511348094512731"/>
    <n v="0.32855029199611863"/>
  </r>
  <r>
    <x v="123"/>
    <n v="7.798162877442498E-2"/>
    <n v="4.0416871791123328E-4"/>
    <n v="0.13827736487132711"/>
    <n v="2.5624326750735391E-3"/>
    <n v="8.466025443109015E-3"/>
    <n v="4.8444063254530984E-3"/>
    <n v="2.0957266765361149E-3"/>
    <n v="2.236449348430412E-2"/>
    <n v="0.25699624696813922"/>
    <n v="0.31374776812110922"/>
  </r>
  <r>
    <x v="124"/>
    <n v="8.6966809001988082E-2"/>
    <n v="4.3343222519128753E-4"/>
    <n v="0.13853261391788069"/>
    <n v="3.7185244537424659E-3"/>
    <n v="7.8278376496758815E-3"/>
    <n v="4.723351577504629E-3"/>
    <n v="3.2162371253335511E-3"/>
    <n v="2.929105053345735E-2"/>
    <n v="0.27470985648477381"/>
    <n v="0.30624473009181158"/>
  </r>
  <r>
    <x v="125"/>
    <n v="0.1124301241551386"/>
    <n v="4.3729052147515208E-4"/>
    <n v="0.15083777109491059"/>
    <n v="3.9642268925922618E-3"/>
    <n v="9.315115373742397E-3"/>
    <n v="4.8237843033197532E-3"/>
    <n v="3.6503123139684261E-3"/>
    <n v="3.2330962697858817E-2"/>
    <n v="0.31778958735300589"/>
    <n v="0.31656841044172979"/>
  </r>
  <r>
    <x v="126"/>
    <n v="0.1000836685321765"/>
    <n v="4.159258250385745E-4"/>
    <n v="0.15700441788248509"/>
    <n v="3.8948379298873719E-3"/>
    <n v="8.2203208635964874E-3"/>
    <n v="5.0470796640144557E-3"/>
    <n v="3.6191945229257592E-3"/>
    <n v="3.2015160353582858E-2"/>
    <n v="0.31030060557370709"/>
    <n v="0.33554620073650732"/>
  </r>
  <r>
    <x v="127"/>
    <n v="9.3843783175816139E-2"/>
    <n v="6.5348316548341219E-4"/>
    <n v="0.17315678316707669"/>
    <n v="4.5062249829158543E-3"/>
    <n v="7.2673874116812856E-3"/>
    <n v="4.8748807094437033E-3"/>
    <n v="3.630989346604442E-3"/>
    <n v="3.185081545277238E-2"/>
    <n v="0.31978434741179401"/>
    <n v="0.3550494539741007"/>
  </r>
  <r>
    <x v="128"/>
    <n v="0.10025788957907671"/>
    <n v="5.3268958770398252E-4"/>
    <n v="0.17293034508757479"/>
    <n v="3.8682146492687842E-3"/>
    <n v="8.6562012145875496E-3"/>
    <n v="4.7774684629970079E-3"/>
    <n v="3.7555063777447179E-3"/>
    <n v="3.0401729571005461E-2"/>
    <n v="0.32518004452995908"/>
    <n v="0.3571282776660672"/>
  </r>
  <r>
    <x v="129"/>
    <n v="9.5546434004251918E-2"/>
    <n v="6.141554378226474E-4"/>
    <n v="0.15089345617417849"/>
    <n v="2.1990484812478149E-3"/>
    <n v="7.1279341736681526E-3"/>
    <n v="4.5215070518600624E-3"/>
    <n v="2.6150186512295848E-3"/>
    <n v="2.1626516093080882E-2"/>
    <n v="0.28514407006733972"/>
    <n v="0.35604082130284298"/>
  </r>
  <r>
    <x v="130"/>
    <n v="0.1051642264194327"/>
    <n v="5.3782914160807398E-4"/>
    <n v="0.1335082045839579"/>
    <n v="2.5649603900358068E-3"/>
    <n v="9.3786240854308103E-3"/>
    <n v="4.864125224338039E-3"/>
    <n v="1.837553412204594E-3"/>
    <n v="2.414647221623108E-2"/>
    <n v="0.28200199547323879"/>
    <n v="0.34964401708887261"/>
  </r>
  <r>
    <x v="131"/>
    <n v="0.1002847504017358"/>
    <n v="6.1057222988796997E-4"/>
    <n v="0.1442010636241948"/>
    <n v="4.1225946747156222E-3"/>
    <n v="9.5851197086170067E-3"/>
    <n v="4.6260678177786237E-3"/>
    <n v="3.3222429142942119E-3"/>
    <n v="3.021778451024815E-2"/>
    <n v="0.29697019588147211"/>
    <n v="0.34441743882811388"/>
  </r>
  <r>
    <x v="132"/>
    <n v="9.619088863117968E-2"/>
    <n v="7.2526381656121879E-4"/>
    <n v="0.15393397801724079"/>
    <n v="4.5434420391170351E-3"/>
    <n v="8.6665574403795957E-3"/>
    <n v="4.6578635771337166E-3"/>
    <n v="3.891580493173172E-3"/>
    <n v="3.247286269596901E-2"/>
    <n v="0.30508243671075441"/>
    <n v="0.35497084669421042"/>
  </r>
  <r>
    <x v="133"/>
    <n v="9.790867471452952E-2"/>
    <n v="6.2104923338665878E-4"/>
    <n v="0.16352604888122971"/>
    <n v="4.5011117004148168E-3"/>
    <n v="8.161981584441428E-3"/>
    <n v="4.7372749305102588E-3"/>
    <n v="3.612001605597096E-3"/>
    <n v="3.2703539046749643E-2"/>
    <n v="0.31577168169685921"/>
    <n v="0.37345531143626592"/>
  </r>
  <r>
    <x v="134"/>
    <n v="9.4784833226275608E-2"/>
    <n v="7.4020022636417046E-4"/>
    <n v="0.17508896280135591"/>
    <n v="4.853958731859823E-3"/>
    <n v="8.4579052089775782E-3"/>
    <n v="4.5848010926038572E-3"/>
    <n v="3.7575476519351712E-3"/>
    <n v="3.3516941666257072E-2"/>
    <n v="0.32578515060562918"/>
    <n v="0.39915944319768631"/>
  </r>
  <r>
    <x v="135"/>
    <n v="0.10378855808450931"/>
    <n v="8.993976846397645E-4"/>
    <n v="0.17758808969673989"/>
    <n v="4.7176848557342506E-3"/>
    <n v="1.127364036018641E-2"/>
    <n v="4.5335478175280398E-3"/>
    <n v="3.6315023594137531E-3"/>
    <n v="3.3432687680140939E-2"/>
    <n v="0.33986510853889229"/>
    <n v="0.39418213791060602"/>
  </r>
  <r>
    <x v="136"/>
    <n v="9.9199311829631251E-2"/>
    <n v="6.7298853368232643E-4"/>
    <n v="0.1527612756658821"/>
    <n v="2.6993820643217881E-3"/>
    <n v="1.017021814805758E-2"/>
    <n v="4.3223492619619882E-3"/>
    <n v="2.6294403837475899E-3"/>
    <n v="2.466858771662675E-2"/>
    <n v="0.29712355360391141"/>
    <n v="0.38171365261365542"/>
  </r>
  <r>
    <x v="137"/>
    <n v="0.109935708415053"/>
    <n v="6.6863355067570368E-4"/>
    <n v="0.14824625764573821"/>
    <n v="3.1910904528343852E-3"/>
    <n v="1.021415315772309E-2"/>
    <n v="4.4246863988967938E-3"/>
    <n v="1.9780953377474828E-3"/>
    <n v="2.7331232441182501E-2"/>
    <n v="0.30598985739985118"/>
    <n v="0.37343500439397481"/>
  </r>
  <r>
    <x v="138"/>
    <n v="0.1035226473772701"/>
    <n v="4.8509040810336792E-4"/>
    <n v="0.15126248949580409"/>
    <n v="4.7033179816787594E-3"/>
    <n v="9.7710927972890459E-3"/>
    <n v="4.2800818496478146E-3"/>
    <n v="3.0830576741376508E-3"/>
    <n v="3.2146431098905227E-2"/>
    <n v="0.30925420868283598"/>
    <n v="0.34327685566317861"/>
  </r>
  <r>
    <x v="139"/>
    <n v="0.10014583640655959"/>
    <n v="6.7269226367550723E-4"/>
    <n v="0.1604710110706507"/>
    <n v="4.8895324699296389E-3"/>
    <n v="9.6361599065749644E-3"/>
    <n v="4.5116376907855353E-3"/>
    <n v="3.4513588275412801E-3"/>
    <n v="3.4031339262246288E-2"/>
    <n v="0.31780956789796339"/>
    <n v="0.36580514836846623"/>
  </r>
  <r>
    <x v="140"/>
    <n v="0.10545707259020939"/>
    <n v="5.060061767010038E-4"/>
    <n v="0.17885111293468831"/>
    <n v="5.4487443430910731E-3"/>
    <n v="1.108823610848584E-2"/>
    <n v="4.5712135974188099E-3"/>
    <n v="3.8674235163652462E-3"/>
    <n v="3.8075238130207148E-2"/>
    <n v="0.34786504739716662"/>
    <n v="0.38695679603890298"/>
  </r>
  <r>
    <x v="141"/>
    <n v="0.10133582861655741"/>
    <n v="6.2282617429065411E-4"/>
    <n v="0.19648995108574641"/>
    <n v="5.1802270567442464E-3"/>
    <n v="9.46546354200597E-3"/>
    <n v="4.5417555589346128E-3"/>
    <n v="3.7202753449676849E-3"/>
    <n v="3.6578474224879892E-2"/>
    <n v="0.35793480160412672"/>
    <n v="0.3991535474293888"/>
  </r>
  <r>
    <x v="142"/>
    <n v="0.1094317287016796"/>
    <n v="1.1981515846370399E-3"/>
    <n v="0.1987052772906284"/>
    <n v="4.6999825904116624E-3"/>
    <n v="1.1777792474785101E-2"/>
    <n v="4.5355700405416708E-3"/>
    <n v="4.1342877946029827E-3"/>
    <n v="3.6250457715301422E-2"/>
    <n v="0.37073324819258779"/>
    <n v="0.39506574655661453"/>
  </r>
  <r>
    <x v="143"/>
    <n v="0.10005676805180019"/>
    <n v="9.4975604191060959E-4"/>
    <n v="0.1649180696637752"/>
    <n v="2.568284804710354E-3"/>
    <n v="1.239274137198426E-2"/>
    <n v="4.3234125614830176E-3"/>
    <n v="2.5579533833374828E-3"/>
    <n v="2.4961395531796021E-2"/>
    <n v="0.31272838141079717"/>
    <n v="0.37759814336392572"/>
  </r>
  <r>
    <x v="144"/>
    <n v="0.1140637861203966"/>
    <n v="7.694876663214672E-4"/>
    <n v="0.1438864795673942"/>
    <n v="3.556053629233421E-3"/>
    <n v="1.122694065813575E-2"/>
    <n v="4.3255321684877749E-3"/>
    <n v="2.214447982536566E-3"/>
    <n v="2.6747452815527841E-2"/>
    <n v="0.3067901806080337"/>
    <n v="0.3700064961265685"/>
  </r>
  <r>
    <x v="145"/>
    <n v="0.1089833891731134"/>
    <n v="5.2990102484236599E-3"/>
    <n v="0.1511598230768626"/>
    <n v="5.062517593015842E-3"/>
    <n v="1.151142000007698E-2"/>
    <n v="4.4008679761627879E-3"/>
    <n v="3.4803509659605139E-3"/>
    <n v="3.43075194922038E-2"/>
    <n v="0.32420489852581952"/>
    <n v="0.33517288864055711"/>
  </r>
  <r>
    <x v="146"/>
    <n v="0.1049376263088373"/>
    <n v="5.3294585627888394E-3"/>
    <n v="0.15979740450157959"/>
    <n v="5.2301362545822466E-3"/>
    <n v="1.0450078420784581E-2"/>
    <n v="4.414370404620358E-3"/>
    <n v="3.9207433200457442E-3"/>
    <n v="3.6561526311249988E-2"/>
    <n v="0.33064134408448859"/>
    <n v="0.35370344582486152"/>
  </r>
  <r>
    <x v="147"/>
    <n v="0.10868943669608259"/>
    <n v="5.8408209279107804E-3"/>
    <n v="0.1844778700806512"/>
    <n v="5.6173165757499961E-3"/>
    <n v="1.15184171871539E-2"/>
    <n v="4.5630045177460681E-3"/>
    <n v="4.0080211711945547E-3"/>
    <n v="3.7872682610395107E-2"/>
    <n v="0.36258756976688411"/>
    <n v="0.37957239140836019"/>
  </r>
  <r>
    <x v="148"/>
    <n v="0.10844983555309209"/>
    <n v="6.2354742351161179E-3"/>
    <n v="0.1930949217119543"/>
    <n v="6.4022917997107187E-3"/>
    <n v="1.2043485597604041E-2"/>
    <n v="4.4781683578981697E-3"/>
    <n v="3.786758972120159E-3"/>
    <n v="3.7789476789736397E-2"/>
    <n v="0.37228041301723208"/>
    <n v="0.38243903131466239"/>
  </r>
  <r>
    <x v="149"/>
    <n v="0.11692888398499419"/>
    <n v="6.5319824533611364E-3"/>
    <n v="0.19655401024940089"/>
    <n v="6.5458734697021051E-3"/>
    <n v="1.372490828369469E-2"/>
    <n v="4.5659716043309406E-3"/>
    <n v="4.470522500731865E-3"/>
    <n v="3.8682206852721397E-2"/>
    <n v="0.38800435939893729"/>
    <n v="0.38149273472778039"/>
  </r>
  <r>
    <x v="150"/>
    <n v="0.1072122216882531"/>
    <n v="6.3840666066735368E-3"/>
    <n v="0.16882370440826699"/>
    <n v="3.9935885766267543E-3"/>
    <n v="1.4080049659847899E-2"/>
    <n v="4.3287585541107237E-3"/>
    <n v="2.6903147315650699E-3"/>
    <n v="2.8006057458364111E-2"/>
    <n v="0.33551876168370831"/>
    <n v="0.36338970760648681"/>
  </r>
  <r>
    <x v="151"/>
    <n v="0.11701353118715729"/>
    <n v="6.0884385482327724E-3"/>
    <n v="0.1598228289808846"/>
    <n v="3.7451271151042768E-3"/>
    <n v="1.3578810797144261E-2"/>
    <n v="4.567765694383461E-3"/>
    <n v="2.248199772014783E-3"/>
    <n v="3.1010584936568299E-2"/>
    <n v="0.3380752870314897"/>
    <n v="0.34948253206628271"/>
  </r>
  <r>
    <x v="152"/>
    <n v="0.11285000301012441"/>
    <n v="8.0824235662220831E-3"/>
    <n v="0.18156295116259891"/>
    <n v="6.4078552706454328E-3"/>
    <n v="1.9343609126350442E-2"/>
    <n v="5.1210579139419846E-3"/>
    <n v="3.5139100495081431E-3"/>
    <n v="4.4644833977569208E-2"/>
    <n v="0.38152664407696057"/>
    <n v="0.32999360062695199"/>
  </r>
  <r>
    <x v="153"/>
    <n v="0.1147033468897069"/>
    <n v="7.6705758373517346E-3"/>
    <n v="0.18643508743057369"/>
    <n v="7.019531989602563E-3"/>
    <n v="1.6973263957268579E-2"/>
    <n v="5.2088671122982747E-3"/>
    <n v="3.4043694689244869E-3"/>
    <n v="4.7573296259846298E-2"/>
    <n v="0.38898833894557239"/>
    <n v="0.34683665038572292"/>
  </r>
  <r>
    <x v="154"/>
    <n v="0.1147531152883583"/>
    <n v="7.6561412403674247E-3"/>
    <n v="0.19369902754201171"/>
    <n v="7.1064153526734751E-3"/>
    <n v="1.6271426917424461E-2"/>
    <n v="5.2592862441893564E-3"/>
    <n v="4.0316494166222133E-3"/>
    <n v="4.8162991567531337E-2"/>
    <n v="0.39694005356917822"/>
    <n v="0.36983781197025511"/>
  </r>
  <r>
    <x v="155"/>
    <n v="0.1148130934027318"/>
    <n v="7.8585878542117502E-3"/>
    <n v="0.21019809274712559"/>
    <n v="6.455697483510609E-3"/>
    <n v="1.5108357152730329E-2"/>
    <n v="5.243801177240397E-3"/>
    <n v="4.1685450050190287E-3"/>
    <n v="4.9604568382485559E-2"/>
    <n v="0.41345074320505493"/>
    <n v="0.38845011111263461"/>
  </r>
  <r>
    <x v="156"/>
    <n v="0.1216036949767384"/>
    <n v="8.2255669394500214E-3"/>
    <n v="0.21773345977061259"/>
    <n v="6.8880345304745379E-3"/>
    <n v="1.6396114179989589E-2"/>
    <n v="5.7259186710593686E-3"/>
    <n v="5.1510615892060773E-3"/>
    <n v="5.0585899543515889E-2"/>
    <n v="0.43230975020104651"/>
    <n v="0.39605276430249609"/>
  </r>
  <r>
    <x v="157"/>
    <n v="0.11290596912885401"/>
    <n v="7.9145871320575548E-3"/>
    <n v="0.18944961558719539"/>
    <n v="4.085240287610814E-3"/>
    <n v="1.7318721771315531E-2"/>
    <n v="5.4457453022017776E-3"/>
    <n v="3.0815119923881442E-3"/>
    <n v="3.7864055111815342E-2"/>
    <n v="0.37806544631343852"/>
    <n v="0.38015086876792792"/>
  </r>
  <r>
    <x v="158"/>
    <n v="0.1225986182731212"/>
    <n v="7.9728296885640138E-3"/>
    <n v="0.18706885781478019"/>
    <n v="4.7138969196578138E-3"/>
    <n v="1.577239512351904E-2"/>
    <n v="5.7198342393204888E-3"/>
    <n v="2.4509996139658219E-3"/>
    <n v="4.1230357727890382E-2"/>
    <n v="0.38752778940081872"/>
    <n v="0.38296668390278682"/>
  </r>
  <r>
    <x v="159"/>
    <n v="0.1225644748603746"/>
    <n v="8.2419445827675783E-3"/>
    <n v="0.1980320431539305"/>
    <n v="6.7949879086698804E-3"/>
    <n v="1.6810862741784859E-2"/>
    <n v="5.4031943036007982E-3"/>
    <n v="3.8180559442860481E-3"/>
    <n v="4.9058471994447968E-2"/>
    <n v="0.41072403548986208"/>
    <n v="0.34593611530776858"/>
  </r>
  <r>
    <x v="160"/>
    <n v="0.1204413253944103"/>
    <n v="7.980244004740818E-3"/>
    <n v="0.2073331070615847"/>
    <n v="7.1915856254093019E-3"/>
    <n v="1.5120987801049261E-2"/>
    <n v="5.437581285835596E-3"/>
    <n v="4.6447571897948511E-3"/>
    <n v="4.9992752942545279E-2"/>
    <n v="0.41814234130537009"/>
    <n v="0.35240648299436328"/>
  </r>
  <r>
    <x v="161"/>
    <n v="0.1218149137090367"/>
    <n v="8.9113112894178611E-3"/>
    <n v="0.2189706859965081"/>
    <n v="7.4014260142856083E-3"/>
    <n v="1.6289238447836179E-2"/>
    <n v="5.6519747009848064E-3"/>
    <n v="4.9896958142754836E-3"/>
    <n v="5.2124334602651638E-2"/>
    <n v="0.43615358057499642"/>
    <n v="0.37790662587792562"/>
  </r>
  <r>
    <x v="162"/>
    <n v="0.1195335387634171"/>
    <n v="8.4100446420621675E-3"/>
    <n v="0.23921286667713759"/>
    <n v="7.1492207719638856E-3"/>
    <n v="1.8323992143350089E-2"/>
    <n v="5.5417231946130689E-3"/>
    <n v="4.6532685720862893E-3"/>
    <n v="5.1604058961222818E-2"/>
    <n v="0.45442871372585308"/>
    <n v="0.40143633639575982"/>
  </r>
  <r>
    <x v="163"/>
    <n v="0.13329437915551481"/>
    <n v="8.9504153951278035E-3"/>
    <n v="0.24495695028306"/>
    <n v="8.0322539655652177E-3"/>
    <n v="2.0395035495261841E-2"/>
    <n v="6.3826634221341586E-3"/>
    <n v="3.2033834897286129E-3"/>
    <n v="5.4498483626124292E-2"/>
    <n v="0.47971356483251681"/>
    <n v="0.40248892607400971"/>
  </r>
  <r>
    <x v="164"/>
    <n v="0.1249219933743478"/>
    <n v="8.4753437344135575E-3"/>
    <n v="0.21151413648889511"/>
    <n v="5.157019721201664E-3"/>
    <n v="1.7584882259694071E-2"/>
    <n v="6.1293892960886326E-3"/>
    <n v="2.4499624665770582E-3"/>
    <n v="4.1656402309986407E-2"/>
    <n v="0.41788912965120428"/>
    <n v="0.37956535013873099"/>
  </r>
  <r>
    <x v="165"/>
    <n v="0.12926217281859059"/>
    <n v="8.4419017754186407E-3"/>
    <n v="0.21420207976335781"/>
    <n v="5.8829706485942291E-3"/>
    <n v="1.9694835191616619E-2"/>
    <n v="6.2362664636990634E-3"/>
    <n v="3.0126029731041199E-3"/>
    <n v="4.490128387462429E-2"/>
    <n v="0.43163411350900538"/>
    <n v="0.38880747620810058"/>
  </r>
  <r>
    <x v="166"/>
    <n v="0.1194686164095837"/>
    <n v="8.6907073184415203E-3"/>
    <n v="0.22226656725057831"/>
    <n v="8.3528445093263397E-3"/>
    <n v="2.2124899786905121E-2"/>
    <n v="6.9183013536714133E-3"/>
    <n v="5.9143758857289532E-3"/>
    <n v="5.4127633491346527E-2"/>
    <n v="0.4478639460055816"/>
    <n v="0.38456955746404459"/>
  </r>
  <r>
    <x v="167"/>
    <n v="0.1159437034274771"/>
    <n v="8.7853724367316713E-3"/>
    <n v="0.22526004102998681"/>
    <n v="8.4855058440050507E-3"/>
    <n v="2.0168097567954839E-2"/>
    <n v="7.4330786124740421E-3"/>
    <n v="5.324911081501852E-3"/>
    <n v="5.5333568755729243E-2"/>
    <n v="0.44673427875586058"/>
    <n v="0.38429251611896281"/>
  </r>
  <r>
    <x v="168"/>
    <n v="0.118114848837386"/>
    <n v="8.8890719962969548E-3"/>
    <n v="0.22999369135891509"/>
    <n v="8.7460024928210228E-3"/>
    <n v="1.917354221649337E-2"/>
    <n v="7.5318549469356429E-3"/>
    <n v="5.6878568757030437E-3"/>
    <n v="5.7878273190636521E-2"/>
    <n v="0.45601514191518772"/>
    <n v="0.40318843225785811"/>
  </r>
  <r>
    <x v="169"/>
    <n v="0.1140129056309918"/>
    <n v="9.535636274965174E-3"/>
    <n v="0.25067864008760921"/>
    <n v="9.133003732422422E-3"/>
    <n v="1.92540033229722E-2"/>
    <n v="7.7550263602557843E-3"/>
    <n v="6.1357459720925598E-3"/>
    <n v="5.7652564998959252E-2"/>
    <n v="0.47415752638026831"/>
    <n v="0.42028589412869449"/>
  </r>
  <r>
    <x v="170"/>
    <n v="0.1193249502928756"/>
    <n v="1.0025519438408801E-2"/>
    <n v="0.25188664970667812"/>
    <n v="9.3806357719700799E-3"/>
    <n v="2.2021723545335679E-2"/>
    <n v="9.2512615929358395E-3"/>
    <n v="6.6604536871123889E-3"/>
    <n v="6.1263439160889617E-2"/>
    <n v="0.48981463319620611"/>
    <n v="0.43565780510946139"/>
  </r>
  <r>
    <x v="171"/>
    <n v="0.1123792742351315"/>
    <n v="9.766870632329094E-3"/>
    <n v="0.2247897996494285"/>
    <n v="7.3119995536131124E-3"/>
    <n v="2.1312354668765021E-2"/>
    <n v="8.7245663713985573E-3"/>
    <n v="3.3298219967077651E-3"/>
    <n v="4.6746524355423452E-2"/>
    <n v="0.43436121146279683"/>
    <n v="0.41701322439361099"/>
  </r>
  <r>
    <x v="172"/>
    <n v="0.11738251610232631"/>
    <n v="9.5900470772136061E-3"/>
    <n v="0.21825405847236631"/>
    <n v="1.0197969340541031E-2"/>
    <n v="2.2518952213618579E-2"/>
    <n v="9.0518050278248531E-3"/>
    <n v="4.0846177727682413E-3"/>
    <n v="5.0855391555447708E-2"/>
    <n v="0.4419353575621065"/>
    <n v="0.41306328380161"/>
  </r>
  <r>
    <x v="173"/>
    <n v="0.11139034415926941"/>
    <n v="1.0056566656413579E-2"/>
    <n v="0.23141838291618391"/>
    <n v="1.1580739081165199E-2"/>
    <n v="2.391741874595335E-2"/>
    <n v="8.6959002079236881E-3"/>
    <n v="5.8236577895981632E-3"/>
    <n v="5.8890799654292843E-2"/>
    <n v="0.46177380921080002"/>
    <n v="0.3928889828056818"/>
  </r>
  <r>
    <x v="174"/>
    <n v="0.11252116069194169"/>
    <n v="9.126251092624809E-3"/>
    <n v="0.23567865709735811"/>
    <n v="1.1382863416572211E-2"/>
    <n v="2.2503301751693971E-2"/>
    <n v="8.5904795198234549E-3"/>
    <n v="5.3170429322881574E-3"/>
    <n v="5.8317205862596408E-2"/>
    <n v="0.46343696236489879"/>
    <n v="0.39089861583392971"/>
  </r>
  <r>
    <x v="175"/>
    <n v="0.1228715162844576"/>
    <n v="9.5025844366371324E-3"/>
    <n v="0.24393832145638841"/>
    <n v="1.209617599949574E-2"/>
    <n v="2.2322713516557579E-2"/>
    <n v="8.5740312040877321E-3"/>
    <n v="5.590185186531431E-3"/>
    <n v="6.1469559150647099E-2"/>
    <n v="0.48636508723480282"/>
    <n v="0.42471058557940899"/>
  </r>
  <r>
    <x v="176"/>
    <n v="0.1033739267373469"/>
    <n v="9.5780225986160459E-3"/>
    <n v="0.26102100190680821"/>
    <n v="1.244028563663461E-2"/>
    <n v="2.4126377186002031E-2"/>
    <n v="8.848215560020278E-3"/>
    <n v="5.9213550108383386E-3"/>
    <n v="6.1264891952044008E-2"/>
    <n v="0.48657407658831048"/>
    <n v="0.44227943051446589"/>
  </r>
  <r>
    <x v="177"/>
    <n v="9.8115860478963715E-2"/>
    <n v="9.4486823216779516E-3"/>
    <n v="0.26933702468689691"/>
    <n v="1.330490667502365E-2"/>
    <n v="2.6627446761594061E-2"/>
    <n v="9.1659531052414017E-3"/>
    <n v="6.8440268800272477E-3"/>
    <n v="6.4745405928584784E-2"/>
    <n v="0.49758930683800973"/>
    <n v="0.45098036362031041"/>
  </r>
  <r>
    <x v="178"/>
    <n v="0.1173220863632865"/>
    <n v="9.469064974077521E-3"/>
    <n v="0.23610840741008871"/>
    <n v="8.7919551972359036E-3"/>
    <n v="2.566785591657576E-2"/>
    <n v="9.0336708464747225E-3"/>
    <n v="3.6811662381224341E-3"/>
    <n v="5.0103655656026307E-2"/>
    <n v="0.46017786260188748"/>
    <n v="0.42798034133896029"/>
  </r>
  <r>
    <x v="179"/>
    <n v="0.1183063613222797"/>
    <n v="9.0345258145607E-3"/>
    <n v="0.22945895966936061"/>
    <n v="1.0714796968112811E-2"/>
    <n v="2.6188717505775411E-2"/>
    <n v="9.3237012386299337E-3"/>
    <n v="4.2315919471988374E-3"/>
    <n v="5.4265039377691157E-2"/>
    <n v="0.46152369384360908"/>
    <n v="0.41920637163946889"/>
  </r>
  <r>
    <x v="180"/>
    <n v="0.1166282461337655"/>
    <n v="8.9888726808744924E-3"/>
    <n v="0.23399995147128241"/>
    <n v="1.1346277551604139E-2"/>
    <n v="2.563124887826557E-2"/>
    <n v="8.9016284459910045E-3"/>
    <n v="6.4086694005736806E-3"/>
    <n v="6.0747666302076453E-2"/>
    <n v="0.47265256086443341"/>
    <n v="0.39477089067509191"/>
  </r>
  <r>
    <x v="181"/>
    <n v="0.1324657132662225"/>
    <n v="8.7254034580322975E-3"/>
    <n v="0.23675140993252311"/>
    <n v="1.0615061318035E-2"/>
    <n v="2.7714769916603481E-2"/>
    <n v="8.8628110964194644E-3"/>
    <n v="5.8216416705940506E-3"/>
    <n v="6.1066398717454437E-2"/>
    <n v="0.49202320937588417"/>
    <n v="0.40565460092669459"/>
  </r>
  <r>
    <x v="182"/>
    <n v="0.1257385327797155"/>
    <n v="9.4420700405156242E-3"/>
    <n v="0.26329172383566118"/>
    <n v="1.521693334105222E-2"/>
    <n v="2.9854993908458631E-2"/>
    <n v="1.0852559007320611E-2"/>
    <n v="7.1272094266955849E-3"/>
    <n v="6.8488447871143276E-2"/>
    <n v="0.53001247021056241"/>
    <n v="0.49316614956037919"/>
  </r>
  <r>
    <x v="183"/>
    <n v="0.12470900369113359"/>
    <n v="8.9409823149313658E-3"/>
    <n v="0.29328632630291968"/>
    <n v="1.61184933532658E-2"/>
    <n v="2.8716596546776829E-2"/>
    <n v="1.087805152346275E-2"/>
    <n v="7.580169502007357E-3"/>
    <n v="7.0231160485587474E-2"/>
    <n v="0.56046078372008512"/>
    <n v="0.50860281924417217"/>
  </r>
  <r>
    <x v="184"/>
    <n v="0.13455954600139139"/>
    <n v="9.2452245337134604E-3"/>
    <n v="0.28170458434026552"/>
    <n v="1.9223009262481942E-2"/>
    <n v="3.1649877685088083E-2"/>
    <n v="1.145047203001646E-2"/>
    <n v="8.331565119659292E-3"/>
    <n v="7.2723356153532884E-2"/>
    <n v="0.56888763512614871"/>
    <n v="0.54051154969356063"/>
  </r>
  <r>
    <x v="185"/>
    <n v="0.12801774503983671"/>
    <n v="9.023988912332935E-3"/>
    <n v="0.1985116829450671"/>
    <n v="1.504165797345026E-2"/>
    <n v="3.11928215196676E-2"/>
    <n v="1.097899863205812E-2"/>
    <n v="4.3296635675046146E-3"/>
    <n v="5.9514980905197572E-2"/>
    <n v="0.45661153949511479"/>
    <n v="0.53744388769089235"/>
  </r>
  <r>
    <x v="186"/>
    <n v="0.14080075447809989"/>
    <n v="9.7139878304433117E-3"/>
    <n v="0.23553190327502971"/>
    <n v="1.695195068768867E-2"/>
    <n v="3.0778727663734191E-2"/>
    <n v="1.1112884408715711E-2"/>
    <n v="4.6749522940150038E-3"/>
    <n v="6.4111317204738769E-2"/>
    <n v="0.51367647784246506"/>
    <n v="0.52620236241951202"/>
  </r>
  <r>
    <x v="187"/>
    <n v="0.13255822672521489"/>
    <n v="8.4054394581907256E-3"/>
    <n v="0.26969856370632023"/>
    <n v="1.7612162959175889E-2"/>
    <n v="3.0566003554956891E-2"/>
    <n v="1.085663202243746E-2"/>
    <n v="7.8320677350311001E-3"/>
    <n v="7.3805926886573614E-2"/>
    <n v="0.55133502304790083"/>
    <n v="0.48398710528548738"/>
  </r>
  <r>
    <x v="188"/>
    <n v="0.1283841762335825"/>
    <n v="8.2347549972501908E-3"/>
    <n v="0.28165949827119691"/>
    <n v="1.6148555929669659E-2"/>
    <n v="2.929390033769079E-2"/>
    <n v="1.0520398234419999E-2"/>
    <n v="6.4030332962146464E-3"/>
    <n v="7.1984004115306352E-2"/>
    <n v="0.55262832141533103"/>
    <n v="0.47918951974184187"/>
  </r>
  <r>
    <x v="189"/>
    <n v="0.1357685060367527"/>
    <n v="8.816063778044449E-3"/>
    <n v="0.28957572872374959"/>
    <n v="1.6789525052086331E-2"/>
    <n v="2.918888671179775E-2"/>
    <n v="1.0784473561383999E-2"/>
    <n v="6.983277835995943E-3"/>
    <n v="7.3965837331238418E-2"/>
    <n v="0.57187229903104908"/>
    <n v="0.51117540247849591"/>
  </r>
  <r>
    <x v="190"/>
    <n v="0.13720843585030579"/>
    <n v="8.7700440749877324E-3"/>
    <n v="0.30976014552490028"/>
    <n v="1.752811179851068E-2"/>
    <n v="2.996359980138218E-2"/>
    <n v="1.106374536049287E-2"/>
    <n v="7.4147276735937514E-3"/>
    <n v="7.391555425679229E-2"/>
    <n v="0.59562436434096577"/>
    <n v="0.52901569015741268"/>
  </r>
  <r>
    <x v="191"/>
    <n v="0.14939753629088379"/>
    <n v="8.8969214507557699E-3"/>
    <n v="0.30789598486456232"/>
    <n v="2.0475179583604178E-2"/>
    <n v="3.315858445914361E-2"/>
    <n v="1.1532542322818111E-2"/>
    <n v="8.8542882919666593E-3"/>
    <n v="7.7093708817890488E-2"/>
    <n v="0.61730474608162489"/>
    <n v="0.56210078509622563"/>
  </r>
  <r>
    <x v="192"/>
    <n v="0.13781367987531601"/>
    <n v="9.1999277578492886E-3"/>
    <n v="0.2882312305258114"/>
    <n v="1.718078523439601E-2"/>
    <n v="3.1433231077207621E-2"/>
    <n v="1.123686493677449E-2"/>
    <n v="4.8352478242073256E-3"/>
    <n v="6.2562355692068722E-2"/>
    <n v="0.56249332292363086"/>
    <n v="0.56267750542250938"/>
  </r>
  <r>
    <x v="193"/>
    <n v="0.14634741648471461"/>
    <n v="8.7272334205552009E-3"/>
    <n v="0.28588364181977599"/>
    <n v="1.8987249450816899E-2"/>
    <n v="3.1182258836610601E-2"/>
    <n v="1.161938939689457E-2"/>
    <n v="4.9542220149583118E-3"/>
    <n v="6.5942170103839154E-2"/>
    <n v="0.5736435815281653"/>
    <n v="0.54177032295523631"/>
  </r>
  <r>
    <x v="194"/>
    <n v="0.14238827763467229"/>
    <n v="9.4109424136680532E-3"/>
    <n v="0.28859223139395368"/>
    <n v="1.8277987693033959E-2"/>
    <n v="3.0921779529689809E-2"/>
    <n v="1.1207567037322621E-2"/>
    <n v="8.9007581129290619E-3"/>
    <n v="7.5183557920697947E-2"/>
    <n v="0.58488310173596758"/>
    <n v="0.4950556782751081"/>
  </r>
  <r>
    <x v="195"/>
    <n v="0.1410875272021628"/>
    <n v="8.8056174801855701E-3"/>
    <n v="0.2834328632825367"/>
    <n v="1.7344089066719571E-2"/>
    <n v="3.0380493236123959E-2"/>
    <n v="1.099349175357677E-2"/>
    <n v="6.7837574255738874E-3"/>
    <n v="7.4098090767530392E-2"/>
    <n v="0.57292593021440941"/>
    <n v="0.49366060013119922"/>
  </r>
  <r>
    <x v="196"/>
    <n v="0.15513872577696239"/>
    <n v="9.7099492253703516E-3"/>
    <n v="0.29878680696726462"/>
    <n v="1.8447933544210891E-2"/>
    <n v="3.1129621048990991E-2"/>
    <n v="1.108360172899275E-2"/>
    <n v="7.4482643304762484E-3"/>
    <n v="7.7433594594064778E-2"/>
    <n v="0.6091784972163331"/>
    <n v="0.55128741126476211"/>
  </r>
  <r>
    <x v="197"/>
    <n v="0.15729172482260631"/>
    <n v="9.0895930509741138E-3"/>
    <n v="0.31265334349003021"/>
    <n v="1.8951995370796049E-2"/>
    <n v="3.0877783404149029E-2"/>
    <n v="1.1261625873623379E-2"/>
    <n v="7.927180212883177E-3"/>
    <n v="7.7041643513639485E-2"/>
    <n v="0.62509488973870175"/>
    <n v="0.57532614756854861"/>
  </r>
  <r>
    <x v="198"/>
    <n v="0.15364619878498051"/>
    <n v="9.320504861985747E-3"/>
    <n v="0.31805171117700609"/>
    <n v="2.2353185777844269E-2"/>
    <n v="3.4175291277476823E-2"/>
    <n v="1.213007330383878E-2"/>
    <n v="9.0607367336335842E-3"/>
    <n v="7.7962705092555165E-2"/>
    <n v="0.63670040700932085"/>
    <n v="0.60333669350504127"/>
  </r>
  <r>
    <x v="199"/>
    <n v="0.15191022409680441"/>
    <n v="9.235201172865139E-3"/>
    <n v="0.29470144300132189"/>
    <n v="1.9025487065463399E-2"/>
    <n v="3.2138710800353007E-2"/>
    <n v="1.189260344733355E-2"/>
    <n v="5.3752872820867423E-3"/>
    <n v="6.4216402077525728E-2"/>
    <n v="0.58849535894375382"/>
    <n v="0.6201479379061362"/>
  </r>
  <r>
    <x v="200"/>
    <n v="0.16016731708735371"/>
    <n v="9.2517752366731501E-3"/>
    <n v="0.28036997875103559"/>
    <n v="2.0683459400050831E-2"/>
    <n v="3.3404326920086637E-2"/>
    <n v="1.2069067254359101E-2"/>
    <n v="4.8473550574929742E-3"/>
    <n v="6.8354576251798235E-2"/>
    <n v="0.58914785595885011"/>
    <n v="0.59098624204517636"/>
  </r>
  <r>
    <x v="201"/>
    <n v="0.1559510128331833"/>
    <n v="9.0923547753439006E-3"/>
    <n v="0.28693519304146697"/>
    <n v="2.1052485196670849E-2"/>
    <n v="3.271141989111629E-2"/>
    <n v="1.174014394440299E-2"/>
    <n v="9.1905090547512707E-3"/>
    <n v="7.7342620150524719E-2"/>
    <n v="0.6040157388874603"/>
    <n v="0.54018371592731274"/>
  </r>
  <r>
    <x v="202"/>
    <n v="0.153085914556917"/>
    <n v="8.3762388405420902E-3"/>
    <n v="0.27773674649840729"/>
    <n v="1.8616550083834019E-2"/>
    <n v="3.2326109305841073E-2"/>
    <n v="1.210389110637348E-2"/>
    <n v="8.0135856151950045E-3"/>
    <n v="7.5862030921378346E-2"/>
    <n v="0.58612106692848831"/>
    <n v="0.523532186491934"/>
  </r>
  <r>
    <x v="203"/>
    <n v="0.15688805426448121"/>
    <n v="9.3735501795462594E-3"/>
    <n v="0.28529408770809789"/>
    <n v="1.9485545563629279E-2"/>
    <n v="3.1040274014711249E-2"/>
    <n v="1.59470532614823E-2"/>
    <n v="7.6295637528504224E-3"/>
    <n v="7.7318060680977033E-2"/>
    <n v="0.60297618942577591"/>
    <n v="0.56007681402499387"/>
  </r>
  <r>
    <x v="204"/>
    <n v="0.1584108890272701"/>
    <n v="8.9003676875097342E-3"/>
    <n v="0.30433480737351931"/>
    <n v="2.046096772497857E-2"/>
    <n v="3.12168578903163E-2"/>
    <n v="1.7027006564723911E-2"/>
    <n v="8.3924880860617775E-3"/>
    <n v="7.7932506091424644E-2"/>
    <n v="0.62667589044580441"/>
    <n v="0.58007171779896882"/>
  </r>
  <r>
    <x v="205"/>
    <n v="0.1637829804159153"/>
    <n v="9.6324270533964633E-3"/>
    <n v="0.31327517600815669"/>
    <n v="2.3103374939052752E-2"/>
    <n v="3.5434369526828102E-2"/>
    <n v="1.495064438363999E-2"/>
    <n v="9.254391144601767E-3"/>
    <n v="8.1038383215595061E-2"/>
    <n v="0.65047174668718621"/>
    <n v="0.60966270372139209"/>
  </r>
  <r>
    <x v="206"/>
    <n v="0.15764741524769951"/>
    <n v="8.339133147234919E-3"/>
    <n v="0.29007972307962171"/>
    <n v="1.9613871319875489E-2"/>
    <n v="3.3233602608433277E-2"/>
    <n v="1.584430579103778E-2"/>
    <n v="4.9915490076831498E-3"/>
    <n v="6.8704875986957889E-2"/>
    <n v="0.59845447618854386"/>
    <n v="0.63367289975903873"/>
  </r>
  <r>
    <x v="207"/>
    <n v="0.1624380949208872"/>
    <n v="9.8844064077759086E-3"/>
    <n v="0.28040241753416301"/>
    <n v="2.0996386069872849E-2"/>
    <n v="3.4664930192431241E-2"/>
    <n v="1.6661289975718831E-2"/>
    <n v="5.473787568447506E-3"/>
    <n v="7.0130216912677762E-2"/>
    <n v="0.60065152958197432"/>
    <n v="0.61047995346420902"/>
  </r>
  <r>
    <x v="208"/>
    <n v="0.1577924217934501"/>
    <n v="9.5930146902195746E-3"/>
    <n v="0.27997590445944132"/>
    <n v="2.152281510352104E-2"/>
    <n v="3.2823513824396668E-2"/>
    <n v="1.385939067269708E-2"/>
    <n v="8.8791793421612517E-3"/>
    <n v="7.903399342315931E-2"/>
    <n v="0.60348023330904632"/>
    <n v="0.54539829905181758"/>
  </r>
  <r>
    <x v="209"/>
    <n v="0.15581804904173921"/>
    <n v="9.2576695299756949E-3"/>
    <n v="0.27840387478661222"/>
    <n v="1.8890413751873669E-2"/>
    <n v="3.1956076093303178E-2"/>
    <n v="1.301535823034208E-2"/>
    <n v="7.6984647146962036E-3"/>
    <n v="7.6763053776713469E-2"/>
    <n v="0.59180295992525556"/>
    <n v="0.53873610943080097"/>
  </r>
  <r>
    <x v="210"/>
    <n v="0.14791506188816089"/>
    <n v="8.4216301801180518E-3"/>
    <n v="0.24501383543964281"/>
    <n v="1.8754613204723981E-2"/>
    <n v="3.1313125914400629E-2"/>
    <n v="1.290684344626462E-2"/>
    <n v="8.0824379796860402E-3"/>
    <n v="7.3391466031818592E-2"/>
    <n v="0.54579901408481579"/>
    <n v="0.53694171631630028"/>
  </r>
  <r>
    <x v="211"/>
    <n v="0.15523987773877679"/>
    <n v="9.830998840293181E-3"/>
    <n v="0.28936415327983078"/>
    <n v="2.1511962780567221E-2"/>
    <n v="3.2857976115679241E-2"/>
    <n v="1.29428836415201E-2"/>
    <n v="7.9680276787449447E-3"/>
    <n v="7.8333605611448642E-2"/>
    <n v="0.60804948568686101"/>
    <n v="0.57046934698549001"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  <r>
    <x v="212"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">
  <r>
    <x v="0"/>
    <n v="2.32483930613761E-3"/>
    <n v="3.80932332377183E-3"/>
    <n v="1.6929285277479571E-3"/>
    <n v="4.3964629212885301E-3"/>
    <n v="7.3609974791648929E-3"/>
  </r>
  <r>
    <x v="1"/>
    <n v="3.441638397104943E-3"/>
    <n v="4.9249523487585982E-3"/>
    <n v="2.9022946897497852E-3"/>
    <n v="5.7338289533828898E-3"/>
    <n v="8.2195472099118056E-3"/>
  </r>
  <r>
    <x v="2"/>
    <n v="3.8854983788236459E-3"/>
    <n v="5.3205567174557968E-3"/>
    <n v="2.8983195175881402E-3"/>
    <n v="6.0772912207777436E-3"/>
    <n v="8.0137484710709524E-3"/>
  </r>
  <r>
    <x v="3"/>
    <n v="2.2092216077575018E-3"/>
    <n v="3.9577097278392518E-3"/>
    <n v="1.9976681516420789E-3"/>
    <n v="5.0731887954813884E-3"/>
    <n v="8.1076136512875339E-3"/>
  </r>
  <r>
    <x v="4"/>
    <n v="3.1887777158311971E-3"/>
    <n v="4.9157176276757204E-3"/>
    <n v="2.4211354328368771E-3"/>
    <n v="5.3732599460253744E-3"/>
    <n v="7.8919095229755439E-3"/>
  </r>
  <r>
    <x v="5"/>
    <n v="3.7955527024763061E-3"/>
    <n v="5.7774570916106919E-3"/>
    <n v="3.51661036428451E-3"/>
    <n v="6.2235912676655786E-3"/>
    <n v="8.2027538732256759E-3"/>
  </r>
  <r>
    <x v="6"/>
    <n v="3.484935008632934E-3"/>
    <n v="5.102032859384569E-3"/>
    <n v="3.821873577913284E-3"/>
    <n v="5.4797450418583062E-3"/>
    <n v="7.6533199551798653E-3"/>
  </r>
  <r>
    <x v="7"/>
    <n v="1.5528678651811839E-3"/>
    <n v="2.9463985738618559E-3"/>
    <n v="1.904079154938478E-3"/>
    <n v="2.9326579704734598E-3"/>
    <n v="4.3216505160134427E-3"/>
  </r>
  <r>
    <x v="8"/>
    <n v="3.7079680223776812E-3"/>
    <n v="4.9003842304887087E-3"/>
    <n v="4.0551360054204401E-3"/>
    <n v="5.2868506384561699E-3"/>
    <n v="6.746618709502542E-3"/>
  </r>
  <r>
    <x v="9"/>
    <n v="4.3835246316382996E-3"/>
    <n v="5.8708332621787568E-3"/>
    <n v="3.75886347708254E-3"/>
    <n v="5.6769035798566771E-3"/>
    <n v="7.2577277829690241E-3"/>
  </r>
  <r>
    <x v="10"/>
    <n v="1.789642703086459E-3"/>
    <n v="3.1823038097634078E-3"/>
    <n v="2.2110549565181551E-3"/>
    <n v="4.0966252280821821E-3"/>
    <n v="6.2120549216248882E-3"/>
  </r>
  <r>
    <x v="11"/>
    <n v="3.0032643604011541E-3"/>
    <n v="4.2896350775718474E-3"/>
    <n v="2.505740827330316E-3"/>
    <n v="5.0185430622439794E-3"/>
    <n v="7.1368403676282319E-3"/>
  </r>
  <r>
    <x v="12"/>
    <n v="3.695918429157194E-3"/>
    <n v="5.7358581058033157E-3"/>
    <n v="4.0396584524829936E-3"/>
    <n v="5.4642979271585278E-3"/>
    <n v="7.0260650920399466E-3"/>
  </r>
  <r>
    <x v="13"/>
    <n v="3.5331723243998648E-3"/>
    <n v="5.2327436337618934E-3"/>
    <n v="4.1861474480871241E-3"/>
    <n v="3.6094910133646048E-3"/>
    <n v="6.1671111838101514E-3"/>
  </r>
  <r>
    <x v="14"/>
    <n v="3.9254087762707101E-3"/>
    <n v="5.5598178872320126E-3"/>
    <n v="4.4014876413930454E-3"/>
    <n v="4.8500413515301308E-3"/>
    <n v="6.0316421136363957E-3"/>
  </r>
  <r>
    <x v="15"/>
    <n v="3.9566126711870634E-3"/>
    <n v="5.64811974375136E-3"/>
    <n v="4.469842343519043E-3"/>
    <n v="5.2047873812903368E-3"/>
    <n v="6.7474123418511242E-3"/>
  </r>
  <r>
    <x v="16"/>
    <n v="4.1438526922609204E-3"/>
    <n v="5.9636660740248516E-3"/>
    <n v="4.1207565258626101E-3"/>
    <n v="5.7227370139683216E-3"/>
    <n v="7.3013263448074069E-3"/>
  </r>
  <r>
    <x v="17"/>
    <n v="2.0270593792197731E-3"/>
    <n v="3.2015476071225791E-3"/>
    <n v="2.1137569749675031E-3"/>
    <n v="4.0539199184193436E-3"/>
    <n v="6.1193598283564923E-3"/>
  </r>
  <r>
    <x v="18"/>
    <n v="3.2933919414305521E-3"/>
    <n v="4.4889943398773004E-3"/>
    <n v="2.681784688761576E-3"/>
    <n v="4.9708922953964688E-3"/>
    <n v="6.9585077591931676E-3"/>
  </r>
  <r>
    <x v="19"/>
    <n v="4.1419172227387703E-3"/>
    <n v="6.0429698226605157E-3"/>
    <n v="4.1079835086958354E-3"/>
    <n v="5.4582193706713958E-3"/>
    <n v="6.943155961777356E-3"/>
  </r>
  <r>
    <x v="20"/>
    <n v="3.8143857936762792E-3"/>
    <n v="5.7206489397689632E-3"/>
    <n v="4.3522169186670104E-3"/>
    <n v="4.5552835414915151E-3"/>
    <n v="6.0719971847309978E-3"/>
  </r>
  <r>
    <x v="21"/>
    <n v="3.714196305547333E-3"/>
    <n v="5.938621510427994E-3"/>
    <n v="4.2729666696139793E-3"/>
    <n v="4.6971884863864456E-3"/>
    <n v="6.3069156722823103E-3"/>
  </r>
  <r>
    <x v="22"/>
    <n v="4.0042248059735854E-3"/>
    <n v="6.0010840261922266E-3"/>
    <n v="4.5965881669645546E-3"/>
    <n v="5.2588042112237457E-3"/>
    <n v="6.7723969547680797E-3"/>
  </r>
  <r>
    <x v="23"/>
    <n v="4.2374737404803518E-3"/>
    <n v="5.9416532487673382E-3"/>
    <n v="4.1680712662676717E-3"/>
    <n v="5.7457083459928502E-3"/>
    <n v="7.317974863453796E-3"/>
  </r>
  <r>
    <x v="24"/>
    <n v="1.812695173414453E-3"/>
    <n v="3.174917915161563E-3"/>
    <n v="2.1431903028727062E-3"/>
    <n v="4.1294239805940011E-3"/>
    <n v="6.1109882602981089E-3"/>
  </r>
  <r>
    <x v="25"/>
    <n v="3.0069374340230609E-3"/>
    <n v="4.4008488568710339E-3"/>
    <n v="2.6982376418098011E-3"/>
    <n v="5.027205106864779E-3"/>
    <n v="7.0993264036043292E-3"/>
  </r>
  <r>
    <x v="26"/>
    <n v="4.1962595542891319E-3"/>
    <n v="5.9565792405557334E-3"/>
    <n v="4.2703781792659962E-3"/>
    <n v="5.4261659585885368E-3"/>
    <n v="7.1039263121437206E-3"/>
  </r>
  <r>
    <x v="27"/>
    <n v="3.850055947098579E-3"/>
    <n v="5.6655819671268043E-3"/>
    <n v="4.0891550018505854E-3"/>
    <n v="4.7169972852955403E-3"/>
    <n v="5.9819761076627198E-3"/>
  </r>
  <r>
    <x v="28"/>
    <n v="4.143619350223309E-3"/>
    <n v="5.6205910032499596E-3"/>
    <n v="4.4246335835166099E-3"/>
    <n v="4.7973730894689919E-3"/>
    <n v="6.2062779353054941E-3"/>
  </r>
  <r>
    <x v="29"/>
    <n v="4.0728645360565011E-3"/>
    <n v="5.9979758742939133E-3"/>
    <n v="4.5089949633992004E-3"/>
    <n v="5.203347722306453E-3"/>
    <n v="6.8961635525937584E-3"/>
  </r>
  <r>
    <x v="30"/>
    <n v="4.124643839487096E-3"/>
    <n v="6.3016125632170527E-3"/>
    <n v="4.1924372737091199E-3"/>
    <n v="5.7106145211550273E-3"/>
    <n v="7.4178042832043298E-3"/>
  </r>
  <r>
    <x v="31"/>
    <n v="1.92950745775121E-3"/>
    <n v="3.2412445761617402E-3"/>
    <n v="2.1339408779067199E-3"/>
    <n v="4.1046221559730006E-3"/>
    <n v="6.06586992810286E-3"/>
  </r>
  <r>
    <x v="32"/>
    <n v="3.1127019546816469E-3"/>
    <n v="4.4915238909619013E-3"/>
    <n v="2.679879446352841E-3"/>
    <n v="4.9342123405912187E-3"/>
    <n v="7.0604101669324397E-3"/>
  </r>
  <r>
    <x v="33"/>
    <n v="4.1644213092434084E-3"/>
    <n v="5.9587392241162423E-3"/>
    <n v="4.2352064485173448E-3"/>
    <n v="5.3421268131518991E-3"/>
    <n v="7.036753178435425E-3"/>
  </r>
  <r>
    <x v="34"/>
    <n v="3.8280066549747698E-3"/>
    <n v="5.6688464532542596E-3"/>
    <n v="4.1254892087900152E-3"/>
    <n v="4.6414269579895277E-3"/>
    <n v="6.1470778553833483E-3"/>
  </r>
  <r>
    <x v="35"/>
    <n v="4.1457462346676712E-3"/>
    <n v="5.9218618891022836E-3"/>
    <n v="4.585132594398347E-3"/>
    <n v="4.6536998829834223E-3"/>
    <n v="6.2405676371812121E-3"/>
  </r>
  <r>
    <x v="36"/>
    <n v="4.303607994027815E-3"/>
    <n v="5.476321251871496E-3"/>
    <n v="4.5727295316400603E-3"/>
    <n v="5.2185114993671296E-3"/>
    <n v="6.9426755282408917E-3"/>
  </r>
  <r>
    <x v="37"/>
    <n v="4.4576328801206964E-3"/>
    <n v="5.348611301185734E-3"/>
    <n v="4.3452544477962556E-3"/>
    <n v="5.5190200435468826E-3"/>
    <n v="7.2206149718591342E-3"/>
  </r>
  <r>
    <x v="38"/>
    <n v="2.09578311382059E-3"/>
    <n v="3.648046373206744E-3"/>
    <n v="2.448320131623551E-3"/>
    <n v="4.0864939050108511E-3"/>
    <n v="6.1643676476716494E-3"/>
  </r>
  <r>
    <x v="39"/>
    <n v="1.350385850976578E-3"/>
    <n v="4.0774047684157466E-3"/>
    <n v="1.732612922960997E-3"/>
    <n v="4.828710233985632E-3"/>
    <n v="7.2369835253097894E-3"/>
  </r>
  <r>
    <x v="40"/>
    <n v="4.0933038853426624E-3"/>
    <n v="5.4954347490436756E-3"/>
    <n v="1.4861430449950169E-3"/>
    <n v="5.4528592370347044E-3"/>
    <n v="7.2400113390584109E-3"/>
  </r>
  <r>
    <x v="41"/>
    <n v="3.7707564962222678E-3"/>
    <n v="5.431889295826769E-3"/>
    <n v="4.09758488861851E-3"/>
    <n v="4.7873186827766768E-3"/>
    <n v="6.1322837946502888E-3"/>
  </r>
  <r>
    <x v="42"/>
    <n v="4.1159888134523056E-3"/>
    <n v="5.9141089743350774E-3"/>
    <n v="4.4039411037550104E-3"/>
    <n v="4.9450279039108241E-3"/>
    <n v="6.440206845561916E-3"/>
  </r>
  <r>
    <x v="43"/>
    <n v="4.2004510992921474E-3"/>
    <n v="5.6561549396571117E-3"/>
    <n v="4.6490402759956206E-3"/>
    <n v="5.3194578678513356E-3"/>
    <n v="6.9101164846523356E-3"/>
  </r>
  <r>
    <x v="44"/>
    <n v="4.2656565780009696E-3"/>
    <n v="6.1179217208658836E-3"/>
    <n v="4.3732779731211003E-3"/>
    <n v="5.7356805538889503E-3"/>
    <n v="7.6329822746063281E-3"/>
  </r>
  <r>
    <x v="45"/>
    <n v="1.653432749537276E-3"/>
    <n v="3.9611798318053663E-3"/>
    <n v="2.355263999125915E-3"/>
    <n v="4.2929741435931796E-3"/>
    <n v="6.6948195857040168E-3"/>
  </r>
  <r>
    <x v="46"/>
    <n v="2.7576600893962399E-3"/>
    <n v="4.4444964830768537E-3"/>
    <n v="2.7348604465330488E-3"/>
    <n v="4.9880609671034658E-3"/>
    <n v="7.3508420238930471E-3"/>
  </r>
  <r>
    <x v="47"/>
    <n v="4.1573749060975643E-3"/>
    <n v="5.7482571294073361E-3"/>
    <n v="4.3027477725011637E-3"/>
    <n v="5.5860343030213391E-3"/>
    <n v="7.666033699366589E-3"/>
  </r>
  <r>
    <x v="48"/>
    <n v="4.1015697139471473E-3"/>
    <n v="5.5728471255886824E-3"/>
    <n v="4.5071613086426999E-3"/>
    <n v="4.8857319081884046E-3"/>
    <n v="6.6494685453562683E-3"/>
  </r>
  <r>
    <x v="49"/>
    <n v="4.1162436733557656E-3"/>
    <n v="5.6220092837467534E-3"/>
    <n v="4.5243034768794321E-3"/>
    <n v="5.153334258102364E-3"/>
    <n v="6.9605746978358557E-3"/>
  </r>
  <r>
    <x v="50"/>
    <n v="4.19978746628746E-3"/>
    <n v="5.3595501171030393E-3"/>
    <n v="4.6322647958048097E-3"/>
    <n v="5.4510350519177686E-3"/>
    <n v="7.240657113531954E-3"/>
  </r>
  <r>
    <x v="51"/>
    <n v="4.1244339079505032E-3"/>
    <n v="6.066349759805985E-3"/>
    <n v="4.4036569812925782E-3"/>
    <n v="5.8309513215725672E-3"/>
    <n v="7.8506923640442247E-3"/>
  </r>
  <r>
    <x v="52"/>
    <n v="1.91229407986808E-3"/>
    <n v="3.8803052250152709E-3"/>
    <n v="2.2644042760791711E-3"/>
    <n v="4.2727977494920986E-3"/>
    <n v="6.5642556359704592E-3"/>
  </r>
  <r>
    <x v="53"/>
    <n v="3.2390703513857449E-3"/>
    <n v="4.9018759836255907E-3"/>
    <n v="2.7278470512701442E-3"/>
    <n v="5.0886783641492994E-3"/>
    <n v="5.9869028544425416E-3"/>
  </r>
  <r>
    <x v="54"/>
    <n v="4.3124608724088047E-3"/>
    <n v="5.6535420816801289E-3"/>
    <n v="4.099271955050803E-3"/>
    <n v="5.4574165641546098E-3"/>
    <n v="8.1943412335805463E-3"/>
  </r>
  <r>
    <x v="55"/>
    <n v="4.1967062489682398E-3"/>
    <n v="5.3951998768373118E-3"/>
    <n v="4.2915711809086354E-3"/>
    <n v="3.4362054919133619E-3"/>
    <n v="7.4851043207056949E-3"/>
  </r>
  <r>
    <x v="56"/>
    <n v="4.2276316540707948E-3"/>
    <n v="5.2430081712569934E-3"/>
    <n v="4.522342135209286E-3"/>
    <n v="4.6516285901375054E-3"/>
    <n v="7.4780731725469047E-3"/>
  </r>
  <r>
    <x v="57"/>
    <n v="4.483052074074058E-3"/>
    <n v="5.6869198753747314E-3"/>
    <n v="4.265377483491966E-3"/>
    <n v="5.0089347208288164E-3"/>
    <n v="7.4849024551609539E-3"/>
  </r>
  <r>
    <x v="58"/>
    <n v="4.2624684768198164E-3"/>
    <n v="6.0416078204949273E-3"/>
    <n v="4.456304716419824E-3"/>
    <n v="5.3777193427787954E-3"/>
    <n v="7.8150152206777519E-3"/>
  </r>
  <r>
    <x v="59"/>
    <n v="1.9285284559130221E-3"/>
    <n v="3.69516404078613E-3"/>
    <n v="2.3330300327915588E-3"/>
    <n v="3.746508575348674E-3"/>
    <n v="6.9046635580212864E-3"/>
  </r>
  <r>
    <x v="60"/>
    <n v="3.1975120904536658E-3"/>
    <n v="4.54364320182718E-3"/>
    <n v="2.861867587455743E-3"/>
    <n v="4.4538682849699623E-3"/>
    <n v="7.4600182707405278E-3"/>
  </r>
  <r>
    <x v="61"/>
    <n v="4.5071298469256333E-3"/>
    <n v="5.5560267329321164E-3"/>
    <n v="4.4140961867940266E-3"/>
    <n v="4.7166831141105727E-3"/>
    <n v="7.7260923086884493E-3"/>
  </r>
  <r>
    <x v="62"/>
    <n v="4.3336498203362869E-3"/>
    <n v="5.4173852914010294E-3"/>
    <n v="4.4075944407657979E-3"/>
    <n v="4.0185855432965196E-3"/>
    <n v="6.6447419003673614E-3"/>
  </r>
  <r>
    <x v="63"/>
    <n v="4.1136018345660497E-3"/>
    <n v="5.4883042074654956E-3"/>
    <n v="4.6858685647919824E-3"/>
    <n v="4.1345267037593298E-3"/>
    <n v="6.8475311331110704E-3"/>
  </r>
  <r>
    <x v="64"/>
    <n v="3.4036717270084088E-3"/>
    <n v="5.2604861809709318E-3"/>
    <n v="4.3296548488181109E-3"/>
    <n v="4.3925618978599059E-3"/>
    <n v="7.1923751491588033E-3"/>
  </r>
  <r>
    <x v="65"/>
    <n v="3.553836776413776E-3"/>
    <n v="5.8017020137741456E-3"/>
    <n v="3.9858448488484816E-3"/>
    <n v="4.7812226267577324E-3"/>
    <n v="7.7821736452779117E-3"/>
  </r>
  <r>
    <x v="66"/>
    <n v="1.412595397363413E-3"/>
    <n v="3.135438025848522E-3"/>
    <n v="2.1623520075237262E-3"/>
    <n v="3.5048936423208391E-3"/>
    <n v="6.9444597970355453E-3"/>
  </r>
  <r>
    <x v="67"/>
    <n v="2.33963736472025E-3"/>
    <n v="4.2971855928188247E-3"/>
    <n v="2.6893956555595292E-3"/>
    <n v="4.1013222831897877E-3"/>
    <n v="7.4834137022292144E-3"/>
  </r>
  <r>
    <x v="68"/>
    <n v="3.363873466080804E-3"/>
    <n v="5.8630116298604932E-3"/>
    <n v="3.4257353998067199E-3"/>
    <n v="3.8334554374467459E-3"/>
    <n v="7.4122403120387634E-3"/>
  </r>
  <r>
    <x v="69"/>
    <n v="3.0551749872258539E-3"/>
    <n v="5.5501931485541917E-3"/>
    <n v="3.314081684296007E-3"/>
    <n v="3.0989805125117989E-3"/>
    <n v="6.2979790109238569E-3"/>
  </r>
  <r>
    <x v="70"/>
    <n v="3.1804813227176371E-3"/>
    <n v="5.8374405698330117E-3"/>
    <n v="3.492701953826369E-3"/>
    <n v="1.967206377871344E-3"/>
    <n v="6.8615808530423103E-3"/>
  </r>
  <r>
    <x v="71"/>
    <n v="3.4187199827591681E-3"/>
    <n v="5.7537569868319803E-3"/>
    <n v="3.4103381433813161E-3"/>
    <n v="1.257698790964386E-3"/>
    <n v="7.2499183754179096E-3"/>
  </r>
  <r>
    <x v="72"/>
    <n v="3.5788425789821639E-3"/>
    <n v="5.9518150570344068E-3"/>
    <n v="3.2063267635463501E-3"/>
    <n v="1.2556963211536739E-3"/>
    <n v="7.9083571562498043E-3"/>
  </r>
  <r>
    <x v="73"/>
    <n v="1.537977095783916E-3"/>
    <n v="3.0859572195079199E-3"/>
    <n v="2.1397090902780772E-3"/>
    <n v="5.1837344467568997E-4"/>
    <n v="5.7310961759394347E-3"/>
  </r>
  <r>
    <x v="74"/>
    <n v="2.2943904633909861E-3"/>
    <n v="4.4708775625491954E-3"/>
    <n v="2.6012459634124829E-3"/>
    <n v="5.7113073120535255E-4"/>
    <n v="6.5702091089023138E-3"/>
  </r>
  <r>
    <x v="75"/>
    <n v="3.450893020785043E-3"/>
    <n v="4.4026097509978846E-3"/>
    <n v="2.8742356285959081E-3"/>
    <n v="6.3482763256362726E-4"/>
    <n v="5.9548915111922607E-3"/>
  </r>
  <r>
    <x v="76"/>
    <n v="2.7489395843664499E-3"/>
    <n v="3.270528518193495E-3"/>
    <n v="2.6563815630412501E-3"/>
    <n v="5.4838825037357183E-4"/>
    <n v="4.1549561649435289E-3"/>
  </r>
  <r>
    <x v="77"/>
    <n v="2.7647694627636532E-3"/>
    <n v="2.8115762670883802E-3"/>
    <n v="2.1987643604313069E-3"/>
    <n v="5.959923668287134E-4"/>
    <n v="2.6408463275413041E-3"/>
  </r>
  <r>
    <x v="78"/>
    <n v="2.8942520706773949E-3"/>
    <n v="2.4532719596351551E-3"/>
    <n v="1.734465975005193E-3"/>
    <n v="5.8054900305465958E-4"/>
    <n v="1.79555914708522E-3"/>
  </r>
  <r>
    <x v="79"/>
    <n v="2.913246819935256E-3"/>
    <n v="2.316096929736756E-3"/>
    <n v="1.365805747133123E-3"/>
    <n v="4.6784701948277311E-4"/>
    <n v="1.6383821128836511E-3"/>
  </r>
  <r>
    <x v="80"/>
    <n v="1.1458342311128421E-3"/>
    <n v="8.0566725107831865E-4"/>
    <n v="5.7605590180010151E-4"/>
    <n v="3.5171615589663769E-4"/>
    <n v="1.1677513308839091E-3"/>
  </r>
  <r>
    <x v="81"/>
    <n v="1.7934670229702639E-3"/>
    <n v="9.2465587416708012E-4"/>
    <n v="5.9198348549148081E-4"/>
    <n v="3.4209646130312359E-4"/>
    <n v="8.7804115293344637E-4"/>
  </r>
  <r>
    <x v="82"/>
    <n v="1.7117217506651781E-3"/>
    <n v="6.3284136386566696E-4"/>
    <n v="5.4124774223794365E-4"/>
    <n v="4.994053946513979E-4"/>
    <n v="1.1454191579294839E-3"/>
  </r>
  <r>
    <x v="83"/>
    <n v="1.1978183089298949E-3"/>
    <n v="6.8052670351895824E-4"/>
    <n v="6.5694640528944203E-4"/>
    <n v="6.223856445747235E-4"/>
    <n v="1.0957932296637831E-3"/>
  </r>
  <r>
    <x v="84"/>
    <n v="8.5618845156283467E-4"/>
    <n v="5.3323407527830838E-4"/>
    <n v="6.5277470608283874E-4"/>
    <n v="5.3569246262502124E-4"/>
    <n v="1.118820156372376E-3"/>
  </r>
  <r>
    <x v="85"/>
    <n v="8.6483256611865928E-4"/>
    <n v="4.6000889712304038E-4"/>
    <n v="6.5743457654093157E-4"/>
    <n v="5.1422298441543019E-4"/>
    <n v="1.1278449699541611E-3"/>
  </r>
  <r>
    <x v="86"/>
    <n v="8.5894783613523536E-4"/>
    <n v="4.2855516682508538E-4"/>
    <n v="6.4757198118757227E-4"/>
    <n v="4.3761925068222491E-4"/>
    <n v="1.1984596699920801E-3"/>
  </r>
  <r>
    <x v="87"/>
    <n v="4.694157517649116E-4"/>
    <n v="2.5551850606335489E-4"/>
    <n v="4.1598999993958032E-4"/>
    <n v="3.6460213201211039E-4"/>
    <n v="7.9939326082992257E-4"/>
  </r>
  <r>
    <x v="88"/>
    <n v="3.8671552384660101E-4"/>
    <n v="2.3313202725245289E-4"/>
    <n v="2.8066602118736349E-4"/>
    <n v="3.2446214412265058E-4"/>
    <n v="7.9572757919353643E-4"/>
  </r>
  <r>
    <x v="89"/>
    <n v="5.5236804360920112E-4"/>
    <n v="2.8793701795427413E-4"/>
    <n v="5.4656749505211451E-4"/>
    <n v="4.5651236521949468E-4"/>
    <n v="7.8183660181389565E-4"/>
  </r>
  <r>
    <x v="90"/>
    <n v="5.7068037217186869E-4"/>
    <n v="2.6506611470537909E-4"/>
    <n v="6.7152854559996149E-4"/>
    <n v="5.4624203839179447E-4"/>
    <n v="8.4866055542609248E-4"/>
  </r>
  <r>
    <x v="91"/>
    <n v="5.3666850985166969E-4"/>
    <n v="3.2178471540239632E-4"/>
    <n v="6.5800467409940207E-4"/>
    <n v="5.2480409054800814E-4"/>
    <n v="7.4581758989536299E-4"/>
  </r>
  <r>
    <x v="92"/>
    <n v="4.3992930255719689E-4"/>
    <n v="3.1858803180627861E-4"/>
    <n v="7.1222899400573522E-4"/>
    <n v="5.3892761585705245E-4"/>
    <n v="7.7253119119291298E-4"/>
  </r>
  <r>
    <x v="93"/>
    <n v="5.3348462258539446E-4"/>
    <n v="2.3206257145686141E-4"/>
    <n v="6.1653864509635256E-4"/>
    <n v="4.4991044862767291E-4"/>
    <n v="7.6854916629717773E-4"/>
  </r>
  <r>
    <x v="94"/>
    <n v="2.294934607466301E-4"/>
    <n v="1.123248364362235E-4"/>
    <n v="3.514496298879513E-4"/>
    <n v="3.5233494799752368E-4"/>
    <n v="5.2600648646305905E-4"/>
  </r>
  <r>
    <x v="95"/>
    <n v="1.8271352237470779E-4"/>
    <n v="1.1599563765527611E-4"/>
    <n v="4.9252725195738029E-4"/>
    <n v="3.9494090774992371E-4"/>
    <n v="7.8431617194203783E-4"/>
  </r>
  <r>
    <x v="96"/>
    <n v="3.9910044985015859E-4"/>
    <n v="2.1990502662085529E-4"/>
    <n v="5.2223264918831429E-4"/>
    <n v="4.7531889616876058E-4"/>
    <n v="6.697526714831406E-4"/>
  </r>
  <r>
    <x v="97"/>
    <n v="4.9609842556724035E-4"/>
    <n v="2.6366932585913288E-4"/>
    <n v="5.384607844649439E-4"/>
    <n v="6.1553369724983776E-4"/>
    <n v="6.0188140801817629E-4"/>
  </r>
  <r>
    <x v="98"/>
    <n v="5.3450119868924024E-4"/>
    <n v="2.5906572868209633E-4"/>
    <n v="5.7328579584517122E-4"/>
    <n v="6.5374671451605133E-4"/>
    <n v="5.8582947155313969E-4"/>
  </r>
  <r>
    <x v="99"/>
    <n v="5.1704809646418786E-4"/>
    <n v="2.4963328870881339E-4"/>
    <n v="6.131790058056621E-4"/>
    <n v="5.3113235320020663E-4"/>
    <n v="6.4675859975042358E-4"/>
  </r>
  <r>
    <x v="100"/>
    <n v="3.9950637109029651E-4"/>
    <n v="2.8592743821467597E-4"/>
    <n v="3.4908485359349671E-4"/>
    <n v="3.7388874374512648E-4"/>
    <n v="5.7545399722980835E-4"/>
  </r>
  <r>
    <x v="101"/>
    <n v="1.336398216493391E-4"/>
    <n v="1.122649271248322E-4"/>
    <n v="3.6406051952293279E-4"/>
    <n v="3.5510020599158123E-4"/>
    <n v="3.8610145498047172E-4"/>
  </r>
  <r>
    <x v="102"/>
    <n v="1.6286646858139949E-4"/>
    <n v="1.2220645521558051E-4"/>
    <n v="2.6585653502267463E-4"/>
    <n v="1.6380430257438339E-4"/>
    <n v="7.5935018350088397E-4"/>
  </r>
  <r>
    <x v="103"/>
    <n v="2.2314940525262479E-4"/>
    <n v="1.2986149265330001E-4"/>
    <n v="2.4143730083949451E-4"/>
    <n v="1.986558049755374E-4"/>
    <n v="6.3761797296765029E-4"/>
  </r>
  <r>
    <x v="104"/>
    <n v="3.9384954703421902E-4"/>
    <n v="3.2315274599054099E-4"/>
    <n v="4.8657132765771529E-4"/>
    <n v="4.5168200998394311E-4"/>
    <n v="6.5502390022703215E-4"/>
  </r>
  <r>
    <x v="105"/>
    <n v="5.3839428479316169E-4"/>
    <n v="3.6161397984149608E-4"/>
    <n v="5.7097702838172174E-4"/>
    <n v="6.3575650337234382E-4"/>
    <n v="4.3829368300037742E-4"/>
  </r>
  <r>
    <x v="106"/>
    <n v="4.581270929721692E-4"/>
    <n v="1.8117494669980691E-4"/>
    <n v="4.5286384523844691E-4"/>
    <n v="4.8620868686219219E-4"/>
    <n v="5.950684401114304E-4"/>
  </r>
  <r>
    <x v="107"/>
    <n v="4.2691074701705218E-4"/>
    <n v="2.0111333431076361E-4"/>
    <n v="4.2174566419618038E-4"/>
    <n v="2.7090749604198692E-4"/>
    <n v="5.426427859535508E-4"/>
  </r>
  <r>
    <x v="108"/>
    <n v="2.4501789297309628E-4"/>
    <n v="6.9927895852076491E-5"/>
    <n v="2.6221217433290299E-4"/>
    <n v="1.2936243098246339E-4"/>
    <n v="3.536742585529984E-4"/>
  </r>
  <r>
    <x v="109"/>
    <n v="1.60105149495807E-4"/>
    <n v="8.6760667102523873E-5"/>
    <n v="2.5485027182919201E-4"/>
    <n v="2.0370978243962321E-4"/>
    <n v="5.9170157390519868E-4"/>
  </r>
  <r>
    <x v="110"/>
    <n v="4.0676762010107871E-4"/>
    <n v="2.8478692636790771E-4"/>
    <n v="5.4493784813636117E-4"/>
    <n v="4.4200072396983347E-4"/>
    <n v="6.0747630000542276E-4"/>
  </r>
  <r>
    <x v="111"/>
    <n v="4.9330221644051789E-4"/>
    <n v="3.6044704776655098E-4"/>
    <n v="5.5316697936518401E-4"/>
    <n v="5.9143886227161339E-4"/>
    <n v="7.1514888752845945E-4"/>
  </r>
  <r>
    <x v="112"/>
    <n v="5.5400642050202904E-4"/>
    <n v="2.9738715097144458E-4"/>
    <n v="7.7518739478826414E-4"/>
    <n v="5.0094204306627753E-4"/>
    <n v="4.0338612723728092E-4"/>
  </r>
  <r>
    <x v="113"/>
    <n v="5.7810843250009371E-4"/>
    <n v="3.2454374449421389E-4"/>
    <n v="8.1862190813023177E-4"/>
    <n v="5.5369596293271175E-4"/>
    <n v="6.9764358535999373E-4"/>
  </r>
  <r>
    <x v="114"/>
    <n v="5.0530536777153561E-4"/>
    <n v="3.5796419878719239E-4"/>
    <n v="6.933828287086928E-4"/>
    <n v="3.6092235044940068E-4"/>
    <n v="6.6358027132849763E-4"/>
  </r>
  <r>
    <x v="115"/>
    <n v="2.189370020749215E-4"/>
    <n v="9.1897675766611768E-5"/>
    <n v="4.6414171567816322E-4"/>
    <n v="2.2150920727609521E-4"/>
    <n v="3.3376718195327699E-4"/>
  </r>
  <r>
    <x v="116"/>
    <n v="1.6532673648255071E-4"/>
    <n v="7.3055924042738455E-5"/>
    <n v="5.0340254567174869E-4"/>
    <n v="3.8942321273400941E-4"/>
    <n v="6.2430213396464946E-4"/>
  </r>
  <r>
    <x v="117"/>
    <n v="4.1962482728284282E-4"/>
    <n v="3.8808307821677242E-4"/>
    <n v="7.3200616206052559E-4"/>
    <n v="4.1072683088963372E-4"/>
    <n v="6.6432774615447765E-4"/>
  </r>
  <r>
    <x v="118"/>
    <n v="4.4820457568898672E-4"/>
    <n v="2.8187945001004753E-4"/>
    <n v="6.4472733234618529E-4"/>
    <n v="5.5161433347052221E-4"/>
    <n v="6.559334755365647E-4"/>
  </r>
  <r>
    <x v="119"/>
    <n v="5.1260726941000341E-4"/>
    <n v="3.6038314352944249E-4"/>
    <n v="7.4067678342993183E-4"/>
    <n v="6.0815147714686209E-4"/>
    <n v="3.779254494066093E-4"/>
  </r>
  <r>
    <x v="120"/>
    <n v="5.1814438919416692E-4"/>
    <n v="3.9896590864318423E-4"/>
    <n v="6.1818767868158399E-4"/>
    <n v="3.9024103514194929E-4"/>
    <n v="6.682405901785E-4"/>
  </r>
  <r>
    <x v="121"/>
    <n v="5.390653269345733E-4"/>
    <n v="1.731772774471474E-4"/>
    <n v="4.103073047338922E-4"/>
    <n v="2.3738916748299339E-4"/>
    <n v="6.3097727313610674E-4"/>
  </r>
  <r>
    <x v="122"/>
    <n v="1.8747924545585941E-4"/>
    <n v="1.3428609752657089E-4"/>
    <n v="2.2449335928435249E-4"/>
    <n v="2.176002814168731E-4"/>
    <n v="3.4332958122384528E-4"/>
  </r>
  <r>
    <x v="123"/>
    <n v="1.8333341393961399E-4"/>
    <n v="1.278351694177801E-4"/>
    <n v="5.0571211783445136E-4"/>
    <n v="3.3295109949450709E-4"/>
    <n v="6.4764514958999975E-4"/>
  </r>
  <r>
    <x v="124"/>
    <n v="5.2414382459362897E-4"/>
    <n v="4.3212457941875341E-4"/>
    <n v="5.3941389440874789E-4"/>
    <n v="5.7186887321922231E-4"/>
    <n v="5.8106941026942068E-4"/>
  </r>
  <r>
    <x v="125"/>
    <n v="5.3268741036383645E-4"/>
    <n v="3.8776724776921819E-4"/>
    <n v="7.4430801907770584E-4"/>
    <n v="6.1352063227548782E-4"/>
    <n v="6.02723785472311E-4"/>
  </r>
  <r>
    <x v="126"/>
    <n v="6.6465571971123126E-4"/>
    <n v="3.773863387005129E-4"/>
    <n v="8.6378788563566992E-4"/>
    <n v="5.0158453364848382E-4"/>
    <n v="4.3482459373750631E-4"/>
  </r>
  <r>
    <x v="127"/>
    <n v="6.054900516584132E-4"/>
    <n v="3.8465808625548568E-4"/>
    <n v="9.4423092628089129E-4"/>
    <n v="6.7029248947778541E-4"/>
    <n v="6.1861985875623186E-4"/>
  </r>
  <r>
    <x v="128"/>
    <n v="3.3688433709944717E-4"/>
    <n v="2.099536842156305E-4"/>
    <n v="1.0425925738230539E-3"/>
    <n v="5.2469556820347368E-4"/>
    <n v="7.3438056611477775E-4"/>
  </r>
  <r>
    <x v="129"/>
    <n v="1.7322874467442961E-4"/>
    <n v="1.5984623898979329E-4"/>
    <n v="5.1433051579789617E-4"/>
    <n v="3.5076568815963188E-4"/>
    <n v="2.950334704629107E-4"/>
  </r>
  <r>
    <x v="130"/>
    <n v="1.7404758677392069E-4"/>
    <n v="1.2951659375226991E-4"/>
    <n v="4.4554956284536228E-4"/>
    <n v="4.2685495298566039E-4"/>
    <n v="5.9603736212056151E-4"/>
  </r>
  <r>
    <x v="131"/>
    <n v="4.5064690738890389E-4"/>
    <n v="6.1633923653585485E-4"/>
    <n v="6.3689517591730791E-4"/>
    <n v="5.7573747182708423E-4"/>
    <n v="8.0551380863123922E-4"/>
  </r>
  <r>
    <x v="132"/>
    <n v="5.8015378001569193E-4"/>
    <n v="7.65927454142768E-4"/>
    <n v="7.4280019172168101E-4"/>
    <n v="6.688419357408252E-4"/>
    <n v="6.9738487538803398E-4"/>
  </r>
  <r>
    <x v="133"/>
    <n v="5.6040289778479691E-4"/>
    <n v="6.0153028042004262E-4"/>
    <n v="9.2234413530726622E-4"/>
    <n v="6.5880904818238766E-4"/>
    <n v="5.8859386442171877E-4"/>
  </r>
  <r>
    <x v="134"/>
    <n v="5.3577214382103907E-4"/>
    <n v="6.3313689583037642E-4"/>
    <n v="9.1908838067713845E-4"/>
    <n v="7.2064959614227461E-4"/>
    <n v="8.2278307251846291E-4"/>
  </r>
  <r>
    <x v="135"/>
    <n v="5.0125863218092878E-4"/>
    <n v="6.3815182971940342E-4"/>
    <n v="9.6396276696998292E-4"/>
    <n v="6.7443060905323857E-4"/>
    <n v="8.0786163779438967E-4"/>
  </r>
  <r>
    <x v="136"/>
    <n v="2.850818641018444E-4"/>
    <n v="2.6290912434962053E-4"/>
    <n v="6.3894886106052103E-4"/>
    <n v="3.8256861552472761E-4"/>
    <n v="4.046289443331016E-4"/>
  </r>
  <r>
    <x v="137"/>
    <n v="2.0821679739176899E-4"/>
    <n v="2.8868412381331869E-4"/>
    <n v="7.6201760514140674E-4"/>
    <n v="4.2607382871239402E-4"/>
    <n v="6.6526207472102842E-4"/>
  </r>
  <r>
    <x v="138"/>
    <n v="5.4510394966613665E-4"/>
    <n v="5.9428432562361048E-4"/>
    <n v="9.8754273403413089E-4"/>
    <n v="6.829923577887331E-4"/>
    <n v="6.4013190002172983E-4"/>
  </r>
  <r>
    <x v="139"/>
    <n v="5.8915551234781961E-4"/>
    <n v="7.0647580203064819E-4"/>
    <n v="1.006478121581467E-3"/>
    <n v="6.5586221642502949E-4"/>
    <n v="6.3092122678833215E-4"/>
  </r>
  <r>
    <x v="140"/>
    <n v="5.9528302826502362E-4"/>
    <n v="8.562385233251902E-4"/>
    <n v="1.3194552732437781E-3"/>
    <n v="6.5633455495487324E-4"/>
    <n v="5.8576011380938276E-4"/>
  </r>
  <r>
    <x v="141"/>
    <n v="5.4024343131306701E-4"/>
    <n v="5.8772425229002337E-4"/>
    <n v="1.197930587673747E-3"/>
    <n v="7.8912722088447535E-4"/>
    <n v="7.3204250086365418E-4"/>
  </r>
  <r>
    <x v="142"/>
    <n v="5.5056211278173056E-4"/>
    <n v="4.0801774530771479E-4"/>
    <n v="9.1698274879563595E-4"/>
    <n v="6.7893439293559169E-4"/>
    <n v="7.4437686371133546E-4"/>
  </r>
  <r>
    <x v="143"/>
    <n v="3.0142916499804E-4"/>
    <n v="2.8027808054887921E-4"/>
    <n v="4.9471790601797775E-4"/>
    <n v="4.3886051515914262E-4"/>
    <n v="2.5018235390919589E-4"/>
  </r>
  <r>
    <x v="144"/>
    <n v="2.2827079977507029E-4"/>
    <n v="4.5140264367454151E-4"/>
    <n v="9.490890791503966E-4"/>
    <n v="4.7412419492399532E-4"/>
    <n v="5.7116601912583125E-4"/>
  </r>
  <r>
    <x v="145"/>
    <n v="4.7138999612856099E-4"/>
    <n v="8.3313498148925318E-4"/>
    <n v="9.4194118314518593E-4"/>
    <n v="6.7885875728868647E-4"/>
    <n v="7.0722772642274774E-4"/>
  </r>
  <r>
    <x v="146"/>
    <n v="6.1299369320025289E-4"/>
    <n v="7.6375357931669806E-4"/>
    <n v="1.1326781491597E-3"/>
    <n v="7.5326772124447122E-4"/>
    <n v="6.8528411175028284E-4"/>
  </r>
  <r>
    <x v="147"/>
    <n v="7.488764224470025E-4"/>
    <n v="8.1549908185070733E-4"/>
    <n v="1.2866208217197179E-3"/>
    <n v="7.0451077850269665E-4"/>
    <n v="6.2142706346647798E-4"/>
  </r>
  <r>
    <x v="148"/>
    <n v="6.6754282609958698E-4"/>
    <n v="1.007143429727846E-3"/>
    <n v="1.4687814563265819E-3"/>
    <n v="7.3731428196683734E-4"/>
    <n v="9.3996911505616818E-4"/>
  </r>
  <r>
    <x v="149"/>
    <n v="8.0774323182956171E-4"/>
    <n v="1.0667140037004261E-3"/>
    <n v="1.6571291467093281E-3"/>
    <n v="5.8354325633810033E-4"/>
    <n v="8.9018212333456066E-4"/>
  </r>
  <r>
    <x v="150"/>
    <n v="4.3052596238235801E-4"/>
    <n v="3.7020533483664151E-4"/>
    <n v="1.3106212416679761E-3"/>
    <n v="4.2368848109552228E-4"/>
    <n v="3.4545641277037919E-4"/>
  </r>
  <r>
    <x v="151"/>
    <n v="2.7385102026086263E-4"/>
    <n v="3.3824594682051613E-4"/>
    <n v="1.0545671453953799E-3"/>
    <n v="4.5452210513262159E-4"/>
    <n v="5.6914009937930068E-4"/>
  </r>
  <r>
    <x v="152"/>
    <n v="7.6044414444951126E-4"/>
    <n v="7.132430350907206E-4"/>
    <n v="1.841748397315884E-3"/>
    <n v="4.8358051119518568E-4"/>
    <n v="7.2267642691868715E-4"/>
  </r>
  <r>
    <x v="153"/>
    <n v="8.1418709304348022E-4"/>
    <n v="1.2329543565369771E-3"/>
    <n v="1.738445618801256E-3"/>
    <n v="5.5535972781840597E-4"/>
    <n v="7.8720720663934761E-4"/>
  </r>
  <r>
    <x v="154"/>
    <n v="6.3295311252773595E-4"/>
    <n v="1.26802670272687E-3"/>
    <n v="1.65685727520087E-3"/>
    <n v="9.9704580616181006E-4"/>
    <n v="7.7096414474351564E-4"/>
  </r>
  <r>
    <x v="155"/>
    <n v="6.6732939999508527E-4"/>
    <n v="1.084627944617147E-3"/>
    <n v="1.2252235788396211E-3"/>
    <n v="1.0016596590659041E-3"/>
    <n v="7.1929805170134985E-4"/>
  </r>
  <r>
    <x v="156"/>
    <n v="7.7044047288374567E-4"/>
    <n v="1.2670425275807711E-3"/>
    <n v="1.270973107699992E-3"/>
    <n v="1.026107043000001E-3"/>
    <n v="8.0879218496800339E-4"/>
  </r>
  <r>
    <x v="157"/>
    <n v="2.9845694740586741E-4"/>
    <n v="7.7058736711667017E-4"/>
    <n v="7.070473543361941E-4"/>
    <n v="7.6205338781055922E-4"/>
    <n v="4.2662362532851911E-4"/>
  </r>
  <r>
    <x v="158"/>
    <n v="3.2611415175330281E-4"/>
    <n v="7.3885387533164878E-4"/>
    <n v="8.7878344933433369E-4"/>
    <n v="8.8849358321417581E-4"/>
    <n v="5.5560392910532544E-4"/>
  </r>
  <r>
    <x v="159"/>
    <n v="7.1194371455410917E-4"/>
    <n v="1.355163718436171E-3"/>
    <n v="1.208375867693132E-3"/>
    <n v="9.4038543539168914E-4"/>
    <n v="8.1364106753629398E-4"/>
  </r>
  <r>
    <x v="160"/>
    <n v="7.9313942838555934E-4"/>
    <n v="1.3190915395939521E-3"/>
    <n v="1.264219074323625E-3"/>
    <n v="9.9168645861834348E-4"/>
    <n v="9.9901493923052246E-4"/>
  </r>
  <r>
    <x v="161"/>
    <n v="5.975437905350225E-4"/>
    <n v="1.471600076081886E-3"/>
    <n v="1.47437792336351E-3"/>
    <n v="1.046483191919768E-3"/>
    <n v="8.9805859451874649E-4"/>
  </r>
  <r>
    <x v="162"/>
    <n v="6.302300095805878E-4"/>
    <n v="1.425218363141738E-3"/>
    <n v="1.2419964331522981E-3"/>
    <n v="1.065732785626229E-3"/>
    <n v="9.3204732222919946E-4"/>
  </r>
  <r>
    <x v="163"/>
    <n v="6.4550678571292474E-4"/>
    <n v="1.6658765371538281E-3"/>
    <n v="1.517000157181426E-3"/>
    <n v="9.9313278808060975E-4"/>
    <n v="1.1087615203722689E-3"/>
  </r>
  <r>
    <x v="164"/>
    <n v="3.5434853897239633E-4"/>
    <n v="9.4967773393703171E-4"/>
    <n v="1.068763756590234E-3"/>
    <n v="7.4165226312653985E-4"/>
    <n v="6.6980923683854698E-4"/>
  </r>
  <r>
    <x v="165"/>
    <n v="3.1500945177256569E-4"/>
    <n v="1.264212827490196E-3"/>
    <n v="8.6565900614269666E-4"/>
    <n v="9.1203760451586628E-4"/>
    <n v="9.8291359040309986E-4"/>
  </r>
  <r>
    <x v="166"/>
    <n v="8.4390069405664632E-4"/>
    <n v="1.876719182872123E-3"/>
    <n v="1.224366295498797E-3"/>
    <n v="1.244859979980484E-3"/>
    <n v="9.5198707983387741E-4"/>
  </r>
  <r>
    <x v="167"/>
    <n v="6.8923461509430171E-4"/>
    <n v="1.702929845690423E-3"/>
    <n v="1.583378172610492E-3"/>
    <n v="1.2735920569470231E-3"/>
    <n v="1.156028281377832E-3"/>
  </r>
  <r>
    <x v="168"/>
    <n v="7.9893142781435687E-4"/>
    <n v="1.9381522495259781E-3"/>
    <n v="1.4606539810896389E-3"/>
    <n v="1.328935240930801E-3"/>
    <n v="9.8757451550734749E-4"/>
  </r>
  <r>
    <x v="169"/>
    <n v="7.2953519761897697E-4"/>
    <n v="1.937562156006187E-3"/>
    <n v="1.592537291262054E-3"/>
    <n v="1.626823644305748E-3"/>
    <n v="1.0780708163246971E-3"/>
  </r>
  <r>
    <x v="170"/>
    <n v="8.2777381941785938E-4"/>
    <n v="2.3864601652734069E-3"/>
    <n v="1.429949615956018E-3"/>
    <n v="1.6666931391964941E-3"/>
    <n v="1.283869341871365E-3"/>
  </r>
  <r>
    <x v="171"/>
    <n v="5.0775961816954386E-4"/>
    <n v="1.90376835338132E-3"/>
    <n v="1.2695860257896519E-3"/>
    <n v="1.552964373812973E-3"/>
    <n v="7.7507754799294041E-4"/>
  </r>
  <r>
    <x v="172"/>
    <n v="4.6685701719295891E-4"/>
    <n v="2.194372162111104E-3"/>
    <n v="1.8350002584793549E-3"/>
    <n v="2.1223118500388739E-3"/>
    <n v="1.747938392632748E-3"/>
  </r>
  <r>
    <x v="173"/>
    <n v="1.044328591307967E-3"/>
    <n v="2.4554393433895991E-3"/>
    <n v="1.548080049060499E-3"/>
    <n v="2.2055107073030399E-3"/>
    <n v="1.873333834638123E-3"/>
  </r>
  <r>
    <x v="174"/>
    <n v="1.088053981774061E-3"/>
    <n v="2.30077930745638E-3"/>
    <n v="1.931978031173243E-3"/>
    <n v="1.745213229384058E-3"/>
    <n v="1.9507490809112041E-3"/>
  </r>
  <r>
    <x v="175"/>
    <n v="1.15612137748159E-3"/>
    <n v="2.320223913236791E-3"/>
    <n v="2.1829720437316512E-3"/>
    <n v="1.6717017335120231E-3"/>
    <n v="2.204167249623619E-3"/>
  </r>
  <r>
    <x v="176"/>
    <n v="1.322417404886905E-3"/>
    <n v="2.6313122583894229E-3"/>
    <n v="2.0816983033895538E-3"/>
    <n v="1.8387336294097671E-3"/>
    <n v="2.0706468076674648E-3"/>
  </r>
  <r>
    <x v="177"/>
    <n v="9.7078393963221342E-4"/>
    <n v="2.953458974082686E-3"/>
    <n v="2.093208589803545E-3"/>
    <n v="2.3138477479762859E-3"/>
    <n v="2.2781029740673621E-3"/>
  </r>
  <r>
    <x v="178"/>
    <n v="3.8699068562728041E-4"/>
    <n v="2.20403844591772E-3"/>
    <n v="1.048544181072316E-3"/>
    <n v="1.875388422187557E-3"/>
    <n v="1.724399807038873E-3"/>
  </r>
  <r>
    <x v="179"/>
    <n v="4.812425646073626E-4"/>
    <n v="2.5201321784823752E-3"/>
    <n v="1.2525795316235531E-3"/>
    <n v="2.137646559171277E-3"/>
    <n v="2.400323137663573E-3"/>
  </r>
  <r>
    <x v="180"/>
    <n v="8.5637121232853971E-4"/>
    <n v="2.5924560851490058E-3"/>
    <n v="1.3299980583562491E-3"/>
    <n v="2.178687654967558E-3"/>
    <n v="1.9967241687292819E-3"/>
  </r>
  <r>
    <x v="181"/>
    <n v="8.4080242258181392E-4"/>
    <n v="2.2060302614027309E-3"/>
    <n v="1.5105806876013221E-3"/>
    <n v="1.879809402980171E-3"/>
    <n v="1.9406652891036729E-3"/>
  </r>
  <r>
    <x v="182"/>
    <n v="1.0818737881209571E-3"/>
    <n v="2.8626026019826982E-3"/>
    <n v="1.911993920147506E-3"/>
    <n v="2.6707190238831361E-3"/>
    <n v="3.6849204773895979E-3"/>
  </r>
  <r>
    <x v="183"/>
    <n v="1.1965895202672391E-3"/>
    <n v="3.232103427378832E-3"/>
    <n v="1.846035716885755E-3"/>
    <n v="3.1053714485768211E-3"/>
    <n v="3.585187959456435E-3"/>
  </r>
  <r>
    <x v="184"/>
    <n v="1.282056590751289E-3"/>
    <n v="4.3430992738374159E-3"/>
    <n v="2.0103211838916292E-3"/>
    <n v="3.9443656412909648E-3"/>
    <n v="4.3937670227629398E-3"/>
  </r>
  <r>
    <x v="185"/>
    <n v="5.3231776441964025E-4"/>
    <n v="4.1852835053025816E-3"/>
    <n v="1.0395437317819421E-3"/>
    <n v="3.6629058395064459E-3"/>
    <n v="3.3911153866382571E-3"/>
  </r>
  <r>
    <x v="186"/>
    <n v="6.8998635566951485E-4"/>
    <n v="4.2238705149940884E-3"/>
    <n v="1.151547788720432E-3"/>
    <n v="4.1833970013202921E-3"/>
    <n v="3.9843630566185478E-3"/>
  </r>
  <r>
    <x v="187"/>
    <n v="1.41038982841865E-3"/>
    <n v="4.1614099295833526E-3"/>
    <n v="1.582820792953838E-3"/>
    <n v="3.5179649052283898E-3"/>
    <n v="3.9895550920547784E-3"/>
  </r>
  <r>
    <x v="188"/>
    <n v="1.278403342612964E-3"/>
    <n v="3.320270230670011E-3"/>
    <n v="1.995837095868834E-3"/>
    <n v="2.931274927211795E-3"/>
    <n v="3.830547384210558E-3"/>
  </r>
  <r>
    <x v="189"/>
    <n v="1.1293395882970791E-3"/>
    <n v="3.4030851995170419E-3"/>
    <n v="1.8484551850391441E-3"/>
    <n v="2.9217444121700359E-3"/>
    <n v="4.3824275278378398E-3"/>
  </r>
  <r>
    <x v="190"/>
    <n v="1.243294282354239E-3"/>
    <n v="3.4614212073615638E-3"/>
    <n v="1.792153406938408E-3"/>
    <n v="3.5430408554757561E-3"/>
    <n v="4.247439283529897E-3"/>
  </r>
  <r>
    <x v="191"/>
    <n v="1.5259957055785141E-3"/>
    <n v="4.8999676594912124E-3"/>
    <n v="1.717202087964894E-3"/>
    <n v="4.1187776474573556E-3"/>
    <n v="4.8582640944187568E-3"/>
  </r>
  <r>
    <x v="192"/>
    <n v="1.0600484671360591E-3"/>
    <n v="4.8830350903324177E-3"/>
    <n v="1.131468842800183E-3"/>
    <n v="3.7462099594504769E-3"/>
    <n v="4.040120707220732E-3"/>
  </r>
  <r>
    <x v="193"/>
    <n v="1.1275423382654159E-3"/>
    <n v="3.9405563608262443E-3"/>
    <n v="2.0033842167061192E-3"/>
    <n v="4.3403751484629707E-3"/>
    <n v="4.7344090040057516E-3"/>
  </r>
  <r>
    <x v="194"/>
    <n v="1.387849260931562E-3"/>
    <n v="3.1722644997914671E-3"/>
    <n v="1.9376411138543809E-3"/>
    <n v="3.7818072279353198E-3"/>
    <n v="4.7901383802651468E-3"/>
  </r>
  <r>
    <x v="195"/>
    <n v="1.4577287931020889E-3"/>
    <n v="3.27895998474707E-3"/>
    <n v="1.871669765744482E-3"/>
    <n v="3.3942943442671269E-3"/>
    <n v="4.4457677075373488E-3"/>
  </r>
  <r>
    <x v="196"/>
    <n v="1.3572380890363061E-3"/>
    <n v="3.7393075847521021E-3"/>
    <n v="1.8011273387282421E-3"/>
    <n v="3.2742017580137759E-3"/>
    <n v="5.1201454307603297E-3"/>
  </r>
  <r>
    <x v="197"/>
    <n v="1.5528658535141409E-3"/>
    <n v="3.4995646872423218E-3"/>
    <n v="1.9661031700751318E-3"/>
    <n v="3.9399070734683454E-3"/>
    <n v="4.8293826608311434E-3"/>
  </r>
  <r>
    <x v="198"/>
    <n v="1.790520222747361E-3"/>
    <n v="4.5946628597901239E-3"/>
    <n v="2.2116727207736539E-3"/>
    <n v="4.2454423448092977E-3"/>
    <n v="6.0717464716164614E-3"/>
  </r>
  <r>
    <x v="199"/>
    <n v="1.0784244645625999E-3"/>
    <n v="4.6339362909973408E-3"/>
    <n v="1.5914416041358851E-3"/>
    <n v="3.9064566854191936E-3"/>
    <n v="5.206981997010981E-3"/>
  </r>
  <r>
    <x v="200"/>
    <n v="1.114049288207871E-3"/>
    <n v="4.494635510755852E-3"/>
    <n v="1.762122779352104E-3"/>
    <n v="4.3838100937019214E-3"/>
    <n v="5.9531360787778058E-3"/>
  </r>
  <r>
    <x v="201"/>
    <n v="1.7879494314248089E-3"/>
    <n v="4.4352007160936187E-3"/>
    <n v="1.836557407069149E-3"/>
    <n v="3.9805164825547131E-3"/>
    <n v="5.7081674373607406E-3"/>
  </r>
  <r>
    <x v="202"/>
    <n v="1.567493410944862E-3"/>
    <n v="3.5296782559702919E-3"/>
    <n v="2.06078228369258E-3"/>
    <n v="3.3619779780371959E-3"/>
    <n v="5.0268414851330776E-3"/>
  </r>
  <r>
    <x v="203"/>
    <n v="1.6442901402664481E-3"/>
    <n v="3.7337547795110548E-3"/>
    <n v="2.1774201751143391E-3"/>
    <n v="3.344742662458365E-3"/>
    <n v="5.3285502327497652E-3"/>
  </r>
  <r>
    <x v="204"/>
    <n v="1.594371347426751E-3"/>
    <n v="3.9401678339341401E-3"/>
    <n v="2.264991069751711E-3"/>
    <n v="4.189573867798696E-3"/>
    <n v="5.0277903490583272E-3"/>
  </r>
  <r>
    <x v="205"/>
    <n v="1.871405405289547E-3"/>
    <n v="5.1508275656361961E-3"/>
    <n v="1.9616665915801021E-3"/>
    <n v="4.4422613947230601E-3"/>
    <n v="6.3433421831993802E-3"/>
  </r>
  <r>
    <x v="206"/>
    <n v="9.7608167030064112E-4"/>
    <n v="4.9739322773470597E-3"/>
    <n v="1.406169643234991E-3"/>
    <n v="4.2497900982196848E-3"/>
    <n v="5.3362475919578028E-3"/>
  </r>
  <r>
    <x v="207"/>
    <n v="1.2535144965472871E-3"/>
    <n v="4.5623999019725591E-3"/>
    <n v="1.2038782188992831E-3"/>
    <n v="4.8177602390377001E-3"/>
    <n v="6.1951079556572157E-3"/>
  </r>
  <r>
    <x v="208"/>
    <n v="1.5767245803968359E-3"/>
    <n v="4.6692230225517072E-3"/>
    <n v="1.839728841039115E-3"/>
    <n v="4.1049479331320433E-3"/>
    <n v="5.8314900384440187E-3"/>
  </r>
  <r>
    <x v="209"/>
    <n v="1.496009015171442E-3"/>
    <n v="3.7351173469589911E-3"/>
    <n v="1.8246137506224859E-3"/>
    <n v="3.7846585785102568E-3"/>
    <n v="4.9279423783551426E-3"/>
  </r>
  <r>
    <x v="210"/>
    <n v="1.566896350437365E-3"/>
    <n v="3.2923742184475971E-3"/>
    <n v="1.805939790485293E-3"/>
    <n v="3.695191990782473E-3"/>
    <n v="5.2785851282529791E-3"/>
  </r>
  <r>
    <x v="211"/>
    <n v="1.897665878896469E-3"/>
    <n v="4.1319514271642094E-3"/>
    <n v="2.2860710702850041E-3"/>
    <n v="4.4198237487110617E-3"/>
    <n v="5.4399981966090343E-3"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  <r>
    <x v="212"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">
  <r>
    <x v="0"/>
    <n v="42.431760318302324"/>
    <n v="13.929444261628928"/>
    <n v="22.931797061672402"/>
    <n v="17.253177853359979"/>
    <n v="2.3047806491111826"/>
    <n v="1.4681783472132348"/>
    <n v="100.31913849128806"/>
  </r>
  <r>
    <x v="1"/>
    <n v="43.103790150984459"/>
    <n v="17.235697174019602"/>
    <n v="24.709484722051279"/>
    <n v="16.028897705805008"/>
    <n v="2.5874655369885051"/>
    <n v="1.4681783472132348"/>
    <n v="105.13351363706209"/>
  </r>
  <r>
    <x v="2"/>
    <n v="42.229493943117149"/>
    <n v="18.142434453637765"/>
    <n v="24.842652330185594"/>
    <n v="15.469212900848222"/>
    <n v="2.6786642700442136"/>
    <n v="1.4681783472132348"/>
    <n v="104.83063624504618"/>
  </r>
  <r>
    <x v="3"/>
    <n v="43.491384729742684"/>
    <n v="16.708540577578187"/>
    <n v="24.479021748346891"/>
    <n v="15.775118096536238"/>
    <n v="2.7052579282829576"/>
    <n v="1.4681783472132348"/>
    <n v="104.6275014277002"/>
  </r>
  <r>
    <x v="4"/>
    <n v="43.289669432464279"/>
    <n v="14.221884889563897"/>
    <n v="24.021236582736186"/>
    <n v="16.630294346893891"/>
    <n v="2.7153343996219972"/>
    <n v="1.4681783472132348"/>
    <n v="102.34659799849349"/>
  </r>
  <r>
    <x v="5"/>
    <n v="43.665394451281898"/>
    <n v="18.100461699085599"/>
    <n v="24.388873327078354"/>
    <n v="16.80140525606059"/>
    <n v="2.6104619883366764"/>
    <n v="1.4681783472132348"/>
    <n v="107.03477506905637"/>
  </r>
  <r>
    <x v="6"/>
    <n v="43.798148664414001"/>
    <n v="19.381215112343437"/>
    <n v="24.895962159215863"/>
    <n v="16.701446577781255"/>
    <n v="2.4906473277388868"/>
    <n v="1.4681783472132348"/>
    <n v="108.73559818870667"/>
  </r>
  <r>
    <x v="7"/>
    <n v="43.568479333381703"/>
    <n v="19.719180820725526"/>
    <n v="24.884594272777981"/>
    <n v="16.711324351970386"/>
    <n v="2.2825090806726021"/>
    <n v="1.4681783472132348"/>
    <n v="108.63426620674144"/>
  </r>
  <r>
    <x v="8"/>
    <n v="44.111244351529969"/>
    <n v="19.853863963522805"/>
    <n v="25.563585843821858"/>
    <n v="16.911287319806647"/>
    <n v="2.4620561163587569"/>
    <n v="1.4681783472132348"/>
    <n v="110.37021594225327"/>
  </r>
  <r>
    <x v="9"/>
    <n v="44.391784436079234"/>
    <n v="19.541305327753786"/>
    <n v="25.258280505489715"/>
    <n v="17.141541111578988"/>
    <n v="2.6013615367284135"/>
    <n v="1.4681783472132348"/>
    <n v="110.40245126484338"/>
  </r>
  <r>
    <x v="10"/>
    <n v="43.823529398780323"/>
    <n v="17.9859553966924"/>
    <n v="24.49519844649938"/>
    <n v="17.477360067319825"/>
    <n v="2.5189097846183666"/>
    <n v="1.4681783472132348"/>
    <n v="107.76913144112353"/>
  </r>
  <r>
    <x v="11"/>
    <n v="42.755059748164818"/>
    <n v="15.268374261819137"/>
    <n v="23.608231976234208"/>
    <n v="18.12296625836694"/>
    <n v="2.5318047173018026"/>
    <n v="1.4681783472132348"/>
    <n v="103.75461530910015"/>
  </r>
  <r>
    <x v="12"/>
    <n v="42.960114319581777"/>
    <n v="19.20764212252201"/>
    <n v="24.356479297921144"/>
    <n v="17.897162414512088"/>
    <n v="2.5135296877336284"/>
    <n v="1.4681783472132348"/>
    <n v="108.40310618948389"/>
  </r>
  <r>
    <x v="13"/>
    <n v="42.960240763207523"/>
    <n v="19.973870339881138"/>
    <n v="24.492700874508515"/>
    <n v="17.392679849880768"/>
    <n v="2.4104061536501651"/>
    <n v="1.4681783472132348"/>
    <n v="108.69807632834134"/>
  </r>
  <r>
    <x v="14"/>
    <n v="42.978029617613259"/>
    <n v="20.078420847885297"/>
    <n v="24.502560436614555"/>
    <n v="16.92198442122573"/>
    <n v="2.4503468321924604"/>
    <n v="1.4681783472132348"/>
    <n v="108.39952050274455"/>
  </r>
  <r>
    <x v="15"/>
    <n v="43.604910509085329"/>
    <n v="20.143720725613921"/>
    <n v="24.89261066971229"/>
    <n v="16.699310888686799"/>
    <n v="2.5226551524945879"/>
    <n v="1.4681783472132348"/>
    <n v="109.33138629280617"/>
  </r>
  <r>
    <x v="16"/>
    <n v="43.582365057149353"/>
    <n v="19.73183680252659"/>
    <n v="24.577113634294125"/>
    <n v="17.231991086756942"/>
    <n v="2.6062134804737389"/>
    <n v="1.4681783472132348"/>
    <n v="109.197698408414"/>
  </r>
  <r>
    <x v="17"/>
    <n v="42.483028058260928"/>
    <n v="18.237711623599484"/>
    <n v="23.577791105145227"/>
    <n v="17.119624911941809"/>
    <n v="2.516709294489607"/>
    <n v="1.4681783472132348"/>
    <n v="105.40304334065029"/>
  </r>
  <r>
    <x v="18"/>
    <n v="41.448216619809813"/>
    <n v="15.636790466009694"/>
    <n v="22.878609496195978"/>
    <n v="17.590882455679676"/>
    <n v="2.4937581445051773"/>
    <n v="1.4681783472132348"/>
    <n v="101.51643552941357"/>
  </r>
  <r>
    <x v="19"/>
    <n v="42.796479825096696"/>
    <n v="18.007649420455802"/>
    <n v="23.540006285564175"/>
    <n v="18.135857274057386"/>
    <n v="2.5373040459708673"/>
    <n v="1.4681783472132348"/>
    <n v="106.48547519835817"/>
  </r>
  <r>
    <x v="20"/>
    <n v="42.554372412913594"/>
    <n v="19.574748629938167"/>
    <n v="23.652382322438655"/>
    <n v="18.026682926053493"/>
    <n v="2.4622275580659228"/>
    <n v="1.4681783472132348"/>
    <n v="107.73859219662307"/>
  </r>
  <r>
    <x v="21"/>
    <n v="41.07574833028152"/>
    <n v="19.641388718180153"/>
    <n v="23.5143283955389"/>
    <n v="17.391145781388154"/>
    <n v="2.4439895833584924"/>
    <n v="1.4681783472132348"/>
    <n v="105.53477915596046"/>
  </r>
  <r>
    <x v="22"/>
    <n v="40.202498984418028"/>
    <n v="19.130030907502501"/>
    <n v="23.184477640454094"/>
    <n v="16.859131626862286"/>
    <n v="2.5121762435171169"/>
    <n v="1.4681783472132348"/>
    <n v="103.35649374996727"/>
  </r>
  <r>
    <x v="23"/>
    <n v="39.535882194939155"/>
    <n v="17.739956720980945"/>
    <n v="22.840260784409253"/>
    <n v="17.317154878420919"/>
    <n v="2.5689047833047569"/>
    <n v="1.4681783472132348"/>
    <n v="101.47033770926828"/>
  </r>
  <r>
    <x v="24"/>
    <n v="37.633747711455825"/>
    <n v="15.918697363330326"/>
    <n v="21.770677724638595"/>
    <n v="17.573278034554551"/>
    <n v="2.461878424358785"/>
    <n v="1.4681783472132348"/>
    <n v="96.826457605551312"/>
  </r>
  <r>
    <x v="25"/>
    <n v="35.969308736477544"/>
    <n v="13.542184425095268"/>
    <n v="21.093384718814683"/>
    <n v="17.432555042688474"/>
    <n v="2.4694997819805851"/>
    <n v="1.4681783472132348"/>
    <n v="91.97511105226981"/>
  </r>
  <r>
    <x v="26"/>
    <n v="35.900555223654642"/>
    <n v="17.242582838249248"/>
    <n v="21.085539389237017"/>
    <n v="17.131811551092966"/>
    <n v="2.4675742260802225"/>
    <n v="1.4681783472132348"/>
    <n v="95.296241575527333"/>
  </r>
  <r>
    <x v="27"/>
    <n v="35.73162221400807"/>
    <n v="18.066570546527334"/>
    <n v="21.413100648979452"/>
    <n v="16.620597173069584"/>
    <n v="2.3445594229861149"/>
    <n v="1.4681783472132348"/>
    <n v="95.644628352783783"/>
  </r>
  <r>
    <x v="28"/>
    <n v="36.694915286956117"/>
    <n v="18.054245750310439"/>
    <n v="21.306112548768951"/>
    <n v="16.335989628653021"/>
    <n v="2.3504691566306635"/>
    <n v="1.4681783472132348"/>
    <n v="96.209910718532441"/>
  </r>
  <r>
    <x v="29"/>
    <n v="36.746845579852589"/>
    <n v="18.078903650904202"/>
    <n v="21.428909117807351"/>
    <n v="16.275659844853923"/>
    <n v="2.4148459969460099"/>
    <n v="1.4681783472132348"/>
    <n v="96.413342537577307"/>
  </r>
  <r>
    <x v="30"/>
    <n v="35.465217742447066"/>
    <n v="17.617228882360497"/>
    <n v="20.88021855217643"/>
    <n v="15.757889851761522"/>
    <n v="2.4770182498129114"/>
    <n v="1.4681783472132348"/>
    <n v="93.665751625771662"/>
  </r>
  <r>
    <x v="31"/>
    <n v="33.062000260717433"/>
    <n v="16.138355290232312"/>
    <n v="20.879996004222384"/>
    <n v="15.521848880756279"/>
    <n v="2.3586265091433489"/>
    <n v="1.4681783472132348"/>
    <n v="89.429005292284998"/>
  </r>
  <r>
    <x v="32"/>
    <n v="30.821744349077161"/>
    <n v="14.116897168610908"/>
    <n v="19.877648462669047"/>
    <n v="15.680787833176094"/>
    <n v="2.3192492211836395"/>
    <n v="1.4681783472132348"/>
    <n v="84.284505381930089"/>
  </r>
  <r>
    <x v="33"/>
    <n v="31.402858977939921"/>
    <n v="17.166730084006911"/>
    <n v="20.065919950589027"/>
    <n v="15.746271005951215"/>
    <n v="2.3003004036270429"/>
    <n v="1.4681783472132348"/>
    <n v="88.150258769327365"/>
  </r>
  <r>
    <x v="34"/>
    <n v="32.267867718119817"/>
    <n v="17.900020640246627"/>
    <n v="20.666000976859856"/>
    <n v="15.815134838169522"/>
    <n v="2.1940758238792681"/>
    <n v="1.4681783472132348"/>
    <n v="90.311278344488343"/>
  </r>
  <r>
    <x v="35"/>
    <n v="33.978444095649166"/>
    <n v="18.234939639370168"/>
    <n v="21.697854061735498"/>
    <n v="16.307411199569316"/>
    <n v="2.1818539612876426"/>
    <n v="1.4681783472132348"/>
    <n v="93.868681304825031"/>
  </r>
  <r>
    <x v="36"/>
    <n v="34.617567206043134"/>
    <n v="18.651365155446356"/>
    <n v="22.303331840431287"/>
    <n v="16.549677970146259"/>
    <n v="2.2263552660894179"/>
    <n v="1.4681783472132348"/>
    <n v="95.81647578536969"/>
  </r>
  <r>
    <x v="37"/>
    <n v="34.205193461633797"/>
    <n v="17.928508054165412"/>
    <n v="22.039660886835804"/>
    <n v="16.19532671396103"/>
    <n v="2.318829991313851"/>
    <n v="1.4681783472132348"/>
    <n v="94.155697455123132"/>
  </r>
  <r>
    <x v="38"/>
    <n v="32.623818161118379"/>
    <n v="15.949831815400181"/>
    <n v="20.835153348669969"/>
    <n v="16.45834650680009"/>
    <n v="2.2935433149500746"/>
    <n v="1.4681783472132348"/>
    <n v="89.628871494151937"/>
  </r>
  <r>
    <x v="39"/>
    <n v="31.044086401563291"/>
    <n v="13.611130193843559"/>
    <n v="19.676413324579922"/>
    <n v="16.333077062842875"/>
    <n v="2.199596630050709"/>
    <n v="1.4681783472132348"/>
    <n v="84.332481960093588"/>
  </r>
  <r>
    <x v="40"/>
    <n v="31.994038660217928"/>
    <n v="17.576007570464132"/>
    <n v="20.612534551333603"/>
    <n v="15.692016233662638"/>
    <n v="2.2057089654768305"/>
    <n v="1.4681783472132348"/>
    <n v="89.548484328368374"/>
  </r>
  <r>
    <x v="41"/>
    <n v="32.985532193291931"/>
    <n v="18.194670897955202"/>
    <n v="21.00637299626036"/>
    <n v="15.447659137516863"/>
    <n v="2.1178373652230915"/>
    <n v="1.4681783472132348"/>
    <n v="91.22025093746069"/>
  </r>
  <r>
    <x v="42"/>
    <n v="33.77742490504248"/>
    <n v="18.222385149767934"/>
    <n v="21.521520875116682"/>
    <n v="14.93356551908948"/>
    <n v="2.1456317395945161"/>
    <n v="1.4681783472132348"/>
    <n v="92.068706535824333"/>
  </r>
  <r>
    <x v="43"/>
    <n v="34.503603010597644"/>
    <n v="18.598271039572673"/>
    <n v="21.739190727475687"/>
    <n v="14.11233598445806"/>
    <n v="2.2132962635609719"/>
    <n v="1.4681783472132348"/>
    <n v="92.634875372878284"/>
  </r>
  <r>
    <x v="44"/>
    <n v="34.920400126147733"/>
    <n v="18.431441463918187"/>
    <n v="22.166349134937967"/>
    <n v="14.709905705564841"/>
    <n v="2.3621851813088366"/>
    <n v="1.4681783472132348"/>
    <n v="94.058459959090783"/>
  </r>
  <r>
    <x v="45"/>
    <n v="32.629857872410128"/>
    <n v="16.482207571796813"/>
    <n v="20.778841642272109"/>
    <n v="15.307579412669838"/>
    <n v="2.2719894377957117"/>
    <n v="1.4681783472132348"/>
    <n v="88.938654284157835"/>
  </r>
  <r>
    <x v="46"/>
    <n v="31.767780476650945"/>
    <n v="14.024219942162796"/>
    <n v="20.212291392135651"/>
    <n v="14.453860592529903"/>
    <n v="2.2193970282722826"/>
    <n v="1.4681783472132348"/>
    <n v="84.145727778964826"/>
  </r>
  <r>
    <x v="47"/>
    <n v="32.639227300165189"/>
    <n v="16.75420511223707"/>
    <n v="20.860083494041099"/>
    <n v="14.359083984715729"/>
    <n v="2.2210904910180265"/>
    <n v="1.4681783472132348"/>
    <n v="88.301868729390364"/>
  </r>
  <r>
    <x v="48"/>
    <n v="33.83237899933917"/>
    <n v="18.26617360370247"/>
    <n v="21.845374976088745"/>
    <n v="14.158113124143242"/>
    <n v="2.1592588708827645"/>
    <n v="1.4681783472132348"/>
    <n v="91.729477921369636"/>
  </r>
  <r>
    <x v="49"/>
    <n v="35.429084267803127"/>
    <n v="18.309350142478703"/>
    <n v="22.832292123760727"/>
    <n v="13.896828193566535"/>
    <n v="2.1745101793410018"/>
    <n v="1.4681783472132348"/>
    <n v="94.110243254163322"/>
  </r>
  <r>
    <x v="50"/>
    <n v="36.471683057149662"/>
    <n v="18.460837292439063"/>
    <n v="22.553481685989155"/>
    <n v="13.918172986228573"/>
    <n v="2.2253133621098304"/>
    <n v="1.4681783472132348"/>
    <n v="95.097666731129522"/>
  </r>
  <r>
    <x v="51"/>
    <n v="35.916478927403254"/>
    <n v="17.878517756684012"/>
    <n v="22.222976356634828"/>
    <n v="13.935046612731156"/>
    <n v="2.323855015665425"/>
    <n v="1.4681783472132348"/>
    <n v="93.745053016331923"/>
  </r>
  <r>
    <x v="52"/>
    <n v="34.315845638842532"/>
    <n v="15.981299431769164"/>
    <n v="21.134637888675798"/>
    <n v="13.175757373916575"/>
    <n v="2.2673508793771582"/>
    <n v="1.4681783472132348"/>
    <n v="88.343069559794472"/>
  </r>
  <r>
    <x v="53"/>
    <n v="33.201082877560466"/>
    <n v="13.591752921618799"/>
    <n v="19.952104677023765"/>
    <n v="12.319953618960271"/>
    <n v="2.2444915226693909"/>
    <n v="1.4681783472132348"/>
    <n v="82.777563965045928"/>
  </r>
  <r>
    <x v="54"/>
    <n v="34.634883328782493"/>
    <n v="17.702861258181912"/>
    <n v="20.994178484664193"/>
    <n v="11.909752417727248"/>
    <n v="2.2334702443327688"/>
    <n v="1.4681783472132348"/>
    <n v="88.943324080901846"/>
  </r>
  <r>
    <x v="55"/>
    <n v="35.174372353957892"/>
    <n v="18.234921895671267"/>
    <n v="21.850551580673837"/>
    <n v="11.993718133256298"/>
    <n v="2.1521400813423797"/>
    <n v="1.4681783472132348"/>
    <n v="90.873882392114908"/>
  </r>
  <r>
    <x v="56"/>
    <n v="36.117343041315934"/>
    <n v="18.543244439826864"/>
    <n v="22.719105487982084"/>
    <n v="13.181307740432089"/>
    <n v="2.182722373435114"/>
    <n v="1.4681783472132348"/>
    <n v="94.211901430205316"/>
  </r>
  <r>
    <x v="57"/>
    <n v="37.264984380130528"/>
    <n v="18.990821928150304"/>
    <n v="23.054219524221793"/>
    <n v="13.804734302499018"/>
    <n v="2.2325761651496028"/>
    <n v="1.4681783472132348"/>
    <n v="96.815514647364481"/>
  </r>
  <r>
    <x v="58"/>
    <n v="36.986081373424"/>
    <n v="18.642673976109233"/>
    <n v="22.927185264162645"/>
    <n v="13.360767878330964"/>
    <n v="2.3259766375268205"/>
    <n v="1.4681783472132348"/>
    <n v="95.710863476766903"/>
  </r>
  <r>
    <x v="59"/>
    <n v="34.334721535186986"/>
    <n v="16.649206557208956"/>
    <n v="23.091483720386904"/>
    <n v="12.844043010208839"/>
    <n v="2.2740445391684445"/>
    <n v="1.4681783472132348"/>
    <n v="90.661677709373365"/>
  </r>
  <r>
    <x v="60"/>
    <n v="32.61927559496219"/>
    <n v="14.162123188277652"/>
    <n v="24.316123582241254"/>
    <n v="12.184915336548865"/>
    <n v="2.2820913023675673"/>
    <n v="1.4681783472132348"/>
    <n v="87.032707351610767"/>
  </r>
  <r>
    <x v="61"/>
    <n v="34.509399286102521"/>
    <n v="18.626277348491971"/>
    <n v="25.579850260176833"/>
    <n v="12.290709115656586"/>
    <n v="2.2373966879066502"/>
    <n v="1.4681783472132348"/>
    <n v="94.711811045547805"/>
  </r>
  <r>
    <x v="62"/>
    <n v="35.432725116695593"/>
    <n v="19.281785425825305"/>
    <n v="26.028988585947367"/>
    <n v="12.095667811986543"/>
    <n v="2.1289555389194779"/>
    <n v="1.4681783472132348"/>
    <n v="96.436300826587541"/>
  </r>
  <r>
    <x v="63"/>
    <n v="36.631017278268914"/>
    <n v="19.260514393913038"/>
    <n v="26.558088130706061"/>
    <n v="12.339984839078088"/>
    <n v="2.1443088586662182"/>
    <n v="1.4681783472132348"/>
    <n v="98.402091847845554"/>
  </r>
  <r>
    <x v="64"/>
    <n v="36.550686890776021"/>
    <n v="19.306068450320019"/>
    <n v="25.797301531079611"/>
    <n v="12.265008182565053"/>
    <n v="2.1991248121000755"/>
    <n v="1.4681783472132348"/>
    <n v="97.586368214054033"/>
  </r>
  <r>
    <x v="65"/>
    <n v="36.109301513964532"/>
    <n v="18.903074938737635"/>
    <n v="26.0166632473627"/>
    <n v="12.318805006060897"/>
    <n v="2.2728580640692879"/>
    <n v="1.4681783472132348"/>
    <n v="97.088881117408292"/>
  </r>
  <r>
    <x v="66"/>
    <n v="34.450590071464092"/>
    <n v="16.428370315320151"/>
    <n v="24.813305983506609"/>
    <n v="12.184989742689961"/>
    <n v="2.2056114353099123"/>
    <n v="1.4681783472132348"/>
    <n v="91.551045895503975"/>
  </r>
  <r>
    <x v="67"/>
    <n v="33.209207893045019"/>
    <n v="13.877454830559858"/>
    <n v="23.730166710132554"/>
    <n v="11.513094882600797"/>
    <n v="2.2343412748131222"/>
    <n v="1.4681783472132348"/>
    <n v="86.03244393836458"/>
  </r>
  <r>
    <x v="68"/>
    <n v="34.963367006156474"/>
    <n v="18.223013336803209"/>
    <n v="25.136193640604429"/>
    <n v="11.111210423096006"/>
    <n v="2.1344238823244046"/>
    <n v="1.4681783472132348"/>
    <n v="93.036386636197761"/>
  </r>
  <r>
    <x v="69"/>
    <n v="35.383921112599992"/>
    <n v="18.168327569487712"/>
    <n v="25.168852845783704"/>
    <n v="10.98501352796036"/>
    <n v="2.0429357795739129"/>
    <n v="1.4681783472132348"/>
    <n v="93.217229182618922"/>
  </r>
  <r>
    <x v="70"/>
    <n v="34.725842376268773"/>
    <n v="18.52753154617092"/>
    <n v="24.730279814911359"/>
    <n v="10.403844066632285"/>
    <n v="2.0509248239328821"/>
    <n v="1.4681783472132348"/>
    <n v="91.906600975129464"/>
  </r>
  <r>
    <x v="71"/>
    <n v="33.748015795688673"/>
    <n v="18.269250970828605"/>
    <n v="24.580577534764309"/>
    <n v="10.240120240963144"/>
    <n v="2.0934227132565768"/>
    <n v="1.4681783472132348"/>
    <n v="90.399565602714532"/>
  </r>
  <r>
    <x v="72"/>
    <n v="34.764873350051651"/>
    <n v="17.730288626861277"/>
    <n v="25.184348184030831"/>
    <n v="10.70440871935438"/>
    <n v="2.1735084986368189"/>
    <n v="1.4681783472132348"/>
    <n v="92.025605726148186"/>
  </r>
  <r>
    <x v="73"/>
    <n v="34.953961366214799"/>
    <n v="13.796887527762639"/>
    <n v="24.994727420338677"/>
    <n v="11.328678294749649"/>
    <n v="2.0990660596598807"/>
    <n v="1.4681783472132348"/>
    <n v="88.641499015938876"/>
  </r>
  <r>
    <x v="74"/>
    <n v="33.977424516593331"/>
    <n v="11.59129659109659"/>
    <n v="24.140512896460052"/>
    <n v="11.233581531801354"/>
    <n v="2.0668908471022274"/>
    <n v="1.4681783472132348"/>
    <n v="84.477884730266794"/>
  </r>
  <r>
    <x v="75"/>
    <n v="35.95479059396547"/>
    <n v="15.45902724801188"/>
    <n v="25.348667492095174"/>
    <n v="11.24015204494204"/>
    <n v="1.9381958419911578"/>
    <n v="1.4681783472132348"/>
    <n v="91.409011568218958"/>
  </r>
  <r>
    <x v="76"/>
    <n v="35.82350867903579"/>
    <n v="15.627517586003128"/>
    <n v="25.693624017628519"/>
    <n v="10.59090590904912"/>
    <n v="1.7833340139995593"/>
    <n v="1.4681783472132348"/>
    <n v="90.987068552929372"/>
  </r>
  <r>
    <x v="77"/>
    <n v="35.964182848335419"/>
    <n v="14.730523507394489"/>
    <n v="24.938926468721913"/>
    <n v="10.053347281904397"/>
    <n v="1.689989309746766"/>
    <n v="1.4681783472132348"/>
    <n v="88.84514776331622"/>
  </r>
  <r>
    <x v="78"/>
    <n v="36.372380600423988"/>
    <n v="14.508070221776659"/>
    <n v="25.416967373410877"/>
    <n v="10.005952338490172"/>
    <n v="1.6029526439777384"/>
    <n v="1.4681783472132348"/>
    <n v="89.374501525292686"/>
  </r>
  <r>
    <x v="79"/>
    <n v="35.404259580407199"/>
    <n v="14.508070221776659"/>
    <n v="25.160986760080434"/>
    <n v="10.017940318680351"/>
    <n v="1.5563338600816032"/>
    <n v="1.4681783472132348"/>
    <n v="88.115769088239489"/>
  </r>
  <r>
    <x v="80"/>
    <n v="34.368583851467825"/>
    <n v="10.775788083154898"/>
    <n v="24.624086634204861"/>
    <n v="10.973480554758702"/>
    <n v="1.4238155189001893"/>
    <n v="1.4681783472132348"/>
    <n v="83.633932989699716"/>
  </r>
  <r>
    <x v="81"/>
    <n v="33.92764071160363"/>
    <n v="7.3170559932804533"/>
    <n v="23.941718937449341"/>
    <n v="11.554784714352987"/>
    <n v="1.2542428569825159"/>
    <n v="1.4681783472132348"/>
    <n v="79.463621560882174"/>
  </r>
  <r>
    <x v="82"/>
    <n v="34.446514392575182"/>
    <n v="12.316476500982521"/>
    <n v="24.650786127396294"/>
    <n v="11.465405966153639"/>
    <n v="1.0717235035276089"/>
    <n v="1.4681783472132348"/>
    <n v="85.419084837848487"/>
  </r>
  <r>
    <x v="83"/>
    <n v="35.3118032810549"/>
    <n v="12.458458216964297"/>
    <n v="24.742754055615052"/>
    <n v="11.139825988818799"/>
    <n v="0.98086355696408867"/>
    <n v="1.4681783472132348"/>
    <n v="86.101883446630382"/>
  </r>
  <r>
    <x v="84"/>
    <n v="36.141467444430624"/>
    <n v="12.468130554328267"/>
    <n v="24.433658647591695"/>
    <n v="10.806492206952253"/>
    <n v="0.90081376685746295"/>
    <n v="1.4681783472132348"/>
    <n v="86.218740967373549"/>
  </r>
  <r>
    <x v="85"/>
    <n v="34.750947275305947"/>
    <n v="12.57016021489574"/>
    <n v="24.647279896476803"/>
    <n v="10.722257708516899"/>
    <n v="0.8500462916751248"/>
    <n v="1.4681783472132348"/>
    <n v="85.008869734083746"/>
  </r>
  <r>
    <x v="86"/>
    <n v="34.76251137476622"/>
    <n v="12.208930267387162"/>
    <n v="24.346141809745454"/>
    <n v="10.505232896664328"/>
    <n v="0.80835781287495334"/>
    <n v="1.4681783472132348"/>
    <n v="84.09935250865135"/>
  </r>
  <r>
    <x v="87"/>
    <n v="32.526446074406138"/>
    <n v="9.0048947113349982"/>
    <n v="23.57682700746421"/>
    <n v="10.655145689909588"/>
    <n v="0.74710196204259915"/>
    <n v="1.4681783472132348"/>
    <n v="77.978593792370788"/>
  </r>
  <r>
    <x v="88"/>
    <n v="32.174835062350432"/>
    <n v="6.6252425247170272"/>
    <n v="23.264845481577098"/>
    <n v="10.996206954266629"/>
    <n v="0.68955731880995974"/>
    <n v="1.4681783472132348"/>
    <n v="75.218865688934386"/>
  </r>
  <r>
    <x v="89"/>
    <n v="33.270707371322658"/>
    <n v="11.183117762913362"/>
    <n v="24.058060988965714"/>
    <n v="11.012698444192548"/>
    <n v="0.62713667963159392"/>
    <n v="1.4681783472132348"/>
    <n v="81.619899594239115"/>
  </r>
  <r>
    <x v="90"/>
    <n v="34.1626601309218"/>
    <n v="11.970359994211542"/>
    <n v="25.431757811395059"/>
    <n v="10.934007740083119"/>
    <n v="0.6538220282926801"/>
    <n v="1.4681783472132348"/>
    <n v="84.620786052117438"/>
  </r>
  <r>
    <x v="91"/>
    <n v="33.805087668395977"/>
    <n v="11.856861492875694"/>
    <n v="26.466264512531126"/>
    <n v="11.153183319296655"/>
    <n v="0.64347213714456397"/>
    <n v="1.4681783472132348"/>
    <n v="85.393047477457273"/>
  </r>
  <r>
    <x v="92"/>
    <n v="33.378620801837926"/>
    <n v="11.924710655350692"/>
    <n v="26.232583438192457"/>
    <n v="10.718696413353996"/>
    <n v="0.61105399361906243"/>
    <n v="1.4681783472132348"/>
    <n v="84.33384364956737"/>
  </r>
  <r>
    <x v="93"/>
    <n v="33.394956652080708"/>
    <n v="12.277781584253303"/>
    <n v="25.877239589560887"/>
    <n v="10.298282958408389"/>
    <n v="0.62087794976550437"/>
    <n v="1.4681783472132348"/>
    <n v="83.937317081282032"/>
  </r>
  <r>
    <x v="94"/>
    <n v="32.966824387892068"/>
    <n v="8.8140592534229967"/>
    <n v="23.515657425219224"/>
    <n v="10.153287584405581"/>
    <n v="0.54508704903126881"/>
    <n v="1.4681783472132348"/>
    <n v="77.46309404718437"/>
  </r>
  <r>
    <x v="95"/>
    <n v="31.408088076273145"/>
    <n v="6.5593376524467386"/>
    <n v="23.969615983515386"/>
    <n v="9.7678160508828071"/>
    <n v="0.53944547194204895"/>
    <n v="1.4681783472132348"/>
    <n v="73.712481582273355"/>
  </r>
  <r>
    <x v="96"/>
    <n v="30.678678638036331"/>
    <n v="10.425192062523339"/>
    <n v="24.658925715903603"/>
    <n v="9.117652214641943"/>
    <n v="0.54264660484274618"/>
    <n v="1.4681783472132348"/>
    <n v="76.891273583161208"/>
  </r>
  <r>
    <x v="97"/>
    <n v="31.79052643343276"/>
    <n v="12.233302707812317"/>
    <n v="25.572030722669091"/>
    <n v="9.0994064804049302"/>
    <n v="0.55973359643430376"/>
    <n v="1.4681783472132348"/>
    <n v="80.723178287966633"/>
  </r>
  <r>
    <x v="98"/>
    <n v="32.768107603459782"/>
    <n v="12.285939051644455"/>
    <n v="25.965302320124174"/>
    <n v="9.1480925198729288"/>
    <n v="0.57597339271831793"/>
    <n v="1.4681783472132348"/>
    <n v="82.211593235032908"/>
  </r>
  <r>
    <x v="99"/>
    <n v="32.612728773461299"/>
    <n v="12.386896492989795"/>
    <n v="25.730684426329724"/>
    <n v="9.4824711804312578"/>
    <n v="0.56973289578885433"/>
    <n v="1.4681783472132348"/>
    <n v="82.250692116214182"/>
  </r>
  <r>
    <x v="100"/>
    <n v="32.339435760212965"/>
    <n v="10.993227488280249"/>
    <n v="25.559522166487891"/>
    <n v="9.8192524802884265"/>
    <n v="0.57529154077671052"/>
    <n v="1.4681783472132348"/>
    <n v="80.754907783259483"/>
  </r>
  <r>
    <x v="101"/>
    <n v="32.07081791669362"/>
    <n v="9.6716235266736827"/>
    <n v="24.571793463642248"/>
    <n v="9.486701289007371"/>
    <n v="0.52538155010875209"/>
    <n v="1.4681783472132348"/>
    <n v="77.794496093338907"/>
  </r>
  <r>
    <x v="102"/>
    <n v="31.613684159650234"/>
    <n v="7.1465030391513622"/>
    <n v="23.787747314138613"/>
    <n v="9.0185517407145976"/>
    <n v="0.49743335742534461"/>
    <n v="1.4681783472132348"/>
    <n v="73.532097958293392"/>
  </r>
  <r>
    <x v="103"/>
    <n v="31.389343701957397"/>
    <n v="10.620074583698708"/>
    <n v="24.556248785846154"/>
    <n v="9.4333628597855768"/>
    <n v="0.48948246987052801"/>
    <n v="1.4681783472132348"/>
    <n v="77.956690748371599"/>
  </r>
  <r>
    <x v="104"/>
    <n v="31.491552731545891"/>
    <n v="12.306984781208605"/>
    <n v="25.351566130183585"/>
    <n v="9.7744895636023852"/>
    <n v="0.51785567857467429"/>
    <n v="1.4681783472132348"/>
    <n v="80.91062723232838"/>
  </r>
  <r>
    <x v="105"/>
    <n v="32.185750444649528"/>
    <n v="12.738485906702367"/>
    <n v="24.833636045701052"/>
    <n v="9.3277656927326742"/>
    <n v="0.55154433814642334"/>
    <n v="1.4681783472132348"/>
    <n v="81.105360775145286"/>
  </r>
  <r>
    <x v="106"/>
    <n v="32.370601949021911"/>
    <n v="12.85547501634788"/>
    <n v="24.363732563004014"/>
    <n v="8.7181872551523387"/>
    <n v="0.5181962010007144"/>
    <n v="1.4681783472132348"/>
    <n v="80.294371331740109"/>
  </r>
  <r>
    <x v="107"/>
    <n v="32.043988088566493"/>
    <n v="12.732649769987127"/>
    <n v="24.951910228099187"/>
    <n v="8.545298037995698"/>
    <n v="0.51402466316463702"/>
    <n v="1.4681783472132348"/>
    <n v="80.256049135026373"/>
  </r>
  <r>
    <x v="108"/>
    <n v="31.007932327888849"/>
    <n v="9.9214158386765217"/>
    <n v="24.54538356009715"/>
    <n v="8.4754052916640248"/>
    <n v="0.47723721535583141"/>
    <n v="1.4681783472132348"/>
    <n v="75.895552580895625"/>
  </r>
  <r>
    <x v="109"/>
    <n v="30.408116023299037"/>
    <n v="7.2203894930386481"/>
    <n v="23.128274701304903"/>
    <n v="8.2490473499096915"/>
    <n v="0.46117342314577048"/>
    <n v="1.4681783472132348"/>
    <n v="70.935179337911279"/>
  </r>
  <r>
    <x v="110"/>
    <n v="31.048390171388096"/>
    <n v="11.972611158677857"/>
    <n v="23.851481184602225"/>
    <n v="8.4573072693486875"/>
    <n v="0.49194170018434547"/>
    <n v="1.4681783472132348"/>
    <n v="77.289909831414448"/>
  </r>
  <r>
    <x v="111"/>
    <n v="30.836440512067334"/>
    <n v="12.678803727771763"/>
    <n v="24.464433919083604"/>
    <n v="8.6604769325784208"/>
    <n v="0.5308131989864775"/>
    <n v="1.4681783472132348"/>
    <n v="78.639146637700833"/>
  </r>
  <r>
    <x v="112"/>
    <n v="31.528942694521692"/>
    <n v="13.072824535292632"/>
    <n v="24.54013906621422"/>
    <n v="8.8523161473841068"/>
    <n v="0.5702119655986031"/>
    <n v="1.4681783472132348"/>
    <n v="80.032612756224495"/>
  </r>
  <r>
    <x v="113"/>
    <n v="32.395161620507444"/>
    <n v="12.966613829251893"/>
    <n v="24.967679363767473"/>
    <n v="8.693047161847419"/>
    <n v="0.5965607203281853"/>
    <n v="1.4681783472132348"/>
    <n v="81.08724104291565"/>
  </r>
  <r>
    <x v="114"/>
    <n v="32.192985811057667"/>
    <n v="13.040420049911868"/>
    <n v="24.547645468457869"/>
    <n v="8.1674332051187513"/>
    <n v="0.60154037165931751"/>
    <n v="1.4681783472132348"/>
    <n v="80.018203253418704"/>
  </r>
  <r>
    <x v="115"/>
    <n v="31.34666353791588"/>
    <n v="10.201584329862527"/>
    <n v="24.21387998912985"/>
    <n v="7.9954279022811443"/>
    <n v="0.55900523007110059"/>
    <n v="1.4681783472132348"/>
    <n v="75.784739336473734"/>
  </r>
  <r>
    <x v="116"/>
    <n v="30.639557940932672"/>
    <n v="8.0153319253580442"/>
    <n v="24.209946124717749"/>
    <n v="7.9664121551053286"/>
    <n v="0.54700100312159594"/>
    <n v="1.4681783472132348"/>
    <n v="72.846427496448626"/>
  </r>
  <r>
    <x v="117"/>
    <n v="31.228638112423834"/>
    <n v="12.321701008353847"/>
    <n v="25.007103541520536"/>
    <n v="7.7998335521818944"/>
    <n v="0.54623815987005786"/>
    <n v="1.4681783472132348"/>
    <n v="78.371692721563406"/>
  </r>
  <r>
    <x v="118"/>
    <n v="31.270292130581524"/>
    <n v="13.406234479666761"/>
    <n v="24.91319225719235"/>
    <n v="7.4571374082812385"/>
    <n v="0.58722111356676787"/>
    <n v="1.4681783472132348"/>
    <n v="79.102255736501888"/>
  </r>
  <r>
    <x v="119"/>
    <n v="31.405821161698036"/>
    <n v="13.529139405947488"/>
    <n v="25.191158973599752"/>
    <n v="7.2681451679679405"/>
    <n v="0.63634245559726732"/>
    <n v="1.4681783472132348"/>
    <n v="79.49878551202373"/>
  </r>
  <r>
    <x v="120"/>
    <n v="31.21280665255415"/>
    <n v="14.097358210945393"/>
    <n v="24.325481676213471"/>
    <n v="7.2423060072584935"/>
    <n v="0.66576465953959607"/>
    <n v="1.4681783472132348"/>
    <n v="79.011895553724329"/>
  </r>
  <r>
    <x v="121"/>
    <n v="29.071039146709929"/>
    <n v="11.486145391645088"/>
    <n v="23.15030949720051"/>
    <n v="6.9201275797703046"/>
    <n v="0.66652748784079563"/>
    <n v="1.4681783472132348"/>
    <n v="72.762327450379871"/>
  </r>
  <r>
    <x v="122"/>
    <n v="28.875341000998656"/>
    <n v="10.795611882945945"/>
    <n v="23.625489902559305"/>
    <n v="6.6806509535055429"/>
    <n v="0.58366377294124594"/>
    <n v="1.4681783472132348"/>
    <n v="72.028935860163941"/>
  </r>
  <r>
    <x v="123"/>
    <n v="28.278018407295196"/>
    <n v="8.0292102485537704"/>
    <n v="24.688995960067601"/>
    <n v="6.6081305838278555"/>
    <n v="0.57074401508924844"/>
    <n v="1.4681783472132348"/>
    <n v="69.643277562046904"/>
  </r>
  <r>
    <x v="124"/>
    <n v="29.256032455117996"/>
    <n v="12.157684593742703"/>
    <n v="25.758863880983643"/>
    <n v="6.7696776008502102"/>
    <n v="0.58095458657658539"/>
    <n v="1.4681783472132348"/>
    <n v="75.99139146448438"/>
  </r>
  <r>
    <x v="125"/>
    <n v="30.718650709777208"/>
    <n v="12.674042979886883"/>
    <n v="26.350447930503222"/>
    <n v="7.0481248281272961"/>
    <n v="0.63435799779473567"/>
    <n v="1.4681783472132348"/>
    <n v="78.893802793302584"/>
  </r>
  <r>
    <x v="126"/>
    <n v="32.011868380919644"/>
    <n v="13.53797699797731"/>
    <n v="26.897580265348644"/>
    <n v="7.0920983590952957"/>
    <n v="0.64584680631021441"/>
    <n v="1.4681783472132348"/>
    <n v="81.653549156864344"/>
  </r>
  <r>
    <x v="127"/>
    <n v="31.70514745593217"/>
    <n v="13.723250272260179"/>
    <n v="26.759398192458121"/>
    <n v="7.0018365741003148"/>
    <n v="0.67483380138589477"/>
    <n v="1.4681783472132348"/>
    <n v="81.332644643349923"/>
  </r>
  <r>
    <x v="128"/>
    <n v="32.504571201430423"/>
    <n v="13.746185960424828"/>
    <n v="27.001302169047115"/>
    <n v="6.7939589323686"/>
    <n v="0.68230832219602622"/>
    <n v="1.4681783472132348"/>
    <n v="82.196504932680227"/>
  </r>
  <r>
    <x v="129"/>
    <n v="32.855642090599666"/>
    <n v="11.706158483225117"/>
    <n v="27.22646277179053"/>
    <n v="6.7654568421780921"/>
    <n v="0.64118489137018275"/>
    <n v="1.4681783472132348"/>
    <n v="80.663083426376843"/>
  </r>
  <r>
    <x v="130"/>
    <n v="32.194372495535852"/>
    <n v="8.2841007025492033"/>
    <n v="25.392473818582289"/>
    <n v="6.5370592174347477"/>
    <n v="0.63164601256211139"/>
    <n v="1.4681783472132348"/>
    <n v="74.507830593877443"/>
  </r>
  <r>
    <x v="131"/>
    <n v="32.486589429652724"/>
    <n v="12.711110028583388"/>
    <n v="24.792992799457402"/>
    <n v="7.169573157081321"/>
    <n v="0.64138763470958593"/>
    <n v="1.4681783472132348"/>
    <n v="79.269831396697668"/>
  </r>
  <r>
    <x v="132"/>
    <n v="33.49954339253064"/>
    <n v="13.977246071051065"/>
    <n v="26.29269252242257"/>
    <n v="7.5942163452080482"/>
    <n v="0.66005328340496483"/>
    <n v="1.4681783472132348"/>
    <n v="83.491929961830536"/>
  </r>
  <r>
    <x v="133"/>
    <n v="34.284888007974075"/>
    <n v="14.045198642146978"/>
    <n v="26.998017421686413"/>
    <n v="7.3468951184203863"/>
    <n v="0.68922699313312519"/>
    <n v="1.4681783472132348"/>
    <n v="84.832404530574223"/>
  </r>
  <r>
    <x v="134"/>
    <n v="34.160700846079791"/>
    <n v="14.29234306954846"/>
    <n v="27.392972284070474"/>
    <n v="6.992224606774756"/>
    <n v="0.72494459380331544"/>
    <n v="1.4681783472132348"/>
    <n v="85.031363747490033"/>
  </r>
  <r>
    <x v="135"/>
    <n v="34.652043851137272"/>
    <n v="14.637163504585388"/>
    <n v="27.703081755808483"/>
    <n v="6.6140687953436039"/>
    <n v="0.73404724644949826"/>
    <n v="1.4681783472132348"/>
    <n v="85.808583500537466"/>
  </r>
  <r>
    <x v="136"/>
    <n v="34.593554187438087"/>
    <n v="11.936810086926585"/>
    <n v="27.147188427473047"/>
    <n v="6.3314806359107632"/>
    <n v="0.67883720621756682"/>
    <n v="1.4681783472132348"/>
    <n v="82.156048891179296"/>
  </r>
  <r>
    <x v="137"/>
    <n v="34.083367196847611"/>
    <n v="8.6150378285172788"/>
    <n v="25.901621648252366"/>
    <n v="6.1181564857423325"/>
    <n v="0.679424861793826"/>
    <n v="1.4681783472132348"/>
    <n v="76.865786368366656"/>
  </r>
  <r>
    <x v="138"/>
    <n v="34.674143540635647"/>
    <n v="13.579456549275875"/>
    <n v="26.206697898886695"/>
    <n v="5.924970943016775"/>
    <n v="0.6525310643460146"/>
    <n v="1.4681783472132348"/>
    <n v="82.505978343374252"/>
  </r>
  <r>
    <x v="139"/>
    <n v="35.542806472681228"/>
    <n v="14.146555091363858"/>
    <n v="27.656175604917458"/>
    <n v="5.8781986875201824"/>
    <n v="0.68361471626642967"/>
    <n v="1.4681783472132348"/>
    <n v="85.375528919962406"/>
  </r>
  <r>
    <x v="140"/>
    <n v="34.659068249979761"/>
    <n v="13.898941438581225"/>
    <n v="27.928367188483591"/>
    <n v="6.0127449699546647"/>
    <n v="0.7348218434360696"/>
    <n v="1.4681783472132348"/>
    <n v="84.70212203764855"/>
  </r>
  <r>
    <x v="141"/>
    <n v="34.555623203445748"/>
    <n v="13.115084885071271"/>
    <n v="27.129336766282872"/>
    <n v="5.9171918025742762"/>
    <n v="0.75708834903351552"/>
    <n v="1.4681783472132348"/>
    <n v="82.942503353620921"/>
  </r>
  <r>
    <x v="142"/>
    <n v="34.648922593837405"/>
    <n v="14.073204782509077"/>
    <n v="27.504934160471283"/>
    <n v="5.743078165614028"/>
    <n v="0.76579899474920232"/>
    <n v="1.4681783472132348"/>
    <n v="84.204117044394224"/>
  </r>
  <r>
    <x v="143"/>
    <n v="33.891954568556912"/>
    <n v="11.080898477938478"/>
    <n v="26.964843412693817"/>
    <n v="6.0410779639198244"/>
    <n v="0.69032652477472289"/>
    <n v="1.4681783472132348"/>
    <n v="80.137279295096974"/>
  </r>
  <r>
    <x v="144"/>
    <n v="33.430151894245853"/>
    <n v="8.6054409644718568"/>
    <n v="26.408796394821156"/>
    <n v="6.1161224906367098"/>
    <n v="0.6767966767346022"/>
    <n v="1.4681783472132348"/>
    <n v="76.705486768123407"/>
  </r>
  <r>
    <x v="145"/>
    <n v="34.090448866594336"/>
    <n v="11.77551311189116"/>
    <n v="27.582369662481533"/>
    <n v="5.865464622945745"/>
    <n v="0.65937778716637663"/>
    <n v="1.4681783472132348"/>
    <n v="81.441352398292395"/>
  </r>
  <r>
    <x v="146"/>
    <n v="35.201911458324858"/>
    <n v="13.539623974045098"/>
    <n v="28.24548740771715"/>
    <n v="5.7383345108592385"/>
    <n v="0.6843447899093501"/>
    <n v="1.4681783472132348"/>
    <n v="84.877880488068925"/>
  </r>
  <r>
    <x v="147"/>
    <n v="36.288599357115686"/>
    <n v="14.484901620539871"/>
    <n v="28.954628787335871"/>
    <n v="5.6013635351155715"/>
    <n v="0.7421599611752443"/>
    <n v="1.4681783472132348"/>
    <n v="87.539831608495476"/>
  </r>
  <r>
    <x v="148"/>
    <n v="35.125638688815968"/>
    <n v="14.289882949118152"/>
    <n v="28.327724118237278"/>
    <n v="5.5415615788609465"/>
    <n v="0.75471944433189453"/>
    <n v="1.4681783472132348"/>
    <n v="85.507705126577491"/>
  </r>
  <r>
    <x v="149"/>
    <n v="34.089920188246118"/>
    <n v="15.295052736965001"/>
    <n v="27.655146765025094"/>
    <n v="5.5036708975527517"/>
    <n v="0.76949709412671763"/>
    <n v="1.4681783472132348"/>
    <n v="84.781466029128921"/>
  </r>
  <r>
    <x v="150"/>
    <n v="32.831778835722758"/>
    <n v="12.922339384601933"/>
    <n v="26.971604368258998"/>
    <n v="5.5478982419347114"/>
    <n v="0.69890846929019512"/>
    <n v="1.4681783472132348"/>
    <n v="80.440707647021839"/>
  </r>
  <r>
    <x v="151"/>
    <n v="31.880657846390125"/>
    <n v="10.023347378189161"/>
    <n v="25.862752440835845"/>
    <n v="5.6992024995618999"/>
    <n v="0.68755781909777247"/>
    <n v="1.4681783472132348"/>
    <n v="75.621696331288049"/>
  </r>
  <r>
    <x v="152"/>
    <n v="32.973282155593559"/>
    <n v="13.914247482791525"/>
    <n v="25.607827794545024"/>
    <n v="5.7260435328822927"/>
    <n v="0.71152024470391262"/>
    <n v="1.4681783472132348"/>
    <n v="80.401099557729552"/>
  </r>
  <r>
    <x v="153"/>
    <n v="34.18060710940162"/>
    <n v="15.536668027720026"/>
    <n v="26.822419665363242"/>
    <n v="5.5928457670656151"/>
    <n v="0.73582498933129536"/>
    <n v="1.4681783472132348"/>
    <n v="84.336543906095031"/>
  </r>
  <r>
    <x v="154"/>
    <n v="35.691035907427889"/>
    <n v="15.775694642643844"/>
    <n v="27.725557032142518"/>
    <n v="5.5793040662663529"/>
    <n v="0.76677786553943328"/>
    <n v="1.4681783472132348"/>
    <n v="87.006547861233287"/>
  </r>
  <r>
    <x v="155"/>
    <n v="36.821857653449044"/>
    <n v="15.946903669031991"/>
    <n v="28.185801192513232"/>
    <n v="5.7921995893423519"/>
    <n v="0.80190085431768954"/>
    <n v="1.4681783472132348"/>
    <n v="89.016841305867544"/>
  </r>
  <r>
    <x v="156"/>
    <n v="36.146457085503812"/>
    <n v="16.330235027178361"/>
    <n v="27.507449698280642"/>
    <n v="5.8740389813812923"/>
    <n v="0.82836251450354259"/>
    <n v="1.4681783472132348"/>
    <n v="88.154721654060879"/>
  </r>
  <r>
    <x v="157"/>
    <n v="35.390507810745135"/>
    <n v="13.900385951801516"/>
    <n v="26.631113596029842"/>
    <n v="5.7309464065839908"/>
    <n v="0.75821631508136644"/>
    <n v="1.4681783472132348"/>
    <n v="83.879348427455099"/>
  </r>
  <r>
    <x v="158"/>
    <n v="34.381030224201801"/>
    <n v="10.412878299474487"/>
    <n v="26.251081033979997"/>
    <n v="5.7416516521944416"/>
    <n v="0.77049447330360554"/>
    <n v="1.4681783472132348"/>
    <n v="79.025314030367568"/>
  </r>
  <r>
    <x v="159"/>
    <n v="35.110700414411781"/>
    <n v="14.981591310052949"/>
    <n v="27.248919402416966"/>
    <n v="5.7525326081584467"/>
    <n v="0.75666015079763072"/>
    <n v="1.4681783472132348"/>
    <n v="85.318582233051004"/>
  </r>
  <r>
    <x v="160"/>
    <n v="36.201658815377634"/>
    <n v="16.033206664331683"/>
    <n v="28.075390970486819"/>
    <n v="5.6508963553741456"/>
    <n v="0.77054882429973337"/>
    <n v="1.4681783472132348"/>
    <n v="88.199879977083256"/>
  </r>
  <r>
    <x v="161"/>
    <n v="37.894313821971544"/>
    <n v="16.426537320503332"/>
    <n v="28.75797790505051"/>
    <n v="5.5238666774235181"/>
    <n v="0.8140602064529221"/>
    <n v="1.4681783472132348"/>
    <n v="90.884934278615063"/>
  </r>
  <r>
    <x v="162"/>
    <n v="37.812650649672207"/>
    <n v="15.946903669031991"/>
    <n v="28.713750742214359"/>
    <n v="5.4275027215528713"/>
    <n v="0.85586505012161296"/>
    <n v="1.4681783472132348"/>
    <n v="90.224851179806279"/>
  </r>
  <r>
    <x v="163"/>
    <n v="37.570033684884983"/>
    <n v="16.330235027178361"/>
    <n v="28.448561558250347"/>
    <n v="5.315395901109742"/>
    <n v="0.88220249090652647"/>
    <n v="1.4681783472132348"/>
    <n v="90.014607009543198"/>
  </r>
  <r>
    <x v="164"/>
    <n v="36.342726463174316"/>
    <n v="14.174415433412038"/>
    <n v="27.989171227569535"/>
    <n v="5.4886677061176572"/>
    <n v="0.79745447978993522"/>
    <n v="1.4681783472132348"/>
    <n v="86.260613657276721"/>
  </r>
  <r>
    <x v="165"/>
    <n v="35.780254525579011"/>
    <n v="10.937603345931032"/>
    <n v="27.670108554603932"/>
    <n v="5.5586184817664774"/>
    <n v="0.82044158971710601"/>
    <n v="1.4681783472132348"/>
    <n v="82.235204844810795"/>
  </r>
  <r>
    <x v="166"/>
    <n v="37.020047662676134"/>
    <n v="15.64161998278942"/>
    <n v="28.112480916133087"/>
    <n v="5.3709552490990022"/>
    <n v="0.83243350346962619"/>
    <n v="1.4681783472132348"/>
    <n v="88.445715661380518"/>
  </r>
  <r>
    <x v="167"/>
    <n v="37.857362717454194"/>
    <n v="16.431150922838125"/>
    <n v="28.866074484854856"/>
    <n v="5.2578549107240411"/>
    <n v="0.83102679487482334"/>
    <n v="1.4681783472132348"/>
    <n v="90.711648177959262"/>
  </r>
  <r>
    <x v="168"/>
    <n v="38.241085237945065"/>
    <n v="16.54961923550859"/>
    <n v="29.402343376174954"/>
    <n v="5.2429330583573011"/>
    <n v="0.85920357417304583"/>
    <n v="1.4681783472132348"/>
    <n v="91.763362829372198"/>
  </r>
  <r>
    <x v="169"/>
    <n v="38.590818971761593"/>
    <n v="16.78618837317444"/>
    <n v="29.424447487552523"/>
    <n v="5.31132516272333"/>
    <n v="0.89444342050896286"/>
    <n v="1.4681783472132348"/>
    <n v="92.475401762934098"/>
  </r>
  <r>
    <x v="170"/>
    <n v="38.889386737839423"/>
    <n v="16.895085906636936"/>
    <n v="29.46837930455106"/>
    <n v="5.3206940525070197"/>
    <n v="0.9254724383056675"/>
    <n v="1.4681783472132348"/>
    <n v="92.967196787053339"/>
  </r>
  <r>
    <x v="171"/>
    <n v="37.610253129245223"/>
    <n v="14.339445921118383"/>
    <n v="28.824374352014679"/>
    <n v="5.2500645536380306"/>
    <n v="0.85137443585640782"/>
    <n v="1.4681783472132348"/>
    <n v="88.343690739085972"/>
  </r>
  <r>
    <x v="172"/>
    <n v="36.523316099897727"/>
    <n v="10.819371718105419"/>
    <n v="28.074931269238338"/>
    <n v="5.2097672053409338"/>
    <n v="0.85499864136371651"/>
    <n v="1.4681783472132348"/>
    <n v="82.950563281159376"/>
  </r>
  <r>
    <x v="173"/>
    <n v="37.269417984545626"/>
    <n v="15.657582471794608"/>
    <n v="27.95973306885352"/>
    <n v="5.1932440671424613"/>
    <n v="0.85466279201648176"/>
    <n v="1.4681783472132348"/>
    <n v="88.402818731565944"/>
  </r>
  <r>
    <x v="174"/>
    <n v="38.081269477920493"/>
    <n v="16.522331108512343"/>
    <n v="28.662675840469792"/>
    <n v="5.048169006799105"/>
    <n v="0.85433557819882844"/>
    <n v="1.4681783472132348"/>
    <n v="90.636959359113789"/>
  </r>
  <r>
    <x v="175"/>
    <n v="38.576599035155724"/>
    <n v="16.514677679671337"/>
    <n v="29.096927742237828"/>
    <n v="5.0714517943749042"/>
    <n v="0.91107567281421176"/>
    <n v="1.4681783472132348"/>
    <n v="91.638910271467239"/>
  </r>
  <r>
    <x v="176"/>
    <n v="39.214493751567304"/>
    <n v="16.101467626704011"/>
    <n v="29.579675601053669"/>
    <n v="5.1201179421454448"/>
    <n v="0.92885350710277637"/>
    <n v="1.4681783472132348"/>
    <n v="92.412786775786429"/>
  </r>
  <r>
    <x v="177"/>
    <n v="38.435382760677356"/>
    <n v="16.11007077765402"/>
    <n v="29.292426435332132"/>
    <n v="5.1393835398450483"/>
    <n v="0.94856967045832019"/>
    <n v="1.4681783472132348"/>
    <n v="91.394011531180112"/>
  </r>
  <r>
    <x v="178"/>
    <n v="36.885301965503352"/>
    <n v="13.916292726544892"/>
    <n v="28.344866898863792"/>
    <n v="5.1655065895931642"/>
    <n v="0.88815820394084777"/>
    <n v="1.4681783472132348"/>
    <n v="86.668304731659276"/>
  </r>
  <r>
    <x v="179"/>
    <n v="36.320878496796674"/>
    <n v="11.51079814269424"/>
    <n v="27.832878055934987"/>
    <n v="5.2606172968822609"/>
    <n v="0.88073006548307797"/>
    <n v="1.4681783472132348"/>
    <n v="83.274080405004483"/>
  </r>
  <r>
    <x v="180"/>
    <n v="37.761474802365242"/>
    <n v="15.756916831887432"/>
    <n v="28.315598557258799"/>
    <n v="5.336355722469512"/>
    <n v="0.86742345153952538"/>
    <n v="1.4681783472132348"/>
    <n v="89.505947712733743"/>
  </r>
  <r>
    <x v="181"/>
    <n v="38.804459165393141"/>
    <n v="16.760645273679355"/>
    <n v="28.073863673973232"/>
    <n v="5.240181347612598"/>
    <n v="0.89767781030257876"/>
    <n v="1.4681783472132348"/>
    <n v="91.245005618174162"/>
  </r>
  <r>
    <x v="182"/>
    <m/>
    <m/>
    <m/>
    <m/>
    <m/>
    <m/>
    <m/>
  </r>
  <r>
    <x v="182"/>
    <m/>
    <m/>
    <m/>
    <m/>
    <m/>
    <m/>
    <m/>
  </r>
  <r>
    <x v="182"/>
    <m/>
    <m/>
    <m/>
    <m/>
    <m/>
    <m/>
    <m/>
  </r>
  <r>
    <x v="182"/>
    <m/>
    <m/>
    <m/>
    <m/>
    <m/>
    <m/>
    <m/>
  </r>
  <r>
    <x v="182"/>
    <m/>
    <m/>
    <m/>
    <m/>
    <m/>
    <m/>
    <m/>
  </r>
  <r>
    <x v="182"/>
    <m/>
    <m/>
    <m/>
    <m/>
    <m/>
    <m/>
    <m/>
  </r>
  <r>
    <x v="182"/>
    <m/>
    <m/>
    <m/>
    <m/>
    <m/>
    <m/>
    <m/>
  </r>
  <r>
    <x v="182"/>
    <m/>
    <m/>
    <m/>
    <m/>
    <m/>
    <m/>
    <m/>
  </r>
  <r>
    <x v="182"/>
    <m/>
    <m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41.657726656777378"/>
    <n v="14.738068352419958"/>
    <n v="22.438717491922247"/>
    <n v="17.750019625732584"/>
    <n v="2.2080211954041724"/>
    <n v="1.9683864397260273"/>
    <n v="100.76093976198237"/>
  </r>
  <r>
    <x v="1"/>
    <n v="44.291444986569005"/>
    <n v="14.581365446626972"/>
    <n v="24.857887433397192"/>
    <n v="17.927689133098358"/>
    <n v="2.4708828340756908"/>
    <n v="1.9683864397260273"/>
    <n v="106.09765627349326"/>
  </r>
  <r>
    <x v="2"/>
    <n v="44.08987629683768"/>
    <n v="17.590907917036336"/>
    <n v="25.268338918882932"/>
    <n v="17.743592101884943"/>
    <n v="2.5316288184123459"/>
    <n v="1.9683864397260273"/>
    <n v="109.19273049278027"/>
  </r>
  <r>
    <x v="3"/>
    <n v="45.749196971785146"/>
    <n v="17.761884885352622"/>
    <n v="25.055539914604434"/>
    <n v="17.612895854631294"/>
    <n v="2.5358435373180326"/>
    <n v="1.9683864397260273"/>
    <n v="110.68374760341756"/>
  </r>
  <r>
    <x v="4"/>
    <n v="44.290081995818163"/>
    <n v="15.867020389674762"/>
    <n v="24.627830090926189"/>
    <n v="16.940826052915895"/>
    <n v="2.5322222543239832"/>
    <n v="1.9683864397260273"/>
    <n v="106.22636722338503"/>
  </r>
  <r>
    <x v="5"/>
    <n v="43.159586220265872"/>
    <n v="12.725517956059397"/>
    <n v="23.745244451881515"/>
    <n v="16.723141953705468"/>
    <n v="2.5570016303364183"/>
    <n v="1.9683864397260273"/>
    <n v="100.8788786519747"/>
  </r>
  <r>
    <x v="6"/>
    <n v="44.312464887562797"/>
    <n v="17.071646774368318"/>
    <n v="24.641632035538191"/>
    <n v="16.882314806559528"/>
    <n v="2.4735301741345381"/>
    <n v="1.9683864397260273"/>
    <n v="107.34997511788941"/>
  </r>
  <r>
    <x v="7"/>
    <n v="44.05084614918173"/>
    <n v="18.551344821291451"/>
    <n v="24.262481290489387"/>
    <n v="17.130855722337493"/>
    <n v="2.3827514130779992"/>
    <n v="1.9683864397260273"/>
    <n v="108.34666583610409"/>
  </r>
  <r>
    <x v="8"/>
    <n v="45.703993109913284"/>
    <n v="18.771078954369369"/>
    <n v="25.34447066648778"/>
    <n v="17.967623508318059"/>
    <n v="2.3651460284066785"/>
    <n v="1.9683864397260273"/>
    <n v="112.12069870722121"/>
  </r>
  <r>
    <x v="9"/>
    <n v="47.147999496239983"/>
    <n v="18.957502123429393"/>
    <n v="26.005165334047604"/>
    <n v="18.480411034299756"/>
    <n v="2.5699586759188482"/>
    <n v="1.9683864397260273"/>
    <n v="115.12942310366162"/>
  </r>
  <r>
    <x v="10"/>
    <n v="47.197577063914487"/>
    <n v="18.779422473488143"/>
    <n v="25.980270455187551"/>
    <n v="18.039283326702744"/>
    <n v="2.2031086008648995"/>
    <n v="1.9683864397260273"/>
    <n v="114.16804835988385"/>
  </r>
  <r>
    <x v="11"/>
    <n v="44.77186338206365"/>
    <n v="16.779691340777081"/>
    <n v="24.543523326634038"/>
    <n v="17.299743758387425"/>
    <n v="2.4106156539622665"/>
    <n v="1.9683864397260273"/>
    <n v="107.7738239015505"/>
  </r>
  <r>
    <x v="12"/>
    <n v="43.885881985504533"/>
    <n v="13.212950227635456"/>
    <n v="23.667263700009986"/>
    <n v="16.425210757778821"/>
    <n v="2.3912915980162328"/>
    <n v="1.9683864397260273"/>
    <n v="101.55098470867105"/>
  </r>
  <r>
    <x v="13"/>
    <n v="45.849294387310444"/>
    <n v="17.934287752311441"/>
    <n v="24.776863449239432"/>
    <n v="16.626337744158302"/>
    <n v="2.4006445259601308"/>
    <n v="1.9683864397260273"/>
    <n v="109.55581429870578"/>
  </r>
  <r>
    <x v="14"/>
    <n v="46.006190200462775"/>
    <n v="19.286512303484372"/>
    <n v="24.775946641588543"/>
    <n v="17.634740739029443"/>
    <n v="2.3162963145256841"/>
    <n v="1.9683864397260273"/>
    <n v="111.98807263881685"/>
  </r>
  <r>
    <x v="15"/>
    <n v="46.0432069400267"/>
    <n v="19.586506063840488"/>
    <n v="25.171566732541038"/>
    <n v="17.598911084501459"/>
    <n v="2.0275026168832575"/>
    <n v="1.9683864397260273"/>
    <n v="112.39607987751896"/>
  </r>
  <r>
    <x v="16"/>
    <n v="45.799773710980425"/>
    <n v="19.300914586737029"/>
    <n v="25.162422288978377"/>
    <n v="17.20866240200786"/>
    <n v="2.3964825069934905"/>
    <n v="1.9683864397260273"/>
    <n v="111.83664193542322"/>
  </r>
  <r>
    <x v="17"/>
    <n v="45.736021934813387"/>
    <n v="19.143183683558391"/>
    <n v="24.972577069128384"/>
    <n v="17.281587856556055"/>
    <n v="2.4885342701491999"/>
    <n v="1.9683864397260273"/>
    <n v="111.59029125393145"/>
  </r>
  <r>
    <x v="18"/>
    <n v="44.257535673585345"/>
    <n v="17.426350508319601"/>
    <n v="23.8261617037716"/>
    <n v="17.316818177530763"/>
    <n v="2.3999890401468118"/>
    <n v="1.9683864397260273"/>
    <n v="107.19524154308014"/>
  </r>
  <r>
    <x v="19"/>
    <n v="44.488416518549421"/>
    <n v="14.845308404303953"/>
    <n v="23.416749961347595"/>
    <n v="17.918445240736368"/>
    <n v="2.3326908292177615"/>
    <n v="1.9683864397260273"/>
    <n v="104.96999739388113"/>
  </r>
  <r>
    <x v="20"/>
    <n v="45.491768735094482"/>
    <n v="16.946093770500443"/>
    <n v="24.358084680498735"/>
    <n v="18.583600413612064"/>
    <n v="2.3861932495260545"/>
    <n v="1.9683864397260273"/>
    <n v="109.73412728895781"/>
  </r>
  <r>
    <x v="21"/>
    <n v="44.364616951335087"/>
    <n v="19.415480119886109"/>
    <n v="24.320334759201465"/>
    <n v="18.296248748743015"/>
    <n v="2.3363153227159263"/>
    <n v="1.9683864397260273"/>
    <n v="110.70138234160763"/>
  </r>
  <r>
    <x v="22"/>
    <n v="44.156640700233552"/>
    <n v="19.831520746588421"/>
    <n v="24.170456081235226"/>
    <n v="17.287454436512714"/>
    <n v="2.340745986315226"/>
    <n v="1.9683864397260273"/>
    <n v="109.75520439061118"/>
  </r>
  <r>
    <x v="23"/>
    <n v="43.943056675859424"/>
    <n v="19.848660357244309"/>
    <n v="24.094267877732367"/>
    <n v="16.823182347497362"/>
    <n v="2.4090919030725946"/>
    <n v="1.9683864397260273"/>
    <n v="109.08664560113209"/>
  </r>
  <r>
    <x v="24"/>
    <n v="43.305130071289945"/>
    <n v="19.34449403340756"/>
    <n v="23.767339110598527"/>
    <n v="17.352181759881042"/>
    <n v="2.493351583346163"/>
    <n v="1.9683864397260273"/>
    <n v="108.23088299824929"/>
  </r>
  <r>
    <x v="25"/>
    <n v="39.798560190618147"/>
    <n v="17.389488718321541"/>
    <n v="22.653506322641476"/>
    <n v="17.188936163287821"/>
    <n v="2.4140291298087924"/>
    <n v="1.9683864397260273"/>
    <n v="101.41290696440382"/>
  </r>
  <r>
    <x v="26"/>
    <n v="37.183017769054416"/>
    <n v="15.118749675028525"/>
    <n v="20.900190717975285"/>
    <n v="16.666367641353894"/>
    <n v="2.4505953556201279"/>
    <n v="1.9683864397260273"/>
    <n v="94.287307598758275"/>
  </r>
  <r>
    <x v="27"/>
    <n v="38.337027562627945"/>
    <n v="18.739112578466319"/>
    <n v="22.074146084293908"/>
    <n v="16.81120406350982"/>
    <n v="2.1425723942206432"/>
    <n v="1.9683864397260273"/>
    <n v="100.07244912284466"/>
  </r>
  <r>
    <x v="28"/>
    <n v="39.160889444975432"/>
    <n v="19.688890764500258"/>
    <n v="22.444190861260516"/>
    <n v="17.14813485331511"/>
    <n v="2.3079379231758752"/>
    <n v="1.9683864397260273"/>
    <n v="102.71843028695322"/>
  </r>
  <r>
    <x v="29"/>
    <n v="39.835041410176977"/>
    <n v="19.692654938703036"/>
    <n v="22.833145379157962"/>
    <n v="17.644745703012457"/>
    <n v="2.3161551640039439"/>
    <n v="1.9683864397260273"/>
    <n v="104.29012903478041"/>
  </r>
  <r>
    <x v="30"/>
    <n v="39.522959148952395"/>
    <n v="19.666836497357082"/>
    <n v="22.700883656315739"/>
    <n v="17.754511427870007"/>
    <n v="2.4021853877203405"/>
    <n v="1.9683864397260273"/>
    <n v="104.01576255794158"/>
  </r>
  <r>
    <x v="31"/>
    <n v="37.316345541152209"/>
    <n v="19.529815545585418"/>
    <n v="22.842980609326009"/>
    <n v="17.095810980018964"/>
    <n v="2.4961861437389841"/>
    <n v="1.9683864397260273"/>
    <n v="101.24952525954761"/>
  </r>
  <r>
    <x v="32"/>
    <n v="33.373153341015403"/>
    <n v="17.580640616726971"/>
    <n v="21.085692013704634"/>
    <n v="15.983183485691345"/>
    <n v="2.4369605507682568"/>
    <n v="1.9683864397260273"/>
    <n v="92.428016447632643"/>
  </r>
  <r>
    <x v="33"/>
    <n v="31.380371369718343"/>
    <n v="15.162875619563653"/>
    <n v="20.091474691944534"/>
    <n v="15.833048601300099"/>
    <n v="2.3822112854661901"/>
    <n v="1.9683864397260273"/>
    <n v="86.818368007718846"/>
  </r>
  <r>
    <x v="34"/>
    <n v="32.594436241675865"/>
    <n v="18.85258863360167"/>
    <n v="20.686053336411938"/>
    <n v="15.775425943628626"/>
    <n v="2.3602850820003067"/>
    <n v="1.9683864397260273"/>
    <n v="92.237175677044434"/>
  </r>
  <r>
    <x v="35"/>
    <n v="33.729424378067769"/>
    <n v="19.649055003782681"/>
    <n v="21.044279952087447"/>
    <n v="15.556717588925927"/>
    <n v="2.3126771369512391"/>
    <n v="1.9683864397260273"/>
    <n v="94.260540499541094"/>
  </r>
  <r>
    <x v="36"/>
    <n v="34.21760474406743"/>
    <n v="19.773368755571568"/>
    <n v="21.22541729780723"/>
    <n v="15.765207110831064"/>
    <n v="2.3132010830506591"/>
    <n v="1.9683864397260273"/>
    <n v="95.263185431053969"/>
  </r>
  <r>
    <x v="37"/>
    <n v="33.317760514158557"/>
    <n v="19.895845373120782"/>
    <n v="20.993443518111729"/>
    <n v="16.361714585166297"/>
    <n v="2.3726362044281699"/>
    <n v="1.9683864397260273"/>
    <n v="94.90978663471158"/>
  </r>
  <r>
    <x v="38"/>
    <n v="33.235405101697303"/>
    <n v="19.413136040095299"/>
    <n v="21.405337655636192"/>
    <n v="16.787002841665739"/>
    <n v="2.4607882750567369"/>
    <n v="1.9683864397260273"/>
    <n v="95.270056353877308"/>
  </r>
  <r>
    <x v="39"/>
    <n v="32.605580320880378"/>
    <n v="17.441748374675448"/>
    <n v="21.494059435156675"/>
    <n v="17.509535893419166"/>
    <n v="2.4027950803943083"/>
    <n v="1.9683864397260273"/>
    <n v="93.42210554425202"/>
  </r>
  <r>
    <x v="40"/>
    <n v="32.291330688653623"/>
    <n v="15.179783563004969"/>
    <n v="21.786643278531415"/>
    <n v="17.202491811877149"/>
    <n v="2.3925966693119443"/>
    <n v="1.9683864397260273"/>
    <n v="90.821232451105132"/>
  </r>
  <r>
    <x v="41"/>
    <n v="35.288739433198131"/>
    <n v="19.02326602325169"/>
    <n v="22.960922348653131"/>
    <n v="16.480198387485519"/>
    <n v="2.3983997434493016"/>
    <n v="1.9683864397260273"/>
    <n v="98.119912375763803"/>
  </r>
  <r>
    <x v="42"/>
    <n v="35.932500057149689"/>
    <n v="19.802369742515172"/>
    <n v="23.749202658968201"/>
    <n v="16.1094761043184"/>
    <n v="2.2874593867879183"/>
    <n v="1.9683864397260273"/>
    <n v="99.849394389465417"/>
  </r>
  <r>
    <x v="43"/>
    <n v="35.638527452003594"/>
    <n v="19.548609964111773"/>
    <n v="23.708818632814882"/>
    <n v="15.960983050667783"/>
    <n v="2.3014229822425638"/>
    <n v="1.9683864397260273"/>
    <n v="99.126748521566626"/>
  </r>
  <r>
    <x v="44"/>
    <n v="36.235883330962196"/>
    <n v="19.945623640301434"/>
    <n v="24.00941761437095"/>
    <n v="15.577947259744894"/>
    <n v="2.438150874991841"/>
    <n v="1.9683864397260273"/>
    <n v="100.17540916009733"/>
  </r>
  <r>
    <x v="45"/>
    <n v="35.837241711365849"/>
    <n v="19.470105084466617"/>
    <n v="24.085880340380587"/>
    <n v="15.163212155690644"/>
    <n v="2.5394431761463108"/>
    <n v="1.9683864397260273"/>
    <n v="99.064268907776039"/>
  </r>
  <r>
    <x v="46"/>
    <n v="34.737332673170201"/>
    <n v="17.405244281377723"/>
    <n v="23.008049196409225"/>
    <n v="15.541326598292704"/>
    <n v="2.4761164461249958"/>
    <n v="1.9683864397260273"/>
    <n v="95.136455635100873"/>
  </r>
  <r>
    <x v="47"/>
    <n v="34.466876316957929"/>
    <n v="15.019728610249489"/>
    <n v="22.899785925319698"/>
    <n v="15.874521752937214"/>
    <n v="2.4211385011205433"/>
    <n v="1.9683864397260273"/>
    <n v="92.650437546310897"/>
  </r>
  <r>
    <x v="48"/>
    <n v="37.131869792963691"/>
    <n v="17.198522554072191"/>
    <n v="25.052127389821255"/>
    <n v="15.718807101498282"/>
    <n v="2.4379613332349184"/>
    <n v="1.9683864397260273"/>
    <n v="99.507674611316375"/>
  </r>
  <r>
    <x v="49"/>
    <n v="39.108958843304102"/>
    <n v="19.269369881098953"/>
    <n v="25.545152221430406"/>
    <n v="15.715327982077355"/>
    <n v="2.382495938485528"/>
    <n v="1.9683864397260273"/>
    <n v="103.98969130612238"/>
  </r>
  <r>
    <x v="50"/>
    <n v="40.108979815963011"/>
    <n v="19.796732161296092"/>
    <n v="25.335443322096207"/>
    <n v="15.458758123022282"/>
    <n v="2.3464567046750684"/>
    <n v="1.9683864397260273"/>
    <n v="105.01475656677869"/>
  </r>
  <r>
    <x v="51"/>
    <n v="39.906785996424368"/>
    <n v="19.76634163520804"/>
    <n v="25.403223331265849"/>
    <n v="14.818128285036771"/>
    <n v="2.4346704267354089"/>
    <n v="1.9683864397260273"/>
    <n v="104.29753611439648"/>
  </r>
  <r>
    <x v="52"/>
    <n v="40.718320536283116"/>
    <n v="19.306005398934278"/>
    <n v="25.241511476120923"/>
    <n v="14.753633764702045"/>
    <n v="2.5204120036634028"/>
    <n v="1.9683864397260273"/>
    <n v="104.5082696194298"/>
  </r>
  <r>
    <x v="53"/>
    <n v="39.645214845443846"/>
    <n v="17.312830075004861"/>
    <n v="23.3260316649171"/>
    <n v="15.170482942797621"/>
    <n v="2.4695877389927277"/>
    <n v="1.9683864397260273"/>
    <n v="99.89253370688219"/>
  </r>
  <r>
    <x v="54"/>
    <n v="39.658834210867518"/>
    <n v="14.848509548600793"/>
    <n v="22.892188664013673"/>
    <n v="14.63733219499469"/>
    <n v="2.471128980964223"/>
    <n v="1.9683864397260273"/>
    <n v="96.476380039166926"/>
  </r>
  <r>
    <x v="55"/>
    <n v="41.452107244239485"/>
    <n v="18.548453744071583"/>
    <n v="24.533346637367611"/>
    <n v="14.297545087430585"/>
    <n v="2.4412631511289522"/>
    <n v="1.9683864397260273"/>
    <n v="103.24110230396424"/>
  </r>
  <r>
    <x v="56"/>
    <n v="40.483231887772099"/>
    <n v="19.521712827527193"/>
    <n v="25.247051971833098"/>
    <n v="14.312954269305784"/>
    <n v="2.3843649768821225"/>
    <n v="1.9683864397260273"/>
    <n v="103.91770237304632"/>
  </r>
  <r>
    <x v="57"/>
    <n v="42.224944427771796"/>
    <n v="19.719026523708724"/>
    <n v="25.049074554355098"/>
    <n v="14.401910749099908"/>
    <n v="2.3938130630409948"/>
    <n v="1.9683864397260273"/>
    <n v="105.75715575770256"/>
  </r>
  <r>
    <x v="58"/>
    <n v="41.932862344183413"/>
    <n v="19.450688042514042"/>
    <n v="24.379474654562806"/>
    <n v="14.536746010567757"/>
    <n v="2.461865096068891"/>
    <n v="1.9683864397260273"/>
    <n v="104.73002258762293"/>
  </r>
  <r>
    <x v="59"/>
    <m/>
    <m/>
    <m/>
    <m/>
    <m/>
    <m/>
    <m/>
  </r>
  <r>
    <x v="60"/>
    <n v="40.488999461175453"/>
    <n v="19.394689596915985"/>
    <n v="29.7343033854868"/>
    <n v="13.910311292026485"/>
    <n v="2.5211190968517787"/>
    <n v="1.9683864397260273"/>
    <n v="108.01780927218252"/>
  </r>
  <r>
    <x v="61"/>
    <n v="39.047236055196954"/>
    <n v="17.434604795943724"/>
    <n v="28.37780788376018"/>
    <n v="13.912786782041838"/>
    <n v="2.4701212020339045"/>
    <n v="1.9683864397260273"/>
    <n v="103.21094315870263"/>
  </r>
  <r>
    <x v="62"/>
    <n v="37.603568150219978"/>
    <n v="14.85335401322846"/>
    <n v="27.312647068999631"/>
    <n v="13.224353020540537"/>
    <n v="2.460364228583181"/>
    <n v="1.9683864397260273"/>
    <n v="97.422672921297817"/>
  </r>
  <r>
    <x v="63"/>
    <n v="39.369466759944366"/>
    <n v="18.522002365553025"/>
    <n v="28.029357161117684"/>
    <n v="13.282215861817496"/>
    <n v="2.4176262017982659"/>
    <n v="1.9683864397260273"/>
    <n v="103.58905478995688"/>
  </r>
  <r>
    <x v="64"/>
    <n v="39.902992793367474"/>
    <n v="19.365108064774752"/>
    <n v="28.620462147118229"/>
    <n v="13.484481090700257"/>
    <n v="2.3893322458065436"/>
    <n v="1.9683864397260273"/>
    <n v="105.73076278149328"/>
  </r>
  <r>
    <x v="65"/>
    <n v="39.940284476194016"/>
    <n v="19.659081264852851"/>
    <n v="28.157449781101775"/>
    <n v="13.255343064341529"/>
    <n v="2.4165545756465914"/>
    <n v="1.9683864397260273"/>
    <n v="105.39709960186279"/>
  </r>
  <r>
    <x v="66"/>
    <n v="38.655962574597254"/>
    <n v="19.721928593789471"/>
    <n v="27.674665656181059"/>
    <n v="13.282339603584209"/>
    <n v="2.457288268125672"/>
    <n v="1.9683864397260273"/>
    <n v="103.76057113600369"/>
  </r>
  <r>
    <x v="67"/>
    <n v="37.843366889432374"/>
    <n v="19.337453918261044"/>
    <n v="28.02574319732863"/>
    <n v="12.895617965337824"/>
    <n v="2.5377936462407282"/>
    <n v="1.9683864397260273"/>
    <n v="102.60836205632663"/>
  </r>
  <r>
    <x v="68"/>
    <n v="35.092278552422862"/>
    <n v="17.379930470974973"/>
    <n v="26.708484036489402"/>
    <n v="12.252934076186486"/>
    <n v="2.4892812785403757"/>
    <n v="1.9683864397260273"/>
    <n v="95.891294854340131"/>
  </r>
  <r>
    <x v="69"/>
    <n v="34.806059049939826"/>
    <n v="15.07227098466393"/>
    <n v="25.673694166905477"/>
    <n v="11.883379159273426"/>
    <n v="2.534836812749373"/>
    <n v="1.9683864397260273"/>
    <n v="91.938626613258066"/>
  </r>
  <r>
    <x v="70"/>
    <n v="36.987534224363181"/>
    <n v="18.572077205463206"/>
    <n v="26.497008441942185"/>
    <n v="11.894163762535705"/>
    <n v="2.4932761573424687"/>
    <n v="1.9683864397260273"/>
    <n v="98.412446231372783"/>
  </r>
  <r>
    <x v="71"/>
    <n v="36.170985369027662"/>
    <n v="19.619563979529403"/>
    <n v="26.399644921905754"/>
    <n v="11.967993924890672"/>
    <n v="2.4055631722461204"/>
    <n v="1.9683864397260273"/>
    <n v="98.532137807325654"/>
  </r>
  <r>
    <x v="72"/>
    <n v="35.328050787178874"/>
    <n v="19.666698694517319"/>
    <n v="26.747121097811778"/>
    <n v="11.67666214653033"/>
    <n v="2.3975396773566744"/>
    <n v="1.9683864397260273"/>
    <n v="97.784458843121016"/>
  </r>
  <r>
    <x v="73"/>
    <n v="35.291237822469562"/>
    <n v="19.850740528980996"/>
    <n v="26.855722696734446"/>
    <n v="11.376706190081801"/>
    <n v="2.4496877676554587"/>
    <n v="1.9683864397260273"/>
    <n v="97.792481445648306"/>
  </r>
  <r>
    <x v="74"/>
    <n v="35.713282752028917"/>
    <n v="19.492392322089099"/>
    <n v="26.583486224477575"/>
    <n v="11.016681884289431"/>
    <n v="2.5600787360967381"/>
    <n v="1.9683864397260273"/>
    <n v="97.334308358707787"/>
  </r>
  <r>
    <x v="75"/>
    <n v="35.882152854023637"/>
    <n v="17.215061810395149"/>
    <n v="25.695457968393942"/>
    <n v="11.14963101076393"/>
    <n v="2.5188399682150249"/>
    <n v="1.9683864397260273"/>
    <n v="94.429530051517702"/>
  </r>
  <r>
    <x v="76"/>
    <n v="35.419065607440764"/>
    <n v="15.448699435667638"/>
    <n v="25.087217807258167"/>
    <n v="11.229088185049893"/>
    <n v="2.5080399039282066"/>
    <n v="1.9683864397260273"/>
    <n v="91.660497379070705"/>
  </r>
  <r>
    <x v="77"/>
    <n v="37.550613840518011"/>
    <n v="18.924430309100032"/>
    <n v="26.944075768055288"/>
    <n v="11.302092728877803"/>
    <n v="2.4766482121887048"/>
    <n v="1.9683864397260273"/>
    <n v="99.166247298465862"/>
  </r>
  <r>
    <x v="78"/>
    <n v="37.791171758720793"/>
    <n v="19.534288163257941"/>
    <n v="27.043172009717487"/>
    <n v="11.1023125422007"/>
    <n v="2.3987598146429185"/>
    <n v="1.9683864397260273"/>
    <n v="99.838090728265882"/>
  </r>
  <r>
    <x v="79"/>
    <n v="38.388242349133037"/>
    <n v="19.217349552762222"/>
    <n v="27.027305754428081"/>
    <n v="10.963679433473946"/>
    <n v="2.4343744112682777"/>
    <n v="1.9683864397260273"/>
    <n v="99.999337940791591"/>
  </r>
  <r>
    <x v="80"/>
    <n v="37.872401174444761"/>
    <n v="19.108611015153848"/>
    <n v="26.941991820103297"/>
    <n v="11.210645780741983"/>
    <n v="2.4880611549186455"/>
    <n v="1.9683864397260273"/>
    <n v="99.590097385088569"/>
  </r>
  <r>
    <x v="81"/>
    <n v="36.879015996502552"/>
    <n v="19.358493245094436"/>
    <n v="26.806749931631927"/>
    <n v="11.32026589497595"/>
    <n v="2.5507791159054132"/>
    <n v="1.9683864397260273"/>
    <n v="98.883690623836301"/>
  </r>
  <r>
    <x v="82"/>
    <n v="36.025033751252522"/>
    <n v="17.184545863092978"/>
    <n v="25.81043369719794"/>
    <n v="11.530771383877649"/>
    <n v="2.503597050816043"/>
    <n v="1.9683864397260273"/>
    <n v="95.022768185963159"/>
  </r>
  <r>
    <x v="83"/>
    <n v="35.90692214647914"/>
    <n v="14.878178002514472"/>
    <n v="24.989696792548841"/>
    <n v="11.008274099856958"/>
    <n v="2.5168580180519537"/>
    <n v="1.9683864397260273"/>
    <n v="91.268315499177405"/>
  </r>
  <r>
    <x v="84"/>
    <n v="37.010647432804923"/>
    <n v="18.967297163106561"/>
    <n v="26.458789269521645"/>
    <n v="10.752350698297271"/>
    <n v="2.5068370610247719"/>
    <n v="1.9683864397260273"/>
    <n v="97.664308064481204"/>
  </r>
  <r>
    <x v="85"/>
    <n v="37.320456911788177"/>
    <n v="19.636044752611031"/>
    <n v="26.847194724821357"/>
    <n v="10.881616215704149"/>
    <n v="2.2611536695248748"/>
    <n v="1.9683864397260273"/>
    <n v="98.914852714175623"/>
  </r>
  <r>
    <x v="86"/>
    <n v="37.766072901760637"/>
    <n v="19.78698833613635"/>
    <n v="26.756579562806593"/>
    <n v="10.551172308710983"/>
    <n v="2.441891230939528"/>
    <n v="1.9683864397260273"/>
    <n v="99.271090780080129"/>
  </r>
  <r>
    <x v="87"/>
    <n v="37.919234153350658"/>
    <n v="19.873248505692903"/>
    <n v="27.113317265148208"/>
    <n v="10.544864991890034"/>
    <n v="2.5187222022343709"/>
    <n v="1.9683864397260273"/>
    <n v="99.93777355804221"/>
  </r>
  <r>
    <x v="88"/>
    <n v="37.330623955739213"/>
    <n v="19.534769722629012"/>
    <n v="26.677328299491865"/>
    <n v="10.186409904116593"/>
    <n v="2.5633877039504358"/>
    <n v="1.9683864397260273"/>
    <n v="98.260906025653142"/>
  </r>
  <r>
    <x v="89"/>
    <n v="36.979088375608285"/>
    <n v="17.64344797684284"/>
    <n v="25.179218206023247"/>
    <n v="10.147512305608126"/>
    <n v="2.5007851119382334"/>
    <n v="1.9683864397260273"/>
    <n v="94.418438415746763"/>
  </r>
  <r>
    <x v="90"/>
    <n v="36.765289101579917"/>
    <n v="15.303525668927835"/>
    <n v="24.954532548257514"/>
    <n v="10.840582867232342"/>
    <n v="2.5498660968133544"/>
    <n v="1.9683864397260273"/>
    <n v="92.382182722536996"/>
  </r>
  <r>
    <x v="91"/>
    <n v="37.850847696848604"/>
    <n v="18.823897490213533"/>
    <n v="29.188200887017423"/>
    <n v="11.186889201193601"/>
    <n v="2.536558524225474"/>
    <n v="1.9683864397260273"/>
    <n v="101.55478023922466"/>
  </r>
  <r>
    <x v="92"/>
    <n v="37.712838071771777"/>
    <n v="19.597349619688877"/>
    <n v="29.95132887053655"/>
    <n v="10.555274172382248"/>
    <n v="2.4972242154416113"/>
    <n v="1.9683864397260273"/>
    <n v="102.28240138954709"/>
  </r>
  <r>
    <x v="93"/>
    <n v="36.925070079717024"/>
    <n v="19.730220573490701"/>
    <n v="29.961051954929445"/>
    <n v="10.16557453875774"/>
    <n v="2.5233184549727632"/>
    <n v="1.9683864397260273"/>
    <n v="101.27362204159371"/>
  </r>
  <r>
    <x v="94"/>
    <n v="37.747378490025945"/>
    <n v="19.882803965738514"/>
    <n v="28.975723663980894"/>
    <n v="9.809220088253408"/>
    <n v="2.5656418719250089"/>
    <n v="1.9683864397260273"/>
    <n v="100.94915451964981"/>
  </r>
  <r>
    <x v="95"/>
    <n v="37.956432527264994"/>
    <n v="19.575887520861571"/>
    <n v="27.299024367386455"/>
    <n v="9.4509430486447616"/>
    <n v="2.599276950893501"/>
    <n v="1.9683864397260273"/>
    <n v="98.849950854777305"/>
  </r>
  <r>
    <x v="96"/>
    <n v="35.503787347542598"/>
    <n v="17.690143566124132"/>
    <n v="26.945230519785305"/>
    <n v="9.0183437676143381"/>
    <n v="2.5114059689981119"/>
    <n v="1.9683864397260273"/>
    <n v="93.637297609790522"/>
  </r>
  <r>
    <x v="97"/>
    <n v="33.650628570787696"/>
    <n v="15.166620938567162"/>
    <n v="27.137301413711857"/>
    <n v="8.4979820050522559"/>
    <n v="2.5452454380309129"/>
    <n v="1.9683864397260273"/>
    <n v="88.96616480587592"/>
  </r>
  <r>
    <x v="98"/>
    <n v="35.604742862751394"/>
    <n v="18.809464350000365"/>
    <n v="28.709952461903253"/>
    <n v="8.5726061088557675"/>
    <n v="2.5314351667702644"/>
    <n v="1.9683864397260273"/>
    <n v="96.196587390007082"/>
  </r>
  <r>
    <x v="99"/>
    <n v="36.896960781743019"/>
    <n v="19.785053196877609"/>
    <n v="29.656155064660418"/>
    <n v="9.2405408819782995"/>
    <n v="2.5083133736028418"/>
    <n v="1.9683864397260273"/>
    <n v="100.05540973858824"/>
  </r>
  <r>
    <x v="100"/>
    <n v="37.378223560473089"/>
    <n v="19.835868838354259"/>
    <n v="30.206917001793041"/>
    <n v="9.8659145320715176"/>
    <n v="2.80961786824711"/>
    <n v="1.9683864397260273"/>
    <n v="102.06492824066505"/>
  </r>
  <r>
    <x v="101"/>
    <n v="37.74469538725036"/>
    <n v="19.867931170939976"/>
    <n v="30.067956989523839"/>
    <n v="9.8599394429839684"/>
    <n v="1.7921121728424032"/>
    <n v="1.9683864397260273"/>
    <n v="101.30102160326659"/>
  </r>
  <r>
    <x v="102"/>
    <n v="38.104303899865485"/>
    <n v="18.87436003122712"/>
    <n v="29.405491915727076"/>
    <n v="9.610496204746422"/>
    <n v="2.6373594683693593"/>
    <n v="1.9683864397260273"/>
    <n v="100.60039795966149"/>
  </r>
  <r>
    <x v="103"/>
    <n v="36.675607597614103"/>
    <n v="18.007026768936701"/>
    <n v="28.128023824696481"/>
    <n v="9.3374812056513274"/>
    <n v="2.5886286981616977"/>
    <n v="1.9683864397260273"/>
    <n v="96.705154534786345"/>
  </r>
  <r>
    <x v="104"/>
    <n v="35.207007648792462"/>
    <n v="15.010872474484783"/>
    <n v="26.859925099860952"/>
    <n v="9.4408051894068645"/>
    <n v="2.5483563085166816"/>
    <n v="1.9683864397260273"/>
    <n v="91.035353160787778"/>
  </r>
  <r>
    <x v="105"/>
    <n v="36.048665253952912"/>
    <n v="18.092187332390363"/>
    <n v="27.746518440357992"/>
    <n v="8.9403682594799534"/>
    <n v="2.5521957443714811"/>
    <n v="1.9683864397260273"/>
    <n v="95.348321470278734"/>
  </r>
  <r>
    <x v="106"/>
    <n v="35.060552938377249"/>
    <n v="19.492695700620938"/>
    <n v="27.955651239882716"/>
    <n v="8.4658901268478761"/>
    <n v="2.5308395586035415"/>
    <n v="1.9683864397260273"/>
    <n v="95.474016004058356"/>
  </r>
  <r>
    <x v="107"/>
    <n v="34.093175372427872"/>
    <n v="19.405436611017208"/>
    <n v="26.941183600173492"/>
    <n v="7.9587584005755101"/>
    <n v="2.5581756611281161"/>
    <n v="1.9683864397260273"/>
    <n v="92.925116085048231"/>
  </r>
  <r>
    <x v="108"/>
    <n v="33.845537207898339"/>
    <n v="19.771070953282223"/>
    <n v="27.20088306186997"/>
    <n v="7.7410779614804106"/>
    <n v="2.6057536504423062"/>
    <n v="1.9683864397260273"/>
    <n v="93.132709274699295"/>
  </r>
  <r>
    <x v="109"/>
    <n v="33.521738532361553"/>
    <n v="18.65859427573578"/>
    <n v="27.067864260219167"/>
    <n v="8.0417793670617819"/>
    <n v="2.5653317596822176"/>
    <n v="1.9683864397260273"/>
    <n v="91.823694634786534"/>
  </r>
  <r>
    <x v="110"/>
    <n v="31.619402985303587"/>
    <n v="17.117346033031872"/>
    <n v="26.446644713912718"/>
    <n v="8.2205122078909163"/>
    <n v="2.5277802229807156"/>
    <n v="1.9683864397260273"/>
    <n v="87.900072602845839"/>
  </r>
  <r>
    <x v="111"/>
    <n v="31.035376637625333"/>
    <n v="14.361603472296713"/>
    <n v="25.553503703604203"/>
    <n v="8.1268829597408221"/>
    <n v="2.5447332990116101"/>
    <n v="1.9683864397260273"/>
    <n v="83.590486512004716"/>
  </r>
  <r>
    <x v="112"/>
    <n v="31.789947964222083"/>
    <n v="17.293483405683379"/>
    <n v="26.239609008193799"/>
    <n v="7.7413765710785221"/>
    <n v="2.5760625727495503"/>
    <n v="1.9683864397260273"/>
    <n v="87.608865961653365"/>
  </r>
  <r>
    <x v="113"/>
    <n v="33.172816988258042"/>
    <n v="19.509993356859216"/>
    <n v="27.747672768698934"/>
    <n v="7.5800713650358897"/>
    <n v="2.5461865213482211"/>
    <n v="1.9683864397260273"/>
    <n v="92.525127439926337"/>
  </r>
  <r>
    <x v="114"/>
    <n v="34.539834078547344"/>
    <n v="19.708789316966747"/>
    <n v="28.184379889776206"/>
    <n v="7.6768096721118821"/>
    <n v="2.5370365243828381"/>
    <n v="1.9683864397260273"/>
    <n v="94.615235921511058"/>
  </r>
  <r>
    <x v="115"/>
    <n v="34.534950640506587"/>
    <n v="19.773296948982836"/>
    <n v="27.927259102218741"/>
    <n v="7.7580253313781311"/>
    <n v="2.607057439843004"/>
    <n v="1.9683864397260273"/>
    <n v="94.568975902655339"/>
  </r>
  <r>
    <x v="116"/>
    <n v="34.79196852025887"/>
    <n v="19.574453406887674"/>
    <n v="27.751252804232536"/>
    <n v="8.1750380597807766"/>
    <n v="2.6051893061597728"/>
    <n v="1.9683864397260273"/>
    <n v="94.866288537045662"/>
  </r>
  <r>
    <x v="117"/>
    <n v="32.972369735637109"/>
    <n v="17.683304261231687"/>
    <n v="26.504358253355392"/>
    <n v="8.4889517157203169"/>
    <n v="2.5818391076439635"/>
    <n v="1.9683864397260273"/>
    <n v="90.1992095133145"/>
  </r>
  <r>
    <x v="118"/>
    <n v="33.074803777244476"/>
    <n v="15.175758923956382"/>
    <n v="26.863018944764722"/>
    <n v="8.5025966890184463"/>
    <n v="2.6119330843894928"/>
    <n v="1.9683864397260273"/>
    <n v="88.196497859099551"/>
  </r>
  <r>
    <x v="119"/>
    <n v="34.485294392968541"/>
    <n v="18.295039553121537"/>
    <n v="27.826328102332567"/>
    <n v="8.2154800055139887"/>
    <n v="2.5701900034626326"/>
    <n v="1.9683864397260273"/>
    <n v="93.360718497125291"/>
  </r>
  <r>
    <x v="120"/>
    <n v="34.958972390623536"/>
    <n v="19.827532667352273"/>
    <n v="27.658166366599414"/>
    <n v="7.7522632825123434"/>
    <n v="2.5283321595496049"/>
    <n v="1.9683864397260273"/>
    <n v="94.693653306363203"/>
  </r>
  <r>
    <x v="121"/>
    <n v="34.210889162774947"/>
    <n v="19.062319655353022"/>
    <n v="25.293214482799115"/>
    <n v="7.2731103096040695"/>
    <n v="2.5576619785521753"/>
    <n v="1.9683864397260273"/>
    <n v="90.365582028809357"/>
  </r>
  <r>
    <x v="122"/>
    <n v="32.691579279060171"/>
    <n v="19.84091442225753"/>
    <n v="25.702871411292811"/>
    <n v="7.0612997434970159"/>
    <n v="2.5642718832658788"/>
    <n v="1.9683864397260273"/>
    <n v="89.829323179099433"/>
  </r>
  <r>
    <x v="123"/>
    <n v="32.367554931964101"/>
    <n v="19.690455664204389"/>
    <n v="27.03848080735084"/>
    <n v="7.1820730347539179"/>
    <n v="2.6306092241666859"/>
    <n v="1.9683864397260273"/>
    <n v="90.877560102165958"/>
  </r>
  <r>
    <x v="124"/>
    <n v="31.349637525571175"/>
    <n v="17.953472987806542"/>
    <n v="26.411933253570684"/>
    <n v="7.4756626546174409"/>
    <n v="2.5713544057952733"/>
    <n v="1.9683864397260273"/>
    <n v="87.730447267087143"/>
  </r>
  <r>
    <x v="125"/>
    <n v="31.2738910093348"/>
    <n v="15.13856124709398"/>
    <n v="25.756877043359967"/>
    <n v="7.5245611647398274"/>
    <n v="2.5853270538409832"/>
    <n v="1.9683864397260273"/>
    <n v="84.247603958095581"/>
  </r>
  <r>
    <x v="126"/>
    <n v="33.003603558708342"/>
    <n v="18.005965381346826"/>
    <n v="27.811190049639055"/>
    <n v="7.4557649255095386"/>
    <n v="2.5697439938747877"/>
    <n v="1.9683864397260273"/>
    <n v="90.814654348804595"/>
  </r>
  <r>
    <x v="127"/>
    <n v="34.213516258168482"/>
    <n v="19.595264010150348"/>
    <n v="29.080968971680761"/>
    <n v="7.3669311710473941"/>
    <n v="2.5152677396151044"/>
    <n v="1.9683864397260273"/>
    <n v="94.740334590388116"/>
  </r>
  <r>
    <x v="128"/>
    <n v="33.631053259751191"/>
    <n v="19.628624600827997"/>
    <n v="28.373834689962216"/>
    <n v="7.0999143572753418"/>
    <n v="2.5074434012326678"/>
    <n v="1.9683864397260273"/>
    <n v="93.209256748775445"/>
  </r>
  <r>
    <x v="129"/>
    <n v="33.84073408262352"/>
    <n v="19.760247714683619"/>
    <n v="29.135355680415547"/>
    <n v="6.8081916480772762"/>
    <n v="2.5433435921180969"/>
    <n v="1.9683864397260273"/>
    <n v="94.056259157644078"/>
  </r>
  <r>
    <x v="130"/>
    <n v="35.287181051704799"/>
    <n v="19.491477712399185"/>
    <n v="29.018520343840606"/>
    <n v="6.693305749145102"/>
    <n v="2.6254024587845173"/>
    <n v="1.9683864397260273"/>
    <n v="95.084273755600236"/>
  </r>
  <r>
    <x v="131"/>
    <n v="33.443007137694806"/>
    <n v="17.610891412560314"/>
    <n v="27.486784089612005"/>
    <n v="6.6673678571172106"/>
    <n v="2.5466962007008718"/>
    <n v="1.9683864397260273"/>
    <n v="89.723133137411253"/>
  </r>
  <r>
    <x v="132"/>
    <n v="32.762589461789517"/>
    <n v="14.914289526092849"/>
    <n v="26.102660630735556"/>
    <n v="6.9174431214511376"/>
    <n v="2.5169673367453425"/>
    <n v="1.9683864397260273"/>
    <n v="85.182336516540431"/>
  </r>
  <r>
    <x v="133"/>
    <n v="34.948872745227256"/>
    <n v="18.270691300654626"/>
    <n v="28.396064846637614"/>
    <n v="6.8790526258626876"/>
    <n v="2.5306367297872403"/>
    <n v="1.9683864397260273"/>
    <n v="92.993704687895459"/>
  </r>
  <r>
    <x v="134"/>
    <n v="35.475765185654048"/>
    <n v="19.657150582588489"/>
    <n v="29.111031561522818"/>
    <n v="6.8303797487972533"/>
    <n v="2.523038276427426"/>
    <n v="1.9683864397260273"/>
    <n v="95.565751794716078"/>
  </r>
  <r>
    <x v="135"/>
    <n v="35.365314024767336"/>
    <n v="19.774977271283401"/>
    <n v="29.219969921651835"/>
    <n v="6.581527706006999"/>
    <n v="2.5317177026267315"/>
    <n v="1.9683864397260273"/>
    <n v="95.441893066062335"/>
  </r>
  <r>
    <x v="136"/>
    <n v="35.777955000256149"/>
    <n v="19.797440299408574"/>
    <n v="29.202038715794014"/>
    <n v="6.3674636153768613"/>
    <n v="2.6070883501420776"/>
    <n v="1.9683864397260273"/>
    <n v="95.720372420703711"/>
  </r>
  <r>
    <x v="137"/>
    <n v="35.629597961660757"/>
    <n v="19.556566364748768"/>
    <n v="29.478221996231898"/>
    <n v="6.1931353014836494"/>
    <n v="2.6463840482494057"/>
    <n v="1.9683864397260273"/>
    <n v="95.472292112100504"/>
  </r>
  <r>
    <x v="138"/>
    <n v="34.775828168404381"/>
    <n v="17.656445547138759"/>
    <n v="28.426157317853118"/>
    <n v="6.020146831922589"/>
    <n v="2.5775089003652476"/>
    <n v="1.9683864397260273"/>
    <n v="91.424473205410123"/>
  </r>
  <r>
    <x v="139"/>
    <n v="34.467851724881591"/>
    <n v="14.990478319878159"/>
    <n v="27.178864956995437"/>
    <n v="6.0138052126538275"/>
    <n v="2.5844706654135554"/>
    <n v="1.9683864397260273"/>
    <n v="87.203857319548604"/>
  </r>
  <r>
    <x v="140"/>
    <n v="36.395969541490821"/>
    <n v="18.079991649767418"/>
    <n v="28.324999471586484"/>
    <n v="6.1654706793195579"/>
    <n v="2.5863631722098193"/>
    <n v="1.9683864397260273"/>
    <n v="93.521180954100117"/>
  </r>
  <r>
    <x v="141"/>
    <n v="36.267327286433364"/>
    <n v="19.546232108145187"/>
    <n v="28.419304724158721"/>
    <n v="6.2337741282829056"/>
    <n v="2.5341213736510584"/>
    <n v="1.9683864397260273"/>
    <n v="94.969146060397264"/>
  </r>
  <r>
    <x v="142"/>
    <n v="35.565084969837685"/>
    <n v="19.596152296824155"/>
    <n v="28.942311864287365"/>
    <n v="6.1160769684940171"/>
    <n v="2.5733420870212393"/>
    <n v="1.9683864397260273"/>
    <n v="94.761354626190496"/>
  </r>
  <r>
    <x v="143"/>
    <n v="35.980071020060066"/>
    <n v="19.748114156381824"/>
    <n v="29.815815173676611"/>
    <n v="5.8055014669122382"/>
    <n v="2.6369769744625335"/>
    <n v="1.9683864397260273"/>
    <n v="95.954865231219287"/>
  </r>
  <r>
    <x v="144"/>
    <n v="36.06230376362695"/>
    <n v="19.54277313118201"/>
    <n v="29.290045482496307"/>
    <n v="5.675145582351024"/>
    <n v="2.7146203515589926"/>
    <n v="1.9683864397260273"/>
    <n v="95.253274750941316"/>
  </r>
  <r>
    <x v="145"/>
    <n v="34.494737105976903"/>
    <n v="17.507732582422747"/>
    <n v="28.422045426061828"/>
    <n v="5.6725633600026741"/>
    <n v="2.6196833834566529"/>
    <n v="1.9683864397260273"/>
    <n v="90.685148297646833"/>
  </r>
  <r>
    <x v="146"/>
    <n v="33.822166385952613"/>
    <n v="14.889343010379418"/>
    <n v="27.544662704977132"/>
    <n v="5.5836220665472052"/>
    <n v="2.5393543968650771"/>
    <n v="1.9683864397260273"/>
    <n v="86.347535004447479"/>
  </r>
  <r>
    <x v="147"/>
    <n v="34.36130993921369"/>
    <n v="17.313732867369325"/>
    <n v="28.095725043842865"/>
    <n v="5.707156194801744"/>
    <n v="2.5429556268547109"/>
    <n v="1.9683864397260273"/>
    <n v="89.989266111808362"/>
  </r>
  <r>
    <x v="148"/>
    <n v="36.056305764763607"/>
    <n v="19.40163969885328"/>
    <n v="29.188396975797691"/>
    <n v="5.9548803253989453"/>
    <n v="2.5621862869523877"/>
    <n v="1.9683864397260273"/>
    <n v="95.131795491491943"/>
  </r>
  <r>
    <x v="149"/>
    <n v="36.131957407877543"/>
    <n v="19.711394839967976"/>
    <n v="29.327921779003045"/>
    <n v="6.0254035218768189"/>
    <n v="2.5714553441582968"/>
    <n v="1.9683864397260273"/>
    <n v="95.736519332609717"/>
  </r>
  <r>
    <x v="150"/>
    <n v="35.328999206559871"/>
    <n v="19.348856445206849"/>
    <n v="28.792785185606764"/>
    <n v="5.620623605820442"/>
    <n v="2.6535969563619268"/>
    <n v="1.9683864397260273"/>
    <n v="93.713247839281877"/>
  </r>
  <r>
    <x v="151"/>
    <n v="35.464454798902636"/>
    <n v="19.34162884559651"/>
    <n v="29.085163942512501"/>
    <n v="5.3841762038762591"/>
    <n v="2.7261407707650531"/>
    <n v="1.9683864397260273"/>
    <n v="93.969951001379002"/>
  </r>
  <r>
    <x v="152"/>
    <n v="33.898842924860588"/>
    <n v="17.473236625865745"/>
    <n v="26.313209588624463"/>
    <n v="5.3205336333998066"/>
    <n v="2.6830771028224332"/>
    <n v="1.9683864397260273"/>
    <n v="87.657286315299075"/>
  </r>
  <r>
    <x v="153"/>
    <n v="33.322225886735971"/>
    <n v="14.724988446817452"/>
    <n v="25.225430026455239"/>
    <n v="5.2644811948751613"/>
    <n v="2.6840279817723669"/>
    <n v="1.9683864397260273"/>
    <n v="83.189539976382235"/>
  </r>
  <r>
    <x v="154"/>
    <n v="34.664020722784038"/>
    <n v="17.716251243075693"/>
    <n v="28.031325700622318"/>
    <n v="5.397958364727959"/>
    <n v="2.6798555494916108"/>
    <n v="1.9683864397260273"/>
    <n v="90.457798020427646"/>
  </r>
  <r>
    <x v="155"/>
    <n v="35.221932435990212"/>
    <n v="18.772779220162445"/>
    <n v="28.911001047557626"/>
    <n v="5.3819159471805778"/>
    <n v="2.6566542885228159"/>
    <n v="1.9683864397260273"/>
    <n v="92.912669379139714"/>
  </r>
  <r>
    <x v="156"/>
    <n v="37.04488831725704"/>
    <n v="19.130848738488041"/>
    <n v="29.303669371436722"/>
    <n v="5.295056886082314"/>
    <n v="2.6570684627869174"/>
    <n v="1.9683864397260273"/>
    <n v="95.399918215777063"/>
  </r>
  <r>
    <x v="157"/>
    <n v="37.804930026832942"/>
    <n v="19.191579229611211"/>
    <n v="28.810012270212663"/>
    <n v="5.4459545570286645"/>
    <n v="2.7333796637277308"/>
    <n v="1.9683864397260273"/>
    <n v="95.954242187139258"/>
  </r>
  <r>
    <x v="158"/>
    <n v="37.950051476875586"/>
    <n v="18.468220143002245"/>
    <n v="26.914190050353067"/>
    <n v="5.4198085408687247"/>
    <n v="2.7847038171006795"/>
    <n v="1.9683864397260273"/>
    <n v="93.505360467926337"/>
  </r>
  <r>
    <x v="159"/>
    <n v="35.310889726149966"/>
    <n v="17.473236625865745"/>
    <n v="25.761234024716003"/>
    <n v="5.4639205279998215"/>
    <n v="2.7356852821525894"/>
    <n v="1.9683864397260273"/>
    <n v="88.713352626610146"/>
  </r>
  <r>
    <x v="160"/>
    <n v="34.210621334861926"/>
    <n v="14.724988446817452"/>
    <n v="27.521260901371271"/>
    <n v="5.3701831175912123"/>
    <n v="2.7159798097530383"/>
    <n v="1.9683864397260273"/>
    <n v="86.511420050120933"/>
  </r>
  <r>
    <x v="161"/>
    <n v="36.577796894038649"/>
    <n v="17.716251243075693"/>
    <n v="29.585892512738301"/>
    <n v="5.3608909738292043"/>
    <n v="2.7111508700637796"/>
    <n v="1.9683864397260273"/>
    <n v="93.92036893347165"/>
  </r>
  <r>
    <x v="162"/>
    <n v="38.630959962503091"/>
    <n v="18.772779220162445"/>
    <n v="29.587830842647403"/>
    <n v="5.4341085518621721"/>
    <n v="2.7136730682936046"/>
    <n v="1.9683864397260273"/>
    <n v="97.10773808519474"/>
  </r>
  <r>
    <x v="163"/>
    <n v="38.920608595322541"/>
    <n v="19.130848738488041"/>
    <n v="29.599096884813424"/>
    <n v="5.4083599328820631"/>
    <n v="2.7317808269932868"/>
    <n v="1.9683864397260273"/>
    <n v="97.759081418225392"/>
  </r>
  <r>
    <x v="164"/>
    <n v="38.316747120269376"/>
    <n v="19.191579229611211"/>
    <n v="28.747491810481254"/>
    <n v="5.4620536469567753"/>
    <n v="2.780773186707219"/>
    <n v="1.9683864397260273"/>
    <n v="96.46703143375187"/>
  </r>
  <r>
    <x v="165"/>
    <n v="37.544069509051106"/>
    <n v="18.468220143002245"/>
    <n v="28.508966688256422"/>
    <n v="5.3916850814669868"/>
    <n v="2.826765017986653"/>
    <n v="1.9683864397260273"/>
    <n v="94.708092879489456"/>
  </r>
  <r>
    <x v="166"/>
    <n v="36.840749911135759"/>
    <n v="17.473236625865745"/>
    <n v="28.015496320915641"/>
    <n v="5.416159581502118"/>
    <n v="2.7627163675149191"/>
    <n v="1.9683864397260273"/>
    <n v="92.476745246660215"/>
  </r>
  <r>
    <x v="167"/>
    <n v="35.893306079733506"/>
    <n v="14.724988446817452"/>
    <n v="27.026173680433054"/>
    <n v="5.3900226299506748"/>
    <n v="2.7633473412415497"/>
    <n v="1.9683864397260273"/>
    <n v="87.766224617902282"/>
  </r>
  <r>
    <x v="168"/>
    <n v="37.83230797768978"/>
    <n v="17.716251243075693"/>
    <n v="28.892904165475535"/>
    <n v="5.2228356134585701"/>
    <n v="2.7598984193546321"/>
    <n v="1.9683864397260273"/>
    <n v="94.392583858780228"/>
  </r>
  <r>
    <x v="169"/>
    <n v="38.199418387847075"/>
    <n v="18.772779220162445"/>
    <n v="30.11387876476882"/>
    <n v="5.1745428756126559"/>
    <n v="2.7418690524885294"/>
    <n v="1.9683864397260273"/>
    <n v="96.970874740605552"/>
  </r>
  <r>
    <x v="170"/>
    <n v="39.810800496764998"/>
    <n v="19.130848738488041"/>
    <n v="30.811913459983096"/>
    <n v="5.1773801077792339"/>
    <n v="2.7524564814639567"/>
    <n v="1.9683864397260273"/>
    <n v="99.65178572420534"/>
  </r>
  <r>
    <x v="171"/>
    <n v="39.217443154720229"/>
    <n v="19.191579229611211"/>
    <n v="30.333659067372302"/>
    <n v="5.3011693035992096"/>
    <n v="2.7988164603496997"/>
    <n v="1.9683864397260273"/>
    <n v="98.811053655378672"/>
  </r>
  <r>
    <x v="172"/>
    <n v="38.977580271501978"/>
    <n v="18.468220143002245"/>
    <n v="30.530124853863164"/>
    <n v="5.2868357108969377"/>
    <n v="2.8446864311497295"/>
    <n v="1.9683864397260273"/>
    <n v="98.075833850140071"/>
  </r>
  <r>
    <x v="173"/>
    <n v="37.241278748415191"/>
    <n v="17.473236625865745"/>
    <n v="29.099769931646467"/>
    <n v="5.1533853789293804"/>
    <n v="2.7798603112413587"/>
    <n v="1.9683864397260273"/>
    <n v="93.715917435824181"/>
  </r>
  <r>
    <x v="174"/>
    <n v="36.299814594253945"/>
    <n v="14.724988446817452"/>
    <n v="27.255874295794666"/>
    <n v="5.0831157627444528"/>
    <n v="2.7797517324908125"/>
    <n v="1.9683864397260273"/>
    <n v="88.111931271827359"/>
  </r>
  <r>
    <x v="175"/>
    <n v="38.348131514134643"/>
    <n v="17.716251243075693"/>
    <n v="28.991299675671797"/>
    <n v="5.0963018189461451"/>
    <n v="2.7637438708450199"/>
    <n v="1.9683864397260273"/>
    <n v="94.884114562399333"/>
  </r>
  <r>
    <x v="176"/>
    <n v="38.005819389521079"/>
    <n v="18.772779220162445"/>
    <n v="29.201343739270808"/>
    <n v="5.1019246210988882"/>
    <n v="2.7470220468622397"/>
    <n v="1.9683864397260273"/>
    <n v="95.797275456641501"/>
  </r>
  <r>
    <x v="177"/>
    <n v="38.653344393676662"/>
    <n v="19.130848738488041"/>
    <n v="29.862996517133851"/>
    <n v="5.18134622473164"/>
    <n v="2.7648842851804205"/>
    <n v="1.9683864397260273"/>
    <n v="97.561806598936641"/>
  </r>
  <r>
    <x v="178"/>
    <n v="38.767378557245358"/>
    <n v="19.191579229611211"/>
    <n v="30.505914937573294"/>
    <n v="5.1964978775704029"/>
    <n v="2.8259613577375493"/>
    <n v="1.9683864397260273"/>
    <n v="98.455718399463862"/>
  </r>
  <r>
    <x v="179"/>
    <n v="39.265198959679111"/>
    <n v="18.468220143002245"/>
    <n v="30.657384892124554"/>
    <n v="5.1139820124857573"/>
    <n v="2.8508430510402256"/>
    <n v="1.9683864397260273"/>
    <n v="98.324015498057932"/>
  </r>
  <r>
    <x v="180"/>
    <n v="38.426347744393183"/>
    <n v="17.473236625865745"/>
    <n v="29.589852972650203"/>
    <n v="5.0852582794639201"/>
    <n v="2.7902585514663349"/>
    <n v="1.9683864397260273"/>
    <n v="95.333340613565412"/>
  </r>
  <r>
    <x v="181"/>
    <n v="37.375406551816987"/>
    <n v="14.724988446817452"/>
    <n v="28.063250070143141"/>
    <n v="5.1104307332273278"/>
    <n v="2.7839233370441892"/>
    <n v="1.9683864397260273"/>
    <n v="90.026385578775134"/>
  </r>
  <r>
    <x v="182"/>
    <n v="39.528815033701569"/>
    <n v="17.716251243075693"/>
    <n v="26.235480518120465"/>
    <n v="5.029226820112572"/>
    <n v="2.753528565995583"/>
    <n v="1.9683864397260273"/>
    <n v="93.231688620731916"/>
  </r>
  <r>
    <x v="183"/>
    <n v="40.738438821761363"/>
    <n v="18.784672307189521"/>
    <n v="27.02429656601231"/>
    <n v="5.0900333948069711"/>
    <n v="2.7390932961099077"/>
    <n v="1.9683864397260273"/>
    <n v="96.34492082560611"/>
  </r>
  <r>
    <x v="184"/>
    <n v="40.913332970012036"/>
    <n v="19.130848738488041"/>
    <n v="27.593156492686717"/>
    <n v="5.1609728294864174"/>
    <n v="2.7767239856814498"/>
    <n v="1.9683864397260273"/>
    <n v="97.543421456080694"/>
  </r>
  <r>
    <x v="185"/>
    <n v="39.66554371833044"/>
    <n v="19.191579229611211"/>
    <n v="27.02045578366705"/>
    <n v="5.1411890132283578"/>
    <n v="2.7359128175812621"/>
    <n v="1.9683864397260273"/>
    <n v="95.723067002144347"/>
  </r>
  <r>
    <x v="186"/>
    <n v="39.595565750199029"/>
    <n v="18.468220143002245"/>
    <n v="26.47741366493932"/>
    <n v="5.0741566551620609"/>
    <n v="2.7296240058736587"/>
    <n v="1.9683864397260273"/>
    <n v="94.313366658902339"/>
  </r>
  <r>
    <x v="187"/>
    <n v="37.767741658065354"/>
    <n v="17.473236625865745"/>
    <n v="25.001721209643595"/>
    <n v="5.090690571503103"/>
    <n v="2.7701843356361522"/>
    <n v="1.9683864397260273"/>
    <n v="90.071960840439971"/>
  </r>
  <r>
    <x v="188"/>
    <n v="36.334947638546723"/>
    <n v="14.724988446817452"/>
    <n v="24.21097571589198"/>
    <n v="5.1652805437972065"/>
    <n v="2.8402461368652596"/>
    <n v="1.9683864397260273"/>
    <n v="85.24482492164465"/>
  </r>
  <r>
    <x v="189"/>
    <n v="37.769524179261907"/>
    <n v="17.716251243075693"/>
    <n v="26.108582856762066"/>
    <n v="5.2511621626699032"/>
    <n v="2.8387000879333013"/>
    <n v="1.9683864397260273"/>
    <n v="91.652606969428902"/>
  </r>
  <r>
    <x v="190"/>
    <n v="38.925596108018375"/>
    <n v="18.784672307189521"/>
    <n v="26.329089915020894"/>
    <n v="5.2013589588052458"/>
    <n v="2.8295193361922495"/>
    <n v="1.9683864397260273"/>
    <n v="94.038623064952318"/>
  </r>
  <r>
    <x v="191"/>
    <n v="40.520496977249934"/>
    <n v="19.130848738488041"/>
    <n v="26.212688999525305"/>
    <n v="5.0471934052856486"/>
    <n v="2.8360991415212342"/>
    <n v="1.9683864397260273"/>
    <n v="95.71571370179619"/>
  </r>
  <r>
    <x v="192"/>
    <n v="40.581936426544026"/>
    <n v="19.191579229611211"/>
    <n v="26.818379551215074"/>
    <n v="4.9976447119968359"/>
    <n v="2.8501028083789581"/>
    <n v="1.9683864397260273"/>
    <n v="96.408029167472151"/>
  </r>
  <r>
    <x v="193"/>
    <n v="39.832862227298833"/>
    <n v="18.468220143002245"/>
    <n v="26.618015245513618"/>
    <n v="4.9501422450098538"/>
    <n v="2.8756824461156905"/>
    <n v="1.9683864397260273"/>
    <n v="94.713308746666272"/>
  </r>
  <r>
    <x v="194"/>
    <n v="38.089772336605563"/>
    <n v="17.473236625865745"/>
    <n v="25.640583570071907"/>
    <n v="5.0581002649066464"/>
    <n v="2.8494797276873958"/>
    <n v="1.9683864397260273"/>
    <n v="91.079558964863281"/>
  </r>
  <r>
    <x v="195"/>
    <n v="37.694934482956221"/>
    <n v="14.724988446817452"/>
    <n v="25.035208888097834"/>
    <n v="5.1469063588529984"/>
    <n v="2.8412808653193071"/>
    <n v="1.9683864397260273"/>
    <n v="87.411705481769857"/>
  </r>
  <r>
    <x v="196"/>
    <n v="38.785906195189035"/>
    <n v="17.716251243075693"/>
    <n v="27.000854792797412"/>
    <n v="5.1287065885360734"/>
    <n v="2.8172453443710688"/>
    <n v="1.9683864397260273"/>
    <n v="93.417350603695326"/>
  </r>
  <r>
    <x v="197"/>
    <n v="39.221291649205469"/>
    <n v="18.784672307189521"/>
    <n v="27.615486412792844"/>
    <n v="5.0553713795042903"/>
    <n v="2.829407209166833"/>
    <n v="1.9683864397260273"/>
    <n v="95.474615397584998"/>
  </r>
  <r>
    <x v="198"/>
    <n v="40.222494478912949"/>
    <n v="19.130848738488041"/>
    <n v="27.942187464948333"/>
    <n v="4.9309757709429523"/>
    <n v="2.831800108175369"/>
    <n v="1.9683864397260273"/>
    <n v="97.026693001193678"/>
  </r>
  <r>
    <x v="199"/>
    <n v="40.924973636515233"/>
    <n v="19.191579229611211"/>
    <n v="28.800915300277889"/>
    <n v="4.8619005596930212"/>
    <n v="2.8604057291112328"/>
    <n v="1.9683864397260273"/>
    <n v="98.608160894934628"/>
  </r>
  <r>
    <x v="200"/>
    <n v="42.117363120660883"/>
    <n v="18.468220143002245"/>
    <n v="29.110969306722975"/>
    <n v="4.8784544411965207"/>
    <n v="2.905851272690974"/>
    <n v="1.9683864397260273"/>
    <n v="99.449244723999641"/>
  </r>
  <r>
    <x v="201"/>
    <n v="40.756527271275132"/>
    <n v="17.473236625865745"/>
    <n v="27.655570763720625"/>
    <n v="4.8265598089040678"/>
    <n v="2.85531412256453"/>
    <n v="1.9683864397260273"/>
    <n v="95.535595032056136"/>
  </r>
  <r>
    <x v="202"/>
    <n v="40.1355902861754"/>
    <n v="14.724988446817452"/>
    <n v="26.80655560019251"/>
    <n v="4.8312637216412435"/>
    <n v="2.85361075162061"/>
    <n v="1.9683864397260273"/>
    <n v="91.320395246173248"/>
  </r>
  <r>
    <x v="203"/>
    <n v="41.496190283299036"/>
    <n v="17.716251243075693"/>
    <n v="28.671432796951986"/>
    <n v="4.8567365549387951"/>
    <n v="2.8208406495183764"/>
    <n v="1.9683864397260273"/>
    <n v="97.52983796750992"/>
  </r>
  <r>
    <x v="204"/>
    <n v="41.816945702251907"/>
    <n v="18.784672307189521"/>
    <n v="29.36456449550284"/>
    <n v="4.8607000270453735"/>
    <n v="2.8056696769577556"/>
    <n v="1.9683864397260273"/>
    <n v="99.600938648673434"/>
  </r>
  <r>
    <x v="205"/>
    <n v="43.894064493141123"/>
    <n v="19.130848738488041"/>
    <n v="30.406633726185714"/>
    <n v="4.9009520212271021"/>
    <n v="2.8493941215273346"/>
    <n v="1.9683864397260273"/>
    <n v="103.15027954029534"/>
  </r>
  <r>
    <x v="206"/>
    <n v="44.574589924869045"/>
    <n v="19.191579229611211"/>
    <n v="30.287414898344917"/>
    <n v="4.8754711296685214"/>
    <n v="2.8873859542427658"/>
    <n v="1.9683864397260273"/>
    <n v="103.78482757646249"/>
  </r>
  <r>
    <x v="207"/>
    <n v="44.924815543611778"/>
    <n v="18.468220143002245"/>
    <n v="30.034022917627553"/>
    <n v="4.8374264515343759"/>
    <n v="2.9008480607037526"/>
    <n v="1.9683864397260273"/>
    <n v="103.13371955620573"/>
  </r>
  <r>
    <x v="208"/>
    <n v="43.554409933811151"/>
    <n v="17.473236625865745"/>
    <n v="28.477296171438923"/>
    <n v="4.8856530305729695"/>
    <n v="2.8599899342019137"/>
    <n v="1.9683864397260273"/>
    <n v="99.218972135616738"/>
  </r>
  <r>
    <x v="209"/>
    <n v="42.356943366728302"/>
    <n v="14.724988446817452"/>
    <n v="27.663078293069212"/>
    <n v="4.9089944111912063"/>
    <n v="2.8738569695860594"/>
    <n v="1.9683864397260273"/>
    <n v="94.496247927118247"/>
  </r>
  <r>
    <x v="210"/>
    <n v="44.25541769172866"/>
    <n v="17.716251243075693"/>
    <n v="29.497493414315617"/>
    <n v="4.8700010381582031"/>
    <n v="2.8212058647205316"/>
    <n v="1.9683864397260273"/>
    <n v="101.12875569172473"/>
  </r>
  <r>
    <x v="211"/>
    <n v="44.39065733102575"/>
    <n v="18.784672307189521"/>
    <n v="29.880516844227376"/>
    <n v="4.8958265606983282"/>
    <n v="2.806810084826298"/>
    <n v="1.9683864397260273"/>
    <n v="102.7268695676933"/>
  </r>
  <r>
    <x v="212"/>
    <n v="45.826194661949899"/>
    <n v="19.130848738488041"/>
    <n v="29.83676780027281"/>
    <n v="4.9007863191601118"/>
    <n v="2.8218296896104222"/>
    <n v="1.9683864397260273"/>
    <n v="104.48481364920731"/>
  </r>
  <r>
    <x v="213"/>
    <n v="44.092048675736905"/>
    <n v="19.191579229611211"/>
    <n v="29.102395957547095"/>
    <n v="4.8964719819605165"/>
    <n v="2.8629461614289387"/>
    <n v="1.9683864397260273"/>
    <n v="102.11382844601069"/>
  </r>
  <r>
    <x v="214"/>
    <n v="43.673388527908592"/>
    <n v="18.468220143002245"/>
    <n v="28.02452582145569"/>
    <n v="4.9234233824389602"/>
    <n v="2.8770252871305808"/>
    <n v="1.9683864397260273"/>
    <n v="99.93496960166209"/>
  </r>
  <r>
    <x v="215"/>
    <n v="41.127358344401685"/>
    <n v="17.473236625865745"/>
    <n v="26.815439690773495"/>
    <n v="4.9355423721830327"/>
    <n v="2.86145903778108"/>
    <n v="1.9683864397260273"/>
    <n v="95.181422510731068"/>
  </r>
  <r>
    <x v="216"/>
    <n v="39.651229763325524"/>
    <n v="14.724988446817452"/>
    <n v="26.017954197956577"/>
    <n v="4.9122535251935551"/>
    <n v="2.8435513771388479"/>
    <n v="1.9683864397260273"/>
    <n v="90.118363750157997"/>
  </r>
  <r>
    <x v="217"/>
    <n v="40.689021595423313"/>
    <n v="17.716251243075693"/>
    <n v="27.755137952758417"/>
    <n v="4.8784179046583906"/>
    <n v="2.7742654480024549"/>
    <n v="1.9683864397260273"/>
    <n v="95.781480583644296"/>
  </r>
  <r>
    <x v="218"/>
    <n v="41.360693370500634"/>
    <n v="18.78755381329184"/>
    <n v="28.930491454901553"/>
    <n v="4.831044833664329"/>
    <n v="2.7606034355313471"/>
    <n v="1.9683864397260273"/>
    <n v="98.638773347615739"/>
  </r>
  <r>
    <x v="219"/>
    <n v="41.519219441588596"/>
    <n v="19.130848738488041"/>
    <n v="28.605178991281587"/>
    <n v="4.8182429891863379"/>
    <n v="2.7802998033370847"/>
    <n v="1.9683864397260273"/>
    <n v="98.822176403607685"/>
  </r>
  <r>
    <x v="220"/>
    <n v="41.607007853213609"/>
    <n v="19.191579229611211"/>
    <n v="28.406188909466792"/>
    <n v="4.8220482874390669"/>
    <n v="2.8297301102552339"/>
    <n v="1.9683864397260273"/>
    <n v="98.824940829711949"/>
  </r>
  <r>
    <x v="221"/>
    <n v="41.694857763151525"/>
    <n v="18.468220143002245"/>
    <n v="28.11836694793902"/>
    <n v="4.8851172350132206"/>
    <n v="2.8276643555769168"/>
    <n v="1.9683864397260273"/>
    <n v="97.962612884408969"/>
  </r>
  <r>
    <x v="222"/>
    <n v="39.124096981198086"/>
    <n v="17.473236625865745"/>
    <n v="25.643833469877105"/>
    <n v="4.9068439726730819"/>
    <n v="2.7605278908540378"/>
    <n v="1.9683864397260273"/>
    <n v="91.876925380194095"/>
  </r>
  <r>
    <x v="223"/>
    <n v="38.3221593951938"/>
    <n v="14.724988446817452"/>
    <n v="23.999021269266493"/>
    <n v="4.9132160717252038"/>
    <n v="2.7941733764116532"/>
    <n v="1.9683864397260273"/>
    <n v="86.721944999140632"/>
  </r>
  <r>
    <x v="224"/>
    <n v="39.945561348902437"/>
    <n v="17.716251243075693"/>
    <n v="26.321921165666449"/>
    <n v="5.0651679056039729"/>
    <n v="2.7732624585753678"/>
    <n v="1.9683864397260273"/>
    <n v="93.790550561549964"/>
  </r>
  <r>
    <x v="225"/>
    <n v="41.350506243831241"/>
    <n v="18.78755381329184"/>
    <n v="27.884295419408254"/>
    <n v="5.1781693788285583"/>
    <n v="2.7474235308064818"/>
    <n v="1.9683864397260273"/>
    <n v="97.91633482589242"/>
  </r>
  <r>
    <x v="226"/>
    <n v="42.096785415544211"/>
    <n v="19.130848738488041"/>
    <n v="28.373101473723022"/>
    <n v="5.130046792862486"/>
    <n v="2.7828878786707367"/>
    <n v="1.9683864397260273"/>
    <n v="99.482056739014524"/>
  </r>
  <r>
    <x v="227"/>
    <n v="40.990547772784296"/>
    <n v="19.191579229611211"/>
    <n v="26.969820719868828"/>
    <n v="4.9523431798041102"/>
    <n v="2.8057153983971075"/>
    <n v="1.9683864397260273"/>
    <n v="96.878392740191586"/>
  </r>
  <r>
    <x v="228"/>
    <n v="40.736910650873966"/>
    <n v="18.468220143002245"/>
    <n v="26.482973315895123"/>
    <n v="4.8656155737011675"/>
    <n v="2.8760581062348152"/>
    <n v="1.9683864397260273"/>
    <n v="95.398164229433348"/>
  </r>
  <r>
    <x v="229"/>
    <n v="38.85343176214257"/>
    <n v="17.473236625865745"/>
    <n v="25.91866784142757"/>
    <n v="4.8154576780008203"/>
    <n v="2.8136708825328745"/>
    <n v="1.9683864397260273"/>
    <n v="91.842851229695611"/>
  </r>
  <r>
    <x v="230"/>
    <n v="39.020303246432825"/>
    <n v="14.724988446817452"/>
    <n v="25.553053136050416"/>
    <n v="4.8854389742243773"/>
    <n v="2.8252307744602279"/>
    <n v="1.9683864397260273"/>
    <n v="88.97740101771133"/>
  </r>
  <r>
    <x v="231"/>
    <n v="40.924386888018816"/>
    <n v="17.716251243075693"/>
    <n v="27.748854094411222"/>
    <n v="4.9726369881160499"/>
    <n v="2.7982451402021273"/>
    <n v="1.9683864397260273"/>
    <n v="96.128760793549944"/>
  </r>
  <r>
    <x v="232"/>
    <n v="41.455212634995455"/>
    <n v="18.78755381329184"/>
    <n v="28.437704479418972"/>
    <n v="5.0773644330629386"/>
    <n v="2.7973938468264725"/>
    <n v="1.9683864397260273"/>
    <n v="98.523615647321705"/>
  </r>
  <r>
    <x v="233"/>
    <n v="42.042020168773305"/>
    <n v="19.130848738488041"/>
    <n v="28.813946447175059"/>
    <n v="5.0519055798437087"/>
    <n v="2.780259123703829"/>
    <n v="1.9683864397260273"/>
    <n v="99.787366497709968"/>
  </r>
  <r>
    <x v="234"/>
    <n v="42.040492719874159"/>
    <n v="19.191579229611211"/>
    <n v="28.727208246403162"/>
    <n v="4.9190203456468113"/>
    <n v="2.8265490841851362"/>
    <n v="1.9683864397260273"/>
    <n v="99.673236065446517"/>
  </r>
  <r>
    <x v="235"/>
    <n v="41.838261468435952"/>
    <n v="18.468220143002245"/>
    <n v="28.884824679359546"/>
    <n v="4.8551252399560685"/>
    <n v="2.8487292440445295"/>
    <n v="1.9683864397260273"/>
    <n v="98.863547214524374"/>
  </r>
  <r>
    <x v="236"/>
    <n v="40.015806617124767"/>
    <n v="17.473236625865745"/>
    <n v="27.5471635918848"/>
    <n v="4.7912599348894087"/>
    <n v="2.7876808529983075"/>
    <n v="1.9683864397260273"/>
    <n v="94.583534062489065"/>
  </r>
  <r>
    <x v="237"/>
    <n v="39.130492135435084"/>
    <n v="14.724988446817452"/>
    <n v="25.891206156173673"/>
    <n v="4.7782675877440433"/>
    <n v="2.78149043461893"/>
    <n v="1.9683864397260273"/>
    <n v="89.274831200515209"/>
  </r>
  <r>
    <x v="238"/>
    <n v="41.34476844831358"/>
    <n v="17.716251243075693"/>
    <n v="27.958959760178136"/>
    <n v="4.786249727222188"/>
    <n v="2.7727307246777397"/>
    <n v="1.9683864397260273"/>
    <n v="96.547346343193368"/>
  </r>
  <r>
    <x v="239"/>
    <n v="41.649807357330843"/>
    <n v="18.78755381329184"/>
    <n v="29.065313571843653"/>
    <n v="4.76261427105511"/>
    <n v="2.7400373146639372"/>
    <n v="1.9683864397260273"/>
    <n v="98.973712767911408"/>
  </r>
  <r>
    <x v="240"/>
    <n v="42.925099682373741"/>
    <n v="19.130848738488041"/>
    <n v="28.743984626158717"/>
    <n v="4.8362742453023415"/>
    <n v="2.7909868598132319"/>
    <n v="1.9683864397260273"/>
    <n v="100.3955805918621"/>
  </r>
  <r>
    <x v="241"/>
    <n v="42.821285089119876"/>
    <n v="19.191579229611211"/>
    <n v="27.936777385919992"/>
    <n v="4.8546329828644366"/>
    <n v="2.8137719828940124"/>
    <n v="1.9683864397260273"/>
    <n v="99.586433110135559"/>
  </r>
  <r>
    <x v="242"/>
    <n v="42.484210219261506"/>
    <n v="18.468220143002245"/>
    <n v="27.891306704111489"/>
    <n v="4.902503016925599"/>
    <n v="2.8647802631590999"/>
    <n v="1.9683864397260273"/>
    <n v="98.57940678618597"/>
  </r>
  <r>
    <x v="243"/>
    <n v="38.812195263290462"/>
    <n v="17.473236625865745"/>
    <n v="26.035684512987366"/>
    <n v="5.0002870288463139"/>
    <n v="2.7792020860969719"/>
    <n v="1.9683864397260273"/>
    <n v="92.068991956812894"/>
  </r>
  <r>
    <x v="244"/>
    <n v="38.298594747896857"/>
    <n v="14.724988446817452"/>
    <n v="27.434379461038223"/>
    <n v="5.2771882984574319"/>
    <n v="2.6426979813247762"/>
    <n v="1.9683864397260273"/>
    <n v="90.346235375260761"/>
  </r>
  <r>
    <x v="245"/>
    <n v="39.018889354233657"/>
    <n v="17.716251243075693"/>
    <n v="28.849622967172223"/>
    <n v="5.3338851379945602"/>
    <n v="2.6865469424671891"/>
    <n v="1.9683864397260273"/>
    <n v="95.573582084669354"/>
  </r>
  <r>
    <x v="246"/>
    <n v="39.354077779943637"/>
    <n v="18.774503626278012"/>
    <n v="29.500293715230018"/>
    <n v="5.3365512778310391"/>
    <n v="2.6071818140361445"/>
    <n v="1.9683864397260273"/>
    <n v="97.540994653044876"/>
  </r>
  <r>
    <x v="247"/>
    <n v="40.120836306862934"/>
    <n v="19.130848738488041"/>
    <n v="29.544068657420532"/>
    <n v="5.2596050061885649"/>
    <n v="2.6597916804752746"/>
    <n v="1.9683864397260273"/>
    <n v="98.683536829161383"/>
  </r>
  <r>
    <x v="248"/>
    <n v="39.453463001390986"/>
    <n v="19.191579229611211"/>
    <n v="29.729891873052868"/>
    <n v="5.5116661043420638"/>
    <n v="2.7341655116636789"/>
    <n v="1.9683864397260273"/>
    <n v="98.589152159786835"/>
  </r>
  <r>
    <x v="249"/>
    <n v="39.321723072091956"/>
    <n v="18.468220143002245"/>
    <n v="30.103254497705688"/>
    <n v="5.6306324075349687"/>
    <n v="2.7415194353997636"/>
    <n v="1.9683864397260273"/>
    <n v="98.233735995460663"/>
  </r>
  <r>
    <x v="250"/>
    <n v="37.89307197387572"/>
    <n v="17.473236625865745"/>
    <n v="29.174852955327172"/>
    <n v="5.6462205321154055"/>
    <n v="2.681462137136887"/>
    <n v="1.9683864397260273"/>
    <n v="94.83723066404697"/>
  </r>
  <r>
    <x v="251"/>
    <n v="37.473197448100471"/>
    <n v="14.724988446817452"/>
    <n v="29.049598695179444"/>
    <n v="5.8309805902665213"/>
    <n v="2.7026642631068531"/>
    <n v="1.9683864397260273"/>
    <n v="91.749815883196774"/>
  </r>
  <r>
    <x v="252"/>
    <n v="39.654435963126538"/>
    <n v="17.716251243075693"/>
    <n v="30.723374973192584"/>
    <n v="5.8901362983029628"/>
    <n v="2.6687439375383653"/>
    <n v="1.9683864397260273"/>
    <n v="98.621328854962186"/>
  </r>
  <r>
    <x v="253"/>
    <n v="40.618268359386768"/>
    <n v="18.774503626278012"/>
    <n v="30.748335261275631"/>
    <n v="5.774518148454022"/>
    <n v="2.6289811333431934"/>
    <n v="1.9683864397260273"/>
    <n v="100.51299296846365"/>
  </r>
  <r>
    <x v="254"/>
    <n v="41.135249327053074"/>
    <n v="19.130848738488041"/>
    <n v="30.144435776036833"/>
    <n v="5.5271205372343903"/>
    <n v="2.6653353351175486"/>
    <n v="1.9683864397260273"/>
    <n v="100.57137615365592"/>
  </r>
  <r>
    <x v="255"/>
    <n v="41.567303441344947"/>
    <n v="19.191579229611211"/>
    <n v="30.42345655052074"/>
    <n v="5.3154590713599088"/>
    <n v="2.735934647946991"/>
    <n v="1.9683864397260273"/>
    <n v="101.20211938050983"/>
  </r>
  <r>
    <x v="256"/>
    <n v="40.757910860552926"/>
    <n v="18.468220143002245"/>
    <n v="27.735911333920061"/>
    <n v="5.4532264927753547"/>
    <n v="2.7586648183652409"/>
    <n v="1.9683864397260273"/>
    <n v="97.142320088341862"/>
  </r>
  <r>
    <x v="257"/>
    <n v="38.455533140509971"/>
    <n v="17.473236625865745"/>
    <n v="27.586266013793164"/>
    <n v="5.5847103639484015"/>
    <n v="2.684624373241117"/>
    <n v="1.9683864397260273"/>
    <n v="93.752756957084443"/>
  </r>
  <r>
    <x v="258"/>
    <n v="37.280476905177871"/>
    <n v="14.724988446817452"/>
    <n v="27.522813110463765"/>
    <n v="5.4220817716957104"/>
    <n v="2.7008370025266699"/>
    <n v="1.9683864397260273"/>
    <n v="89.619583676407515"/>
  </r>
  <r>
    <x v="259"/>
    <n v="40.579247522265021"/>
    <n v="17.716251243075693"/>
    <n v="29.126261836745062"/>
    <n v="5.5408667800659206"/>
    <n v="2.6898228058913718"/>
    <n v="1.9683864397260273"/>
    <n v="97.620836627769094"/>
  </r>
  <r>
    <x v="260"/>
    <n v="40.254851769944104"/>
    <n v="18.774503626278012"/>
    <n v="28.793504261427696"/>
    <n v="5.8201625080423138"/>
    <n v="2.6550553574041871"/>
    <n v="1.9683864397260273"/>
    <n v="98.266463962822343"/>
  </r>
  <r>
    <x v="261"/>
    <n v="40.234778291684563"/>
    <n v="19.130848738488041"/>
    <n v="28.442866352217898"/>
    <n v="6.1018988074185714"/>
    <n v="2.6545899634664041"/>
    <n v="1.9683864397260273"/>
    <n v="98.533368593001512"/>
  </r>
  <r>
    <x v="262"/>
    <n v="39.741962006760012"/>
    <n v="19.191579229611211"/>
    <n v="28.802898519541284"/>
    <n v="6.2156509298970208"/>
    <n v="2.7020959089607519"/>
    <n v="1.9683864397260273"/>
    <n v="98.622573034496327"/>
  </r>
  <r>
    <x v="263"/>
    <n v="38.159881961842231"/>
    <n v="18.468220143002245"/>
    <n v="28.503441831995673"/>
    <n v="6.2035952637905201"/>
    <n v="2.7333778584878807"/>
    <n v="1.9683864397260273"/>
    <n v="96.03690349884458"/>
  </r>
  <r>
    <x v="264"/>
    <n v="36.627188037810932"/>
    <n v="17.473236625865745"/>
    <n v="26.900164199023653"/>
    <n v="5.9593829146766328"/>
    <n v="2.6885003515841932"/>
    <n v="1.9683864397260273"/>
    <n v="91.616858568687192"/>
  </r>
  <r>
    <x v="265"/>
    <n v="36.593079746151055"/>
    <n v="14.724988446817452"/>
    <n v="26.34365455482148"/>
    <n v="5.8422596516399619"/>
    <n v="2.6858309812547505"/>
    <n v="1.9683864397260273"/>
    <n v="88.158199820410744"/>
  </r>
  <r>
    <x v="266"/>
    <n v="37.875362473750513"/>
    <n v="17.716251243075693"/>
    <n v="28.270121528020251"/>
    <n v="5.9730726187003018"/>
    <n v="2.6715669717375956"/>
    <n v="1.9683864397260273"/>
    <n v="94.47476127501038"/>
  </r>
  <r>
    <x v="267"/>
    <n v="37.078622413785943"/>
    <n v="18.774503626278012"/>
    <n v="28.727319401133226"/>
    <n v="5.9760559775681363"/>
    <n v="2.6222862557133051"/>
    <n v="1.9683864397260273"/>
    <n v="95.14717411420466"/>
  </r>
  <r>
    <x v="268"/>
    <n v="37.710350337364048"/>
    <n v="19.130848738488041"/>
    <n v="28.492638867684263"/>
    <n v="5.9316719697334843"/>
    <n v="2.6641518382428426"/>
    <n v="1.9683864397260273"/>
    <n v="95.898048191238715"/>
  </r>
  <r>
    <x v="269"/>
    <n v="37.792478158598762"/>
    <n v="19.191579229611211"/>
    <n v="28.016337567415867"/>
    <n v="5.7688587765663071"/>
    <n v="2.7049032499745218"/>
    <n v="1.9683864397260273"/>
    <n v="95.442543421892694"/>
  </r>
  <r>
    <x v="270"/>
    <n v="37.329276037834433"/>
    <n v="18.468220143002245"/>
    <n v="27.758106842510205"/>
    <n v="5.7890819000698208"/>
    <n v="2.7267193495866442"/>
    <n v="1.9683864397260273"/>
    <n v="94.039790712729371"/>
  </r>
  <r>
    <x v="271"/>
    <n v="35.099429178317394"/>
    <n v="17.473236625865745"/>
    <n v="26.271510360874245"/>
    <n v="5.8219619453561009"/>
    <n v="2.6695482929503722"/>
    <n v="1.9683864397260273"/>
    <n v="89.30407284308987"/>
  </r>
  <r>
    <x v="272"/>
    <n v="34.488230961148389"/>
    <n v="14.724988446817452"/>
    <n v="25.666555333812514"/>
    <n v="5.9023603265468338"/>
    <n v="2.6719736588994336"/>
    <n v="1.9683864397260273"/>
    <n v="85.42249516695064"/>
  </r>
  <r>
    <x v="273"/>
    <n v="36.344450991319945"/>
    <n v="17.716251243075693"/>
    <n v="25.45560470244865"/>
    <n v="5.9791200836568148"/>
    <n v="2.6510287189070749"/>
    <n v="1.9683864397260273"/>
    <n v="90.1148421791342"/>
  </r>
  <r>
    <x v="274"/>
    <n v="37.780891320235234"/>
    <n v="18.830723742915815"/>
    <n v="25.258794328016307"/>
    <n v="5.8946815623592519"/>
    <n v="2.5667199479661225"/>
    <n v="1.9683864397260273"/>
    <n v="92.300197341218762"/>
  </r>
  <r>
    <x v="275"/>
    <n v="37.27709320652616"/>
    <n v="19.130848738488041"/>
    <n v="26.243680059241626"/>
    <n v="6.2478346561346578"/>
    <n v="2.6152033102342176"/>
    <n v="1.9683864397260273"/>
    <n v="93.483046410350738"/>
  </r>
  <r>
    <x v="276"/>
    <n v="36.819112756953565"/>
    <n v="19.191579229611211"/>
    <n v="26.87798319682031"/>
    <n v="6.7582258785018725"/>
    <n v="2.6723822339173493"/>
    <n v="1.9683864397260273"/>
    <n v="94.287669735530343"/>
  </r>
  <r>
    <x v="277"/>
    <n v="36.082495061775198"/>
    <n v="18.468220143002245"/>
    <n v="27.578839457188288"/>
    <n v="7.0105115091631935"/>
    <n v="2.6940223522218121"/>
    <n v="1.9683864397260273"/>
    <n v="93.802474963076762"/>
  </r>
  <r>
    <x v="278"/>
    <n v="35.045318599273926"/>
    <n v="17.473236625865745"/>
    <n v="27.158948578080711"/>
    <n v="7.1865837424853929"/>
    <n v="2.6323929767499412"/>
    <n v="1.9683864397260273"/>
    <n v="91.464866962181759"/>
  </r>
  <r>
    <x v="279"/>
    <n v="34.726076131330046"/>
    <n v="14.724988446817452"/>
    <n v="27.011823967795166"/>
    <n v="7.2268826675912976"/>
    <n v="2.6349178498601074"/>
    <n v="1.9683864397260273"/>
    <n v="88.293075503120093"/>
  </r>
  <r>
    <x v="280"/>
    <n v="37.346678202701852"/>
    <n v="17.716251243075693"/>
    <n v="27.995094659566405"/>
    <n v="7.090925287183012"/>
    <n v="2.6183316633257672"/>
    <n v="1.9683864397260273"/>
    <n v="94.735667495578753"/>
  </r>
  <r>
    <x v="281"/>
    <n v="37.007900545641888"/>
    <n v="18.830723742915815"/>
    <n v="27.808248072277166"/>
    <n v="6.9700121127684209"/>
    <n v="2.5570423400966167"/>
    <n v="1.9683864397260273"/>
    <n v="95.142313253425925"/>
  </r>
  <r>
    <x v="282"/>
    <n v="36.039469393637773"/>
    <n v="19.130848738488041"/>
    <n v="27.354359643796641"/>
    <n v="6.9098598544225958"/>
    <n v="2.5639573551268926"/>
    <n v="1.9683864397260273"/>
    <n v="93.966881425197968"/>
  </r>
  <r>
    <x v="283"/>
    <n v="36.402324707116236"/>
    <n v="19.191579229611211"/>
    <n v="28.223677562375801"/>
    <n v="6.8108408747388989"/>
    <n v="2.6300045337625226"/>
    <n v="1.9683864397260273"/>
    <n v="95.22681334733069"/>
  </r>
  <r>
    <x v="284"/>
    <n v="35.797569798338515"/>
    <n v="18.468220143002245"/>
    <n v="28.789330306749175"/>
    <n v="6.7020397489871923"/>
    <n v="2.6825230627344983"/>
    <n v="1.9683864397260273"/>
    <n v="94.40806949953766"/>
  </r>
  <r>
    <x v="285"/>
    <n v="34.727877714158659"/>
    <n v="17.473236625865745"/>
    <n v="27.367619540543437"/>
    <n v="6.8440765673210358"/>
    <n v="2.5458109365593211"/>
    <n v="1.9683864397260273"/>
    <n v="90.927007824174225"/>
  </r>
  <r>
    <x v="286"/>
    <n v="34.633229833691431"/>
    <n v="14.724988446817452"/>
    <n v="26.437693935251808"/>
    <n v="6.8455808002340035"/>
    <n v="2.5969204991004933"/>
    <n v="1.9683864397260273"/>
    <n v="87.206799954821221"/>
  </r>
  <r>
    <x v="287"/>
    <n v="36.878387352959841"/>
    <n v="17.716251243075693"/>
    <n v="27.380128404245671"/>
    <n v="7.2091678044689189"/>
    <n v="2.6315836120355325"/>
    <n v="1.9683864397260273"/>
    <n v="93.783904856511683"/>
  </r>
  <r>
    <x v="288"/>
    <n v="37.01095336887564"/>
    <n v="18.830723742915815"/>
    <n v="28.506777976538039"/>
    <n v="7.4125731726149713"/>
    <n v="2.5817680382599169"/>
    <n v="1.9683864397260273"/>
    <n v="96.311182738930427"/>
  </r>
  <r>
    <x v="289"/>
    <n v="36.334627402738462"/>
    <n v="19.130848738488041"/>
    <n v="29.32228956190432"/>
    <n v="7.5313518702466453"/>
    <n v="2.5885043590383807"/>
    <n v="1.9683864397260273"/>
    <n v="96.876008372141882"/>
  </r>
  <r>
    <x v="290"/>
    <n v="36.116134726156893"/>
    <n v="19.191579229611211"/>
    <n v="29.044072716131502"/>
    <n v="7.4510279383695988"/>
    <n v="2.6422817729536798"/>
    <n v="1.9683864397260273"/>
    <n v="96.413482822948936"/>
  </r>
  <r>
    <x v="291"/>
    <n v="35.974406932844211"/>
    <n v="18.468220143002245"/>
    <n v="28.34770863453825"/>
    <n v="7.3648501352115439"/>
    <n v="2.6979120047169047"/>
    <n v="1.9683864397260273"/>
    <n v="94.821484290039194"/>
  </r>
  <r>
    <x v="292"/>
    <n v="35.534704741519839"/>
    <n v="17.473236625865745"/>
    <n v="27.14140987429229"/>
    <n v="7.2737412001918393"/>
    <n v="2.6408269331521428"/>
    <n v="1.9683864397260273"/>
    <n v="92.032305814747886"/>
  </r>
  <r>
    <x v="293"/>
    <n v="35.022525460480914"/>
    <n v="14.724988446817452"/>
    <n v="26.077190837998948"/>
    <n v="7.2879392292036922"/>
    <n v="2.620481365800849"/>
    <n v="1.9683864397260273"/>
    <n v="87.701511780027886"/>
  </r>
  <r>
    <x v="294"/>
    <n v="36.479524816206251"/>
    <n v="17.716251243075693"/>
    <n v="28.273130588191499"/>
    <n v="7.3206247510595768"/>
    <n v="2.6062888339698356"/>
    <n v="1.9683864397260273"/>
    <n v="94.364206672228889"/>
  </r>
  <r>
    <x v="295"/>
    <n v="35.791109038660082"/>
    <n v="20.104517483118812"/>
    <n v="28.520324548105435"/>
    <n v="7.6250563048176918"/>
    <n v="2.5748845047194058"/>
    <n v="1.9683864397260273"/>
    <n v="96.584278319147458"/>
  </r>
  <r>
    <x v="296"/>
    <n v="36.068043415818153"/>
    <n v="20.386781952554017"/>
    <n v="28.407350634487692"/>
    <n v="7.5428423846513644"/>
    <n v="2.5960213965741756"/>
    <n v="1.9683864397260273"/>
    <n v="96.969426223811425"/>
  </r>
  <r>
    <x v="297"/>
    <n v="36.736625506191906"/>
    <n v="20.600429563302896"/>
    <n v="28.131062384005229"/>
    <n v="7.7092515083285544"/>
    <n v="2.6503470343928379"/>
    <n v="1.9683864397260273"/>
    <n v="97.796102435947446"/>
  </r>
  <r>
    <x v="298"/>
    <n v="36.109391083632204"/>
    <n v="20.258552140646369"/>
    <n v="28.013564457301111"/>
    <n v="8.284291164716139"/>
    <n v="2.6919568034092629"/>
    <n v="1.9683864397260273"/>
    <n v="97.32614208943113"/>
  </r>
  <r>
    <x v="299"/>
    <n v="33.853135404542527"/>
    <n v="18.722669567083262"/>
    <n v="26.159428986942746"/>
    <n v="8.279826352667266"/>
    <n v="2.6351896905290393"/>
    <n v="1.9683864397260273"/>
    <n v="91.618636441490878"/>
  </r>
  <r>
    <x v="300"/>
    <n v="33.453196508052834"/>
    <n v="16.506703982378454"/>
    <n v="25.004992858609242"/>
    <n v="8.3233152237459347"/>
    <n v="2.5449643237442796"/>
    <n v="1.9683864397260273"/>
    <n v="87.801559336256773"/>
  </r>
  <r>
    <x v="301"/>
    <n v="35.77771440571987"/>
    <n v="19.563635008812142"/>
    <n v="26.690911819861558"/>
    <n v="8.9290025186374589"/>
    <n v="2.5126979399604439"/>
    <n v="1.9683864397260273"/>
    <n v="95.442348132717512"/>
  </r>
  <r>
    <x v="302"/>
    <n v="35.898316754159055"/>
    <n v="20.397943825010749"/>
    <n v="27.748322771816518"/>
    <n v="9.1733091669252893"/>
    <n v="2.445312002851761"/>
    <n v="1.9683864397260273"/>
    <n v="97.631590960489419"/>
  </r>
  <r>
    <x v="303"/>
    <n v="35.743001462376284"/>
    <n v="20.632554834902894"/>
    <n v="27.312751909619454"/>
    <n v="9.2525294845504309"/>
    <n v="2.4526526497298535"/>
    <n v="1.9683864397260273"/>
    <n v="97.36187678090495"/>
  </r>
  <r>
    <x v="304"/>
    <n v="35.94969126611285"/>
    <n v="20.63403604473568"/>
    <n v="28.062095412241465"/>
    <n v="9.4811670444776563"/>
    <n v="2.4813442543957307"/>
    <n v="1.9683864397260273"/>
    <n v="98.576720461689419"/>
  </r>
  <r>
    <x v="305"/>
    <n v="36.135112575077876"/>
    <n v="19.681595784759843"/>
    <n v="26.389421894778966"/>
    <n v="9.8274490653468316"/>
    <n v="2.5157510562969825"/>
    <n v="1.9683864397260273"/>
    <n v="96.517716815986518"/>
  </r>
  <r>
    <x v="306"/>
    <n v="35.174555210347428"/>
    <n v="18.327152997624658"/>
    <n v="26.231635347388327"/>
    <n v="9.5337426381592323"/>
    <n v="2.4929200008200092"/>
    <n v="1.9683864397260273"/>
    <n v="93.728392634065685"/>
  </r>
  <r>
    <x v="307"/>
    <n v="35.031955946086718"/>
    <n v="16.179283614293226"/>
    <n v="25.322739480100445"/>
    <n v="9.7072301282839835"/>
    <n v="2.4850806902240361"/>
    <n v="1.9683864397260273"/>
    <n v="90.694676298714441"/>
  </r>
  <r>
    <x v="308"/>
    <n v="36.692493219576349"/>
    <n v="19.53230257409631"/>
    <n v="26.503388227838645"/>
    <n v="9.7932832381821768"/>
    <n v="2.5193993683804292"/>
    <n v="1.9683864397260273"/>
    <n v="97.009253067799946"/>
  </r>
  <r>
    <x v="309"/>
    <n v="37.724789098897865"/>
    <n v="20.429926360419312"/>
    <n v="27.678803463663193"/>
    <n v="9.7960551415747226"/>
    <n v="2.4271972920130089"/>
    <n v="1.9683864397260273"/>
    <n v="100.02515779629414"/>
  </r>
  <r>
    <x v="310"/>
    <n v="38.38774802129376"/>
    <n v="20.545243901745803"/>
    <n v="28.53561891406369"/>
    <n v="10.146540344664803"/>
    <n v="2.426654660507745"/>
    <n v="1.9683864397260273"/>
    <n v="102.01019228200184"/>
  </r>
  <r>
    <x v="311"/>
    <n v="38.992077873928359"/>
    <n v="20.691627307018805"/>
    <n v="28.616165994613642"/>
    <n v="10.580865394106317"/>
    <n v="2.4731333830868634"/>
    <n v="1.9683864397260273"/>
    <n v="103.32225639248001"/>
  </r>
  <r>
    <x v="312"/>
    <n v="39.389643539514957"/>
    <n v="20.209604535562757"/>
    <n v="28.913047002115992"/>
    <n v="11.274063445570778"/>
    <n v="2.541391489879401"/>
    <n v="1.9683864397260273"/>
    <n v="104.29613645236991"/>
  </r>
  <r>
    <x v="313"/>
    <n v="37.965503734513725"/>
    <n v="18.469802691133815"/>
    <n v="27.610121524983452"/>
    <n v="11.232518241501651"/>
    <n v="2.459079396805508"/>
    <n v="1.9683864397260273"/>
    <n v="99.705412028664185"/>
  </r>
  <r>
    <x v="314"/>
    <n v="36.511061645082535"/>
    <n v="16.199895219902448"/>
    <n v="26.390657107664659"/>
    <n v="11.007096183486212"/>
    <n v="2.4708573444818276"/>
    <n v="1.9683864397260273"/>
    <n v="94.547953940343703"/>
  </r>
  <r>
    <x v="315"/>
    <n v="38.051111416805533"/>
    <n v="18.950505084418968"/>
    <n v="27.830262459316046"/>
    <n v="10.984362332381764"/>
    <n v="2.4656915941511026"/>
    <n v="1.9683864397260273"/>
    <n v="100.25031932679944"/>
  </r>
  <r>
    <x v="316"/>
    <n v="39.804527447870861"/>
    <n v="20.415539892229177"/>
    <n v="29.069844380094679"/>
    <n v="11.44297838951457"/>
    <n v="2.383996428235128"/>
    <n v="1.9683864397260273"/>
    <n v="105.08527297767043"/>
  </r>
  <r>
    <x v="317"/>
    <n v="41.8393415341259"/>
    <n v="20.491625623057974"/>
    <n v="29.456531236942315"/>
    <n v="12.35406134388475"/>
    <n v="2.4170855797393411"/>
    <n v="1.9683864397260273"/>
    <n v="108.52703175747631"/>
  </r>
  <r>
    <x v="318"/>
    <n v="41.914187726887889"/>
    <n v="20.623784894160394"/>
    <n v="29.819166051818524"/>
    <n v="12.311642583428398"/>
    <n v="2.4812025364810051"/>
    <n v="1.9683864397260273"/>
    <n v="109.11837023250224"/>
  </r>
  <r>
    <x v="319"/>
    <n v="40.7736161989585"/>
    <n v="20.129101308930206"/>
    <n v="30.154580593528991"/>
    <n v="12.000688260729572"/>
    <n v="2.573165078828306"/>
    <n v="1.9683864397260273"/>
    <n v="107.59953788070162"/>
  </r>
  <r>
    <x v="320"/>
    <n v="39.018705345774485"/>
    <n v="18.677618059083066"/>
    <n v="28.831228629560378"/>
    <n v="12.043895902152608"/>
    <n v="2.4621032889787124"/>
    <n v="1.9683864397260273"/>
    <n v="103.00193766527529"/>
  </r>
  <r>
    <x v="321"/>
    <n v="38.325038211162436"/>
    <n v="16.288753600986304"/>
    <n v="28.311565139412849"/>
    <n v="12.366448187871102"/>
    <n v="2.4628173909299536"/>
    <n v="1.9683864397260273"/>
    <n v="99.723008970088671"/>
  </r>
  <r>
    <x v="322"/>
    <n v="40.138049143675822"/>
    <n v="19.805107182289873"/>
    <n v="29.981232057352635"/>
    <n v="12.744488563282296"/>
    <n v="2.4696585299757201"/>
    <n v="1.9683864397260273"/>
    <n v="107.10692191630237"/>
  </r>
  <r>
    <x v="323"/>
    <n v="40.200239325869902"/>
    <n v="20.565803630823076"/>
    <n v="30.365185514147175"/>
    <n v="12.896401337380231"/>
    <n v="2.4017626077558467"/>
    <n v="1.9683864397260273"/>
    <n v="108.39777885570226"/>
  </r>
  <r>
    <x v="324"/>
    <n v="40.620483458366749"/>
    <n v="20.531194483220407"/>
    <n v="31.384057104713651"/>
    <n v="12.96932856135129"/>
    <n v="2.4293527329403406"/>
    <n v="1.9683864397260273"/>
    <n v="109.90280278031847"/>
  </r>
  <r>
    <x v="325"/>
    <n v="41.414384870052096"/>
    <n v="20.61046766001995"/>
    <n v="31.036426497056585"/>
    <n v="12.867732901688321"/>
    <n v="2.4925088981500712"/>
    <n v="1.9683864397260273"/>
    <n v="110.38990726669306"/>
  </r>
  <r>
    <x v="326"/>
    <n v="41.746223672715843"/>
    <n v="20.204264321002047"/>
    <n v="30.35084352942453"/>
    <n v="12.372776933747197"/>
    <n v="2.5723024696786316"/>
    <n v="1.9683864397260273"/>
    <n v="109.21479736629426"/>
  </r>
  <r>
    <x v="327"/>
    <n v="39.358053682641497"/>
    <n v="18.626731313339363"/>
    <n v="29.207960548756084"/>
    <n v="12.299170806472535"/>
    <n v="2.5037706954957319"/>
    <n v="1.9683864397260273"/>
    <n v="103.96407348643123"/>
  </r>
  <r>
    <x v="328"/>
    <n v="38.97771778052163"/>
    <n v="16.275316209990674"/>
    <n v="28.06807517143967"/>
    <n v="12.994925797649417"/>
    <n v="2.4959608538352662"/>
    <n v="1.9683864397260273"/>
    <n v="100.7803822531627"/>
  </r>
  <r>
    <x v="329"/>
    <n v="40.245535653446169"/>
    <n v="19.575403139989536"/>
    <n v="30.500807438835253"/>
    <n v="13.370000186736849"/>
    <n v="2.4469294809672038"/>
    <n v="1.9683864397260273"/>
    <n v="108.10706233970103"/>
  </r>
  <r>
    <x v="330"/>
    <n v="40.814897144500335"/>
    <n v="20.473568521361187"/>
    <n v="31.285120449602623"/>
    <n v="12.815996138137859"/>
    <n v="2.3846260418014271"/>
    <n v="1.9683864397260273"/>
    <n v="109.74259473512946"/>
  </r>
  <r>
    <x v="331"/>
    <n v="40.461040392614727"/>
    <n v="20.643165449586263"/>
    <n v="31.277258614962154"/>
    <n v="12.73444741261868"/>
    <n v="2.4550352880831676"/>
    <n v="1.9683864397260273"/>
    <n v="109.53933359759102"/>
  </r>
  <r>
    <x v="332"/>
    <n v="40.813922788525019"/>
    <n v="18.145171083605049"/>
    <n v="31.061524899917131"/>
    <n v="13.13404975053218"/>
    <n v="2.375439913059167"/>
    <n v="1.9683864397260273"/>
    <n v="107.49849487536459"/>
  </r>
  <r>
    <x v="333"/>
    <n v="41.443653163955609"/>
    <n v="18.335995967606308"/>
    <n v="31.953499184550129"/>
    <n v="13.37403620169756"/>
    <n v="2.3092169206829265"/>
    <n v="1.9683864397260273"/>
    <n v="109.38478787821857"/>
  </r>
  <r>
    <x v="334"/>
    <n v="41.106747008226364"/>
    <n v="17.75649039537344"/>
    <n v="30.707694554671065"/>
    <n v="13.571224067260623"/>
    <n v="2.4417367345691252"/>
    <n v="1.9683864397260273"/>
    <n v="107.55227919982666"/>
  </r>
  <r>
    <x v="335"/>
    <n v="39.81520709336246"/>
    <n v="16.659843541322736"/>
    <n v="26.075730785069506"/>
    <n v="13.86348450695154"/>
    <n v="2.5990501409500988"/>
    <n v="1.9683864397260273"/>
    <n v="100.98170250738237"/>
  </r>
  <r>
    <x v="336"/>
    <n v="42.321314115344684"/>
    <n v="19.880659705622875"/>
    <n v="27.796688480625619"/>
    <n v="14.533036984626836"/>
    <n v="2.5596279543718699"/>
    <n v="1.9683864397260273"/>
    <n v="109.05971368031793"/>
  </r>
  <r>
    <x v="337"/>
    <n v="41.83039944404652"/>
    <n v="20.397964354789174"/>
    <n v="28.330291765006351"/>
    <n v="14.810500887812385"/>
    <n v="2.4390109951175951"/>
    <n v="1.9683864397260273"/>
    <n v="109.77655388649806"/>
  </r>
  <r>
    <x v="338"/>
    <n v="42.315105182361194"/>
    <n v="20.682987447242006"/>
    <n v="28.565608264615872"/>
    <n v="14.892449646732786"/>
    <n v="2.4832253824762032"/>
    <n v="1.9683864397260273"/>
    <n v="110.90776236315409"/>
  </r>
  <r>
    <x v="339"/>
    <n v="42.302021067955216"/>
    <n v="20.621938485610428"/>
    <n v="28.67612820914492"/>
    <n v="15.141256893272487"/>
    <n v="2.5191653119006521"/>
    <n v="1.9683864397260273"/>
    <n v="111.22889640760972"/>
  </r>
  <r>
    <x v="340"/>
    <n v="42.715998546549166"/>
    <n v="20.085014334086914"/>
    <n v="28.462873916043566"/>
    <n v="14.949872300489396"/>
    <n v="2.5819248477306571"/>
    <n v="1.9683864397260273"/>
    <n v="110.76407038462573"/>
  </r>
  <r>
    <x v="341"/>
    <n v="41.054567320050502"/>
    <n v="18.932665949167806"/>
    <n v="27.210265050158291"/>
    <n v="14.593977912030844"/>
    <n v="2.4769825572444248"/>
    <n v="1.9683864397260273"/>
    <n v="106.2368452283779"/>
  </r>
  <r>
    <x v="342"/>
    <n v="39.19099346511662"/>
    <n v="16.550339642875254"/>
    <n v="25.634563926837956"/>
    <n v="14.156911742205068"/>
    <n v="2.4898476632715307"/>
    <n v="1.9683864397260273"/>
    <n v="99.991042880032467"/>
  </r>
  <r>
    <x v="343"/>
    <n v="41.277302239549932"/>
    <n v="19.832179789362762"/>
    <n v="27.430091698229894"/>
    <n v="13.726149769418278"/>
    <n v="2.4998873466120237"/>
    <n v="1.9683864397260273"/>
    <n v="106.73399728289893"/>
  </r>
  <r>
    <x v="344"/>
    <n v="42.738243805459391"/>
    <n v="20.541795720993445"/>
    <n v="28.273537546458648"/>
    <n v="14.200989874461548"/>
    <n v="2.4206096478030004"/>
    <n v="1.9683864397260273"/>
    <n v="110.14356303490207"/>
  </r>
  <r>
    <x v="345"/>
    <n v="43.398374395961021"/>
    <n v="20.526562815950886"/>
    <n v="28.904836378875729"/>
    <n v="14.981203444064555"/>
    <n v="2.4783279943378203"/>
    <n v="1.9683864397260273"/>
    <n v="112.25769146891604"/>
  </r>
  <r>
    <x v="346"/>
    <n v="43.614814286591951"/>
    <n v="20.615199937616563"/>
    <n v="29.291069263880093"/>
    <n v="15.100509389495041"/>
    <n v="2.541206927981646"/>
    <n v="1.9683864397260273"/>
    <n v="113.13118624529133"/>
  </r>
  <r>
    <x v="347"/>
    <n v="42.783655952891685"/>
    <n v="20.229984704807482"/>
    <n v="28.421670270225867"/>
    <n v="14.567028183944167"/>
    <n v="2.6091004849287387"/>
    <n v="1.9683864397260273"/>
    <n v="110.57982603652397"/>
  </r>
  <r>
    <x v="348"/>
    <n v="39.925233185389835"/>
    <n v="18.980494363756144"/>
    <n v="26.597165083728417"/>
    <n v="14.085639480980909"/>
    <n v="2.5145150046268441"/>
    <n v="1.9683864397260273"/>
    <n v="104.07143355820818"/>
  </r>
  <r>
    <x v="349"/>
    <n v="38.81238718222837"/>
    <n v="16.845980764085418"/>
    <n v="26.550444060600878"/>
    <n v="14.219361963129002"/>
    <n v="2.5206045643897164"/>
    <n v="1.9683864397260273"/>
    <n v="100.91716497415942"/>
  </r>
  <r>
    <x v="350"/>
    <n v="40.689137484039328"/>
    <n v="19.84323984838484"/>
    <n v="27.82874189297096"/>
    <n v="14.368255808122296"/>
    <n v="2.5316729664795918"/>
    <n v="1.9683864397260273"/>
    <n v="107.22943443972305"/>
  </r>
  <r>
    <x v="351"/>
    <n v="41.190880936528465"/>
    <n v="20.544101997557092"/>
    <n v="28.918454235166543"/>
    <n v="15.02791194655893"/>
    <n v="2.4853660713596866"/>
    <n v="1.9683864397260273"/>
    <n v="110.13510162689676"/>
  </r>
  <r>
    <x v="352"/>
    <n v="41.592397232591154"/>
    <n v="20.611785424332812"/>
    <n v="29.423794551650911"/>
    <n v="16.441842307889484"/>
    <n v="2.5580507600265507"/>
    <n v="1.9683864397260273"/>
    <n v="112.59625671621694"/>
  </r>
  <r>
    <x v="353"/>
    <n v="41.715775164200153"/>
    <n v="20.615044674449429"/>
    <n v="29.18391624947968"/>
    <n v="16.896943575785002"/>
    <n v="2.6613258379710252"/>
    <n v="1.9683864397260273"/>
    <n v="113.04139194161132"/>
  </r>
  <r>
    <x v="354"/>
    <n v="41.943936728566946"/>
    <n v="20.126269436816212"/>
    <n v="28.409155807299101"/>
    <n v="16.248139136852188"/>
    <n v="2.7453008785410042"/>
    <n v="1.9683864397260273"/>
    <n v="111.44118842780148"/>
  </r>
  <r>
    <x v="355"/>
    <n v="41.17001579135561"/>
    <n v="18.530740484406127"/>
    <n v="27.981001913548816"/>
    <n v="15.877105887520809"/>
    <n v="2.7456436032023124"/>
    <n v="1.9683864397260273"/>
    <n v="108.27289411975971"/>
  </r>
  <r>
    <x v="356"/>
    <n v="40.890777227093551"/>
    <n v="16.381011706291744"/>
    <n v="27.671199630255536"/>
    <n v="15.560961357907182"/>
    <n v="2.7004583110656126"/>
    <n v="1.9683864397260273"/>
    <n v="105.17279467233966"/>
  </r>
  <r>
    <x v="357"/>
    <n v="40.479036870063261"/>
    <n v="19.447907144295961"/>
    <n v="27.874453303611205"/>
    <n v="15.508680106558101"/>
    <n v="2.6208328867055295"/>
    <n v="1.9683864397260273"/>
    <n v="107.89929675096009"/>
  </r>
  <r>
    <x v="358"/>
    <n v="39.654665099019383"/>
    <n v="18.299159817845542"/>
    <n v="27.43299941601035"/>
    <n v="15.648354552491188"/>
    <n v="2.4303552701540783"/>
    <n v="1.9683864397260273"/>
    <n v="105.43392059524658"/>
  </r>
  <r>
    <x v="359"/>
    <n v="39.708041918953647"/>
    <n v="13.256705737187344"/>
    <n v="27.109320344493376"/>
    <n v="15.886457573694383"/>
    <n v="2.1368113829738311"/>
    <n v="1.9683864397260273"/>
    <n v="100.06572339702862"/>
  </r>
  <r>
    <x v="360"/>
    <n v="40.611043652413635"/>
    <n v="16.311361362339319"/>
    <n v="27.234174940115178"/>
    <n v="16.871350510220942"/>
    <n v="2.507046090625821"/>
    <n v="1.9683864397260273"/>
    <n v="105.50336299544092"/>
  </r>
  <r>
    <x v="361"/>
    <n v="41.144795252963597"/>
    <n v="17.912534386642125"/>
    <n v="27.791142146696391"/>
    <n v="17.574638039242434"/>
    <n v="2.6941404689342932"/>
    <n v="1.9683864397260273"/>
    <n v="109.08563673420487"/>
  </r>
  <r>
    <x v="362"/>
    <n v="40.058762216406208"/>
    <n v="16.756317064334567"/>
    <n v="27.11708610486987"/>
    <n v="17.944066242562524"/>
    <n v="2.6801066848715496"/>
    <n v="1.9683864397260273"/>
    <n v="106.52472475277075"/>
  </r>
  <r>
    <x v="363"/>
    <n v="39.000702655117585"/>
    <n v="14.743267678811282"/>
    <n v="26.367753241172242"/>
    <n v="17.883846539179814"/>
    <n v="2.6443745714727331"/>
    <n v="1.9683864397260273"/>
    <n v="102.60833112547969"/>
  </r>
  <r>
    <x v="364"/>
    <n v="40.036364750405887"/>
    <n v="17.943487466278814"/>
    <n v="26.659600214588455"/>
    <n v="18.299471694672505"/>
    <n v="2.5624563448918529"/>
    <n v="1.9683864397260273"/>
    <n v="107.46976691056355"/>
  </r>
  <r>
    <x v="365"/>
    <n v="40.844725877231369"/>
    <n v="17.968365784726181"/>
    <n v="27.567995986340879"/>
    <n v="18.227212258808905"/>
    <n v="2.4129552346039098"/>
    <n v="1.9683864397260273"/>
    <n v="108.9896415814372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33.547049235077189"/>
    <n v="8.2450473842026692"/>
    <n v="12.426443012744704"/>
    <n v="7.1458299336158797"/>
    <n v="4.4243693459468698"/>
    <n v="3.0623701689449079"/>
    <n v="0.72261666743679032"/>
    <n v="27.755946504229065"/>
    <n v="100.76106876377727"/>
  </r>
  <r>
    <x v="1"/>
    <n v="34.16271870951644"/>
    <n v="8.0881361886559251"/>
    <n v="13.417334293651795"/>
    <n v="9.277060586285641"/>
    <n v="4.3818612636616265"/>
    <n v="3.0483849564618231"/>
    <n v="0.94202295554462623"/>
    <n v="29.206388636078696"/>
    <n v="106.09742255274998"/>
  </r>
  <r>
    <x v="2"/>
    <n v="32.805223479184669"/>
    <n v="8.2369271589055284"/>
    <n v="14.584519655857486"/>
    <n v="11.225941258871384"/>
    <n v="4.4439969157475909"/>
    <n v="3.1581380303587436"/>
    <n v="1.0246577219176416"/>
    <n v="30.10053659930734"/>
    <n v="109.1932195064289"/>
  </r>
  <r>
    <x v="3"/>
    <n v="33.689665698240333"/>
    <n v="8.3066811545674426"/>
    <n v="14.571931590332103"/>
    <n v="11.320961247271788"/>
    <n v="4.5220891384991306"/>
    <n v="3.2920032997313537"/>
    <n v="1.0191921104837316"/>
    <n v="30.322870521305756"/>
    <n v="110.67831336301238"/>
  </r>
  <r>
    <x v="4"/>
    <n v="33.680026032117176"/>
    <n v="8.1284924582315643"/>
    <n v="12.930566378040025"/>
    <n v="9.7215635165578558"/>
    <n v="4.6083847387632604"/>
    <n v="3.2769799270457196"/>
    <n v="0.95878996442072872"/>
    <n v="29.239359230864142"/>
    <n v="106.23134840091957"/>
  </r>
  <r>
    <x v="5"/>
    <n v="33.100821665149013"/>
    <n v="7.9935319236892015"/>
    <n v="10.522553832325773"/>
    <n v="9.1205423540834012"/>
    <n v="4.52697240683022"/>
    <n v="3.4285830548685796"/>
    <n v="0.83683378103923334"/>
    <n v="27.641860833332935"/>
    <n v="100.88270421545273"/>
  </r>
  <r>
    <x v="6"/>
    <n v="33.277963830440129"/>
    <n v="7.9013182758599632"/>
    <n v="12.79692831966087"/>
    <n v="10.58239267088827"/>
    <n v="4.5748955737397052"/>
    <n v="3.7574005572496039"/>
    <n v="1.0489653429647581"/>
    <n v="29.818257850658711"/>
    <n v="107.3481305448156"/>
  </r>
  <r>
    <x v="7"/>
    <n v="33.122438383975712"/>
    <n v="8.0771250616281041"/>
    <n v="13.284250003123095"/>
    <n v="10.409252133973245"/>
    <n v="4.6467995707312726"/>
    <n v="3.8447514003258392"/>
    <n v="1.0722927536208045"/>
    <n v="30.370975030297149"/>
    <n v="108.33331599443957"/>
  </r>
  <r>
    <x v="8"/>
    <n v="33.372200319166218"/>
    <n v="8.4697950143183096"/>
    <n v="14.46762714754095"/>
    <n v="11.142574286567564"/>
    <n v="4.770082491563735"/>
    <n v="4.0013969063089316"/>
    <n v="1.0712179912215378"/>
    <n v="31.321565307097888"/>
    <n v="112.11968821035181"/>
  </r>
  <r>
    <x v="9"/>
    <n v="33.125276326141282"/>
    <n v="8.4559415871837746"/>
    <n v="15.648942448412534"/>
    <n v="12.127537683219183"/>
    <n v="4.8015636465612062"/>
    <n v="4.0742188404382365"/>
    <n v="1.0863919341584143"/>
    <n v="32.183928662238593"/>
    <n v="115.13125816854546"/>
  </r>
  <r>
    <x v="10"/>
    <n v="33.305397994952664"/>
    <n v="8.2362188568075982"/>
    <n v="15.884813348537818"/>
    <n v="11.78491501819132"/>
    <n v="4.7486042515477154"/>
    <n v="3.9165088803047992"/>
    <n v="1.0994466299150505"/>
    <n v="31.723961106202804"/>
    <n v="114.15744084147053"/>
  </r>
  <r>
    <x v="11"/>
    <n v="33.009446892469761"/>
    <n v="8.1835044671893193"/>
    <n v="14.244371029865281"/>
    <n v="9.1822094212720504"/>
    <n v="4.752904732432067"/>
    <n v="3.7668441782997291"/>
    <n v="1.0487030257406615"/>
    <n v="29.977656629920105"/>
    <n v="107.77958302888567"/>
  </r>
  <r>
    <x v="12"/>
    <n v="32.609225080014866"/>
    <n v="8.0061485082615746"/>
    <n v="12.694085170641337"/>
    <n v="7.6042018045216935"/>
    <n v="4.5452831757224166"/>
    <n v="3.4088663616442534"/>
    <n v="0.83435106758991973"/>
    <n v="28.233461902318012"/>
    <n v="101.55569593390427"/>
  </r>
  <r>
    <x v="13"/>
    <n v="32.291397336860669"/>
    <n v="8.0369599167056869"/>
    <n v="15.618960943730961"/>
    <n v="10.270584678720654"/>
    <n v="4.7580370443980273"/>
    <n v="3.5660571953668296"/>
    <n v="1.1621154747760098"/>
    <n v="30.311303859375226"/>
    <n v="109.55126245944267"/>
  </r>
  <r>
    <x v="14"/>
    <n v="32.454088232045052"/>
    <n v="8.3243422874156021"/>
    <n v="16.307158020125371"/>
    <n v="10.724976095902237"/>
    <n v="4.7380480644330838"/>
    <n v="3.9258312958392541"/>
    <n v="1.1784680448304541"/>
    <n v="30.884357495755467"/>
    <n v="111.98920023941417"/>
  </r>
  <r>
    <x v="15"/>
    <n v="32.610796710994279"/>
    <n v="8.2380346587532625"/>
    <n v="16.03763280839793"/>
    <n v="10.916330179933214"/>
    <n v="4.7757754083539314"/>
    <n v="3.9063710011391706"/>
    <n v="1.2441582754643727"/>
    <n v="31.402438842761981"/>
    <n v="112.40069778199241"/>
  </r>
  <r>
    <x v="16"/>
    <n v="32.135353607215173"/>
    <n v="8.1713925392522988"/>
    <n v="15.734835509235936"/>
    <n v="11.091125140914912"/>
    <n v="4.8120350362469138"/>
    <n v="3.8741695208006561"/>
    <n v="1.2506801135153649"/>
    <n v="31.259870076582366"/>
    <n v="111.83702935575668"/>
  </r>
  <r>
    <x v="17"/>
    <n v="32.189289344181098"/>
    <n v="8.0663164217881675"/>
    <n v="14.641124131284416"/>
    <n v="12.145628032239808"/>
    <n v="4.7523519790877025"/>
    <n v="3.9025247765863864"/>
    <n v="1.2590820491037995"/>
    <n v="31.044402522628392"/>
    <n v="111.57688109557566"/>
  </r>
  <r>
    <x v="18"/>
    <n v="31.468349022755714"/>
    <n v="7.8928827972191424"/>
    <n v="13.719155083551598"/>
    <n v="11.348609647589999"/>
    <n v="4.6196453023621906"/>
    <n v="3.5433005004827098"/>
    <n v="0.98193238913329361"/>
    <n v="30.025492617911862"/>
    <n v="107.20140099058645"/>
  </r>
  <r>
    <x v="19"/>
    <n v="30.771712781202236"/>
    <n v="7.5377058940872974"/>
    <n v="13.822295620807914"/>
    <n v="10.614549139503239"/>
    <n v="4.5520919558352393"/>
    <n v="3.3929836030272251"/>
    <n v="0.87821128797356574"/>
    <n v="29.811315563067826"/>
    <n v="104.97480280839623"/>
  </r>
  <r>
    <x v="20"/>
    <n v="30.208985802760843"/>
    <n v="7.2825079228358547"/>
    <n v="14.984764419902515"/>
    <n v="12.733195943742492"/>
    <n v="4.8416462789167616"/>
    <n v="3.804521751485884"/>
    <n v="1.1350933842171582"/>
    <n v="31.202401598473188"/>
    <n v="109.73098710459568"/>
  </r>
  <r>
    <x v="21"/>
    <n v="29.435594697159839"/>
    <n v="7.4212660860573427"/>
    <n v="16.157879305206894"/>
    <n v="12.793288684181155"/>
    <n v="4.9831411428787744"/>
    <n v="3.9016805075196159"/>
    <n v="1.1793830663162344"/>
    <n v="31.370985249033154"/>
    <n v="110.70170784094854"/>
  </r>
  <r>
    <x v="22"/>
    <n v="29.260650035798985"/>
    <n v="7.534864857140616"/>
    <n v="15.825930395431127"/>
    <n v="12.723114923163736"/>
    <n v="5.0958327987878214"/>
    <n v="3.8014828063453892"/>
    <n v="1.2752203590988684"/>
    <n v="30.758581197581094"/>
    <n v="109.75612428457232"/>
  </r>
  <r>
    <x v="23"/>
    <n v="28.629896696755978"/>
    <n v="7.8230661110845672"/>
    <n v="15.476267798719192"/>
    <n v="12.950889068106912"/>
    <n v="5.0715772336960097"/>
    <n v="3.9191065434040704"/>
    <n v="1.2732598549804184"/>
    <n v="30.429578169404188"/>
    <n v="109.0870497445656"/>
  </r>
  <r>
    <x v="24"/>
    <n v="28.17056981285652"/>
    <n v="8.0228563236557964"/>
    <n v="16.655940846959201"/>
    <n v="12.140688897850413"/>
    <n v="5.0913617894819456"/>
    <n v="3.9456681726511573"/>
    <n v="1.191816191818841"/>
    <n v="29.418129027367634"/>
    <n v="108.21734368787268"/>
  </r>
  <r>
    <x v="25"/>
    <n v="27.081121077478521"/>
    <n v="8.0036260463132063"/>
    <n v="15.351247455650286"/>
    <n v="9.8369948285934541"/>
    <n v="4.9417067010937421"/>
    <n v="3.8782482570167938"/>
    <n v="1.1814241132855179"/>
    <n v="27.550515364364699"/>
    <n v="101.41901056272616"/>
  </r>
  <r>
    <x v="26"/>
    <n v="25.872102043315834"/>
    <n v="7.7640116946543021"/>
    <n v="13.345705910240866"/>
    <n v="8.3112709010906674"/>
    <n v="4.7850300328301518"/>
    <n v="3.6073873625142028"/>
    <n v="1.0668503721008209"/>
    <n v="25.893694213130519"/>
    <n v="94.292516258727716"/>
  </r>
  <r>
    <x v="27"/>
    <n v="25.423705112709147"/>
    <n v="7.9292545940336643"/>
    <n v="14.639467587952234"/>
    <n v="10.951134975824392"/>
    <n v="4.9787489015592428"/>
    <n v="3.9496224171622023"/>
    <n v="1.2327031859585482"/>
    <n v="27.592851770062605"/>
    <n v="100.07704237775232"/>
  </r>
  <r>
    <x v="28"/>
    <n v="23.929474436211038"/>
    <n v="8.339824543203461"/>
    <n v="16.780300667107287"/>
    <n v="11.824285985825014"/>
    <n v="4.9062790328044619"/>
    <n v="3.9662970461038838"/>
    <n v="1.315941970913779"/>
    <n v="28.210367877045272"/>
    <n v="102.71864621445413"/>
  </r>
  <r>
    <x v="29"/>
    <n v="23.834943152475649"/>
    <n v="8.140373014510601"/>
    <n v="18.050562410317855"/>
    <n v="12.01216384343725"/>
    <n v="4.8377775411467807"/>
    <n v="3.8740751294454121"/>
    <n v="1.3330387180411407"/>
    <n v="28.747898546998428"/>
    <n v="104.29176898634191"/>
  </r>
  <r>
    <x v="30"/>
    <n v="23.688318005428588"/>
    <n v="7.7995093172725456"/>
    <n v="18.095157175834132"/>
    <n v="11.93934513840485"/>
    <n v="4.8593238019570597"/>
    <n v="4.0669857194380574"/>
    <n v="1.3707387801099844"/>
    <n v="28.67861016452639"/>
    <n v="104.01667720092088"/>
  </r>
  <r>
    <x v="31"/>
    <n v="22.681921937964606"/>
    <n v="7.8130125473039094"/>
    <n v="17.318455900237559"/>
    <n v="11.770049210304048"/>
    <n v="4.9880808666604635"/>
    <n v="4.1688976456096656"/>
    <n v="1.2477337776933035"/>
    <n v="27.66474104498597"/>
    <n v="101.23712090237706"/>
  </r>
  <r>
    <x v="32"/>
    <n v="21.358095312898019"/>
    <n v="7.7512131098251231"/>
    <n v="14.218506824428625"/>
    <n v="10.280921841789695"/>
    <n v="4.8842735831978334"/>
    <n v="3.6761359877728861"/>
    <n v="1.1793742394557545"/>
    <n v="25.47240727830053"/>
    <n v="92.433198634547068"/>
  </r>
  <r>
    <x v="33"/>
    <n v="20.790505530131423"/>
    <n v="7.7410997045390433"/>
    <n v="11.564711067471523"/>
    <n v="9.4720816082971933"/>
    <n v="4.8998541996525597"/>
    <n v="3.3147184888526739"/>
    <n v="1.0993511325417551"/>
    <n v="24.343175920640913"/>
    <n v="86.824634377509781"/>
  </r>
  <r>
    <x v="34"/>
    <n v="20.21935501134644"/>
    <n v="7.5164372375967705"/>
    <n v="13.585909728973247"/>
    <n v="11.582165539301654"/>
    <n v="5.0633234048039775"/>
    <n v="3.5026225450611497"/>
    <n v="1.2708146730763965"/>
    <n v="25.970256745285262"/>
    <n v="92.23473786379347"/>
  </r>
  <r>
    <x v="35"/>
    <n v="19.815044694896432"/>
    <n v="7.3374981580061984"/>
    <n v="15.008967828488739"/>
    <n v="11.928600770424241"/>
    <n v="5.1129139600697506"/>
    <n v="3.7576245756719486"/>
    <n v="1.3077914071018935"/>
    <n v="26.548763220509294"/>
    <n v="94.261196741764195"/>
  </r>
  <r>
    <x v="36"/>
    <n v="19.980588333205937"/>
    <n v="7.4378716518543619"/>
    <n v="15.216124247548938"/>
    <n v="11.601546878744168"/>
    <n v="5.0924681076908804"/>
    <n v="3.9879342393195922"/>
    <n v="1.2929903483046059"/>
    <n v="27.203306967442742"/>
    <n v="95.26376058676226"/>
  </r>
  <r>
    <x v="37"/>
    <n v="20.626102763601018"/>
    <n v="7.7225183300361406"/>
    <n v="15.241669310623903"/>
    <n v="10.903203951836995"/>
    <n v="5.0567102226667489"/>
    <n v="3.723320789792536"/>
    <n v="1.2535742336238265"/>
    <n v="26.898998330905926"/>
    <n v="94.909190357836977"/>
  </r>
  <r>
    <x v="38"/>
    <n v="21.140667070510602"/>
    <n v="7.7650412457563718"/>
    <n v="16.473718458160214"/>
    <n v="10.026239372932528"/>
    <n v="4.9554890414115604"/>
    <n v="4.0690721830445336"/>
    <n v="1.2206684890420891"/>
    <n v="26.061033920334086"/>
    <n v="95.257512703923865"/>
  </r>
  <r>
    <x v="39"/>
    <n v="22.068426509086844"/>
    <n v="8.1607828287985527"/>
    <n v="15.870789075354608"/>
    <n v="8.1584896944122711"/>
    <n v="4.79645198868013"/>
    <n v="4.121361458554424"/>
    <n v="1.1557159747871388"/>
    <n v="25.506930646307115"/>
    <n v="93.424135328537716"/>
  </r>
  <r>
    <x v="40"/>
    <n v="22.565294888297675"/>
    <n v="7.9631120960153945"/>
    <n v="14.484096868364819"/>
    <n v="7.5579835149050627"/>
    <n v="4.775973394721051"/>
    <n v="3.6767853012111105"/>
    <n v="1.0618429079837175"/>
    <n v="25.148013875947239"/>
    <n v="90.823072191726908"/>
  </r>
  <r>
    <x v="41"/>
    <n v="23.656542124164744"/>
    <n v="7.530960828798988"/>
    <n v="15.501000253149705"/>
    <n v="10.290921688608565"/>
    <n v="4.9177309985432309"/>
    <n v="4.0203204411947784"/>
    <n v="1.2389442908967465"/>
    <n v="27.446917577326218"/>
    <n v="98.115818659357132"/>
  </r>
  <r>
    <x v="42"/>
    <n v="24.020021271616173"/>
    <n v="7.2997035906420091"/>
    <n v="15.717538973105558"/>
    <n v="11.121627571280007"/>
    <n v="4.8805546705139253"/>
    <n v="3.9935907944943971"/>
    <n v="1.2503953557817702"/>
    <n v="28.131196915818524"/>
    <n v="99.84961311479104"/>
  </r>
  <r>
    <x v="43"/>
    <n v="24.043478127995368"/>
    <n v="7.1886014578228359"/>
    <n v="15.322102885013699"/>
    <n v="10.873346619224538"/>
    <n v="4.851803803549398"/>
    <n v="4.0359489874181751"/>
    <n v="1.3254164889509994"/>
    <n v="28.056971595214755"/>
    <n v="99.12751246938646"/>
  </r>
  <r>
    <x v="44"/>
    <n v="24.503888259458751"/>
    <n v="7.4057317068990836"/>
    <n v="15.072936861756281"/>
    <n v="11.007608694570877"/>
    <n v="4.826475858936055"/>
    <n v="4.1936072451846966"/>
    <n v="1.3786030464618131"/>
    <n v="28.261212459860801"/>
    <n v="100.17651038975696"/>
  </r>
  <r>
    <x v="45"/>
    <n v="24.568068433580578"/>
    <n v="7.4579841614194509"/>
    <n v="14.86908672879207"/>
    <n v="10.718311503984635"/>
    <n v="4.7080489792511937"/>
    <n v="4.2238465716616194"/>
    <n v="1.4086864493731188"/>
    <n v="27.501573255346674"/>
    <n v="99.052353042523208"/>
  </r>
  <r>
    <x v="46"/>
    <n v="24.765684833644126"/>
    <n v="7.4845966333132399"/>
    <n v="14.592034746998955"/>
    <n v="8.7590780112966939"/>
    <n v="4.5209198138893667"/>
    <n v="3.7074663766969143"/>
    <n v="1.3456774985227673"/>
    <n v="26.331766445039605"/>
    <n v="95.140776302908179"/>
  </r>
  <r>
    <x v="47"/>
    <n v="25.110997296577242"/>
    <n v="7.4044873748517697"/>
    <n v="13.46046676278789"/>
    <n v="7.8061983870022198"/>
    <n v="4.4981199724118142"/>
    <n v="3.4605244329581102"/>
    <n v="1.2355988828867477"/>
    <n v="26.049045520773596"/>
    <n v="92.65563857119605"/>
  </r>
  <r>
    <x v="48"/>
    <n v="25.934400722540712"/>
    <n v="7.2090896692616182"/>
    <n v="14.631130475844888"/>
    <n v="10.224587724146755"/>
    <n v="4.7194842962692976"/>
    <n v="3.6513826367464755"/>
    <n v="1.3534962844058476"/>
    <n v="28.231080145132236"/>
    <n v="99.505753473767683"/>
  </r>
  <r>
    <x v="49"/>
    <n v="26.210309836611167"/>
    <n v="7.2022398803801018"/>
    <n v="17.318275891117768"/>
    <n v="10.475085542488877"/>
    <n v="4.7858284214793496"/>
    <n v="3.8123362912285743"/>
    <n v="1.3769871000867266"/>
    <n v="29.330219697870259"/>
    <n v="103.99042664080849"/>
  </r>
  <r>
    <x v="50"/>
    <n v="27.357184873438076"/>
    <n v="7.4426895307770078"/>
    <n v="16.760053027275074"/>
    <n v="10.595402872663087"/>
    <n v="4.7327583420149573"/>
    <n v="3.4388996778834433"/>
    <n v="1.3863300676539028"/>
    <n v="29.825312913292294"/>
    <n v="105.01615228610174"/>
  </r>
  <r>
    <x v="51"/>
    <n v="27.886946925818805"/>
    <n v="7.3555934838792911"/>
    <n v="15.855913185947934"/>
    <n v="10.462729938739722"/>
    <n v="4.7378651304152388"/>
    <n v="3.5556377146670832"/>
    <n v="1.3439213972732202"/>
    <n v="29.57411197622336"/>
    <n v="104.2989889122253"/>
  </r>
  <r>
    <x v="52"/>
    <n v="28.392501824784244"/>
    <n v="7.4089000160252869"/>
    <n v="15.944490868142722"/>
    <n v="10.470365534739672"/>
    <n v="4.7375840203937516"/>
    <n v="3.541658447590224"/>
    <n v="1.3224995421436931"/>
    <n v="29.083106874957966"/>
    <n v="104.49669416611523"/>
  </r>
  <r>
    <x v="53"/>
    <n v="28.966561325837272"/>
    <n v="7.4883915421784044"/>
    <n v="14.013744854908902"/>
    <n v="9.1099272521370835"/>
    <n v="4.6471271053503926"/>
    <n v="3.281509740284593"/>
    <n v="1.1534312233863009"/>
    <n v="27.599406216061691"/>
    <n v="99.896712282675409"/>
  </r>
  <r>
    <x v="54"/>
    <n v="28.568405134765896"/>
    <n v="7.4383279477507429"/>
    <n v="12.62384474658249"/>
    <n v="8.6072705321924037"/>
    <n v="4.6044361793043107"/>
    <n v="3.0817776326755077"/>
    <n v="1.0957630908848071"/>
    <n v="26.80937074515133"/>
    <n v="96.48182753287972"/>
  </r>
  <r>
    <x v="55"/>
    <n v="28.673882344016917"/>
    <n v="7.3025730027147331"/>
    <n v="15.08461359321474"/>
    <n v="10.463866385572056"/>
    <n v="4.5834654558024628"/>
    <n v="3.3150983556207017"/>
    <n v="1.301389582835325"/>
    <n v="28.95660932510615"/>
    <n v="103.2378497230328"/>
  </r>
  <r>
    <x v="56"/>
    <n v="27.917867911309955"/>
    <n v="7.5254780522571085"/>
    <n v="16.05565761083292"/>
    <n v="10.32447865444769"/>
    <n v="4.6898418276472631"/>
    <n v="3.4429684972582564"/>
    <n v="1.3125912662858805"/>
    <n v="29.16012786466986"/>
    <n v="103.91733736047526"/>
  </r>
  <r>
    <x v="57"/>
    <n v="29.198693614480277"/>
    <n v="7.8863243835314183"/>
    <n v="15.983359669164949"/>
    <n v="10.058943831353131"/>
    <n v="4.6862878696678694"/>
    <n v="3.6328771257917292"/>
    <n v="1.2622480731424994"/>
    <n v="29.556569209550126"/>
    <n v="105.75696551117116"/>
  </r>
  <r>
    <x v="58"/>
    <n v="29.037341855139918"/>
    <n v="7.8002354316302638"/>
    <n v="15.69914623511414"/>
    <n v="9.7874491054461625"/>
    <n v="4.64493332766589"/>
    <n v="3.7549487959058703"/>
    <n v="1.2378148145473671"/>
    <n v="29.230239649012013"/>
    <n v="104.72996189701266"/>
  </r>
  <r>
    <x v="59"/>
    <m/>
    <m/>
    <m/>
    <m/>
    <m/>
    <m/>
    <m/>
    <m/>
    <m/>
  </r>
  <r>
    <x v="60"/>
    <n v="30.597260906014423"/>
    <n v="7.4133721821554959"/>
    <n v="16.253532095678306"/>
    <n v="10.550568735660844"/>
    <n v="4.6411392310914934"/>
    <n v="3.5686318370604693"/>
    <n v="1.3215238912340923"/>
    <n v="30.079195114883515"/>
    <n v="108.01780927218252"/>
  </r>
  <r>
    <x v="61"/>
    <n v="30.663526320757832"/>
    <n v="7.5714716569796137"/>
    <n v="14.623533227682806"/>
    <n v="8.6603060529939384"/>
    <n v="4.6983404769388422"/>
    <n v="3.2680421220533189"/>
    <n v="1.2333382291421588"/>
    <n v="28.858357544229094"/>
    <n v="103.21094315870265"/>
  </r>
  <r>
    <x v="62"/>
    <n v="29.939798087118668"/>
    <n v="7.1849261131053126"/>
    <n v="13.381971423165284"/>
    <n v="6.8693224759402796"/>
    <n v="4.6051569763761444"/>
    <n v="3.3614219124501874"/>
    <n v="1.084348079255681"/>
    <n v="27.353331656403459"/>
    <n v="97.422672921297803"/>
  </r>
  <r>
    <x v="63"/>
    <n v="29.120593029676847"/>
    <n v="6.9697105986193586"/>
    <n v="16.807819720690258"/>
    <n v="8.4564922959106799"/>
    <n v="4.7083878749967862"/>
    <n v="3.7605385393072033"/>
    <n v="1.1482239053101262"/>
    <n v="29.072837495120009"/>
    <n v="103.58905478995688"/>
  </r>
  <r>
    <x v="64"/>
    <n v="29.205616698041165"/>
    <n v="7.2037762253804347"/>
    <n v="17.764164538413382"/>
    <n v="9.3466783321510114"/>
    <n v="4.6203549470717968"/>
    <n v="3.4212561112902224"/>
    <n v="1.0856934098858859"/>
    <n v="29.585750093199984"/>
    <n v="105.7307627814933"/>
  </r>
  <r>
    <x v="65"/>
    <n v="29.300509811728727"/>
    <n v="7.3310358151599475"/>
    <n v="17.420414649808162"/>
    <n v="9.100963860493394"/>
    <n v="4.5204251168025609"/>
    <n v="3.5906204673859619"/>
    <n v="1.1825504152871467"/>
    <n v="29.442750236161309"/>
    <n v="105.39709960186279"/>
  </r>
  <r>
    <x v="66"/>
    <n v="29.176886464498384"/>
    <n v="7.3244083972421326"/>
    <n v="16.486706455855504"/>
    <n v="8.7506684627731559"/>
    <n v="4.5663987612097801"/>
    <n v="3.7376825463251868"/>
    <n v="1.1902357642716164"/>
    <n v="28.990239873973106"/>
    <n v="103.76057113600372"/>
  </r>
  <r>
    <x v="67"/>
    <n v="28.958861474346229"/>
    <n v="7.5107605877625341"/>
    <n v="15.772525459866522"/>
    <n v="9.1526419356526336"/>
    <n v="4.4812765678067725"/>
    <n v="3.626122741827134"/>
    <n v="1.1538408327187242"/>
    <n v="28.346807943688734"/>
    <n v="102.60836205632661"/>
  </r>
  <r>
    <x v="68"/>
    <n v="28.649010132664586"/>
    <n v="7.4077666356415275"/>
    <n v="13.4455310417673"/>
    <n v="7.4202092541295039"/>
    <n v="4.4244682748123596"/>
    <n v="3.1285814298384449"/>
    <n v="1.1401397916373905"/>
    <n v="26.631009050044334"/>
    <n v="95.891294854340146"/>
  </r>
  <r>
    <x v="69"/>
    <n v="27.870330319352732"/>
    <n v="7.2853609266064314"/>
    <n v="12.046481789060485"/>
    <n v="6.9724806085063298"/>
    <n v="4.3310277726616402"/>
    <n v="2.9994742026321921"/>
    <n v="1.0338952639261636"/>
    <n v="25.73579072311075"/>
    <n v="91.938626613258066"/>
  </r>
  <r>
    <x v="70"/>
    <n v="27.781715232140492"/>
    <n v="7.3028106364200047"/>
    <n v="14.348192859243989"/>
    <n v="9.140799449359637"/>
    <n v="4.3758574811705957"/>
    <n v="3.3137441741915974"/>
    <n v="1.1848330288565199"/>
    <n v="27.390482944138341"/>
    <n v="98.412446231372769"/>
  </r>
  <r>
    <x v="71"/>
    <n v="27.297508712160976"/>
    <n v="7.446614679598766"/>
    <n v="14.403150087663708"/>
    <n v="9.4243542568209442"/>
    <n v="4.5413693813514371"/>
    <n v="3.3015038994968511"/>
    <n v="1.2151939809502952"/>
    <n v="27.403998713899544"/>
    <n v="98.532137807325654"/>
  </r>
  <r>
    <x v="72"/>
    <n v="27.462221211281978"/>
    <n v="7.5341784452143292"/>
    <n v="13.959218275126307"/>
    <n v="9.0289537900099308"/>
    <n v="4.5750480503172062"/>
    <n v="3.4313582534336993"/>
    <n v="1.2135948039450353"/>
    <n v="27.080289380205084"/>
    <n v="97.784458843120987"/>
  </r>
  <r>
    <x v="73"/>
    <n v="27.378932009714305"/>
    <n v="7.5613787898392761"/>
    <n v="13.518472556504804"/>
    <n v="9.1655122411277397"/>
    <n v="4.5441128149510233"/>
    <n v="3.6309993614816474"/>
    <n v="1.2244434707080625"/>
    <n v="27.223564744461694"/>
    <n v="97.792481445648292"/>
  </r>
  <r>
    <x v="74"/>
    <n v="27.65966519109703"/>
    <n v="7.4374917246647554"/>
    <n v="13.809158594108242"/>
    <n v="8.7552718223048558"/>
    <n v="4.4779829089305077"/>
    <n v="3.5227510285161778"/>
    <n v="1.2052785242201287"/>
    <n v="26.855242378830891"/>
    <n v="97.334308358707801"/>
  </r>
  <r>
    <x v="75"/>
    <n v="27.871090129831352"/>
    <n v="7.2996255824183018"/>
    <n v="13.249251145328195"/>
    <n v="7.4085367670056508"/>
    <n v="4.463308705481924"/>
    <n v="3.3406854133790409"/>
    <n v="1.1079597747758809"/>
    <n v="26.03235944177381"/>
    <n v="94.429530051517702"/>
  </r>
  <r>
    <x v="76"/>
    <n v="27.247278864048539"/>
    <n v="7.2437968813636449"/>
    <n v="12.753733917160726"/>
    <n v="6.7767798350374031"/>
    <n v="4.3303617439346072"/>
    <n v="3.2276665920734677"/>
    <n v="1.0478904816629215"/>
    <n v="25.384597501550832"/>
    <n v="91.660497379070691"/>
  </r>
  <r>
    <x v="77"/>
    <n v="27.56987928465055"/>
    <n v="7.1648363691817529"/>
    <n v="14.525662627464463"/>
    <n v="9.5869007775659938"/>
    <n v="4.4576142627788169"/>
    <n v="3.3736138558420623"/>
    <n v="1.2305620865427211"/>
    <n v="27.691290478583657"/>
    <n v="99.166247298465862"/>
  </r>
  <r>
    <x v="78"/>
    <n v="26.552155281231968"/>
    <n v="7.4234832145755512"/>
    <n v="14.562709352020951"/>
    <n v="10.665048194165788"/>
    <n v="4.470004335311117"/>
    <n v="3.4002683649464949"/>
    <n v="1.2200481242269563"/>
    <n v="28.050431659291384"/>
    <n v="99.838090728265882"/>
  </r>
  <r>
    <x v="79"/>
    <n v="27.570108433534077"/>
    <n v="7.523060352174026"/>
    <n v="14.387319967018975"/>
    <n v="10.169966138551002"/>
    <n v="4.4467392876142098"/>
    <n v="3.0437479439999753"/>
    <n v="1.2331586027983796"/>
    <n v="28.109665731122742"/>
    <n v="99.999337940791605"/>
  </r>
  <r>
    <x v="80"/>
    <n v="27.907430427200886"/>
    <n v="6.9326569634814437"/>
    <n v="14.657316643370608"/>
    <n v="9.9259374787964276"/>
    <n v="4.406647802293242"/>
    <n v="2.9668879102453283"/>
    <n v="1.237339104067315"/>
    <n v="27.99622417125078"/>
    <n v="99.590097385088555"/>
  </r>
  <r>
    <x v="81"/>
    <n v="28.777956047067665"/>
    <n v="6.7239627727538211"/>
    <n v="13.998816565132309"/>
    <n v="9.6813424066352081"/>
    <n v="4.3759283038261501"/>
    <n v="3.1313520514986894"/>
    <n v="1.2536142038148346"/>
    <n v="27.327911489723306"/>
    <n v="98.883690623836316"/>
  </r>
  <r>
    <x v="82"/>
    <n v="28.493878048778321"/>
    <n v="7.0230420620001226"/>
    <n v="12.616989969981697"/>
    <n v="8.207410674872829"/>
    <n v="4.3565841748509175"/>
    <n v="3.3889911330976741"/>
    <n v="1.2216558582528663"/>
    <n v="26.067783024914373"/>
    <n v="95.022768185963145"/>
  </r>
  <r>
    <x v="83"/>
    <n v="27.988291036262726"/>
    <n v="7.2322025407911426"/>
    <n v="11.373506689737706"/>
    <n v="7.2795647002519743"/>
    <n v="4.2753635507001331"/>
    <n v="3.1186035230074265"/>
    <n v="1.0950077707585495"/>
    <n v="25.249340501880805"/>
    <n v="91.268315499177405"/>
  </r>
  <r>
    <x v="84"/>
    <n v="27.835484207221164"/>
    <n v="7.3000788711913822"/>
    <n v="13.679318006265573"/>
    <n v="8.8859371648916046"/>
    <n v="4.4144065142131543"/>
    <n v="3.3507925809979784"/>
    <n v="1.2477836859152196"/>
    <n v="27.341675905062321"/>
    <n v="97.66430806448119"/>
  </r>
  <r>
    <x v="85"/>
    <n v="27.282474528787176"/>
    <n v="7.4954405574012064"/>
    <n v="14.385389555335244"/>
    <n v="9.676754935008459"/>
    <n v="4.4218294105605516"/>
    <n v="3.2315063265890034"/>
    <n v="1.2658060521237344"/>
    <n v="27.715417113708945"/>
    <n v="98.914852714175638"/>
  </r>
  <r>
    <x v="86"/>
    <n v="27.913649885615243"/>
    <n v="7.4798726613782556"/>
    <n v="13.796322832150047"/>
    <n v="10.084837891018932"/>
    <n v="4.4243258110405135"/>
    <n v="3.02262781880578"/>
    <n v="1.1925073756145856"/>
    <n v="27.837297720080056"/>
    <n v="99.271090780080101"/>
  </r>
  <r>
    <x v="87"/>
    <n v="28.519615902054017"/>
    <n v="7.5694698309710855"/>
    <n v="13.468464962734368"/>
    <n v="10.024844955908341"/>
    <n v="4.3564056783370084"/>
    <n v="3.2496622285047221"/>
    <n v="1.2002522753107141"/>
    <n v="27.970570016452335"/>
    <n v="99.93777355804221"/>
  </r>
  <r>
    <x v="88"/>
    <n v="28.049549561995995"/>
    <n v="7.6311442744986628"/>
    <n v="13.462729209994931"/>
    <n v="9.460687106204686"/>
    <n v="4.2799326776452062"/>
    <n v="3.3009832994497343"/>
    <n v="1.208185719175602"/>
    <n v="27.247537802801578"/>
    <n v="98.260906025653156"/>
  </r>
  <r>
    <x v="89"/>
    <n v="28.492052235924103"/>
    <n v="7.7057864512289589"/>
    <n v="11.826033543403152"/>
    <n v="7.9198519375707184"/>
    <n v="4.2227221573163503"/>
    <n v="3.2220739655096384"/>
    <n v="1.1859426862477898"/>
    <n v="26.19566416439859"/>
    <n v="94.418438415746749"/>
  </r>
  <r>
    <x v="90"/>
    <n v="28.249999564243957"/>
    <n v="7.760331995939862"/>
    <n v="11.649797868789804"/>
    <n v="7.1894535247765026"/>
    <n v="4.0907956453422072"/>
    <n v="2.954791462641551"/>
    <n v="1.0270403616142114"/>
    <n v="25.77643816100937"/>
    <n v="92.382182722536996"/>
  </r>
  <r>
    <x v="91"/>
    <n v="29.532661618613151"/>
    <n v="6.9198227321580852"/>
    <n v="14.643240568732105"/>
    <n v="9.3573901235115198"/>
    <n v="4.3731337252983078"/>
    <n v="3.4850905862858088"/>
    <n v="1.1996322912159814"/>
    <n v="28.425030463689563"/>
    <n v="101.55478023922466"/>
  </r>
  <r>
    <x v="92"/>
    <n v="29.603020518178397"/>
    <n v="7.0401147287986561"/>
    <n v="14.741866235839129"/>
    <n v="9.5076825856418541"/>
    <n v="4.3874912958965275"/>
    <n v="3.7040522976325474"/>
    <n v="1.2957619589631619"/>
    <n v="28.425349210032717"/>
    <n v="102.28240138954709"/>
  </r>
  <r>
    <x v="93"/>
    <n v="29.028214068569383"/>
    <n v="7.2914292396903582"/>
    <n v="14.089284304165428"/>
    <n v="9.9648370967802808"/>
    <n v="4.3311797869768505"/>
    <n v="3.6529097966553512"/>
    <n v="1.2590001103357034"/>
    <n v="28.058786965268691"/>
    <n v="101.27362204159371"/>
  </r>
  <r>
    <x v="94"/>
    <n v="28.439278808630995"/>
    <n v="7.3824626761596459"/>
    <n v="14.351391639431716"/>
    <n v="10.211408398075745"/>
    <n v="4.2690192231540163"/>
    <n v="3.3357074131684108"/>
    <n v="1.3023785585927554"/>
    <n v="28.029564183745606"/>
    <n v="100.9491545196498"/>
  </r>
  <r>
    <x v="95"/>
    <n v="27.434212591231255"/>
    <n v="7.4648208270278484"/>
    <n v="14.446569740739267"/>
    <n v="9.8862530565398892"/>
    <n v="4.3456465748191508"/>
    <n v="3.075567015040984"/>
    <n v="1.3505429812404133"/>
    <n v="27.186617963382762"/>
    <n v="98.84995085477729"/>
  </r>
  <r>
    <x v="96"/>
    <n v="27.72570363003463"/>
    <n v="7.295035682214591"/>
    <n v="12.681981964297282"/>
    <n v="8.2703185426034889"/>
    <n v="4.2060632013487051"/>
    <n v="2.7336848050399909"/>
    <n v="1.2254796784274273"/>
    <n v="25.822339680352201"/>
    <n v="93.637297609790522"/>
  </r>
  <r>
    <x v="97"/>
    <n v="27.385515024170896"/>
    <n v="7.1186250430946645"/>
    <n v="11.018672492876881"/>
    <n v="7.3540168013328699"/>
    <n v="4.088282960832065"/>
    <n v="2.5766674068401527"/>
    <n v="1.0776499920694538"/>
    <n v="24.649043916605123"/>
    <n v="88.966164805875906"/>
  </r>
  <r>
    <x v="98"/>
    <n v="27.810574966933878"/>
    <n v="6.7379904919649549"/>
    <n v="13.321688122693597"/>
    <n v="9.4847981263286005"/>
    <n v="4.2092622237536794"/>
    <n v="3.1230472116488532"/>
    <n v="1.1874971790796411"/>
    <n v="26.707795701633319"/>
    <n v="96.196587390007082"/>
  </r>
  <r>
    <x v="99"/>
    <n v="29.612189638736403"/>
    <n v="7.2272530544984015"/>
    <n v="13.661376845828004"/>
    <n v="9.5772408715507211"/>
    <n v="4.1693221017378566"/>
    <n v="3.2401789116257547"/>
    <n v="1.2174809416237702"/>
    <n v="27.763991322182111"/>
    <n v="100.05540973858821"/>
  </r>
  <r>
    <x v="100"/>
    <n v="30.42863915531996"/>
    <n v="7.1626819699938631"/>
    <n v="13.433394324956662"/>
    <n v="9.9208867651210824"/>
    <n v="4.1395946791451719"/>
    <n v="3.7477362604527085"/>
    <n v="1.310777519715296"/>
    <n v="28.070912272467176"/>
    <n v="102.06492824066507"/>
  </r>
  <r>
    <x v="101"/>
    <n v="30.059663066595402"/>
    <n v="7.2073776997464991"/>
    <n v="13.570486945907126"/>
    <n v="10.365211830820568"/>
    <n v="4.1220005758810236"/>
    <n v="3.4676755775470607"/>
    <n v="1.3169361614793293"/>
    <n v="28.02708998888842"/>
    <n v="101.30102160326658"/>
  </r>
  <r>
    <x v="102"/>
    <n v="29.449727795475646"/>
    <n v="7.1411669126996244"/>
    <n v="13.647126217420576"/>
    <n v="10.363898692910265"/>
    <n v="4.2221033846485811"/>
    <n v="3.5009265371601801"/>
    <n v="1.2907869120594775"/>
    <n v="27.301275537058448"/>
    <n v="100.60039795966148"/>
  </r>
  <r>
    <x v="103"/>
    <n v="29.299231243126378"/>
    <n v="7.3119566143380075"/>
    <n v="12.697073566976462"/>
    <n v="9.1663987061138759"/>
    <n v="4.1475685616230384"/>
    <n v="2.8937105016625808"/>
    <n v="1.1751016748141963"/>
    <n v="26.270498471172385"/>
    <n v="96.705154534786345"/>
  </r>
  <r>
    <x v="104"/>
    <n v="28.030716710957861"/>
    <n v="7.211854271066291"/>
    <n v="11.329840600658144"/>
    <n v="8.0290702744631766"/>
    <n v="4.1103810906694935"/>
    <n v="2.7773395022442706"/>
    <n v="1.0495585511663683"/>
    <n v="24.774610613597766"/>
    <n v="91.035353160787778"/>
  </r>
  <r>
    <x v="105"/>
    <n v="28.495475926886851"/>
    <n v="7.0661925812179991"/>
    <n v="12.701242150384882"/>
    <n v="8.8076552843285807"/>
    <n v="4.2697156901610906"/>
    <n v="2.9377955903369908"/>
    <n v="1.1857922168453001"/>
    <n v="26.248440648687133"/>
    <n v="95.348321470278748"/>
  </r>
  <r>
    <x v="106"/>
    <n v="27.07080901219145"/>
    <n v="7.1884429995172141"/>
    <n v="13.419294545032535"/>
    <n v="9.437048502032896"/>
    <n v="4.2640235814044134"/>
    <n v="2.8998080426327708"/>
    <n v="1.2066241597934755"/>
    <n v="26.386389639403898"/>
    <n v="95.47401600405837"/>
  </r>
  <r>
    <x v="107"/>
    <n v="26.034732332970847"/>
    <n v="6.8324683142461629"/>
    <n v="13.223245520769334"/>
    <n v="9.1074593183784902"/>
    <n v="4.2798515356747799"/>
    <n v="3.0016857819307345"/>
    <n v="1.2393406439458639"/>
    <n v="25.582834564170554"/>
    <n v="92.925116085048217"/>
  </r>
  <r>
    <x v="108"/>
    <n v="27.250999754592531"/>
    <n v="6.511632461525747"/>
    <n v="13.204239485766278"/>
    <n v="8.3142314042754517"/>
    <n v="4.1927056974071695"/>
    <n v="2.7732605031513162"/>
    <n v="1.2785413443177973"/>
    <n v="25.94178163545476"/>
    <n v="93.132709274699266"/>
  </r>
  <r>
    <x v="109"/>
    <n v="27.438192371691056"/>
    <n v="6.6005584446328003"/>
    <n v="13.302725596923837"/>
    <n v="7.2558608465454153"/>
    <n v="4.228471259048435"/>
    <n v="2.9021510834743922"/>
    <n v="1.1786153596172841"/>
    <n v="25.251105859305571"/>
    <n v="91.82369463478652"/>
  </r>
  <r>
    <x v="110"/>
    <n v="26.986143098279101"/>
    <n v="6.7353690054664916"/>
    <n v="11.705286614394463"/>
    <n v="6.5390885139230015"/>
    <n v="4.0692617604533687"/>
    <n v="2.5691947542586737"/>
    <n v="1.1326977797357904"/>
    <n v="24.453122080994287"/>
    <n v="87.900072602845867"/>
  </r>
  <r>
    <x v="111"/>
    <n v="26.725749213662198"/>
    <n v="6.7561579937744201"/>
    <n v="9.8402477665318031"/>
    <n v="5.7518406093277186"/>
    <n v="3.9079854735942972"/>
    <n v="2.3876807860887532"/>
    <n v="0.99165297742117131"/>
    <n v="23.499025730944016"/>
    <n v="83.590486512004702"/>
  </r>
  <r>
    <x v="112"/>
    <n v="26.576723120696112"/>
    <n v="6.6855965328139799"/>
    <n v="12.129045603038751"/>
    <n v="5.8409911083032515"/>
    <n v="4.0135780088250295"/>
    <n v="2.6666019487974277"/>
    <n v="1.1716247767151609"/>
    <n v="24.876349708294519"/>
    <n v="87.608865961653365"/>
  </r>
  <r>
    <x v="113"/>
    <n v="26.972108103004935"/>
    <n v="6.9802753399588804"/>
    <n v="13.497067987561586"/>
    <n v="7.2506707034860494"/>
    <n v="3.9702385273432128"/>
    <n v="2.788406565691222"/>
    <n v="1.1592587084976389"/>
    <n v="26.289124357187283"/>
    <n v="92.525127439926337"/>
  </r>
  <r>
    <x v="114"/>
    <n v="27.756523626295504"/>
    <n v="7.0448835785023016"/>
    <n v="14.057115318155601"/>
    <n v="7.3473217680762737"/>
    <n v="3.8867661188132341"/>
    <n v="2.9274360258059446"/>
    <n v="1.1953617964948509"/>
    <n v="26.785448036542252"/>
    <n v="94.615235921511058"/>
  </r>
  <r>
    <x v="115"/>
    <n v="27.975610759769641"/>
    <n v="7.1715859926020888"/>
    <n v="13.871438538415692"/>
    <n v="7.4545124784996304"/>
    <n v="3.7762465504337923"/>
    <n v="2.8437438717237575"/>
    <n v="1.1999730117860146"/>
    <n v="26.615017122807931"/>
    <n v="94.568975902655311"/>
  </r>
  <r>
    <x v="116"/>
    <n v="27.988104909071328"/>
    <n v="7.4010475595606851"/>
    <n v="13.489630266067136"/>
    <n v="7.933995411114334"/>
    <n v="3.9113982184473239"/>
    <n v="2.9962482277058302"/>
    <n v="1.2152215991335953"/>
    <n v="26.257309614151353"/>
    <n v="94.866288537045662"/>
  </r>
  <r>
    <x v="117"/>
    <n v="27.742168408623932"/>
    <n v="7.3812613249450605"/>
    <n v="12.060220468315325"/>
    <n v="6.8471591993418981"/>
    <n v="3.7850267023667472"/>
    <n v="2.7698544661686584"/>
    <n v="1.1872852175283042"/>
    <n v="24.686894485157225"/>
    <n v="90.1992095133145"/>
  </r>
  <r>
    <x v="118"/>
    <n v="27.880721025553942"/>
    <n v="7.2837780358489903"/>
    <n v="11.08964604412534"/>
    <n v="6.7883165871254763"/>
    <n v="3.6859941917717429"/>
    <n v="2.4027710624399923"/>
    <n v="1.0864246680604768"/>
    <n v="24.224249324409925"/>
    <n v="88.196497859099537"/>
  </r>
  <r>
    <x v="119"/>
    <n v="27.235857096784628"/>
    <n v="7.0947767447661416"/>
    <n v="13.233190681842977"/>
    <n v="8.6319787726590409"/>
    <n v="3.9764974879683006"/>
    <n v="2.5012649209354496"/>
    <n v="1.2939534287335355"/>
    <n v="25.744376873033598"/>
    <n v="93.360718497125305"/>
  </r>
  <r>
    <x v="120"/>
    <n v="26.509483993232855"/>
    <n v="7.3040361911835907"/>
    <n v="14.407138188769618"/>
    <n v="8.8488464563512856"/>
    <n v="3.9492280966928588"/>
    <n v="2.5389885207978535"/>
    <n v="1.3295303589524103"/>
    <n v="26.192538683161672"/>
    <n v="94.693653306363203"/>
  </r>
  <r>
    <x v="121"/>
    <n v="25.783981056080858"/>
    <n v="7.1476391792605671"/>
    <n v="14.212113778675874"/>
    <n v="7.2347017311266404"/>
    <n v="3.8553811606539052"/>
    <n v="2.4017773791840478"/>
    <n v="1.1866671832563889"/>
    <n v="24.918485046773483"/>
    <n v="90.365582028809357"/>
  </r>
  <r>
    <x v="122"/>
    <n v="25.175243160206108"/>
    <n v="6.7573684332983142"/>
    <n v="14.069251059581124"/>
    <n v="8.0969615962361221"/>
    <n v="3.8386507156108092"/>
    <n v="2.1753915889253554"/>
    <n v="1.2466731327565044"/>
    <n v="24.832847322027973"/>
    <n v="89.829323179099447"/>
  </r>
  <r>
    <x v="123"/>
    <n v="25.682423650421576"/>
    <n v="6.7846300338711387"/>
    <n v="14.120857254904713"/>
    <n v="8.6414396291797413"/>
    <n v="3.7784600311775374"/>
    <n v="2.1043717651230018"/>
    <n v="1.2405456884736128"/>
    <n v="24.841076495410547"/>
    <n v="90.877560102165972"/>
  </r>
  <r>
    <x v="124"/>
    <n v="25.998834411642608"/>
    <n v="6.6019405248216332"/>
    <n v="12.834393224431263"/>
    <n v="7.6652449756569601"/>
    <n v="3.6711327407785244"/>
    <n v="2.1070125148355849"/>
    <n v="1.1181313138683293"/>
    <n v="24.010672214456687"/>
    <n v="87.730447267087143"/>
  </r>
  <r>
    <x v="125"/>
    <n v="26.51072973705228"/>
    <n v="6.5882893524065871"/>
    <n v="10.936159505682637"/>
    <n v="7.1115856380812055"/>
    <n v="3.4318643885326825"/>
    <n v="2.0422288039119745"/>
    <n v="1.0241909322314229"/>
    <n v="22.873198601434417"/>
    <n v="84.247603958095567"/>
  </r>
  <r>
    <x v="126"/>
    <n v="26.885806049740552"/>
    <n v="6.7517432665960584"/>
    <n v="12.639496789588774"/>
    <n v="8.970652325617003"/>
    <n v="3.6057713350766489"/>
    <n v="2.3946488852695436"/>
    <n v="1.2301407993624747"/>
    <n v="24.689042748718762"/>
    <n v="90.814654348804567"/>
  </r>
  <r>
    <x v="127"/>
    <n v="27.380764507459944"/>
    <n v="7.0976037544650472"/>
    <n v="13.525688952773988"/>
    <n v="9.6471417358566871"/>
    <n v="3.6116702396854894"/>
    <n v="2.7123888875853326"/>
    <n v="1.2686818338685701"/>
    <n v="25.902771721796597"/>
    <n v="94.74033459038813"/>
  </r>
  <r>
    <x v="128"/>
    <n v="27.14596008620358"/>
    <n v="7.0943219738154131"/>
    <n v="13.477498968049975"/>
    <n v="8.6300421401313034"/>
    <n v="3.6185917229528957"/>
    <n v="2.6608704673154975"/>
    <n v="1.3064899587961072"/>
    <n v="25.680982063130042"/>
    <n v="93.209256748775445"/>
  </r>
  <r>
    <x v="129"/>
    <n v="27.287904004064078"/>
    <n v="7.0094648550507683"/>
    <n v="13.522273487369139"/>
    <n v="8.9267524911551845"/>
    <n v="3.675188272910658"/>
    <n v="2.7924620484464402"/>
    <n v="1.2765888842486117"/>
    <n v="25.964554100408236"/>
    <n v="94.056259157644078"/>
  </r>
  <r>
    <x v="130"/>
    <n v="27.639297917860119"/>
    <n v="7.2157696435192697"/>
    <n v="13.888888695483182"/>
    <n v="9.1420421802926004"/>
    <n v="3.6876517886840556"/>
    <n v="2.6619955734241612"/>
    <n v="1.2589327265644052"/>
    <n v="25.911201848920527"/>
    <n v="95.084273755600236"/>
  </r>
  <r>
    <x v="131"/>
    <n v="27.004221970681886"/>
    <n v="7.3211099298388316"/>
    <n v="12.427544013441851"/>
    <n v="7.6305473235950068"/>
    <n v="3.6149115581484921"/>
    <n v="2.4871249593666249"/>
    <n v="1.1440165274913197"/>
    <n v="24.380110125747983"/>
    <n v="89.723133137411239"/>
  </r>
  <r>
    <x v="132"/>
    <n v="26.850672076606799"/>
    <n v="6.9785928593790389"/>
    <n v="11.071165673665059"/>
    <n v="6.5425725481641424"/>
    <n v="3.5383371121653342"/>
    <n v="2.3526002494477924"/>
    <n v="1.0396114035905295"/>
    <n v="23.107535435295812"/>
    <n v="85.182336516540445"/>
  </r>
  <r>
    <x v="133"/>
    <n v="27.968072166059123"/>
    <n v="7.083547238019599"/>
    <n v="12.898266518041169"/>
    <n v="8.3153426255090181"/>
    <n v="3.7420701069973341"/>
    <n v="2.687273646965378"/>
    <n v="1.1897090915862814"/>
    <n v="25.488897085693569"/>
    <n v="92.993704687895459"/>
  </r>
  <r>
    <x v="134"/>
    <n v="28.128103474090267"/>
    <n v="7.1468069123099687"/>
    <n v="13.652069834452211"/>
    <n v="8.9526723619187614"/>
    <n v="3.7171009207752159"/>
    <n v="2.9493608755282277"/>
    <n v="1.2637749652683592"/>
    <n v="26.169347767142796"/>
    <n v="95.565751794716064"/>
  </r>
  <r>
    <x v="135"/>
    <n v="28.094651180684476"/>
    <n v="7.0229908926360896"/>
    <n v="13.683502163151593"/>
    <n v="9.116855745789227"/>
    <n v="3.6789676771665487"/>
    <n v="2.7844320696002756"/>
    <n v="1.3014877956019897"/>
    <n v="26.163130621917691"/>
    <n v="95.441893066062335"/>
  </r>
  <r>
    <x v="136"/>
    <n v="28.471052018304974"/>
    <n v="7.1613382995184418"/>
    <n v="13.365500786780665"/>
    <n v="8.9789350534373611"/>
    <n v="3.7664826809308711"/>
    <n v="2.7623191761410704"/>
    <n v="1.341139622888027"/>
    <n v="26.231853699605047"/>
    <n v="95.720372420703697"/>
  </r>
  <r>
    <x v="137"/>
    <n v="28.723161748825692"/>
    <n v="7.2956242880740874"/>
    <n v="13.368915521860618"/>
    <n v="8.6876609678988359"/>
    <n v="3.791279164117821"/>
    <n v="2.7623474343128684"/>
    <n v="1.2768057850155992"/>
    <n v="25.888746840150155"/>
    <n v="95.472292112100519"/>
  </r>
  <r>
    <x v="138"/>
    <n v="28.679758583529857"/>
    <n v="7.1527774235078976"/>
    <n v="12.457190256113005"/>
    <n v="7.1287387627878971"/>
    <n v="3.6828518265422434"/>
    <n v="2.5770898392037696"/>
    <n v="1.2338638767519998"/>
    <n v="24.782616055599259"/>
    <n v="91.424473205410109"/>
  </r>
  <r>
    <x v="139"/>
    <n v="27.936861612151986"/>
    <n v="6.9098874354934159"/>
    <n v="11.438917863190968"/>
    <n v="6.4844532153186805"/>
    <n v="3.6048939720532527"/>
    <n v="2.3538985109733837"/>
    <n v="1.1313959606238408"/>
    <n v="23.621529031777211"/>
    <n v="87.203857319548604"/>
  </r>
  <r>
    <x v="140"/>
    <n v="28.048031851724403"/>
    <n v="7.0381724915984796"/>
    <n v="13.201468483893434"/>
    <n v="8.2452074473399666"/>
    <n v="3.7725503921017838"/>
    <n v="2.775321263411394"/>
    <n v="1.2679510354942167"/>
    <n v="25.521659354447717"/>
    <n v="93.521180954100132"/>
  </r>
  <r>
    <x v="141"/>
    <n v="28.024929717405701"/>
    <n v="7.3753459100202488"/>
    <n v="13.594946572551994"/>
    <n v="8.5336920733126949"/>
    <n v="3.7021963317468098"/>
    <n v="2.8240767483519349"/>
    <n v="1.2704430919303402"/>
    <n v="26.054099948717457"/>
    <n v="94.969146060397264"/>
  </r>
  <r>
    <x v="142"/>
    <n v="27.729300096283882"/>
    <n v="7.5652776117130296"/>
    <n v="13.891887651103843"/>
    <n v="8.3694475936972399"/>
    <n v="3.6355566126950931"/>
    <n v="2.6067389933664615"/>
    <n v="1.2513171835574455"/>
    <n v="26.096657771733927"/>
    <n v="94.761354626190482"/>
  </r>
  <r>
    <x v="143"/>
    <n v="28.079313090346613"/>
    <n v="7.5469624816819776"/>
    <n v="14.256486538486715"/>
    <n v="8.3502132529450392"/>
    <n v="3.7218662540768457"/>
    <n v="2.6286433869894239"/>
    <n v="1.2581602994455037"/>
    <n v="26.436427263731851"/>
    <n v="95.954865231219287"/>
  </r>
  <r>
    <x v="144"/>
    <n v="28.043714207698194"/>
    <n v="7.5219811677232826"/>
    <n v="14.379404675032141"/>
    <n v="7.9152844837641876"/>
    <n v="3.7830408583845183"/>
    <n v="2.6872131803544628"/>
    <n v="1.269240022212873"/>
    <n v="25.927368985595486"/>
    <n v="95.253274750941316"/>
  </r>
  <r>
    <x v="145"/>
    <n v="28.194350039913274"/>
    <n v="7.2429503614804087"/>
    <n v="12.810428973358652"/>
    <n v="6.6663983899927821"/>
    <n v="3.6483109974033576"/>
    <n v="2.4909265008633441"/>
    <n v="1.1917332654799699"/>
    <n v="24.685364210239751"/>
    <n v="90.685148297646833"/>
  </r>
  <r>
    <x v="146"/>
    <n v="28.019958976536291"/>
    <n v="7.1563283096894219"/>
    <n v="11.531812455282545"/>
    <n v="5.2853340019353983"/>
    <n v="3.5116810380918455"/>
    <n v="2.4242583474780131"/>
    <n v="1.0719779919800769"/>
    <n v="23.599368545671165"/>
    <n v="86.347535004447479"/>
  </r>
  <r>
    <x v="147"/>
    <n v="27.533577750736502"/>
    <n v="7.028917987619077"/>
    <n v="12.071901340298474"/>
    <n v="7.1378323732107871"/>
    <n v="3.5932421843548976"/>
    <n v="2.9037554608123068"/>
    <n v="1.2329239641856584"/>
    <n v="24.827549076113147"/>
    <n v="89.989266111808362"/>
  </r>
  <r>
    <x v="148"/>
    <n v="27.598060734892002"/>
    <n v="7.3896542120145989"/>
    <n v="14.309975305479634"/>
    <n v="8.194970853066728"/>
    <n v="3.5394810304267148"/>
    <n v="3.0492586077716117"/>
    <n v="1.2418859747998001"/>
    <n v="26.172147283312103"/>
    <n v="95.131795491491943"/>
  </r>
  <r>
    <x v="149"/>
    <n v="27.403949899186443"/>
    <n v="7.5515458153885451"/>
    <n v="14.951502073476533"/>
    <n v="8.1926882654618307"/>
    <n v="3.6177582512298052"/>
    <n v="2.7994936648914188"/>
    <n v="1.2385426553606709"/>
    <n v="26.338258247511529"/>
    <n v="95.736519332609703"/>
  </r>
  <r>
    <x v="150"/>
    <n v="27.066515809690287"/>
    <n v="7.6598377182876982"/>
    <n v="15.048984793350996"/>
    <n v="6.8811186441303622"/>
    <n v="3.6125531945163183"/>
    <n v="2.6891650066727846"/>
    <n v="1.240099342060371"/>
    <n v="25.821281581524214"/>
    <n v="93.713247839281877"/>
  </r>
  <r>
    <x v="151"/>
    <n v="26.795460776498242"/>
    <n v="7.6813096849728941"/>
    <n v="15.105174116768925"/>
    <n v="7.16183373999315"/>
    <n v="3.6367833383855537"/>
    <n v="2.9028859044346635"/>
    <n v="1.267624909836909"/>
    <n v="25.67176966653718"/>
    <n v="93.969951001378973"/>
  </r>
  <r>
    <x v="152"/>
    <n v="25.82261082899139"/>
    <n v="7.5048126425323112"/>
    <n v="13.222329780226735"/>
    <n v="6.1456911535533427"/>
    <n v="3.6497516247192245"/>
    <n v="2.4718657378296678"/>
    <n v="1.1531077932990765"/>
    <n v="23.881978181998857"/>
    <n v="87.657286315299075"/>
  </r>
  <r>
    <x v="153"/>
    <n v="25.342297007670687"/>
    <n v="7.188391278063861"/>
    <n v="11.998468307423627"/>
    <n v="5.2724040969038946"/>
    <n v="3.5517947794052032"/>
    <n v="2.4306339812221052"/>
    <n v="1.039139865734692"/>
    <n v="22.548987882610824"/>
    <n v="83.189539976382235"/>
  </r>
  <r>
    <x v="154"/>
    <n v="26.691991402731862"/>
    <n v="7.0930763209723207"/>
    <n v="13.487232625816183"/>
    <n v="7.239588692062652"/>
    <n v="3.6624615286570137"/>
    <n v="2.7276636073427243"/>
    <n v="1.1676118403458091"/>
    <n v="24.660038536161814"/>
    <n v="90.457798020427646"/>
  </r>
  <r>
    <x v="155"/>
    <n v="27.140029995615635"/>
    <n v="6.9403794374422505"/>
    <n v="14.251888026508372"/>
    <n v="8.0749755266261278"/>
    <n v="3.6477016501179103"/>
    <n v="2.8894360137499939"/>
    <n v="1.1657187447749751"/>
    <n v="25.102029771200705"/>
    <n v="92.912669379139714"/>
  </r>
  <r>
    <x v="156"/>
    <n v="27.870906967265107"/>
    <n v="7.0809754393830131"/>
    <n v="15.000435282880506"/>
    <n v="7.9274799768478639"/>
    <n v="3.7341113539276121"/>
    <n v="2.9510309238371133"/>
    <n v="1.1662876964742339"/>
    <n v="25.957224970720816"/>
    <n v="95.399918215777063"/>
  </r>
  <r>
    <x v="157"/>
    <n v="27.873863359181545"/>
    <n v="7.4825884584055835"/>
    <n v="15.214308482433918"/>
    <n v="7.7531755974747947"/>
    <n v="3.7301386494556561"/>
    <n v="2.9493965869878238"/>
    <n v="1.1839940817321593"/>
    <n v="26.009207269496976"/>
    <n v="95.954242187139229"/>
  </r>
  <r>
    <x v="158"/>
    <n v="27.270980509168364"/>
    <n v="7.3668298759866406"/>
    <n v="14.638253358571026"/>
    <n v="7.5180976563177824"/>
    <n v="3.6660834662155661"/>
    <n v="3.0849288502474135"/>
    <n v="1.1432991019563992"/>
    <n v="25.015405327842071"/>
    <n v="93.505360467926337"/>
  </r>
  <r>
    <x v="159"/>
    <n v="27.205773020487463"/>
    <n v="7.246967303756831"/>
    <n v="12.933204646375286"/>
    <n v="6.0328034426747799"/>
    <n v="3.6258350818463887"/>
    <n v="2.6269414275271634"/>
    <n v="1.1656110152849823"/>
    <n v="24.026339670138981"/>
    <n v="88.71335262661016"/>
  </r>
  <r>
    <x v="160"/>
    <n v="27.951630268290021"/>
    <n v="7.237902677271487"/>
    <n v="11.398514643928078"/>
    <n v="5.7131090121952477"/>
    <n v="3.5067289247363878"/>
    <n v="2.4347256433747129"/>
    <n v="1.0648602409073682"/>
    <n v="23.373072197417059"/>
    <n v="86.511420050120933"/>
  </r>
  <r>
    <x v="161"/>
    <n v="29.093230272633651"/>
    <n v="7.2134354145501165"/>
    <n v="13.541281595502571"/>
    <n v="7.0641123993009547"/>
    <n v="3.6358242884891698"/>
    <n v="2.8675142473110014"/>
    <n v="1.2179377411650967"/>
    <n v="25.526080920064796"/>
    <n v="93.920368933471664"/>
  </r>
  <r>
    <x v="162"/>
    <n v="29.843441709897039"/>
    <n v="7.3479173871860368"/>
    <n v="14.347773973353817"/>
    <n v="8.1218157947958023"/>
    <n v="3.581702370630655"/>
    <n v="2.7820616291108853"/>
    <n v="1.2009112298741784"/>
    <n v="26.151561403551653"/>
    <n v="97.107738085194754"/>
  </r>
  <r>
    <x v="163"/>
    <n v="30.053212626786809"/>
    <n v="7.2489795025030226"/>
    <n v="14.025781324530559"/>
    <n v="8.4832636355671482"/>
    <n v="3.7191680323696872"/>
    <n v="2.7791493248908075"/>
    <n v="1.2069578031014985"/>
    <n v="26.497899106133062"/>
    <n v="97.759081418225406"/>
  </r>
  <r>
    <x v="164"/>
    <n v="29.765482662640952"/>
    <n v="7.0116211309763319"/>
    <n v="13.875036425521003"/>
    <n v="8.1592132488946447"/>
    <n v="3.8106771649035056"/>
    <n v="2.7478945813270137"/>
    <n v="1.2035556412544546"/>
    <n v="26.111615437448517"/>
    <n v="96.46703143375187"/>
  </r>
  <r>
    <x v="165"/>
    <n v="29.656411750515556"/>
    <n v="6.8268202464107492"/>
    <n v="13.04814988166985"/>
    <n v="8.1218173131056233"/>
    <n v="3.8158951617822887"/>
    <n v="2.8785664831720479"/>
    <n v="1.1206585028520646"/>
    <n v="25.420678820466168"/>
    <n v="94.708092879489442"/>
  </r>
  <r>
    <x v="166"/>
    <n v="29.596436767696737"/>
    <n v="7.190985390211603"/>
    <n v="12.638055267931673"/>
    <n v="6.4874419028726393"/>
    <n v="3.7508047911581914"/>
    <n v="2.6432471042635024"/>
    <n v="1.1767759522193362"/>
    <n v="25.138544701793073"/>
    <n v="92.476745246660215"/>
  </r>
  <r>
    <x v="167"/>
    <n v="28.413027205155075"/>
    <n v="6.9024176448038119"/>
    <n v="11.908293362844802"/>
    <n v="5.9041360892557506"/>
    <n v="3.6253583441638462"/>
    <n v="2.2746815797315159"/>
    <n v="1.1205761099819316"/>
    <n v="23.752811200046249"/>
    <n v="87.766224617902253"/>
  </r>
  <r>
    <x v="168"/>
    <n v="28.822085505818102"/>
    <n v="6.5589419229692334"/>
    <n v="14.315721655192528"/>
    <n v="7.6964842425450604"/>
    <n v="3.6954809792876318"/>
    <n v="2.5695063844093449"/>
    <n v="1.2511285652983759"/>
    <n v="25.698193547341752"/>
    <n v="94.392583858780213"/>
  </r>
  <r>
    <x v="169"/>
    <n v="29.163879511604751"/>
    <n v="6.6517744785816042"/>
    <n v="15.172639971298254"/>
    <n v="8.2815500873363437"/>
    <n v="3.6530650449315276"/>
    <n v="2.7904073776032354"/>
    <n v="1.2691689003420548"/>
    <n v="26.222372238324507"/>
    <n v="96.970874740605552"/>
  </r>
  <r>
    <x v="170"/>
    <n v="30.328264840558504"/>
    <n v="6.6154181278889448"/>
    <n v="15.417161387341565"/>
    <n v="8.5094112712290677"/>
    <n v="3.7520148975961654"/>
    <n v="2.8330980600193576"/>
    <n v="1.2175034596895384"/>
    <n v="27.210047954039901"/>
    <n v="99.651785724205354"/>
  </r>
  <r>
    <x v="171"/>
    <n v="30.190852088842551"/>
    <n v="6.8622743365973742"/>
    <n v="15.164699830946018"/>
    <n v="7.9924374151772639"/>
    <n v="3.742975040712603"/>
    <n v="2.9129057982937279"/>
    <n v="1.2072306533611874"/>
    <n v="26.930694354161421"/>
    <n v="98.8110536553787"/>
  </r>
  <r>
    <x v="172"/>
    <n v="30.371849430834381"/>
    <n v="6.9850802662750482"/>
    <n v="14.483347244937573"/>
    <n v="8.0994958481400339"/>
    <n v="3.7367889282678437"/>
    <n v="3.0045215364283964"/>
    <n v="1.1899649491570838"/>
    <n v="26.365157578729583"/>
    <n v="98.075833850140086"/>
  </r>
  <r>
    <x v="173"/>
    <n v="29.746897464165965"/>
    <n v="7.1472070904209062"/>
    <n v="13.329323943308172"/>
    <n v="6.5764612253222161"/>
    <n v="3.631172479854035"/>
    <n v="2.6989064527884339"/>
    <n v="1.2404564506060898"/>
    <n v="25.472154535082669"/>
    <n v="93.715917435824181"/>
  </r>
  <r>
    <x v="174"/>
    <n v="28.54564502657794"/>
    <n v="7.0278952367904832"/>
    <n v="12.139804346789385"/>
    <n v="5.5616815094119483"/>
    <n v="3.5172276892505714"/>
    <n v="2.4621822380454659"/>
    <n v="1.1394366490577901"/>
    <n v="23.849114943901146"/>
    <n v="88.111931271827345"/>
  </r>
  <r>
    <x v="175"/>
    <n v="28.69985198382793"/>
    <n v="6.8579465869130374"/>
    <n v="14.288264397371794"/>
    <n v="7.6099609762009264"/>
    <n v="3.6238623049913352"/>
    <n v="2.8315174023486547"/>
    <n v="1.3215733225369157"/>
    <n v="25.85731388110786"/>
    <n v="94.884114562399333"/>
  </r>
  <r>
    <x v="176"/>
    <n v="27.736293180635219"/>
    <n v="7.034740126625203"/>
    <n v="15.219933179703682"/>
    <n v="8.2974741955829057"/>
    <n v="3.6177721792939534"/>
    <n v="2.8452959736741481"/>
    <n v="1.3533578604334104"/>
    <n v="25.918501428935986"/>
    <n v="95.797275456641472"/>
  </r>
  <r>
    <x v="177"/>
    <n v="28.089346601582417"/>
    <n v="7.0995955296355673"/>
    <n v="15.670251797967815"/>
    <n v="8.3073744667054203"/>
    <n v="3.6538264242361929"/>
    <n v="2.9961940810695116"/>
    <n v="1.3260585960796112"/>
    <n v="26.631690320617349"/>
    <n v="97.561806598936641"/>
  </r>
  <r>
    <x v="178"/>
    <n v="28.61510367737991"/>
    <n v="7.1116108988043116"/>
    <n v="15.875226463186403"/>
    <n v="8.0504713745085681"/>
    <n v="3.6967352016513031"/>
    <n v="3.1725737779220879"/>
    <n v="1.3137291395778847"/>
    <n v="26.789179212211209"/>
    <n v="98.455718399463848"/>
  </r>
  <r>
    <x v="179"/>
    <n v="29.013471526576836"/>
    <n v="6.947315793288257"/>
    <n v="15.972217454241958"/>
    <n v="8.056615264293109"/>
    <n v="3.7016121062917531"/>
    <n v="3.1249276792890539"/>
    <n v="1.2321270596339526"/>
    <n v="26.420019878871372"/>
    <n v="98.324015498057932"/>
  </r>
  <r>
    <x v="180"/>
    <n v="29.228776167046068"/>
    <n v="6.8638248918033629"/>
    <n v="15.134445628660451"/>
    <n v="6.6196149072481223"/>
    <n v="3.6339764238853678"/>
    <n v="2.7789320365300618"/>
    <n v="1.2544029021857301"/>
    <n v="25.929928445989315"/>
    <n v="95.333340613565412"/>
  </r>
  <r>
    <x v="181"/>
    <n v="28.889308453503407"/>
    <n v="6.7740735093677173"/>
    <n v="13.478325091330703"/>
    <n v="5.4145507044479411"/>
    <n v="3.427837419208037"/>
    <n v="2.5935132897112823"/>
    <n v="1.1415735009405938"/>
    <n v="24.418966613803864"/>
    <n v="90.026385578775134"/>
  </r>
  <r>
    <x v="182"/>
    <n v="27.847441325939929"/>
    <n v="6.8248768423229835"/>
    <n v="14.592891212953182"/>
    <n v="7.0731898471804504"/>
    <n v="3.5209358769545229"/>
    <n v="2.8738518018890593"/>
    <n v="1.2590601443606459"/>
    <n v="25.423064726690519"/>
    <n v="93.231688620731916"/>
  </r>
  <r>
    <x v="183"/>
    <n v="28.049125174107505"/>
    <n v="7.0492172285354826"/>
    <n v="15.694597203389174"/>
    <n v="7.8188403423399517"/>
    <n v="3.6462491183257"/>
    <n v="2.9196010407483981"/>
    <n v="1.3055855881862022"/>
    <n v="26.058625383036517"/>
    <n v="96.344920825606096"/>
  </r>
  <r>
    <x v="184"/>
    <n v="28.688097832192476"/>
    <n v="6.9526281066394624"/>
    <n v="15.535730123233071"/>
    <n v="8.0557322874940205"/>
    <n v="3.6538576620825212"/>
    <n v="2.9511557607591885"/>
    <n v="1.3196757132288663"/>
    <n v="26.566169112494215"/>
    <n v="97.543421456080679"/>
  </r>
  <r>
    <x v="185"/>
    <n v="28.165234876996927"/>
    <n v="7.1118389417102756"/>
    <n v="14.673869711121275"/>
    <n v="7.9423839695194411"/>
    <n v="3.6639530050425919"/>
    <n v="2.9360961551167071"/>
    <n v="1.314052716806954"/>
    <n v="26.073738720515241"/>
    <n v="95.723067002144361"/>
  </r>
  <r>
    <x v="186"/>
    <n v="27.517070481337253"/>
    <n v="6.9005649599933738"/>
    <n v="15.027091650606236"/>
    <n v="7.8286112860027215"/>
    <n v="3.6692238279239846"/>
    <n v="2.8794956571650987"/>
    <n v="1.2254317812662898"/>
    <n v="25.401430477929765"/>
    <n v="94.313366658902339"/>
  </r>
  <r>
    <x v="187"/>
    <n v="26.708537966318616"/>
    <n v="6.687765757936643"/>
    <n v="14.398270824882511"/>
    <n v="6.5919851152361524"/>
    <n v="3.6020991650073744"/>
    <n v="2.5326786207503891"/>
    <n v="1.1526101742557595"/>
    <n v="24.501288279495434"/>
    <n v="90.071960840439985"/>
  </r>
  <r>
    <x v="188"/>
    <n v="26.272914829241635"/>
    <n v="6.3987520003433627"/>
    <n v="12.992193409630641"/>
    <n v="5.8241364818971082"/>
    <n v="3.425770167563599"/>
    <n v="2.3578321755525522"/>
    <n v="1.0584490237157342"/>
    <n v="23.004075047572119"/>
    <n v="85.24482492164465"/>
  </r>
  <r>
    <x v="189"/>
    <n v="26.925001375090456"/>
    <n v="6.1050668135930595"/>
    <n v="14.488041372372317"/>
    <n v="7.838526325587079"/>
    <n v="3.5536147902475435"/>
    <n v="2.7942372646131588"/>
    <n v="1.2433191223417774"/>
    <n v="24.849948514267542"/>
    <n v="91.652606969428902"/>
  </r>
  <r>
    <x v="190"/>
    <n v="26.790780793507722"/>
    <n v="6.4126102898830215"/>
    <n v="15.544039979556043"/>
    <n v="8.3256659944870641"/>
    <n v="3.6338363418637112"/>
    <n v="2.8957211896121189"/>
    <n v="1.3159346521396942"/>
    <n v="25.287065462168915"/>
    <n v="94.038623064952318"/>
  </r>
  <r>
    <x v="191"/>
    <n v="27.330091936734341"/>
    <n v="6.2541634255397307"/>
    <n v="16.171922538000732"/>
    <n v="8.3778895509896998"/>
    <n v="3.6474175279277619"/>
    <n v="2.8485821768342028"/>
    <n v="1.2878319290160349"/>
    <n v="25.954753777295327"/>
    <n v="95.71571370179619"/>
  </r>
  <r>
    <x v="192"/>
    <n v="27.418866716289187"/>
    <n v="6.3851351654934989"/>
    <n v="16.211101081468534"/>
    <n v="8.5373305132689623"/>
    <n v="3.6778397727487437"/>
    <n v="2.8967086811153804"/>
    <n v="1.3041005105389167"/>
    <n v="26.11684223678359"/>
    <n v="96.408029167472137"/>
  </r>
  <r>
    <x v="193"/>
    <n v="27.053178995634212"/>
    <n v="6.3240096616248511"/>
    <n v="16.005479392659538"/>
    <n v="8.2762723254213917"/>
    <n v="3.6956372782052398"/>
    <n v="2.8690607027841031"/>
    <n v="1.2723488640247427"/>
    <n v="25.348268565606585"/>
    <n v="94.713308746666286"/>
  </r>
  <r>
    <x v="194"/>
    <n v="26.706462120905737"/>
    <n v="6.6632267795698183"/>
    <n v="14.907280302998682"/>
    <n v="6.6876332119379374"/>
    <n v="3.6088787623619285"/>
    <n v="2.6224119619616779"/>
    <n v="1.261230863888525"/>
    <n v="24.702748796748111"/>
    <n v="91.079558964863281"/>
  </r>
  <r>
    <x v="195"/>
    <n v="26.77276548424949"/>
    <n v="6.5614455955407802"/>
    <n v="13.584415908876082"/>
    <n v="5.9128664253770227"/>
    <n v="3.4334332039656528"/>
    <n v="2.4699327206629511"/>
    <n v="1.1510332348402992"/>
    <n v="23.612909953051275"/>
    <n v="87.411705481769857"/>
  </r>
  <r>
    <x v="196"/>
    <n v="27.252711220705653"/>
    <n v="6.2833728887332914"/>
    <n v="15.321747519092025"/>
    <n v="7.8213948272031777"/>
    <n v="3.5781275334963252"/>
    <n v="2.6050807644467824"/>
    <n v="1.35252667751994"/>
    <n v="25.366067395051989"/>
    <n v="93.417350603695326"/>
  </r>
  <r>
    <x v="197"/>
    <n v="27.07534386195551"/>
    <n v="6.4291916264516544"/>
    <n v="16.272286159487756"/>
    <n v="8.1518658026293203"/>
    <n v="3.6573689927767368"/>
    <n v="2.9236481298486803"/>
    <n v="1.383846501621409"/>
    <n v="25.749482161888452"/>
    <n v="95.474615397584984"/>
  </r>
  <r>
    <x v="198"/>
    <n v="27.764293130478393"/>
    <n v="6.3650932089973375"/>
    <n v="16.38941118631335"/>
    <n v="8.201983886489284"/>
    <n v="3.6641573249126513"/>
    <n v="3.0248416895198282"/>
    <n v="1.386594576656059"/>
    <n v="26.396984531913795"/>
    <n v="97.026693001193678"/>
  </r>
  <r>
    <x v="199"/>
    <n v="28.65162773591867"/>
    <n v="6.756618693931947"/>
    <n v="16.045513934307575"/>
    <n v="8.3107047136846468"/>
    <n v="3.6670649817414165"/>
    <n v="3.1763258768291549"/>
    <n v="1.3522758452793717"/>
    <n v="26.792843325609859"/>
    <n v="98.608160894934613"/>
  </r>
  <r>
    <x v="200"/>
    <n v="29.268237533780333"/>
    <n v="7.0350785592926579"/>
    <n v="16.207015473276833"/>
    <n v="8.2239149540117396"/>
    <n v="3.6797059664945388"/>
    <n v="3.1495569179773648"/>
    <n v="1.3014427727357445"/>
    <n v="26.700485891676703"/>
    <n v="99.449244723999627"/>
  </r>
  <r>
    <x v="201"/>
    <n v="29.119777756705862"/>
    <n v="7.2150318959558932"/>
    <n v="15.199901582506683"/>
    <n v="6.5160668315581054"/>
    <n v="3.5905938323414399"/>
    <n v="2.8579051812376823"/>
    <n v="1.1744415877286094"/>
    <n v="25.940803076599295"/>
    <n v="95.535595032056136"/>
  </r>
  <r>
    <x v="202"/>
    <n v="28.772795800123216"/>
    <n v="7.068859142684369"/>
    <n v="13.966080133900251"/>
    <n v="5.7447167887329851"/>
    <n v="3.4058384517634477"/>
    <n v="2.6814824582823999"/>
    <n v="1.0561146794337166"/>
    <n v="24.704027607919713"/>
    <n v="91.320395246173263"/>
  </r>
  <r>
    <x v="203"/>
    <n v="29.593675987963415"/>
    <n v="6.9260851807645532"/>
    <n v="15.005461292523984"/>
    <n v="7.6411204231129419"/>
    <n v="3.5618274245991564"/>
    <n v="3.0830273896875959"/>
    <n v="1.3048679477503737"/>
    <n v="26.570369699869484"/>
    <n v="97.52983796750992"/>
  </r>
  <r>
    <x v="204"/>
    <n v="29.713737021641329"/>
    <n v="7.2262558983868672"/>
    <n v="15.172312287366276"/>
    <n v="8.5379730888727785"/>
    <n v="3.6554310491110678"/>
    <n v="3.1325434246693908"/>
    <n v="1.3995558117933877"/>
    <n v="26.944221640864225"/>
    <n v="99.600938648673434"/>
  </r>
  <r>
    <x v="205"/>
    <n v="31.653727732757375"/>
    <n v="7.3159877740989163"/>
    <n v="15.12339997673199"/>
    <n v="8.7523261483362411"/>
    <n v="3.6976777585486289"/>
    <n v="3.2025865429793554"/>
    <n v="1.4122379632677111"/>
    <n v="28.156413710443587"/>
    <n v="103.15027954029536"/>
  </r>
  <r>
    <x v="206"/>
    <n v="32.464433033421017"/>
    <n v="7.1501830932511714"/>
    <n v="14.941188154265248"/>
    <n v="8.7771761805936457"/>
    <n v="3.6484745816749631"/>
    <n v="3.2967527238840257"/>
    <n v="1.3813629886333931"/>
    <n v="28.262559083075015"/>
    <n v="103.7848275764625"/>
  </r>
  <r>
    <x v="207"/>
    <n v="33.263593226052066"/>
    <n v="6.6431211816386719"/>
    <n v="14.961813506377148"/>
    <n v="8.3752920670646969"/>
    <n v="3.6459860988820627"/>
    <n v="3.3177641499247463"/>
    <n v="1.2938722401588914"/>
    <n v="27.748879672373931"/>
    <n v="103.13371955620573"/>
  </r>
  <r>
    <x v="208"/>
    <n v="33.157039748840049"/>
    <n v="6.3589984481633515"/>
    <n v="14.264231198097574"/>
    <n v="6.750707008994099"/>
    <n v="3.5199634533954631"/>
    <n v="2.9808781009791714"/>
    <n v="1.2976605284041176"/>
    <n v="26.96497710627629"/>
    <n v="99.218972135616738"/>
  </r>
  <r>
    <x v="209"/>
    <n v="32.686904435090469"/>
    <n v="5.9795015586258904"/>
    <n v="13.171973913483553"/>
    <n v="5.8161597920106232"/>
    <n v="3.3971682128505907"/>
    <n v="2.7597289954088469"/>
    <n v="1.1787876048234611"/>
    <n v="25.569694965426439"/>
    <n v="94.496247927118262"/>
  </r>
  <r>
    <x v="210"/>
    <n v="32.469835301150631"/>
    <n v="5.8101599833659341"/>
    <n v="15.363819965793118"/>
    <n v="7.6824326432635734"/>
    <n v="3.7334119060714426"/>
    <n v="3.3797743621584875"/>
    <n v="1.3721494590700212"/>
    <n v="27.463860767765169"/>
    <n v="101.12875569172473"/>
  </r>
  <r>
    <x v="211"/>
    <n v="32.309099888424768"/>
    <n v="6.0930387974462787"/>
    <n v="16.15880237191497"/>
    <n v="7.9334384708074284"/>
    <n v="3.7548574503400376"/>
    <n v="3.5144469564626144"/>
    <n v="1.4497020402397354"/>
    <n v="27.688058858670793"/>
    <n v="102.72686956769331"/>
  </r>
  <r>
    <x v="212"/>
    <n v="33.407644236888672"/>
    <n v="6.2842025542006059"/>
    <n v="15.8328413839349"/>
    <n v="7.9895630985797137"/>
    <n v="3.746188470557799"/>
    <n v="3.5854938975274147"/>
    <n v="1.4429793379245701"/>
    <n v="28.36298882390426"/>
    <n v="104.48481364920731"/>
  </r>
  <r>
    <x v="213"/>
    <n v="31.223049789882484"/>
    <n v="6.4717207455215107"/>
    <n v="15.773191065687787"/>
    <n v="8.5142043336085784"/>
    <n v="3.7594739719442249"/>
    <n v="3.4445240592354227"/>
    <n v="1.3738421986314151"/>
    <n v="27.682404727790612"/>
    <n v="102.11382844601071"/>
  </r>
  <r>
    <x v="214"/>
    <n v="30.384309090166539"/>
    <n v="6.4228678880778967"/>
    <n v="15.52451234318095"/>
    <n v="8.3183683146117087"/>
    <n v="3.7728294158270179"/>
    <n v="3.4998913140341887"/>
    <n v="1.3270638642717865"/>
    <n v="26.794860497809957"/>
    <n v="99.934969601662118"/>
  </r>
  <r>
    <x v="215"/>
    <n v="29.262918490401791"/>
    <n v="6.2982063317376298"/>
    <n v="14.823094125385321"/>
    <n v="6.96123562483006"/>
    <n v="3.6398333273753143"/>
    <n v="3.1211269409543796"/>
    <n v="1.3326701618427339"/>
    <n v="25.804307925115427"/>
    <n v="95.181422510731053"/>
  </r>
  <r>
    <x v="216"/>
    <n v="28.524726364298097"/>
    <n v="6.1424847999381322"/>
    <n v="13.707340674737472"/>
    <n v="6.0027428603044131"/>
    <n v="3.5011633798508983"/>
    <n v="2.8770211923738951"/>
    <n v="1.1161024345239676"/>
    <n v="24.327719303669046"/>
    <n v="90.118363750157997"/>
  </r>
  <r>
    <x v="217"/>
    <n v="28.383103580010523"/>
    <n v="6.1072025080135477"/>
    <n v="15.49409237644822"/>
    <n v="7.6126300247689143"/>
    <n v="3.7814580958420807"/>
    <n v="3.3317094054667269"/>
    <n v="1.2633256004948117"/>
    <n v="25.993954489366335"/>
    <n v="95.781480583644296"/>
  </r>
  <r>
    <x v="218"/>
    <n v="28.871482068441853"/>
    <n v="6.3564613353736554"/>
    <n v="16.4043840528008"/>
    <n v="8.0552946501636598"/>
    <n v="3.7817602889771651"/>
    <n v="3.5011451321008233"/>
    <n v="1.3196260885950959"/>
    <n v="26.556533837828351"/>
    <n v="98.638773347615739"/>
  </r>
  <r>
    <x v="219"/>
    <n v="29.240387573840362"/>
    <n v="6.094987580477909"/>
    <n v="16.255064503618794"/>
    <n v="8.0207869645717356"/>
    <n v="3.7381031331678329"/>
    <n v="3.456453531533024"/>
    <n v="1.3666943895585706"/>
    <n v="26.837523653728248"/>
    <n v="98.822176403607699"/>
  </r>
  <r>
    <x v="220"/>
    <n v="29.880705791366854"/>
    <n v="5.9693067105636439"/>
    <n v="16.007999263922347"/>
    <n v="7.7310185676642451"/>
    <n v="3.7288695289426004"/>
    <n v="3.4472465704974184"/>
    <n v="1.4048283876891767"/>
    <n v="26.819156765698057"/>
    <n v="98.824940829711934"/>
  </r>
  <r>
    <x v="221"/>
    <n v="30.075061205428838"/>
    <n v="6.1191233756767742"/>
    <n v="15.833147534091054"/>
    <n v="7.3371334378737068"/>
    <n v="3.7332103781321639"/>
    <n v="3.3841197850180573"/>
    <n v="1.3082138189010075"/>
    <n v="26.328552157683486"/>
    <n v="97.962612884408955"/>
  </r>
  <r>
    <x v="222"/>
    <n v="28.888608538834585"/>
    <n v="6.000072534159079"/>
    <n v="14.451136852839635"/>
    <n v="5.7909921838508476"/>
    <n v="3.6177512120326996"/>
    <n v="2.9749416595367313"/>
    <n v="1.3184664858191792"/>
    <n v="24.95563023338271"/>
    <n v="91.876925380194081"/>
  </r>
  <r>
    <x v="223"/>
    <n v="27.775607215073066"/>
    <n v="5.9234696332418846"/>
    <n v="13.010028470714694"/>
    <n v="5.3498017192329268"/>
    <n v="3.473534299383072"/>
    <n v="2.7422422443269316"/>
    <n v="1.178579826843863"/>
    <n v="23.374114787267779"/>
    <n v="86.721944999140632"/>
  </r>
  <r>
    <x v="224"/>
    <n v="27.756639474141732"/>
    <n v="6.053725374144439"/>
    <n v="15.454354841396025"/>
    <n v="7.3981880731668568"/>
    <n v="3.7616697700846995"/>
    <n v="2.7990329901473037"/>
    <n v="1.3374124640069485"/>
    <n v="25.432108893785841"/>
    <n v="93.790550561549949"/>
  </r>
  <r>
    <x v="225"/>
    <n v="28.781148743534416"/>
    <n v="6.4903500785607777"/>
    <n v="16.553396295224193"/>
    <n v="7.91351657988944"/>
    <n v="3.7739673784875598"/>
    <n v="2.8891399217517035"/>
    <n v="1.3525218171603048"/>
    <n v="26.387071343851265"/>
    <n v="97.916334825892406"/>
  </r>
  <r>
    <x v="226"/>
    <n v="30.133748559444673"/>
    <n v="6.3480286606923784"/>
    <n v="16.41614349850747"/>
    <n v="7.7266986897399184"/>
    <n v="3.7609968191259329"/>
    <n v="2.8747030134515525"/>
    <n v="1.3605436980549517"/>
    <n v="27.057937293334312"/>
    <n v="99.482056739014538"/>
  </r>
  <r>
    <x v="227"/>
    <n v="29.832904152968968"/>
    <n v="6.2521781236715359"/>
    <n v="16.155615131838257"/>
    <n v="6.6511415904495497"/>
    <n v="3.7525307286381961"/>
    <n v="2.7753511608643335"/>
    <n v="1.3615433655388434"/>
    <n v="26.274157061179761"/>
    <n v="96.8783927401916"/>
  </r>
  <r>
    <x v="228"/>
    <n v="29.882581150882871"/>
    <n v="5.608414122278905"/>
    <n v="15.714518868952108"/>
    <n v="6.8734815551230204"/>
    <n v="3.7764705661587197"/>
    <n v="2.8588571853769036"/>
    <n v="1.3106853264276386"/>
    <n v="25.498110729766498"/>
    <n v="95.398164229433348"/>
  </r>
  <r>
    <x v="229"/>
    <n v="29.167147414418757"/>
    <n v="5.8576391752894805"/>
    <n v="14.600418151746362"/>
    <n v="5.7103513693643801"/>
    <n v="3.6236735865770178"/>
    <n v="2.7786411768827795"/>
    <n v="1.3493454216616265"/>
    <n v="24.850410354996423"/>
    <n v="91.842851229695611"/>
  </r>
  <r>
    <x v="230"/>
    <n v="29.004366477476861"/>
    <n v="5.7934723934131975"/>
    <n v="13.473982843906537"/>
    <n v="5.2982405989426997"/>
    <n v="3.4599642127260188"/>
    <n v="2.7553228813803847"/>
    <n v="1.2600558577999144"/>
    <n v="24.01114610041617"/>
    <n v="88.977401017711344"/>
  </r>
  <r>
    <x v="231"/>
    <n v="29.270489347498714"/>
    <n v="5.8507924547383547"/>
    <n v="15.695799460406844"/>
    <n v="7.0095379621790093"/>
    <n v="3.7146901199797369"/>
    <n v="3.2087100764781633"/>
    <n v="1.411064786078984"/>
    <n v="26.128965942895729"/>
    <n v="96.128760793549944"/>
  </r>
  <r>
    <x v="232"/>
    <n v="29.081227754953982"/>
    <n v="6.2748825479692449"/>
    <n v="16.327722114814435"/>
    <n v="8.024414275663851"/>
    <n v="3.7383851437271209"/>
    <n v="3.237438111778117"/>
    <n v="1.4447213467705688"/>
    <n v="26.558124450783712"/>
    <n v="98.523615647321705"/>
  </r>
  <r>
    <x v="233"/>
    <n v="29.830537195168723"/>
    <n v="6.3360198652055235"/>
    <n v="16.306692006886461"/>
    <n v="8.0155020275275479"/>
    <n v="3.739240557723897"/>
    <n v="3.2084584325849961"/>
    <n v="1.4250198763890534"/>
    <n v="27.11328319844554"/>
    <n v="99.787366497709996"/>
  </r>
  <r>
    <x v="234"/>
    <n v="30.248061742002875"/>
    <n v="6.3325097522223466"/>
    <n v="16.132420010243624"/>
    <n v="7.6780488421782973"/>
    <n v="3.7156366000885885"/>
    <n v="3.2311987102353728"/>
    <n v="1.4478945677147104"/>
    <n v="27.054600502015568"/>
    <n v="99.673236065446517"/>
  </r>
  <r>
    <x v="235"/>
    <n v="31.063625547305193"/>
    <n v="6.4175635664406263"/>
    <n v="15.141173664979656"/>
    <n v="7.6186841228164335"/>
    <n v="3.6782046001834439"/>
    <n v="3.143305712291224"/>
    <n v="1.3953470602332243"/>
    <n v="26.544044324757024"/>
    <n v="98.863547214524374"/>
  </r>
  <r>
    <x v="236"/>
    <n v="30.899888746443246"/>
    <n v="6.481030954557343"/>
    <n v="13.512516793256683"/>
    <n v="6.6476676007706521"/>
    <n v="3.5796978180139223"/>
    <n v="2.679789258394083"/>
    <n v="1.2605146308182078"/>
    <n v="25.636238364658261"/>
    <n v="94.583534062489051"/>
  </r>
  <r>
    <x v="237"/>
    <n v="30.077688711384756"/>
    <n v="6.1667863941008694"/>
    <n v="11.913215901208449"/>
    <n v="6.0259624546235688"/>
    <n v="3.5666855522490049"/>
    <n v="2.4446117779669962"/>
    <n v="1.12406499820525"/>
    <n v="24.066574562775905"/>
    <n v="89.274831200515223"/>
  </r>
  <r>
    <x v="238"/>
    <n v="30.427103425962795"/>
    <n v="6.2327042763967384"/>
    <n v="13.895302610053065"/>
    <n v="8.0465989629170505"/>
    <n v="3.7798107561646965"/>
    <n v="2.8381637109927"/>
    <n v="1.3585360967022599"/>
    <n v="26.148305062499109"/>
    <n v="96.547346343193368"/>
  </r>
  <r>
    <x v="239"/>
    <n v="30.310868449638669"/>
    <n v="6.4478004681870393"/>
    <n v="14.751713254439851"/>
    <n v="8.889742682269306"/>
    <n v="3.7908504794374625"/>
    <n v="2.9962031625093615"/>
    <n v="1.3795409531602036"/>
    <n v="26.621123749927342"/>
    <n v="98.973712767911408"/>
  </r>
  <r>
    <x v="240"/>
    <n v="30.32170286634889"/>
    <n v="6.618025443754175"/>
    <n v="15.189643776482326"/>
    <n v="8.9727985586731549"/>
    <n v="3.8468105470869336"/>
    <n v="3.0322327425684001"/>
    <n v="1.4002907082100562"/>
    <n v="27.184370945387357"/>
    <n v="100.3955805918621"/>
  </r>
  <r>
    <x v="241"/>
    <n v="29.823642334981546"/>
    <n v="6.9578819207708111"/>
    <n v="14.906599188228714"/>
    <n v="8.8138929603841589"/>
    <n v="3.8309182719542152"/>
    <n v="3.0818633973622984"/>
    <n v="1.4202057327226385"/>
    <n v="26.922053377414024"/>
    <n v="99.586433110135545"/>
  </r>
  <r>
    <x v="242"/>
    <n v="29.788455518922181"/>
    <n v="7.0675953078356777"/>
    <n v="14.826042274257468"/>
    <n v="8.4709205429449668"/>
    <n v="3.7773330245554178"/>
    <n v="3.0268238372088652"/>
    <n v="1.3714925668857587"/>
    <n v="26.38671486118686"/>
    <n v="98.579406786185984"/>
  </r>
  <r>
    <x v="243"/>
    <n v="28.064850902309363"/>
    <n v="7.0201536226462009"/>
    <n v="13.665958742088581"/>
    <n v="6.8713009296072505"/>
    <n v="3.6592674773723517"/>
    <n v="2.6029599038175277"/>
    <n v="1.3306471548584606"/>
    <n v="24.971409970276024"/>
    <n v="92.068991956812894"/>
  </r>
  <r>
    <x v="244"/>
    <n v="28.966897391740023"/>
    <n v="6.8664983875569821"/>
    <n v="12.663425273635891"/>
    <n v="6.1085402756970995"/>
    <n v="3.6030330141731319"/>
    <n v="2.6159621916229399"/>
    <n v="1.1845605222045279"/>
    <n v="24.491513099753302"/>
    <n v="90.346235375260775"/>
  </r>
  <r>
    <x v="245"/>
    <n v="29.0256494077375"/>
    <n v="6.4729016970014008"/>
    <n v="14.162044407651868"/>
    <n v="7.9373938201550756"/>
    <n v="3.7777810390361029"/>
    <n v="3.1432352315081333"/>
    <n v="1.3001975903746872"/>
    <n v="25.958657772527641"/>
    <n v="95.573582084669368"/>
  </r>
  <r>
    <x v="246"/>
    <n v="28.730518770559872"/>
    <n v="6.4635860020026046"/>
    <n v="15.531269361230137"/>
    <n v="8.3372848470485827"/>
    <n v="3.7961037831470255"/>
    <n v="3.275376288356652"/>
    <n v="1.3380328060506776"/>
    <n v="26.344206975394652"/>
    <n v="97.540994653044876"/>
  </r>
  <r>
    <x v="247"/>
    <n v="28.981044811795584"/>
    <n v="6.5139837906676981"/>
    <n v="16.19352229943474"/>
    <n v="8.0114474718212758"/>
    <n v="3.8089829209692736"/>
    <n v="3.2123419737738481"/>
    <n v="1.3584763459084879"/>
    <n v="26.852132486841448"/>
    <n v="98.683536829161355"/>
  </r>
  <r>
    <x v="248"/>
    <n v="29.232066878377282"/>
    <n v="6.539882538590355"/>
    <n v="15.862743068515908"/>
    <n v="7.9872164050160563"/>
    <n v="3.8316748857923031"/>
    <n v="3.2220827524137237"/>
    <n v="1.3806353760595327"/>
    <n v="26.745252712504037"/>
    <n v="98.589152159786835"/>
  </r>
  <r>
    <x v="249"/>
    <n v="29.728964282114131"/>
    <n v="6.4497919615327977"/>
    <n v="15.517953726927797"/>
    <n v="7.9433295619897724"/>
    <n v="3.7713214169431932"/>
    <n v="3.3322067035497769"/>
    <n v="1.3527622816630411"/>
    <n v="26.342358077827861"/>
    <n v="98.233735995460648"/>
  </r>
  <r>
    <x v="250"/>
    <n v="29.437860115836276"/>
    <n v="6.4156838296966754"/>
    <n v="14.207184401026636"/>
    <n v="7.1710702446464651"/>
    <n v="3.6795305264550455"/>
    <n v="3.0657891263736565"/>
    <n v="1.324013213682701"/>
    <n v="25.712398187259492"/>
    <n v="94.83723066404697"/>
  </r>
  <r>
    <x v="251"/>
    <n v="29.753041688047379"/>
    <n v="6.2233200851862147"/>
    <n v="12.50015567027042"/>
    <n v="6.7973538261532562"/>
    <n v="3.6684064135676202"/>
    <n v="2.9714728618957622"/>
    <n v="1.1927951739691249"/>
    <n v="24.80446599458682"/>
    <n v="91.749815883196774"/>
  </r>
  <r>
    <x v="252"/>
    <n v="30.309024287221987"/>
    <n v="6.0779134466319524"/>
    <n v="14.377589726108079"/>
    <n v="8.6206250579945838"/>
    <n v="3.856942919093707"/>
    <n v="3.4660047179013187"/>
    <n v="1.3610751801915133"/>
    <n v="26.820699273532075"/>
    <n v="98.621328854962172"/>
  </r>
  <r>
    <x v="253"/>
    <n v="30.665083666719575"/>
    <n v="6.3818038475100671"/>
    <n v="15.454994205841787"/>
    <n v="8.3160285455806697"/>
    <n v="3.868966069042528"/>
    <n v="3.6551138003670101"/>
    <n v="1.3708944216552115"/>
    <n v="27.10983801745277"/>
    <n v="100.51299296846364"/>
  </r>
  <r>
    <x v="254"/>
    <n v="30.472361205742747"/>
    <n v="6.5291267569761224"/>
    <n v="15.83608556002136"/>
    <n v="7.765209930663481"/>
    <n v="3.8854168949325061"/>
    <n v="3.6491955885363594"/>
    <n v="1.3543210465553361"/>
    <n v="27.354151986968436"/>
    <n v="100.57137615365593"/>
  </r>
  <r>
    <x v="255"/>
    <n v="30.941064219943097"/>
    <n v="6.6765948054690334"/>
    <n v="15.941349027628656"/>
    <n v="7.8186680741553278"/>
    <n v="3.9192853770651856"/>
    <n v="3.2138583860815424"/>
    <n v="1.4002399638114336"/>
    <n v="27.52591433731153"/>
    <n v="101.2021193805098"/>
  </r>
  <r>
    <x v="256"/>
    <n v="29.271983270230347"/>
    <n v="6.4607096362522709"/>
    <n v="15.421315648192865"/>
    <n v="7.8032404646563887"/>
    <n v="3.9129181064857574"/>
    <n v="3.0812418105115071"/>
    <n v="1.3454187437986884"/>
    <n v="26.0566573473156"/>
    <n v="97.142320088341847"/>
  </r>
  <r>
    <x v="257"/>
    <n v="29.523014107145418"/>
    <n v="6.4067726818140489"/>
    <n v="13.962971586123738"/>
    <n v="6.7075651285244984"/>
    <n v="3.8759059802623388"/>
    <n v="2.7349113921318913"/>
    <n v="1.3572651157253861"/>
    <n v="25.358023810990172"/>
    <n v="93.752756957084429"/>
  </r>
  <r>
    <x v="258"/>
    <n v="28.879879783311335"/>
    <n v="6.3918944203240597"/>
    <n v="12.858372115292045"/>
    <n v="5.7343156507529951"/>
    <n v="3.933874591884734"/>
    <n v="2.6452815362699362"/>
    <n v="1.2213594508216277"/>
    <n v="24.125810541604782"/>
    <n v="89.619583676407501"/>
  </r>
  <r>
    <x v="259"/>
    <n v="29.566195719611169"/>
    <n v="6.3118007820980528"/>
    <n v="14.838920197867022"/>
    <n v="8.3277802559192846"/>
    <n v="4.1362557845351402"/>
    <n v="2.9260779342549927"/>
    <n v="1.3801690238159177"/>
    <n v="26.390492593703474"/>
    <n v="97.620836627769108"/>
  </r>
  <r>
    <x v="260"/>
    <n v="29.306806149746137"/>
    <n v="6.4944462948913442"/>
    <n v="15.199179483871111"/>
    <n v="8.5502808191346169"/>
    <n v="4.1574471651179659"/>
    <n v="3.1221337272724066"/>
    <n v="1.3897335653323157"/>
    <n v="26.333775804226576"/>
    <n v="98.266463962822343"/>
  </r>
  <r>
    <x v="261"/>
    <n v="29.009470478319624"/>
    <n v="6.5444641668273453"/>
    <n v="15.052730995787067"/>
    <n v="9.0204418276293108"/>
    <n v="4.1690743720306971"/>
    <n v="3.1008711297094771"/>
    <n v="1.3877146099553195"/>
    <n v="26.541484678998437"/>
    <n v="98.533368593001512"/>
  </r>
  <r>
    <x v="262"/>
    <n v="28.95103608119857"/>
    <n v="6.5847897305539513"/>
    <n v="14.779864743148623"/>
    <n v="9.6334424901732412"/>
    <n v="4.2095160456505418"/>
    <n v="2.8540912470546576"/>
    <n v="1.391586604484516"/>
    <n v="26.474682478282624"/>
    <n v="98.622573034496327"/>
  </r>
  <r>
    <x v="263"/>
    <n v="28.373615565933971"/>
    <n v="6.5754856464386089"/>
    <n v="14.412367340837168"/>
    <n v="9.050986816344567"/>
    <n v="4.1399008974514793"/>
    <n v="2.8943527509548428"/>
    <n v="1.3023117960912682"/>
    <n v="25.525436843528144"/>
    <n v="96.036903498844566"/>
  </r>
  <r>
    <x v="264"/>
    <n v="28.037907169813188"/>
    <n v="6.6941948192223926"/>
    <n v="13.229555046803862"/>
    <n v="6.8984713243249738"/>
    <n v="4.1759351982468758"/>
    <n v="2.7202329305192765"/>
    <n v="1.3261952566328994"/>
    <n v="24.719298529832404"/>
    <n v="91.616858568687192"/>
  </r>
  <r>
    <x v="265"/>
    <n v="27.231278184140837"/>
    <n v="6.6473239781587967"/>
    <n v="12.538914538387056"/>
    <n v="6.3620146639123076"/>
    <n v="4.0250090621141661"/>
    <n v="2.5440275821416103"/>
    <n v="1.2336963177192362"/>
    <n v="23.766347828881823"/>
    <n v="88.158199820410715"/>
  </r>
  <r>
    <x v="266"/>
    <n v="27.229558786931634"/>
    <n v="6.2951996295240411"/>
    <n v="14.613183516209974"/>
    <n v="8.5408477181221496"/>
    <n v="4.2479906070860105"/>
    <n v="2.8440752391009698"/>
    <n v="1.3681620356902886"/>
    <n v="25.607908332137185"/>
    <n v="94.47476127501038"/>
  </r>
  <r>
    <x v="267"/>
    <n v="26.825160680755211"/>
    <n v="6.6136220259772891"/>
    <n v="14.786891128772972"/>
    <n v="9.0639922460204758"/>
    <n v="4.2550283867751544"/>
    <n v="3.0008897513204369"/>
    <n v="1.3691473187382897"/>
    <n v="25.555752107497323"/>
    <n v="95.147174114204645"/>
  </r>
  <r>
    <x v="268"/>
    <n v="27.133822259159032"/>
    <n v="6.5037510308752875"/>
    <n v="14.906454610226042"/>
    <n v="9.1833152457878651"/>
    <n v="4.2587951607935874"/>
    <n v="2.8829999065247849"/>
    <n v="1.3576556370011401"/>
    <n v="25.958148857668906"/>
    <n v="95.898048191238715"/>
  </r>
  <r>
    <x v="269"/>
    <n v="27.384222898728147"/>
    <n v="6.3588873969386546"/>
    <n v="14.976992695303961"/>
    <n v="8.7275277645714304"/>
    <n v="4.198458354276192"/>
    <n v="2.9278999725871313"/>
    <n v="1.3501605936443974"/>
    <n v="25.783899546765642"/>
    <n v="95.442543421892708"/>
  </r>
  <r>
    <x v="270"/>
    <n v="27.738108900971081"/>
    <n v="6.1554463095140139"/>
    <n v="14.430079202871786"/>
    <n v="8.4005749148105817"/>
    <n v="4.1582342368940015"/>
    <n v="3.0226305652164931"/>
    <n v="1.3004914530547707"/>
    <n v="25.083048373948085"/>
    <n v="94.039790712729399"/>
  </r>
  <r>
    <x v="271"/>
    <n v="26.875797146625803"/>
    <n v="5.9815575455021897"/>
    <n v="13.617411375859412"/>
    <n v="6.5975890522378684"/>
    <n v="4.1862903366526387"/>
    <n v="2.8375437964778079"/>
    <n v="1.3379181068932391"/>
    <n v="24.069571632578192"/>
    <n v="89.304072843089884"/>
  </r>
  <r>
    <x v="272"/>
    <n v="27.084405981662634"/>
    <n v="5.6974562621788509"/>
    <n v="12.093771459872343"/>
    <n v="5.8061011013954094"/>
    <n v="4.0850806961597144"/>
    <n v="2.6494421007808766"/>
    <n v="1.2424836552992689"/>
    <n v="22.964238072729877"/>
    <n v="85.422495166950654"/>
  </r>
  <r>
    <x v="273"/>
    <n v="26.165838237671579"/>
    <n v="5.3617257123275648"/>
    <n v="14.07967485829557"/>
    <n v="7.7211205401473633"/>
    <n v="4.2433947812599548"/>
    <n v="3.0472256016518786"/>
    <n v="1.3852863207204833"/>
    <n v="24.404003676542466"/>
    <n v="90.1148421791342"/>
  </r>
  <r>
    <x v="274"/>
    <n v="25.419972152999648"/>
    <n v="5.6333283935214489"/>
    <n v="15.718097590280287"/>
    <n v="8.28392290477559"/>
    <n v="4.1910141821338955"/>
    <n v="3.1924678467788605"/>
    <n v="1.3556173498502373"/>
    <n v="24.860541375315616"/>
    <n v="92.300197341218748"/>
  </r>
  <r>
    <x v="275"/>
    <n v="24.996753382604989"/>
    <n v="5.7464481790980395"/>
    <n v="16.338896636493647"/>
    <n v="8.7150372968708698"/>
    <n v="4.1804248618909323"/>
    <n v="3.215802489093309"/>
    <n v="1.3402928917156793"/>
    <n v="25.273853986198844"/>
    <n v="93.483046410350724"/>
  </r>
  <r>
    <x v="276"/>
    <n v="25.824988632547413"/>
    <n v="5.801664268099028"/>
    <n v="15.809826249316574"/>
    <n v="9.0881740443995724"/>
    <n v="4.1129466652509619"/>
    <n v="3.2133132904437351"/>
    <n v="1.3626356135677773"/>
    <n v="25.367933848961943"/>
    <n v="94.287669735530329"/>
  </r>
  <r>
    <x v="277"/>
    <n v="26.526286337487022"/>
    <n v="6.1816808415891629"/>
    <n v="15.081893682697411"/>
    <n v="8.8196155219687853"/>
    <n v="4.0941619094116515"/>
    <n v="3.1605792598650018"/>
    <n v="1.3139894832207277"/>
    <n v="24.907363973766916"/>
    <n v="93.80247496307679"/>
  </r>
  <r>
    <x v="278"/>
    <n v="27.529484414997249"/>
    <n v="6.3537497669503598"/>
    <n v="13.290451791842949"/>
    <n v="7.826525058751562"/>
    <n v="4.0945740789649001"/>
    <n v="2.6926455536859901"/>
    <n v="1.3545502096502366"/>
    <n v="24.567821522419109"/>
    <n v="91.464866962181759"/>
  </r>
  <r>
    <x v="279"/>
    <n v="27.750073226878321"/>
    <n v="6.3690006711804656"/>
    <n v="11.960319422827627"/>
    <n v="7.0581569962740627"/>
    <n v="4.0531997104151962"/>
    <n v="2.5256616943108439"/>
    <n v="1.2528457236430881"/>
    <n v="23.570853806909842"/>
    <n v="88.293075503120107"/>
  </r>
  <r>
    <x v="280"/>
    <n v="27.818010278907188"/>
    <n v="6.2807684674683175"/>
    <n v="13.756303143649788"/>
    <n v="9.1720706815786777"/>
    <n v="4.2854504488902592"/>
    <n v="2.9096639699404858"/>
    <n v="1.3939957701099757"/>
    <n v="25.446031747822985"/>
    <n v="94.735667495578767"/>
  </r>
  <r>
    <x v="281"/>
    <n v="28.346961120171681"/>
    <n v="6.3006622897002513"/>
    <n v="13.838305325391637"/>
    <n v="8.7755219420022428"/>
    <n v="4.3267547105470099"/>
    <n v="3.044956780521253"/>
    <n v="1.4188461029881674"/>
    <n v="25.475213472590394"/>
    <n v="95.142313253425939"/>
  </r>
  <r>
    <x v="282"/>
    <n v="28.097479957687568"/>
    <n v="5.8439480595240338"/>
    <n v="13.741664021418547"/>
    <n v="8.7160634591210364"/>
    <n v="4.3538787167958164"/>
    <n v="2.78290155765362"/>
    <n v="1.4395701800924194"/>
    <n v="25.366573032935637"/>
    <n v="93.966881425197968"/>
  </r>
  <r>
    <x v="283"/>
    <n v="28.541440116928602"/>
    <n v="6.2391187451616545"/>
    <n v="14.081772108026133"/>
    <n v="8.5074478243178149"/>
    <n v="4.2824642752308186"/>
    <n v="2.8167989640375306"/>
    <n v="1.4309424992446329"/>
    <n v="25.649815003262745"/>
    <n v="95.226813347330705"/>
  </r>
  <r>
    <x v="284"/>
    <n v="28.974974292904875"/>
    <n v="6.5194739986518764"/>
    <n v="13.643859302414258"/>
    <n v="7.8908135598121349"/>
    <n v="4.2124349389778182"/>
    <n v="2.9580844428382598"/>
    <n v="1.3662021759514849"/>
    <n v="25.126343798340713"/>
    <n v="94.408069499537646"/>
  </r>
  <r>
    <x v="285"/>
    <n v="28.822721649008994"/>
    <n v="6.6313765739473816"/>
    <n v="12.559835528140447"/>
    <n v="6.7146176384125891"/>
    <n v="4.2062941327295968"/>
    <n v="2.5335336220856024"/>
    <n v="1.3082133702249015"/>
    <n v="24.463564402315164"/>
    <n v="90.927007824174225"/>
  </r>
  <r>
    <x v="286"/>
    <n v="28.570427571089905"/>
    <n v="6.589799063528762"/>
    <n v="11.363190529275652"/>
    <n v="6.0065067178098088"/>
    <n v="4.0710401657863198"/>
    <n v="2.2597181193331131"/>
    <n v="1.1489790822780377"/>
    <n v="23.459281560156896"/>
    <n v="87.206799954821221"/>
  </r>
  <r>
    <x v="287"/>
    <n v="28.429838639083734"/>
    <n v="6.5090009340279131"/>
    <n v="13.384944668526121"/>
    <n v="8.1190932048495892"/>
    <n v="4.2276805707307954"/>
    <n v="2.6579734990373654"/>
    <n v="1.3505323524509032"/>
    <n v="25.421627657531499"/>
    <n v="93.783904856511683"/>
  </r>
  <r>
    <x v="288"/>
    <n v="28.648918282803358"/>
    <n v="6.7381715179190484"/>
    <n v="13.944670091609547"/>
    <n v="8.9242287326733845"/>
    <n v="4.2762510443782853"/>
    <n v="2.825667560113919"/>
    <n v="1.4272620206501716"/>
    <n v="25.882547060218268"/>
    <n v="96.311182738930412"/>
  </r>
  <r>
    <x v="289"/>
    <n v="28.541042084452929"/>
    <n v="6.7994896815886623"/>
    <n v="14.242796998772121"/>
    <n v="8.9076956000632386"/>
    <n v="4.3421783703097603"/>
    <n v="2.8394080681250355"/>
    <n v="1.4326550212041322"/>
    <n v="26.122852955016665"/>
    <n v="96.876008372141882"/>
  </r>
  <r>
    <x v="290"/>
    <n v="28.12115734592761"/>
    <n v="6.9316324994293144"/>
    <n v="13.853127557195448"/>
    <n v="9.3082282658412652"/>
    <n v="4.2642009843929696"/>
    <n v="2.9129095620456047"/>
    <n v="1.3996876698138216"/>
    <n v="25.941941128718366"/>
    <n v="96.413482822948922"/>
  </r>
  <r>
    <x v="291"/>
    <n v="28.233323337632001"/>
    <n v="6.9151100184674563"/>
    <n v="13.331685525125254"/>
    <n v="8.8234337031005055"/>
    <n v="4.2538185171670486"/>
    <n v="3.0137518382503679"/>
    <n v="1.3428510479945508"/>
    <n v="25.191975907390777"/>
    <n v="94.821484290039194"/>
  </r>
  <r>
    <x v="292"/>
    <n v="27.943953544788958"/>
    <n v="6.8268909437277259"/>
    <n v="12.880365601878777"/>
    <n v="7.5076979235298147"/>
    <n v="4.3106382219751191"/>
    <n v="2.7151598091055846"/>
    <n v="1.3208939767525427"/>
    <n v="24.765670537429944"/>
    <n v="92.0323058147479"/>
  </r>
  <r>
    <x v="293"/>
    <n v="27.42444499929972"/>
    <n v="6.6009317922957695"/>
    <n v="11.373926835746921"/>
    <n v="7.1066139949747456"/>
    <n v="4.2485036055551477"/>
    <n v="2.3847108436981928"/>
    <n v="1.2084247266453549"/>
    <n v="23.601611527750485"/>
    <n v="87.701511780027886"/>
  </r>
  <r>
    <x v="294"/>
    <n v="27.979525816805172"/>
    <n v="6.4062862784863226"/>
    <n v="12.932135978400947"/>
    <n v="9.1626756694426117"/>
    <n v="4.4673494865709245"/>
    <n v="2.7165937678112373"/>
    <n v="1.3837416916868106"/>
    <n v="25.652240380202457"/>
    <n v="94.364206672228875"/>
  </r>
  <r>
    <x v="295"/>
    <n v="27.641670224442418"/>
    <n v="6.31981518654539"/>
    <n v="14.036449137602981"/>
    <n v="9.6886703442726461"/>
    <n v="4.5250970406423336"/>
    <n v="2.6516072890726323"/>
    <n v="1.3636629083682261"/>
    <n v="26.728069173457293"/>
    <n v="96.584278319147458"/>
  </r>
  <r>
    <x v="296"/>
    <n v="28.068143026617495"/>
    <n v="6.4124955252420275"/>
    <n v="13.869905272269984"/>
    <n v="9.5046539689622183"/>
    <n v="4.451694966428696"/>
    <n v="2.7831951469203826"/>
    <n v="1.3734143796484841"/>
    <n v="26.865110220122038"/>
    <n v="96.969426223811439"/>
  </r>
  <r>
    <x v="297"/>
    <n v="28.428089603283166"/>
    <n v="6.3578318389777708"/>
    <n v="14.415739782236987"/>
    <n v="9.0379540366480224"/>
    <n v="4.4356433552227363"/>
    <n v="2.9878298606846667"/>
    <n v="1.3990147534205719"/>
    <n v="27.055163741891171"/>
    <n v="97.796102435947461"/>
  </r>
  <r>
    <x v="298"/>
    <n v="28.932516874717447"/>
    <n v="6.1776008428238232"/>
    <n v="14.43250361983795"/>
    <n v="8.7202031165811587"/>
    <n v="4.443796252217993"/>
    <n v="3.0008228433251127"/>
    <n v="1.3973392151913071"/>
    <n v="26.50158223646006"/>
    <n v="97.326142089431144"/>
  </r>
  <r>
    <x v="299"/>
    <n v="28.398547451480763"/>
    <n v="6.0516589412274859"/>
    <n v="13.04047402968256"/>
    <n v="6.9019494070449507"/>
    <n v="4.4350423564759982"/>
    <n v="2.5686675788503712"/>
    <n v="1.3798692892891666"/>
    <n v="25.077142757782379"/>
    <n v="91.618636441490878"/>
  </r>
  <r>
    <x v="300"/>
    <n v="27.778840297047328"/>
    <n v="5.5162018124532564"/>
    <n v="11.601499441580458"/>
    <n v="6.9748831796645092"/>
    <n v="4.3288898400564424"/>
    <n v="2.3835708418333983"/>
    <n v="1.3020478713624861"/>
    <n v="24.228134992580443"/>
    <n v="87.801559336256759"/>
  </r>
  <r>
    <x v="301"/>
    <n v="27.395086336328021"/>
    <n v="5.3147102219697739"/>
    <n v="14.133715412318546"/>
    <n v="10.115921839532694"/>
    <n v="4.4933854129396087"/>
    <n v="2.684898292986694"/>
    <n v="1.4125391630406277"/>
    <n v="26.301897814877027"/>
    <n v="95.442348132717498"/>
  </r>
  <r>
    <x v="302"/>
    <n v="27.252847828015614"/>
    <n v="5.2866817599532645"/>
    <n v="14.907437897192988"/>
    <n v="10.679842467032236"/>
    <n v="4.6082453217075523"/>
    <n v="3.0523046690615927"/>
    <n v="1.4427894152330396"/>
    <n v="26.865355201215035"/>
    <n v="97.631590960489405"/>
  </r>
  <r>
    <x v="303"/>
    <n v="26.765059173765732"/>
    <n v="5.5240404947450994"/>
    <n v="15.007693822400029"/>
    <n v="10.852877785816128"/>
    <n v="4.6713040379904065"/>
    <n v="2.7933539396068552"/>
    <n v="1.3997825585575414"/>
    <n v="26.8038732240034"/>
    <n v="97.361876780904936"/>
  </r>
  <r>
    <x v="304"/>
    <n v="27.354484002809887"/>
    <n v="5.6777877349544994"/>
    <n v="15.340698828649062"/>
    <n v="10.618156907673654"/>
    <n v="4.7112964445209498"/>
    <n v="2.8026867614519801"/>
    <n v="1.3693988122147112"/>
    <n v="27.123969914315872"/>
    <n v="98.576720461689405"/>
  </r>
  <r>
    <x v="305"/>
    <n v="28.372759180667924"/>
    <n v="5.9124686040714893"/>
    <n v="15.127001859186338"/>
    <n v="8.307148227445099"/>
    <n v="4.7183202476688164"/>
    <n v="2.7320025867240219"/>
    <n v="1.3700278286031236"/>
    <n v="26.370209194871453"/>
    <n v="96.517716815986546"/>
  </r>
  <r>
    <x v="306"/>
    <n v="28.890613956708744"/>
    <n v="6.0183161125923599"/>
    <n v="13.90968936830471"/>
    <n v="7.0228019714347738"/>
    <n v="4.6492454448829577"/>
    <n v="2.6021729112954683"/>
    <n v="1.3154245402468447"/>
    <n v="25.672463902192927"/>
    <n v="93.728392634065699"/>
  </r>
  <r>
    <x v="307"/>
    <n v="28.179527410610607"/>
    <n v="6.1044076304309485"/>
    <n v="12.464412991324879"/>
    <n v="6.9344769440998713"/>
    <n v="4.549943256203651"/>
    <n v="2.533921943601988"/>
    <n v="1.2030909853913696"/>
    <n v="25.069434441200546"/>
    <n v="90.694676298714441"/>
  </r>
  <r>
    <x v="308"/>
    <n v="28.576705449003764"/>
    <n v="6.0459266872521535"/>
    <n v="14.318199872989057"/>
    <n v="8.9119987895315589"/>
    <n v="4.5031012681252962"/>
    <n v="2.7010684617129841"/>
    <n v="1.333429414722213"/>
    <n v="27.034281878457826"/>
    <n v="97.009253067799946"/>
  </r>
  <r>
    <x v="309"/>
    <n v="28.570399001968482"/>
    <n v="6.3855734772833532"/>
    <n v="15.106787985921262"/>
    <n v="9.6981180118285391"/>
    <n v="4.5670548463958598"/>
    <n v="2.9421600625972806"/>
    <n v="1.3782254015823645"/>
    <n v="27.870709902437195"/>
    <n v="100.02515779629415"/>
  </r>
  <r>
    <x v="310"/>
    <n v="29.075781542911894"/>
    <n v="6.6149233291047311"/>
    <n v="14.992607731697438"/>
    <n v="10.531477196886879"/>
    <n v="4.5053727689258256"/>
    <n v="2.9788921389380851"/>
    <n v="1.4010691433883751"/>
    <n v="28.414124194806192"/>
    <n v="102.01019228200182"/>
  </r>
  <r>
    <x v="311"/>
    <n v="29.668246427540996"/>
    <n v="6.7758143107534297"/>
    <n v="15.50707129862545"/>
    <n v="10.245713359075877"/>
    <n v="4.4939819047810508"/>
    <n v="3.0223874856485575"/>
    <n v="1.3910134753131373"/>
    <n v="28.695056771013828"/>
    <n v="103.32225639248"/>
  </r>
  <r>
    <x v="312"/>
    <n v="29.996105103496426"/>
    <n v="6.5718806981011539"/>
    <n v="16.106784134526524"/>
    <n v="10.498628036460776"/>
    <n v="4.6596723121620531"/>
    <n v="3.0091672399581362"/>
    <n v="1.3955060892882161"/>
    <n v="28.485143141361167"/>
    <n v="104.29613645236992"/>
  </r>
  <r>
    <x v="313"/>
    <n v="29.557561307851021"/>
    <n v="6.3540456685770046"/>
    <n v="14.798893214449974"/>
    <n v="9.369427966236568"/>
    <n v="4.6891171780200551"/>
    <n v="2.817213450784914"/>
    <n v="1.3846319565302829"/>
    <n v="27.144049181318955"/>
    <n v="99.705412028664199"/>
  </r>
  <r>
    <x v="314"/>
    <n v="28.941929090252035"/>
    <n v="6.2304442792856376"/>
    <n v="12.428605179622773"/>
    <n v="8.752996199959691"/>
    <n v="4.6074178503224514"/>
    <n v="2.6473398925015559"/>
    <n v="1.240584481908239"/>
    <n v="26.079759449456265"/>
    <n v="94.547953940343703"/>
  </r>
  <r>
    <x v="315"/>
    <n v="29.554628417558853"/>
    <n v="6.1973346729542342"/>
    <n v="13.927278882714573"/>
    <n v="9.8356537151926027"/>
    <n v="4.7988094001523347"/>
    <n v="3.0643378422530492"/>
    <n v="1.3502107674678976"/>
    <n v="27.967269483439253"/>
    <n v="100.25031932679947"/>
  </r>
  <r>
    <x v="316"/>
    <n v="29.357377391465388"/>
    <n v="6.5270819307506862"/>
    <n v="17.173530366052258"/>
    <n v="10.091984732766166"/>
    <n v="4.8297246896009423"/>
    <n v="2.9951859412221697"/>
    <n v="1.3643845305058442"/>
    <n v="29.283780925794726"/>
    <n v="105.08527297767046"/>
  </r>
  <r>
    <x v="317"/>
    <n v="30.530408790234155"/>
    <n v="6.6624493279991972"/>
    <n v="17.783561317880181"/>
    <n v="10.812612856799532"/>
    <n v="4.8211000333744183"/>
    <n v="3.0479028195282205"/>
    <n v="1.3817477771261157"/>
    <n v="30.007888346754672"/>
    <n v="108.52703175747631"/>
  </r>
  <r>
    <x v="318"/>
    <n v="31.052499530503198"/>
    <n v="6.7230958838201689"/>
    <n v="17.303418352492116"/>
    <n v="10.975628236683331"/>
    <n v="4.8315912083448325"/>
    <n v="3.1764907135815532"/>
    <n v="1.3785294651304809"/>
    <n v="30.151944967986072"/>
    <n v="109.11837023250224"/>
  </r>
  <r>
    <x v="319"/>
    <n v="31.359728114667611"/>
    <n v="6.7270824143518482"/>
    <n v="16.315447092596397"/>
    <n v="10.552704318035666"/>
    <n v="4.9524191775440327"/>
    <n v="3.2185195404204108"/>
    <n v="1.3118327979323432"/>
    <n v="29.560893069560361"/>
    <n v="107.5995378807016"/>
  </r>
  <r>
    <x v="320"/>
    <n v="30.514326790680002"/>
    <n v="6.7745801840697037"/>
    <n v="14.522979839286453"/>
    <n v="9.8090060155114358"/>
    <n v="4.8773833241415776"/>
    <n v="2.920261726487364"/>
    <n v="1.2758749166062999"/>
    <n v="28.707427315778805"/>
    <n v="103.00193766527529"/>
  </r>
  <r>
    <x v="321"/>
    <n v="30.468418970489786"/>
    <n v="6.7365158182248317"/>
    <n v="13.381356178482283"/>
    <n v="8.9173871498400405"/>
    <n v="4.7424855463639854"/>
    <n v="2.7228776455627499"/>
    <n v="1.2172001054541997"/>
    <n v="27.920243852395075"/>
    <n v="99.723008970088657"/>
  </r>
  <r>
    <x v="322"/>
    <n v="31.529303594505098"/>
    <n v="6.7889796003817526"/>
    <n v="15.131135046811442"/>
    <n v="10.768209086265937"/>
    <n v="4.8521587156913215"/>
    <n v="3.0569702084474639"/>
    <n v="1.411002821236955"/>
    <n v="30.024883209004692"/>
    <n v="107.10692191630237"/>
  </r>
  <r>
    <x v="323"/>
    <n v="31.92846038333321"/>
    <n v="6.4982146449329221"/>
    <n v="15.311493965425521"/>
    <n v="11.360718293174367"/>
    <n v="4.872109167332753"/>
    <n v="3.1861025326807395"/>
    <n v="1.4006135436256166"/>
    <n v="30.376951360391629"/>
    <n v="108.39777885570226"/>
  </r>
  <r>
    <x v="324"/>
    <n v="32.76750842237778"/>
    <n v="6.8170258329215887"/>
    <n v="14.745330293317476"/>
    <n v="11.609763626447101"/>
    <n v="4.9216747729556189"/>
    <n v="3.3832568267493097"/>
    <n v="1.3385149838590897"/>
    <n v="30.835251960187865"/>
    <n v="109.90280278031844"/>
  </r>
  <r>
    <x v="325"/>
    <n v="32.760150296029153"/>
    <n v="6.9006338567541494"/>
    <n v="14.883243887126007"/>
    <n v="11.302023136689153"/>
    <n v="5.0778346812150881"/>
    <n v="3.4134648475200926"/>
    <n v="1.3902785362317216"/>
    <n v="31.130331582000576"/>
    <n v="110.38990726669306"/>
  </r>
  <r>
    <x v="326"/>
    <n v="32.3871514639143"/>
    <n v="6.944326101788314"/>
    <n v="15.250730260241635"/>
    <n v="10.433483635693904"/>
    <n v="5.0805686963738266"/>
    <n v="3.631283559685325"/>
    <n v="1.4073571751396028"/>
    <n v="30.490892712999567"/>
    <n v="109.21479736629431"/>
  </r>
  <r>
    <x v="327"/>
    <n v="32.381461334631908"/>
    <n v="6.94462476454071"/>
    <n v="14.255491931125817"/>
    <n v="8.3350497649869695"/>
    <n v="5.0171900832091252"/>
    <n v="2.9794536865450381"/>
    <n v="1.3647291274228091"/>
    <n v="29.08597385045741"/>
    <n v="103.96407348643125"/>
  </r>
  <r>
    <x v="328"/>
    <n v="32.009608895772146"/>
    <n v="6.8927335950419195"/>
    <n v="12.721825651494694"/>
    <n v="8.3273383099439453"/>
    <n v="4.9194922893377138"/>
    <n v="2.7523867220866007"/>
    <n v="1.2018025014122977"/>
    <n v="28.3371376090018"/>
    <n v="100.78038225316271"/>
  </r>
  <r>
    <x v="329"/>
    <n v="33.500992196955281"/>
    <n v="6.617439636393244"/>
    <n v="13.937156349536885"/>
    <n v="10.60331653492109"/>
    <n v="5.0200253111119544"/>
    <n v="3.1618325318174869"/>
    <n v="1.3412752372771386"/>
    <n v="30.396474532096299"/>
    <n v="108.10706233970103"/>
  </r>
  <r>
    <x v="330"/>
    <n v="34.145291155936413"/>
    <n v="6.8666934089533296"/>
    <n v="14.434422504635217"/>
    <n v="10.288943854430897"/>
    <n v="4.9435883269282508"/>
    <n v="3.5067674835159623"/>
    <n v="1.3383102950507124"/>
    <n v="30.767673227634692"/>
    <n v="109.74259473512946"/>
  </r>
  <r>
    <x v="331"/>
    <n v="34.624786380994507"/>
    <n v="6.8989944002341357"/>
    <n v="14.436670340214336"/>
    <n v="9.6523147408744663"/>
    <n v="4.8486733577659651"/>
    <n v="3.5597425916177512"/>
    <n v="1.3199119841233233"/>
    <n v="30.714674252444087"/>
    <n v="109.53933359759101"/>
  </r>
  <r>
    <x v="332"/>
    <n v="35.327560523449243"/>
    <n v="6.8714645557955443"/>
    <n v="12.445784776190475"/>
    <n v="9.0926437725882643"/>
    <n v="4.8790979269486403"/>
    <n v="3.8232861503413123"/>
    <n v="1.3131279990513458"/>
    <n v="30.238801267748585"/>
    <n v="107.49849487536459"/>
  </r>
  <r>
    <x v="333"/>
    <n v="35.822250038696282"/>
    <n v="6.7667771499556695"/>
    <n v="12.921102477415529"/>
    <n v="10.056709011290458"/>
    <n v="4.8467119128408891"/>
    <n v="3.7679747815760143"/>
    <n v="1.3403986426591608"/>
    <n v="30.324797502421173"/>
    <n v="109.38478787821857"/>
  </r>
  <r>
    <x v="334"/>
    <n v="35.838606490007933"/>
    <n v="6.8532995062483515"/>
    <n v="12.455856326098555"/>
    <n v="9.8145875970526042"/>
    <n v="4.7841387532687527"/>
    <n v="3.4851064128958913"/>
    <n v="1.2354688630512549"/>
    <n v="29.498163824301677"/>
    <n v="107.55227919982663"/>
  </r>
  <r>
    <x v="335"/>
    <n v="31.572761809620967"/>
    <n v="6.7265918608779431"/>
    <n v="12.675618418102102"/>
    <n v="9.7144023954265073"/>
    <n v="4.8829110917399516"/>
    <n v="3.0297660816865002"/>
    <n v="1.1031275207051707"/>
    <n v="27.627775515490065"/>
    <n v="100.98170250738238"/>
  </r>
  <r>
    <x v="336"/>
    <n v="32.04454819799205"/>
    <n v="6.6777248760800081"/>
    <n v="15.601869965182482"/>
    <n v="11.436154286330609"/>
    <n v="5.0809466625453066"/>
    <n v="3.4086555658998265"/>
    <n v="1.2683306284142382"/>
    <n v="29.96036201466142"/>
    <n v="109.05971368031788"/>
  </r>
  <r>
    <x v="337"/>
    <n v="31.430320199976499"/>
    <n v="6.9145068891697568"/>
    <n v="15.991860629607908"/>
    <n v="11.939678036509862"/>
    <n v="5.0560445760197759"/>
    <n v="3.4866439962355789"/>
    <n v="1.26904314813724"/>
    <n v="30.205133339988603"/>
    <n v="109.77655388649808"/>
  </r>
  <r>
    <x v="338"/>
    <n v="31.985118735912433"/>
    <n v="7.0060059459326904"/>
    <n v="15.897543484905176"/>
    <n v="12.007581238481828"/>
    <n v="4.9863893268362602"/>
    <n v="3.5546248031805998"/>
    <n v="1.2493447746958437"/>
    <n v="30.694633953370563"/>
    <n v="110.90776236315408"/>
  </r>
  <r>
    <x v="339"/>
    <n v="32.715331674400296"/>
    <n v="7.0343348109672261"/>
    <n v="15.394351183203851"/>
    <n v="11.743760437806356"/>
    <n v="4.9427984004048007"/>
    <n v="3.6839528227025493"/>
    <n v="1.2453675610812405"/>
    <n v="30.923742517463733"/>
    <n v="111.22889640760974"/>
  </r>
  <r>
    <x v="340"/>
    <n v="33.58717096603025"/>
    <n v="6.9823826597111562"/>
    <n v="15.474140649597642"/>
    <n v="10.367939760047738"/>
    <n v="4.9332630161632363"/>
    <n v="3.8555918839499008"/>
    <n v="1.249427719552024"/>
    <n v="30.708959703060742"/>
    <n v="110.76407038462573"/>
  </r>
  <r>
    <x v="341"/>
    <n v="33.253924548857754"/>
    <n v="6.9718449288392774"/>
    <n v="14.258205912733965"/>
    <n v="8.7097453168762904"/>
    <n v="4.8729435942676833"/>
    <n v="3.6922374878975996"/>
    <n v="1.2004942092369073"/>
    <n v="29.665375521821606"/>
    <n v="106.23684522837789"/>
  </r>
  <r>
    <x v="342"/>
    <n v="31.998618382265686"/>
    <n v="6.8956292016668979"/>
    <n v="12.83235448540289"/>
    <n v="7.3318858089830021"/>
    <n v="4.7724899784172257"/>
    <n v="3.296837889093688"/>
    <n v="1.1149562499515233"/>
    <n v="28.1052991031864"/>
    <n v="99.991042880032452"/>
  </r>
  <r>
    <x v="343"/>
    <n v="32.570004180123867"/>
    <n v="6.8528536641881237"/>
    <n v="14.229909203108809"/>
    <n v="9.6907600823342435"/>
    <n v="4.8775497442566023"/>
    <n v="3.6768958178757547"/>
    <n v="1.2210935032989945"/>
    <n v="30.032748191394766"/>
    <n v="106.73399728289891"/>
  </r>
  <r>
    <x v="344"/>
    <n v="32.553448612956025"/>
    <n v="7.128021719877542"/>
    <n v="15.625597098431111"/>
    <n v="10.813192051007666"/>
    <n v="4.8943585794147779"/>
    <n v="3.5381673202374531"/>
    <n v="1.225728837482662"/>
    <n v="30.870315534195029"/>
    <n v="110.14356303490206"/>
  </r>
  <r>
    <x v="345"/>
    <n v="32.478381725033799"/>
    <n v="7.2832937956081905"/>
    <n v="16.821169752323641"/>
    <n v="11.12054471176792"/>
    <n v="4.8959810418219512"/>
    <n v="3.499645907271534"/>
    <n v="1.2476000669879823"/>
    <n v="31.370983860600976"/>
    <n v="112.25769146891604"/>
  </r>
  <r>
    <x v="346"/>
    <n v="32.590713484042524"/>
    <n v="7.4319004554323769"/>
    <n v="16.715042161332505"/>
    <n v="11.32887282088252"/>
    <n v="4.9901951526077148"/>
    <n v="3.5338351258067902"/>
    <n v="1.2201190973293112"/>
    <n v="31.748400355035177"/>
    <n v="113.13118624529132"/>
  </r>
  <r>
    <x v="347"/>
    <n v="32.332645966009608"/>
    <n v="7.5804251334713157"/>
    <n v="16.244419740374855"/>
    <n v="10.343955049313285"/>
    <n v="5.0006283121636033"/>
    <n v="3.7188391046964311"/>
    <n v="1.2421934372279035"/>
    <n v="30.480817611420655"/>
    <n v="110.57982603652395"/>
  </r>
  <r>
    <x v="348"/>
    <n v="32.060193281225089"/>
    <n v="7.1308883583146212"/>
    <n v="14.627885039570778"/>
    <n v="8.2290924661699112"/>
    <n v="4.9835386721836885"/>
    <n v="3.3400394409452252"/>
    <n v="1.2437646040606476"/>
    <n v="28.808098844257156"/>
    <n v="104.07143355820817"/>
  </r>
  <r>
    <x v="349"/>
    <n v="31.25300383768165"/>
    <n v="7.3082607896121248"/>
    <n v="13.523076833417289"/>
    <n v="7.5625620211114732"/>
    <n v="4.9073863343778372"/>
    <n v="3.2889678349742071"/>
    <n v="1.1403201412616948"/>
    <n v="28.260751534208882"/>
    <n v="100.91716497415941"/>
  </r>
  <r>
    <x v="350"/>
    <n v="30.676328944164993"/>
    <n v="7.3366856197774233"/>
    <n v="15.54998508307613"/>
    <n v="10.274671814587954"/>
    <n v="4.9941581121761409"/>
    <n v="3.5720277669255913"/>
    <n v="1.2598290980477465"/>
    <n v="29.951196212504755"/>
    <n v="107.22943443972304"/>
  </r>
  <r>
    <x v="351"/>
    <n v="31.298548530835703"/>
    <n v="7.927805480500103"/>
    <n v="16.542646671156955"/>
    <n v="10.434466080937451"/>
    <n v="4.9326049049958307"/>
    <n v="3.6126318658392087"/>
    <n v="1.2668090318783876"/>
    <n v="30.570522946284111"/>
    <n v="110.13510162689674"/>
  </r>
  <r>
    <x v="352"/>
    <n v="32.696162344505105"/>
    <n v="8.4018744606621034"/>
    <n v="17.000546600780403"/>
    <n v="10.031209597200995"/>
    <n v="4.9128461805951549"/>
    <n v="3.4514311889747828"/>
    <n v="1.2861056219780433"/>
    <n v="31.220665332123602"/>
    <n v="112.59625671621693"/>
  </r>
  <r>
    <x v="353"/>
    <n v="33.183505358088638"/>
    <n v="8.6266714797188957"/>
    <n v="17.30876057461262"/>
    <n v="9.0778967439570444"/>
    <n v="4.7791309852626167"/>
    <n v="3.6778762075578877"/>
    <n v="1.2841060221413332"/>
    <n v="31.442112262564407"/>
    <n v="113.04139194161129"/>
  </r>
  <r>
    <x v="354"/>
    <n v="33.848304259438336"/>
    <n v="8.4586974697589294"/>
    <n v="16.787103367847077"/>
    <n v="8.5197952934037495"/>
    <n v="4.6205356804252382"/>
    <n v="3.5483013856172345"/>
    <n v="1.2716344017590273"/>
    <n v="30.663097987910874"/>
    <n v="111.44118842780148"/>
  </r>
  <r>
    <x v="355"/>
    <n v="33.756919917723593"/>
    <n v="8.4185171962548981"/>
    <n v="15.107039645769293"/>
    <n v="7.895444246647334"/>
    <n v="4.7166458988504862"/>
    <n v="3.5026198555342112"/>
    <n v="1.1910072082024301"/>
    <n v="29.911932189231862"/>
    <n v="108.2728941197597"/>
  </r>
  <r>
    <x v="356"/>
    <n v="33.646313985429906"/>
    <n v="8.1777391791008895"/>
    <n v="13.639848917891829"/>
    <n v="7.4097808967984635"/>
    <n v="4.6949048471398074"/>
    <n v="3.4822650687585739"/>
    <n v="1.0941393478175332"/>
    <n v="29.268430419201039"/>
    <n v="105.17279467233966"/>
  </r>
  <r>
    <x v="357"/>
    <n v="33.811832971941989"/>
    <n v="8.2086382117672105"/>
    <n v="14.61628386432387"/>
    <n v="8.0337726832807501"/>
    <n v="4.725352187682633"/>
    <n v="3.6373349352015798"/>
    <n v="1.2147192421128645"/>
    <n v="29.989690793103541"/>
    <n v="107.89929675096009"/>
  </r>
  <r>
    <x v="358"/>
    <n v="33.607894206342145"/>
    <n v="8.6787109673775777"/>
    <n v="13.127718490268062"/>
    <n v="7.4814975221202307"/>
    <n v="4.7642055471162017"/>
    <n v="3.7125303742099076"/>
    <n v="1.1788476055808794"/>
    <n v="29.365431556436398"/>
    <n v="105.43392059524658"/>
  </r>
  <r>
    <x v="359"/>
    <n v="33.67184526124403"/>
    <n v="9.0289245654384125"/>
    <n v="10.153266271301161"/>
    <n v="6.7671700496816811"/>
    <n v="4.8312168209798347"/>
    <n v="3.715938964478279"/>
    <n v="0.92929877005309147"/>
    <n v="27.596481504363819"/>
    <n v="100.06572339702863"/>
  </r>
  <r>
    <x v="360"/>
    <n v="33.907391317939847"/>
    <n v="9.4827696827231218"/>
    <n v="12.339875223866546"/>
    <n v="7.5324965136350883"/>
    <n v="4.8834538877326468"/>
    <n v="3.6856022537417572"/>
    <n v="1.1721176769292965"/>
    <n v="28.915129418952532"/>
    <n v="105.50336299544094"/>
  </r>
  <r>
    <x v="361"/>
    <n v="33.892957290187134"/>
    <n v="10.001057639644104"/>
    <n v="13.216837247011558"/>
    <n v="8.9724581321106438"/>
    <n v="4.983058033222675"/>
    <n v="3.4415133262681028"/>
    <n v="1.2045155882594258"/>
    <n v="29.677512568994747"/>
    <n v="109.08563673420487"/>
  </r>
  <r>
    <x v="362"/>
    <n v="33.190820397532519"/>
    <n v="10.104672761826016"/>
    <n v="12.305264043168378"/>
    <n v="8.5118968262961374"/>
    <n v="5.0574472410401663"/>
    <n v="3.2847557163478305"/>
    <n v="1.2188910375344564"/>
    <n v="29.107695108884894"/>
    <n v="106.52472475277075"/>
  </r>
  <r>
    <x v="363"/>
    <n v="32.473542805083653"/>
    <n v="9.8750883100392084"/>
    <n v="11.302787580475313"/>
    <n v="7.9431645047295136"/>
    <n v="5.0575364101924718"/>
    <n v="3.0307829710435867"/>
    <n v="1.1109604276453966"/>
    <n v="28.087637839627781"/>
    <n v="102.60833112547969"/>
  </r>
  <r>
    <x v="364"/>
    <n v="33.064796336265466"/>
    <n v="9.8429651917851562"/>
    <n v="13.192818183936172"/>
    <n v="8.9214897754977631"/>
    <n v="5.0629308721844053"/>
    <n v="3.0318006207497579"/>
    <n v="1.2437842634215206"/>
    <n v="29.474205358975833"/>
    <n v="107.46976691056356"/>
  </r>
  <r>
    <x v="365"/>
    <n v="34.108529190338253"/>
    <n v="9.5406748659884322"/>
    <n v="13.898817811987835"/>
    <n v="9.0016218226150659"/>
    <n v="4.8510671832152932"/>
    <n v="2.8574987018542708"/>
    <n v="1.1903767862599814"/>
    <n v="30.03429086260779"/>
    <n v="108.989641581437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33.431430176431569"/>
    <n v="8.7112970702697545"/>
    <n v="11.584036030833451"/>
    <n v="7.986233202357865"/>
    <n v="4.3942319497839009"/>
    <n v="2.8380463940638703"/>
    <n v="1.0014272996809703"/>
    <n v="27.374490453570779"/>
    <n v="100.31913849128806"/>
  </r>
  <r>
    <x v="1"/>
    <n v="33.284583665525254"/>
    <n v="7.811939960914331"/>
    <n v="13.072872412355665"/>
    <n v="9.2863928368941853"/>
    <n v="4.5150940117020451"/>
    <n v="2.8879366444011842"/>
    <n v="1.2394635404893939"/>
    <n v="29.882985889929522"/>
    <n v="105.13351363706208"/>
  </r>
  <r>
    <x v="2"/>
    <n v="32.404520751988706"/>
    <n v="7.9685562836841184"/>
    <n v="13.829541490745543"/>
    <n v="8.9509737362830784"/>
    <n v="4.5393649149250743"/>
    <n v="2.8802190760773141"/>
    <n v="1.272318950751536"/>
    <n v="29.774133608372047"/>
    <n v="104.83063624504616"/>
  </r>
  <r>
    <x v="3"/>
    <n v="33.192277034868333"/>
    <n v="8.2305657602864244"/>
    <n v="12.881901007827857"/>
    <n v="8.298896676748635"/>
    <n v="4.5541712655386295"/>
    <n v="2.9967450500953587"/>
    <n v="1.2081086262498024"/>
    <n v="29.97734292490042"/>
    <n v="104.62750142770018"/>
  </r>
  <r>
    <x v="4"/>
    <n v="32.826328550030723"/>
    <n v="8.4553175532749734"/>
    <n v="11.635284312607851"/>
    <n v="8.0871672931530565"/>
    <n v="4.5052394700164458"/>
    <n v="3.1340963914739781"/>
    <n v="1.0824635818972419"/>
    <n v="29.336775668131136"/>
    <n v="102.34659799849351"/>
  </r>
  <r>
    <x v="5"/>
    <n v="32.75028128728237"/>
    <n v="8.0991754817200743"/>
    <n v="14.179413128970731"/>
    <n v="9.2826089891664871"/>
    <n v="4.5171604252684094"/>
    <n v="3.5639305168553657"/>
    <n v="1.2724747184703138"/>
    <n v="30.207604730009827"/>
    <n v="107.03477506905638"/>
  </r>
  <r>
    <x v="6"/>
    <n v="31.970259856201068"/>
    <n v="8.001448334217514"/>
    <n v="14.895574202490257"/>
    <n v="10.327882059113753"/>
    <n v="4.4544265405373347"/>
    <n v="3.7893316869907077"/>
    <n v="1.2987589241011452"/>
    <n v="30.934349510814517"/>
    <n v="108.73559818870669"/>
  </r>
  <r>
    <x v="7"/>
    <n v="32.273244203162278"/>
    <n v="8.2859778382053744"/>
    <n v="14.517607772735792"/>
    <n v="10.326737072470618"/>
    <n v="4.5910962840198914"/>
    <n v="3.587977626606337"/>
    <n v="1.2849841624762952"/>
    <n v="30.768369497078623"/>
    <n v="108.63426620674144"/>
  </r>
  <r>
    <x v="8"/>
    <n v="32.724451458888424"/>
    <n v="8.7244172422238755"/>
    <n v="14.675731730890657"/>
    <n v="10.194363513002962"/>
    <n v="4.6747061822469353"/>
    <n v="3.4484959835642286"/>
    <n v="1.3011435379642158"/>
    <n v="31.556855135543358"/>
    <n v="110.3702159422533"/>
  </r>
  <r>
    <x v="9"/>
    <n v="32.776028883995806"/>
    <n v="8.9890749509185497"/>
    <n v="14.034724028226419"/>
    <n v="10.199442835574313"/>
    <n v="4.6833506471282664"/>
    <n v="3.5532398555982021"/>
    <n v="1.3296022816628397"/>
    <n v="31.688179171088454"/>
    <n v="110.40245126484338"/>
  </r>
  <r>
    <x v="10"/>
    <n v="33.281792888240332"/>
    <n v="8.8115924479965777"/>
    <n v="12.766912162761535"/>
    <n v="8.9792449281539906"/>
    <n v="4.6358672065046767"/>
    <n v="3.374977018509266"/>
    <n v="1.1603393444530927"/>
    <n v="31.585713430422782"/>
    <n v="107.76913144112353"/>
  </r>
  <r>
    <x v="11"/>
    <n v="32.536300428077524"/>
    <n v="8.4567486927917788"/>
    <n v="11.999065403100206"/>
    <n v="7.9802828748366688"/>
    <n v="4.568696253096495"/>
    <n v="3.3092028781052356"/>
    <n v="1.0344974518278673"/>
    <n v="30.68817199866027"/>
    <n v="103.75461530910013"/>
  </r>
  <r>
    <x v="12"/>
    <n v="32.038795398691065"/>
    <n v="8.2964733634347372"/>
    <n v="14.057408789544985"/>
    <n v="10.332897535306527"/>
    <n v="4.5942077315833458"/>
    <n v="3.3591402253310703"/>
    <n v="1.2169668768359199"/>
    <n v="31.421873486512261"/>
    <n v="108.40310618948392"/>
  </r>
  <r>
    <x v="13"/>
    <n v="31.403182011673369"/>
    <n v="8.4039856068087282"/>
    <n v="14.457967635806211"/>
    <n v="9.6233273796498313"/>
    <n v="4.632108824588955"/>
    <n v="3.7389269766178437"/>
    <n v="1.2276895819533593"/>
    <n v="32.228250774786332"/>
    <n v="108.69807632834134"/>
  </r>
  <r>
    <x v="14"/>
    <n v="32.028668873308533"/>
    <n v="8.0431557482212508"/>
    <n v="13.839109641072611"/>
    <n v="9.5076883383170081"/>
    <n v="4.6435911001658603"/>
    <n v="3.8526084835917058"/>
    <n v="1.2162863351189765"/>
    <n v="32.252038077903514"/>
    <n v="108.39952050274454"/>
  </r>
  <r>
    <x v="15"/>
    <n v="31.825765157837132"/>
    <n v="7.7128043867413334"/>
    <n v="14.936032867106336"/>
    <n v="9.9948356745989368"/>
    <n v="4.6287290430601598"/>
    <n v="3.8858575950733254"/>
    <n v="1.226775291590003"/>
    <n v="32.052774876633478"/>
    <n v="109.33138629280617"/>
  </r>
  <r>
    <x v="16"/>
    <n v="31.297817596616344"/>
    <n v="7.7114735310714657"/>
    <n v="15.71515439612989"/>
    <n v="10.188441553596824"/>
    <n v="4.6346607099171839"/>
    <n v="3.816364124061832"/>
    <n v="1.2422236289870614"/>
    <n v="31.457168634857258"/>
    <n v="109.197698408414"/>
  </r>
  <r>
    <x v="17"/>
    <n v="29.919383700230625"/>
    <n v="7.9817768167805845"/>
    <n v="14.539376212974174"/>
    <n v="9.4791363271733839"/>
    <n v="4.6062592880704303"/>
    <n v="3.6864030301995072"/>
    <n v="1.2549038645075479"/>
    <n v="30.770452839433641"/>
    <n v="105.4030433406503"/>
  </r>
  <r>
    <x v="18"/>
    <n v="28.579387708540533"/>
    <n v="8.3240754483040611"/>
    <n v="13.849763189779456"/>
    <n v="9.0533642715405573"/>
    <n v="4.5196317834378652"/>
    <n v="3.3317472720311585"/>
    <n v="1.1106015736144303"/>
    <n v="29.586665777645283"/>
    <n v="101.51643552941358"/>
  </r>
  <r>
    <x v="19"/>
    <n v="27.737046838798133"/>
    <n v="8.1661734036636986"/>
    <n v="15.922861318952849"/>
    <n v="11.384558560085342"/>
    <n v="4.5864162734976119"/>
    <n v="3.6090378553242974"/>
    <n v="1.2984898340776792"/>
    <n v="30.675864807555207"/>
    <n v="106.4854751983582"/>
  </r>
  <r>
    <x v="20"/>
    <n v="26.356684707381262"/>
    <n v="8.3665551775929305"/>
    <n v="16.796603918938054"/>
    <n v="11.856996602174124"/>
    <n v="4.6725894517250497"/>
    <n v="3.7455099197223767"/>
    <n v="1.3296983022481905"/>
    <n v="31.601760032007068"/>
    <n v="107.73859219662306"/>
  </r>
  <r>
    <x v="21"/>
    <n v="24.858152354730425"/>
    <n v="8.387074814369333"/>
    <n v="16.178782439542527"/>
    <n v="12.0743673518365"/>
    <n v="4.6326369189863312"/>
    <n v="3.88842499171975"/>
    <n v="1.3202072748205178"/>
    <n v="31.181131536008483"/>
    <n v="105.53477915596045"/>
  </r>
  <r>
    <x v="22"/>
    <n v="23.208754351844021"/>
    <n v="8.219470204966866"/>
    <n v="16.03797992065909"/>
    <n v="12.257776683337683"/>
    <n v="4.6849782168080862"/>
    <n v="3.7654299124979467"/>
    <n v="1.3069926308475273"/>
    <n v="30.817465839854883"/>
    <n v="103.35649374996727"/>
  </r>
  <r>
    <x v="23"/>
    <n v="22.603634240886642"/>
    <n v="8.473899059297997"/>
    <n v="15.356948703527863"/>
    <n v="12.257359160148052"/>
    <n v="4.7211990221744333"/>
    <n v="3.5375762413518643"/>
    <n v="1.318156462305963"/>
    <n v="30.075015552749523"/>
    <n v="101.47033770926826"/>
  </r>
  <r>
    <x v="24"/>
    <n v="21.785328363737598"/>
    <n v="8.5431662582718246"/>
    <n v="13.870318852501093"/>
    <n v="10.590214959632821"/>
    <n v="4.6502098937921303"/>
    <n v="3.4104690350381928"/>
    <n v="1.2324737838877657"/>
    <n v="29.616952093139773"/>
    <n v="96.826457605551312"/>
  </r>
  <r>
    <x v="25"/>
    <n v="21.29571204389012"/>
    <n v="8.1751550105430812"/>
    <n v="12.988012211045129"/>
    <n v="9.1441100789251095"/>
    <n v="4.5785354522885511"/>
    <n v="3.3283000411599533"/>
    <n v="1.1236738907711765"/>
    <n v="28.204677328849257"/>
    <n v="91.975111052269796"/>
  </r>
  <r>
    <x v="26"/>
    <n v="21.433390535639948"/>
    <n v="7.7417399516227832"/>
    <n v="14.644814204971906"/>
    <n v="10.374420633124446"/>
    <n v="4.6773515581259444"/>
    <n v="3.8654170473353417"/>
    <n v="1.2832998227715016"/>
    <n v="28.218681654951911"/>
    <n v="95.296241575527318"/>
  </r>
  <r>
    <x v="27"/>
    <n v="21.054051802039744"/>
    <n v="7.7650031787101028"/>
    <n v="15.179482808441355"/>
    <n v="9.8848094120367982"/>
    <n v="4.8279761097137648"/>
    <n v="3.7373276597788334"/>
    <n v="1.3276149448376044"/>
    <n v="28.919373312608464"/>
    <n v="95.644628352783783"/>
  </r>
  <r>
    <x v="28"/>
    <n v="21.280482555532583"/>
    <n v="7.9087719492984085"/>
    <n v="16.065301148861163"/>
    <n v="9.6510249238567756"/>
    <n v="4.7876605330353721"/>
    <n v="3.3875461746841786"/>
    <n v="1.3452315605656575"/>
    <n v="28.809407360193383"/>
    <n v="96.209910718532413"/>
  </r>
  <r>
    <x v="29"/>
    <n v="21.054658307879244"/>
    <n v="8.2210828657021295"/>
    <n v="16.21922466306977"/>
    <n v="9.4653915415397254"/>
    <n v="4.7462109421514338"/>
    <n v="3.3894758897216852"/>
    <n v="1.3349041967048556"/>
    <n v="28.963537836524836"/>
    <n v="96.413342537577321"/>
  </r>
  <r>
    <x v="30"/>
    <n v="19.852058960550607"/>
    <n v="8.5580300924295294"/>
    <n v="15.709315367176227"/>
    <n v="8.658386832859513"/>
    <n v="4.7392777859991524"/>
    <n v="3.5913804257287505"/>
    <n v="1.3260472272425328"/>
    <n v="28.147898274596606"/>
    <n v="93.665751625771662"/>
  </r>
  <r>
    <x v="31"/>
    <n v="19.410459135855731"/>
    <n v="8.4558937192369594"/>
    <n v="14.183156359507535"/>
    <n v="7.651877038392267"/>
    <n v="4.8062263501020102"/>
    <n v="3.4258304881830663"/>
    <n v="1.2776015599764499"/>
    <n v="27.134235905934254"/>
    <n v="89.429005292284984"/>
  </r>
  <r>
    <x v="32"/>
    <n v="19.366069333071515"/>
    <n v="8.3991435050620602"/>
    <n v="11.938137306147098"/>
    <n v="7.1438250434195236"/>
    <n v="4.6281648826530786"/>
    <n v="3.2062016665880106"/>
    <n v="1.1777711071062911"/>
    <n v="25.357343761503515"/>
    <n v="84.284505381930089"/>
  </r>
  <r>
    <x v="33"/>
    <n v="19.508921259073524"/>
    <n v="8.1178395298480979"/>
    <n v="13.139280565276172"/>
    <n v="9.1355191111777572"/>
    <n v="4.6487392991076"/>
    <n v="3.6243489670031872"/>
    <n v="1.3195423581208854"/>
    <n v="25.675392671378066"/>
    <n v="88.150258769327351"/>
  </r>
  <r>
    <x v="34"/>
    <n v="19.448256989048925"/>
    <n v="8.1126584325642757"/>
    <n v="14.208101320320875"/>
    <n v="9.8204904224127745"/>
    <n v="4.755852421436483"/>
    <n v="3.7009887467860123"/>
    <n v="1.3352343463942571"/>
    <n v="26.046979670438205"/>
    <n v="90.311278344488329"/>
  </r>
  <r>
    <x v="35"/>
    <n v="19.862164830654127"/>
    <n v="8.2386755907367615"/>
    <n v="15.553533707765885"/>
    <n v="11.051979390377074"/>
    <n v="4.7792275726723643"/>
    <n v="3.8661647848626015"/>
    <n v="1.32425311589108"/>
    <n v="26.306264658883325"/>
    <n v="93.868681304825017"/>
  </r>
  <r>
    <x v="36"/>
    <n v="20.022348340354466"/>
    <n v="8.3761531694426381"/>
    <n v="16.266271039456043"/>
    <n v="11.636312040943183"/>
    <n v="4.7925289941823177"/>
    <n v="4.1881803656590968"/>
    <n v="1.2995922427314799"/>
    <n v="26.3115561877561"/>
    <n v="95.816475785369676"/>
  </r>
  <r>
    <x v="37"/>
    <n v="19.750798597225611"/>
    <n v="8.4314194211872184"/>
    <n v="15.974975014005029"/>
    <n v="11.384173466691619"/>
    <n v="4.8470689813351724"/>
    <n v="4.1403349303178443"/>
    <n v="1.3131184859993532"/>
    <n v="25.32912505571235"/>
    <n v="94.155697455123132"/>
  </r>
  <r>
    <x v="38"/>
    <n v="19.322248961499653"/>
    <n v="8.3791211257144607"/>
    <n v="14.728382859986143"/>
    <n v="9.2360762925652971"/>
    <n v="4.8342612758170906"/>
    <n v="3.665415610653509"/>
    <n v="1.2563013159193122"/>
    <n v="25.170611340292258"/>
    <n v="89.628871494151952"/>
  </r>
  <r>
    <x v="39"/>
    <n v="18.750677458837536"/>
    <n v="8.1921335196820504"/>
    <n v="12.437413654965303"/>
    <n v="7.2694397980630878"/>
    <n v="4.6587430819875175"/>
    <n v="3.6240491116733105"/>
    <n v="1.1205803161590948"/>
    <n v="25.318276441105166"/>
    <n v="84.332481960093588"/>
  </r>
  <r>
    <x v="40"/>
    <n v="18.599539424950223"/>
    <n v="7.8582225695103256"/>
    <n v="14.830230288390464"/>
    <n v="8.7003069097387495"/>
    <n v="4.6678268021625478"/>
    <n v="3.9621029790614766"/>
    <n v="1.2762167060704657"/>
    <n v="26.749707651699506"/>
    <n v="89.54848432836836"/>
  </r>
  <r>
    <x v="41"/>
    <n v="18.36336072863266"/>
    <n v="7.8574316519596623"/>
    <n v="15.304282142093925"/>
    <n v="9.2242010215960164"/>
    <n v="4.657861386786613"/>
    <n v="3.6550502132325882"/>
    <n v="1.2963158078280244"/>
    <n v="28.027384570595895"/>
    <n v="91.22025093746069"/>
  </r>
  <r>
    <x v="42"/>
    <n v="18.123731683309284"/>
    <n v="7.6231148718524411"/>
    <n v="15.508182502093369"/>
    <n v="9.9751157182868546"/>
    <n v="4.7369040607851414"/>
    <n v="3.618543742127986"/>
    <n v="1.2647688249928166"/>
    <n v="28.355907168065624"/>
    <n v="92.068706535824319"/>
  </r>
  <r>
    <x v="43"/>
    <n v="18.217670485004991"/>
    <n v="7.4042834803587176"/>
    <n v="16.298449201373469"/>
    <n v="10.613332276219282"/>
    <n v="4.7364479426289208"/>
    <n v="3.2880499473073819"/>
    <n v="1.2787675923845327"/>
    <n v="27.886519358831229"/>
    <n v="92.634875372878255"/>
  </r>
  <r>
    <x v="44"/>
    <n v="19.072296815190619"/>
    <n v="7.6373721828582779"/>
    <n v="16.894435207094823"/>
    <n v="10.660054798770002"/>
    <n v="4.7406223409180228"/>
    <n v="3.3555073199916987"/>
    <n v="1.2732955154897305"/>
    <n v="27.432306735242964"/>
    <n v="94.058459959090811"/>
  </r>
  <r>
    <x v="45"/>
    <n v="19.564223960509924"/>
    <n v="7.6932362205170461"/>
    <n v="15.18951500800574"/>
    <n v="7.8510619326202029"/>
    <n v="4.5843323908422047"/>
    <n v="3.1047880483803012"/>
    <n v="1.1719908155684646"/>
    <n v="26.761516449980718"/>
    <n v="88.938654284157835"/>
  </r>
  <r>
    <x v="46"/>
    <n v="19.59713916063021"/>
    <n v="7.6539935621473258"/>
    <n v="13.123260159470114"/>
    <n v="6.5687793256102411"/>
    <n v="4.3953418798510473"/>
    <n v="3.1009272808434543"/>
    <n v="1.0382137091480896"/>
    <n v="25.662834453970341"/>
    <n v="84.145727778964826"/>
  </r>
  <r>
    <x v="47"/>
    <n v="19.971497049595818"/>
    <n v="7.4195597771466772"/>
    <n v="13.448819555263134"/>
    <n v="8.7427243518829023"/>
    <n v="4.5762539344219579"/>
    <n v="3.5183296824381469"/>
    <n v="1.2086699935291394"/>
    <n v="26.485372809496397"/>
    <n v="88.301868729390364"/>
  </r>
  <r>
    <x v="48"/>
    <n v="19.652087351939485"/>
    <n v="7.5563473260325376"/>
    <n v="14.703169744814993"/>
    <n v="9.2251883754147563"/>
    <n v="4.5426424768008067"/>
    <n v="3.7526043949925456"/>
    <n v="1.211971542548067"/>
    <n v="28.23751723892503"/>
    <n v="91.72947792136965"/>
  </r>
  <r>
    <x v="49"/>
    <n v="19.806083788718993"/>
    <n v="7.669576522482549"/>
    <n v="15.977129784521772"/>
    <n v="9.8659563670375903"/>
    <n v="4.5218035733344957"/>
    <n v="3.5867550063496627"/>
    <n v="1.238565095386829"/>
    <n v="28.5885735583139"/>
    <n v="94.11024325416335"/>
  </r>
  <r>
    <x v="50"/>
    <n v="20.025104634278744"/>
    <n v="7.6412481926140927"/>
    <n v="16.70402621008963"/>
    <n v="9.672682557894996"/>
    <n v="4.5173661937508793"/>
    <n v="3.5486326891302942"/>
    <n v="1.2609761695477051"/>
    <n v="28.827560648861827"/>
    <n v="95.097666731129507"/>
  </r>
  <r>
    <x v="51"/>
    <n v="20.064546621450184"/>
    <n v="7.536632631985821"/>
    <n v="16.675618846122511"/>
    <n v="9.3769909791928665"/>
    <n v="4.5454909965576684"/>
    <n v="3.3274190518672642"/>
    <n v="1.2319540964320779"/>
    <n v="28.011286429766145"/>
    <n v="93.745053016331923"/>
  </r>
  <r>
    <x v="52"/>
    <n v="19.764917910394626"/>
    <n v="7.2003831811971581"/>
    <n v="14.413489688171561"/>
    <n v="7.7494936349993218"/>
    <n v="4.4228651689550107"/>
    <n v="3.0878573773108107"/>
    <n v="1.1376412053409775"/>
    <n v="27.557037374823405"/>
    <n v="88.343069559794472"/>
  </r>
  <r>
    <x v="53"/>
    <n v="19.002608135698022"/>
    <n v="7.1318897510778454"/>
    <n v="12.423349113507582"/>
    <n v="6.9970313223874108"/>
    <n v="4.1834759131213914"/>
    <n v="2.9396893838216909"/>
    <n v="0.96889757417479649"/>
    <n v="26.136410672356146"/>
    <n v="82.777563965045928"/>
  </r>
  <r>
    <x v="54"/>
    <n v="20.181463195331691"/>
    <n v="7.0697394580160529"/>
    <n v="14.042928335661154"/>
    <n v="9.2053261331268512"/>
    <n v="4.2596201365799313"/>
    <n v="3.0421563511261334"/>
    <n v="1.0698598963016379"/>
    <n v="27.149010687252439"/>
    <n v="88.94332408090186"/>
  </r>
  <r>
    <x v="55"/>
    <n v="20.130173973389262"/>
    <n v="7.3957113399227872"/>
    <n v="14.344900096076421"/>
    <n v="9.1644517469144446"/>
    <n v="4.5116683206739703"/>
    <n v="3.4385811540354485"/>
    <n v="0.97416630073004729"/>
    <n v="28.07097532282609"/>
    <n v="90.873882392114908"/>
  </r>
  <r>
    <x v="56"/>
    <n v="20.812414976284714"/>
    <n v="7.4513015737603459"/>
    <n v="15.373152666528028"/>
    <n v="10.164563875796331"/>
    <n v="4.5120789569093311"/>
    <n v="3.5476843008876231"/>
    <n v="1.0903740674774742"/>
    <n v="28.400639880130516"/>
    <n v="94.21190143020533"/>
  </r>
  <r>
    <x v="57"/>
    <n v="20.909104977833898"/>
    <n v="7.4399571125630954"/>
    <n v="16.291945232513708"/>
    <n v="10.882168694159018"/>
    <n v="4.4431443502320818"/>
    <n v="3.6292549524527487"/>
    <n v="1.202885991005366"/>
    <n v="29.133134650111465"/>
    <n v="96.815514647364495"/>
  </r>
  <r>
    <x v="58"/>
    <n v="21.364778700845832"/>
    <n v="7.3142024956272351"/>
    <n v="16.339663305688909"/>
    <n v="10.215459065794025"/>
    <n v="4.438728719351607"/>
    <n v="3.6325498537269727"/>
    <n v="1.2385688949556759"/>
    <n v="28.213796575329059"/>
    <n v="95.710863476766889"/>
  </r>
  <r>
    <x v="59"/>
    <n v="20.91084577450216"/>
    <n v="7.353147664301626"/>
    <n v="14.273597047205692"/>
    <n v="7.6344412026304953"/>
    <n v="4.3451911005663169"/>
    <n v="3.2966372486789099"/>
    <n v="1.0777427361491239"/>
    <n v="28.769260525863903"/>
    <n v="90.661677709373379"/>
  </r>
  <r>
    <x v="60"/>
    <n v="22.519837848338437"/>
    <n v="6.8877005923467225"/>
    <n v="12.40643313816047"/>
    <n v="6.7086992843041253"/>
    <n v="4.3178116730648721"/>
    <n v="2.9375523054408026"/>
    <n v="0.9604822834444614"/>
    <n v="27.304129365264856"/>
    <n v="87.032707351610767"/>
  </r>
  <r>
    <x v="61"/>
    <n v="24.429588648383241"/>
    <n v="6.6023454160063286"/>
    <n v="13.916391050315466"/>
    <n v="9.6653293704997463"/>
    <n v="4.540798905057728"/>
    <n v="3.5062843957207006"/>
    <n v="1.1384242746331039"/>
    <n v="28.018510739122004"/>
    <n v="94.711811045547805"/>
  </r>
  <r>
    <x v="62"/>
    <n v="24.550157788491273"/>
    <n v="7.0150055452744873"/>
    <n v="14.011023910617295"/>
    <n v="10.257744565312318"/>
    <n v="4.491022549467961"/>
    <n v="3.3649486029091014"/>
    <n v="1.1098013982303292"/>
    <n v="28.836307903660629"/>
    <n v="96.436300826587527"/>
  </r>
  <r>
    <x v="63"/>
    <n v="25.136777229228603"/>
    <n v="7.0981358226790165"/>
    <n v="14.191536237510931"/>
    <n v="10.777883215030871"/>
    <n v="4.4619341416888272"/>
    <n v="3.7604131130588185"/>
    <n v="1.0548017456368046"/>
    <n v="29.10926181359018"/>
    <n v="98.402091847845568"/>
  </r>
  <r>
    <x v="64"/>
    <n v="24.825504125603896"/>
    <n v="6.97862948887893"/>
    <n v="14.24758386901153"/>
    <n v="10.51501490581161"/>
    <n v="4.4829592030568977"/>
    <n v="3.6557338222942062"/>
    <n v="1.0568678113816357"/>
    <n v="28.982291560230802"/>
    <n v="97.586368214054033"/>
  </r>
  <r>
    <x v="65"/>
    <n v="25.504048098558496"/>
    <n v="7.0881602829885839"/>
    <n v="14.642626481633723"/>
    <n v="9.9071928786314132"/>
    <n v="4.5285914422635276"/>
    <n v="3.5446034076967603"/>
    <n v="1.0525535333208957"/>
    <n v="27.924953111168762"/>
    <n v="97.088881117408278"/>
  </r>
  <r>
    <x v="66"/>
    <n v="24.272969558028919"/>
    <n v="6.786336536945913"/>
    <n v="13.14605788778972"/>
    <n v="8.333662102665377"/>
    <n v="4.3852161667033407"/>
    <n v="3.2858538059090905"/>
    <n v="1.0808325195409156"/>
    <n v="27.333326494136237"/>
    <n v="91.551045895503975"/>
  </r>
  <r>
    <x v="67"/>
    <n v="24.305466582401252"/>
    <n v="6.7617060099934587"/>
    <n v="11.335388415022855"/>
    <n v="6.8179261426441302"/>
    <n v="4.1790509253527244"/>
    <n v="3.1477562845449474"/>
    <n v="0.97349538022724957"/>
    <n v="25.580237839888895"/>
    <n v="86.03244393836458"/>
  </r>
  <r>
    <x v="68"/>
    <n v="26.333658269427147"/>
    <n v="6.6121347811672928"/>
    <n v="13.105097231725857"/>
    <n v="9.4624390543472625"/>
    <n v="4.3157943020268288"/>
    <n v="3.1184932453056735"/>
    <n v="1.1517391354125888"/>
    <n v="26.136541359220001"/>
    <n v="93.036386636197761"/>
  </r>
  <r>
    <x v="69"/>
    <n v="25.800444307848156"/>
    <n v="5.9840926098656997"/>
    <n v="14.032144839841223"/>
    <n v="8.5754507214515918"/>
    <n v="4.468211825622193"/>
    <n v="3.3022715717958624"/>
    <n v="1.1518111089455518"/>
    <n v="27.191967831638252"/>
    <n v="93.217229182618908"/>
  </r>
  <r>
    <x v="70"/>
    <n v="25.592128895936028"/>
    <n v="5.9279244606545971"/>
    <n v="14.009649452472738"/>
    <n v="8.2456786840918213"/>
    <n v="4.4352264311660221"/>
    <n v="3.0277741682463408"/>
    <n v="1.2069289847945894"/>
    <n v="26.754085846743209"/>
    <n v="91.90660097512945"/>
  </r>
  <r>
    <x v="71"/>
    <n v="25.167701295723163"/>
    <n v="6.179978386119064"/>
    <n v="13.579498339246806"/>
    <n v="7.8190064608267713"/>
    <n v="4.3346315043705443"/>
    <n v="3.108146595764655"/>
    <n v="1.2342157603659929"/>
    <n v="26.245634537213618"/>
    <n v="90.39956560271456"/>
  </r>
  <r>
    <x v="72"/>
    <n v="26.298093022932093"/>
    <n v="6.5536951862284498"/>
    <n v="13.35205877835798"/>
    <n v="8.5238749954193764"/>
    <n v="4.242270891362713"/>
    <n v="3.1326264884949455"/>
    <n v="1.3139850452423409"/>
    <n v="25.809615257765788"/>
    <n v="92.0256057261482"/>
  </r>
  <r>
    <x v="73"/>
    <n v="25.45074168558763"/>
    <n v="6.7742298330498594"/>
    <n v="12.446643046535609"/>
    <n v="7.6681172382349949"/>
    <n v="4.143051523060012"/>
    <n v="3.3876932625916387"/>
    <n v="1.2035090291166506"/>
    <n v="24.764123879751679"/>
    <n v="88.641499015938891"/>
  </r>
  <r>
    <x v="74"/>
    <n v="24.885188302060456"/>
    <n v="6.551382836901789"/>
    <n v="11.890800941234014"/>
    <n v="6.2859232939379428"/>
    <n v="4.1684318046496758"/>
    <n v="3.0093073954287557"/>
    <n v="1.0942215096507375"/>
    <n v="23.824506535427286"/>
    <n v="84.477884730266794"/>
  </r>
  <r>
    <x v="75"/>
    <n v="26.412088541926781"/>
    <n v="6.3635396651732501"/>
    <n v="13.415465783793488"/>
    <n v="8.5279958641520572"/>
    <n v="4.3178422241065899"/>
    <n v="3.6279004361059428"/>
    <n v="1.265980654183757"/>
    <n v="24.851425696860961"/>
    <n v="91.409011568218972"/>
  </r>
  <r>
    <x v="76"/>
    <n v="25.465076720413439"/>
    <n v="6.5730487632830314"/>
    <n v="13.116642145107066"/>
    <n v="8.3049097762630062"/>
    <n v="4.2582339893898169"/>
    <n v="3.4817439997193906"/>
    <n v="1.2768321112739673"/>
    <n v="26.028992575033932"/>
    <n v="90.987068552929344"/>
  </r>
  <r>
    <x v="77"/>
    <n v="25.449430727969247"/>
    <n v="6.7846957999601702"/>
    <n v="12.231027076021057"/>
    <n v="7.8381739123472665"/>
    <n v="4.2016039650324926"/>
    <n v="3.1404805382195566"/>
    <n v="1.1641746152329446"/>
    <n v="25.604206851504234"/>
    <n v="88.84514776331622"/>
  </r>
  <r>
    <x v="78"/>
    <n v="26.079643974967183"/>
    <n v="6.9037055294475991"/>
    <n v="11.846329714109844"/>
    <n v="8.3999481481324061"/>
    <n v="4.1429194988583804"/>
    <n v="2.9222953174911175"/>
    <n v="1.1436816250917383"/>
    <n v="25.555730813490211"/>
    <n v="89.374501525292672"/>
  </r>
  <r>
    <x v="79"/>
    <n v="25.871632738808316"/>
    <n v="6.9456117604852023"/>
    <n v="11.446240086477591"/>
    <n v="7.8863021359231338"/>
    <n v="4.1653116747456709"/>
    <n v="2.8871283187442369"/>
    <n v="1.1428713431830626"/>
    <n v="25.419681784059343"/>
    <n v="88.115769088239475"/>
  </r>
  <r>
    <x v="80"/>
    <n v="25.725031286334278"/>
    <n v="6.5962409819866945"/>
    <n v="10.903641745228549"/>
    <n v="6.5121475536711291"/>
    <n v="4.0786878215071605"/>
    <n v="2.6143866590895017"/>
    <n v="0.92399613912549905"/>
    <n v="23.988424941544405"/>
    <n v="83.633932989699716"/>
  </r>
  <r>
    <x v="81"/>
    <n v="25.250803588661562"/>
    <n v="5.984332499132357"/>
    <n v="10.090936414961966"/>
    <n v="6.2803326431072817"/>
    <n v="4.0479508671405284"/>
    <n v="2.544193438739228"/>
    <n v="0.69311086333967509"/>
    <n v="22.402546239487272"/>
    <n v="79.46362156088216"/>
  </r>
  <r>
    <x v="82"/>
    <n v="26.630637985217852"/>
    <n v="5.4722605669496618"/>
    <n v="11.703534966579229"/>
    <n v="7.7303216461491493"/>
    <n v="4.3061925761746656"/>
    <n v="3.0394577622104371"/>
    <n v="1.0184266939506164"/>
    <n v="23.500551091457943"/>
    <n v="85.419084837848487"/>
  </r>
  <r>
    <x v="83"/>
    <n v="26.712423384962126"/>
    <n v="5.6016480891857077"/>
    <n v="11.445573294246573"/>
    <n v="7.8132690175583264"/>
    <n v="4.3016802541164258"/>
    <n v="3.2911918154127555"/>
    <n v="0.97992917963838877"/>
    <n v="24.015743520240527"/>
    <n v="86.101883446630382"/>
  </r>
  <r>
    <x v="84"/>
    <n v="27.293001454064804"/>
    <n v="5.3177758131158139"/>
    <n v="11.215525397977727"/>
    <n v="8.0827223550857745"/>
    <n v="4.1973768457500311"/>
    <n v="3.1371037553039121"/>
    <n v="1.0139771767763637"/>
    <n v="24.063300934960058"/>
    <n v="86.218740967373535"/>
  </r>
  <r>
    <x v="85"/>
    <n v="27.679756388211349"/>
    <n v="4.9477154354991102"/>
    <n v="10.827491007488607"/>
    <n v="7.9582589249073106"/>
    <n v="4.1166819066851694"/>
    <n v="2.991305308537124"/>
    <n v="1.050173239930057"/>
    <n v="23.570433686311002"/>
    <n v="85.00886973408376"/>
  </r>
  <r>
    <x v="86"/>
    <n v="28.249855294313196"/>
    <n v="4.5357882788765354"/>
    <n v="10.556188051059525"/>
    <n v="7.4517406185853003"/>
    <n v="4.0867474182182386"/>
    <n v="3.0221338688055921"/>
    <n v="1.002396345608775"/>
    <n v="23.346329000761603"/>
    <n v="84.099352508651336"/>
  </r>
  <r>
    <x v="87"/>
    <n v="27.04284261148462"/>
    <n v="4.3763418522580828"/>
    <n v="9.073360041834178"/>
    <n v="6.2088841643295325"/>
    <n v="3.8000853389300411"/>
    <n v="2.8040362106494885"/>
    <n v="0.75726135039497333"/>
    <n v="22.085518799719793"/>
    <n v="77.978593792370759"/>
  </r>
  <r>
    <x v="88"/>
    <n v="26.781744198760865"/>
    <n v="4.309213707334818"/>
    <n v="8.3544817804961351"/>
    <n v="5.8969383382133032"/>
    <n v="3.6989903253982597"/>
    <n v="2.9099435160677984"/>
    <n v="0.61582494088934059"/>
    <n v="20.87034930148323"/>
    <n v="75.218865688934386"/>
  </r>
  <r>
    <x v="89"/>
    <n v="27.610120584775313"/>
    <n v="4.4187512312861461"/>
    <n v="9.4951230056771827"/>
    <n v="8.0297719967629337"/>
    <n v="3.9492905504889815"/>
    <n v="3.3163641634151952"/>
    <n v="0.9036606867984166"/>
    <n v="22.16284441755495"/>
    <n v="81.619899594239101"/>
  </r>
  <r>
    <x v="90"/>
    <n v="27.511957331209867"/>
    <n v="4.4536321135696877"/>
    <n v="10.584531515195792"/>
    <n v="8.5765559547339461"/>
    <n v="4.0130940601833496"/>
    <n v="3.1046628813098645"/>
    <n v="0.90005543609394723"/>
    <n v="23.734561767079178"/>
    <n v="84.620786052117438"/>
  </r>
  <r>
    <x v="91"/>
    <n v="29.668653958085955"/>
    <n v="3.7530193255901994"/>
    <n v="9.9562557480759004"/>
    <n v="8.3737915268255048"/>
    <n v="4.0289696477916186"/>
    <n v="3.1925675727123264"/>
    <n v="0.95461502354042693"/>
    <n v="23.721776324053511"/>
    <n v="85.393047477457287"/>
  </r>
  <r>
    <x v="92"/>
    <n v="30.05894056453991"/>
    <n v="3.7926150377315264"/>
    <n v="9.8310820449235692"/>
    <n v="7.6185033011453678"/>
    <n v="3.9698615603433525"/>
    <n v="2.9314101789392026"/>
    <n v="0.9642814904944158"/>
    <n v="23.427995631782082"/>
    <n v="84.333843649567356"/>
  </r>
  <r>
    <x v="93"/>
    <n v="29.367803164242538"/>
    <n v="3.9369871385788531"/>
    <n v="10.238756692368169"/>
    <n v="7.5871791112254074"/>
    <n v="3.9073456491277487"/>
    <n v="2.8680081279960352"/>
    <n v="0.9812879310519047"/>
    <n v="23.300807227856247"/>
    <n v="83.937317081282032"/>
  </r>
  <r>
    <x v="94"/>
    <n v="27.000231386666655"/>
    <n v="3.8477211583253101"/>
    <n v="9.7795137595465018"/>
    <n v="6.4059638083440991"/>
    <n v="3.6241933100082426"/>
    <n v="2.4270583822145126"/>
    <n v="0.8291029756789875"/>
    <n v="21.825524982300912"/>
    <n v="77.46309404718437"/>
  </r>
  <r>
    <x v="95"/>
    <n v="27.314166516591186"/>
    <n v="3.8400915190422547"/>
    <n v="8.5688894533455748"/>
    <n v="4.9509851964073519"/>
    <n v="3.6851657612182502"/>
    <n v="2.5582403551135542"/>
    <n v="0.64576289943920717"/>
    <n v="20.425936419817845"/>
    <n v="73.712481582273355"/>
  </r>
  <r>
    <x v="96"/>
    <n v="27.270985717645036"/>
    <n v="3.8372685437554876"/>
    <n v="9.3089214893518584"/>
    <n v="6.0512238930595608"/>
    <n v="3.9797172194399506"/>
    <n v="2.8981315643612975"/>
    <n v="0.85729106874664485"/>
    <n v="20.983146894450325"/>
    <n v="76.891273583161208"/>
  </r>
  <r>
    <x v="97"/>
    <n v="28.129144852298996"/>
    <n v="4.0270742417959591"/>
    <n v="9.950556639552925"/>
    <n v="6.6481673230593774"/>
    <n v="3.9583296763692579"/>
    <n v="2.9022598085306233"/>
    <n v="0.85236437539828158"/>
    <n v="22.538454142564646"/>
    <n v="80.723178287966633"/>
  </r>
  <r>
    <x v="98"/>
    <n v="28.528922056593345"/>
    <n v="3.8985973350032754"/>
    <n v="10.349837151693285"/>
    <n v="6.6543416885295068"/>
    <n v="3.9046092466865168"/>
    <n v="2.7761101393542735"/>
    <n v="0.90120684360527403"/>
    <n v="23.464241998491538"/>
    <n v="82.211593235032908"/>
  </r>
  <r>
    <x v="99"/>
    <n v="28.376040950501537"/>
    <n v="3.8934807632436792"/>
    <n v="10.327260573828978"/>
    <n v="6.5794068110724702"/>
    <n v="3.8648840283163555"/>
    <n v="2.8320316383517654"/>
    <n v="0.93544939277362971"/>
    <n v="23.704387385494293"/>
    <n v="82.250692116214154"/>
  </r>
  <r>
    <x v="100"/>
    <n v="29.092171492900054"/>
    <n v="3.8653698869143134"/>
    <n v="10.17241568056401"/>
    <n v="5.8350594594427729"/>
    <n v="3.8033154532002897"/>
    <n v="2.9376713249501032"/>
    <n v="0.66434061862632499"/>
    <n v="22.645344368631307"/>
    <n v="80.754907783259483"/>
  </r>
  <r>
    <x v="101"/>
    <n v="28.226312301182546"/>
    <n v="3.8252644253321884"/>
    <n v="9.2920441398613569"/>
    <n v="5.5643074388174201"/>
    <n v="3.6950388895938908"/>
    <n v="2.6680823492542909"/>
    <n v="0.66229458069579816"/>
    <n v="22.130537322460789"/>
    <n v="77.794496093338893"/>
  </r>
  <r>
    <x v="102"/>
    <n v="27.521876353580726"/>
    <n v="3.8142417210737531"/>
    <n v="7.9414887959746716"/>
    <n v="4.6433751927357223"/>
    <n v="3.5844631530386128"/>
    <n v="2.6639976680260142"/>
    <n v="0.58466233165213255"/>
    <n v="21.05891930519148"/>
    <n v="73.532097958293406"/>
  </r>
  <r>
    <x v="103"/>
    <n v="28.251825859935963"/>
    <n v="3.9342520127534208"/>
    <n v="9.4102924395600382"/>
    <n v="5.0794538079298981"/>
    <n v="3.8048433727966127"/>
    <n v="3.3384202170208366"/>
    <n v="0.84336903701221833"/>
    <n v="21.597507180669467"/>
    <n v="77.956690748371614"/>
  </r>
  <r>
    <x v="104"/>
    <n v="27.601621693415154"/>
    <n v="3.9791021035602911"/>
    <n v="10.738704454902361"/>
    <n v="6.9434833202868385"/>
    <n v="3.7986152768961334"/>
    <n v="2.9128415642749439"/>
    <n v="0.87099591644529595"/>
    <n v="22.35907704820394"/>
    <n v="80.91062723232838"/>
  </r>
  <r>
    <x v="105"/>
    <n v="27.78205674923646"/>
    <n v="4.1568422797442279"/>
    <n v="11.070829715615647"/>
    <n v="6.6918365350581244"/>
    <n v="3.6798689584521691"/>
    <n v="2.7825736784021822"/>
    <n v="0.84565965650482167"/>
    <n v="22.359244537972899"/>
    <n v="81.105360775145272"/>
  </r>
  <r>
    <x v="106"/>
    <n v="28.272998406918415"/>
    <n v="4.120920371782101"/>
    <n v="10.552089778991284"/>
    <n v="6.4571652763156884"/>
    <n v="3.654081156239108"/>
    <n v="2.8019106353241932"/>
    <n v="0.86684197786008776"/>
    <n v="21.844110792137531"/>
    <n v="80.294371331740109"/>
  </r>
  <r>
    <x v="107"/>
    <n v="28.57391780600183"/>
    <n v="4.1776733659192109"/>
    <n v="10.774417038115985"/>
    <n v="6.3073801364709157"/>
    <n v="3.6173840168033764"/>
    <n v="2.7283158931525149"/>
    <n v="0.88617161288956781"/>
    <n v="21.471448024134094"/>
    <n v="80.256049135026387"/>
  </r>
  <r>
    <x v="108"/>
    <n v="28.09068250343158"/>
    <n v="4.1087160504365201"/>
    <n v="9.3231403092079983"/>
    <n v="5.5804548280608737"/>
    <n v="3.4273678133105827"/>
    <n v="2.506876930361277"/>
    <n v="0.75289329856810971"/>
    <n v="20.392418220700204"/>
    <n v="75.895552580895611"/>
  </r>
  <r>
    <x v="109"/>
    <n v="27.118006106632361"/>
    <n v="3.9050822565770211"/>
    <n v="8.432924285271687"/>
    <n v="4.8550160101617372"/>
    <n v="3.2898558021242406"/>
    <n v="2.1264212893136838"/>
    <n v="0.55646826406692895"/>
    <n v="18.948272374020572"/>
    <n v="70.935179337911293"/>
  </r>
  <r>
    <x v="110"/>
    <n v="28.650375845764245"/>
    <n v="4.1485046226444275"/>
    <n v="9.6416129123279397"/>
    <n v="5.8447812610974683"/>
    <n v="3.5646670877231501"/>
    <n v="2.7903564394728888"/>
    <n v="0.83164400076518452"/>
    <n v="20.099827455333653"/>
    <n v="77.289909831414448"/>
  </r>
  <r>
    <x v="111"/>
    <n v="29.058394416245765"/>
    <n v="4.0753161215712836"/>
    <n v="10.102976955088719"/>
    <n v="5.8973032504491574"/>
    <n v="3.5593530427129707"/>
    <n v="2.6044598074977485"/>
    <n v="0.65922841363816975"/>
    <n v="20.940832615024629"/>
    <n v="78.639146637700833"/>
  </r>
  <r>
    <x v="112"/>
    <n v="29.212601279511613"/>
    <n v="4.0376567147007929"/>
    <n v="9.9933748689412081"/>
    <n v="5.9625162590154552"/>
    <n v="3.5837924421619922"/>
    <n v="2.6964190880483048"/>
    <n v="0.91704459312816444"/>
    <n v="21.8596492204545"/>
    <n v="80.032612756224495"/>
  </r>
  <r>
    <x v="113"/>
    <n v="28.772345460251675"/>
    <n v="4.1210063510522881"/>
    <n v="10.436248326366133"/>
    <n v="6.4619999770633081"/>
    <n v="3.5277024990134667"/>
    <n v="2.7772379396234945"/>
    <n v="0.8815156559223386"/>
    <n v="22.312154082278244"/>
    <n v="81.087241042915664"/>
  </r>
  <r>
    <x v="114"/>
    <n v="28.300776008386688"/>
    <n v="4.0703199300996697"/>
    <n v="10.264627997000515"/>
    <n v="6.2868367926618669"/>
    <n v="3.5290566129255168"/>
    <n v="2.7783550739682501"/>
    <n v="0.95295642121917778"/>
    <n v="22.039628528952559"/>
    <n v="80.018203253418719"/>
  </r>
  <r>
    <x v="115"/>
    <n v="27.588588545837009"/>
    <n v="3.932123453882034"/>
    <n v="9.457454579637611"/>
    <n v="5.5634614471381241"/>
    <n v="3.2897537732011788"/>
    <n v="2.2310373679412483"/>
    <n v="0.83379211594012514"/>
    <n v="21.10585062912935"/>
    <n v="75.784739336473734"/>
  </r>
  <r>
    <x v="116"/>
    <n v="28.272584946477068"/>
    <n v="3.7232330820563471"/>
    <n v="8.1960237121793824"/>
    <n v="5.3135853048748114"/>
    <n v="3.2136980068725531"/>
    <n v="2.0320362884857945"/>
    <n v="0.62380072834093703"/>
    <n v="19.69218141845672"/>
    <n v="72.846427496448626"/>
  </r>
  <r>
    <x v="117"/>
    <n v="28.421433909175278"/>
    <n v="3.9179976263188365"/>
    <n v="9.2703065782340452"/>
    <n v="6.7104635105296699"/>
    <n v="3.5446293883821691"/>
    <n v="2.5176623251877595"/>
    <n v="0.91373133360738779"/>
    <n v="21.308279600689684"/>
    <n v="78.371692721563406"/>
  </r>
  <r>
    <x v="118"/>
    <n v="27.080999006756503"/>
    <n v="3.8470590882351186"/>
    <n v="9.8523042055923256"/>
    <n v="7.0387389780132628"/>
    <n v="3.5818860115224278"/>
    <n v="2.4820987276083617"/>
    <n v="0.94611768531423546"/>
    <n v="22.490569925469202"/>
    <n v="79.102255736501874"/>
  </r>
  <r>
    <x v="119"/>
    <n v="27.898363124182818"/>
    <n v="3.9776853508966776"/>
    <n v="9.7914830816361533"/>
    <n v="6.7348773602571645"/>
    <n v="3.5887930889591764"/>
    <n v="2.1197500837453749"/>
    <n v="0.96550645121409628"/>
    <n v="22.607215674685158"/>
    <n v="79.498785512023716"/>
  </r>
  <r>
    <x v="120"/>
    <n v="27.900755618142814"/>
    <n v="4.0534880681107062"/>
    <n v="10.074434734135307"/>
    <n v="6.2112258337880411"/>
    <n v="3.5944347921300963"/>
    <n v="2.1440943425356385"/>
    <n v="0.9691616624778544"/>
    <n v="22.240340150502472"/>
    <n v="79.011895553724344"/>
  </r>
  <r>
    <x v="121"/>
    <n v="24.518181595208173"/>
    <n v="4.7059884801673446"/>
    <n v="9.7438090708947005"/>
    <n v="5.1181595587900546"/>
    <n v="3.2394279091617659"/>
    <n v="2.0062215976448745"/>
    <n v="0.74240233562657776"/>
    <n v="20.865120356319149"/>
    <n v="72.762327450379871"/>
  </r>
  <r>
    <x v="122"/>
    <n v="24.342647792636445"/>
    <n v="4.4773271505266861"/>
    <n v="8.9274116077488337"/>
    <n v="5.45522838728305"/>
    <n v="3.2943638529250907"/>
    <n v="1.771451813200118"/>
    <n v="0.84305526056276281"/>
    <n v="21.120721356071584"/>
    <n v="72.028935860163926"/>
  </r>
  <r>
    <x v="123"/>
    <n v="24.605982858831826"/>
    <n v="4.3261462350193671"/>
    <n v="8.2261005320901841"/>
    <n v="5.1768714459881275"/>
    <n v="3.1896754369484044"/>
    <n v="1.7316778454430293"/>
    <n v="0.66352270026227911"/>
    <n v="19.941374392129344"/>
    <n v="69.643277562046904"/>
  </r>
  <r>
    <x v="124"/>
    <n v="26.007760886245016"/>
    <n v="4.6611947509144587"/>
    <n v="9.6395735502211295"/>
    <n v="6.7234842795686047"/>
    <n v="3.3567576098116514"/>
    <n v="1.7303144703949824"/>
    <n v="0.94827811132054873"/>
    <n v="21.14960472870294"/>
    <n v="75.991391464484366"/>
  </r>
  <r>
    <x v="125"/>
    <n v="26.869423609856348"/>
    <n v="4.7435603806486561"/>
    <n v="10.318469653522122"/>
    <n v="6.7843942632689043"/>
    <n v="3.3579458349767974"/>
    <n v="1.7273479267579388"/>
    <n v="0.96921607665688936"/>
    <n v="22.338698289959943"/>
    <n v="78.893802793302569"/>
  </r>
  <r>
    <x v="126"/>
    <n v="27.925301510564488"/>
    <n v="4.9344636900151366"/>
    <n v="10.420862372028934"/>
    <n v="6.9165617402824777"/>
    <n v="3.4750262632334454"/>
    <n v="1.9729603450748199"/>
    <n v="0.97538093068403742"/>
    <n v="23.229267757031256"/>
    <n v="81.653549156864329"/>
  </r>
  <r>
    <x v="127"/>
    <n v="28.62426018140788"/>
    <n v="4.8274269973331725"/>
    <n v="9.801907757129154"/>
    <n v="6.8688841339860192"/>
    <n v="3.4131045066786374"/>
    <n v="2.0703358788886073"/>
    <n v="0.95082744590707513"/>
    <n v="22.952669940832031"/>
    <n v="81.332644643349923"/>
  </r>
  <r>
    <x v="128"/>
    <n v="29.41845927502024"/>
    <n v="4.9404302493169165"/>
    <n v="9.9256470866540472"/>
    <n v="6.4066497596111249"/>
    <n v="3.444785593589434"/>
    <n v="2.0778000571148771"/>
    <n v="0.97003620780890609"/>
    <n v="23.187390078685372"/>
    <n v="82.196504932680227"/>
  </r>
  <r>
    <x v="129"/>
    <n v="29.644541972239754"/>
    <n v="5.10145926872001"/>
    <n v="9.6399745444188358"/>
    <n v="5.5405736336954678"/>
    <n v="3.1973270651738086"/>
    <n v="2.1034713624361703"/>
    <n v="0.8808299539255724"/>
    <n v="22.730686457251124"/>
    <n v="80.663083426376815"/>
  </r>
  <r>
    <x v="130"/>
    <n v="28.612424889992724"/>
    <n v="5.0473209913644617"/>
    <n v="8.0354910695653849"/>
    <n v="4.5130793112431675"/>
    <n v="3.1018529732913791"/>
    <n v="1.9429587621538278"/>
    <n v="0.63405116130468175"/>
    <n v="20.802829070659712"/>
    <n v="74.507830593877458"/>
  </r>
  <r>
    <x v="131"/>
    <n v="28.742717267329667"/>
    <n v="5.0248658902084893"/>
    <n v="9.3080948314861072"/>
    <n v="6.4229716750362229"/>
    <n v="3.1836610144384014"/>
    <n v="2.1434411071884627"/>
    <n v="0.88943901153220717"/>
    <n v="21.742044813436749"/>
    <n v="79.269831396697668"/>
  </r>
  <r>
    <x v="132"/>
    <n v="28.675075342060175"/>
    <n v="4.9671632386985767"/>
    <n v="10.262486944796736"/>
    <n v="7.5376021033820253"/>
    <n v="3.4110139339385883"/>
    <n v="2.3033199549268439"/>
    <n v="0.94178783112885545"/>
    <n v="23.570331418991277"/>
    <n v="83.491929961830536"/>
  </r>
  <r>
    <x v="133"/>
    <n v="29.317170825228008"/>
    <n v="5.3220940731045161"/>
    <n v="9.8102055362314236"/>
    <n v="7.8406854130319452"/>
    <n v="3.4293844299862268"/>
    <n v="2.2564735866410732"/>
    <n v="0.97727039880980848"/>
    <n v="24.037486608891705"/>
    <n v="84.832404530574209"/>
  </r>
  <r>
    <x v="134"/>
    <n v="29.355678946287437"/>
    <n v="5.4639870420599825"/>
    <n v="10.085884323714946"/>
    <n v="7.5094778014007195"/>
    <n v="3.4429052188178444"/>
    <n v="2.2263139487950796"/>
    <n v="0.97879695730674587"/>
    <n v="24.100981718696357"/>
    <n v="85.031363747490033"/>
  </r>
  <r>
    <x v="135"/>
    <n v="29.860801081797447"/>
    <n v="5.4933250998208782"/>
    <n v="10.259474269138824"/>
    <n v="7.246231512132443"/>
    <n v="3.5857356805455054"/>
    <n v="2.3571239067730949"/>
    <n v="1.0221901079128903"/>
    <n v="24.12134135729255"/>
    <n v="85.80858350053748"/>
  </r>
  <r>
    <x v="136"/>
    <n v="29.611101818802243"/>
    <n v="5.5010401364896362"/>
    <n v="9.7350161894344023"/>
    <n v="5.8337724035901433"/>
    <n v="3.3411026603592249"/>
    <n v="2.2544538533947387"/>
    <n v="0.89308685180658043"/>
    <n v="23.136582977475427"/>
    <n v="82.156048891179296"/>
  </r>
  <r>
    <x v="137"/>
    <n v="29.153296228243466"/>
    <n v="5.2501215957898157"/>
    <n v="8.3807214502950149"/>
    <n v="4.8670326243345041"/>
    <n v="3.2204577131998069"/>
    <n v="1.8892678911727758"/>
    <n v="0.66870002020909403"/>
    <n v="21.594575493514963"/>
    <n v="76.865786368366656"/>
  </r>
  <r>
    <x v="138"/>
    <n v="29.539571272593935"/>
    <n v="5.4031335581292836"/>
    <n v="9.616994775901281"/>
    <n v="6.4475095612805742"/>
    <n v="3.5463817727771398"/>
    <n v="2.4496046955062831"/>
    <n v="0.98888037694369868"/>
    <n v="22.702447127365634"/>
    <n v="82.505978343374238"/>
  </r>
  <r>
    <x v="139"/>
    <n v="30.524095975774667"/>
    <n v="5.5077520834747498"/>
    <n v="9.9594715820462572"/>
    <n v="6.8602405607314809"/>
    <n v="3.54068548517589"/>
    <n v="2.4109966853981302"/>
    <n v="1.010955327979854"/>
    <n v="23.72734772379966"/>
    <n v="85.375528919962406"/>
  </r>
  <r>
    <x v="140"/>
    <n v="30.14158605657466"/>
    <n v="5.4037135236275891"/>
    <n v="9.6351114077959448"/>
    <n v="7.0832749115427864"/>
    <n v="3.4449386091187351"/>
    <n v="2.4352434641371192"/>
    <n v="0.95653148626247309"/>
    <n v="23.746587435337108"/>
    <n v="84.70212203764855"/>
  </r>
  <r>
    <x v="141"/>
    <n v="29.863045420358095"/>
    <n v="5.2553537377659287"/>
    <n v="9.8325637084363535"/>
    <n v="5.8752565513523249"/>
    <n v="3.4295054032658814"/>
    <n v="2.5135938127430077"/>
    <n v="0.95206675815642716"/>
    <n v="23.353786066900284"/>
    <n v="82.942503353620936"/>
  </r>
  <r>
    <x v="142"/>
    <n v="30.068838998803209"/>
    <n v="5.2398242534424275"/>
    <n v="10.396664292561075"/>
    <n v="5.7937975631363337"/>
    <n v="3.5514594436131208"/>
    <n v="2.343188822881086"/>
    <n v="0.9444157935904679"/>
    <n v="24.002683782596659"/>
    <n v="84.204117044394224"/>
  </r>
  <r>
    <x v="143"/>
    <n v="29.492150495732087"/>
    <n v="5.3407937342007603"/>
    <n v="9.1855872893644026"/>
    <n v="5.1723472609807954"/>
    <n v="3.3058241487509625"/>
    <n v="2.0471663928954507"/>
    <n v="0.8334941201084779"/>
    <n v="22.914139362486893"/>
    <n v="80.137279295097002"/>
  </r>
  <r>
    <x v="144"/>
    <n v="29.232073906525173"/>
    <n v="5.27624465881446"/>
    <n v="8.3207232056782665"/>
    <n v="4.7032799099356373"/>
    <n v="3.1897146449694413"/>
    <n v="1.9059777304824377"/>
    <n v="0.63543253345875916"/>
    <n v="21.603855334919441"/>
    <n v="76.705486768123421"/>
  </r>
  <r>
    <x v="145"/>
    <n v="30.214055983565476"/>
    <n v="5.4761406616816526"/>
    <n v="8.6095461179969082"/>
    <n v="6.5049132592498218"/>
    <n v="3.5204482258481025"/>
    <n v="2.3718240935229815"/>
    <n v="0.87573919204740724"/>
    <n v="22.065333628526247"/>
    <n v="81.441352398292395"/>
  </r>
  <r>
    <x v="146"/>
    <n v="29.644857035933683"/>
    <n v="5.7909413047232183"/>
    <n v="10.692203435314084"/>
    <n v="7.1652970356374066"/>
    <n v="3.4136787002611522"/>
    <n v="2.5641329261992412"/>
    <n v="0.99250728227051654"/>
    <n v="22.792380974691529"/>
    <n v="84.877880488068939"/>
  </r>
  <r>
    <x v="147"/>
    <n v="30.419086451164645"/>
    <n v="5.8135121621563632"/>
    <n v="11.726484493674349"/>
    <n v="7.02990671943747"/>
    <n v="3.3820148500208176"/>
    <n v="2.3857164024467754"/>
    <n v="0.99539910667659415"/>
    <n v="23.939960684296864"/>
    <n v="87.539831608495476"/>
  </r>
  <r>
    <x v="148"/>
    <n v="29.204033512439075"/>
    <n v="5.5281396293759713"/>
    <n v="11.702571297806593"/>
    <n v="6.7449861786183352"/>
    <n v="3.3293991851167544"/>
    <n v="2.2323128830825625"/>
    <n v="1.0897173593982921"/>
    <n v="23.825927702212006"/>
    <n v="85.507705126577491"/>
  </r>
  <r>
    <x v="149"/>
    <n v="28.197353469046384"/>
    <n v="5.3383659672204677"/>
    <n v="11.943808342524921"/>
    <n v="6.9022662809576438"/>
    <n v="3.4346398995991194"/>
    <n v="2.246422112124637"/>
    <n v="1.1119314846763617"/>
    <n v="23.757007391038371"/>
    <n v="84.781466029128936"/>
  </r>
  <r>
    <x v="150"/>
    <n v="27.733759549375229"/>
    <n v="5.249572166859287"/>
    <n v="10.537237442665377"/>
    <n v="5.6329060582916046"/>
    <n v="3.2142203081598892"/>
    <n v="2.1326919217068472"/>
    <n v="0.98488108242583772"/>
    <n v="23.123871062718035"/>
    <n v="80.440707647021824"/>
  </r>
  <r>
    <x v="151"/>
    <n v="27.645423601426597"/>
    <n v="5.1372914910028564"/>
    <n v="8.9817680350015809"/>
    <n v="4.8743922136525395"/>
    <n v="3.1805196688597088"/>
    <n v="2.0666446949635069"/>
    <n v="0.69373165004208115"/>
    <n v="21.224264097059653"/>
    <n v="75.621696331288049"/>
  </r>
  <r>
    <x v="152"/>
    <n v="27.938857239236704"/>
    <n v="5.7303248899259618"/>
    <n v="10.177255727044898"/>
    <n v="5.5453503474790198"/>
    <n v="3.6307501323744553"/>
    <n v="2.5147638450112355"/>
    <n v="1.035263312145615"/>
    <n v="22.030362116671466"/>
    <n v="80.401099557729538"/>
  </r>
  <r>
    <x v="153"/>
    <n v="27.236640865621418"/>
    <n v="5.8657666204857479"/>
    <n v="11.59854188783935"/>
    <n v="6.7938794012785211"/>
    <n v="3.6188278681458907"/>
    <n v="2.477265121593907"/>
    <n v="1.0832785849582605"/>
    <n v="23.847328558572983"/>
    <n v="84.336543906095045"/>
  </r>
  <r>
    <x v="154"/>
    <n v="27.983277142794702"/>
    <n v="5.8657086449482412"/>
    <n v="12.731730456578399"/>
    <n v="7.1409767064978134"/>
    <n v="3.5139328319066352"/>
    <n v="2.5937408501287456"/>
    <n v="1.0655433460631323"/>
    <n v="24.273621723132113"/>
    <n v="87.006547861233273"/>
  </r>
  <r>
    <x v="155"/>
    <n v="29.164833028766161"/>
    <n v="5.766729193365201"/>
    <n v="12.954968230990483"/>
    <n v="7.2214601365434818"/>
    <n v="3.4597144273319533"/>
    <n v="2.6007543959696284"/>
    <n v="1.048781622826843"/>
    <n v="24.942971811747928"/>
    <n v="89.016841305867558"/>
  </r>
  <r>
    <x v="156"/>
    <n v="28.738344238158582"/>
    <n v="5.6293406495481317"/>
    <n v="13.01184727127842"/>
    <n v="6.7026170498576638"/>
    <n v="3.5685959516425658"/>
    <n v="2.583417405886868"/>
    <n v="1.0644292948319896"/>
    <n v="24.991898681340931"/>
    <n v="88.154721654060893"/>
  </r>
  <r>
    <x v="157"/>
    <n v="29.411368400531988"/>
    <n v="5.4109047798732695"/>
    <n v="11.510387023532653"/>
    <n v="5.4359427987244633"/>
    <n v="3.3148546484122901"/>
    <n v="2.3772057678100111"/>
    <n v="0.97950821461228377"/>
    <n v="23.590847577976959"/>
    <n v="83.879348427455071"/>
  </r>
  <r>
    <x v="158"/>
    <n v="29.441493197085698"/>
    <n v="5.2822158855904391"/>
    <n v="9.8401823972085296"/>
    <n v="5.0485657278880911"/>
    <n v="3.1517071568786963"/>
    <n v="2.0615422917104569"/>
    <n v="0.75388307340575944"/>
    <n v="21.594579269483873"/>
    <n v="79.025314030367582"/>
  </r>
  <r>
    <x v="159"/>
    <n v="28.7724404234887"/>
    <n v="5.5039584460968767"/>
    <n v="11.492209521578745"/>
    <n v="7.4102070948949503"/>
    <n v="3.4889843012146322"/>
    <n v="2.499277730752826"/>
    <n v="1.0604863449082929"/>
    <n v="23.276903907594981"/>
    <n v="85.318582233051004"/>
  </r>
  <r>
    <x v="160"/>
    <n v="27.809147318841955"/>
    <n v="5.8286906366781714"/>
    <n v="12.55790253456505"/>
    <n v="8.0177355450283585"/>
    <n v="3.4364003386989284"/>
    <n v="2.7041611138756951"/>
    <n v="1.1362638586726996"/>
    <n v="24.888993800514797"/>
    <n v="88.199879977083256"/>
  </r>
  <r>
    <x v="161"/>
    <n v="29.251905640868678"/>
    <n v="6.1410917904345057"/>
    <n v="12.773513818310089"/>
    <n v="7.9459260111586092"/>
    <n v="3.4204396643117501"/>
    <n v="2.7651932001045725"/>
    <n v="1.163958257393628"/>
    <n v="25.576820922942069"/>
    <n v="90.884934278615077"/>
  </r>
  <r>
    <x v="162"/>
    <n v="30.188640290374121"/>
    <n v="6.2699185242439173"/>
    <n v="12.204914560844758"/>
    <n v="6.7190265928123694"/>
    <n v="3.5087310703014554"/>
    <n v="2.8946909628180313"/>
    <n v="1.1484027192071036"/>
    <n v="25.420911775595521"/>
    <n v="90.224851179806279"/>
  </r>
  <r>
    <x v="163"/>
    <n v="30.69242975839742"/>
    <n v="6.2445125228863523"/>
    <n v="12.238151691532089"/>
    <n v="6.3535123547881973"/>
    <n v="3.524937740209269"/>
    <n v="2.7964251641063291"/>
    <n v="1.1637074095556168"/>
    <n v="25.130263094780673"/>
    <n v="90.014607009543198"/>
  </r>
  <r>
    <x v="164"/>
    <n v="30.926804905469407"/>
    <n v="6.1508613718445018"/>
    <n v="10.522598263216469"/>
    <n v="5.6514830630371273"/>
    <n v="3.2195489108964432"/>
    <n v="2.5472085873233472"/>
    <n v="1.0666340482427914"/>
    <n v="24.327730809894664"/>
    <n v="86.260613657276721"/>
  </r>
  <r>
    <x v="165"/>
    <n v="30.718679609702875"/>
    <n v="5.8253193905487759"/>
    <n v="9.0598144300651082"/>
    <n v="5.2520959825361597"/>
    <n v="3.2610624238936916"/>
    <n v="2.3365981136749934"/>
    <n v="0.81826828687890263"/>
    <n v="23.106380784088948"/>
    <n v="82.235204844810809"/>
  </r>
  <r>
    <x v="166"/>
    <n v="31.009439732540653"/>
    <n v="5.8735658700640592"/>
    <n v="10.843599517519515"/>
    <n v="7.4214125289033035"/>
    <n v="3.5592013216091907"/>
    <n v="2.7094693604111173"/>
    <n v="1.0983534518924092"/>
    <n v="24.077925973762984"/>
    <n v="88.445715661380518"/>
  </r>
  <r>
    <x v="167"/>
    <n v="30.808351724420902"/>
    <n v="6.085689697303895"/>
    <n v="11.474506616177365"/>
    <n v="7.9801620142936303"/>
    <n v="3.5065159293435668"/>
    <n v="2.6467459248364897"/>
    <n v="1.1201661470895778"/>
    <n v="25.237039261161652"/>
    <n v="90.711648177959276"/>
  </r>
  <r>
    <x v="168"/>
    <n v="31.209319938367809"/>
    <n v="6.150353173589366"/>
    <n v="11.609952180684504"/>
    <n v="8.01758937579595"/>
    <n v="3.4625748235393785"/>
    <n v="2.5389444171800881"/>
    <n v="1.1403907376772013"/>
    <n v="25.7628714030668"/>
    <n v="91.763362829372198"/>
  </r>
  <r>
    <x v="169"/>
    <n v="30.338102061370947"/>
    <n v="6.1196364684516098"/>
    <n v="12.370183585430459"/>
    <n v="7.8444586495103845"/>
    <n v="3.6083791405882524"/>
    <n v="2.6974042830083076"/>
    <n v="1.1361535637698323"/>
    <n v="26.472619769462366"/>
    <n v="92.475401762934112"/>
  </r>
  <r>
    <x v="170"/>
    <n v="30.908601181241103"/>
    <n v="6.1346784859064911"/>
    <n v="13.083280582331549"/>
    <n v="7.4919460465621359"/>
    <n v="3.6538905320362094"/>
    <n v="2.5692247026787016"/>
    <n v="1.1286816224036178"/>
    <n v="26.093057481570835"/>
    <n v="92.967196787053339"/>
  </r>
  <r>
    <x v="171"/>
    <n v="30.307182034545008"/>
    <n v="6.0972986169388506"/>
    <n v="12.138341765879638"/>
    <n v="6.0367253768569009"/>
    <n v="3.4892337948966867"/>
    <n v="2.1370246825878736"/>
    <n v="1.0089145201544789"/>
    <n v="25.24377837561968"/>
    <n v="88.343690739085957"/>
  </r>
  <r>
    <x v="172"/>
    <n v="30.244005764632497"/>
    <n v="5.7474842183406967"/>
    <n v="10.528049071564903"/>
    <n v="5.0340912495178527"/>
    <n v="3.3207336908838934"/>
    <n v="2.1027910418210194"/>
    <n v="0.76382544926529339"/>
    <n v="23.328341164118367"/>
    <n v="82.950563281159361"/>
  </r>
  <r>
    <x v="173"/>
    <n v="29.592062335060323"/>
    <n v="5.8856338927262364"/>
    <n v="12.762835774689867"/>
    <n v="6.8336582704829203"/>
    <n v="3.5894401663005713"/>
    <n v="2.5650913959971868"/>
    <n v="1.1087168218338044"/>
    <n v="24.204312744456104"/>
    <n v="88.40281873156593"/>
  </r>
  <r>
    <x v="174"/>
    <n v="29.378175534580858"/>
    <n v="6.0312619650327806"/>
    <n v="13.280772273763683"/>
    <n v="7.4017953530746619"/>
    <n v="3.498181537931365"/>
    <n v="2.6242399054491652"/>
    <n v="1.1444783904520057"/>
    <n v="25.418977435782111"/>
    <n v="90.636959359113803"/>
  </r>
  <r>
    <x v="175"/>
    <n v="29.888024487709817"/>
    <n v="6.3193663474760875"/>
    <n v="13.219933736906235"/>
    <n v="7.646578225278831"/>
    <n v="3.3756092504054012"/>
    <n v="2.7042767967760342"/>
    <n v="1.145091532887327"/>
    <n v="25.447140961234862"/>
    <n v="91.638910271467239"/>
  </r>
  <r>
    <x v="176"/>
    <n v="29.868344707982935"/>
    <n v="6.4584858022923672"/>
    <n v="13.103265498997184"/>
    <n v="7.6988406866826598"/>
    <n v="3.6072085683544088"/>
    <n v="2.8193759036335595"/>
    <n v="1.1510350502372007"/>
    <n v="25.795772779878423"/>
    <n v="92.412786775786429"/>
  </r>
  <r>
    <x v="177"/>
    <n v="28.843972504294378"/>
    <n v="6.4263352596390027"/>
    <n v="13.163305908687159"/>
    <n v="7.5675868029059794"/>
    <n v="3.5976096391663335"/>
    <n v="2.7823401737665914"/>
    <n v="1.1544947810440229"/>
    <n v="25.939207750843089"/>
    <n v="91.394011531180112"/>
  </r>
  <r>
    <x v="178"/>
    <n v="28.107874890037372"/>
    <n v="6.2816960180721528"/>
    <n v="11.993523249627726"/>
    <n v="6.1745897335106115"/>
    <n v="3.3901508599047796"/>
    <n v="2.4917420090469644"/>
    <n v="0.96524182250421875"/>
    <n v="25.367327460403271"/>
    <n v="86.668304731659305"/>
  </r>
  <r>
    <x v="179"/>
    <n v="28.996862511077623"/>
    <n v="6.0464875755913647"/>
    <n v="10.727155730974973"/>
    <n v="5.2339001975900477"/>
    <n v="3.3026296919278568"/>
    <n v="2.3012274353184026"/>
    <n v="0.68801849793335712"/>
    <n v="24.090414045738139"/>
    <n v="83.274080405004469"/>
  </r>
  <r>
    <x v="180"/>
    <n v="29.799991871971311"/>
    <n v="6.1480877599620003"/>
    <n v="12.583400010874614"/>
    <n v="7.0861307401620017"/>
    <n v="3.6033799897791878"/>
    <n v="2.5895454200080144"/>
    <n v="1.0200421662451851"/>
    <n v="24.812420515843097"/>
    <n v="89.505947712733743"/>
  </r>
  <r>
    <x v="181"/>
    <n v="29.864522178882655"/>
    <n v="6.3538816525495632"/>
    <n v="13.225609179907547"/>
    <n v="7.3093020965143527"/>
    <n v="3.5310237319832782"/>
    <n v="2.8389801603803351"/>
    <n v="1.0653136195433075"/>
    <n v="25.182540050273158"/>
    <n v="91.245005618174133"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  <r>
    <x v="182"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79150569599332976"/>
    <n v="0.65984089303184024"/>
    <n v="1.2724261441316345"/>
    <n v="0.86427326503861857"/>
    <n v="0.5968825147694895"/>
  </r>
  <r>
    <x v="1"/>
    <n v="1.1031465554190123"/>
    <n v="0.83521910877716987"/>
    <n v="1.9254677913449372"/>
    <n v="0.94291630025633855"/>
    <n v="0.66385094069637496"/>
  </r>
  <r>
    <x v="2"/>
    <n v="1.245365078596957"/>
    <n v="1.0385797884145695"/>
    <n v="2.5402530878992526"/>
    <n v="1.1205608417353559"/>
    <n v="0.85153883132615227"/>
  </r>
  <r>
    <x v="3"/>
    <n v="1.2635100450483896"/>
    <n v="1.0558907046955095"/>
    <n v="2.3920763799852165"/>
    <n v="1.2407566855054553"/>
    <n v="0.89188833808235735"/>
  </r>
  <r>
    <x v="4"/>
    <n v="1.1268891100121168"/>
    <n v="0.9508039340904807"/>
    <n v="2.0007633543057595"/>
    <n v="1.0766250111003837"/>
    <n v="0.69272395003188247"/>
  </r>
  <r>
    <x v="5"/>
    <n v="1.023990747643067"/>
    <n v="0.87520219660951004"/>
    <n v="2.0504340012211255"/>
    <n v="0.89462358142869236"/>
    <n v="0.60011051938488313"/>
  </r>
  <r>
    <x v="6"/>
    <n v="0.99742744997230925"/>
    <n v="1.0188371653949835"/>
    <n v="2.493603805645102"/>
    <n v="1.1456635487465339"/>
    <n v="0.62961162952537253"/>
  </r>
  <r>
    <x v="7"/>
    <n v="1.0378417311797326"/>
    <n v="0.91689728460016906"/>
    <n v="2.0489727933476622"/>
    <n v="1.2656174854450017"/>
    <n v="0.79131585461796683"/>
  </r>
  <r>
    <x v="8"/>
    <n v="1.2264671365615698"/>
    <n v="0.99918837966399232"/>
    <n v="2.3583227491544561"/>
    <n v="1.2128907730303522"/>
    <n v="0.81369352123366478"/>
  </r>
  <r>
    <x v="9"/>
    <n v="1.2818043465616527"/>
    <n v="1.1394158406654626"/>
    <n v="2.8682462481117965"/>
    <n v="1.2430878618077099"/>
    <n v="0.8521288910546978"/>
  </r>
  <r>
    <x v="10"/>
    <n v="1.1994416580060039"/>
    <n v="1.1104840282490682"/>
    <n v="2.7103680176552714"/>
    <n v="1.3181765365184206"/>
    <n v="0.87277614964505545"/>
  </r>
  <r>
    <x v="11"/>
    <n v="0.86962355362205879"/>
    <n v="0.89460334697099331"/>
    <n v="1.9591003696119662"/>
    <n v="1.095867535924935"/>
    <n v="0.59759505035222882"/>
  </r>
  <r>
    <x v="12"/>
    <n v="0.70860496920871241"/>
    <n v="0.6463033237706064"/>
    <n v="1.465706406529927"/>
    <n v="0.94672639382234935"/>
    <n v="0.51479150146003072"/>
  </r>
  <r>
    <x v="13"/>
    <n v="1.102627487376487"/>
    <n v="0.88894297784769105"/>
    <n v="2.09836769534826"/>
    <n v="1.1371314650550912"/>
    <n v="0.82530039907504327"/>
  </r>
  <r>
    <x v="14"/>
    <n v="1.064162579789983"/>
    <n v="0.99270654403124725"/>
    <n v="2.2654652580325347"/>
    <n v="1.2458961424326243"/>
    <n v="0.86486253649960143"/>
  </r>
  <r>
    <x v="15"/>
    <n v="1.1147476773241185"/>
    <n v="1.0197961155644968"/>
    <n v="2.3100865336583989"/>
    <n v="1.2833057051439556"/>
    <n v="0.88723499419935514"/>
  </r>
  <r>
    <x v="16"/>
    <n v="1.2165205844424227"/>
    <n v="1.0127335191169484"/>
    <n v="2.3874796294486722"/>
    <n v="1.238123666608417"/>
    <n v="0.87546033922912769"/>
  </r>
  <r>
    <x v="17"/>
    <n v="1.2899439878449832"/>
    <n v="1.1728195236973675"/>
    <n v="2.9135070337785178"/>
    <n v="1.2495473014722807"/>
    <n v="0.93291926615726717"/>
  </r>
  <r>
    <x v="18"/>
    <n v="1.1917655237602263"/>
    <n v="1.1057117165598713"/>
    <n v="2.8109602950412422"/>
    <n v="1.1444088631198113"/>
    <n v="0.75330276471869728"/>
  </r>
  <r>
    <x v="19"/>
    <n v="1.1618029355037394"/>
    <n v="1.0093807910723556"/>
    <n v="2.7012009671963515"/>
    <n v="1.0384205839610936"/>
    <n v="0.64535804866848867"/>
  </r>
  <r>
    <x v="20"/>
    <n v="1.2985684651716825"/>
    <n v="1.2024952841046725"/>
    <n v="3.1923752726422725"/>
    <n v="1.3031627207405085"/>
    <n v="0.89272295242254374"/>
  </r>
  <r>
    <x v="21"/>
    <n v="1.3195385795087862"/>
    <n v="1.1992932459034968"/>
    <n v="3.1644513775699799"/>
    <n v="1.3151813944608135"/>
    <n v="0.88915409247633448"/>
  </r>
  <r>
    <x v="22"/>
    <n v="1.4044955678661435"/>
    <n v="1.1932904640698105"/>
    <n v="3.2293709402140225"/>
    <n v="1.2849182633214016"/>
    <n v="0.79934732756315063"/>
  </r>
  <r>
    <x v="23"/>
    <n v="1.4002125637213625"/>
    <n v="1.2190392958975436"/>
    <n v="3.2536346955303141"/>
    <n v="1.3011426436812972"/>
    <n v="0.84533152043608395"/>
  </r>
  <r>
    <x v="24"/>
    <n v="1.1307003588818805"/>
    <n v="1.1593794670170268"/>
    <n v="3.0507231704409716"/>
    <n v="1.2620558322053377"/>
    <n v="0.78975841021656334"/>
  </r>
  <r>
    <x v="25"/>
    <n v="0.9176288490425325"/>
    <n v="0.9396494730182261"/>
    <n v="2.2807522795387638"/>
    <n v="1.0789068527478958"/>
    <n v="0.59722150862409695"/>
  </r>
  <r>
    <x v="26"/>
    <n v="0.8371528940025853"/>
    <n v="0.77717825877765523"/>
    <n v="1.8437672341963616"/>
    <n v="0.91195506361228096"/>
    <n v="0.44611748390167782"/>
  </r>
  <r>
    <x v="27"/>
    <n v="1.1942037177815064"/>
    <n v="1.0568196395191485"/>
    <n v="2.5851237788782377"/>
    <n v="1.0908852687939876"/>
    <n v="0.70652439180429039"/>
  </r>
  <r>
    <x v="28"/>
    <n v="1.3032867613215315"/>
    <n v="1.1439152061701356"/>
    <n v="2.8717700154002999"/>
    <n v="1.2167878730041279"/>
    <n v="0.78019192838193308"/>
  </r>
  <r>
    <x v="29"/>
    <n v="1.3493222117930832"/>
    <n v="1.1348039003793382"/>
    <n v="2.872823798293775"/>
    <n v="1.2394038528034073"/>
    <n v="0.79433843812277449"/>
  </r>
  <r>
    <x v="30"/>
    <n v="1.3824493533351956"/>
    <n v="1.162924428598221"/>
    <n v="2.9384918777157476"/>
    <n v="1.1445419157812333"/>
    <n v="0.72401933349605074"/>
  </r>
  <r>
    <x v="31"/>
    <n v="1.3482957935760889"/>
    <n v="1.1145678046983691"/>
    <n v="2.8689178272478428"/>
    <n v="1.0698008556344329"/>
    <n v="0.79649289325693995"/>
  </r>
  <r>
    <x v="32"/>
    <n v="1.2073153534683996"/>
    <n v="1.0581641413156637"/>
    <n v="2.5521478218579947"/>
    <n v="0.8914378251764179"/>
    <n v="0.65185288603604363"/>
  </r>
  <r>
    <x v="33"/>
    <n v="1.1042814358259461"/>
    <n v="0.95964751034075946"/>
    <n v="2.295964840937275"/>
    <n v="0.83747030014136026"/>
    <n v="0.60967348747010575"/>
  </r>
  <r>
    <x v="34"/>
    <n v="1.2023307696836878"/>
    <n v="1.1451286590506777"/>
    <n v="2.7068600985285096"/>
    <n v="1.1840619921718631"/>
    <n v="0.88613477139770513"/>
  </r>
  <r>
    <x v="35"/>
    <n v="1.2966419520672108"/>
    <n v="1.1492753810122256"/>
    <n v="2.8357276447322599"/>
    <n v="1.196812727997776"/>
    <n v="0.91825026563034906"/>
  </r>
  <r>
    <x v="36"/>
    <n v="1.1646035617079156"/>
    <n v="1.088611105933238"/>
    <n v="2.787524315368799"/>
    <n v="1.1726967804175306"/>
    <n v="0.86691105285296199"/>
  </r>
  <r>
    <x v="37"/>
    <n v="1.1107777602859978"/>
    <n v="0.99103680405386996"/>
    <n v="2.48323474237348"/>
    <n v="1.2053590955528775"/>
    <n v="0.83131631295331465"/>
  </r>
  <r>
    <x v="38"/>
    <n v="0.94261150102877389"/>
    <n v="0.90848247477246014"/>
    <n v="2.1671696175078927"/>
    <n v="1.1796700494004553"/>
    <n v="0.75543080420542841"/>
  </r>
  <r>
    <x v="39"/>
    <n v="0.81631998136346606"/>
    <n v="0.73251007480932406"/>
    <n v="1.5811683249621158"/>
    <n v="0.97391797943232317"/>
    <n v="0.55423697862989385"/>
  </r>
  <r>
    <x v="40"/>
    <n v="0.92775029277684162"/>
    <n v="0.68978523892686905"/>
    <n v="1.4094721679461313"/>
    <n v="0.77595461927388298"/>
    <n v="0.52114950953075201"/>
  </r>
  <r>
    <x v="41"/>
    <n v="1.2205493558228477"/>
    <n v="0.96793216825162431"/>
    <n v="2.1058626882105136"/>
    <n v="1.0527161197042543"/>
    <n v="0.84383296897568993"/>
  </r>
  <r>
    <x v="42"/>
    <n v="1.1668302136395758"/>
    <n v="1.1260424538270399"/>
    <n v="2.5931118711651093"/>
    <n v="1.1241370714547767"/>
    <n v="0.83322211182932326"/>
  </r>
  <r>
    <x v="43"/>
    <n v="1.0711231686468983"/>
    <n v="1.1098668147583033"/>
    <n v="2.5652824637380309"/>
    <n v="1.1559888115090426"/>
    <n v="0.80844449721544154"/>
  </r>
  <r>
    <x v="44"/>
    <n v="1.1514336062805119"/>
    <n v="1.0968828371471668"/>
    <n v="2.6455194054473115"/>
    <n v="1.1059602082218813"/>
    <n v="0.79503722891800488"/>
  </r>
  <r>
    <x v="45"/>
    <n v="1.1020800256416881"/>
    <n v="1.0529480415788919"/>
    <n v="2.5339186384568109"/>
    <n v="1.1058887842585354"/>
    <n v="0.79055844606427994"/>
  </r>
  <r>
    <x v="46"/>
    <n v="0.86188480481539698"/>
    <n v="0.88005738914106268"/>
    <n v="2.0367639622029183"/>
    <n v="0.93441772625443531"/>
    <n v="0.57301306035452204"/>
  </r>
  <r>
    <x v="47"/>
    <n v="0.71542542378396379"/>
    <n v="0.77053019017005531"/>
    <n v="1.9120331256165457"/>
    <n v="0.82917138675473034"/>
    <n v="0.46076571258042143"/>
  </r>
  <r>
    <x v="48"/>
    <n v="0.99316679270574826"/>
    <n v="0.97493536265100211"/>
    <n v="2.418324291761353"/>
    <n v="1.1176323949127642"/>
    <n v="0.74874504462886438"/>
  </r>
  <r>
    <x v="49"/>
    <n v="1.0845565855856176"/>
    <n v="1.0086517217954902"/>
    <n v="2.4007087116695751"/>
    <n v="1.2011668681068177"/>
    <n v="0.82611476375067716"/>
  </r>
  <r>
    <x v="50"/>
    <n v="1.0233497802944833"/>
    <n v="1.0454419238517505"/>
    <n v="2.5432597187501811"/>
    <n v="1.2116832108973929"/>
    <n v="0.7982190320055641"/>
  </r>
  <r>
    <x v="51"/>
    <n v="1.0100449930804101"/>
    <n v="1.0126786828856924"/>
    <n v="2.4822742359027417"/>
    <n v="1.1628587069676724"/>
    <n v="0.77777139822151575"/>
  </r>
  <r>
    <x v="52"/>
    <n v="1.0376366839194451"/>
    <n v="0.99987941306859518"/>
    <n v="2.4766896168680921"/>
    <n v="1.0530927404620483"/>
    <n v="0.75125003040541283"/>
  </r>
  <r>
    <x v="53"/>
    <n v="0.82749500964840805"/>
    <n v="0.82663743069708273"/>
    <n v="2.1516688666474932"/>
    <n v="0.93940153003568938"/>
    <n v="0.57628290610268285"/>
  </r>
  <r>
    <x v="54"/>
    <n v="0.89399090486744193"/>
    <n v="0.80330506041514438"/>
    <n v="1.973110009297784"/>
    <n v="0.87390706873116497"/>
    <n v="0.55991548964194437"/>
  </r>
  <r>
    <x v="55"/>
    <n v="1.1091399992520217"/>
    <n v="0.97121839875814719"/>
    <n v="2.4011687422602974"/>
    <n v="1.0829417432170074"/>
    <n v="0.8000841413811689"/>
  </r>
  <r>
    <x v="56"/>
    <n v="1.1395780600928873"/>
    <n v="0.97984375785024957"/>
    <n v="2.3998452076870764"/>
    <n v="1.0308751537199037"/>
    <n v="0.78725537518110034"/>
  </r>
  <r>
    <x v="57"/>
    <n v="1.137753103266449"/>
    <n v="0.93635772752278446"/>
    <n v="2.2767424748413534"/>
    <n v="0.97036750722807863"/>
    <n v="0.79136056557698475"/>
  </r>
  <r>
    <x v="58"/>
    <n v="1.0926954181408499"/>
    <n v="0.85517839122299555"/>
    <n v="2.1787866995850718"/>
    <n v="1.0288227542291293"/>
    <n v="0.81235655795023709"/>
  </r>
  <r>
    <x v="59"/>
    <m/>
    <m/>
    <m/>
    <m/>
    <m/>
  </r>
  <r>
    <x v="60"/>
    <n v="1.1774928875357593"/>
    <n v="0.98256925920894445"/>
    <n v="2.3581592067200576"/>
    <n v="1.0353608781786552"/>
    <n v="0.81175994005725427"/>
  </r>
  <r>
    <x v="61"/>
    <n v="0.85537039911481549"/>
    <n v="0.82293104716890153"/>
    <n v="1.9959035770599105"/>
    <n v="0.85413223857787968"/>
    <n v="0.52565584929575238"/>
  </r>
  <r>
    <x v="62"/>
    <n v="0.79429106206861766"/>
    <n v="0.59775414466077492"/>
    <n v="1.2930285244520547"/>
    <n v="0.78779397892648939"/>
    <n v="0.44744862153894049"/>
  </r>
  <r>
    <x v="63"/>
    <n v="0.9553227207952506"/>
    <n v="0.77474114747920919"/>
    <n v="1.6562875190091932"/>
    <n v="0.94763575979604697"/>
    <n v="0.62225395455193233"/>
  </r>
  <r>
    <x v="64"/>
    <n v="1.0450425362229174"/>
    <n v="0.85062743057994616"/>
    <n v="1.9987089080990168"/>
    <n v="0.98508666926377719"/>
    <n v="0.69546024235568737"/>
  </r>
  <r>
    <x v="65"/>
    <n v="0.92530410313065348"/>
    <n v="0.82005785309824664"/>
    <n v="2.017694726187766"/>
    <n v="0.97898645740695345"/>
    <n v="0.63071030806148498"/>
  </r>
  <r>
    <x v="66"/>
    <n v="0.91574525315752076"/>
    <n v="0.80712754763545291"/>
    <n v="1.8090714721739383"/>
    <n v="0.96286807271728547"/>
    <n v="0.67243058292306712"/>
  </r>
  <r>
    <x v="67"/>
    <n v="1.0171778488199841"/>
    <n v="0.83689950864626295"/>
    <n v="1.9141468191440023"/>
    <n v="1.024993454016782"/>
    <n v="0.75004857210866394"/>
  </r>
  <r>
    <x v="68"/>
    <n v="0.82643516181044818"/>
    <n v="0.68024020827529907"/>
    <n v="1.4907924851473353"/>
    <n v="0.84297526766436637"/>
    <n v="0.52374906392551746"/>
  </r>
  <r>
    <x v="69"/>
    <n v="0.85904577809218319"/>
    <n v="0.61589826211071075"/>
    <n v="1.4420714024507566"/>
    <n v="0.72450473078299171"/>
    <n v="0.45939272222568062"/>
  </r>
  <r>
    <x v="70"/>
    <n v="0.97572602061084279"/>
    <n v="0.87850425514396335"/>
    <n v="2.0077495791469055"/>
    <n v="0.95150031265172086"/>
    <n v="0.65923553003775348"/>
  </r>
  <r>
    <x v="71"/>
    <n v="0.98478230369174558"/>
    <n v="0.87790410483682346"/>
    <n v="1.9567822855870858"/>
    <n v="1.0220427539820074"/>
    <n v="0.66407712694038057"/>
  </r>
  <r>
    <x v="72"/>
    <n v="0.90357044265534581"/>
    <n v="0.82768838181760596"/>
    <n v="1.9081675808445759"/>
    <n v="1.0454335477516121"/>
    <n v="0.62422929506377645"/>
  </r>
  <r>
    <x v="73"/>
    <n v="0.90038713807646142"/>
    <n v="0.82932786320189222"/>
    <n v="1.9394459796614489"/>
    <n v="1.054523108484122"/>
    <n v="0.67526159844773048"/>
  </r>
  <r>
    <x v="74"/>
    <n v="0.85165515754960286"/>
    <n v="0.76283630519714329"/>
    <n v="1.8132439598226393"/>
    <n v="1.0138193505405173"/>
    <n v="0.66484658992779899"/>
  </r>
  <r>
    <x v="75"/>
    <n v="0.83434139653195116"/>
    <n v="0.67055916757332468"/>
    <n v="1.455627633523334"/>
    <n v="0.81400478471455251"/>
    <n v="0.52470458475386705"/>
  </r>
  <r>
    <x v="76"/>
    <n v="0.80449548456898112"/>
    <n v="0.67311221707389246"/>
    <n v="1.3819622390574184"/>
    <n v="0.777566348885808"/>
    <n v="0.43565262553238798"/>
  </r>
  <r>
    <x v="77"/>
    <n v="1.1632902478049145"/>
    <n v="0.92477779611038891"/>
    <n v="2.0409793425521805"/>
    <n v="0.97460983896063336"/>
    <n v="0.74434146975387472"/>
  </r>
  <r>
    <x v="78"/>
    <n v="1.2029164298926838"/>
    <n v="1.0705640947293042"/>
    <n v="2.551893649559255"/>
    <n v="1.062774356068396"/>
    <n v="0.72631171189167032"/>
  </r>
  <r>
    <x v="79"/>
    <n v="1.1378487923392764"/>
    <n v="1.0382235400941442"/>
    <n v="2.3874553310961204"/>
    <n v="1.0450176552334831"/>
    <n v="0.71543542110717129"/>
  </r>
  <r>
    <x v="80"/>
    <n v="1.1248264168666091"/>
    <n v="1.0104623542637605"/>
    <n v="2.242561402770642"/>
    <n v="1.0144198395223065"/>
    <n v="0.76038646004088473"/>
  </r>
  <r>
    <x v="81"/>
    <n v="1.0834803375131206"/>
    <n v="0.99936862460935938"/>
    <n v="2.1969461814016662"/>
    <n v="0.97952055778014913"/>
    <n v="0.70732404302526708"/>
  </r>
  <r>
    <x v="82"/>
    <n v="0.93428235419346506"/>
    <n v="0.81365040254491705"/>
    <n v="1.8540777582444872"/>
    <n v="0.81129768546771408"/>
    <n v="0.5901955331111769"/>
  </r>
  <r>
    <x v="83"/>
    <n v="0.79539355917490739"/>
    <n v="0.72873463202028788"/>
    <n v="1.7138351850919105"/>
    <n v="0.72670122627966749"/>
    <n v="0.45326357202321893"/>
  </r>
  <r>
    <x v="84"/>
    <n v="0.9672498552103358"/>
    <n v="0.87134552983196223"/>
    <n v="2.0306579795971973"/>
    <n v="0.86888965854051559"/>
    <n v="0.63457976938963168"/>
  </r>
  <r>
    <x v="85"/>
    <n v="1.0903343475963629"/>
    <n v="0.95291787902041503"/>
    <n v="2.2301995226586073"/>
    <n v="0.9351808530694744"/>
    <n v="0.67314351519952687"/>
  </r>
  <r>
    <x v="86"/>
    <n v="1.1500734088906044"/>
    <n v="1.0010850136606519"/>
    <n v="2.3022173823179521"/>
    <n v="0.99348476789784113"/>
    <n v="0.71673110422001751"/>
  </r>
  <r>
    <x v="87"/>
    <n v="1.1735895634511591"/>
    <n v="1.0102488938930394"/>
    <n v="2.2067468233347016"/>
    <n v="0.97982324839388313"/>
    <n v="0.74450947958246483"/>
  </r>
  <r>
    <x v="88"/>
    <n v="1.0961792703168023"/>
    <n v="0.93797538333722452"/>
    <n v="2.0284994603287734"/>
    <n v="0.96916487469006463"/>
    <n v="0.73326126266649572"/>
  </r>
  <r>
    <x v="89"/>
    <n v="0.92735666460118715"/>
    <n v="0.76068624438939747"/>
    <n v="1.6555888537834536"/>
    <n v="0.86097284122867568"/>
    <n v="0.61419434905371306"/>
  </r>
  <r>
    <x v="90"/>
    <n v="0.84201720065212016"/>
    <n v="0.67700435399497094"/>
    <n v="1.5555347801794963"/>
    <n v="0.80980403433448045"/>
    <n v="0.53978713745166595"/>
  </r>
  <r>
    <x v="91"/>
    <n v="1.028798283945255"/>
    <n v="0.79200688547441767"/>
    <n v="2.0909112992124137"/>
    <n v="1.0059766283193912"/>
    <n v="0.76981913094708621"/>
  </r>
  <r>
    <x v="92"/>
    <n v="1.1236826390691685"/>
    <n v="0.83041155281856538"/>
    <n v="2.0744491932397566"/>
    <n v="1.0325077009149053"/>
    <n v="0.80896124085184784"/>
  </r>
  <r>
    <x v="93"/>
    <n v="1.2556533633329474"/>
    <n v="1.0236675622492353"/>
    <n v="2.3287163926036731"/>
    <n v="1.0001157392119331"/>
    <n v="0.74178505274467255"/>
  </r>
  <r>
    <x v="94"/>
    <n v="1.2300202578601294"/>
    <n v="1.0517752613806548"/>
    <n v="2.4585396952169321"/>
    <n v="1.0378492912969313"/>
    <n v="0.77469981570748403"/>
  </r>
  <r>
    <x v="95"/>
    <n v="1.1260973141367101"/>
    <n v="1.0071979520106191"/>
    <n v="2.3926085189722426"/>
    <n v="1.0208200314175229"/>
    <n v="0.7364564425622333"/>
  </r>
  <r>
    <x v="96"/>
    <n v="0.9766220674112327"/>
    <n v="0.82886210955347583"/>
    <n v="1.8657017468401014"/>
    <n v="0.85042729865922073"/>
    <n v="0.61086898261473455"/>
  </r>
  <r>
    <x v="97"/>
    <n v="0.80724221912529281"/>
    <n v="0.71278111540425815"/>
    <n v="1.6335376037162719"/>
    <n v="0.79292936569518213"/>
    <n v="0.53649804294255321"/>
  </r>
  <r>
    <x v="98"/>
    <n v="1.0906057533729898"/>
    <n v="0.91155591165479122"/>
    <n v="2.15760664485392"/>
    <n v="0.99634329757945128"/>
    <n v="0.74411161248892466"/>
  </r>
  <r>
    <x v="99"/>
    <n v="1.0863214547279296"/>
    <n v="0.90857447539662073"/>
    <n v="2.2582278969458089"/>
    <n v="0.9613404450548696"/>
    <n v="0.72149874580914308"/>
  </r>
  <r>
    <x v="100"/>
    <n v="1.1338163924542286"/>
    <n v="0.90400657676259832"/>
    <n v="2.3105372482589468"/>
    <n v="0.96963084305620728"/>
    <n v="0.76285319802021023"/>
  </r>
  <r>
    <x v="101"/>
    <n v="1.1626316898077769"/>
    <n v="0.92441609046739592"/>
    <n v="2.4739679382344884"/>
    <n v="1.050354816043749"/>
    <n v="0.76741232993577746"/>
  </r>
  <r>
    <x v="102"/>
    <n v="1.2149152226051505"/>
    <n v="0.99873648594275066"/>
    <n v="2.5001887673117489"/>
    <n v="1.0340185719966968"/>
    <n v="0.67500245553246097"/>
  </r>
  <r>
    <x v="103"/>
    <n v="0.96070775602994407"/>
    <n v="0.89956014508130921"/>
    <n v="2.2256153092913653"/>
    <n v="0.93520776831003438"/>
    <n v="0.56537982917958707"/>
  </r>
  <r>
    <x v="104"/>
    <n v="0.87521830371688258"/>
    <n v="0.82423616871207084"/>
    <n v="1.9551943942215122"/>
    <n v="0.8555125293710738"/>
    <n v="0.46735769492635687"/>
  </r>
  <r>
    <x v="105"/>
    <n v="0.99024446576117586"/>
    <n v="0.85038036070307044"/>
    <n v="2.0146999452047956"/>
    <n v="0.88126685111427949"/>
    <n v="0.60015872240486146"/>
  </r>
  <r>
    <x v="106"/>
    <n v="1.1474798556288892"/>
    <n v="0.87790564746603228"/>
    <n v="2.0110035479764319"/>
    <n v="1.0034726071594064"/>
    <n v="0.7198346575598652"/>
  </r>
  <r>
    <x v="107"/>
    <n v="1.1238053765725358"/>
    <n v="0.85258289400673526"/>
    <n v="1.9839387041615824"/>
    <n v="0.91293211004278185"/>
    <n v="0.65505988419940431"/>
  </r>
  <r>
    <x v="108"/>
    <n v="0.93984921458238091"/>
    <n v="0.71629120740858854"/>
    <n v="1.676870939501298"/>
    <n v="0.8916903295548354"/>
    <n v="0.65625700275255783"/>
  </r>
  <r>
    <x v="109"/>
    <n v="0.77068261502169688"/>
    <n v="0.61579024524978743"/>
    <n v="1.3060154694784933"/>
    <n v="0.80746170820175189"/>
    <n v="0.58488715799419333"/>
  </r>
  <r>
    <x v="110"/>
    <n v="0.73961885474045352"/>
    <n v="0.57336414771326716"/>
    <n v="1.291800966651671"/>
    <n v="0.67835261015113968"/>
    <n v="0.50430616460035615"/>
  </r>
  <r>
    <x v="111"/>
    <n v="0.62980738284514204"/>
    <n v="0.51894635339578388"/>
    <n v="1.1149763694123704"/>
    <n v="0.61013584716944547"/>
    <n v="0.45003336780660452"/>
  </r>
  <r>
    <x v="112"/>
    <n v="0.62252615553164947"/>
    <n v="0.46162558430247369"/>
    <n v="1.0072840288405507"/>
    <n v="0.68125270423076278"/>
    <n v="0.60114959789948796"/>
  </r>
  <r>
    <x v="113"/>
    <n v="0.77083667043310156"/>
    <n v="0.60295523083156011"/>
    <n v="1.3487646437350602"/>
    <n v="0.85484233122825026"/>
    <n v="0.6543651668366276"/>
  </r>
  <r>
    <x v="114"/>
    <n v="0.82859837057002894"/>
    <n v="0.66607660819007042"/>
    <n v="1.4053923893314821"/>
    <n v="0.78594390204616216"/>
    <n v="0.64303084234281871"/>
  </r>
  <r>
    <x v="115"/>
    <n v="0.82475483931293669"/>
    <n v="0.72617296169023804"/>
    <n v="1.4684810196820872"/>
    <n v="0.68103862678173033"/>
    <n v="0.61728680527607105"/>
  </r>
  <r>
    <x v="116"/>
    <n v="0.8760330755109087"/>
    <n v="0.78689295302165241"/>
    <n v="1.7275119338320686"/>
    <n v="0.7736608264534196"/>
    <n v="0.6444714546376088"/>
  </r>
  <r>
    <x v="117"/>
    <n v="0.74849264148224515"/>
    <n v="0.69667910171715297"/>
    <n v="1.5251514296424167"/>
    <n v="0.70533300737551896"/>
    <n v="0.50121105185559445"/>
  </r>
  <r>
    <x v="118"/>
    <n v="0.77665862700029598"/>
    <n v="0.67376259608319522"/>
    <n v="1.568871671708201"/>
    <n v="0.68948952440883715"/>
    <n v="0.47039247574106841"/>
  </r>
  <r>
    <x v="119"/>
    <n v="1.0297626066037426"/>
    <n v="0.80236826488476976"/>
    <n v="2.0037704866462396"/>
    <n v="0.90590634622145727"/>
    <n v="0.73368932288824207"/>
  </r>
  <r>
    <x v="120"/>
    <n v="1.0806192549583673"/>
    <n v="0.8365430597990291"/>
    <n v="1.9535020084365819"/>
    <n v="0.931119154735635"/>
    <n v="0.72808240474011365"/>
  </r>
  <r>
    <x v="121"/>
    <n v="0.93025484255836211"/>
    <n v="0.59816753380407361"/>
    <n v="1.4275190552874497"/>
    <n v="0.72044045832660031"/>
    <n v="0.64780181465009679"/>
  </r>
  <r>
    <x v="122"/>
    <n v="0.99979093911781769"/>
    <n v="0.76691816538587521"/>
    <n v="1.8087797257969234"/>
    <n v="0.83405543377509839"/>
    <n v="0.64881821981750054"/>
  </r>
  <r>
    <x v="123"/>
    <n v="1.0881897909748681"/>
    <n v="0.82334833990415168"/>
    <n v="2.005491630031643"/>
    <n v="0.87305882574921956"/>
    <n v="0.69173540399114797"/>
  </r>
  <r>
    <x v="124"/>
    <n v="0.78356718286953542"/>
    <n v="0.77445692416227707"/>
    <n v="1.9320037253645883"/>
    <n v="0.78464836551448214"/>
    <n v="0.47620994872820893"/>
  </r>
  <r>
    <x v="125"/>
    <n v="0.78042049237356659"/>
    <n v="0.71329501724919475"/>
    <n v="1.6741475196002025"/>
    <n v="0.71265606321542863"/>
    <n v="0.45624806564146875"/>
  </r>
  <r>
    <x v="126"/>
    <n v="1.0126136083229407"/>
    <n v="0.86149034009367165"/>
    <n v="2.0889041952947025"/>
    <n v="0.87427808709024468"/>
    <n v="0.72541053739016459"/>
  </r>
  <r>
    <x v="127"/>
    <n v="1.1735717378046573"/>
    <n v="0.89764405179431628"/>
    <n v="2.2568882080801833"/>
    <n v="0.92649568222264533"/>
    <n v="0.75579808480940291"/>
  </r>
  <r>
    <x v="128"/>
    <n v="0.93461454843960168"/>
    <n v="0.74812871119124003"/>
    <n v="2.1503875982922871"/>
    <n v="0.88938691513186297"/>
    <n v="0.61137819978961461"/>
  </r>
  <r>
    <x v="129"/>
    <n v="1.1087999158280388"/>
    <n v="0.83553347853581084"/>
    <n v="2.0192526557412549"/>
    <n v="0.84899644225219328"/>
    <n v="0.69884173017786444"/>
  </r>
  <r>
    <x v="130"/>
    <n v="1.1783225782011708"/>
    <n v="0.84992207888570459"/>
    <n v="2.0901815727460114"/>
    <n v="0.82804032932720462"/>
    <n v="0.71725778515514282"/>
  </r>
  <r>
    <x v="131"/>
    <n v="0.83511119434940262"/>
    <n v="0.70063796542786405"/>
    <n v="1.7705785476930644"/>
    <n v="0.73964337377483325"/>
    <n v="0.56426981266040677"/>
  </r>
  <r>
    <x v="132"/>
    <n v="0.76177322094403166"/>
    <n v="0.60567629105137022"/>
    <n v="1.4509785134534086"/>
    <n v="0.65878029454427034"/>
    <n v="0.45685564842814685"/>
  </r>
  <r>
    <x v="133"/>
    <n v="0.92024066733694254"/>
    <n v="0.7356218541348476"/>
    <n v="1.9384785762420427"/>
    <n v="0.82329757668113868"/>
    <n v="0.66694765682280599"/>
  </r>
  <r>
    <x v="134"/>
    <n v="1.0147081822666799"/>
    <n v="0.79687366668510451"/>
    <n v="2.0053410186742355"/>
    <n v="0.9120590841419518"/>
    <n v="0.70878172858624477"/>
  </r>
  <r>
    <x v="135"/>
    <n v="0.98746499930654863"/>
    <n v="0.81389541763724371"/>
    <n v="2.1004320788081183"/>
    <n v="0.98810910835167665"/>
    <n v="0.69145324670556596"/>
  </r>
  <r>
    <x v="136"/>
    <n v="0.97493294687794341"/>
    <n v="0.83551715775489022"/>
    <n v="2.1140496310880317"/>
    <n v="0.91215648084776857"/>
    <n v="0.66244259027892549"/>
  </r>
  <r>
    <x v="137"/>
    <n v="1.0088918998026406"/>
    <n v="0.83002077187944234"/>
    <n v="1.9777871658165713"/>
    <n v="0.84301277620777304"/>
    <n v="0.6606458770869934"/>
  </r>
  <r>
    <x v="138"/>
    <n v="0.8133749172274688"/>
    <n v="0.70438221461098138"/>
    <n v="1.5972328575766157"/>
    <n v="0.77076147744399259"/>
    <n v="0.58433620898377714"/>
  </r>
  <r>
    <x v="139"/>
    <n v="0.72760340848535832"/>
    <n v="0.62827990796509414"/>
    <n v="1.381880607976925"/>
    <n v="0.69883303711871081"/>
    <n v="0.52874588618355212"/>
  </r>
  <r>
    <x v="140"/>
    <n v="0.95062460006469063"/>
    <n v="0.76116076877877203"/>
    <n v="1.8308252100914439"/>
    <n v="0.81440108791404553"/>
    <n v="0.75578838916424151"/>
  </r>
  <r>
    <x v="141"/>
    <n v="1.00304258393899"/>
    <n v="0.77648148638966663"/>
    <n v="1.8225977165118086"/>
    <n v="0.82071897575719954"/>
    <n v="0.74351574837244438"/>
  </r>
  <r>
    <x v="142"/>
    <n v="0.93517378414860186"/>
    <n v="0.751216113826224"/>
    <n v="1.8358708173484415"/>
    <n v="0.82491531635546334"/>
    <n v="0.70309638480051606"/>
  </r>
  <r>
    <x v="143"/>
    <n v="0.92846605430632068"/>
    <n v="0.73463843634951731"/>
    <n v="1.7833413807436544"/>
    <n v="0.82254660644332434"/>
    <n v="0.70835329854891582"/>
  </r>
  <r>
    <x v="144"/>
    <n v="0.92293328110272854"/>
    <n v="0.72331720611944605"/>
    <n v="1.6286700955240496"/>
    <n v="0.7733229008869732"/>
    <n v="0.67632410000142762"/>
  </r>
  <r>
    <x v="145"/>
    <n v="0.78562326890494616"/>
    <n v="0.63302731135998691"/>
    <n v="1.4325159302407429"/>
    <n v="0.65286944615090192"/>
    <n v="0.51301690811442635"/>
  </r>
  <r>
    <x v="146"/>
    <n v="0.55066650905925507"/>
    <n v="0.52466245912052978"/>
    <n v="1.0900850021299542"/>
    <n v="0.59009057401672749"/>
    <n v="0.37774166579933094"/>
  </r>
  <r>
    <x v="147"/>
    <n v="0.71110039038528772"/>
    <n v="0.6296325225057231"/>
    <n v="1.507805574503901"/>
    <n v="0.7325066514777987"/>
    <n v="0.62010787097834452"/>
  </r>
  <r>
    <x v="148"/>
    <n v="0.96398748638185949"/>
    <n v="0.77464770633556268"/>
    <n v="1.7667935744640588"/>
    <n v="0.76536016701252751"/>
    <n v="0.67304315855006913"/>
  </r>
  <r>
    <x v="149"/>
    <n v="0.9829928369753731"/>
    <n v="0.76493411255201549"/>
    <n v="1.7591382999291589"/>
    <n v="0.77553649113415135"/>
    <n v="0.68192515895190819"/>
  </r>
  <r>
    <x v="150"/>
    <n v="0.65640767818702328"/>
    <n v="0.53890499581655837"/>
    <n v="1.2628879409142677"/>
    <n v="0.81815979116687731"/>
    <n v="0.63974918155434191"/>
  </r>
  <r>
    <x v="151"/>
    <n v="0.74404498900601801"/>
    <n v="0.59408223758107848"/>
    <n v="1.3243439281940905"/>
    <n v="0.77809268622639804"/>
    <n v="0.66348637604858529"/>
  </r>
  <r>
    <x v="152"/>
    <n v="0.66149826610200235"/>
    <n v="0.5264151024023197"/>
    <n v="1.0704883195611452"/>
    <n v="0.6363884215340152"/>
    <n v="0.56297720535840545"/>
  </r>
  <r>
    <x v="153"/>
    <n v="0.54024066784455627"/>
    <n v="0.48441943565587964"/>
    <n v="0.95649968071176938"/>
    <n v="0.579764472957635"/>
    <n v="0.45366196435629741"/>
  </r>
  <r>
    <x v="154"/>
    <n v="0.8428256928815806"/>
    <n v="0.65877744835023422"/>
    <n v="1.4213555260966413"/>
    <n v="0.68948589366148061"/>
    <n v="0.69028150963255075"/>
  </r>
  <r>
    <x v="155"/>
    <n v="1.0637927636723061"/>
    <n v="0.73909627954134771"/>
    <n v="1.5834036682053283"/>
    <n v="0.76273439923279407"/>
    <n v="0.74897209975190471"/>
  </r>
  <r>
    <x v="156"/>
    <n v="1.0199590278916013"/>
    <n v="0.77171601778878851"/>
    <n v="1.5151884853292876"/>
    <n v="0.7494525296457506"/>
    <n v="0.73245206515094075"/>
  </r>
  <r>
    <x v="157"/>
    <n v="0.91969824458904015"/>
    <n v="0.73956766072951252"/>
    <n v="1.5381516102625372"/>
    <n v="0.73652019035603178"/>
    <n v="0.69396617911784342"/>
  </r>
  <r>
    <x v="158"/>
    <n v="0.82654219644161608"/>
    <n v="0.69961924929679165"/>
    <n v="1.4512945781926563"/>
    <n v="0.72333646078655989"/>
    <n v="0.68854645939257886"/>
  </r>
  <r>
    <x v="159"/>
    <n v="0.69756772890509144"/>
    <n v="0.53578078800854412"/>
    <n v="1.048720457820244"/>
    <n v="0.64092073148792794"/>
    <n v="0.54604669232579839"/>
  </r>
  <r>
    <x v="160"/>
    <n v="0.70987442509466425"/>
    <n v="0.53119978844524851"/>
    <n v="1.0179354365288855"/>
    <n v="0.58181393965196315"/>
    <n v="0.50837201473554705"/>
  </r>
  <r>
    <x v="161"/>
    <n v="0.86845741475166249"/>
    <n v="0.61454227316660093"/>
    <n v="1.2976092803308648"/>
    <n v="0.70246874416363769"/>
    <n v="0.71060947255534779"/>
  </r>
  <r>
    <x v="162"/>
    <n v="1.0406454533091438"/>
    <n v="0.83653752476743226"/>
    <n v="1.6899676098966283"/>
    <n v="0.78757404553770272"/>
    <n v="0.67420305025218574"/>
  </r>
  <r>
    <x v="163"/>
    <n v="1.050843158453969"/>
    <n v="0.84884297780210893"/>
    <n v="1.8363885963331383"/>
    <n v="0.80834229428122817"/>
    <n v="0.71474420955223594"/>
  </r>
  <r>
    <x v="164"/>
    <n v="0.99485448943326638"/>
    <n v="0.75306763263735044"/>
    <n v="1.6350240444743831"/>
    <n v="0.79301936569913445"/>
    <n v="0.70782138916518111"/>
  </r>
  <r>
    <x v="165"/>
    <n v="0.98730503663457825"/>
    <n v="0.748187873040292"/>
    <n v="1.6084736762450396"/>
    <n v="0.76757070621712209"/>
    <n v="0.72133406342245177"/>
  </r>
  <r>
    <x v="166"/>
    <n v="0.73665390738945902"/>
    <n v="0.56833674531918144"/>
    <n v="1.213159964779116"/>
    <n v="0.67326706875069275"/>
    <n v="0.5667848254190595"/>
  </r>
  <r>
    <x v="167"/>
    <n v="0.65166310492138124"/>
    <n v="0.53602689929503344"/>
    <n v="1.1622855242444452"/>
    <n v="0.58922475991721646"/>
    <n v="0.48917742819624843"/>
  </r>
  <r>
    <x v="168"/>
    <n v="0.80900636996556718"/>
    <n v="0.68367689055752923"/>
    <n v="1.7110369139831705"/>
    <n v="0.77305873266714442"/>
    <n v="0.70006800459805241"/>
  </r>
  <r>
    <x v="169"/>
    <n v="0.96900584511610532"/>
    <n v="0.74226729182960827"/>
    <n v="1.8183439126877075"/>
    <n v="0.82520899372825562"/>
    <n v="0.70162608587720932"/>
  </r>
  <r>
    <x v="170"/>
    <n v="1.0063356076224985"/>
    <n v="0.74332889891395648"/>
    <n v="1.8215865812465055"/>
    <n v="0.86385899990177384"/>
    <n v="0.78238562364311182"/>
  </r>
  <r>
    <x v="171"/>
    <n v="0.98661422118724862"/>
    <n v="0.736906859902975"/>
    <n v="1.6866581965320742"/>
    <n v="0.84805017024929796"/>
    <n v="0.73292839225727846"/>
  </r>
  <r>
    <x v="172"/>
    <n v="1.0036642428563727"/>
    <n v="0.73995495698009428"/>
    <n v="1.6932671802158048"/>
    <n v="0.86496610410028696"/>
    <n v="0.74348256911720034"/>
  </r>
  <r>
    <x v="173"/>
    <n v="0.72972190447205088"/>
    <n v="0.55584865593440402"/>
    <n v="1.3195128628924464"/>
    <n v="0.72447964719562485"/>
    <n v="0.59422662537491611"/>
  </r>
  <r>
    <x v="174"/>
    <n v="0.64151724804516741"/>
    <n v="0.48616151569991678"/>
    <n v="1.0423355784047657"/>
    <n v="0.57897969458520082"/>
    <n v="0.49010812491824651"/>
  </r>
  <r>
    <x v="175"/>
    <n v="0.92344617943908702"/>
    <n v="0.61852682877681908"/>
    <n v="1.4736526335581412"/>
    <n v="0.74966537354962048"/>
    <n v="0.78680682552612335"/>
  </r>
  <r>
    <x v="176"/>
    <n v="1.0096090761003267"/>
    <n v="0.72567821184536163"/>
    <n v="1.6947309105316746"/>
    <n v="0.85377674072380072"/>
    <n v="0.78041006537827817"/>
  </r>
  <r>
    <x v="177"/>
    <n v="0.99359150763591353"/>
    <n v="0.71435960638104801"/>
    <n v="1.7203116033019115"/>
    <n v="0.86639658026532251"/>
    <n v="0.7484226598478132"/>
  </r>
  <r>
    <x v="178"/>
    <n v="0.92307579105801285"/>
    <n v="0.68309472819125139"/>
    <n v="1.6899216214952768"/>
    <n v="0.91154725868517272"/>
    <n v="0.72685990945976686"/>
  </r>
  <r>
    <x v="179"/>
    <n v="0.88881733387634587"/>
    <n v="0.70540071920129876"/>
    <n v="1.7247393126352255"/>
    <n v="0.93208805348822299"/>
    <n v="0.73854387654253062"/>
  </r>
  <r>
    <x v="180"/>
    <n v="0.73871420565661172"/>
    <n v="0.57205043291107793"/>
    <n v="1.3033697179352985"/>
    <n v="0.7556904902318724"/>
    <n v="0.60963922755200162"/>
  </r>
  <r>
    <x v="181"/>
    <n v="0.54076020545627868"/>
    <n v="0.48471121678517365"/>
    <n v="1.0658595571983185"/>
    <n v="0.65659767110147838"/>
    <n v="0.44764704463951022"/>
  </r>
  <r>
    <x v="182"/>
    <n v="0.70670627168015343"/>
    <n v="0.59679411887552469"/>
    <n v="1.4500846550205635"/>
    <n v="0.80521453967639833"/>
    <n v="0.66642670673826665"/>
  </r>
  <r>
    <x v="183"/>
    <n v="0.89417776697205364"/>
    <n v="0.6593171232890741"/>
    <n v="1.5320811027793444"/>
    <n v="0.87873666209543599"/>
    <n v="0.73425567889697119"/>
  </r>
  <r>
    <x v="184"/>
    <n v="0.869343256539719"/>
    <n v="0.64479196383994286"/>
    <n v="1.6395124434220096"/>
    <n v="0.91188748833236521"/>
    <n v="0.77029787973548514"/>
  </r>
  <r>
    <x v="185"/>
    <n v="0.81321380568210755"/>
    <n v="0.64307894560786505"/>
    <n v="1.5732918181733946"/>
    <n v="0.89089913907420792"/>
    <n v="0.75029073920478451"/>
  </r>
  <r>
    <x v="186"/>
    <n v="0.81006402344934814"/>
    <n v="0.65042802485795281"/>
    <n v="1.532606690551986"/>
    <n v="0.89754815638267238"/>
    <n v="0.75666595199339026"/>
  </r>
  <r>
    <x v="187"/>
    <n v="0.70831012077246214"/>
    <n v="0.51365177626317282"/>
    <n v="1.2056627934099726"/>
    <n v="0.75327915922703781"/>
    <n v="0.61956158362277192"/>
  </r>
  <r>
    <x v="188"/>
    <n v="0.66327684780892693"/>
    <n v="0.46347410729755095"/>
    <n v="1.0763519309985441"/>
    <n v="0.62246944968948081"/>
    <n v="0.54282899547023167"/>
  </r>
  <r>
    <x v="189"/>
    <n v="0.86262474789082622"/>
    <n v="0.61154501343556777"/>
    <n v="1.6361568674966052"/>
    <n v="0.79981732875515432"/>
    <n v="0.76032883835827736"/>
  </r>
  <r>
    <x v="190"/>
    <n v="0.91372525303228302"/>
    <n v="0.68005096793149988"/>
    <n v="1.7287852468988569"/>
    <n v="0.88231569179337388"/>
    <n v="0.76230620384557657"/>
  </r>
  <r>
    <x v="191"/>
    <n v="0.90122908437815086"/>
    <n v="0.70790384825677088"/>
    <n v="1.7632765864962801"/>
    <n v="0.85920559679042596"/>
    <n v="0.78101417087863945"/>
  </r>
  <r>
    <x v="192"/>
    <n v="0.9252437991575605"/>
    <n v="0.73805967832592678"/>
    <n v="1.822155591440195"/>
    <n v="0.84844718541807596"/>
    <n v="0.81001369490218145"/>
  </r>
  <r>
    <x v="193"/>
    <n v="0.81810016256475082"/>
    <n v="0.72271692223480277"/>
    <n v="1.7792659916616065"/>
    <n v="0.87064332895270313"/>
    <n v="0.76395524879347121"/>
  </r>
  <r>
    <x v="194"/>
    <n v="0.7085166935708278"/>
    <n v="0.55940022956033952"/>
    <n v="1.3246168624154333"/>
    <n v="0.69924991037500173"/>
    <n v="0.59237673674992619"/>
  </r>
  <r>
    <x v="195"/>
    <n v="0.6506874290123188"/>
    <n v="0.52276370319151177"/>
    <n v="1.2172275080755577"/>
    <n v="0.57009836672320091"/>
    <n v="0.5034154822714686"/>
  </r>
  <r>
    <x v="196"/>
    <n v="0.84306376426689089"/>
    <n v="0.65350720273015739"/>
    <n v="1.6762630659907132"/>
    <n v="0.76068084188999063"/>
    <n v="0.74578883048023981"/>
  </r>
  <r>
    <x v="197"/>
    <n v="0.91025803999926702"/>
    <n v="0.72756240868329425"/>
    <n v="1.7213925646040453"/>
    <n v="0.78803920056925802"/>
    <n v="0.74609519466776841"/>
  </r>
  <r>
    <x v="198"/>
    <n v="0.910858533907276"/>
    <n v="0.74294814198931991"/>
    <n v="1.7457683126524211"/>
    <n v="0.82155146399646484"/>
    <n v="0.73973178619809998"/>
  </r>
  <r>
    <x v="199"/>
    <n v="0.90881106276137702"/>
    <n v="0.75112047845571728"/>
    <n v="1.7595758193017943"/>
    <n v="0.86971797102441684"/>
    <n v="0.75028119019108841"/>
  </r>
  <r>
    <x v="200"/>
    <n v="0.9055885035243737"/>
    <n v="0.74545284815283419"/>
    <n v="1.7333832122439801"/>
    <n v="0.83759548054841482"/>
    <n v="0.76068638693192137"/>
  </r>
  <r>
    <x v="201"/>
    <n v="0.66324934762436472"/>
    <n v="0.58832526058937173"/>
    <n v="1.3349764216384854"/>
    <n v="0.72534211527347003"/>
    <n v="0.56577432022390806"/>
  </r>
  <r>
    <x v="202"/>
    <n v="0.60326567281297439"/>
    <n v="0.53233135047504665"/>
    <n v="1.1555765225924943"/>
    <n v="0.62897355740447014"/>
    <n v="0.48340499290739358"/>
  </r>
  <r>
    <x v="203"/>
    <n v="0.7371111866053407"/>
    <n v="0.67112484108258252"/>
    <n v="1.6605980376360026"/>
    <n v="0.79866818047671106"/>
    <n v="0.69592707035294354"/>
  </r>
  <r>
    <x v="204"/>
    <n v="0.88899240018801784"/>
    <n v="0.75795218201145464"/>
    <n v="1.8554232270182742"/>
    <n v="0.89406105415994608"/>
    <n v="0.76936792567738743"/>
  </r>
  <r>
    <x v="205"/>
    <n v="0.92569987401016163"/>
    <n v="0.7630726557445161"/>
    <n v="1.8852563705630363"/>
    <n v="0.9275994482893497"/>
    <n v="0.82320458050124046"/>
  </r>
  <r>
    <x v="206"/>
    <n v="0.94277523600312685"/>
    <n v="0.77402230427318575"/>
    <n v="1.9447129421476701"/>
    <n v="0.94402999163710599"/>
    <n v="0.80819842044717338"/>
  </r>
  <r>
    <x v="207"/>
    <n v="0.90078499359068964"/>
    <n v="0.72804739623753068"/>
    <n v="1.7651777870655065"/>
    <n v="0.9363250041611898"/>
    <n v="0.79874584532188109"/>
  </r>
  <r>
    <x v="208"/>
    <n v="0.83655856675817653"/>
    <n v="0.59946331891628724"/>
    <n v="1.2687105817594651"/>
    <n v="0.72951163732136171"/>
    <n v="0.58949757438581651"/>
  </r>
  <r>
    <x v="209"/>
    <n v="0.65299798415928767"/>
    <n v="0.52647247127798158"/>
    <n v="1.0863722407483507"/>
    <n v="0.57812824175656929"/>
    <n v="0.50301294862233803"/>
  </r>
  <r>
    <x v="210"/>
    <n v="0.85020034147564494"/>
    <n v="0.67304373012194429"/>
    <n v="1.615643708938552"/>
    <n v="0.75345014752893935"/>
    <n v="0.73617059819756692"/>
  </r>
  <r>
    <x v="211"/>
    <n v="0.79742795227918239"/>
    <n v="0.69563142837630165"/>
    <n v="1.7145199359187218"/>
    <n v="0.82828664998514878"/>
    <n v="0.70840072072619487"/>
  </r>
  <r>
    <x v="212"/>
    <n v="0.77216555785504026"/>
    <n v="0.69990808567044616"/>
    <n v="1.726269314490013"/>
    <n v="0.85688937922411212"/>
    <n v="0.69802607254638005"/>
  </r>
  <r>
    <x v="213"/>
    <n v="0.93519407056592208"/>
    <n v="0.73614270991223119"/>
    <n v="1.8223844983513673"/>
    <n v="0.8885413717570656"/>
    <n v="0.83405617055550596"/>
  </r>
  <r>
    <x v="214"/>
    <n v="0.89034339155587605"/>
    <n v="0.71965244305999265"/>
    <n v="1.7678975345464061"/>
    <n v="0.85498920027657099"/>
    <n v="0.84064079526008995"/>
  </r>
  <r>
    <x v="215"/>
    <n v="0.78655962274838354"/>
    <n v="0.59960502425867679"/>
    <n v="1.4041963938503781"/>
    <n v="0.70834389122903019"/>
    <n v="0.68927904325914258"/>
  </r>
  <r>
    <x v="216"/>
    <n v="0.64245067631158925"/>
    <n v="0.52292892939172808"/>
    <n v="1.1898011891472391"/>
    <n v="0.61054775010746087"/>
    <n v="0.58247819574492066"/>
  </r>
  <r>
    <x v="217"/>
    <n v="0.76696581090505433"/>
    <n v="0.65189507414844206"/>
    <n v="1.653991691807261"/>
    <n v="0.76395094738230274"/>
    <n v="0.75240150023627894"/>
  </r>
  <r>
    <x v="218"/>
    <n v="0.80494340876342052"/>
    <n v="0.70623219367390166"/>
    <n v="1.7463001659937289"/>
    <n v="0.84586190304025011"/>
    <n v="0.74341179420393533"/>
  </r>
  <r>
    <x v="219"/>
    <n v="0.80408744133522891"/>
    <n v="0.70985552698073007"/>
    <n v="1.7274874515494323"/>
    <n v="0.82726560613536049"/>
    <n v="0.74636757193326486"/>
  </r>
  <r>
    <x v="220"/>
    <n v="0.86943604153703613"/>
    <n v="0.65719584777894491"/>
    <n v="1.5063330416601477"/>
    <n v="0.81857223980137461"/>
    <n v="0.78467459153658403"/>
  </r>
  <r>
    <x v="221"/>
    <n v="0.63874007074338934"/>
    <n v="0.65199325708206379"/>
    <n v="1.6121560618629773"/>
    <n v="0.7798578253112245"/>
    <n v="0.65367693358293222"/>
  </r>
  <r>
    <x v="222"/>
    <n v="0.52402513293240505"/>
    <n v="0.47341470582652034"/>
    <n v="1.0864623843403391"/>
    <n v="0.73044759401119885"/>
    <n v="0.53137477988291115"/>
  </r>
  <r>
    <x v="223"/>
    <n v="0.5431460308343502"/>
    <n v="0.47668227889593123"/>
    <n v="1.0410007829449277"/>
    <n v="0.63576146005463663"/>
    <n v="0.45604969798125922"/>
  </r>
  <r>
    <x v="224"/>
    <n v="0.79362384399906361"/>
    <n v="0.61993515533950827"/>
    <n v="1.5560150027145732"/>
    <n v="0.7132336708349194"/>
    <n v="0.73987513138902594"/>
  </r>
  <r>
    <x v="225"/>
    <n v="0.87423983291105478"/>
    <n v="0.69078567198664043"/>
    <n v="1.601613682199857"/>
    <n v="0.75571056106625689"/>
    <n v="0.7486491381681023"/>
  </r>
  <r>
    <x v="226"/>
    <n v="0.80779566003023462"/>
    <n v="0.63165457580157092"/>
    <n v="1.4837427638440768"/>
    <n v="0.70219524594870841"/>
    <n v="0.78030989274866769"/>
  </r>
  <r>
    <x v="227"/>
    <n v="0.64232989032018539"/>
    <n v="0.58487012517873749"/>
    <n v="1.3100122879151221"/>
    <n v="0.66242779284051467"/>
    <n v="0.6538181516700825"/>
  </r>
  <r>
    <x v="228"/>
    <n v="0.66366213594944967"/>
    <n v="0.60540500437956046"/>
    <n v="1.3257887890773454"/>
    <n v="0.69554560418943145"/>
    <n v="0.66668877218685951"/>
  </r>
  <r>
    <x v="229"/>
    <n v="0.55355652847039116"/>
    <n v="0.49297308372103593"/>
    <n v="1.0726485742310761"/>
    <n v="0.65778751605246188"/>
    <n v="0.50755855643863879"/>
  </r>
  <r>
    <x v="230"/>
    <n v="0.53312034068655567"/>
    <n v="0.4736766533066662"/>
    <n v="1.0395479108158856"/>
    <n v="0.59126051452657191"/>
    <n v="0.42243488585755062"/>
  </r>
  <r>
    <x v="231"/>
    <n v="0.72053617249503499"/>
    <n v="0.59959743914212582"/>
    <n v="1.4045230499362795"/>
    <n v="0.69652240964945333"/>
    <n v="0.65483398756501199"/>
  </r>
  <r>
    <x v="232"/>
    <n v="0.90028481174818964"/>
    <n v="0.72054739569306459"/>
    <n v="1.6974225185690932"/>
    <n v="0.7805322798163935"/>
    <n v="0.71299554505897111"/>
  </r>
  <r>
    <x v="233"/>
    <n v="0.85984162292049815"/>
    <n v="0.71652854036582381"/>
    <n v="1.7079476414811019"/>
    <n v="0.8012478578888147"/>
    <n v="0.71925479356957989"/>
  </r>
  <r>
    <x v="234"/>
    <n v="0.75406858852412062"/>
    <n v="0.67308463095871984"/>
    <n v="1.5991593318045394"/>
    <n v="0.80751535947637565"/>
    <n v="0.67988125106528596"/>
  </r>
  <r>
    <x v="235"/>
    <n v="0.72662613414302579"/>
    <n v="0.66750690818815306"/>
    <n v="1.5951260166094365"/>
    <n v="0.80577287954787558"/>
    <n v="0.70771917589591093"/>
  </r>
  <r>
    <x v="236"/>
    <n v="0.68943901332175395"/>
    <n v="0.55168893379849804"/>
    <n v="1.29024187764908"/>
    <n v="0.72601620559947389"/>
    <n v="0.62813088050434052"/>
  </r>
  <r>
    <x v="237"/>
    <n v="0.65591686631041668"/>
    <n v="0.52068097905205357"/>
    <n v="1.222796191007361"/>
    <n v="0.64633502024044376"/>
    <n v="0.54716747362785845"/>
  </r>
  <r>
    <x v="238"/>
    <n v="0.85514609785012519"/>
    <n v="0.67900276338336685"/>
    <n v="1.7686547411799536"/>
    <n v="0.80673066018259887"/>
    <n v="0.78571976854598058"/>
  </r>
  <r>
    <x v="239"/>
    <n v="0.99131211958376453"/>
    <n v="0.76296310475972873"/>
    <n v="1.9311772978427084"/>
    <n v="0.91919609465274288"/>
    <n v="0.87648968926767501"/>
  </r>
  <r>
    <x v="240"/>
    <n v="0.99750670252150209"/>
    <n v="0.76382666292666368"/>
    <n v="1.9575661041341894"/>
    <n v="0.94435933220207935"/>
    <n v="0.87043584147064113"/>
  </r>
  <r>
    <x v="241"/>
    <n v="0.89772812267266133"/>
    <n v="0.76734368818429444"/>
    <n v="2.0008416685840054"/>
    <n v="0.94026689467040281"/>
    <n v="0.78006856040684458"/>
  </r>
  <r>
    <x v="242"/>
    <n v="0.79479493207268537"/>
    <n v="0.75326526067585664"/>
    <n v="1.9344161119587995"/>
    <n v="0.93349456207944459"/>
    <n v="0.72366752668250689"/>
  </r>
  <r>
    <x v="243"/>
    <n v="0.73225741587649273"/>
    <n v="0.59769478049339442"/>
    <n v="1.4397260049769389"/>
    <n v="0.7913699126238698"/>
    <n v="0.55583908513790226"/>
  </r>
  <r>
    <x v="244"/>
    <n v="0.66540607728174506"/>
    <n v="0.56072509916235524"/>
    <n v="1.2741208250152078"/>
    <n v="0.69739242966525217"/>
    <n v="0.46905616122186083"/>
  </r>
  <r>
    <x v="245"/>
    <n v="0.78332026727152149"/>
    <n v="0.69709574135443941"/>
    <n v="1.7921899407442163"/>
    <n v="0.83444512367060752"/>
    <n v="0.65893334213075538"/>
  </r>
  <r>
    <x v="246"/>
    <n v="0.80439823341238881"/>
    <n v="0.73212711145126652"/>
    <n v="1.7698671786688991"/>
    <n v="0.91973789069562173"/>
    <n v="0.72087327496656506"/>
  </r>
  <r>
    <x v="247"/>
    <n v="0.79496935074174957"/>
    <n v="0.72848065938868467"/>
    <n v="1.6379990168134058"/>
    <n v="0.8920351189349901"/>
    <n v="0.68335017431052625"/>
  </r>
  <r>
    <x v="248"/>
    <n v="0.84238860882439837"/>
    <n v="0.75025231058626396"/>
    <n v="1.7152506431578372"/>
    <n v="0.86531066635884579"/>
    <n v="0.61193697129156166"/>
  </r>
  <r>
    <x v="249"/>
    <n v="0.80426502079353546"/>
    <n v="0.75577564335669256"/>
    <n v="1.7143800889369329"/>
    <n v="0.86415312439858305"/>
    <n v="0.6047983417390741"/>
  </r>
  <r>
    <x v="250"/>
    <n v="0.85197855381117793"/>
    <n v="0.68688744939327162"/>
    <n v="1.5413237082877249"/>
    <n v="0.71187136099751502"/>
    <n v="0.5220182133655118"/>
  </r>
  <r>
    <x v="251"/>
    <n v="0.80437924532844429"/>
    <n v="0.68532444459355701"/>
    <n v="1.4958338264636635"/>
    <n v="0.64704418183676404"/>
    <n v="0.50869109178715799"/>
  </r>
  <r>
    <x v="252"/>
    <n v="0.96989716786113855"/>
    <n v="0.80066421493495277"/>
    <n v="1.9084099792936908"/>
    <n v="0.81348094974781959"/>
    <n v="0.81609834018375649"/>
  </r>
  <r>
    <x v="253"/>
    <n v="0.95307786110912973"/>
    <n v="0.77468972934836478"/>
    <n v="1.7973579351149307"/>
    <n v="0.82940634373921474"/>
    <n v="0.66927951775783634"/>
  </r>
  <r>
    <x v="254"/>
    <n v="0.76491698352387771"/>
    <n v="0.72136207779775108"/>
    <n v="1.7207118087715707"/>
    <n v="0.8168956886019455"/>
    <n v="0.58161731578218512"/>
  </r>
  <r>
    <x v="255"/>
    <n v="0.81049420701813701"/>
    <n v="0.71916679720914856"/>
    <n v="1.6617143735080666"/>
    <n v="0.83897223657435027"/>
    <n v="0.66344155268592397"/>
  </r>
  <r>
    <x v="256"/>
    <n v="0.86537555327879889"/>
    <n v="0.70481162738309133"/>
    <n v="1.6158527338664928"/>
    <n v="0.82834796476720252"/>
    <n v="0.69899257768267709"/>
  </r>
  <r>
    <x v="257"/>
    <n v="0.7552589066194253"/>
    <n v="0.61926353233325893"/>
    <n v="1.478843606523206"/>
    <n v="0.6887278502961488"/>
    <n v="0.50838325574170662"/>
  </r>
  <r>
    <x v="258"/>
    <n v="0.63835942614971253"/>
    <n v="0.5043535535422291"/>
    <n v="1.1444026037027131"/>
    <n v="0.6261054576039593"/>
    <n v="0.49650567379125199"/>
  </r>
  <r>
    <x v="259"/>
    <n v="0.91812615796013475"/>
    <n v="0.6990689566043804"/>
    <n v="1.8271795372921222"/>
    <n v="0.83917329342697744"/>
    <n v="0.8267552952827405"/>
  </r>
  <r>
    <x v="260"/>
    <n v="0.96703389565014397"/>
    <n v="0.70854208072433889"/>
    <n v="1.7322076200205248"/>
    <n v="0.89940294337005489"/>
    <n v="0.78994748476178756"/>
  </r>
  <r>
    <x v="261"/>
    <n v="0.99608096191831508"/>
    <n v="0.75127440439524196"/>
    <n v="1.9167521974079098"/>
    <n v="0.91964157049712425"/>
    <n v="0.84928283918908243"/>
  </r>
  <r>
    <x v="262"/>
    <n v="1.0092003403529708"/>
    <n v="0.82291197590412779"/>
    <n v="2.1532649043912095"/>
    <n v="0.93432129893059801"/>
    <n v="0.86455301704584087"/>
  </r>
  <r>
    <x v="263"/>
    <n v="0.89001323841612245"/>
    <n v="0.78859507831380415"/>
    <n v="2.0352524537212635"/>
    <n v="0.8810817014789657"/>
    <n v="0.79013294159538194"/>
  </r>
  <r>
    <x v="264"/>
    <n v="0.63501053422002063"/>
    <n v="0.60518565102124222"/>
    <n v="1.5294222713261065"/>
    <n v="0.73592185048188552"/>
    <n v="0.49716947888488217"/>
  </r>
  <r>
    <x v="265"/>
    <n v="0.63386705915213692"/>
    <n v="0.55559068965224723"/>
    <n v="1.3367905643730973"/>
    <n v="0.66609771037129062"/>
    <n v="0.50189433083736001"/>
  </r>
  <r>
    <x v="266"/>
    <n v="0.86535513452473534"/>
    <n v="0.74127438454119576"/>
    <n v="1.8332076489257274"/>
    <n v="0.80032541150626468"/>
    <n v="0.77623887597909536"/>
  </r>
  <r>
    <x v="267"/>
    <n v="0.89852160834488382"/>
    <n v="0.80924923788988656"/>
    <n v="1.967765032827101"/>
    <n v="0.85116685497074795"/>
    <n v="0.75168584069287336"/>
  </r>
  <r>
    <x v="268"/>
    <n v="0.9210313145041088"/>
    <n v="0.80653066806922136"/>
    <n v="1.9946478832286678"/>
    <n v="0.87963261053977515"/>
    <n v="0.80982265215516736"/>
  </r>
  <r>
    <x v="269"/>
    <n v="0.8041285494118422"/>
    <n v="0.76754424592765191"/>
    <n v="1.9041841052374842"/>
    <n v="0.87859086947008413"/>
    <n v="0.71336383903321177"/>
  </r>
  <r>
    <x v="270"/>
    <n v="0.78884297988285113"/>
    <n v="0.72563524773868293"/>
    <n v="1.726520841084316"/>
    <n v="0.87585343871847721"/>
    <n v="0.72584574467768914"/>
  </r>
  <r>
    <x v="271"/>
    <n v="0.65511155210707073"/>
    <n v="0.53252630910599319"/>
    <n v="1.1791554192751121"/>
    <n v="0.74671920855335017"/>
    <n v="0.58223028858078563"/>
  </r>
  <r>
    <x v="272"/>
    <n v="0.59849349962914833"/>
    <n v="0.47497677489332407"/>
    <n v="1.0356534503065651"/>
    <n v="0.63750249998324349"/>
    <n v="0.47484350265952502"/>
  </r>
  <r>
    <x v="273"/>
    <n v="0.88358707754745747"/>
    <n v="0.60794167386213227"/>
    <n v="1.4066235222539218"/>
    <n v="0.77413648959003567"/>
    <n v="0.80103043111179295"/>
  </r>
  <r>
    <x v="274"/>
    <n v="0.89237459948927955"/>
    <n v="0.68782726654855753"/>
    <n v="1.7421945267311605"/>
    <n v="0.85064889293012802"/>
    <n v="0.69312744945495608"/>
  </r>
  <r>
    <x v="275"/>
    <n v="0.98375436371598213"/>
    <n v="0.75743605629244126"/>
    <n v="1.8620150620130806"/>
    <n v="0.82691420439706331"/>
    <n v="0.71083496440578142"/>
  </r>
  <r>
    <x v="276"/>
    <n v="1.029296930561745"/>
    <n v="0.81925037284007585"/>
    <n v="1.9236730343647133"/>
    <n v="0.89639743368134273"/>
    <n v="0.74380428855779068"/>
  </r>
  <r>
    <x v="277"/>
    <n v="0.84449411331335222"/>
    <n v="0.75655813166629382"/>
    <n v="1.9145031389811045"/>
    <n v="0.88683763526054604"/>
    <n v="0.71120069351772086"/>
  </r>
  <r>
    <x v="278"/>
    <n v="0.83035438880489432"/>
    <n v="0.67512871900260274"/>
    <n v="1.7354358971376718"/>
    <n v="0.77404377928691237"/>
    <n v="0.58829248773149301"/>
  </r>
  <r>
    <x v="279"/>
    <n v="0.65522490188367621"/>
    <n v="0.60963188159157145"/>
    <n v="1.6715022488347933"/>
    <n v="0.68647262036396839"/>
    <n v="0.45643219105395416"/>
  </r>
  <r>
    <x v="280"/>
    <n v="0.86701016265695252"/>
    <n v="0.79009035144723039"/>
    <n v="2.1843900405644896"/>
    <n v="0.82032833017332241"/>
    <n v="0.71447904329574252"/>
  </r>
  <r>
    <x v="281"/>
    <n v="0.84771858007055545"/>
    <n v="0.76701256554195274"/>
    <n v="1.8952704552880348"/>
    <n v="0.86902804065560613"/>
    <n v="0.67694298507392758"/>
  </r>
  <r>
    <x v="282"/>
    <n v="0.85449764595686772"/>
    <n v="0.77520962443839259"/>
    <n v="1.9075519259190974"/>
    <n v="0.91727492034356073"/>
    <n v="0.6792485935363447"/>
  </r>
  <r>
    <x v="283"/>
    <n v="0.82506876491260017"/>
    <n v="0.74226884511275126"/>
    <n v="1.795778467467968"/>
    <n v="0.91811162715314887"/>
    <n v="0.68477794981083828"/>
  </r>
  <r>
    <x v="284"/>
    <n v="0.76314417606588081"/>
    <n v="0.67461671415064839"/>
    <n v="1.5482381794706099"/>
    <n v="0.91364881034205281"/>
    <n v="0.67351115345918511"/>
  </r>
  <r>
    <x v="285"/>
    <n v="0.79304284662432745"/>
    <n v="0.55286070134297871"/>
    <n v="1.2939440600465033"/>
    <n v="0.76426940312906488"/>
    <n v="0.52356707716135242"/>
  </r>
  <r>
    <x v="286"/>
    <n v="0.73890242479963331"/>
    <n v="0.48053782193803923"/>
    <n v="1.1245829025185379"/>
    <n v="0.6611147804932157"/>
    <n v="0.47653219420594378"/>
  </r>
  <r>
    <x v="287"/>
    <n v="0.98335118424825918"/>
    <n v="0.68125916125178199"/>
    <n v="1.7692375651955152"/>
    <n v="0.79531364796951243"/>
    <n v="0.72778707804732568"/>
  </r>
  <r>
    <x v="288"/>
    <n v="1.0381477963413497"/>
    <n v="0.84080476985112318"/>
    <n v="1.9768212959502551"/>
    <n v="0.88003694743629746"/>
    <n v="0.77938154758191514"/>
  </r>
  <r>
    <x v="289"/>
    <n v="0.97066115611559201"/>
    <n v="0.81089914395189111"/>
    <n v="1.9433064770445498"/>
    <n v="0.86196323588836499"/>
    <n v="0.73411947753537843"/>
  </r>
  <r>
    <x v="290"/>
    <n v="1.0527059478883201"/>
    <n v="0.81653424743473313"/>
    <n v="2.0312125910215522"/>
    <n v="0.92006601824642842"/>
    <n v="0.78043092677770665"/>
  </r>
  <r>
    <x v="291"/>
    <n v="0.97517782268961406"/>
    <n v="0.77110377875484282"/>
    <n v="1.8373267205671007"/>
    <n v="0.89825679969527461"/>
    <n v="0.74050701082277892"/>
  </r>
  <r>
    <x v="292"/>
    <n v="0.87706560368565423"/>
    <n v="0.69294480766196298"/>
    <n v="1.6140888106159463"/>
    <n v="0.75244733591044655"/>
    <n v="0.55023540422230321"/>
  </r>
  <r>
    <x v="293"/>
    <n v="0.85947613288842073"/>
    <n v="0.69979342318969828"/>
    <n v="1.5544899191749197"/>
    <n v="0.62909489728876589"/>
    <n v="0.50941358928272318"/>
  </r>
  <r>
    <x v="294"/>
    <n v="1.0262715983335042"/>
    <n v="0.83331781559793272"/>
    <n v="2.0561160220059849"/>
    <n v="0.81474200383932804"/>
    <n v="0.84148711384066643"/>
  </r>
  <r>
    <x v="295"/>
    <n v="1.0721427075101895"/>
    <n v="0.90680267151397054"/>
    <n v="2.2290747772319714"/>
    <n v="0.88244741120358294"/>
    <n v="0.84835973611755189"/>
  </r>
  <r>
    <x v="296"/>
    <n v="1.0527150448287852"/>
    <n v="0.85726661261479897"/>
    <n v="2.1832265821690298"/>
    <n v="0.85694201234562994"/>
    <n v="0.81851994276778406"/>
  </r>
  <r>
    <x v="297"/>
    <n v="0.95936778722871341"/>
    <n v="0.81647640193348858"/>
    <n v="2.0133621684166019"/>
    <n v="0.88923360523140704"/>
    <n v="0.74627056459562202"/>
  </r>
  <r>
    <x v="298"/>
    <n v="0.97199006995924897"/>
    <n v="0.76448507134150134"/>
    <n v="1.7552820063302639"/>
    <n v="0.87364174558430041"/>
    <n v="0.76983326381209904"/>
  </r>
  <r>
    <x v="299"/>
    <n v="0.81894058688487503"/>
    <n v="0.59196180379538765"/>
    <n v="1.2633402493765362"/>
    <n v="0.73969758394065643"/>
    <n v="0.62571941903298467"/>
  </r>
  <r>
    <x v="300"/>
    <n v="0.85821065116346351"/>
    <n v="0.64491016895474174"/>
    <n v="1.3695950297218469"/>
    <n v="0.69962366763403394"/>
    <n v="0.55584728999072974"/>
  </r>
  <r>
    <x v="301"/>
    <n v="1.2026392212787509"/>
    <n v="0.90224651851115034"/>
    <n v="2.3583386017534425"/>
    <n v="0.91229105542433786"/>
    <n v="0.82747526278034278"/>
  </r>
  <r>
    <x v="302"/>
    <n v="1.1750054161852257"/>
    <n v="0.94607112157402018"/>
    <n v="2.582989548246521"/>
    <n v="0.94250164712227158"/>
    <n v="0.82970571207904753"/>
  </r>
  <r>
    <x v="303"/>
    <n v="1.167659051891728"/>
    <n v="0.94649405640731676"/>
    <n v="2.6235309140082177"/>
    <n v="0.97296735510890542"/>
    <n v="0.82926811249691978"/>
  </r>
  <r>
    <x v="304"/>
    <n v="1.1487369937130607"/>
    <n v="0.91516810823754968"/>
    <n v="2.4940711940496221"/>
    <n v="0.96369066108372536"/>
    <n v="0.78507492077992291"/>
  </r>
  <r>
    <x v="305"/>
    <n v="0.92196310758067423"/>
    <n v="0.70481125669009059"/>
    <n v="1.8814654247992559"/>
    <n v="0.76600575409841942"/>
    <n v="0.49853667282884817"/>
  </r>
  <r>
    <x v="306"/>
    <n v="0.78376922496174162"/>
    <n v="0.64643959629077596"/>
    <n v="1.3883326938444587"/>
    <n v="0.72785556264507034"/>
    <n v="0.47658706471997608"/>
  </r>
  <r>
    <x v="307"/>
    <n v="0.83587237153712723"/>
    <n v="0.67282137473004888"/>
    <n v="1.4382827906555364"/>
    <n v="0.64371779637069193"/>
    <n v="0.45284485694700405"/>
  </r>
  <r>
    <x v="308"/>
    <n v="1.0128736526148265"/>
    <n v="0.85726201666859503"/>
    <n v="2.0146031336500778"/>
    <n v="0.79193060964209672"/>
    <n v="0.65524892864460127"/>
  </r>
  <r>
    <x v="309"/>
    <n v="1.0461226960254519"/>
    <n v="0.9452643505687427"/>
    <n v="2.3063761305302957"/>
    <n v="0.84458321581232554"/>
    <n v="0.71520803373143382"/>
  </r>
  <r>
    <x v="310"/>
    <n v="1.181048036572222"/>
    <n v="0.97381829398199404"/>
    <n v="2.4950195241771658"/>
    <n v="1.0132536971874391"/>
    <n v="0.8319605976194836"/>
  </r>
  <r>
    <x v="311"/>
    <n v="1.0637264459069316"/>
    <n v="1.0045212372500765"/>
    <n v="2.4405123134184792"/>
    <n v="0.99712879448926772"/>
    <n v="0.7369740595144384"/>
  </r>
  <r>
    <x v="312"/>
    <n v="1.1563095744458807"/>
    <n v="1.060126353902243"/>
    <n v="2.5034715834340617"/>
    <n v="0.94190843800462987"/>
    <n v="0.77549045970830399"/>
  </r>
  <r>
    <x v="313"/>
    <n v="1.0839502880632537"/>
    <n v="0.98680050716247758"/>
    <n v="2.2369731994863127"/>
    <n v="0.84706254216052945"/>
    <n v="0.65723400017000388"/>
  </r>
  <r>
    <x v="314"/>
    <n v="1.005990335063238"/>
    <n v="0.9018048399886055"/>
    <n v="2.1965392457137396"/>
    <n v="0.77603378729148254"/>
    <n v="0.55492615992599115"/>
  </r>
  <r>
    <x v="315"/>
    <n v="1.0042913408229228"/>
    <n v="0.92190321863388192"/>
    <n v="2.4771100115934064"/>
    <n v="1.0072761390528115"/>
    <n v="0.73621317972288125"/>
  </r>
  <r>
    <x v="316"/>
    <n v="1.0671459668044994"/>
    <n v="1.0403341499372656"/>
    <n v="2.3643944493701654"/>
    <n v="0.99944101374459826"/>
    <n v="0.76427619387024714"/>
  </r>
  <r>
    <x v="317"/>
    <n v="1.2414503373365127"/>
    <n v="1.0851614535144305"/>
    <n v="2.5705110802477775"/>
    <n v="1.0392017236094435"/>
    <n v="0.82871635187847636"/>
  </r>
  <r>
    <x v="318"/>
    <n v="1.1980142723693195"/>
    <n v="1.1262786260315707"/>
    <n v="2.6550712130167895"/>
    <n v="1.0869846860489993"/>
    <n v="0.81963859974148345"/>
  </r>
  <r>
    <x v="319"/>
    <n v="1.1692498797190845"/>
    <n v="1.1171049156073776"/>
    <n v="2.4131019396395899"/>
    <n v="1.0343171133252134"/>
    <n v="0.86103681112300268"/>
  </r>
  <r>
    <x v="320"/>
    <n v="1.1663913312118523"/>
    <n v="1.0510678159569065"/>
    <n v="2.2578726779744458"/>
    <n v="0.91820390980419297"/>
    <n v="0.78040039434121222"/>
  </r>
  <r>
    <x v="321"/>
    <n v="1.1329064300973031"/>
    <n v="0.97230699422782929"/>
    <n v="2.1256111809055325"/>
    <n v="0.80800464982958797"/>
    <n v="0.63747629183696741"/>
  </r>
  <r>
    <x v="322"/>
    <n v="1.2685977735937175"/>
    <n v="1.1078410688484261"/>
    <n v="2.5202186855898172"/>
    <n v="1.0849919251449651"/>
    <n v="0.87990681183182429"/>
  </r>
  <r>
    <x v="323"/>
    <n v="1.3415768155133512"/>
    <n v="1.1284905750259404"/>
    <n v="2.6717103270120237"/>
    <n v="1.1696789557336464"/>
    <n v="0.97012942723278717"/>
  </r>
  <r>
    <x v="324"/>
    <n v="1.2045137311866594"/>
    <n v="1.1854480548174537"/>
    <n v="2.8968925761400155"/>
    <n v="1.15385401650968"/>
    <n v="0.92669851802039926"/>
  </r>
  <r>
    <x v="325"/>
    <n v="1.1672186143764167"/>
    <n v="1.1299325115987764"/>
    <n v="2.8253723150969372"/>
    <n v="1.1665529853701255"/>
    <n v="0.88198819793241678"/>
  </r>
  <r>
    <x v="326"/>
    <n v="1.0934099871764535"/>
    <n v="1.0312708592237227"/>
    <n v="2.5986127494061213"/>
    <n v="1.0239966857020915"/>
    <n v="0.75662522680865452"/>
  </r>
  <r>
    <x v="327"/>
    <n v="0.90171939010977875"/>
    <n v="0.81781753156947123"/>
    <n v="1.8336846170085699"/>
    <n v="0.80239177728858868"/>
    <n v="0.5892143185677966"/>
  </r>
  <r>
    <x v="328"/>
    <n v="0.92985144881549864"/>
    <n v="0.81027992010242611"/>
    <n v="1.9234408139182597"/>
    <n v="0.77268076699644683"/>
    <n v="0.56559158455918601"/>
  </r>
  <r>
    <x v="329"/>
    <n v="1.0434884951467904"/>
    <n v="0.989766357688459"/>
    <n v="2.6888673117224537"/>
    <n v="0.98703363294256408"/>
    <n v="0.76972325091122273"/>
  </r>
  <r>
    <x v="330"/>
    <n v="0.98767028180165606"/>
    <n v="0.96627564477776295"/>
    <n v="2.5906467090971295"/>
    <n v="0.98888985465710211"/>
    <n v="0.70645796143110584"/>
  </r>
  <r>
    <x v="331"/>
    <n v="1.0117801134930546"/>
    <n v="0.87158027100394386"/>
    <n v="2.245486779986444"/>
    <n v="0.93442976136826894"/>
    <n v="0.69288839281377013"/>
  </r>
  <r>
    <x v="332"/>
    <n v="1.0139059205291721"/>
    <n v="0.85966565379856086"/>
    <n v="1.9135819489348442"/>
    <n v="0.91130670152158333"/>
    <n v="0.69311672006214331"/>
  </r>
  <r>
    <x v="333"/>
    <n v="1.1878807399406259"/>
    <n v="0.94021199898282592"/>
    <n v="2.2024175811906579"/>
    <n v="0.9989579411902384"/>
    <n v="0.81748247776842575"/>
  </r>
  <r>
    <x v="334"/>
    <n v="1.1374222438043959"/>
    <n v="0.97994757709992553"/>
    <n v="2.3499606475992678"/>
    <n v="0.89190331316051252"/>
    <n v="0.67297270543869148"/>
  </r>
  <r>
    <x v="335"/>
    <n v="1.132605644969414"/>
    <n v="0.99802048698822654"/>
    <n v="2.3265797475943177"/>
    <n v="0.86934177229135678"/>
    <n v="0.63673213911142035"/>
  </r>
  <r>
    <x v="336"/>
    <n v="1.3069609630030887"/>
    <n v="1.1804021352489138"/>
    <n v="2.71457642461213"/>
    <n v="1.035188796710335"/>
    <n v="0.82884867182612265"/>
  </r>
  <r>
    <x v="337"/>
    <n v="1.3006601568766267"/>
    <n v="1.2642213359050321"/>
    <n v="2.8070680058980226"/>
    <n v="1.1520785630087207"/>
    <n v="0.88686125764829904"/>
  </r>
  <r>
    <x v="338"/>
    <n v="1.3055002201494097"/>
    <n v="1.2673738754334132"/>
    <n v="2.8036748256035184"/>
    <n v="1.2187685991962394"/>
    <n v="0.88970111746894454"/>
  </r>
  <r>
    <x v="339"/>
    <n v="1.2107730168698885"/>
    <n v="1.2211075804669882"/>
    <n v="2.8290534488362087"/>
    <n v="1.2299544971831264"/>
    <n v="0.83269739200142967"/>
  </r>
  <r>
    <x v="340"/>
    <n v="1.049768933711501"/>
    <n v="1.0656421891563241"/>
    <n v="2.2575277262685094"/>
    <n v="1.206197969117184"/>
    <n v="0.66173409376528436"/>
  </r>
  <r>
    <x v="341"/>
    <n v="0.92414820567299294"/>
    <n v="0.87007480336945531"/>
    <n v="1.6470763481255237"/>
    <n v="1.007056968345126"/>
    <n v="0.67910124708295538"/>
  </r>
  <r>
    <x v="342"/>
    <n v="0.7469219366940526"/>
    <n v="0.70148187505491166"/>
    <n v="1.372850047018797"/>
    <n v="0.89433283070945069"/>
    <n v="0.53912796722183742"/>
  </r>
  <r>
    <x v="343"/>
    <n v="1.0296089060715954"/>
    <n v="0.92404028296752028"/>
    <n v="2.0208004925959302"/>
    <n v="1.0603031421863098"/>
    <n v="0.68643351771587757"/>
  </r>
  <r>
    <x v="344"/>
    <n v="1.0545120408125881"/>
    <n v="1.0940012128840653"/>
    <n v="2.46554691248229"/>
    <n v="1.1607828186989748"/>
    <n v="0.79214870836971452"/>
  </r>
  <r>
    <x v="345"/>
    <n v="1.1640276782240144"/>
    <n v="1.1122910203637442"/>
    <n v="2.5687599275977497"/>
    <n v="1.1451854378697659"/>
    <n v="0.80190614663373938"/>
  </r>
  <r>
    <x v="346"/>
    <n v="1.1934511460362758"/>
    <n v="1.1102278971817565"/>
    <n v="2.6559102410331485"/>
    <n v="1.1693469992203158"/>
    <n v="0.77369304398409267"/>
  </r>
  <r>
    <x v="347"/>
    <n v="1.0808416245884052"/>
    <n v="0.9863654753184139"/>
    <n v="2.3974838985256848"/>
    <n v="1.0819597258384561"/>
    <n v="0.67723321111144397"/>
  </r>
  <r>
    <x v="348"/>
    <n v="0.86651255011173611"/>
    <n v="0.74873342171407031"/>
    <n v="1.6716847683409444"/>
    <n v="0.9121814969431199"/>
    <n v="0.54766582597910773"/>
  </r>
  <r>
    <x v="349"/>
    <n v="0.88639482038101725"/>
    <n v="0.70256412519155709"/>
    <n v="1.4257023426826694"/>
    <n v="0.82385822787473184"/>
    <n v="0.52742659474231068"/>
  </r>
  <r>
    <x v="350"/>
    <n v="1.1524037529904387"/>
    <n v="0.96791908066121901"/>
    <n v="2.2915053297423542"/>
    <n v="1.0065918824323292"/>
    <n v="0.77364332491234522"/>
  </r>
  <r>
    <x v="351"/>
    <n v="1.2372967007363707"/>
    <n v="0.91769782506578279"/>
    <n v="2.2212503405889912"/>
    <n v="1.040072552747612"/>
    <n v="0.87226712447946608"/>
  </r>
  <r>
    <x v="352"/>
    <n v="1.1121121793609547"/>
    <n v="0.95915405165118106"/>
    <n v="2.2898164628389583"/>
    <n v="0.99356403514839853"/>
    <n v="0.76978275357520876"/>
  </r>
  <r>
    <x v="353"/>
    <n v="0.89296363372623022"/>
    <n v="0.814255329707394"/>
    <n v="2.0449385655158072"/>
    <n v="0.9222574189004209"/>
    <n v="0.66431591054121486"/>
  </r>
  <r>
    <x v="354"/>
    <n v="0.95955052696973175"/>
    <n v="0.79770708638349019"/>
    <n v="1.7589793624051564"/>
    <n v="0.85117821725564624"/>
    <n v="0.66871208521184411"/>
  </r>
  <r>
    <x v="355"/>
    <n v="0.89850152177724041"/>
    <n v="0.78815321040897635"/>
    <n v="1.6358794006071378"/>
    <n v="0.73480218236772132"/>
    <n v="0.57206803481332136"/>
  </r>
  <r>
    <x v="356"/>
    <n v="0.88530887847737694"/>
    <n v="0.72804439975364454"/>
    <n v="1.4874763244058502"/>
    <n v="0.71474124281969897"/>
    <n v="0.52470611868706452"/>
  </r>
  <r>
    <x v="357"/>
    <n v="0.85551751797625042"/>
    <n v="0.7884924116200871"/>
    <n v="1.5860929112817419"/>
    <n v="0.82199184678198289"/>
    <n v="0.62938968068914281"/>
  </r>
  <r>
    <x v="358"/>
    <n v="0.86521686441977685"/>
    <n v="0.72976615870175465"/>
    <n v="1.4792436856292588"/>
    <n v="0.78357513754740304"/>
    <n v="0.56458807296448699"/>
  </r>
  <r>
    <x v="359"/>
    <n v="0.74977342771922195"/>
    <n v="0.68858459186530308"/>
    <n v="1.4083446785870317"/>
    <n v="0.7191006636091406"/>
    <n v="0.47949309493632969"/>
  </r>
  <r>
    <x v="360"/>
    <n v="0.75517243888726682"/>
    <n v="0.80965833441688839"/>
    <n v="1.5784961045415467"/>
    <n v="0.8021194588776781"/>
    <n v="0.59898366055957941"/>
  </r>
  <r>
    <x v="361"/>
    <n v="0.91056877683179871"/>
    <n v="0.85401176988827676"/>
    <n v="1.9783988880008021"/>
    <n v="0.96134093264857134"/>
    <n v="0.66442819328937031"/>
  </r>
  <r>
    <x v="362"/>
    <n v="0.78455052046649565"/>
    <n v="0.8492131742393445"/>
    <n v="1.9707448093928162"/>
    <n v="0.8976224521687256"/>
    <n v="0.56495340131758831"/>
  </r>
  <r>
    <x v="363"/>
    <n v="0.72777131729818301"/>
    <n v="0.83448780955559054"/>
    <n v="1.7752488414249252"/>
    <n v="0.89214237431306398"/>
    <n v="0.50315501480683111"/>
  </r>
  <r>
    <x v="364"/>
    <n v="0.91570274057704582"/>
    <n v="0.93712188407288366"/>
    <n v="1.816349505317608"/>
    <n v="1.0098945190457709"/>
    <n v="0.69087035116565054"/>
  </r>
  <r>
    <x v="365"/>
    <n v="1.0446562621106148"/>
    <n v="0.984866285042866"/>
    <n v="1.7803429923170093"/>
    <n v="0.97382794667239747"/>
    <n v="0.6789367272822394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">
  <r>
    <x v="0"/>
    <n v="0.83508172936766145"/>
    <n v="0.84851203102357109"/>
    <n v="1.8005741766883627"/>
    <n v="0.85222328533188296"/>
    <n v="0.55112520283452326"/>
  </r>
  <r>
    <x v="1"/>
    <n v="0.89428072378843071"/>
    <n v="0.93999810853873933"/>
    <n v="2.0362394598476241"/>
    <n v="1.0147942258154252"/>
    <n v="0.72166890492177937"/>
  </r>
  <r>
    <x v="2"/>
    <n v="0.90271983969902259"/>
    <n v="0.86422948574199199"/>
    <n v="1.7590361557789604"/>
    <n v="1.0268502416733247"/>
    <n v="0.70677513523127433"/>
  </r>
  <r>
    <x v="3"/>
    <n v="0.8855378565566755"/>
    <n v="0.85845930096036238"/>
    <n v="1.6897888087505972"/>
    <n v="0.91284266492653454"/>
    <n v="0.62876730714396289"/>
  </r>
  <r>
    <x v="4"/>
    <n v="0.82300302411581538"/>
    <n v="0.8708218405397804"/>
    <n v="1.7004761346759056"/>
    <n v="0.84073210959596156"/>
    <n v="0.57887326618162904"/>
  </r>
  <r>
    <x v="5"/>
    <n v="0.96506071329273235"/>
    <n v="1.0336684930130511"/>
    <n v="2.038668678914465"/>
    <n v="0.91486254159633673"/>
    <n v="0.57454708542012622"/>
  </r>
  <r>
    <x v="6"/>
    <n v="0.94717455856124377"/>
    <n v="1.0046899769249082"/>
    <n v="2.3011943574576916"/>
    <n v="1.1810047118611247"/>
    <n v="0.75913490766541614"/>
  </r>
  <r>
    <x v="7"/>
    <n v="1.0340196055829698"/>
    <n v="0.9531217073763476"/>
    <n v="2.2521124496769174"/>
    <n v="1.1949266453469043"/>
    <n v="0.82315485610759553"/>
  </r>
  <r>
    <x v="8"/>
    <n v="1.0412640534649333"/>
    <n v="0.89784479697725073"/>
    <n v="2.08736080660245"/>
    <n v="1.1918291622497168"/>
    <n v="0.80990807540219789"/>
  </r>
  <r>
    <x v="9"/>
    <n v="1.060295318104991"/>
    <n v="0.95761704797382341"/>
    <n v="2.1147888125651044"/>
    <n v="1.1744566235056524"/>
    <n v="0.78741694588175948"/>
  </r>
  <r>
    <x v="10"/>
    <n v="0.79722453829791939"/>
    <n v="0.93067081893056125"/>
    <n v="1.9994021355026372"/>
    <n v="1.0396027760965443"/>
    <n v="0.63793841421356567"/>
  </r>
  <r>
    <x v="11"/>
    <n v="0.77722910792069222"/>
    <n v="0.77684974354063507"/>
    <n v="1.6550880510633847"/>
    <n v="0.96343933268657334"/>
    <n v="0.58003803203195647"/>
  </r>
  <r>
    <x v="12"/>
    <n v="0.97131203834919644"/>
    <n v="0.98188927227363187"/>
    <n v="2.2692955408519122"/>
    <n v="1.2232476464255611"/>
    <n v="0.7797605010145916"/>
  </r>
  <r>
    <x v="13"/>
    <n v="0.91921027539965627"/>
    <n v="0.84698332255050746"/>
    <n v="1.9375028790533677"/>
    <n v="1.2001563935243844"/>
    <n v="0.7111076231355633"/>
  </r>
  <r>
    <x v="14"/>
    <n v="0.93227195491911796"/>
    <n v="0.85695156104689019"/>
    <n v="1.8736654653773634"/>
    <n v="1.1975198382887633"/>
    <n v="0.69998432203882199"/>
  </r>
  <r>
    <x v="15"/>
    <n v="0.93169431257574464"/>
    <n v="0.94725730488554627"/>
    <n v="2.1946483397296777"/>
    <n v="1.1600166903280738"/>
    <n v="0.69333006030096567"/>
  </r>
  <r>
    <x v="16"/>
    <n v="1.0138601023236424"/>
    <n v="0.96637986765260575"/>
    <n v="2.2079364413403431"/>
    <n v="1.1617647400316793"/>
    <n v="0.73276986173130276"/>
  </r>
  <r>
    <x v="17"/>
    <n v="1.0459729074184339"/>
    <n v="0.9960782579062879"/>
    <n v="2.0146228679213358"/>
    <n v="0.99237412315133211"/>
    <n v="0.63086565285133167"/>
  </r>
  <r>
    <x v="18"/>
    <n v="1.0532866994074372"/>
    <n v="0.95042005842694299"/>
    <n v="2.0104082113255983"/>
    <n v="0.89475234748874988"/>
    <n v="0.56905189974609161"/>
  </r>
  <r>
    <x v="19"/>
    <n v="1.2506384501118142"/>
    <n v="1.1687873938046152"/>
    <n v="2.7066311362474891"/>
    <n v="1.1256996084816977"/>
    <n v="0.83785485398855186"/>
  </r>
  <r>
    <x v="20"/>
    <n v="1.3004114467335539"/>
    <n v="1.1950168567047319"/>
    <n v="2.8345158375212938"/>
    <n v="1.2043653210641152"/>
    <n v="0.89855601729164214"/>
  </r>
  <r>
    <x v="21"/>
    <n v="1.2571969106723364"/>
    <n v="1.2149751009945915"/>
    <n v="2.9614232259898738"/>
    <n v="1.2384350263813"/>
    <n v="0.91579784965095412"/>
  </r>
  <r>
    <x v="22"/>
    <n v="1.2548265364133515"/>
    <n v="1.2116132709256653"/>
    <n v="3.0211954631994216"/>
    <n v="1.2951993793528045"/>
    <n v="0.96287073815829038"/>
  </r>
  <r>
    <x v="23"/>
    <n v="1.2370487439181956"/>
    <n v="1.1956031916956644"/>
    <n v="3.0036344732081393"/>
    <n v="1.2850784358525771"/>
    <n v="0.9629917095862387"/>
  </r>
  <r>
    <x v="24"/>
    <n v="1.0397295134824682"/>
    <n v="1.0779019445078606"/>
    <n v="2.5818813639368696"/>
    <n v="1.0611122552423184"/>
    <n v="0.72150463457651548"/>
  </r>
  <r>
    <x v="25"/>
    <n v="0.92609792429276394"/>
    <n v="0.91551538146274025"/>
    <n v="2.0993790600409339"/>
    <n v="0.9287487410638483"/>
    <n v="0.55805517035304164"/>
  </r>
  <r>
    <x v="26"/>
    <n v="1.0541443313371019"/>
    <n v="0.9714057385791327"/>
    <n v="2.2346599128319045"/>
    <n v="1.1084897529032658"/>
    <n v="0.75400394965341389"/>
  </r>
  <r>
    <x v="27"/>
    <n v="1.0646280281858367"/>
    <n v="0.94618386506443508"/>
    <n v="1.9903284480249555"/>
    <n v="1.052971343002352"/>
    <n v="0.70904765559246574"/>
  </r>
  <r>
    <x v="28"/>
    <n v="0.98136954589921188"/>
    <n v="0.92464772385690608"/>
    <n v="2.0385143023830548"/>
    <n v="1.0596900767109534"/>
    <n v="0.68981072182946468"/>
  </r>
  <r>
    <x v="29"/>
    <n v="0.9318629373430668"/>
    <n v="0.90436233489977436"/>
    <n v="1.9411756276079237"/>
    <n v="1.1134583070050892"/>
    <n v="0.67092883195504693"/>
  </r>
  <r>
    <x v="30"/>
    <n v="0.86016745485581003"/>
    <n v="0.80407290691815658"/>
    <n v="1.6368143249726395"/>
    <n v="1.0594784886911572"/>
    <n v="0.64976113414998304"/>
  </r>
  <r>
    <x v="31"/>
    <n v="0.79762429612258923"/>
    <n v="0.71688707562775511"/>
    <n v="1.4780521505169733"/>
    <n v="0.94726942434272032"/>
    <n v="0.53594703998766346"/>
  </r>
  <r>
    <x v="32"/>
    <n v="0.81826664061196663"/>
    <n v="0.66188938216504711"/>
    <n v="1.407370016241525"/>
    <n v="0.79530064633713227"/>
    <n v="0.50769020921967178"/>
  </r>
  <r>
    <x v="33"/>
    <n v="0.9294537291187438"/>
    <n v="0.83127161011131967"/>
    <n v="1.8323220712631811"/>
    <n v="1.0163390970449326"/>
    <n v="0.68257846863339156"/>
  </r>
  <r>
    <x v="34"/>
    <n v="1.0235592657290562"/>
    <n v="0.97204178276178443"/>
    <n v="2.0275547060264385"/>
    <n v="0.98222363842418847"/>
    <n v="0.72151140789661605"/>
  </r>
  <r>
    <x v="35"/>
    <n v="1.2509528071823754"/>
    <n v="1.1402248575770217"/>
    <n v="2.4030503775117191"/>
    <n v="1.0650924401809307"/>
    <n v="0.87344248601303998"/>
  </r>
  <r>
    <x v="36"/>
    <n v="1.2900815551970906"/>
    <n v="1.235665264312545"/>
    <n v="2.5939339524641918"/>
    <n v="1.1320827352926639"/>
    <n v="0.91911068145290176"/>
  </r>
  <r>
    <x v="37"/>
    <n v="1.1637102302069615"/>
    <n v="1.206227959804435"/>
    <n v="2.57869820982387"/>
    <n v="1.1904453336566416"/>
    <n v="0.80634041429138004"/>
  </r>
  <r>
    <x v="38"/>
    <n v="0.8770434718465665"/>
    <n v="0.92280574822651906"/>
    <n v="1.9662684644712036"/>
    <n v="1.0682309728179977"/>
    <n v="0.6083640323613061"/>
  </r>
  <r>
    <x v="39"/>
    <n v="0.74224604844298236"/>
    <n v="0.66880994449063513"/>
    <n v="1.3360897496101058"/>
    <n v="0.89227068736985027"/>
    <n v="0.51989128729767919"/>
  </r>
  <r>
    <x v="40"/>
    <n v="0.92523934765268512"/>
    <n v="0.78258297739412808"/>
    <n v="1.6913573359472656"/>
    <n v="0.99304389045835928"/>
    <n v="0.66819192816475803"/>
  </r>
  <r>
    <x v="41"/>
    <n v="0.96907276402041875"/>
    <n v="0.86703336203318393"/>
    <n v="1.8401171800191862"/>
    <n v="0.98736724631238149"/>
    <n v="0.71150144826995376"/>
  </r>
  <r>
    <x v="42"/>
    <n v="1.1179603939148197"/>
    <n v="0.97732973193985273"/>
    <n v="1.9761070840650605"/>
    <n v="1.0998955591005632"/>
    <n v="0.78017955022142582"/>
  </r>
  <r>
    <x v="43"/>
    <n v="1.1702373481195938"/>
    <n v="1.0461387924859071"/>
    <n v="2.2360454766237248"/>
    <n v="1.1322750005576168"/>
    <n v="0.78821402954809561"/>
  </r>
  <r>
    <x v="44"/>
    <n v="1.1447190456708158"/>
    <n v="1.070471073144049"/>
    <n v="2.223192924691785"/>
    <n v="1.0554489145815651"/>
    <n v="0.81733973488293232"/>
  </r>
  <r>
    <x v="45"/>
    <n v="0.77932459409407839"/>
    <n v="0.76561911212646039"/>
    <n v="1.5665844321103937"/>
    <n v="0.91438287208303992"/>
    <n v="0.58316257420273065"/>
  </r>
  <r>
    <x v="46"/>
    <n v="0.75823392475212081"/>
    <n v="0.61460008142697553"/>
    <n v="1.1892149037462163"/>
    <n v="0.83596362458501672"/>
    <n v="0.46940043993226477"/>
  </r>
  <r>
    <x v="47"/>
    <n v="0.92192607448525909"/>
    <n v="0.84695838516921251"/>
    <n v="1.7636463395952553"/>
    <n v="1.0511997490697795"/>
    <n v="0.67139586311120025"/>
  </r>
  <r>
    <x v="48"/>
    <n v="0.96096197099625302"/>
    <n v="0.88994002735279421"/>
    <n v="1.8492054786339072"/>
    <n v="1.0854251338849277"/>
    <n v="0.7230663892490371"/>
  </r>
  <r>
    <x v="49"/>
    <n v="1.0516481999849334"/>
    <n v="0.94628217797946146"/>
    <n v="1.9844696786122908"/>
    <n v="1.1128209442954715"/>
    <n v="0.77552915559513946"/>
  </r>
  <r>
    <x v="50"/>
    <n v="1.0185369877632477"/>
    <n v="0.95033103452886458"/>
    <n v="1.8919402997145887"/>
    <n v="1.0840481707974907"/>
    <n v="0.7356067304614422"/>
  </r>
  <r>
    <x v="51"/>
    <n v="0.97858277171509878"/>
    <n v="0.93956526372563198"/>
    <n v="1.8439858158340225"/>
    <n v="1.1174007510763517"/>
    <n v="0.71699911650629278"/>
  </r>
  <r>
    <x v="52"/>
    <n v="0.79158889051715808"/>
    <n v="0.75615992338062032"/>
    <n v="1.4573432234070962"/>
    <n v="0.93824764680956008"/>
    <n v="0.58091305393157111"/>
  </r>
  <r>
    <x v="53"/>
    <n v="0.82315538588744763"/>
    <n v="0.6497873900046407"/>
    <n v="1.2810547232202794"/>
    <n v="0.78583137364567612"/>
    <n v="0.55662983030667679"/>
  </r>
  <r>
    <x v="54"/>
    <n v="1.0095802699385357"/>
    <n v="0.8375592530233873"/>
    <n v="1.8045770739713316"/>
    <n v="0.96983796789108545"/>
    <n v="0.74805998162984966"/>
  </r>
  <r>
    <x v="55"/>
    <n v="1.068784150817528"/>
    <n v="0.90421147600509"/>
    <n v="1.8359558169103185"/>
    <n v="0.93226836702285076"/>
    <n v="0.70637185980419659"/>
  </r>
  <r>
    <x v="56"/>
    <n v="1.1526476726261239"/>
    <n v="1.0763443481643684"/>
    <n v="2.1851379316802984"/>
    <n v="0.9433986756215238"/>
    <n v="0.72138754761509138"/>
  </r>
  <r>
    <x v="57"/>
    <n v="1.2395955139654493"/>
    <n v="1.1313916936660489"/>
    <n v="2.3652349198429095"/>
    <n v="1.0053432736092938"/>
    <n v="0.78057091906789533"/>
  </r>
  <r>
    <x v="58"/>
    <n v="1.1606951187121708"/>
    <n v="1.046577604552535"/>
    <n v="2.1160624422102634"/>
    <n v="0.95867537502567046"/>
    <n v="0.74011328291972922"/>
  </r>
  <r>
    <x v="59"/>
    <n v="0.83625705823297436"/>
    <n v="0.74538771948850202"/>
    <n v="1.5132923356362709"/>
    <n v="0.85191535057176482"/>
    <n v="0.50614442591335973"/>
  </r>
  <r>
    <x v="60"/>
    <n v="0.79544621671125415"/>
    <n v="0.684551046442745"/>
    <n v="1.4024212754285743"/>
    <n v="0.67554346455311609"/>
    <n v="0.40461930197922708"/>
  </r>
  <r>
    <x v="61"/>
    <n v="1.1485037029532119"/>
    <n v="0.98969725605749759"/>
    <n v="2.2207373118545077"/>
    <n v="0.90444974701189329"/>
    <n v="0.64040050509858903"/>
  </r>
  <r>
    <x v="62"/>
    <n v="1.223657957061894"/>
    <n v="1.0937945822834008"/>
    <n v="2.4392187696158998"/>
    <n v="0.90923126437344814"/>
    <n v="0.67776472720226211"/>
  </r>
  <r>
    <x v="63"/>
    <n v="1.3233693200759586"/>
    <n v="1.062871897469897"/>
    <n v="2.5451141873205243"/>
    <n v="0.98443591354696092"/>
    <n v="0.73934852536417695"/>
  </r>
  <r>
    <x v="64"/>
    <n v="1.3126343248106358"/>
    <n v="0.99479846377802517"/>
    <n v="2.3710104723095355"/>
    <n v="0.96664636502423906"/>
    <n v="0.72826618071651772"/>
  </r>
  <r>
    <x v="65"/>
    <n v="1.251811336993726"/>
    <n v="0.98142383456937388"/>
    <n v="2.1165322143057641"/>
    <n v="0.89959688045215247"/>
    <n v="0.73176744116667769"/>
  </r>
  <r>
    <x v="66"/>
    <n v="0.95599168312114013"/>
    <n v="0.87276979661963117"/>
    <n v="1.8854526615326135"/>
    <n v="0.81838183941403331"/>
    <n v="0.54314240287442861"/>
  </r>
  <r>
    <x v="67"/>
    <n v="0.7665505123363674"/>
    <n v="0.66493816540254491"/>
    <n v="1.4308663712037046"/>
    <n v="0.70407871403427968"/>
    <n v="0.44755976530601466"/>
  </r>
  <r>
    <x v="68"/>
    <n v="1.0271802579253599"/>
    <n v="0.93606782728667171"/>
    <n v="2.1173195624347971"/>
    <n v="0.96105603793089367"/>
    <n v="0.63357719229538212"/>
  </r>
  <r>
    <x v="69"/>
    <n v="0.86884295376976839"/>
    <n v="0.80950447824549432"/>
    <n v="1.8462673830772995"/>
    <n v="0.91741330895132955"/>
    <n v="0.59572561344026054"/>
  </r>
  <r>
    <x v="70"/>
    <n v="0.93113883937787278"/>
    <n v="0.75448512145432567"/>
    <n v="1.6563110033553345"/>
    <n v="0.88646798427174867"/>
    <n v="0.59553567862613555"/>
  </r>
  <r>
    <x v="71"/>
    <n v="0.94241766627224954"/>
    <n v="0.77762160763168475"/>
    <n v="1.5700848670829577"/>
    <n v="0.80841246277821011"/>
    <n v="0.56446671549740501"/>
  </r>
  <r>
    <x v="72"/>
    <n v="1.0731743053589766"/>
    <n v="0.84747805000468446"/>
    <n v="1.7325627660392324"/>
    <n v="0.7512254350882569"/>
    <n v="0.62269527244544209"/>
  </r>
  <r>
    <x v="73"/>
    <n v="0.90016987391225189"/>
    <n v="0.78452071442689342"/>
    <n v="1.7144677315684063"/>
    <n v="0.7279453551239019"/>
    <n v="0.40823962337275027"/>
  </r>
  <r>
    <x v="74"/>
    <n v="0.76633185060312847"/>
    <n v="0.59732415220987845"/>
    <n v="1.3129461352498573"/>
    <n v="0.63817553388905002"/>
    <n v="0.38005358531285116"/>
  </r>
  <r>
    <x v="75"/>
    <n v="1.0761378085550848"/>
    <n v="0.86231284865539981"/>
    <n v="1.8673119339329745"/>
    <n v="0.74952863153164739"/>
    <n v="0.53001577693095148"/>
  </r>
  <r>
    <x v="76"/>
    <n v="0.96315066718817821"/>
    <n v="0.83038258754139449"/>
    <n v="1.9117667215490937"/>
    <n v="0.75216783017508915"/>
    <n v="0.4532686440598287"/>
  </r>
  <r>
    <x v="77"/>
    <n v="0.98747485683219549"/>
    <n v="0.67388079214047414"/>
    <n v="1.7304525381849594"/>
    <n v="0.72165549255364581"/>
    <n v="0.46790260961967461"/>
  </r>
  <r>
    <x v="78"/>
    <n v="1.1098349850687539"/>
    <n v="0.68387971248575752"/>
    <n v="1.8913626951587925"/>
    <n v="0.70202164691601188"/>
    <n v="0.52512099594404371"/>
  </r>
  <r>
    <x v="79"/>
    <n v="0.93510159918868963"/>
    <n v="0.61003572515164728"/>
    <n v="1.8027226303656667"/>
    <n v="0.71221243943724333"/>
    <n v="0.48015163433894964"/>
  </r>
  <r>
    <x v="80"/>
    <n v="0.74200891547911985"/>
    <n v="0.53366069298265484"/>
    <n v="1.446905794568019"/>
    <n v="0.63781841559841668"/>
    <n v="0.38897714914846171"/>
  </r>
  <r>
    <x v="81"/>
    <n v="0.70800074849432537"/>
    <n v="0.49811810300399084"/>
    <n v="1.3835197798098566"/>
    <n v="0.5818322476524852"/>
    <n v="0.39678396632411683"/>
  </r>
  <r>
    <x v="82"/>
    <n v="0.80188635705416855"/>
    <n v="0.61124760536929501"/>
    <n v="1.7342562743236138"/>
    <n v="0.80372125603464517"/>
    <n v="0.43806503029255744"/>
  </r>
  <r>
    <x v="83"/>
    <n v="0.72087016043847951"/>
    <n v="0.67091977001165948"/>
    <n v="1.791940067166339"/>
    <n v="0.84814886853383198"/>
    <n v="0.42437272998849729"/>
  </r>
  <r>
    <x v="84"/>
    <n v="0.81445926664608848"/>
    <n v="0.6975562284272695"/>
    <n v="1.8381346952690787"/>
    <n v="0.88908336130501375"/>
    <n v="0.4904328421450071"/>
  </r>
  <r>
    <x v="85"/>
    <n v="0.8673374610624478"/>
    <n v="0.69707446780697679"/>
    <n v="1.7654487993643886"/>
    <n v="0.83666368149015791"/>
    <n v="0.49920047477990298"/>
  </r>
  <r>
    <x v="86"/>
    <n v="0.80325661850568852"/>
    <n v="0.65310163788926578"/>
    <n v="1.6096733656242437"/>
    <n v="0.77991580367668878"/>
    <n v="0.48364894091594002"/>
  </r>
  <r>
    <x v="87"/>
    <n v="0.65697044403731819"/>
    <n v="0.52836607244802547"/>
    <n v="1.3632140827076191"/>
    <n v="0.68406219021461601"/>
    <n v="0.37611610224719816"/>
  </r>
  <r>
    <x v="88"/>
    <n v="0.63786710166925809"/>
    <n v="0.52696053646142904"/>
    <n v="1.3820362605639682"/>
    <n v="0.60870512123355736"/>
    <n v="0.34853335947885267"/>
  </r>
  <r>
    <x v="89"/>
    <n v="0.78966560759942017"/>
    <n v="0.69442470539372447"/>
    <n v="1.9389475626842234"/>
    <n v="0.75961367750180397"/>
    <n v="0.47718207812509567"/>
  </r>
  <r>
    <x v="90"/>
    <n v="0.87826815366109945"/>
    <n v="0.71901932883369268"/>
    <n v="2.0104549415556328"/>
    <n v="0.81977062626074593"/>
    <n v="0.52591768982666065"/>
  </r>
  <r>
    <x v="91"/>
    <n v="1.1486628602093016"/>
    <n v="0.68757926054054974"/>
    <n v="1.8634381184982924"/>
    <n v="0.81002758587564438"/>
    <n v="0.52343309110736225"/>
  </r>
  <r>
    <x v="92"/>
    <n v="0.86097395891162332"/>
    <n v="0.64369323901042497"/>
    <n v="1.6961334277103843"/>
    <n v="0.8043634325157778"/>
    <n v="0.45666356943738007"/>
  </r>
  <r>
    <x v="93"/>
    <n v="0.90050926303987844"/>
    <n v="0.6025985683506192"/>
    <n v="1.6140178662587064"/>
    <n v="0.75257885367659572"/>
    <n v="0.51345704303954198"/>
  </r>
  <r>
    <x v="94"/>
    <n v="0.68894173297639405"/>
    <n v="0.51396784552940289"/>
    <n v="1.4496396877197133"/>
    <n v="0.63889705775515615"/>
    <n v="0.39374184693715697"/>
  </r>
  <r>
    <x v="95"/>
    <n v="0.48200739458701108"/>
    <n v="0.36442199766884009"/>
    <n v="1.0588452820565788"/>
    <n v="0.54635865147253693"/>
    <n v="0.3242632690049127"/>
  </r>
  <r>
    <x v="96"/>
    <n v="0.61790264806169304"/>
    <n v="0.45825441347085805"/>
    <n v="1.2337388217030165"/>
    <n v="0.65128576412416539"/>
    <n v="0.40710678537779393"/>
  </r>
  <r>
    <x v="97"/>
    <n v="0.71669686845582004"/>
    <n v="0.48794171895785976"/>
    <n v="1.3989012542018706"/>
    <n v="0.65256954913650311"/>
    <n v="0.45214969477571032"/>
  </r>
  <r>
    <x v="98"/>
    <n v="0.69912210716083856"/>
    <n v="0.46855250369490692"/>
    <n v="1.3818438840074876"/>
    <n v="0.65986191712014164"/>
    <n v="0.47425218392635698"/>
  </r>
  <r>
    <x v="99"/>
    <n v="0.69490485480202036"/>
    <n v="0.46379288443198435"/>
    <n v="1.4324432533900389"/>
    <n v="0.65288215232976521"/>
    <n v="0.46267921531938044"/>
  </r>
  <r>
    <x v="100"/>
    <n v="0.56393561704349549"/>
    <n v="0.4206668377491678"/>
    <n v="1.1345376546013739"/>
    <n v="0.63823305835376021"/>
    <n v="0.4041368604597832"/>
  </r>
  <r>
    <x v="101"/>
    <n v="0.53410163116195741"/>
    <n v="0.39011508406822676"/>
    <n v="1.2168460565397372"/>
    <n v="0.59004913305885165"/>
    <n v="0.35901926446591931"/>
  </r>
  <r>
    <x v="102"/>
    <n v="0.52447832838958663"/>
    <n v="0.33828936548135957"/>
    <n v="0.95246960511657586"/>
    <n v="0.49327434362851458"/>
    <n v="0.35770265945132967"/>
  </r>
  <r>
    <x v="103"/>
    <n v="0.60630969101341814"/>
    <n v="0.3645843889666267"/>
    <n v="1.0777853072549541"/>
    <n v="0.48290555925474338"/>
    <n v="0.38579200183289813"/>
  </r>
  <r>
    <x v="104"/>
    <n v="0.78159276128379374"/>
    <n v="0.53670928609921198"/>
    <n v="1.5641112088565623"/>
    <n v="0.63056506523479583"/>
    <n v="0.41760848840753945"/>
  </r>
  <r>
    <x v="105"/>
    <n v="0.71076302933462343"/>
    <n v="0.49065067352068403"/>
    <n v="1.4152760489557845"/>
    <n v="0.66462769725930904"/>
    <n v="0.41337270228853179"/>
  </r>
  <r>
    <x v="106"/>
    <n v="0.68187097343360437"/>
    <n v="0.45619775001882579"/>
    <n v="1.4121400311260979"/>
    <n v="0.6647927050385517"/>
    <n v="0.38920342178569478"/>
  </r>
  <r>
    <x v="107"/>
    <n v="0.66500972059716867"/>
    <n v="0.46469447579915929"/>
    <n v="1.4235663708743831"/>
    <n v="0.62493343161040138"/>
    <n v="0.35638450565655944"/>
  </r>
  <r>
    <x v="108"/>
    <n v="0.68691995495775293"/>
    <n v="0.39930857436220163"/>
    <n v="1.1744105582718689"/>
    <n v="0.55557882199179154"/>
    <n v="0.36360168283587102"/>
  </r>
  <r>
    <x v="109"/>
    <n v="0.56258034179650529"/>
    <n v="0.36887229740160504"/>
    <n v="1.0710202602934764"/>
    <n v="0.45394776294825112"/>
    <n v="0.32292511909855903"/>
  </r>
  <r>
    <x v="110"/>
    <n v="0.6271163193832725"/>
    <n v="0.41524387821267872"/>
    <n v="1.3068158126219445"/>
    <n v="0.62989120913324914"/>
    <n v="0.34898752826093271"/>
  </r>
  <r>
    <x v="111"/>
    <n v="0.61823121951547078"/>
    <n v="0.43259361199189955"/>
    <n v="1.2413703650208716"/>
    <n v="0.6665865319119032"/>
    <n v="0.37215567626889201"/>
  </r>
  <r>
    <x v="112"/>
    <n v="0.63384669986755349"/>
    <n v="0.42425825743114898"/>
    <n v="1.2168533257768857"/>
    <n v="0.64524660198166439"/>
    <n v="0.37656775035023993"/>
  </r>
  <r>
    <x v="113"/>
    <n v="0.67445427942784331"/>
    <n v="0.45742764386577839"/>
    <n v="1.3749028182412582"/>
    <n v="0.62825310173304072"/>
    <n v="0.39517287533670603"/>
  </r>
  <r>
    <x v="114"/>
    <n v="0.69172023726418685"/>
    <n v="0.44128326965268083"/>
    <n v="1.3007312966097171"/>
    <n v="0.62442722701608988"/>
    <n v="0.41447343264090392"/>
  </r>
  <r>
    <x v="115"/>
    <n v="0.64052162950673264"/>
    <n v="0.4003319692462437"/>
    <n v="1.2468220543296715"/>
    <n v="0.4868944916726155"/>
    <n v="0.36273478729962061"/>
  </r>
  <r>
    <x v="116"/>
    <n v="0.56266523566009785"/>
    <n v="0.37979181994329658"/>
    <n v="1.2030774508277511"/>
    <n v="0.49341974821839613"/>
    <n v="0.34660707256623574"/>
  </r>
  <r>
    <x v="117"/>
    <n v="0.76253409090509805"/>
    <n v="0.50037445897689548"/>
    <n v="1.4952351871125447"/>
    <n v="0.60557631566136094"/>
    <n v="0.42559051646484397"/>
  </r>
  <r>
    <x v="118"/>
    <n v="0.86297005864207443"/>
    <n v="0.56581980505316121"/>
    <n v="1.5713229160979796"/>
    <n v="0.60244132161653341"/>
    <n v="0.4453862808560024"/>
  </r>
  <r>
    <x v="119"/>
    <n v="0.73872294449682385"/>
    <n v="0.56081435766182797"/>
    <n v="1.5539332088259761"/>
    <n v="0.56522310155942979"/>
    <n v="0.392387165926319"/>
  </r>
  <r>
    <x v="120"/>
    <n v="0.7001326500549323"/>
    <n v="0.53270186560648425"/>
    <n v="1.3826465635723324"/>
    <n v="0.5734511781635605"/>
    <n v="0.35597464651363547"/>
  </r>
  <r>
    <x v="121"/>
    <n v="0.68044055858845731"/>
    <n v="0.3977850600457209"/>
    <n v="1.1284914358933167"/>
    <n v="0.43789273586904071"/>
    <n v="0.32563682829103108"/>
  </r>
  <r>
    <x v="122"/>
    <n v="0.61143480458912236"/>
    <n v="0.4503764269146685"/>
    <n v="1.2912651618567466"/>
    <n v="0.51451701621005641"/>
    <n v="0.35722279154214781"/>
  </r>
  <r>
    <x v="123"/>
    <n v="0.61309349881563746"/>
    <n v="0.3717693624960981"/>
    <n v="1.1692761492807648"/>
    <n v="0.459082209837957"/>
    <n v="0.39149983795539361"/>
  </r>
  <r>
    <x v="124"/>
    <n v="0.69321052080992607"/>
    <n v="0.51024767895738243"/>
    <n v="1.6201810545626869"/>
    <n v="0.61702393430293601"/>
    <n v="0.40002383264810731"/>
  </r>
  <r>
    <x v="125"/>
    <n v="0.71300276476708635"/>
    <n v="0.56023675083098989"/>
    <n v="1.6696425527615648"/>
    <n v="0.6205431785186849"/>
    <n v="0.37536174649798437"/>
  </r>
  <r>
    <x v="126"/>
    <n v="0.76331216205618313"/>
    <n v="0.53823841735399081"/>
    <n v="1.6117392196748548"/>
    <n v="0.62519314294834927"/>
    <n v="0.42151342386252938"/>
  </r>
  <r>
    <x v="127"/>
    <n v="0.74025292745762428"/>
    <n v="0.534388258929265"/>
    <n v="1.556267917693904"/>
    <n v="0.60726031599952868"/>
    <n v="0.43542683357733292"/>
  </r>
  <r>
    <x v="128"/>
    <n v="0.57026381031464846"/>
    <n v="0.39371788598139468"/>
    <n v="1.4685206508765929"/>
    <n v="0.62082376081349799"/>
    <n v="0.44905029637386956"/>
  </r>
  <r>
    <x v="129"/>
    <n v="0.543212989923886"/>
    <n v="0.41056627801384338"/>
    <n v="1.2439115120335611"/>
    <n v="0.56874769074772069"/>
    <n v="0.39905095733536761"/>
  </r>
  <r>
    <x v="130"/>
    <n v="0.50605571617352441"/>
    <n v="0.33615462633208415"/>
    <n v="1.0231008209868293"/>
    <n v="0.46890341805521329"/>
    <n v="0.31853642083534423"/>
  </r>
  <r>
    <x v="131"/>
    <n v="0.68854650697181252"/>
    <n v="0.63244204322223962"/>
    <n v="1.5004167821674588"/>
    <n v="0.61015488121506822"/>
    <n v="0.41426826523433491"/>
  </r>
  <r>
    <x v="132"/>
    <n v="0.85061555125979205"/>
    <n v="0.733917220848602"/>
    <n v="1.706942106480398"/>
    <n v="0.63388780033875958"/>
    <n v="0.48258516051682959"/>
  </r>
  <r>
    <x v="133"/>
    <n v="0.95554279401121356"/>
    <n v="0.77702996112775846"/>
    <n v="1.8358885701628491"/>
    <n v="0.65909124483554615"/>
    <n v="0.47829768338986378"/>
  </r>
  <r>
    <x v="134"/>
    <n v="0.8170485177854101"/>
    <n v="0.72098521346043132"/>
    <n v="1.7336609107972876"/>
    <n v="0.59306618153603263"/>
    <n v="0.48960815263585639"/>
  </r>
  <r>
    <x v="135"/>
    <n v="0.75968463227348171"/>
    <n v="0.67816707899073703"/>
    <n v="1.6185138996444395"/>
    <n v="0.61698655741790442"/>
    <n v="0.46104849632425021"/>
  </r>
  <r>
    <x v="136"/>
    <n v="0.59147177460442946"/>
    <n v="0.54126895450257395"/>
    <n v="1.3102421350490718"/>
    <n v="0.54908048269461651"/>
    <n v="0.36442360365653464"/>
  </r>
  <r>
    <x v="137"/>
    <n v="0.51011313465683605"/>
    <n v="0.43415533890263125"/>
    <n v="1.09437841343674"/>
    <n v="0.45326914325059914"/>
    <n v="0.33794216017021433"/>
  </r>
  <r>
    <x v="138"/>
    <n v="0.62261437480741078"/>
    <n v="0.57815735721635142"/>
    <n v="1.3684320436852944"/>
    <n v="0.63984025759576002"/>
    <n v="0.43185932621961232"/>
  </r>
  <r>
    <x v="139"/>
    <n v="0.72837041234753974"/>
    <n v="0.62407253748576064"/>
    <n v="1.4480441809332265"/>
    <n v="0.67356341142230891"/>
    <n v="0.4489041592102434"/>
  </r>
  <r>
    <x v="140"/>
    <n v="0.78676689366007346"/>
    <n v="0.65125538839734898"/>
    <n v="1.5617155398345486"/>
    <n v="0.66031855003707984"/>
    <n v="0.44894909736623467"/>
  </r>
  <r>
    <x v="141"/>
    <n v="0.66489345075265482"/>
    <n v="0.41315503004144405"/>
    <n v="1.0372965984780518"/>
    <n v="0.60168844262192411"/>
    <n v="0.44893574257405594"/>
  </r>
  <r>
    <x v="142"/>
    <n v="0.54741518747240547"/>
    <n v="0.49375871792572507"/>
    <n v="1.0843753201133675"/>
    <n v="0.59627950696490684"/>
    <n v="0.41019880453962693"/>
  </r>
  <r>
    <x v="143"/>
    <n v="0.49237928055620733"/>
    <n v="0.47779350788488639"/>
    <n v="1.1210800087105623"/>
    <n v="0.53339521185495753"/>
    <n v="0.34260209479034526"/>
  </r>
  <r>
    <x v="144"/>
    <n v="0.43698379775470975"/>
    <n v="0.42965248765379777"/>
    <n v="1.0658741276786037"/>
    <n v="0.46795387922870096"/>
    <n v="0.28955338702439382"/>
  </r>
  <r>
    <x v="145"/>
    <n v="0.59559039588890161"/>
    <n v="0.58446621886781014"/>
    <n v="1.4040372935164429"/>
    <n v="0.63531039721290061"/>
    <n v="0.44582928455899895"/>
  </r>
  <r>
    <x v="146"/>
    <n v="0.7266469941404663"/>
    <n v="0.64716461991504659"/>
    <n v="1.6170756145524212"/>
    <n v="0.64275094173299185"/>
    <n v="0.46670300229617118"/>
  </r>
  <r>
    <x v="147"/>
    <n v="0.79681686612157721"/>
    <n v="0.62389593632712792"/>
    <n v="1.4190847525090786"/>
    <n v="0.65291348899139701"/>
    <n v="0.51173665695078852"/>
  </r>
  <r>
    <x v="148"/>
    <n v="0.67309408872983545"/>
    <n v="0.59502310618680287"/>
    <n v="1.395773428237544"/>
    <n v="0.67234407225937487"/>
    <n v="0.45253352064958163"/>
  </r>
  <r>
    <x v="149"/>
    <n v="0.68741810286750837"/>
    <n v="0.60651148174842806"/>
    <n v="1.4528094601702004"/>
    <n v="0.74784324897540988"/>
    <n v="0.48189891641440269"/>
  </r>
  <r>
    <x v="150"/>
    <n v="0.54381761099786419"/>
    <n v="0.48893758899808237"/>
    <n v="1.1915538755521116"/>
    <n v="0.67565139261219964"/>
    <n v="0.37604992947966021"/>
  </r>
  <r>
    <x v="151"/>
    <n v="0.48342178824812332"/>
    <n v="0.40626797252513447"/>
    <n v="1.0421583394463192"/>
    <n v="0.58642694146569019"/>
    <n v="0.35327909601361723"/>
  </r>
  <r>
    <x v="152"/>
    <n v="0.57890243657991869"/>
    <n v="0.39288990714428823"/>
    <n v="0.9510537944619909"/>
    <n v="0.65402117870186249"/>
    <n v="0.49850675914094372"/>
  </r>
  <r>
    <x v="153"/>
    <n v="0.72395431577309832"/>
    <n v="0.6189695553832204"/>
    <n v="1.2830762885000295"/>
    <n v="0.58214175403541002"/>
    <n v="0.5613511032373717"/>
  </r>
  <r>
    <x v="154"/>
    <n v="0.76833157393586438"/>
    <n v="0.65881212491307928"/>
    <n v="1.4002153858678661"/>
    <n v="0.73541050654265583"/>
    <n v="0.53702723319037271"/>
  </r>
  <r>
    <x v="155"/>
    <n v="0.79817140317659963"/>
    <n v="0.72438468441820725"/>
    <n v="1.5230146606632089"/>
    <n v="0.69637612033776319"/>
    <n v="0.51163699968524501"/>
  </r>
  <r>
    <x v="156"/>
    <n v="0.63213348899671773"/>
    <n v="0.64048083876901585"/>
    <n v="1.4453106555547282"/>
    <n v="0.66919549505843856"/>
    <n v="0.47335595819884901"/>
  </r>
  <r>
    <x v="157"/>
    <n v="0.57836064743824722"/>
    <n v="0.54834042235287073"/>
    <n v="1.1448248660434426"/>
    <n v="0.58834323888534534"/>
    <n v="0.39964438395591184"/>
  </r>
  <r>
    <x v="158"/>
    <n v="0.55804271478110223"/>
    <n v="0.51875877811047566"/>
    <n v="1.0861532091389103"/>
    <n v="0.52164596923389184"/>
    <n v="0.35116285714558665"/>
  </r>
  <r>
    <x v="159"/>
    <n v="0.84088612239481841"/>
    <n v="0.73037118526876443"/>
    <n v="1.592909963853929"/>
    <n v="0.70849070166157257"/>
    <n v="0.56946525043497931"/>
  </r>
  <r>
    <x v="160"/>
    <n v="0.91040626984573814"/>
    <n v="0.79229786363286026"/>
    <n v="1.7707357322640915"/>
    <n v="0.74592562358325765"/>
    <n v="0.63384262485476262"/>
  </r>
  <r>
    <x v="161"/>
    <n v="0.90927746590328384"/>
    <n v="0.77892342457137931"/>
    <n v="1.737538440375022"/>
    <n v="0.77543746350753928"/>
    <n v="0.64772912580634601"/>
  </r>
  <r>
    <x v="162"/>
    <n v="0.72446105719440812"/>
    <n v="0.69935329877835217"/>
    <n v="1.446211535650511"/>
    <n v="0.72584237479663249"/>
    <n v="0.45626785275465709"/>
  </r>
  <r>
    <x v="163"/>
    <n v="0.73279692443602229"/>
    <n v="0.66197030362751808"/>
    <n v="1.2068775346293639"/>
    <n v="0.65160109749005346"/>
    <n v="0.47425288725877496"/>
  </r>
  <r>
    <x v="164"/>
    <n v="0.64832265645708531"/>
    <n v="0.57058562572858185"/>
    <n v="1.0393058104549826"/>
    <n v="0.60034704489303947"/>
    <n v="0.46868110603979019"/>
  </r>
  <r>
    <x v="165"/>
    <n v="0.5869531098834988"/>
    <n v="0.49163828369626283"/>
    <n v="1.024620434098485"/>
    <n v="0.531162222996863"/>
    <n v="0.45563366985916137"/>
  </r>
  <r>
    <x v="166"/>
    <n v="0.8151935900691154"/>
    <n v="0.70693435249491365"/>
    <n v="1.5882319249648262"/>
    <n v="0.72295762231491101"/>
    <n v="0.64597965052011785"/>
  </r>
  <r>
    <x v="167"/>
    <n v="0.90408653581965548"/>
    <n v="0.75371104442500414"/>
    <n v="1.7376148155117579"/>
    <n v="0.78744299515748695"/>
    <n v="0.71594939327039142"/>
  </r>
  <r>
    <x v="168"/>
    <n v="0.89525441444381515"/>
    <n v="0.76953974649695722"/>
    <n v="1.7638818276935362"/>
    <n v="0.79928235450577156"/>
    <n v="0.71399777261424668"/>
  </r>
  <r>
    <x v="169"/>
    <n v="0.89114589150727319"/>
    <n v="0.7621126670022953"/>
    <n v="1.7207689081565556"/>
    <n v="0.76968031465809106"/>
    <n v="0.68324347997268198"/>
  </r>
  <r>
    <x v="170"/>
    <n v="0.81209916073329025"/>
    <n v="0.7428137442665611"/>
    <n v="1.6461590731095781"/>
    <n v="0.76956425950148422"/>
    <n v="0.61055130490068688"/>
  </r>
  <r>
    <x v="171"/>
    <n v="0.69058615852299987"/>
    <n v="0.59982556636660089"/>
    <n v="1.1767862460859726"/>
    <n v="0.61935149499246989"/>
    <n v="0.49746535080198745"/>
  </r>
  <r>
    <x v="172"/>
    <n v="0.53025918779544357"/>
    <n v="0.50824613466329527"/>
    <n v="1.0149827435348031"/>
    <n v="0.53874944652610335"/>
    <n v="0.38623994255870781"/>
  </r>
  <r>
    <x v="173"/>
    <n v="0.71429340129938601"/>
    <n v="0.67678182284123889"/>
    <n v="1.4429656229982737"/>
    <n v="0.69779273716998957"/>
    <n v="0.55006070276308816"/>
  </r>
  <r>
    <x v="174"/>
    <n v="0.77776102149676996"/>
    <n v="0.70291733844094817"/>
    <n v="1.5700385166373729"/>
    <n v="0.75097378573815698"/>
    <n v="0.63430860128526301"/>
  </r>
  <r>
    <x v="175"/>
    <n v="0.8161441805170585"/>
    <n v="0.70672564441483077"/>
    <n v="1.6704088828110097"/>
    <n v="0.79182522529442234"/>
    <n v="0.6468000286906509"/>
  </r>
  <r>
    <x v="176"/>
    <n v="0.79420935842377005"/>
    <n v="0.71030073090431023"/>
    <n v="1.6639561236311773"/>
    <n v="0.8101433588135647"/>
    <n v="0.67601473049914373"/>
  </r>
  <r>
    <x v="177"/>
    <n v="0.79862757583028565"/>
    <n v="0.70811443385929707"/>
    <n v="1.6133990667276628"/>
    <n v="0.78651679695281107"/>
    <n v="0.68178821237728782"/>
  </r>
  <r>
    <x v="178"/>
    <n v="0.65162791871292602"/>
    <n v="0.61128096616760941"/>
    <n v="1.2948312911686757"/>
    <n v="0.67422975002078878"/>
    <n v="0.46897255908212304"/>
  </r>
  <r>
    <x v="179"/>
    <n v="0.54427048488888574"/>
    <n v="0.49234133603727243"/>
    <n v="1.0694109073137248"/>
    <n v="0.57992508859163683"/>
    <n v="0.41561716400908161"/>
  </r>
  <r>
    <x v="180"/>
    <n v="0.70849519382008641"/>
    <n v="0.65562777423954011"/>
    <n v="1.476735624876522"/>
    <n v="0.76628114509572909"/>
    <n v="0.56319904758040196"/>
  </r>
  <r>
    <x v="181"/>
    <n v="0.81025746215552341"/>
    <n v="0.63903950557304201"/>
    <n v="1.4014909705320389"/>
    <n v="0.79782516243790835"/>
    <n v="0.65284784608527435"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  <r>
    <x v="182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98C87-D8DA-DD42-BF92-5BFFD86B1354}" name="PivotTable26" cacheId="43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X17:BC24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6"/>
    <field x="0"/>
  </rowFields>
  <rowItems count="7">
    <i>
      <x/>
    </i>
    <i r="1">
      <x v="1"/>
    </i>
    <i r="1">
      <x v="2"/>
    </i>
    <i r="1">
      <x v="3"/>
    </i>
    <i r="1">
      <x v="4"/>
    </i>
    <i r="1">
      <x v="5"/>
    </i>
    <i r="1">
      <x v="6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1EDE8-220F-CB4B-A6EA-510E38D54CE6}" name="PivotTable25" cacheId="4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X2:BC15" firstHeaderRow="0" firstDataRow="1" firstDataCol="1"/>
  <pivotFields count="7"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3E491-3FDC-654B-8970-868AB8979BFA}" name="PivotTable24" cacheId="4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X17:AG24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4">
        <item x="0"/>
        <item x="1"/>
        <item x="2"/>
        <item t="default"/>
      </items>
    </pivotField>
  </pivotFields>
  <rowFields count="2">
    <field x="10"/>
    <field x="0"/>
  </rowFields>
  <rowItems count="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60C1D-76F1-3F4B-BC22-6901960B4B6A}" name="PivotTable23" cacheId="2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X2:AG1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0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3">
    <format dxfId="3">
      <pivotArea field="1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4C8CE8-6C80-CB47-B910-0EBAD77E49B0}" name="PivotTable22" cacheId="3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T2:AA15" firstHeaderRow="0" firstDataRow="1" firstDataCol="1"/>
  <pivotFields count="9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8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Power" fld="1" baseField="0" baseItem="0"/>
    <dataField name="Sum of Ground Transport" fld="2" baseField="0" baseItem="0"/>
    <dataField name="Sum of Industry" fld="3" baseField="0" baseItem="0"/>
    <dataField name="Sum of Residential" fld="4" baseField="0" baseItem="0"/>
    <dataField name="Sum of Aviation" fld="5" baseField="0" baseItem="0"/>
    <dataField name="Sum of International Shipping" fld="6" baseField="0" baseItem="0"/>
    <dataField name="Sum of Globe" fld="7" baseField="0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7E6E2-25FF-7F46-8D4A-0B294DC1CF7E}" name="PivotTable21" cacheId="29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T17:AA24" firstHeaderRow="0" firstDataRow="1" firstDataCol="1"/>
  <pivotFields count="9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8"/>
    <field x="0"/>
  </rowFields>
  <rowItems count="7">
    <i>
      <x/>
    </i>
    <i r="1">
      <x v="1"/>
    </i>
    <i r="1">
      <x v="2"/>
    </i>
    <i r="1">
      <x v="3"/>
    </i>
    <i r="1">
      <x v="4"/>
    </i>
    <i r="1">
      <x v="5"/>
    </i>
    <i r="1">
      <x v="6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Power" fld="1" baseField="0" baseItem="0"/>
    <dataField name="Sum of Ground Transport" fld="2" baseField="0" baseItem="0"/>
    <dataField name="Sum of Industry" fld="3" baseField="0" baseItem="0"/>
    <dataField name="Sum of Residential" fld="4" baseField="0" baseItem="0"/>
    <dataField name="Sum of Aviation" fld="5" baseField="0" baseItem="0"/>
    <dataField name="Sum of International Shipping" fld="6" baseField="0" baseItem="0"/>
    <dataField name="Sum of Globe" fld="7" baseField="0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D6BAC-09F7-894A-9C68-C27A4A25C66A}" name="PivotTable4" cacheId="2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17:AH24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4">
        <item x="0"/>
        <item x="1"/>
        <item x="2"/>
        <item t="default"/>
      </items>
    </pivotField>
  </pivotFields>
  <rowFields count="2">
    <field x="10"/>
    <field x="0"/>
  </rowFields>
  <rowItems count="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57956-AAB2-C74C-A722-ECB6E4E3474E}" name="PivotTable3" cacheId="4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2:AH1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0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4">
    <format dxfId="28">
      <pivotArea outline="0" collapsedLevelsAreSubtotals="1" fieldPosition="0"/>
    </format>
    <format dxfId="29">
      <pivotArea field="10" type="button" dataOnly="0" labelOnly="1" outline="0" axis="axisRow" fieldPosition="0"/>
    </format>
    <format dxfId="3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1">
      <pivotArea collapsedLevelsAreSubtotals="1" fieldPosition="0">
        <references count="3">
          <reference field="4294967294" count="1" selected="0">
            <x v="2"/>
          </reference>
          <reference field="0" count="1">
            <x v="3"/>
          </reference>
          <reference field="1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5A245-9AC4-E04A-B0D8-0C5EF5AEF05B}" name="PivotTable2" cacheId="45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2:BD15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EF716-2B1E-DB46-BFE4-FB3E9EDE7A28}" name="PivotTable1" cacheId="4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17:BD25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6"/>
    <field x="0"/>
  </rowFields>
  <rowItems count="8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ABBC6-5E2F-4749-8828-8C0AE32AD34B}" name="PivotTable8" cacheId="3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2:AH1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0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1B3D14-A066-F04C-8D53-D8F9A6146BFF}" name="PivotTable7" cacheId="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2:BD15" firstHeaderRow="0" firstDataRow="1" firstDataCol="1"/>
  <pivotFields count="7"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70CAE-B309-554F-BFE8-F2FCE7C43481}" name="PivotTable6" cacheId="39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17:BD25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6"/>
    <field x="0"/>
  </rowFields>
  <rowItems count="8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3E998-2F57-3F46-85E9-D476F9287063}" name="PivotTable5" cacheId="4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17:AH2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10"/>
    <field x="0"/>
  </rowFields>
  <rowItems count="8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A574DC-5B0F-B843-9CDB-8C6E599A3522}" name="PivotTable12" cacheId="2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17:BD24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6"/>
    <field x="0"/>
  </rowFields>
  <rowItems count="7">
    <i>
      <x/>
    </i>
    <i r="1">
      <x v="1"/>
    </i>
    <i r="1">
      <x v="2"/>
    </i>
    <i r="1">
      <x v="3"/>
    </i>
    <i r="1">
      <x v="4"/>
    </i>
    <i r="1">
      <x v="5"/>
    </i>
    <i r="1">
      <x v="6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76E7B-1CD5-5843-A2F5-2E4ED94CEE3E}" name="PivotTable11" cacheId="3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2:AH1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0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18D2B-B0E9-5D43-ACCC-8A97BF420CB8}" name="PivotTable10" cacheId="3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17:AH24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showAll="0"/>
    <pivotField dataField="1" numFmtId="2" showAll="0"/>
    <pivotField dataField="1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10"/>
    <field x="0"/>
  </rowFields>
  <rowItems count="7">
    <i>
      <x/>
    </i>
    <i r="1">
      <x v="1"/>
    </i>
    <i r="1">
      <x v="2"/>
    </i>
    <i r="1">
      <x v="3"/>
    </i>
    <i r="1">
      <x v="4"/>
    </i>
    <i r="1">
      <x v="5"/>
    </i>
    <i r="1">
      <x v="6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AF9E9D-49A0-E343-9ACA-E6927A3672D9}" name="PivotTable9" cacheId="4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2:BD15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1E102-2240-4B42-BDCE-9009A57F713C}" name="PivotTable16" cacheId="4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2:BD15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76B50-CAF0-B24D-A330-097C640E7482}" name="PivotTable15" cacheId="5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2:AH1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0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266F2-59D7-1544-9EA8-0D7148422B6A}" name="PivotTable14" cacheId="5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17:AH2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showAll="0"/>
    <pivotField dataField="1" numFmtId="2" showAll="0"/>
    <pivotField dataField="1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10"/>
    <field x="0"/>
  </rowFields>
  <rowItems count="8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0CD5E-67DC-FA4E-916D-96282C5A3EC0}" name="PivotTable13" cacheId="49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17:BD25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6"/>
    <field x="0"/>
  </rowFields>
  <rowItems count="8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DBE34-E4F8-E746-BC43-28EA2B229418}" name="PivotTable20" cacheId="33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BE17:BJ25" firstHeaderRow="0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h="1" x="0"/>
        <item h="1" x="2"/>
        <item t="default"/>
      </items>
    </pivotField>
    <pivotField dragToRow="0" dragToCol="0" dragToPage="0" showAll="0" defaultSubtotal="0"/>
  </pivotFields>
  <rowFields count="2">
    <field x="6"/>
    <field x="0"/>
  </rowFields>
  <rowItems count="8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C734B-1917-004D-A21C-7AB965F4CBC8}" name="PivotTable19" cacheId="35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C17:AN25" firstHeaderRow="0" firstDataRow="1" firstDataCol="1"/>
  <pivotFields count="1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dataField="1" numFmtId="2" showAll="0"/>
    <pivotField axis="axisRow" showAll="0">
      <items count="4">
        <item x="1"/>
        <item h="1" x="0"/>
        <item h="1" x="2"/>
        <item t="default"/>
      </items>
    </pivotField>
    <pivotField dataField="1" dragToRow="0" dragToCol="0" dragToPage="0" showAll="0" defaultSubtotal="0"/>
  </pivotFields>
  <rowFields count="2">
    <field x="11"/>
    <field x="0"/>
  </rowFields>
  <rowItems count="8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Domestic Aviation" fld="9" baseField="0" baseItem="0"/>
    <dataField name="Sum of International Aviation" fld="10" baseField="0" baseItem="0"/>
    <dataField name="Sum of Aviation" fld="12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E87B0-393D-C743-AC91-FA086A752727}" name="PivotTable18" cacheId="3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C2:AN15" firstHeaderRow="0" firstDataRow="1" firstDataCol="1"/>
  <pivotFields count="1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dataField="1" numFmtId="2" showAll="0"/>
    <pivotField axis="axisRow" showAll="0">
      <items count="5">
        <item h="1" x="0"/>
        <item x="1"/>
        <item x="2"/>
        <item h="1" x="3"/>
        <item t="default"/>
      </items>
    </pivotField>
    <pivotField dataField="1" dragToRow="0" dragToCol="0" dragToPage="0" showAll="0" defaultSubtotal="0"/>
  </pivotFields>
  <rowFields count="2">
    <field x="11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Domestic Aviation" fld="9" baseField="0" baseItem="0"/>
    <dataField name="Sum of International Aviation" fld="10" baseField="0" baseItem="0"/>
    <dataField name="Sum of Aviation" fld="12" baseField="0" baseItem="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CE9176-A4D3-5C4E-86A5-14B2A9A00856}" name="PivotTable17" cacheId="3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BE2:BJ15" firstHeaderRow="0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5">
        <item h="1" x="0"/>
        <item x="1"/>
        <item x="2"/>
        <item h="1" x="3"/>
        <item t="default"/>
      </items>
    </pivotField>
    <pivotField dragToRow="0" dragToCol="0" dragToPage="0" showAll="0" defaultSubtotal="0"/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pivotTable" Target="../pivotTables/pivotTable1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pivotTable" Target="../pivotTables/pivotTable1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4" Type="http://schemas.openxmlformats.org/officeDocument/2006/relationships/pivotTable" Target="../pivotTables/pivotTable2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4" Type="http://schemas.openxmlformats.org/officeDocument/2006/relationships/pivotTable" Target="../pivotTables/pivotTable2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C4784-B97C-B64D-9F65-B59A61343864}">
  <dimension ref="A1:H271"/>
  <sheetViews>
    <sheetView tabSelected="1" zoomScale="125" zoomScaleNormal="125" workbookViewId="0">
      <selection activeCell="B271" sqref="B271"/>
    </sheetView>
  </sheetViews>
  <sheetFormatPr baseColWidth="10" defaultColWidth="10.6640625" defaultRowHeight="16"/>
  <cols>
    <col min="1" max="1" width="15.33203125" customWidth="1"/>
    <col min="5" max="5" width="14.1640625" bestFit="1" customWidth="1"/>
  </cols>
  <sheetData>
    <row r="1" spans="1:7" s="109" customFormat="1" ht="51">
      <c r="A1" s="108" t="s">
        <v>567</v>
      </c>
      <c r="B1" s="110" t="s">
        <v>561</v>
      </c>
      <c r="E1" s="108" t="s">
        <v>568</v>
      </c>
      <c r="F1" s="109" t="s">
        <v>565</v>
      </c>
      <c r="G1" s="109" t="s">
        <v>566</v>
      </c>
    </row>
    <row r="2" spans="1:7">
      <c r="A2" s="106">
        <v>1751</v>
      </c>
      <c r="B2" s="112">
        <f t="shared" ref="B2:B65" si="0">F2*AVERAGE($H$221:$H$267)</f>
        <v>2.4333701419172009E-2</v>
      </c>
      <c r="E2" s="106">
        <v>1751</v>
      </c>
      <c r="F2" s="107">
        <v>2.5636529680365297E-2</v>
      </c>
    </row>
    <row r="3" spans="1:7">
      <c r="A3" s="106">
        <v>1752</v>
      </c>
      <c r="B3" s="112">
        <f t="shared" si="0"/>
        <v>2.4276724993306804E-2</v>
      </c>
      <c r="C3" s="101"/>
      <c r="E3" s="106">
        <v>1752</v>
      </c>
      <c r="F3" s="107">
        <v>2.5576502732240439E-2</v>
      </c>
    </row>
    <row r="4" spans="1:7">
      <c r="A4" s="106">
        <v>1753</v>
      </c>
      <c r="B4" s="112">
        <f t="shared" si="0"/>
        <v>2.4343236568630931E-2</v>
      </c>
      <c r="C4" s="101"/>
      <c r="E4" s="106">
        <v>1753</v>
      </c>
      <c r="F4" s="107">
        <v>2.5646575342465755E-2</v>
      </c>
    </row>
    <row r="5" spans="1:7">
      <c r="A5" s="106">
        <v>1754</v>
      </c>
      <c r="B5" s="112">
        <f t="shared" si="0"/>
        <v>2.4352771718089854E-2</v>
      </c>
      <c r="C5" s="101"/>
      <c r="E5" s="106">
        <v>1754</v>
      </c>
      <c r="F5" s="107">
        <v>2.565662100456621E-2</v>
      </c>
    </row>
    <row r="6" spans="1:7">
      <c r="A6" s="106">
        <v>1755</v>
      </c>
      <c r="B6" s="112">
        <f t="shared" si="0"/>
        <v>2.436230686754878E-2</v>
      </c>
      <c r="C6" s="101"/>
      <c r="E6" s="106">
        <v>1755</v>
      </c>
      <c r="F6" s="107">
        <v>2.5666666666666667E-2</v>
      </c>
    </row>
    <row r="7" spans="1:7">
      <c r="A7" s="106">
        <v>1756</v>
      </c>
      <c r="B7" s="112">
        <f t="shared" si="0"/>
        <v>2.5969344283870304E-2</v>
      </c>
      <c r="C7" s="101"/>
      <c r="E7" s="106">
        <v>1756</v>
      </c>
      <c r="F7" s="107">
        <v>2.7359744990892533E-2</v>
      </c>
    </row>
    <row r="8" spans="1:7">
      <c r="A8" s="106">
        <v>1757</v>
      </c>
      <c r="B8" s="112">
        <f t="shared" si="0"/>
        <v>2.6050028321778183E-2</v>
      </c>
      <c r="C8" s="101"/>
      <c r="E8" s="106">
        <v>1757</v>
      </c>
      <c r="F8" s="107">
        <v>2.7444748858447488E-2</v>
      </c>
    </row>
    <row r="9" spans="1:7">
      <c r="A9" s="106">
        <v>1758</v>
      </c>
      <c r="B9" s="112">
        <f t="shared" si="0"/>
        <v>2.6059563471237109E-2</v>
      </c>
      <c r="C9" s="101"/>
      <c r="E9" s="106">
        <v>1758</v>
      </c>
      <c r="F9" s="107">
        <v>2.7454794520547946E-2</v>
      </c>
    </row>
    <row r="10" spans="1:7">
      <c r="A10" s="106">
        <v>1759</v>
      </c>
      <c r="B10" s="112">
        <f t="shared" si="0"/>
        <v>2.6069098620696028E-2</v>
      </c>
      <c r="C10" s="101"/>
      <c r="E10" s="106">
        <v>1759</v>
      </c>
      <c r="F10" s="107">
        <v>2.7464840182648401E-2</v>
      </c>
    </row>
    <row r="11" spans="1:7">
      <c r="A11" s="106">
        <v>1760</v>
      </c>
      <c r="B11" s="112">
        <f t="shared" si="0"/>
        <v>2.5997871575284295E-2</v>
      </c>
      <c r="C11" s="101"/>
      <c r="E11" s="106">
        <v>1760</v>
      </c>
      <c r="F11" s="107">
        <v>2.7389799635701276E-2</v>
      </c>
    </row>
    <row r="12" spans="1:7">
      <c r="A12" s="106">
        <v>1761</v>
      </c>
      <c r="B12" s="112">
        <f t="shared" si="0"/>
        <v>2.8557772629474988E-2</v>
      </c>
      <c r="C12" s="101"/>
      <c r="E12" s="106">
        <v>1761</v>
      </c>
      <c r="F12" s="107">
        <v>3.0086757990867581E-2</v>
      </c>
    </row>
    <row r="13" spans="1:7">
      <c r="A13" s="106">
        <v>1762</v>
      </c>
      <c r="B13" s="112">
        <f t="shared" si="0"/>
        <v>2.8567307778933907E-2</v>
      </c>
      <c r="C13" s="101"/>
      <c r="E13" s="106">
        <v>1762</v>
      </c>
      <c r="F13" s="107">
        <v>3.0096803652968036E-2</v>
      </c>
    </row>
    <row r="14" spans="1:7">
      <c r="A14" s="106">
        <v>1763</v>
      </c>
      <c r="B14" s="112">
        <f t="shared" si="0"/>
        <v>2.8576842928392833E-2</v>
      </c>
      <c r="C14" s="101"/>
      <c r="E14" s="106">
        <v>1763</v>
      </c>
      <c r="F14" s="107">
        <v>3.0106849315068494E-2</v>
      </c>
    </row>
    <row r="15" spans="1:7">
      <c r="A15" s="106">
        <v>1764</v>
      </c>
      <c r="B15" s="112">
        <f t="shared" si="0"/>
        <v>2.8508273219715548E-2</v>
      </c>
      <c r="C15" s="101"/>
      <c r="E15" s="106">
        <v>1764</v>
      </c>
      <c r="F15" s="107">
        <v>3.0034608378870675E-2</v>
      </c>
    </row>
    <row r="16" spans="1:7">
      <c r="A16" s="106">
        <v>1765</v>
      </c>
      <c r="B16" s="112">
        <f t="shared" si="0"/>
        <v>2.8595913227310681E-2</v>
      </c>
      <c r="C16" s="101"/>
      <c r="E16" s="106">
        <v>1765</v>
      </c>
      <c r="F16" s="107">
        <v>3.012694063926941E-2</v>
      </c>
    </row>
    <row r="17" spans="1:6">
      <c r="A17" s="106">
        <v>1766</v>
      </c>
      <c r="B17" s="112">
        <f t="shared" si="0"/>
        <v>3.1904610089557028E-2</v>
      </c>
      <c r="C17" s="101"/>
      <c r="E17" s="106">
        <v>1766</v>
      </c>
      <c r="F17" s="107">
        <v>3.3612785388127855E-2</v>
      </c>
    </row>
    <row r="18" spans="1:6">
      <c r="A18" s="106">
        <v>1767</v>
      </c>
      <c r="B18" s="112">
        <f t="shared" si="0"/>
        <v>3.1914145239015958E-2</v>
      </c>
      <c r="C18" s="101"/>
      <c r="E18" s="106">
        <v>1767</v>
      </c>
      <c r="F18" s="107">
        <v>3.3622831050228313E-2</v>
      </c>
    </row>
    <row r="19" spans="1:6">
      <c r="A19" s="106">
        <v>1768</v>
      </c>
      <c r="B19" s="112">
        <f t="shared" si="0"/>
        <v>3.1836457218014563E-2</v>
      </c>
      <c r="C19" s="101"/>
      <c r="E19" s="106">
        <v>1768</v>
      </c>
      <c r="F19" s="107">
        <v>3.3540983606557377E-2</v>
      </c>
    </row>
    <row r="20" spans="1:6">
      <c r="A20" s="106">
        <v>1769</v>
      </c>
      <c r="B20" s="112">
        <f t="shared" si="0"/>
        <v>3.1933215537933796E-2</v>
      </c>
      <c r="C20" s="101"/>
      <c r="E20" s="106">
        <v>1769</v>
      </c>
      <c r="F20" s="107">
        <v>3.3642922374429222E-2</v>
      </c>
    </row>
    <row r="21" spans="1:6">
      <c r="A21" s="106">
        <v>1770</v>
      </c>
      <c r="B21" s="112">
        <f t="shared" si="0"/>
        <v>3.1942750687392725E-2</v>
      </c>
      <c r="C21" s="101"/>
      <c r="E21" s="106">
        <v>1770</v>
      </c>
      <c r="F21" s="107">
        <v>3.365296803652968E-2</v>
      </c>
    </row>
    <row r="22" spans="1:6">
      <c r="A22" s="106">
        <v>1771</v>
      </c>
      <c r="B22" s="112">
        <f t="shared" si="0"/>
        <v>3.5423080239899686E-2</v>
      </c>
      <c r="C22" s="101"/>
      <c r="E22" s="106">
        <v>1771</v>
      </c>
      <c r="F22" s="107">
        <v>3.7319634703196346E-2</v>
      </c>
    </row>
    <row r="23" spans="1:6">
      <c r="A23" s="106">
        <v>1772</v>
      </c>
      <c r="B23" s="112">
        <f t="shared" si="0"/>
        <v>3.5335804964797525E-2</v>
      </c>
      <c r="C23" s="101"/>
      <c r="E23" s="106">
        <v>1772</v>
      </c>
      <c r="F23" s="107">
        <v>3.7227686703096542E-2</v>
      </c>
    </row>
    <row r="24" spans="1:6">
      <c r="A24" s="106">
        <v>1773</v>
      </c>
      <c r="B24" s="112">
        <f t="shared" si="0"/>
        <v>3.5442150538817538E-2</v>
      </c>
      <c r="C24" s="101"/>
      <c r="E24" s="106">
        <v>1773</v>
      </c>
      <c r="F24" s="107">
        <v>3.7339726027397262E-2</v>
      </c>
    </row>
    <row r="25" spans="1:6">
      <c r="A25" s="106">
        <v>1774</v>
      </c>
      <c r="B25" s="112">
        <f t="shared" si="0"/>
        <v>3.545168568827646E-2</v>
      </c>
      <c r="C25" s="101"/>
      <c r="E25" s="106">
        <v>1774</v>
      </c>
      <c r="F25" s="107">
        <v>3.734977168949772E-2</v>
      </c>
    </row>
    <row r="26" spans="1:6">
      <c r="A26" s="106">
        <v>1775</v>
      </c>
      <c r="B26" s="112">
        <f t="shared" si="0"/>
        <v>3.5461220837735383E-2</v>
      </c>
      <c r="C26" s="101"/>
      <c r="E26" s="106">
        <v>1775</v>
      </c>
      <c r="F26" s="107">
        <v>3.7359817351598171E-2</v>
      </c>
    </row>
    <row r="27" spans="1:6">
      <c r="A27" s="106">
        <v>1776</v>
      </c>
      <c r="B27" s="112">
        <f t="shared" si="0"/>
        <v>3.9025334654340431E-2</v>
      </c>
      <c r="C27" s="101"/>
      <c r="E27" s="106">
        <v>1776</v>
      </c>
      <c r="F27" s="107">
        <v>4.1114754098360656E-2</v>
      </c>
    </row>
    <row r="28" spans="1:6">
      <c r="A28" s="106">
        <v>1777</v>
      </c>
      <c r="B28" s="112">
        <f t="shared" si="0"/>
        <v>3.9141788528879735E-2</v>
      </c>
      <c r="C28" s="101"/>
      <c r="E28" s="106">
        <v>1777</v>
      </c>
      <c r="F28" s="107">
        <v>4.1237442922374426E-2</v>
      </c>
    </row>
    <row r="29" spans="1:6">
      <c r="A29" s="106">
        <v>1778</v>
      </c>
      <c r="B29" s="112">
        <f t="shared" si="0"/>
        <v>3.9151323678338658E-2</v>
      </c>
      <c r="C29" s="101"/>
      <c r="E29" s="106">
        <v>1778</v>
      </c>
      <c r="F29" s="107">
        <v>4.1247488584474884E-2</v>
      </c>
    </row>
    <row r="30" spans="1:6">
      <c r="A30" s="106">
        <v>1779</v>
      </c>
      <c r="B30" s="112">
        <f t="shared" si="0"/>
        <v>3.9160858827797587E-2</v>
      </c>
      <c r="C30" s="101"/>
      <c r="E30" s="106">
        <v>1779</v>
      </c>
      <c r="F30" s="107">
        <v>4.1257534246575342E-2</v>
      </c>
    </row>
    <row r="31" spans="1:6">
      <c r="A31" s="106">
        <v>1780</v>
      </c>
      <c r="B31" s="112">
        <f t="shared" si="0"/>
        <v>3.9072880140030415E-2</v>
      </c>
      <c r="C31" s="101"/>
      <c r="E31" s="106">
        <v>1780</v>
      </c>
      <c r="F31" s="107">
        <v>4.1164845173041892E-2</v>
      </c>
    </row>
    <row r="32" spans="1:6">
      <c r="A32" s="106">
        <v>1781</v>
      </c>
      <c r="B32" s="112">
        <f t="shared" si="0"/>
        <v>4.3833082062669955E-2</v>
      </c>
      <c r="C32" s="101"/>
      <c r="E32" s="106">
        <v>1781</v>
      </c>
      <c r="F32" s="107">
        <v>4.6179908675799089E-2</v>
      </c>
    </row>
    <row r="33" spans="1:6">
      <c r="A33" s="106">
        <v>1782</v>
      </c>
      <c r="B33" s="112">
        <f t="shared" si="0"/>
        <v>4.384261721212887E-2</v>
      </c>
      <c r="C33" s="101"/>
      <c r="E33" s="106">
        <v>1782</v>
      </c>
      <c r="F33" s="107">
        <v>4.618995433789954E-2</v>
      </c>
    </row>
    <row r="34" spans="1:6">
      <c r="A34" s="106">
        <v>1783</v>
      </c>
      <c r="B34" s="112">
        <f t="shared" si="0"/>
        <v>4.3861687511046722E-2</v>
      </c>
      <c r="C34" s="101"/>
      <c r="E34" s="106">
        <v>1783</v>
      </c>
      <c r="F34" s="107">
        <v>4.6210045662100456E-2</v>
      </c>
    </row>
    <row r="35" spans="1:6">
      <c r="A35" s="106">
        <v>1784</v>
      </c>
      <c r="B35" s="112">
        <f t="shared" si="0"/>
        <v>4.3751355931925036E-2</v>
      </c>
      <c r="C35" s="101"/>
      <c r="E35" s="106">
        <v>1784</v>
      </c>
      <c r="F35" s="107">
        <v>4.6093806921675778E-2</v>
      </c>
    </row>
    <row r="36" spans="1:6">
      <c r="A36" s="106">
        <v>1785</v>
      </c>
      <c r="B36" s="112">
        <f t="shared" si="0"/>
        <v>4.3899828108882419E-2</v>
      </c>
      <c r="C36" s="101"/>
      <c r="E36" s="106">
        <v>1785</v>
      </c>
      <c r="F36" s="107">
        <v>4.6250228310502288E-2</v>
      </c>
    </row>
    <row r="37" spans="1:6">
      <c r="A37" s="106">
        <v>1786</v>
      </c>
      <c r="B37" s="112">
        <f t="shared" si="0"/>
        <v>4.9840226221791573E-2</v>
      </c>
      <c r="C37" s="101"/>
      <c r="E37" s="106">
        <v>1786</v>
      </c>
      <c r="F37" s="107">
        <v>5.250867579908676E-2</v>
      </c>
    </row>
    <row r="38" spans="1:6">
      <c r="A38" s="106">
        <v>1787</v>
      </c>
      <c r="B38" s="112">
        <f t="shared" si="0"/>
        <v>4.9859296520709417E-2</v>
      </c>
      <c r="C38" s="101"/>
      <c r="E38" s="106">
        <v>1787</v>
      </c>
      <c r="F38" s="107">
        <v>5.2528767123287669E-2</v>
      </c>
    </row>
    <row r="39" spans="1:6">
      <c r="A39" s="106">
        <v>1788</v>
      </c>
      <c r="B39" s="112">
        <f t="shared" si="0"/>
        <v>4.9732578031725254E-2</v>
      </c>
      <c r="C39" s="101"/>
      <c r="E39" s="106">
        <v>1788</v>
      </c>
      <c r="F39" s="107">
        <v>5.2395264116575586E-2</v>
      </c>
    </row>
    <row r="40" spans="1:6">
      <c r="A40" s="106">
        <v>1789</v>
      </c>
      <c r="B40" s="112">
        <f t="shared" si="0"/>
        <v>4.9887901969086185E-2</v>
      </c>
      <c r="C40" s="101"/>
      <c r="E40" s="106">
        <v>1789</v>
      </c>
      <c r="F40" s="107">
        <v>5.2558904109589043E-2</v>
      </c>
    </row>
    <row r="41" spans="1:6">
      <c r="A41" s="106">
        <v>1790</v>
      </c>
      <c r="B41" s="112">
        <f t="shared" si="0"/>
        <v>4.990697226800403E-2</v>
      </c>
      <c r="C41" s="101"/>
      <c r="E41" s="106">
        <v>1790</v>
      </c>
      <c r="F41" s="107">
        <v>5.2578995433789952E-2</v>
      </c>
    </row>
    <row r="42" spans="1:6">
      <c r="A42" s="106">
        <v>1791</v>
      </c>
      <c r="B42" s="112">
        <f t="shared" si="0"/>
        <v>5.574248373686503E-2</v>
      </c>
      <c r="C42" s="101"/>
      <c r="E42" s="106">
        <v>1791</v>
      </c>
      <c r="F42" s="107">
        <v>5.8726940639269407E-2</v>
      </c>
    </row>
    <row r="43" spans="1:6">
      <c r="A43" s="106">
        <v>1792</v>
      </c>
      <c r="B43" s="112">
        <f t="shared" si="0"/>
        <v>5.6826364496671146E-2</v>
      </c>
      <c r="C43" s="101"/>
      <c r="E43" s="106">
        <v>1792</v>
      </c>
      <c r="F43" s="107">
        <v>5.9868852459016388E-2</v>
      </c>
    </row>
    <row r="44" spans="1:6">
      <c r="A44" s="106">
        <v>1793</v>
      </c>
      <c r="B44" s="112">
        <f t="shared" si="0"/>
        <v>5.7029728913819661E-2</v>
      </c>
      <c r="C44" s="101"/>
      <c r="E44" s="106">
        <v>1793</v>
      </c>
      <c r="F44" s="107">
        <v>6.0083105022831047E-2</v>
      </c>
    </row>
    <row r="45" spans="1:6">
      <c r="A45" s="106">
        <v>1794</v>
      </c>
      <c r="B45" s="112">
        <f t="shared" si="0"/>
        <v>5.6943912568689352E-2</v>
      </c>
      <c r="C45" s="101"/>
      <c r="E45" s="106">
        <v>1794</v>
      </c>
      <c r="F45" s="107">
        <v>5.9992694063926939E-2</v>
      </c>
    </row>
    <row r="46" spans="1:6">
      <c r="A46" s="106">
        <v>1795</v>
      </c>
      <c r="B46" s="112">
        <f t="shared" si="0"/>
        <v>5.6972518017066126E-2</v>
      </c>
      <c r="C46" s="101"/>
      <c r="E46" s="106">
        <v>1795</v>
      </c>
      <c r="F46" s="107">
        <v>6.0022831050228313E-2</v>
      </c>
    </row>
    <row r="47" spans="1:6">
      <c r="A47" s="106">
        <v>1796</v>
      </c>
      <c r="B47" s="112">
        <f t="shared" si="0"/>
        <v>5.9564984472414338E-2</v>
      </c>
      <c r="C47" s="101"/>
      <c r="E47" s="106">
        <v>1796</v>
      </c>
      <c r="F47" s="107">
        <v>6.2754098360655736E-2</v>
      </c>
    </row>
    <row r="48" spans="1:6">
      <c r="A48" s="106">
        <v>1797</v>
      </c>
      <c r="B48" s="112">
        <f t="shared" si="0"/>
        <v>6.2703142841878959E-2</v>
      </c>
      <c r="C48" s="101"/>
      <c r="E48" s="106">
        <v>1797</v>
      </c>
      <c r="F48" s="107">
        <v>6.6060273972602737E-2</v>
      </c>
    </row>
    <row r="49" spans="1:6">
      <c r="A49" s="106">
        <v>1798</v>
      </c>
      <c r="B49" s="112">
        <f t="shared" si="0"/>
        <v>6.5306238644165002E-2</v>
      </c>
      <c r="C49" s="101"/>
      <c r="E49" s="106">
        <v>1798</v>
      </c>
      <c r="F49" s="107">
        <v>6.8802739726027393E-2</v>
      </c>
    </row>
    <row r="50" spans="1:6">
      <c r="A50" s="106">
        <v>1799</v>
      </c>
      <c r="B50" s="112">
        <f t="shared" si="0"/>
        <v>6.8777033047213054E-2</v>
      </c>
      <c r="C50" s="101"/>
      <c r="E50" s="106">
        <v>1799</v>
      </c>
      <c r="F50" s="107">
        <v>7.2459360730593614E-2</v>
      </c>
    </row>
    <row r="51" spans="1:6">
      <c r="A51" s="106">
        <v>1800</v>
      </c>
      <c r="B51" s="112">
        <f t="shared" si="0"/>
        <v>7.310599090156418E-2</v>
      </c>
      <c r="C51" s="101"/>
      <c r="E51" s="106">
        <v>1800</v>
      </c>
      <c r="F51" s="107">
        <v>7.7020091324200915E-2</v>
      </c>
    </row>
    <row r="52" spans="1:6">
      <c r="A52" s="106">
        <v>1801</v>
      </c>
      <c r="B52" s="112">
        <f t="shared" si="0"/>
        <v>7.2762725521042959E-2</v>
      </c>
      <c r="C52" s="101"/>
      <c r="E52" s="106">
        <v>1801</v>
      </c>
      <c r="F52" s="107">
        <v>7.6658447488584483E-2</v>
      </c>
    </row>
    <row r="53" spans="1:6">
      <c r="A53" s="106">
        <v>1802</v>
      </c>
      <c r="B53" s="112">
        <f t="shared" si="0"/>
        <v>9.5723365418130008E-2</v>
      </c>
      <c r="C53" s="101"/>
      <c r="E53" s="106">
        <v>1802</v>
      </c>
      <c r="F53" s="107">
        <v>0.10084840182648401</v>
      </c>
    </row>
    <row r="54" spans="1:6">
      <c r="A54" s="106">
        <v>1803</v>
      </c>
      <c r="B54" s="112">
        <f t="shared" si="0"/>
        <v>8.1945074449985986E-2</v>
      </c>
      <c r="C54" s="134"/>
      <c r="E54" s="106">
        <v>1803</v>
      </c>
      <c r="F54" s="107">
        <v>8.6332420091324205E-2</v>
      </c>
    </row>
    <row r="55" spans="1:6">
      <c r="A55" s="106">
        <v>1804</v>
      </c>
      <c r="B55" s="112">
        <f t="shared" si="0"/>
        <v>8.9043185600205604E-2</v>
      </c>
      <c r="C55" s="101"/>
      <c r="E55" s="106">
        <v>1804</v>
      </c>
      <c r="F55" s="107">
        <v>9.3810564663023677E-2</v>
      </c>
    </row>
    <row r="56" spans="1:6">
      <c r="A56" s="106">
        <v>1805</v>
      </c>
      <c r="B56" s="112">
        <f t="shared" si="0"/>
        <v>8.6970098214838518E-2</v>
      </c>
      <c r="C56" s="101"/>
      <c r="E56" s="106">
        <v>1805</v>
      </c>
      <c r="F56" s="107">
        <v>9.1626484018264842E-2</v>
      </c>
    </row>
    <row r="57" spans="1:6">
      <c r="A57" s="106">
        <v>1806</v>
      </c>
      <c r="B57" s="112">
        <f t="shared" si="0"/>
        <v>9.1203704574600405E-2</v>
      </c>
      <c r="C57" s="101"/>
      <c r="E57" s="106">
        <v>1806</v>
      </c>
      <c r="F57" s="107">
        <v>9.6086757990867577E-2</v>
      </c>
    </row>
    <row r="58" spans="1:6">
      <c r="A58" s="106">
        <v>1807</v>
      </c>
      <c r="B58" s="112">
        <f t="shared" si="0"/>
        <v>9.5961744154603096E-2</v>
      </c>
      <c r="C58" s="101"/>
      <c r="E58" s="106">
        <v>1807</v>
      </c>
      <c r="F58" s="107">
        <v>0.10109954337899543</v>
      </c>
    </row>
    <row r="59" spans="1:6">
      <c r="A59" s="106">
        <v>1808</v>
      </c>
      <c r="B59" s="112">
        <f t="shared" si="0"/>
        <v>9.1002059610633027E-2</v>
      </c>
      <c r="C59" s="101"/>
      <c r="E59" s="106">
        <v>1808</v>
      </c>
      <c r="F59" s="107">
        <v>9.5874316939890722E-2</v>
      </c>
    </row>
    <row r="60" spans="1:6">
      <c r="A60" s="106">
        <v>1809</v>
      </c>
      <c r="B60" s="112">
        <f t="shared" si="0"/>
        <v>9.1318126368107502E-2</v>
      </c>
      <c r="C60" s="101"/>
      <c r="E60" s="106">
        <v>1809</v>
      </c>
      <c r="F60" s="107">
        <v>9.6207305936073073E-2</v>
      </c>
    </row>
    <row r="61" spans="1:6">
      <c r="A61" s="106">
        <v>1810</v>
      </c>
      <c r="B61" s="112">
        <f t="shared" si="0"/>
        <v>9.7277594779934501E-2</v>
      </c>
      <c r="C61" s="101"/>
      <c r="E61" s="106">
        <v>1810</v>
      </c>
      <c r="F61" s="107">
        <v>0.10248584474885845</v>
      </c>
    </row>
    <row r="62" spans="1:6">
      <c r="A62" s="106">
        <v>1811</v>
      </c>
      <c r="B62" s="112">
        <f t="shared" si="0"/>
        <v>0.10300821960474733</v>
      </c>
      <c r="C62" s="101"/>
      <c r="E62" s="106">
        <v>1811</v>
      </c>
      <c r="F62" s="107">
        <v>0.10852328767123287</v>
      </c>
    </row>
    <row r="63" spans="1:6">
      <c r="A63" s="106">
        <v>1812</v>
      </c>
      <c r="B63" s="112">
        <f t="shared" si="0"/>
        <v>0.10642581516846446</v>
      </c>
      <c r="C63" s="101"/>
      <c r="E63" s="106">
        <v>1812</v>
      </c>
      <c r="F63" s="107">
        <v>0.11212386156648453</v>
      </c>
    </row>
    <row r="64" spans="1:6">
      <c r="A64" s="106">
        <v>1813</v>
      </c>
      <c r="B64" s="112">
        <f t="shared" si="0"/>
        <v>0.107270431412886</v>
      </c>
      <c r="C64" s="101"/>
      <c r="E64" s="106">
        <v>1813</v>
      </c>
      <c r="F64" s="107">
        <v>0.11301369863013698</v>
      </c>
    </row>
    <row r="65" spans="1:6">
      <c r="A65" s="106">
        <v>1814</v>
      </c>
      <c r="B65" s="112">
        <f t="shared" si="0"/>
        <v>0.10963514847869897</v>
      </c>
      <c r="C65" s="101"/>
      <c r="E65" s="106">
        <v>1814</v>
      </c>
      <c r="F65" s="107">
        <v>0.11550502283105024</v>
      </c>
    </row>
    <row r="66" spans="1:6">
      <c r="A66" s="106">
        <v>1815</v>
      </c>
      <c r="B66" s="112">
        <f t="shared" ref="B66:B129" si="1">F66*AVERAGE($H$221:$H$267)</f>
        <v>0.11317268892795947</v>
      </c>
      <c r="C66" s="101"/>
      <c r="E66" s="106">
        <v>1815</v>
      </c>
      <c r="F66" s="107">
        <v>0.11923196347031963</v>
      </c>
    </row>
    <row r="67" spans="1:6">
      <c r="A67" s="106">
        <v>1816</v>
      </c>
      <c r="B67" s="112">
        <f t="shared" si="1"/>
        <v>0.12370384466820532</v>
      </c>
      <c r="C67" s="101"/>
      <c r="E67" s="106">
        <v>1816</v>
      </c>
      <c r="F67" s="107">
        <v>0.13032695810564662</v>
      </c>
    </row>
    <row r="68" spans="1:6">
      <c r="A68" s="106">
        <v>1817</v>
      </c>
      <c r="B68" s="112">
        <f t="shared" si="1"/>
        <v>0.1286387013503329</v>
      </c>
      <c r="C68" s="101"/>
      <c r="E68" s="106">
        <v>1817</v>
      </c>
      <c r="F68" s="107">
        <v>0.13552602739726027</v>
      </c>
    </row>
    <row r="69" spans="1:6">
      <c r="A69" s="106">
        <v>1818</v>
      </c>
      <c r="B69" s="112">
        <f t="shared" si="1"/>
        <v>0.12919174001895045</v>
      </c>
      <c r="C69" s="101"/>
      <c r="E69" s="106">
        <v>1818</v>
      </c>
      <c r="F69" s="107">
        <v>0.13610867579908675</v>
      </c>
    </row>
    <row r="70" spans="1:6">
      <c r="A70" s="106">
        <v>1819</v>
      </c>
      <c r="B70" s="112">
        <f t="shared" si="1"/>
        <v>0.1299831574240411</v>
      </c>
      <c r="C70" s="101"/>
      <c r="E70" s="106">
        <v>1819</v>
      </c>
      <c r="F70" s="107">
        <v>0.13694246575342467</v>
      </c>
    </row>
    <row r="71" spans="1:6">
      <c r="A71" s="106">
        <v>1820</v>
      </c>
      <c r="B71" s="112">
        <f t="shared" si="1"/>
        <v>0.13154884980705298</v>
      </c>
      <c r="C71" s="101"/>
      <c r="E71" s="106">
        <v>1820</v>
      </c>
      <c r="F71" s="107">
        <v>0.13859198542805098</v>
      </c>
    </row>
    <row r="72" spans="1:6">
      <c r="A72" s="106">
        <v>1821</v>
      </c>
      <c r="B72" s="112">
        <f t="shared" si="1"/>
        <v>0.1338544281043639</v>
      </c>
      <c r="C72" s="101"/>
      <c r="E72" s="106">
        <v>1821</v>
      </c>
      <c r="F72" s="107">
        <v>0.14102100456621006</v>
      </c>
    </row>
    <row r="73" spans="1:6">
      <c r="A73" s="106">
        <v>1822</v>
      </c>
      <c r="B73" s="112">
        <f t="shared" si="1"/>
        <v>0.13913690090460734</v>
      </c>
      <c r="C73" s="101"/>
      <c r="E73" s="106">
        <v>1822</v>
      </c>
      <c r="F73" s="107">
        <v>0.146586301369863</v>
      </c>
    </row>
    <row r="74" spans="1:6">
      <c r="A74" s="106">
        <v>1823</v>
      </c>
      <c r="B74" s="112">
        <f t="shared" si="1"/>
        <v>0.14716549674902069</v>
      </c>
      <c r="C74" s="101"/>
      <c r="E74" s="106">
        <v>1823</v>
      </c>
      <c r="F74" s="107">
        <v>0.15504474885844749</v>
      </c>
    </row>
    <row r="75" spans="1:6">
      <c r="A75" s="106">
        <v>1824</v>
      </c>
      <c r="B75" s="112">
        <f t="shared" si="1"/>
        <v>0.15188880858522896</v>
      </c>
      <c r="C75" s="101"/>
      <c r="E75" s="106">
        <v>1824</v>
      </c>
      <c r="F75" s="107">
        <v>0.16002094717668489</v>
      </c>
    </row>
    <row r="76" spans="1:6">
      <c r="A76" s="106">
        <v>1825</v>
      </c>
      <c r="B76" s="112">
        <f t="shared" si="1"/>
        <v>0.15811184832786451</v>
      </c>
      <c r="C76" s="101"/>
      <c r="E76" s="106">
        <v>1825</v>
      </c>
      <c r="F76" s="107">
        <v>0.16657716894977168</v>
      </c>
    </row>
    <row r="77" spans="1:6">
      <c r="A77" s="106">
        <v>1826</v>
      </c>
      <c r="B77" s="112">
        <f t="shared" si="1"/>
        <v>0.15983771037992961</v>
      </c>
      <c r="C77" s="101"/>
      <c r="E77" s="106">
        <v>1826</v>
      </c>
      <c r="F77" s="107">
        <v>0.16839543378995434</v>
      </c>
    </row>
    <row r="78" spans="1:6">
      <c r="A78" s="106">
        <v>1827</v>
      </c>
      <c r="B78" s="112">
        <f t="shared" si="1"/>
        <v>0.17153733876602839</v>
      </c>
      <c r="C78" s="101"/>
      <c r="E78" s="106">
        <v>1827</v>
      </c>
      <c r="F78" s="107">
        <v>0.18072146118721463</v>
      </c>
    </row>
    <row r="79" spans="1:6">
      <c r="A79" s="106">
        <v>1828</v>
      </c>
      <c r="B79" s="112">
        <f t="shared" si="1"/>
        <v>0.1729419496487547</v>
      </c>
      <c r="C79" s="101"/>
      <c r="E79" s="106">
        <v>1828</v>
      </c>
      <c r="F79" s="107">
        <v>0.18220127504553732</v>
      </c>
    </row>
    <row r="80" spans="1:6">
      <c r="A80" s="106">
        <v>1829</v>
      </c>
      <c r="B80" s="112">
        <f t="shared" si="1"/>
        <v>0.17278644334514734</v>
      </c>
      <c r="C80" s="101"/>
      <c r="E80" s="106">
        <v>1829</v>
      </c>
      <c r="F80" s="107">
        <v>0.18203744292237445</v>
      </c>
    </row>
    <row r="81" spans="1:6">
      <c r="A81" s="106">
        <v>1830</v>
      </c>
      <c r="B81" s="112">
        <f t="shared" si="1"/>
        <v>0.23193297543884794</v>
      </c>
      <c r="C81" s="101"/>
      <c r="E81" s="106">
        <v>1830</v>
      </c>
      <c r="F81" s="107">
        <v>0.24435068493150686</v>
      </c>
    </row>
    <row r="82" spans="1:6">
      <c r="A82" s="106">
        <v>1831</v>
      </c>
      <c r="B82" s="112">
        <f t="shared" si="1"/>
        <v>0.21997589801735826</v>
      </c>
      <c r="C82" s="101"/>
      <c r="E82" s="106">
        <v>1831</v>
      </c>
      <c r="F82" s="107">
        <v>0.23175342465753426</v>
      </c>
    </row>
    <row r="83" spans="1:6">
      <c r="A83" s="106">
        <v>1832</v>
      </c>
      <c r="B83" s="112">
        <f t="shared" si="1"/>
        <v>0.22088681741853652</v>
      </c>
      <c r="C83" s="101"/>
      <c r="E83" s="106">
        <v>1832</v>
      </c>
      <c r="F83" s="107">
        <v>0.23271311475409837</v>
      </c>
    </row>
    <row r="84" spans="1:6">
      <c r="A84" s="106">
        <v>1833</v>
      </c>
      <c r="B84" s="112">
        <f t="shared" si="1"/>
        <v>0.22590676098080847</v>
      </c>
      <c r="C84" s="101"/>
      <c r="E84" s="106">
        <v>1833</v>
      </c>
      <c r="F84" s="107">
        <v>0.23800182648401827</v>
      </c>
    </row>
    <row r="85" spans="1:6">
      <c r="A85" s="106">
        <v>1834</v>
      </c>
      <c r="B85" s="112">
        <f t="shared" si="1"/>
        <v>0.23027385943299528</v>
      </c>
      <c r="C85" s="101"/>
      <c r="E85" s="106">
        <v>1834</v>
      </c>
      <c r="F85" s="107">
        <v>0.24260273972602739</v>
      </c>
    </row>
    <row r="86" spans="1:6">
      <c r="A86" s="106">
        <v>1835</v>
      </c>
      <c r="B86" s="112">
        <f t="shared" si="1"/>
        <v>0.23537516439351922</v>
      </c>
      <c r="C86" s="101"/>
      <c r="E86" s="106">
        <v>1835</v>
      </c>
      <c r="F86" s="107">
        <v>0.2479771689497717</v>
      </c>
    </row>
    <row r="87" spans="1:6">
      <c r="A87" s="106">
        <v>1836</v>
      </c>
      <c r="B87" s="112">
        <f t="shared" si="1"/>
        <v>0.27192214175816742</v>
      </c>
      <c r="C87" s="101"/>
      <c r="E87" s="106">
        <v>1836</v>
      </c>
      <c r="F87" s="107">
        <v>0.28648087431693992</v>
      </c>
    </row>
    <row r="88" spans="1:6">
      <c r="A88" s="106">
        <v>1837</v>
      </c>
      <c r="B88" s="112">
        <f t="shared" si="1"/>
        <v>0.27244782548981261</v>
      </c>
      <c r="C88" s="101"/>
      <c r="E88" s="106">
        <v>1837</v>
      </c>
      <c r="F88" s="107">
        <v>0.28703470319634705</v>
      </c>
    </row>
    <row r="89" spans="1:6">
      <c r="A89" s="106">
        <v>1838</v>
      </c>
      <c r="B89" s="112">
        <f t="shared" si="1"/>
        <v>0.28117248724472732</v>
      </c>
      <c r="C89" s="101"/>
      <c r="E89" s="106">
        <v>1838</v>
      </c>
      <c r="F89" s="107">
        <v>0.29622648401826485</v>
      </c>
    </row>
    <row r="90" spans="1:6">
      <c r="A90" s="106">
        <v>1839</v>
      </c>
      <c r="B90" s="112">
        <f t="shared" si="1"/>
        <v>0.29045972281771859</v>
      </c>
      <c r="C90" s="101"/>
      <c r="E90" s="106">
        <v>1839</v>
      </c>
      <c r="F90" s="107">
        <v>0.30601095890410962</v>
      </c>
    </row>
    <row r="91" spans="1:6">
      <c r="A91" s="106">
        <v>1840</v>
      </c>
      <c r="B91" s="112">
        <f t="shared" si="1"/>
        <v>0.30865578400225047</v>
      </c>
      <c r="C91" s="101"/>
      <c r="E91" s="106">
        <v>1840</v>
      </c>
      <c r="F91" s="107">
        <v>0.32518123861566484</v>
      </c>
    </row>
    <row r="92" spans="1:6">
      <c r="A92" s="106">
        <v>1841</v>
      </c>
      <c r="B92" s="112">
        <f t="shared" si="1"/>
        <v>0.31910331179232387</v>
      </c>
      <c r="C92" s="101"/>
      <c r="E92" s="106">
        <v>1841</v>
      </c>
      <c r="F92" s="107">
        <v>0.3361881278538813</v>
      </c>
    </row>
    <row r="93" spans="1:6">
      <c r="A93" s="106">
        <v>1842</v>
      </c>
      <c r="B93" s="112">
        <f t="shared" si="1"/>
        <v>0.33701985762564052</v>
      </c>
      <c r="C93" s="101"/>
      <c r="E93" s="106">
        <v>1842</v>
      </c>
      <c r="F93" s="107">
        <v>0.35506392694063926</v>
      </c>
    </row>
    <row r="94" spans="1:6">
      <c r="A94" s="106">
        <v>1843</v>
      </c>
      <c r="B94" s="112">
        <f t="shared" si="1"/>
        <v>0.34573498423109633</v>
      </c>
      <c r="C94" s="101"/>
      <c r="E94" s="106">
        <v>1843</v>
      </c>
      <c r="F94" s="107">
        <v>0.36424566210045661</v>
      </c>
    </row>
    <row r="95" spans="1:6">
      <c r="A95" s="106">
        <v>1844</v>
      </c>
      <c r="B95" s="112">
        <f t="shared" si="1"/>
        <v>0.36703213133241525</v>
      </c>
      <c r="C95" s="101"/>
      <c r="E95" s="106">
        <v>1844</v>
      </c>
      <c r="F95" s="107">
        <v>0.38668306010928966</v>
      </c>
    </row>
    <row r="96" spans="1:6">
      <c r="A96" s="106">
        <v>1845</v>
      </c>
      <c r="B96" s="112">
        <f t="shared" si="1"/>
        <v>0.40391846622944572</v>
      </c>
      <c r="C96" s="101"/>
      <c r="E96" s="106">
        <v>1845</v>
      </c>
      <c r="F96" s="107">
        <v>0.42554429223744294</v>
      </c>
    </row>
    <row r="97" spans="1:6">
      <c r="A97" s="106">
        <v>1846</v>
      </c>
      <c r="B97" s="112">
        <f t="shared" si="1"/>
        <v>0.41064074659798661</v>
      </c>
      <c r="C97" s="101"/>
      <c r="E97" s="106">
        <v>1846</v>
      </c>
      <c r="F97" s="107">
        <v>0.43262648401826487</v>
      </c>
    </row>
    <row r="98" spans="1:6">
      <c r="A98" s="106">
        <v>1847</v>
      </c>
      <c r="B98" s="112">
        <f t="shared" si="1"/>
        <v>0.44865738749071338</v>
      </c>
      <c r="C98" s="101"/>
      <c r="E98" s="106">
        <v>1847</v>
      </c>
      <c r="F98" s="107">
        <v>0.47267853881278543</v>
      </c>
    </row>
    <row r="99" spans="1:6">
      <c r="A99" s="106">
        <v>1848</v>
      </c>
      <c r="B99" s="112">
        <f t="shared" si="1"/>
        <v>0.45110205912944834</v>
      </c>
      <c r="C99" s="101"/>
      <c r="E99" s="106">
        <v>1848</v>
      </c>
      <c r="F99" s="107">
        <v>0.4752540983606558</v>
      </c>
    </row>
    <row r="100" spans="1:6">
      <c r="A100" s="106">
        <v>1849</v>
      </c>
      <c r="B100" s="112">
        <f t="shared" si="1"/>
        <v>0.4775679606501686</v>
      </c>
      <c r="C100" s="101"/>
      <c r="E100" s="106">
        <v>1849</v>
      </c>
      <c r="F100" s="107">
        <v>0.50313698630136994</v>
      </c>
    </row>
    <row r="101" spans="1:6">
      <c r="A101" s="106">
        <v>1850</v>
      </c>
      <c r="B101" s="112">
        <f t="shared" si="1"/>
        <v>0.51239986162361506</v>
      </c>
      <c r="C101" s="101"/>
      <c r="E101" s="106">
        <v>1850</v>
      </c>
      <c r="F101" s="107">
        <v>0.53983378995433795</v>
      </c>
    </row>
    <row r="102" spans="1:6">
      <c r="A102" s="106">
        <v>1851</v>
      </c>
      <c r="B102" s="112">
        <f t="shared" si="1"/>
        <v>0.51720557695091229</v>
      </c>
      <c r="C102" s="101"/>
      <c r="E102" s="106">
        <v>1851</v>
      </c>
      <c r="F102" s="107">
        <v>0.54489680365296811</v>
      </c>
    </row>
    <row r="103" spans="1:6">
      <c r="A103" s="106">
        <v>1852</v>
      </c>
      <c r="B103" s="112">
        <f t="shared" si="1"/>
        <v>0.53850968002191835</v>
      </c>
      <c r="C103" s="101"/>
      <c r="E103" s="106">
        <v>1852</v>
      </c>
      <c r="F103" s="107">
        <v>0.56734153005464483</v>
      </c>
    </row>
    <row r="104" spans="1:6">
      <c r="A104" s="106">
        <v>1853</v>
      </c>
      <c r="B104" s="112">
        <f t="shared" si="1"/>
        <v>0.56497667574011745</v>
      </c>
      <c r="C104" s="101"/>
      <c r="E104" s="106">
        <v>1853</v>
      </c>
      <c r="F104" s="107">
        <v>0.59522557077625571</v>
      </c>
    </row>
    <row r="105" spans="1:6">
      <c r="A105" s="106">
        <v>1854</v>
      </c>
      <c r="B105" s="112">
        <f t="shared" si="1"/>
        <v>0.66363686719159587</v>
      </c>
      <c r="C105" s="101"/>
      <c r="E105" s="106">
        <v>1854</v>
      </c>
      <c r="F105" s="107">
        <v>0.6991680365296804</v>
      </c>
    </row>
    <row r="106" spans="1:6">
      <c r="A106" s="106">
        <v>1855</v>
      </c>
      <c r="B106" s="112">
        <f t="shared" si="1"/>
        <v>0.67670955709977954</v>
      </c>
      <c r="C106" s="101"/>
      <c r="E106" s="106">
        <v>1855</v>
      </c>
      <c r="F106" s="107">
        <v>0.71294063926940643</v>
      </c>
    </row>
    <row r="107" spans="1:6">
      <c r="A107" s="106">
        <v>1856</v>
      </c>
      <c r="B107" s="112">
        <f t="shared" si="1"/>
        <v>0.71917301654672683</v>
      </c>
      <c r="C107" s="101"/>
      <c r="E107" s="106">
        <v>1856</v>
      </c>
      <c r="F107" s="107">
        <v>0.7576775956284153</v>
      </c>
    </row>
    <row r="108" spans="1:6">
      <c r="A108" s="106">
        <v>1857</v>
      </c>
      <c r="B108" s="112">
        <f t="shared" si="1"/>
        <v>0.72783702849852572</v>
      </c>
      <c r="C108" s="101"/>
      <c r="E108" s="106">
        <v>1857</v>
      </c>
      <c r="F108" s="107">
        <v>0.76680547945205479</v>
      </c>
    </row>
    <row r="109" spans="1:6">
      <c r="A109" s="106">
        <v>1858</v>
      </c>
      <c r="B109" s="112">
        <f t="shared" si="1"/>
        <v>0.73899315336546578</v>
      </c>
      <c r="C109" s="101"/>
      <c r="E109" s="106">
        <v>1858</v>
      </c>
      <c r="F109" s="107">
        <v>0.77855890410958895</v>
      </c>
    </row>
    <row r="110" spans="1:6">
      <c r="A110" s="106">
        <v>1859</v>
      </c>
      <c r="B110" s="112">
        <f t="shared" si="1"/>
        <v>0.78332206319999986</v>
      </c>
      <c r="C110" s="101"/>
      <c r="E110" s="106">
        <v>1859</v>
      </c>
      <c r="F110" s="107">
        <v>0.82526118721461184</v>
      </c>
    </row>
    <row r="111" spans="1:6">
      <c r="A111" s="106">
        <v>1860</v>
      </c>
      <c r="B111" s="112">
        <f t="shared" si="1"/>
        <v>0.85828159857848751</v>
      </c>
      <c r="C111" s="101"/>
      <c r="E111" s="106">
        <v>1860</v>
      </c>
      <c r="F111" s="107">
        <v>0.90423406193078315</v>
      </c>
    </row>
    <row r="112" spans="1:6">
      <c r="A112" s="106">
        <v>1861</v>
      </c>
      <c r="B112" s="112">
        <f t="shared" si="1"/>
        <v>0.90507638664099022</v>
      </c>
      <c r="C112" s="101"/>
      <c r="E112" s="106">
        <v>1861</v>
      </c>
      <c r="F112" s="107">
        <v>0.95353424657534247</v>
      </c>
    </row>
    <row r="113" spans="1:6">
      <c r="A113" s="106">
        <v>1862</v>
      </c>
      <c r="B113" s="112">
        <f t="shared" si="1"/>
        <v>0.92154358975655071</v>
      </c>
      <c r="C113" s="101"/>
      <c r="E113" s="106">
        <v>1862</v>
      </c>
      <c r="F113" s="107">
        <v>0.97088310502283115</v>
      </c>
    </row>
    <row r="114" spans="1:6">
      <c r="A114" s="106">
        <v>1863</v>
      </c>
      <c r="B114" s="112">
        <f t="shared" si="1"/>
        <v>0.98350299094063365</v>
      </c>
      <c r="C114" s="101"/>
      <c r="E114" s="106">
        <v>1863</v>
      </c>
      <c r="F114" s="107">
        <v>1.0361598173515982</v>
      </c>
    </row>
    <row r="115" spans="1:6">
      <c r="A115" s="106">
        <v>1864</v>
      </c>
      <c r="B115" s="112">
        <f t="shared" si="1"/>
        <v>1.0566698921685227</v>
      </c>
      <c r="C115" s="101"/>
      <c r="E115" s="106">
        <v>1864</v>
      </c>
      <c r="F115" s="107">
        <v>1.1132440801457195</v>
      </c>
    </row>
    <row r="116" spans="1:6">
      <c r="A116" s="106">
        <v>1865</v>
      </c>
      <c r="B116" s="112">
        <f t="shared" si="1"/>
        <v>1.1251857767507734</v>
      </c>
      <c r="C116" s="101"/>
      <c r="E116" s="106">
        <v>1865</v>
      </c>
      <c r="F116" s="107">
        <v>1.1854283105022831</v>
      </c>
    </row>
    <row r="117" spans="1:6">
      <c r="A117" s="106">
        <v>1866</v>
      </c>
      <c r="B117" s="112">
        <f t="shared" si="1"/>
        <v>1.1607614193820159</v>
      </c>
      <c r="C117" s="101"/>
      <c r="E117" s="106">
        <v>1866</v>
      </c>
      <c r="F117" s="107">
        <v>1.2229086757990868</v>
      </c>
    </row>
    <row r="118" spans="1:6">
      <c r="A118" s="106">
        <v>1867</v>
      </c>
      <c r="B118" s="112">
        <f t="shared" si="1"/>
        <v>1.2434597706392567</v>
      </c>
      <c r="C118" s="101"/>
      <c r="E118" s="106">
        <v>1867</v>
      </c>
      <c r="F118" s="107">
        <v>1.3100347031963471</v>
      </c>
    </row>
    <row r="119" spans="1:6">
      <c r="A119" s="106">
        <v>1868</v>
      </c>
      <c r="B119" s="112">
        <f t="shared" si="1"/>
        <v>1.2736389615662045</v>
      </c>
      <c r="C119" s="101"/>
      <c r="E119" s="106">
        <v>1868</v>
      </c>
      <c r="F119" s="107">
        <v>1.3418296903460838</v>
      </c>
    </row>
    <row r="120" spans="1:6">
      <c r="A120" s="106">
        <v>1869</v>
      </c>
      <c r="B120" s="112">
        <f t="shared" si="1"/>
        <v>1.3561843075426467</v>
      </c>
      <c r="C120" s="101"/>
      <c r="E120" s="106">
        <v>1869</v>
      </c>
      <c r="F120" s="107">
        <v>1.4287945205479451</v>
      </c>
    </row>
    <row r="121" spans="1:6">
      <c r="A121" s="106">
        <v>1870</v>
      </c>
      <c r="B121" s="112">
        <f t="shared" si="1"/>
        <v>1.3858672278082749</v>
      </c>
      <c r="C121" s="101"/>
      <c r="E121" s="106">
        <v>1870</v>
      </c>
      <c r="F121" s="107">
        <v>1.4600666666666668</v>
      </c>
    </row>
    <row r="122" spans="1:6">
      <c r="A122" s="106">
        <v>1871</v>
      </c>
      <c r="B122" s="112">
        <f t="shared" si="1"/>
        <v>1.4733236186455181</v>
      </c>
      <c r="C122" s="101"/>
      <c r="E122" s="106">
        <v>1871</v>
      </c>
      <c r="F122" s="107">
        <v>1.5522054794520546</v>
      </c>
    </row>
    <row r="123" spans="1:6">
      <c r="A123" s="106">
        <v>1872</v>
      </c>
      <c r="B123" s="112">
        <f t="shared" si="1"/>
        <v>1.625608683032032</v>
      </c>
      <c r="C123" s="101"/>
      <c r="E123" s="106">
        <v>1872</v>
      </c>
      <c r="F123" s="107">
        <v>1.712643897996357</v>
      </c>
    </row>
    <row r="124" spans="1:6">
      <c r="A124" s="106">
        <v>1873</v>
      </c>
      <c r="B124" s="112">
        <f t="shared" si="1"/>
        <v>1.7316784932350424</v>
      </c>
      <c r="C124" s="101"/>
      <c r="E124" s="106">
        <v>1873</v>
      </c>
      <c r="F124" s="107">
        <v>1.8243926940639268</v>
      </c>
    </row>
    <row r="125" spans="1:6">
      <c r="A125" s="106">
        <v>1874</v>
      </c>
      <c r="B125" s="112">
        <f t="shared" si="1"/>
        <v>1.6212805327996296</v>
      </c>
      <c r="C125" s="101"/>
      <c r="E125" s="106">
        <v>1874</v>
      </c>
      <c r="F125" s="107">
        <v>1.70808401826484</v>
      </c>
    </row>
    <row r="126" spans="1:6">
      <c r="A126" s="106">
        <v>1875</v>
      </c>
      <c r="B126" s="112">
        <f t="shared" si="1"/>
        <v>1.758691571652172</v>
      </c>
      <c r="C126" s="101"/>
      <c r="E126" s="106">
        <v>1875</v>
      </c>
      <c r="F126" s="107">
        <v>1.8528520547945206</v>
      </c>
    </row>
    <row r="127" spans="1:6">
      <c r="A127" s="106">
        <v>1876</v>
      </c>
      <c r="B127" s="112">
        <f t="shared" si="1"/>
        <v>1.7791996200049625</v>
      </c>
      <c r="C127" s="101"/>
      <c r="E127" s="106">
        <v>1876</v>
      </c>
      <c r="F127" s="107">
        <v>1.8744581056466301</v>
      </c>
    </row>
    <row r="128" spans="1:6">
      <c r="A128" s="106">
        <v>1877</v>
      </c>
      <c r="B128" s="112">
        <f t="shared" si="1"/>
        <v>1.8193255870614646</v>
      </c>
      <c r="C128" s="101"/>
      <c r="E128" s="106">
        <v>1877</v>
      </c>
      <c r="F128" s="107">
        <v>1.9167324200913243</v>
      </c>
    </row>
    <row r="129" spans="1:6">
      <c r="A129" s="106">
        <v>1878</v>
      </c>
      <c r="B129" s="112">
        <f t="shared" si="1"/>
        <v>1.8335520300541779</v>
      </c>
      <c r="C129" s="101"/>
      <c r="E129" s="106">
        <v>1878</v>
      </c>
      <c r="F129" s="107">
        <v>1.9317205479452053</v>
      </c>
    </row>
    <row r="130" spans="1:6">
      <c r="A130" s="106">
        <v>1879</v>
      </c>
      <c r="B130" s="112">
        <f t="shared" ref="B130:B193" si="2">F130*AVERAGE($H$221:$H$267)</f>
        <v>1.9648987138508451</v>
      </c>
      <c r="C130" s="101"/>
      <c r="E130" s="106">
        <v>1879</v>
      </c>
      <c r="F130" s="107">
        <v>2.0700995433789955</v>
      </c>
    </row>
    <row r="131" spans="1:6">
      <c r="A131" s="106">
        <v>1880</v>
      </c>
      <c r="B131" s="112">
        <f t="shared" si="2"/>
        <v>2.2160855789131051</v>
      </c>
      <c r="C131" s="101"/>
      <c r="E131" s="106">
        <v>1880</v>
      </c>
      <c r="F131" s="107">
        <v>2.3347349726775959</v>
      </c>
    </row>
    <row r="132" spans="1:6">
      <c r="A132" s="106">
        <v>1881</v>
      </c>
      <c r="B132" s="112">
        <f t="shared" si="2"/>
        <v>2.2968363368148794</v>
      </c>
      <c r="C132" s="101"/>
      <c r="E132" s="106">
        <v>1881</v>
      </c>
      <c r="F132" s="107">
        <v>2.4198091324200912</v>
      </c>
    </row>
    <row r="133" spans="1:6">
      <c r="A133" s="106">
        <v>1882</v>
      </c>
      <c r="B133" s="112">
        <f t="shared" si="2"/>
        <v>2.4257610926489801</v>
      </c>
      <c r="C133" s="101"/>
      <c r="E133" s="106">
        <v>1882</v>
      </c>
      <c r="F133" s="107">
        <v>2.5556365296803651</v>
      </c>
    </row>
    <row r="134" spans="1:6">
      <c r="A134" s="106">
        <v>1883</v>
      </c>
      <c r="B134" s="112">
        <f t="shared" si="2"/>
        <v>2.5796774752149183</v>
      </c>
      <c r="C134" s="101"/>
      <c r="E134" s="106">
        <v>1883</v>
      </c>
      <c r="F134" s="107">
        <v>2.7177936073059361</v>
      </c>
    </row>
    <row r="135" spans="1:6">
      <c r="A135" s="106">
        <v>1884</v>
      </c>
      <c r="B135" s="112">
        <f t="shared" si="2"/>
        <v>2.6015843768875109</v>
      </c>
      <c r="C135" s="101"/>
      <c r="E135" s="106">
        <v>1884</v>
      </c>
      <c r="F135" s="107">
        <v>2.7408734061930784</v>
      </c>
    </row>
    <row r="136" spans="1:6">
      <c r="A136" s="106">
        <v>1885</v>
      </c>
      <c r="B136" s="112">
        <f t="shared" si="2"/>
        <v>2.6281732453630018</v>
      </c>
      <c r="C136" s="101"/>
      <c r="E136" s="106">
        <v>1885</v>
      </c>
      <c r="F136" s="107">
        <v>2.7688858447488585</v>
      </c>
    </row>
    <row r="137" spans="1:6">
      <c r="A137" s="106">
        <v>1886</v>
      </c>
      <c r="B137" s="112">
        <f t="shared" si="2"/>
        <v>2.6693460207266324</v>
      </c>
      <c r="C137" s="101"/>
      <c r="E137" s="106">
        <v>1886</v>
      </c>
      <c r="F137" s="107">
        <v>2.8122630136986304</v>
      </c>
    </row>
    <row r="138" spans="1:6">
      <c r="A138" s="106">
        <v>1887</v>
      </c>
      <c r="B138" s="112">
        <f t="shared" si="2"/>
        <v>2.8028857888988514</v>
      </c>
      <c r="C138" s="101"/>
      <c r="E138" s="106">
        <v>1887</v>
      </c>
      <c r="F138" s="107">
        <v>2.9529525114155248</v>
      </c>
    </row>
    <row r="139" spans="1:6">
      <c r="A139" s="106">
        <v>1888</v>
      </c>
      <c r="B139" s="112">
        <f t="shared" si="2"/>
        <v>3.0950875001552887</v>
      </c>
      <c r="C139" s="101"/>
      <c r="E139" s="106">
        <v>1888</v>
      </c>
      <c r="F139" s="107">
        <v>3.260798724954463</v>
      </c>
    </row>
    <row r="140" spans="1:6">
      <c r="A140" s="106">
        <v>1889</v>
      </c>
      <c r="B140" s="112">
        <f t="shared" si="2"/>
        <v>3.1024515794498417</v>
      </c>
      <c r="C140" s="101"/>
      <c r="E140" s="106">
        <v>1889</v>
      </c>
      <c r="F140" s="107">
        <v>3.2685570776255708</v>
      </c>
    </row>
    <row r="141" spans="1:6">
      <c r="A141" s="106">
        <v>1890</v>
      </c>
      <c r="B141" s="112">
        <f t="shared" si="2"/>
        <v>3.3801246668431446</v>
      </c>
      <c r="C141" s="101"/>
      <c r="E141" s="106">
        <v>1890</v>
      </c>
      <c r="F141" s="107">
        <v>3.5610968036529682</v>
      </c>
    </row>
    <row r="142" spans="1:6">
      <c r="A142" s="106">
        <v>1891</v>
      </c>
      <c r="B142" s="112">
        <f t="shared" si="2"/>
        <v>3.5374260274670006</v>
      </c>
      <c r="C142" s="101"/>
      <c r="E142" s="106">
        <v>1891</v>
      </c>
      <c r="F142" s="107">
        <v>3.7268200913242011</v>
      </c>
    </row>
    <row r="143" spans="1:6">
      <c r="A143" s="106">
        <v>1892</v>
      </c>
      <c r="B143" s="112">
        <f t="shared" si="2"/>
        <v>3.556934839050673</v>
      </c>
      <c r="C143" s="101"/>
      <c r="E143" s="106">
        <v>1892</v>
      </c>
      <c r="F143" s="107">
        <v>3.7473734061930779</v>
      </c>
    </row>
    <row r="144" spans="1:6">
      <c r="A144" s="106">
        <v>1893</v>
      </c>
      <c r="B144" s="112">
        <f t="shared" si="2"/>
        <v>3.5239910018793776</v>
      </c>
      <c r="C144" s="101"/>
      <c r="E144" s="106">
        <v>1893</v>
      </c>
      <c r="F144" s="107">
        <v>3.7126657534246577</v>
      </c>
    </row>
    <row r="145" spans="1:6">
      <c r="A145" s="106">
        <v>1894</v>
      </c>
      <c r="B145" s="112">
        <f t="shared" si="2"/>
        <v>3.6469181487038154</v>
      </c>
      <c r="C145" s="101"/>
      <c r="E145" s="106">
        <v>1894</v>
      </c>
      <c r="F145" s="107">
        <v>3.8421744292237441</v>
      </c>
    </row>
    <row r="146" spans="1:6">
      <c r="A146" s="106">
        <v>1895</v>
      </c>
      <c r="B146" s="112">
        <f t="shared" si="2"/>
        <v>3.8669417224684683</v>
      </c>
      <c r="C146" s="101"/>
      <c r="E146" s="106">
        <v>1895</v>
      </c>
      <c r="F146" s="107">
        <v>4.0739780821917808</v>
      </c>
    </row>
    <row r="147" spans="1:6">
      <c r="A147" s="106">
        <v>1896</v>
      </c>
      <c r="B147" s="112">
        <f t="shared" si="2"/>
        <v>3.9822101903533214</v>
      </c>
      <c r="C147" s="101"/>
      <c r="E147" s="106">
        <v>1896</v>
      </c>
      <c r="F147" s="107">
        <v>4.1954180327868853</v>
      </c>
    </row>
    <row r="148" spans="1:6">
      <c r="A148" s="106">
        <v>1897</v>
      </c>
      <c r="B148" s="112">
        <f t="shared" si="2"/>
        <v>4.1821546932815519</v>
      </c>
      <c r="C148" s="101"/>
      <c r="E148" s="106">
        <v>1897</v>
      </c>
      <c r="F148" s="107">
        <v>4.4060675799086759</v>
      </c>
    </row>
    <row r="149" spans="1:6">
      <c r="A149" s="106">
        <v>1898</v>
      </c>
      <c r="B149" s="112">
        <f t="shared" si="2"/>
        <v>4.4113320105267713</v>
      </c>
      <c r="C149" s="101"/>
      <c r="E149" s="106">
        <v>1898</v>
      </c>
      <c r="F149" s="107">
        <v>4.647515068493151</v>
      </c>
    </row>
    <row r="150" spans="1:6">
      <c r="A150" s="106">
        <v>1899</v>
      </c>
      <c r="B150" s="112">
        <f t="shared" si="2"/>
        <v>4.8191694231838333</v>
      </c>
      <c r="C150" s="101"/>
      <c r="E150" s="106">
        <v>1899</v>
      </c>
      <c r="F150" s="107">
        <v>5.0771881278538809</v>
      </c>
    </row>
    <row r="151" spans="1:6">
      <c r="A151" s="106">
        <v>1900</v>
      </c>
      <c r="B151" s="112">
        <f t="shared" si="2"/>
        <v>5.0693757570434013</v>
      </c>
      <c r="C151" s="101"/>
      <c r="E151" s="106">
        <v>1900</v>
      </c>
      <c r="F151" s="107">
        <v>5.3407905282331516</v>
      </c>
    </row>
    <row r="152" spans="1:6">
      <c r="A152" s="106">
        <v>1901</v>
      </c>
      <c r="B152" s="112">
        <f t="shared" si="2"/>
        <v>5.2515407753987065</v>
      </c>
      <c r="C152" s="101"/>
      <c r="E152" s="106">
        <v>1901</v>
      </c>
      <c r="F152" s="107">
        <v>5.5327086757990864</v>
      </c>
    </row>
    <row r="153" spans="1:6">
      <c r="A153" s="106">
        <v>1902</v>
      </c>
      <c r="B153" s="112">
        <f t="shared" si="2"/>
        <v>5.3845942509485205</v>
      </c>
      <c r="C153" s="101"/>
      <c r="E153" s="106">
        <v>1902</v>
      </c>
      <c r="F153" s="107">
        <v>5.6728858447488584</v>
      </c>
    </row>
    <row r="154" spans="1:6">
      <c r="A154" s="106">
        <v>1903</v>
      </c>
      <c r="B154" s="112">
        <f t="shared" si="2"/>
        <v>5.8742909217104389</v>
      </c>
      <c r="C154" s="101"/>
      <c r="E154" s="106">
        <v>1903</v>
      </c>
      <c r="F154" s="107">
        <v>6.1888009132420088</v>
      </c>
    </row>
    <row r="155" spans="1:6">
      <c r="A155" s="106">
        <v>1904</v>
      </c>
      <c r="B155" s="112">
        <f t="shared" si="2"/>
        <v>5.9204114236027356</v>
      </c>
      <c r="C155" s="101"/>
      <c r="E155" s="106">
        <v>1904</v>
      </c>
      <c r="F155" s="107">
        <v>6.2373907103825141</v>
      </c>
    </row>
    <row r="156" spans="1:6">
      <c r="A156" s="106">
        <v>1905</v>
      </c>
      <c r="B156" s="112">
        <f t="shared" si="2"/>
        <v>6.3203356782494078</v>
      </c>
      <c r="C156" s="101"/>
      <c r="E156" s="106">
        <v>1905</v>
      </c>
      <c r="F156" s="107">
        <v>6.6587269406392693</v>
      </c>
    </row>
    <row r="157" spans="1:6">
      <c r="A157" s="106">
        <v>1906</v>
      </c>
      <c r="B157" s="112">
        <f t="shared" si="2"/>
        <v>6.6383424478539554</v>
      </c>
      <c r="C157" s="101"/>
      <c r="E157" s="106">
        <v>1906</v>
      </c>
      <c r="F157" s="107">
        <v>6.9937598173515978</v>
      </c>
    </row>
    <row r="158" spans="1:6">
      <c r="A158" s="106">
        <v>1907</v>
      </c>
      <c r="B158" s="112">
        <f t="shared" si="2"/>
        <v>7.5070040987113185</v>
      </c>
      <c r="C158" s="101"/>
      <c r="E158" s="106">
        <v>1907</v>
      </c>
      <c r="F158" s="107">
        <v>7.9089296803652971</v>
      </c>
    </row>
    <row r="159" spans="1:6">
      <c r="A159" s="106">
        <v>1908</v>
      </c>
      <c r="B159" s="112">
        <f t="shared" si="2"/>
        <v>7.2037211369582828</v>
      </c>
      <c r="C159" s="101"/>
      <c r="E159" s="106">
        <v>1908</v>
      </c>
      <c r="F159" s="107">
        <v>7.5894089253187618</v>
      </c>
    </row>
    <row r="160" spans="1:6">
      <c r="A160" s="106">
        <v>1909</v>
      </c>
      <c r="B160" s="112">
        <f t="shared" si="2"/>
        <v>7.5086536795677121</v>
      </c>
      <c r="C160" s="101"/>
      <c r="E160" s="106">
        <v>1909</v>
      </c>
      <c r="F160" s="107">
        <v>7.9106675799086759</v>
      </c>
    </row>
    <row r="161" spans="1:6">
      <c r="A161" s="106">
        <v>1910</v>
      </c>
      <c r="B161" s="112">
        <f t="shared" si="2"/>
        <v>7.8748701648365751</v>
      </c>
      <c r="C161" s="101"/>
      <c r="E161" s="106">
        <v>1910</v>
      </c>
      <c r="F161" s="107">
        <v>8.2964913242009128</v>
      </c>
    </row>
    <row r="162" spans="1:6">
      <c r="A162" s="106">
        <v>1911</v>
      </c>
      <c r="B162" s="112">
        <f t="shared" si="2"/>
        <v>8.0185744023320069</v>
      </c>
      <c r="C162" s="101"/>
      <c r="E162" s="106">
        <v>1911</v>
      </c>
      <c r="F162" s="107">
        <v>8.4478894977168952</v>
      </c>
    </row>
    <row r="163" spans="1:6">
      <c r="A163" s="106">
        <v>1912</v>
      </c>
      <c r="B163" s="112">
        <f t="shared" si="2"/>
        <v>8.3742339400629078</v>
      </c>
      <c r="C163" s="101"/>
      <c r="E163" s="106">
        <v>1912</v>
      </c>
      <c r="F163" s="107">
        <v>8.8225910746812382</v>
      </c>
    </row>
    <row r="164" spans="1:6">
      <c r="A164" s="106">
        <v>1913</v>
      </c>
      <c r="B164" s="112">
        <f t="shared" si="2"/>
        <v>9.0858818218671153</v>
      </c>
      <c r="C164" s="101"/>
      <c r="E164" s="106">
        <v>1913</v>
      </c>
      <c r="F164" s="107">
        <v>9.5723406392694059</v>
      </c>
    </row>
    <row r="165" spans="1:6">
      <c r="A165" s="106">
        <v>1914</v>
      </c>
      <c r="B165" s="112">
        <f t="shared" si="2"/>
        <v>8.2445669796579448</v>
      </c>
      <c r="C165" s="101"/>
      <c r="E165" s="106">
        <v>1914</v>
      </c>
      <c r="F165" s="107">
        <v>8.6859817351598174</v>
      </c>
    </row>
    <row r="166" spans="1:6">
      <c r="A166" s="106">
        <v>1915</v>
      </c>
      <c r="B166" s="112">
        <f t="shared" si="2"/>
        <v>8.1328722388961179</v>
      </c>
      <c r="C166" s="101"/>
      <c r="E166" s="106">
        <v>1915</v>
      </c>
      <c r="F166" s="107">
        <v>8.5683068493150678</v>
      </c>
    </row>
    <row r="167" spans="1:6">
      <c r="A167" s="106">
        <v>1916</v>
      </c>
      <c r="B167" s="112">
        <f t="shared" si="2"/>
        <v>8.7521159512297775</v>
      </c>
      <c r="C167" s="101"/>
      <c r="E167" s="106">
        <v>1916</v>
      </c>
      <c r="F167" s="107">
        <v>9.2207049180327871</v>
      </c>
    </row>
    <row r="168" spans="1:6">
      <c r="A168" s="106">
        <v>1917</v>
      </c>
      <c r="B168" s="112">
        <f t="shared" si="2"/>
        <v>9.1822059017011579</v>
      </c>
      <c r="C168" s="101"/>
      <c r="E168" s="106">
        <v>1917</v>
      </c>
      <c r="F168" s="107">
        <v>9.673821917808219</v>
      </c>
    </row>
    <row r="169" spans="1:6">
      <c r="A169" s="106">
        <v>1918</v>
      </c>
      <c r="B169" s="112">
        <f t="shared" si="2"/>
        <v>9.0580963963438155</v>
      </c>
      <c r="C169" s="101"/>
      <c r="E169" s="106">
        <v>1918</v>
      </c>
      <c r="F169" s="107">
        <v>9.5430675799086764</v>
      </c>
    </row>
    <row r="170" spans="1:6">
      <c r="A170" s="106">
        <v>1919</v>
      </c>
      <c r="B170" s="112">
        <f t="shared" si="2"/>
        <v>7.8504697173711913</v>
      </c>
      <c r="C170" s="101"/>
      <c r="E170" s="106">
        <v>1919</v>
      </c>
      <c r="F170" s="107">
        <v>8.2707844748858452</v>
      </c>
    </row>
    <row r="171" spans="1:6">
      <c r="A171" s="106">
        <v>1920</v>
      </c>
      <c r="B171" s="112">
        <f t="shared" si="2"/>
        <v>9.1032298539531862</v>
      </c>
      <c r="C171" s="101"/>
      <c r="E171" s="106">
        <v>1920</v>
      </c>
      <c r="F171" s="107">
        <v>9.5906174863387985</v>
      </c>
    </row>
    <row r="172" spans="1:6">
      <c r="A172" s="106">
        <v>1921</v>
      </c>
      <c r="B172" s="112">
        <f t="shared" si="2"/>
        <v>8.0094015885525227</v>
      </c>
      <c r="C172" s="101"/>
      <c r="E172" s="106">
        <v>1921</v>
      </c>
      <c r="F172" s="107">
        <v>8.4382255707762557</v>
      </c>
    </row>
    <row r="173" spans="1:6">
      <c r="A173" s="106">
        <v>1922</v>
      </c>
      <c r="B173" s="112">
        <f t="shared" si="2"/>
        <v>8.3986073191668495</v>
      </c>
      <c r="C173" s="101"/>
      <c r="E173" s="106">
        <v>1922</v>
      </c>
      <c r="F173" s="107">
        <v>8.8482694063926939</v>
      </c>
    </row>
    <row r="174" spans="1:6">
      <c r="A174" s="106">
        <v>1923</v>
      </c>
      <c r="B174" s="112">
        <f t="shared" si="2"/>
        <v>9.5291995256608324</v>
      </c>
      <c r="C174" s="101"/>
      <c r="E174" s="106">
        <v>1923</v>
      </c>
      <c r="F174" s="107">
        <v>10.039393607305936</v>
      </c>
    </row>
    <row r="175" spans="1:6">
      <c r="A175" s="106">
        <v>1924</v>
      </c>
      <c r="B175" s="112">
        <f t="shared" si="2"/>
        <v>9.5332312265334185</v>
      </c>
      <c r="C175" s="101"/>
      <c r="E175" s="106">
        <v>1924</v>
      </c>
      <c r="F175" s="107">
        <v>10.04364116575592</v>
      </c>
    </row>
    <row r="176" spans="1:6">
      <c r="A176" s="106">
        <v>1925</v>
      </c>
      <c r="B176" s="112">
        <f t="shared" si="2"/>
        <v>9.6268203858212882</v>
      </c>
      <c r="C176" s="101"/>
      <c r="E176" s="106">
        <v>1925</v>
      </c>
      <c r="F176" s="107">
        <v>10.142241095890411</v>
      </c>
    </row>
    <row r="177" spans="1:6">
      <c r="A177" s="106">
        <v>1926</v>
      </c>
      <c r="B177" s="112">
        <f t="shared" si="2"/>
        <v>9.4777001834331891</v>
      </c>
      <c r="C177" s="101"/>
      <c r="E177" s="106">
        <v>1926</v>
      </c>
      <c r="F177" s="107">
        <v>9.9851369863013701</v>
      </c>
    </row>
    <row r="178" spans="1:6">
      <c r="A178" s="106">
        <v>1927</v>
      </c>
      <c r="B178" s="112">
        <f t="shared" si="2"/>
        <v>10.350681256995443</v>
      </c>
      <c r="C178" s="101"/>
      <c r="E178" s="106">
        <v>1927</v>
      </c>
      <c r="F178" s="107">
        <v>10.904857534246576</v>
      </c>
    </row>
    <row r="179" spans="1:6">
      <c r="A179" s="106">
        <v>1928</v>
      </c>
      <c r="B179" s="112">
        <f t="shared" si="2"/>
        <v>10.358069330477569</v>
      </c>
      <c r="C179" s="101"/>
      <c r="E179" s="106">
        <v>1928</v>
      </c>
      <c r="F179" s="107">
        <v>10.91264116575592</v>
      </c>
    </row>
    <row r="180" spans="1:6">
      <c r="A180" s="106">
        <v>1929</v>
      </c>
      <c r="B180" s="112">
        <f t="shared" si="2"/>
        <v>11.166193984768769</v>
      </c>
      <c r="C180" s="101"/>
      <c r="E180" s="106">
        <v>1929</v>
      </c>
      <c r="F180" s="107">
        <v>11.76403287671233</v>
      </c>
    </row>
    <row r="181" spans="1:6">
      <c r="A181" s="106">
        <v>1930</v>
      </c>
      <c r="B181" s="112">
        <f t="shared" si="2"/>
        <v>10.319644345506649</v>
      </c>
      <c r="C181" s="101"/>
      <c r="E181" s="106">
        <v>1930</v>
      </c>
      <c r="F181" s="107">
        <v>10.87215890410959</v>
      </c>
    </row>
    <row r="182" spans="1:6">
      <c r="A182" s="106">
        <v>1931</v>
      </c>
      <c r="B182" s="112">
        <f t="shared" si="2"/>
        <v>9.2199174178111996</v>
      </c>
      <c r="C182" s="101"/>
      <c r="E182" s="106">
        <v>1931</v>
      </c>
      <c r="F182" s="107">
        <v>9.713552511415525</v>
      </c>
    </row>
    <row r="183" spans="1:6">
      <c r="A183" s="106">
        <v>1932</v>
      </c>
      <c r="B183" s="112">
        <f t="shared" si="2"/>
        <v>8.2952513792347027</v>
      </c>
      <c r="C183" s="101"/>
      <c r="E183" s="106">
        <v>1932</v>
      </c>
      <c r="F183" s="107">
        <v>8.7393797814207641</v>
      </c>
    </row>
    <row r="184" spans="1:6">
      <c r="A184" s="106">
        <v>1933</v>
      </c>
      <c r="B184" s="112">
        <f t="shared" si="2"/>
        <v>8.7585878166895768</v>
      </c>
      <c r="C184" s="101"/>
      <c r="E184" s="106">
        <v>1933</v>
      </c>
      <c r="F184" s="107">
        <v>9.2275232876712323</v>
      </c>
    </row>
    <row r="185" spans="1:6">
      <c r="A185" s="106">
        <v>1934</v>
      </c>
      <c r="B185" s="112">
        <f t="shared" si="2"/>
        <v>9.5287704439351817</v>
      </c>
      <c r="C185" s="101"/>
      <c r="E185" s="106">
        <v>1934</v>
      </c>
      <c r="F185" s="107">
        <v>10.038941552511416</v>
      </c>
    </row>
    <row r="186" spans="1:6">
      <c r="A186" s="106">
        <v>1935</v>
      </c>
      <c r="B186" s="112">
        <f t="shared" si="2"/>
        <v>10.010114323771084</v>
      </c>
      <c r="C186" s="101"/>
      <c r="E186" s="106">
        <v>1935</v>
      </c>
      <c r="F186" s="107">
        <v>10.546056621004567</v>
      </c>
    </row>
    <row r="187" spans="1:6">
      <c r="A187" s="106">
        <v>1936</v>
      </c>
      <c r="B187" s="112">
        <f t="shared" si="2"/>
        <v>10.96161172582625</v>
      </c>
      <c r="C187" s="101"/>
      <c r="E187" s="106">
        <v>1936</v>
      </c>
      <c r="F187" s="107">
        <v>11.548497267759563</v>
      </c>
    </row>
    <row r="188" spans="1:6">
      <c r="A188" s="106">
        <v>1937</v>
      </c>
      <c r="B188" s="112">
        <f t="shared" si="2"/>
        <v>11.770264773290471</v>
      </c>
      <c r="C188" s="101"/>
      <c r="E188" s="106">
        <v>1937</v>
      </c>
      <c r="F188" s="107">
        <v>12.400445662100458</v>
      </c>
    </row>
    <row r="189" spans="1:6">
      <c r="A189" s="106">
        <v>1938</v>
      </c>
      <c r="B189" s="112">
        <f t="shared" si="2"/>
        <v>11.098894899887689</v>
      </c>
      <c r="C189" s="101"/>
      <c r="E189" s="106">
        <v>1938</v>
      </c>
      <c r="F189" s="107">
        <v>11.693130593607307</v>
      </c>
    </row>
    <row r="190" spans="1:6">
      <c r="A190" s="106">
        <v>1939</v>
      </c>
      <c r="B190" s="112">
        <f t="shared" si="2"/>
        <v>11.718889388005792</v>
      </c>
      <c r="C190" s="101"/>
      <c r="E190" s="106">
        <v>1939</v>
      </c>
      <c r="F190" s="107">
        <v>12.346319634703196</v>
      </c>
    </row>
    <row r="191" spans="1:6">
      <c r="A191" s="106">
        <v>1940</v>
      </c>
      <c r="B191" s="112">
        <f t="shared" si="2"/>
        <v>12.727260882409569</v>
      </c>
      <c r="C191" s="101"/>
      <c r="E191" s="106">
        <v>1940</v>
      </c>
      <c r="F191" s="107">
        <v>13.408679417122041</v>
      </c>
    </row>
    <row r="192" spans="1:6">
      <c r="A192" s="106">
        <v>1941</v>
      </c>
      <c r="B192" s="112">
        <f t="shared" si="2"/>
        <v>13.076103491690002</v>
      </c>
      <c r="C192" s="101"/>
      <c r="E192" s="106">
        <v>1941</v>
      </c>
      <c r="F192" s="107">
        <v>13.776199086757991</v>
      </c>
    </row>
    <row r="193" spans="1:6">
      <c r="A193" s="106">
        <v>1942</v>
      </c>
      <c r="B193" s="112">
        <f t="shared" si="2"/>
        <v>13.115969951577762</v>
      </c>
      <c r="C193" s="101"/>
      <c r="E193" s="106">
        <v>1942</v>
      </c>
      <c r="F193" s="107">
        <v>13.818200000000001</v>
      </c>
    </row>
    <row r="194" spans="1:6">
      <c r="A194" s="106">
        <v>1943</v>
      </c>
      <c r="B194" s="112">
        <f t="shared" ref="B194:B219" si="3">F194*AVERAGE($H$221:$H$267)</f>
        <v>13.574791808391685</v>
      </c>
      <c r="C194" s="101"/>
      <c r="E194" s="106">
        <v>1943</v>
      </c>
      <c r="F194" s="107">
        <v>14.301587214611871</v>
      </c>
    </row>
    <row r="195" spans="1:6">
      <c r="A195" s="106">
        <v>1944</v>
      </c>
      <c r="B195" s="112">
        <f t="shared" si="3"/>
        <v>13.44645291715057</v>
      </c>
      <c r="C195" s="101"/>
      <c r="E195" s="106">
        <v>1944</v>
      </c>
      <c r="F195" s="107">
        <v>14.166377049180328</v>
      </c>
    </row>
    <row r="196" spans="1:6">
      <c r="A196" s="106">
        <v>1945</v>
      </c>
      <c r="B196" s="112">
        <f t="shared" si="3"/>
        <v>11.277173589321174</v>
      </c>
      <c r="C196" s="134"/>
      <c r="E196" s="106">
        <v>1945</v>
      </c>
      <c r="F196" s="107">
        <v>11.880954337899542</v>
      </c>
    </row>
    <row r="197" spans="1:6">
      <c r="A197" s="106">
        <v>1946</v>
      </c>
      <c r="B197" s="112">
        <f t="shared" si="3"/>
        <v>12.311012634255464</v>
      </c>
      <c r="C197" s="101"/>
      <c r="E197" s="106">
        <v>1946</v>
      </c>
      <c r="F197" s="107">
        <v>12.970145205479453</v>
      </c>
    </row>
    <row r="198" spans="1:6">
      <c r="A198" s="106">
        <v>1947</v>
      </c>
      <c r="B198" s="112">
        <f t="shared" si="3"/>
        <v>13.627568860646825</v>
      </c>
      <c r="C198" s="101"/>
      <c r="E198" s="106">
        <v>1947</v>
      </c>
      <c r="F198" s="107">
        <v>14.357189954337899</v>
      </c>
    </row>
    <row r="199" spans="1:6">
      <c r="A199" s="106">
        <v>1948</v>
      </c>
      <c r="B199" s="112">
        <f t="shared" si="3"/>
        <v>14.28811261393184</v>
      </c>
      <c r="C199" s="101"/>
      <c r="E199" s="106">
        <v>1948</v>
      </c>
      <c r="F199" s="107">
        <v>15.053099271402552</v>
      </c>
    </row>
    <row r="200" spans="1:6">
      <c r="A200" s="106">
        <v>1949</v>
      </c>
      <c r="B200" s="112">
        <f t="shared" si="3"/>
        <v>13.649146903872369</v>
      </c>
      <c r="C200" s="101"/>
      <c r="E200" s="106">
        <v>1949</v>
      </c>
      <c r="F200" s="107">
        <v>14.379923287671232</v>
      </c>
    </row>
    <row r="201" spans="1:6">
      <c r="A201" s="106">
        <v>1950</v>
      </c>
      <c r="B201" s="112">
        <f t="shared" si="3"/>
        <v>15.391914775928141</v>
      </c>
      <c r="C201" s="101"/>
      <c r="E201" s="106">
        <v>1950</v>
      </c>
      <c r="F201" s="107">
        <v>16.215999086757993</v>
      </c>
    </row>
    <row r="202" spans="1:6">
      <c r="A202" s="106">
        <v>1951</v>
      </c>
      <c r="B202" s="112">
        <f t="shared" si="3"/>
        <v>16.60212548040413</v>
      </c>
      <c r="C202" s="101"/>
      <c r="E202" s="106">
        <v>1951</v>
      </c>
      <c r="F202" s="107">
        <v>17.491004566210044</v>
      </c>
    </row>
    <row r="203" spans="1:6">
      <c r="A203" s="106">
        <v>1952</v>
      </c>
      <c r="B203" s="112">
        <f t="shared" si="3"/>
        <v>16.782443884199882</v>
      </c>
      <c r="C203" s="101"/>
      <c r="E203" s="106">
        <v>1952</v>
      </c>
      <c r="F203" s="107">
        <v>17.680977231329692</v>
      </c>
    </row>
    <row r="204" spans="1:6">
      <c r="A204" s="106">
        <v>1953</v>
      </c>
      <c r="B204" s="112">
        <f t="shared" si="3"/>
        <v>17.301671720458032</v>
      </c>
      <c r="C204" s="101"/>
      <c r="E204" s="106">
        <v>1953</v>
      </c>
      <c r="F204" s="107">
        <v>18.228004566210046</v>
      </c>
    </row>
    <row r="205" spans="1:6">
      <c r="A205" s="106">
        <v>1954</v>
      </c>
      <c r="B205" s="112">
        <f t="shared" si="3"/>
        <v>17.67509677871784</v>
      </c>
      <c r="C205" s="101"/>
      <c r="E205" s="106">
        <v>1954</v>
      </c>
      <c r="F205" s="107">
        <v>18.621422831050229</v>
      </c>
    </row>
    <row r="206" spans="1:6">
      <c r="A206" s="106">
        <v>1955</v>
      </c>
      <c r="B206" s="112">
        <f t="shared" si="3"/>
        <v>19.375547657474911</v>
      </c>
      <c r="C206" s="101"/>
      <c r="E206" s="106">
        <v>1955</v>
      </c>
      <c r="F206" s="107">
        <v>20.412915981735161</v>
      </c>
    </row>
    <row r="207" spans="1:6">
      <c r="A207" s="106">
        <v>1956</v>
      </c>
      <c r="B207" s="112">
        <f t="shared" si="3"/>
        <v>20.571058365920717</v>
      </c>
      <c r="C207" s="101"/>
      <c r="E207" s="106">
        <v>1956</v>
      </c>
      <c r="F207" s="107">
        <v>21.672434426229508</v>
      </c>
    </row>
    <row r="208" spans="1:6">
      <c r="A208" s="106">
        <v>1957</v>
      </c>
      <c r="B208" s="112">
        <f t="shared" si="3"/>
        <v>21.309495276182087</v>
      </c>
      <c r="C208" s="101"/>
      <c r="E208" s="106">
        <v>1957</v>
      </c>
      <c r="F208" s="107">
        <v>22.450407305936071</v>
      </c>
    </row>
    <row r="209" spans="1:8">
      <c r="A209" s="106">
        <v>1958</v>
      </c>
      <c r="B209" s="112">
        <f t="shared" si="3"/>
        <v>21.920927200086084</v>
      </c>
      <c r="C209" s="101"/>
      <c r="E209" s="106">
        <v>1958</v>
      </c>
      <c r="F209" s="107">
        <v>23.094575342465756</v>
      </c>
    </row>
    <row r="210" spans="1:8">
      <c r="A210" s="106">
        <v>1959</v>
      </c>
      <c r="B210" s="112">
        <f t="shared" si="3"/>
        <v>23.05507601732824</v>
      </c>
      <c r="C210" s="101"/>
      <c r="E210" s="106">
        <v>1959</v>
      </c>
      <c r="F210" s="107">
        <v>24.289446575342463</v>
      </c>
    </row>
    <row r="211" spans="1:8">
      <c r="A211" s="106">
        <v>1960</v>
      </c>
      <c r="B211" s="112">
        <f t="shared" si="3"/>
        <v>24.256822452996978</v>
      </c>
      <c r="C211" s="101"/>
      <c r="E211" s="106">
        <v>1960</v>
      </c>
      <c r="F211" s="107">
        <v>25.555534608378874</v>
      </c>
    </row>
    <row r="212" spans="1:8">
      <c r="A212" s="106">
        <v>1961</v>
      </c>
      <c r="B212" s="112">
        <f t="shared" si="3"/>
        <v>24.379842007403735</v>
      </c>
      <c r="C212" s="101"/>
      <c r="E212" s="106">
        <v>1961</v>
      </c>
      <c r="F212" s="107">
        <v>25.685140639269402</v>
      </c>
    </row>
    <row r="213" spans="1:8">
      <c r="A213" s="106">
        <v>1962</v>
      </c>
      <c r="B213" s="112">
        <f t="shared" si="3"/>
        <v>25.244985188110761</v>
      </c>
      <c r="C213" s="101"/>
      <c r="E213" s="106">
        <v>1962</v>
      </c>
      <c r="F213" s="107">
        <v>26.596603652968039</v>
      </c>
    </row>
    <row r="214" spans="1:8">
      <c r="A214" s="106">
        <v>1963</v>
      </c>
      <c r="B214" s="112">
        <f t="shared" si="3"/>
        <v>26.674656892533324</v>
      </c>
      <c r="C214" s="101"/>
      <c r="E214" s="106">
        <v>1963</v>
      </c>
      <c r="F214" s="107">
        <v>28.102820091324201</v>
      </c>
    </row>
    <row r="215" spans="1:8">
      <c r="A215" s="106">
        <v>1964</v>
      </c>
      <c r="B215" s="112">
        <f t="shared" si="3"/>
        <v>27.985596186428396</v>
      </c>
      <c r="C215" s="101"/>
      <c r="E215" s="106">
        <v>1964</v>
      </c>
      <c r="F215" s="107">
        <v>29.483947176684882</v>
      </c>
    </row>
    <row r="216" spans="1:8">
      <c r="A216" s="106">
        <v>1965</v>
      </c>
      <c r="B216" s="112">
        <f t="shared" si="3"/>
        <v>29.364083938020453</v>
      </c>
      <c r="C216" s="101"/>
      <c r="E216" s="106">
        <v>1965</v>
      </c>
      <c r="F216" s="107">
        <v>30.936239269406396</v>
      </c>
    </row>
    <row r="217" spans="1:8">
      <c r="A217" s="106">
        <v>1966</v>
      </c>
      <c r="B217" s="112">
        <f t="shared" si="3"/>
        <v>30.729488735089873</v>
      </c>
      <c r="C217" s="101"/>
      <c r="E217" s="106">
        <v>1966</v>
      </c>
      <c r="F217" s="107">
        <v>32.374747945205478</v>
      </c>
    </row>
    <row r="218" spans="1:8">
      <c r="A218" s="106">
        <v>1967</v>
      </c>
      <c r="B218" s="112">
        <f t="shared" si="3"/>
        <v>31.711857043244894</v>
      </c>
      <c r="C218" s="101"/>
      <c r="E218" s="106">
        <v>1967</v>
      </c>
      <c r="F218" s="107">
        <v>33.409712328767121</v>
      </c>
    </row>
    <row r="219" spans="1:8">
      <c r="A219" s="106">
        <v>1968</v>
      </c>
      <c r="B219" s="112">
        <f t="shared" si="3"/>
        <v>33.353253302496491</v>
      </c>
      <c r="C219" s="101"/>
      <c r="E219" s="106">
        <v>1968</v>
      </c>
      <c r="F219" s="107">
        <v>35.138989071038253</v>
      </c>
    </row>
    <row r="220" spans="1:8">
      <c r="A220" s="106">
        <v>1969</v>
      </c>
      <c r="B220" s="112">
        <f>F220*AVERAGE($H$221:$H$267)</f>
        <v>35.672681847285922</v>
      </c>
      <c r="C220" s="101"/>
      <c r="E220" s="106">
        <v>1969</v>
      </c>
      <c r="F220" s="107">
        <v>37.582599999999999</v>
      </c>
    </row>
    <row r="221" spans="1:8">
      <c r="A221" s="106">
        <v>1970</v>
      </c>
      <c r="B221" s="111">
        <f>G221</f>
        <v>38.960162384616858</v>
      </c>
      <c r="C221" s="101"/>
      <c r="E221" s="106">
        <v>1970</v>
      </c>
      <c r="F221" s="107">
        <v>40.694977168949769</v>
      </c>
      <c r="G221" s="67">
        <v>38.960162384616858</v>
      </c>
      <c r="H221">
        <f>G221/F221</f>
        <v>0.95737029714673061</v>
      </c>
    </row>
    <row r="222" spans="1:8">
      <c r="A222" s="106">
        <v>1971</v>
      </c>
      <c r="B222" s="111">
        <f t="shared" ref="B222:B269" si="4">G222</f>
        <v>38.751455525674906</v>
      </c>
      <c r="C222" s="101"/>
      <c r="E222" s="106">
        <v>1971</v>
      </c>
      <c r="F222" s="107">
        <v>42.351597260273977</v>
      </c>
      <c r="G222" s="67">
        <v>38.751455525674906</v>
      </c>
      <c r="H222">
        <f t="shared" ref="H222:H267" si="5">G222/F222</f>
        <v>0.91499395613170831</v>
      </c>
    </row>
    <row r="223" spans="1:8">
      <c r="A223" s="106">
        <v>1972</v>
      </c>
      <c r="B223" s="111">
        <f t="shared" si="4"/>
        <v>40.572475921083509</v>
      </c>
      <c r="C223" s="101"/>
      <c r="E223" s="106">
        <v>1972</v>
      </c>
      <c r="F223" s="107">
        <v>44.205764116575594</v>
      </c>
      <c r="G223" s="67">
        <v>40.572475921083509</v>
      </c>
      <c r="H223">
        <f t="shared" si="5"/>
        <v>0.91780962804057198</v>
      </c>
    </row>
    <row r="224" spans="1:8">
      <c r="A224" s="106">
        <v>1973</v>
      </c>
      <c r="B224" s="111">
        <f t="shared" si="4"/>
        <v>43.028303832109501</v>
      </c>
      <c r="C224" s="101"/>
      <c r="E224" s="106">
        <v>1973</v>
      </c>
      <c r="F224" s="107">
        <v>46.689826484018262</v>
      </c>
      <c r="G224" s="67">
        <v>43.028303832109501</v>
      </c>
      <c r="H224">
        <f t="shared" si="5"/>
        <v>0.92157771986661619</v>
      </c>
    </row>
    <row r="225" spans="1:8">
      <c r="A225" s="106">
        <v>1974</v>
      </c>
      <c r="B225" s="111">
        <f t="shared" si="4"/>
        <v>42.95184281962446</v>
      </c>
      <c r="C225" s="101"/>
      <c r="E225" s="106">
        <v>1974</v>
      </c>
      <c r="F225" s="107">
        <v>46.486391780821918</v>
      </c>
      <c r="G225" s="67">
        <v>42.95184281962446</v>
      </c>
      <c r="H225">
        <f t="shared" si="5"/>
        <v>0.92396594302559643</v>
      </c>
    </row>
    <row r="226" spans="1:8">
      <c r="A226" s="106">
        <v>1975</v>
      </c>
      <c r="B226" s="111">
        <f t="shared" si="4"/>
        <v>43.080560044882439</v>
      </c>
      <c r="C226" s="101"/>
      <c r="E226" s="106">
        <v>1975</v>
      </c>
      <c r="F226" s="107">
        <v>46.431773515981739</v>
      </c>
      <c r="G226" s="67">
        <v>43.080560044882439</v>
      </c>
      <c r="H226">
        <f t="shared" si="5"/>
        <v>0.92782499531391327</v>
      </c>
    </row>
    <row r="227" spans="1:8">
      <c r="A227" s="106">
        <v>1976</v>
      </c>
      <c r="B227" s="111">
        <f t="shared" si="4"/>
        <v>45.303756270972052</v>
      </c>
      <c r="C227" s="101"/>
      <c r="E227" s="106">
        <v>1976</v>
      </c>
      <c r="F227" s="107">
        <v>48.763500910746806</v>
      </c>
      <c r="G227" s="67">
        <v>45.303756270972052</v>
      </c>
      <c r="H227">
        <f t="shared" si="5"/>
        <v>0.92905052805566146</v>
      </c>
    </row>
    <row r="228" spans="1:8">
      <c r="A228" s="106">
        <v>1977</v>
      </c>
      <c r="B228" s="111">
        <f t="shared" si="4"/>
        <v>46.961368749956684</v>
      </c>
      <c r="C228" s="101"/>
      <c r="E228" s="106">
        <v>1977</v>
      </c>
      <c r="F228" s="107">
        <v>50.25476073059361</v>
      </c>
      <c r="G228" s="67">
        <v>46.961368749956684</v>
      </c>
      <c r="H228">
        <f t="shared" si="5"/>
        <v>0.93446606982585823</v>
      </c>
    </row>
    <row r="229" spans="1:8">
      <c r="A229" s="106">
        <v>1978</v>
      </c>
      <c r="B229" s="111">
        <f t="shared" si="4"/>
        <v>48.460457686567949</v>
      </c>
      <c r="C229" s="101"/>
      <c r="E229" s="106">
        <v>1978</v>
      </c>
      <c r="F229" s="107">
        <v>52.118863926940634</v>
      </c>
      <c r="G229" s="67">
        <v>48.460457686567949</v>
      </c>
      <c r="H229">
        <f t="shared" si="5"/>
        <v>0.92980648531593135</v>
      </c>
    </row>
    <row r="230" spans="1:8">
      <c r="A230" s="106">
        <v>1979</v>
      </c>
      <c r="B230" s="111">
        <f t="shared" si="4"/>
        <v>49.894980618894685</v>
      </c>
      <c r="C230" s="101"/>
      <c r="E230" s="106">
        <v>1979</v>
      </c>
      <c r="F230" s="107">
        <v>53.50775707762557</v>
      </c>
      <c r="G230" s="67">
        <v>49.894980618894685</v>
      </c>
      <c r="H230">
        <f t="shared" si="5"/>
        <v>0.93248125774568158</v>
      </c>
    </row>
    <row r="231" spans="1:8">
      <c r="A231" s="106">
        <v>1980</v>
      </c>
      <c r="B231" s="111">
        <f t="shared" si="4"/>
        <v>49.287951441653725</v>
      </c>
      <c r="C231" s="101"/>
      <c r="E231" s="106">
        <v>1980</v>
      </c>
      <c r="F231" s="107">
        <v>53.132484517304192</v>
      </c>
      <c r="G231" s="67">
        <v>49.287951441653725</v>
      </c>
      <c r="H231">
        <f t="shared" si="5"/>
        <v>0.92764251266288178</v>
      </c>
    </row>
    <row r="232" spans="1:8">
      <c r="A232" s="106">
        <v>1981</v>
      </c>
      <c r="B232" s="111">
        <f t="shared" si="4"/>
        <v>48.72239236797548</v>
      </c>
      <c r="C232" s="101"/>
      <c r="E232" s="106">
        <v>1981</v>
      </c>
      <c r="F232" s="107">
        <v>51.845702283105027</v>
      </c>
      <c r="G232" s="67">
        <v>48.72239236797548</v>
      </c>
      <c r="H232">
        <f t="shared" si="5"/>
        <v>0.93975759267229875</v>
      </c>
    </row>
    <row r="233" spans="1:8">
      <c r="A233" s="106">
        <v>1982</v>
      </c>
      <c r="B233" s="111">
        <f t="shared" si="4"/>
        <v>48.229403290559844</v>
      </c>
      <c r="C233" s="101"/>
      <c r="E233" s="106">
        <v>1982</v>
      </c>
      <c r="F233" s="107">
        <v>51.472234703196349</v>
      </c>
      <c r="G233" s="67">
        <v>48.229403290559844</v>
      </c>
      <c r="H233">
        <f t="shared" si="5"/>
        <v>0.93699843359559576</v>
      </c>
    </row>
    <row r="234" spans="1:8">
      <c r="A234" s="106">
        <v>1983</v>
      </c>
      <c r="B234" s="111">
        <f t="shared" si="4"/>
        <v>48.572914834681306</v>
      </c>
      <c r="C234" s="101"/>
      <c r="E234" s="106">
        <v>1983</v>
      </c>
      <c r="F234" s="107">
        <v>51.959117808219183</v>
      </c>
      <c r="G234" s="67">
        <v>48.572914834681306</v>
      </c>
      <c r="H234">
        <f t="shared" si="5"/>
        <v>0.93482947524174043</v>
      </c>
    </row>
    <row r="235" spans="1:8">
      <c r="A235" s="106">
        <v>1984</v>
      </c>
      <c r="B235" s="111">
        <f t="shared" si="4"/>
        <v>50.01686168933329</v>
      </c>
      <c r="C235" s="101"/>
      <c r="E235" s="106">
        <v>1984</v>
      </c>
      <c r="F235" s="107">
        <v>53.336104735883424</v>
      </c>
      <c r="G235" s="67">
        <v>50.01686168933329</v>
      </c>
      <c r="H235">
        <f t="shared" si="5"/>
        <v>0.93776742671804048</v>
      </c>
    </row>
    <row r="236" spans="1:8">
      <c r="A236" s="106">
        <v>1985</v>
      </c>
      <c r="B236" s="111">
        <f t="shared" si="4"/>
        <v>50.887627755481013</v>
      </c>
      <c r="C236" s="101"/>
      <c r="E236" s="106">
        <v>1985</v>
      </c>
      <c r="F236" s="107">
        <v>55.401454794520546</v>
      </c>
      <c r="G236" s="67">
        <v>50.887627755481013</v>
      </c>
      <c r="H236">
        <f t="shared" si="5"/>
        <v>0.91852511715114793</v>
      </c>
    </row>
    <row r="237" spans="1:8">
      <c r="A237" s="106">
        <v>1986</v>
      </c>
      <c r="B237" s="111">
        <f t="shared" si="4"/>
        <v>51.836332995795104</v>
      </c>
      <c r="C237" s="101"/>
      <c r="E237" s="106">
        <v>1986</v>
      </c>
      <c r="F237" s="107">
        <v>56.216770776255707</v>
      </c>
      <c r="G237" s="67">
        <v>51.836332995795104</v>
      </c>
      <c r="H237">
        <f t="shared" si="5"/>
        <v>0.92207951968826407</v>
      </c>
    </row>
    <row r="238" spans="1:8">
      <c r="A238" s="106">
        <v>1987</v>
      </c>
      <c r="B238" s="111">
        <f t="shared" si="4"/>
        <v>53.653401042930881</v>
      </c>
      <c r="C238" s="101"/>
      <c r="E238" s="106">
        <v>1987</v>
      </c>
      <c r="F238" s="107">
        <v>58.033287671232884</v>
      </c>
      <c r="G238" s="67">
        <v>53.653401042930881</v>
      </c>
      <c r="H238">
        <f t="shared" si="5"/>
        <v>0.92452802858396188</v>
      </c>
    </row>
    <row r="239" spans="1:8">
      <c r="A239" s="106">
        <v>1988</v>
      </c>
      <c r="B239" s="111">
        <f t="shared" si="4"/>
        <v>55.374988374809348</v>
      </c>
      <c r="C239" s="101"/>
      <c r="E239" s="106">
        <v>1988</v>
      </c>
      <c r="F239" s="107">
        <v>60.089112932604742</v>
      </c>
      <c r="G239" s="67">
        <v>55.374988374809348</v>
      </c>
      <c r="H239">
        <f t="shared" si="5"/>
        <v>0.9215477758328251</v>
      </c>
    </row>
    <row r="240" spans="1:8">
      <c r="A240" s="106">
        <v>1989</v>
      </c>
      <c r="B240" s="111">
        <f t="shared" si="4"/>
        <v>56.590170471452588</v>
      </c>
      <c r="C240" s="101"/>
      <c r="E240" s="106">
        <v>1989</v>
      </c>
      <c r="F240" s="107">
        <v>61.190820091324206</v>
      </c>
      <c r="G240" s="67">
        <v>56.590170471452588</v>
      </c>
      <c r="H240">
        <f t="shared" si="5"/>
        <v>0.92481470892193662</v>
      </c>
    </row>
    <row r="241" spans="1:8">
      <c r="A241" s="106">
        <v>1990</v>
      </c>
      <c r="B241" s="111">
        <f t="shared" si="4"/>
        <v>57.60605730588729</v>
      </c>
      <c r="C241" s="101"/>
      <c r="E241" s="106">
        <v>1990</v>
      </c>
      <c r="F241" s="107">
        <v>59.802539726027398</v>
      </c>
      <c r="G241" s="67">
        <v>57.60605730588729</v>
      </c>
      <c r="H241">
        <f t="shared" si="5"/>
        <v>0.96327108463615718</v>
      </c>
    </row>
    <row r="242" spans="1:8">
      <c r="A242" s="106">
        <v>1991</v>
      </c>
      <c r="B242" s="111">
        <f t="shared" si="4"/>
        <v>57.931286070021741</v>
      </c>
      <c r="C242" s="101"/>
      <c r="E242" s="106">
        <v>1991</v>
      </c>
      <c r="F242" s="107">
        <v>61.372455707762555</v>
      </c>
      <c r="G242" s="67">
        <v>57.931286070021741</v>
      </c>
      <c r="H242">
        <f t="shared" si="5"/>
        <v>0.94392973854384055</v>
      </c>
    </row>
    <row r="243" spans="1:8">
      <c r="A243" s="106">
        <v>1992</v>
      </c>
      <c r="B243" s="111">
        <f t="shared" si="4"/>
        <v>57.700517019144954</v>
      </c>
      <c r="C243" s="101"/>
      <c r="E243" s="106">
        <v>1992</v>
      </c>
      <c r="F243" s="107">
        <v>60.412731329690352</v>
      </c>
      <c r="G243" s="67">
        <v>57.700517019144954</v>
      </c>
      <c r="H243">
        <f t="shared" si="5"/>
        <v>0.95510525263716295</v>
      </c>
    </row>
    <row r="244" spans="1:8">
      <c r="A244" s="106">
        <v>1993</v>
      </c>
      <c r="B244" s="111">
        <f t="shared" si="4"/>
        <v>58.24891188151841</v>
      </c>
      <c r="C244" s="101"/>
      <c r="E244" s="106">
        <v>1993</v>
      </c>
      <c r="F244" s="107">
        <v>61.21153424657534</v>
      </c>
      <c r="G244" s="67">
        <v>58.24891188151841</v>
      </c>
      <c r="H244">
        <f t="shared" si="5"/>
        <v>0.95160025963206951</v>
      </c>
    </row>
    <row r="245" spans="1:8">
      <c r="A245" s="106">
        <v>1994</v>
      </c>
      <c r="B245" s="111">
        <f t="shared" si="4"/>
        <v>58.705971845425509</v>
      </c>
      <c r="C245" s="101"/>
      <c r="E245" s="106">
        <v>1994</v>
      </c>
      <c r="F245" s="107">
        <v>61.468381735159817</v>
      </c>
      <c r="G245" s="67">
        <v>58.705971845425509</v>
      </c>
      <c r="H245">
        <f t="shared" si="5"/>
        <v>0.95505966137783949</v>
      </c>
    </row>
    <row r="246" spans="1:8">
      <c r="A246" s="106">
        <v>1995</v>
      </c>
      <c r="B246" s="111">
        <f t="shared" si="4"/>
        <v>60.372859862369559</v>
      </c>
      <c r="C246" s="101"/>
      <c r="E246" s="106">
        <v>1995</v>
      </c>
      <c r="F246" s="107">
        <v>62.700833789954338</v>
      </c>
      <c r="G246" s="67">
        <v>60.372859862369559</v>
      </c>
      <c r="H246">
        <f t="shared" si="5"/>
        <v>0.9628717229601218</v>
      </c>
    </row>
    <row r="247" spans="1:8">
      <c r="A247" s="106">
        <v>1996</v>
      </c>
      <c r="B247" s="111">
        <f t="shared" si="4"/>
        <v>61.492798453308765</v>
      </c>
      <c r="C247" s="101"/>
      <c r="E247" s="106">
        <v>1996</v>
      </c>
      <c r="F247" s="107">
        <v>64.389832422586522</v>
      </c>
      <c r="G247" s="67">
        <v>61.492798453308765</v>
      </c>
      <c r="H247">
        <f t="shared" si="5"/>
        <v>0.95500789705019418</v>
      </c>
    </row>
    <row r="248" spans="1:8">
      <c r="A248" s="106">
        <v>1997</v>
      </c>
      <c r="B248" s="111">
        <f t="shared" si="4"/>
        <v>62.441736990109128</v>
      </c>
      <c r="C248" s="101"/>
      <c r="E248" s="106">
        <v>1997</v>
      </c>
      <c r="F248" s="107">
        <v>64.871199086757997</v>
      </c>
      <c r="G248" s="67">
        <v>62.441736990109128</v>
      </c>
      <c r="H248">
        <f t="shared" si="5"/>
        <v>0.9625494498197924</v>
      </c>
    </row>
    <row r="249" spans="1:8">
      <c r="A249" s="106">
        <v>1998</v>
      </c>
      <c r="B249" s="111">
        <f t="shared" si="4"/>
        <v>62.803441479283642</v>
      </c>
      <c r="C249" s="101"/>
      <c r="E249" s="106">
        <v>1998</v>
      </c>
      <c r="F249" s="107">
        <v>64.591829223744298</v>
      </c>
      <c r="G249" s="67">
        <v>62.803441479283642</v>
      </c>
      <c r="H249">
        <f t="shared" si="5"/>
        <v>0.97231247719791725</v>
      </c>
    </row>
    <row r="250" spans="1:8">
      <c r="A250" s="106">
        <v>1999</v>
      </c>
      <c r="B250" s="111">
        <f t="shared" si="4"/>
        <v>63.283241323661713</v>
      </c>
      <c r="C250" s="101"/>
      <c r="E250" s="106">
        <v>1999</v>
      </c>
      <c r="F250" s="107">
        <v>65.686464840182651</v>
      </c>
      <c r="G250" s="67">
        <v>63.283241323661713</v>
      </c>
      <c r="H250">
        <f t="shared" si="5"/>
        <v>0.96341371814774834</v>
      </c>
    </row>
    <row r="251" spans="1:8">
      <c r="A251" s="106">
        <v>2000</v>
      </c>
      <c r="B251" s="111">
        <f t="shared" si="4"/>
        <v>65.228938599673029</v>
      </c>
      <c r="C251" s="101"/>
      <c r="E251" s="106">
        <v>2000</v>
      </c>
      <c r="F251" s="107">
        <v>67.500798724954464</v>
      </c>
      <c r="G251" s="67">
        <v>65.228938599673029</v>
      </c>
      <c r="H251">
        <f t="shared" si="5"/>
        <v>0.96634321121830591</v>
      </c>
    </row>
    <row r="252" spans="1:8">
      <c r="A252" s="106">
        <v>2001</v>
      </c>
      <c r="B252" s="111">
        <f t="shared" si="4"/>
        <v>66.414531062575179</v>
      </c>
      <c r="C252" s="101"/>
      <c r="E252" s="106">
        <v>2001</v>
      </c>
      <c r="F252" s="107">
        <v>68.11455159817352</v>
      </c>
      <c r="G252" s="67">
        <v>66.414531062575179</v>
      </c>
      <c r="H252">
        <f t="shared" si="5"/>
        <v>0.9750417422458092</v>
      </c>
    </row>
    <row r="253" spans="1:8">
      <c r="A253" s="106">
        <v>2002</v>
      </c>
      <c r="B253" s="111">
        <f t="shared" si="4"/>
        <v>67.656823106854972</v>
      </c>
      <c r="C253" s="101"/>
      <c r="E253" s="106">
        <v>2002</v>
      </c>
      <c r="F253" s="107">
        <v>69.689259360730603</v>
      </c>
      <c r="G253" s="67">
        <v>67.656823106854972</v>
      </c>
      <c r="H253">
        <f t="shared" si="5"/>
        <v>0.97083573175379601</v>
      </c>
    </row>
    <row r="254" spans="1:8">
      <c r="A254" s="106">
        <v>2003</v>
      </c>
      <c r="B254" s="111">
        <f t="shared" si="4"/>
        <v>70.751299313806143</v>
      </c>
      <c r="C254" s="101"/>
      <c r="E254" s="106">
        <v>2003</v>
      </c>
      <c r="F254" s="107">
        <v>73.178519634703193</v>
      </c>
      <c r="G254" s="67">
        <v>70.751299313806143</v>
      </c>
      <c r="H254">
        <f t="shared" si="5"/>
        <v>0.96683151923524291</v>
      </c>
    </row>
    <row r="255" spans="1:8">
      <c r="A255" s="106">
        <v>2004</v>
      </c>
      <c r="B255" s="111">
        <f t="shared" si="4"/>
        <v>73.936496195095472</v>
      </c>
      <c r="C255" s="101"/>
      <c r="E255" s="106">
        <v>2004</v>
      </c>
      <c r="F255" s="107">
        <v>76.498588342440797</v>
      </c>
      <c r="G255" s="67">
        <v>73.936496195095472</v>
      </c>
      <c r="H255">
        <f t="shared" si="5"/>
        <v>0.96650798135154736</v>
      </c>
    </row>
    <row r="256" spans="1:8">
      <c r="A256" s="106">
        <v>2005</v>
      </c>
      <c r="B256" s="111">
        <f t="shared" si="4"/>
        <v>76.90048771876468</v>
      </c>
      <c r="C256" s="101"/>
      <c r="E256" s="106">
        <v>2005</v>
      </c>
      <c r="F256" s="107">
        <v>79.352774429223743</v>
      </c>
      <c r="G256" s="67">
        <v>76.90048771876468</v>
      </c>
      <c r="H256">
        <f t="shared" si="5"/>
        <v>0.96909639608573106</v>
      </c>
    </row>
    <row r="257" spans="1:8">
      <c r="A257" s="106">
        <v>2006</v>
      </c>
      <c r="B257" s="111">
        <f t="shared" si="4"/>
        <v>79.531587167441415</v>
      </c>
      <c r="C257" s="101"/>
      <c r="E257" s="106">
        <v>2006</v>
      </c>
      <c r="F257" s="107">
        <v>82.198841095890415</v>
      </c>
      <c r="G257" s="67">
        <v>79.531587167441415</v>
      </c>
      <c r="H257">
        <f t="shared" si="5"/>
        <v>0.9675511978893051</v>
      </c>
    </row>
    <row r="258" spans="1:8">
      <c r="A258" s="106">
        <v>2007</v>
      </c>
      <c r="B258" s="111">
        <f t="shared" si="4"/>
        <v>82.827679642429231</v>
      </c>
      <c r="C258" s="101"/>
      <c r="E258" s="106">
        <v>2007</v>
      </c>
      <c r="F258" s="107">
        <v>83.716720547945201</v>
      </c>
      <c r="G258" s="67">
        <v>82.827679642429231</v>
      </c>
      <c r="H258">
        <f t="shared" si="5"/>
        <v>0.98938036631515192</v>
      </c>
    </row>
    <row r="259" spans="1:8">
      <c r="A259" s="106">
        <v>2008</v>
      </c>
      <c r="B259" s="111">
        <f t="shared" si="4"/>
        <v>83.043661578243814</v>
      </c>
      <c r="C259" s="101"/>
      <c r="E259" s="106">
        <v>2008</v>
      </c>
      <c r="F259" s="107">
        <v>86.711176684881607</v>
      </c>
      <c r="G259" s="67">
        <v>83.043661578243814</v>
      </c>
      <c r="H259">
        <f t="shared" si="5"/>
        <v>0.95770424013543298</v>
      </c>
    </row>
    <row r="260" spans="1:8">
      <c r="A260" s="106">
        <v>2009</v>
      </c>
      <c r="B260" s="111">
        <f t="shared" si="4"/>
        <v>82.230449408359334</v>
      </c>
      <c r="C260" s="101"/>
      <c r="E260" s="106">
        <v>2009</v>
      </c>
      <c r="F260" s="107">
        <v>84.722221004566208</v>
      </c>
      <c r="G260" s="67">
        <v>82.230449408359334</v>
      </c>
      <c r="H260">
        <f t="shared" si="5"/>
        <v>0.97058892499911475</v>
      </c>
    </row>
    <row r="261" spans="1:8">
      <c r="A261" s="106">
        <v>2010</v>
      </c>
      <c r="B261" s="111">
        <f t="shared" si="4"/>
        <v>87.092596909953727</v>
      </c>
      <c r="C261" s="101"/>
      <c r="E261" s="106">
        <v>2010</v>
      </c>
      <c r="F261" s="107">
        <v>90.389842922374427</v>
      </c>
      <c r="G261" s="67">
        <v>87.092596909953727</v>
      </c>
      <c r="H261">
        <f t="shared" si="5"/>
        <v>0.96352194111840272</v>
      </c>
    </row>
    <row r="262" spans="1:8">
      <c r="A262" s="106">
        <v>2011</v>
      </c>
      <c r="B262" s="111">
        <f t="shared" si="4"/>
        <v>89.866984928259967</v>
      </c>
      <c r="C262" s="101"/>
      <c r="E262" s="106">
        <v>2011</v>
      </c>
      <c r="F262" s="107">
        <v>93.656230136986295</v>
      </c>
      <c r="G262" s="67">
        <v>89.866984928259967</v>
      </c>
      <c r="H262">
        <f t="shared" si="5"/>
        <v>0.95954091678488462</v>
      </c>
    </row>
    <row r="263" spans="1:8">
      <c r="A263" s="106">
        <v>2012</v>
      </c>
      <c r="B263" s="111">
        <f t="shared" si="4"/>
        <v>90.465285549982823</v>
      </c>
      <c r="C263" s="101"/>
      <c r="E263" s="106">
        <v>2012</v>
      </c>
      <c r="F263" s="107">
        <v>94.920853369763208</v>
      </c>
      <c r="G263" s="67">
        <v>90.465285549982823</v>
      </c>
      <c r="H263">
        <f t="shared" si="5"/>
        <v>0.95306017949055133</v>
      </c>
    </row>
    <row r="264" spans="1:8">
      <c r="A264" s="106">
        <v>2013</v>
      </c>
      <c r="B264" s="111">
        <f t="shared" si="4"/>
        <v>92.218910614093076</v>
      </c>
      <c r="C264" s="101"/>
      <c r="E264" s="106">
        <v>2013</v>
      </c>
      <c r="F264" s="107">
        <v>95.660661187214615</v>
      </c>
      <c r="G264" s="67">
        <v>92.218910614093076</v>
      </c>
      <c r="H264">
        <f t="shared" si="5"/>
        <v>0.96402125460552912</v>
      </c>
    </row>
    <row r="265" spans="1:8">
      <c r="A265" s="106">
        <v>2014</v>
      </c>
      <c r="B265" s="111">
        <f t="shared" si="4"/>
        <v>93.001350144506148</v>
      </c>
      <c r="C265" s="101"/>
      <c r="E265" s="106">
        <v>2014</v>
      </c>
      <c r="F265" s="107">
        <v>96.328838356164383</v>
      </c>
      <c r="G265" s="67">
        <v>93.001350144506148</v>
      </c>
      <c r="H265">
        <f t="shared" si="5"/>
        <v>0.96545698807915403</v>
      </c>
    </row>
    <row r="266" spans="1:8">
      <c r="A266" s="106">
        <v>2015</v>
      </c>
      <c r="B266" s="111">
        <f t="shared" si="4"/>
        <v>92.843849440066236</v>
      </c>
      <c r="C266" s="101"/>
      <c r="E266" s="106">
        <v>2015</v>
      </c>
      <c r="F266" s="107">
        <v>96.370065753424655</v>
      </c>
      <c r="G266" s="67">
        <v>92.843849440066236</v>
      </c>
      <c r="H266">
        <f t="shared" si="5"/>
        <v>0.96340963051347606</v>
      </c>
    </row>
    <row r="267" spans="1:8">
      <c r="A267" s="106">
        <v>2016</v>
      </c>
      <c r="B267" s="111">
        <f t="shared" si="4"/>
        <v>93.706970016998653</v>
      </c>
      <c r="C267" s="101"/>
      <c r="E267" s="106">
        <v>2016</v>
      </c>
      <c r="F267" s="107">
        <v>95.653906193078313</v>
      </c>
      <c r="G267" s="67">
        <v>93.706970016998653</v>
      </c>
      <c r="H267">
        <f t="shared" si="5"/>
        <v>0.97964603586444499</v>
      </c>
    </row>
    <row r="268" spans="1:8">
      <c r="A268" s="106">
        <v>2017</v>
      </c>
      <c r="B268" s="111">
        <f t="shared" si="4"/>
        <v>95.075532449661736</v>
      </c>
      <c r="C268" s="101"/>
      <c r="E268" s="106">
        <v>2017</v>
      </c>
      <c r="G268" s="67">
        <v>95.075532449661736</v>
      </c>
    </row>
    <row r="269" spans="1:8">
      <c r="A269" s="106">
        <v>2018</v>
      </c>
      <c r="B269" s="111">
        <f t="shared" si="4"/>
        <v>96.839297113331043</v>
      </c>
      <c r="C269" s="101"/>
      <c r="E269" s="106">
        <v>2018</v>
      </c>
      <c r="G269" s="67">
        <v>96.839297113331043</v>
      </c>
    </row>
    <row r="270" spans="1:8">
      <c r="A270">
        <v>2019</v>
      </c>
      <c r="B270" s="99">
        <f>AVERAGE('Summary_By Countries'!K:K)</f>
        <v>98.211372150883165</v>
      </c>
      <c r="C270" s="101"/>
    </row>
    <row r="271" spans="1:8">
      <c r="A271">
        <v>2020</v>
      </c>
      <c r="B271" s="100">
        <f>AVERAGE('Summary_By Countries'!V:V)</f>
        <v>88.460681938743363</v>
      </c>
      <c r="C271" s="101">
        <f t="shared" ref="C271" si="6">B271/B270-1</f>
        <v>-9.9282700145556624E-2</v>
      </c>
    </row>
  </sheetData>
  <phoneticPr fontId="10" type="noConversion"/>
  <conditionalFormatting sqref="C1:C1048576">
    <cfRule type="top10" dxfId="8" priority="1" bottom="1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B09E2-1B90-C34C-A8EE-D5FFC379A6E5}">
  <dimension ref="B1:BC368"/>
  <sheetViews>
    <sheetView zoomScale="75" zoomScaleNormal="117" workbookViewId="0">
      <selection activeCell="BB78" sqref="BB78"/>
    </sheetView>
  </sheetViews>
  <sheetFormatPr baseColWidth="10" defaultColWidth="10.83203125" defaultRowHeight="16"/>
  <cols>
    <col min="2" max="2" width="12.1640625" bestFit="1" customWidth="1"/>
    <col min="3" max="3" width="10.83203125" style="67"/>
    <col min="13" max="13" width="11" bestFit="1" customWidth="1"/>
    <col min="24" max="24" width="13" bestFit="1" customWidth="1"/>
    <col min="25" max="25" width="12.33203125" bestFit="1" customWidth="1"/>
    <col min="26" max="26" width="11.6640625" bestFit="1" customWidth="1"/>
    <col min="27" max="28" width="9.83203125" bestFit="1" customWidth="1"/>
    <col min="29" max="29" width="12.83203125" bestFit="1" customWidth="1"/>
    <col min="30" max="30" width="12.33203125" bestFit="1" customWidth="1"/>
    <col min="31" max="31" width="12.1640625" bestFit="1" customWidth="1"/>
    <col min="32" max="32" width="12" bestFit="1" customWidth="1"/>
    <col min="33" max="33" width="12.83203125" bestFit="1" customWidth="1"/>
    <col min="36" max="36" width="12.1640625" bestFit="1" customWidth="1"/>
    <col min="37" max="37" width="10.83203125" style="67"/>
    <col min="44" max="44" width="10.83203125" style="67"/>
    <col min="50" max="50" width="13" bestFit="1" customWidth="1"/>
    <col min="51" max="51" width="10" bestFit="1" customWidth="1"/>
    <col min="52" max="52" width="13.1640625" bestFit="1" customWidth="1"/>
    <col min="53" max="53" width="15.5" bestFit="1" customWidth="1"/>
    <col min="54" max="54" width="11.1640625" bestFit="1" customWidth="1"/>
    <col min="55" max="55" width="12.1640625" bestFit="1" customWidth="1"/>
  </cols>
  <sheetData>
    <row r="1" spans="2:55">
      <c r="J1" s="67"/>
      <c r="K1" s="67"/>
      <c r="L1" s="67"/>
      <c r="M1" s="67"/>
      <c r="N1" s="101"/>
      <c r="O1" s="101"/>
      <c r="V1" s="67"/>
    </row>
    <row r="2" spans="2:55" s="83" customFormat="1">
      <c r="B2" s="90" t="s">
        <v>532</v>
      </c>
      <c r="C2" s="82" t="s">
        <v>438</v>
      </c>
      <c r="D2" s="84" t="s">
        <v>422</v>
      </c>
      <c r="E2" s="84" t="s">
        <v>531</v>
      </c>
      <c r="F2" s="84" t="s">
        <v>282</v>
      </c>
      <c r="G2" s="82" t="s">
        <v>529</v>
      </c>
      <c r="H2" s="82" t="s">
        <v>473</v>
      </c>
      <c r="I2" s="82" t="s">
        <v>134</v>
      </c>
      <c r="J2" s="82" t="s">
        <v>533</v>
      </c>
      <c r="K2" s="85" t="s">
        <v>522</v>
      </c>
      <c r="M2" s="90" t="s">
        <v>532</v>
      </c>
      <c r="N2" s="82" t="s">
        <v>438</v>
      </c>
      <c r="O2" s="84" t="s">
        <v>422</v>
      </c>
      <c r="P2" s="84" t="s">
        <v>531</v>
      </c>
      <c r="Q2" s="84" t="s">
        <v>282</v>
      </c>
      <c r="R2" s="82" t="s">
        <v>529</v>
      </c>
      <c r="S2" s="82" t="s">
        <v>473</v>
      </c>
      <c r="T2" s="82" t="s">
        <v>134</v>
      </c>
      <c r="U2" s="82" t="s">
        <v>533</v>
      </c>
      <c r="V2" s="85" t="s">
        <v>522</v>
      </c>
      <c r="X2" s="83" t="s">
        <v>546</v>
      </c>
      <c r="Y2" s="83" t="s">
        <v>553</v>
      </c>
      <c r="Z2" s="83" t="s">
        <v>547</v>
      </c>
      <c r="AA2" s="83" t="s">
        <v>548</v>
      </c>
      <c r="AB2" s="83" t="s">
        <v>549</v>
      </c>
      <c r="AC2" s="83" t="s">
        <v>550</v>
      </c>
      <c r="AD2" s="83" t="s">
        <v>551</v>
      </c>
      <c r="AE2" s="83" t="s">
        <v>554</v>
      </c>
      <c r="AF2" s="83" t="s">
        <v>555</v>
      </c>
      <c r="AG2" s="83" t="s">
        <v>556</v>
      </c>
      <c r="AJ2" s="90" t="s">
        <v>532</v>
      </c>
      <c r="AK2" s="82" t="s">
        <v>580</v>
      </c>
      <c r="AL2" s="84" t="s">
        <v>296</v>
      </c>
      <c r="AM2" s="84" t="s">
        <v>288</v>
      </c>
      <c r="AN2" s="84" t="s">
        <v>312</v>
      </c>
      <c r="AO2" s="85" t="s">
        <v>292</v>
      </c>
      <c r="AP2"/>
      <c r="AQ2" s="70" t="s">
        <v>532</v>
      </c>
      <c r="AR2" s="82" t="s">
        <v>580</v>
      </c>
      <c r="AS2" s="84" t="s">
        <v>296</v>
      </c>
      <c r="AT2" s="84" t="s">
        <v>288</v>
      </c>
      <c r="AU2" s="84" t="s">
        <v>312</v>
      </c>
      <c r="AV2" s="85" t="s">
        <v>292</v>
      </c>
      <c r="AX2" t="s">
        <v>546</v>
      </c>
      <c r="AY2" t="s">
        <v>585</v>
      </c>
      <c r="AZ2" t="s">
        <v>581</v>
      </c>
      <c r="BA2" t="s">
        <v>582</v>
      </c>
      <c r="BB2" t="s">
        <v>583</v>
      </c>
      <c r="BC2" t="s">
        <v>584</v>
      </c>
    </row>
    <row r="3" spans="2:55">
      <c r="B3" s="74">
        <v>43466</v>
      </c>
      <c r="C3" s="117">
        <f>[2]Power!C3+'[2]Ground Transportation'!C3+[2]Industry!C3+[2]Residential!C3+[2]Aviation!C3</f>
        <v>33.547049235077189</v>
      </c>
      <c r="D3" s="117">
        <f>[2]Power!D3+'[2]Ground Transportation'!D3+[2]Industry!D3+[2]Residential!D3+[2]Aviation!D3</f>
        <v>8.2450473842026692</v>
      </c>
      <c r="E3" s="117">
        <f>[2]Power!E3+'[2]Ground Transportation'!E3+[2]Industry!E3+[2]Residential!E3+[2]Aviation!E3</f>
        <v>12.426443012744704</v>
      </c>
      <c r="F3" s="117">
        <f>[2]Power!F3+'[2]Ground Transportation'!F3+[2]Industry!F3+[2]Residential!F3+[2]Aviation!F3</f>
        <v>7.1458299336158797</v>
      </c>
      <c r="G3" s="117">
        <f>[2]Power!G3+'[2]Ground Transportation'!G3+[2]Industry!G3+[2]Residential!G3+[2]Aviation!G3</f>
        <v>4.4243693459468698</v>
      </c>
      <c r="H3" s="117">
        <f>[2]Power!H3+'[2]Ground Transportation'!H3+[2]Industry!H3+[2]Residential!H3+[2]Aviation!H3</f>
        <v>3.0623701689449079</v>
      </c>
      <c r="I3" s="117">
        <f>[2]Power!I3+'[2]Ground Transportation'!I3+[2]Industry!I3+[2]Residential!I3+[2]Aviation!I3</f>
        <v>0.72261666743679032</v>
      </c>
      <c r="J3" s="117">
        <f>[2]Power!J3+'[2]Ground Transportation'!J3+[2]Industry!J3+[2]Residential!J3+[2]Aviation!J3</f>
        <v>27.755946504229065</v>
      </c>
      <c r="K3" s="79">
        <f>SUM(C3:J3)+[2]Aviation!L3+'[2]International Shipping'!C3</f>
        <v>100.76106876377727</v>
      </c>
      <c r="L3" s="67"/>
      <c r="M3" s="74">
        <v>43831</v>
      </c>
      <c r="N3" s="116">
        <f>[2]Power!N3+'[2]Ground Transportation'!N3+[2]Industry!N3+[2]Residential!N3+[2]Aviation!P3</f>
        <v>33.431430176431569</v>
      </c>
      <c r="O3" s="116">
        <f>[2]Power!O3+'[2]Ground Transportation'!O3+[2]Industry!O3+[2]Residential!O3+[2]Aviation!Q3</f>
        <v>8.7112970702697545</v>
      </c>
      <c r="P3" s="116">
        <f>[2]Power!P3+'[2]Ground Transportation'!P3+[2]Industry!P3+[2]Residential!P3+[2]Aviation!R3</f>
        <v>11.584036030833451</v>
      </c>
      <c r="Q3" s="116">
        <f>[2]Power!Q3+'[2]Ground Transportation'!Q3+[2]Industry!Q3+[2]Residential!Q3+[2]Aviation!S3</f>
        <v>7.986233202357865</v>
      </c>
      <c r="R3" s="116">
        <f>[2]Power!R3+'[2]Ground Transportation'!R3+[2]Industry!R3+[2]Residential!R3+[2]Aviation!T3</f>
        <v>4.3942319497839009</v>
      </c>
      <c r="S3" s="116">
        <f>[2]Power!S3+'[2]Ground Transportation'!S3+[2]Industry!S3+[2]Residential!S3+[2]Aviation!U3</f>
        <v>2.8380463940638703</v>
      </c>
      <c r="T3" s="116">
        <f>[2]Power!T3+'[2]Ground Transportation'!T3+[2]Industry!T3+[2]Residential!T3+[2]Aviation!V3</f>
        <v>1.0014272996809703</v>
      </c>
      <c r="U3" s="116">
        <f>[2]Power!U3+'[2]Ground Transportation'!U3+[2]Industry!U3+[2]Residential!U3+[2]Aviation!W3</f>
        <v>27.374490453570779</v>
      </c>
      <c r="V3" s="81">
        <f>SUM(N3:U3)+[2]Aviation!Y3+'[2]International Shipping'!F3</f>
        <v>100.31913849128806</v>
      </c>
      <c r="X3" s="86" t="s">
        <v>552</v>
      </c>
      <c r="Y3" s="67">
        <v>10558.589727415239</v>
      </c>
      <c r="Z3" s="67">
        <v>2564.2370163211372</v>
      </c>
      <c r="AA3" s="67">
        <v>5236.6437518406865</v>
      </c>
      <c r="AB3" s="67">
        <v>3161.9018337653229</v>
      </c>
      <c r="AC3" s="67">
        <v>1542.7161537644265</v>
      </c>
      <c r="AD3" s="67">
        <v>1139.1107376260961</v>
      </c>
      <c r="AE3" s="67">
        <v>457.46600435609412</v>
      </c>
      <c r="AF3" s="67">
        <v>9844.9775594833445</v>
      </c>
      <c r="AG3" s="67">
        <v>35847.150835072345</v>
      </c>
      <c r="AJ3" s="74">
        <v>43466</v>
      </c>
      <c r="AK3" s="117">
        <f>[2]Power!AL3+'[2]Ground Transportation'!AL3+[2]Industry!AL3+[2]Residential!AL3+[2]Aviation!AR3</f>
        <v>0.79150569599332976</v>
      </c>
      <c r="AL3" s="117">
        <f>[2]Power!AM3+'[2]Ground Transportation'!AM3+[2]Industry!AM3+[2]Residential!AM3+[2]Aviation!AS3</f>
        <v>0.65984089303184024</v>
      </c>
      <c r="AM3" s="117">
        <f>[2]Power!AN3+'[2]Ground Transportation'!AN3+[2]Industry!AN3+[2]Residential!AN3+[2]Aviation!AT3</f>
        <v>1.2724261441316345</v>
      </c>
      <c r="AN3" s="117">
        <f>[2]Power!AO3+'[2]Ground Transportation'!AO3+[2]Industry!AO3+[2]Residential!AO3+[2]Aviation!AU3</f>
        <v>0.86427326503861857</v>
      </c>
      <c r="AO3" s="97">
        <f>[2]Power!AP3+'[2]Ground Transportation'!AP3+[2]Industry!AP3+[2]Residential!AP3+[2]Aviation!AV3</f>
        <v>0.5968825147694895</v>
      </c>
      <c r="AQ3" s="74">
        <v>43831</v>
      </c>
      <c r="AR3" s="116">
        <f>[2]Power!AS3+'[2]Ground Transportation'!AS3+[2]Industry!AS3+[2]Residential!AS3+[2]Aviation!AY3</f>
        <v>0.83508172936766145</v>
      </c>
      <c r="AS3" s="116">
        <f>[2]Power!AT3+'[2]Ground Transportation'!AT3+[2]Industry!AT3+[2]Residential!AT3+[2]Aviation!AZ3</f>
        <v>0.84851203102357109</v>
      </c>
      <c r="AT3" s="116">
        <f>[2]Power!AU3+'[2]Ground Transportation'!AU3+[2]Industry!AU3+[2]Residential!AU3+[2]Aviation!BA3</f>
        <v>1.8005741766883627</v>
      </c>
      <c r="AU3" s="116">
        <f>[2]Power!AV3+'[2]Ground Transportation'!AV3+[2]Industry!AV3+[2]Residential!AV3+[2]Aviation!BB3</f>
        <v>0.85222328533188296</v>
      </c>
      <c r="AV3" s="77">
        <f>[2]Power!AW3+'[2]Ground Transportation'!AW3+[2]Industry!AW3+[2]Residential!AW3+[2]Aviation!BC3</f>
        <v>0.55112520283452326</v>
      </c>
      <c r="AX3" s="86" t="s">
        <v>552</v>
      </c>
      <c r="AY3" s="67">
        <v>344.5597598274303</v>
      </c>
      <c r="AZ3" s="67">
        <v>293.34973164444193</v>
      </c>
      <c r="BA3" s="67">
        <v>693.47828634785901</v>
      </c>
      <c r="BB3" s="67">
        <v>325.04187748729589</v>
      </c>
      <c r="BC3" s="67">
        <v>250.23441685649826</v>
      </c>
    </row>
    <row r="4" spans="2:55">
      <c r="B4" s="74">
        <v>43467</v>
      </c>
      <c r="C4" s="117">
        <f>[2]Power!C4+'[2]Ground Transportation'!C4+[2]Industry!C4+[2]Residential!C4+[2]Aviation!C4</f>
        <v>34.16271870951644</v>
      </c>
      <c r="D4" s="117">
        <f>[2]Power!D4+'[2]Ground Transportation'!D4+[2]Industry!D4+[2]Residential!D4+[2]Aviation!D4</f>
        <v>8.0881361886559251</v>
      </c>
      <c r="E4" s="117">
        <f>[2]Power!E4+'[2]Ground Transportation'!E4+[2]Industry!E4+[2]Residential!E4+[2]Aviation!E4</f>
        <v>13.417334293651795</v>
      </c>
      <c r="F4" s="117">
        <f>[2]Power!F4+'[2]Ground Transportation'!F4+[2]Industry!F4+[2]Residential!F4+[2]Aviation!F4</f>
        <v>9.277060586285641</v>
      </c>
      <c r="G4" s="117">
        <f>[2]Power!G4+'[2]Ground Transportation'!G4+[2]Industry!G4+[2]Residential!G4+[2]Aviation!G4</f>
        <v>4.3818612636616265</v>
      </c>
      <c r="H4" s="117">
        <f>[2]Power!H4+'[2]Ground Transportation'!H4+[2]Industry!H4+[2]Residential!H4+[2]Aviation!H4</f>
        <v>3.0483849564618231</v>
      </c>
      <c r="I4" s="117">
        <f>[2]Power!I4+'[2]Ground Transportation'!I4+[2]Industry!I4+[2]Residential!I4+[2]Aviation!I4</f>
        <v>0.94202295554462623</v>
      </c>
      <c r="J4" s="117">
        <f>[2]Power!J4+'[2]Ground Transportation'!J4+[2]Industry!J4+[2]Residential!J4+[2]Aviation!J4</f>
        <v>29.206388636078696</v>
      </c>
      <c r="K4" s="79">
        <f>SUM(C4:J4)+[2]Aviation!L4+'[2]International Shipping'!C4</f>
        <v>106.09742255274998</v>
      </c>
      <c r="L4" s="67"/>
      <c r="M4" s="74">
        <v>43832</v>
      </c>
      <c r="N4" s="116">
        <f>[2]Power!N4+'[2]Ground Transportation'!N4+[2]Industry!N4+[2]Residential!N4+[2]Aviation!P4</f>
        <v>33.284583665525254</v>
      </c>
      <c r="O4" s="116">
        <f>[2]Power!O4+'[2]Ground Transportation'!O4+[2]Industry!O4+[2]Residential!O4+[2]Aviation!Q4</f>
        <v>7.811939960914331</v>
      </c>
      <c r="P4" s="116">
        <f>[2]Power!P4+'[2]Ground Transportation'!P4+[2]Industry!P4+[2]Residential!P4+[2]Aviation!R4</f>
        <v>13.072872412355665</v>
      </c>
      <c r="Q4" s="116">
        <f>[2]Power!Q4+'[2]Ground Transportation'!Q4+[2]Industry!Q4+[2]Residential!Q4+[2]Aviation!S4</f>
        <v>9.2863928368941853</v>
      </c>
      <c r="R4" s="116">
        <f>[2]Power!R4+'[2]Ground Transportation'!R4+[2]Industry!R4+[2]Residential!R4+[2]Aviation!T4</f>
        <v>4.5150940117020451</v>
      </c>
      <c r="S4" s="116">
        <f>[2]Power!S4+'[2]Ground Transportation'!S4+[2]Industry!S4+[2]Residential!S4+[2]Aviation!U4</f>
        <v>2.8879366444011842</v>
      </c>
      <c r="T4" s="116">
        <f>[2]Power!T4+'[2]Ground Transportation'!T4+[2]Industry!T4+[2]Residential!T4+[2]Aviation!V4</f>
        <v>1.2394635404893939</v>
      </c>
      <c r="U4" s="116">
        <f>[2]Power!U4+'[2]Ground Transportation'!U4+[2]Industry!U4+[2]Residential!U4+[2]Aviation!W4</f>
        <v>29.882985889929522</v>
      </c>
      <c r="V4" s="81">
        <f>SUM(N4:U4)+[2]Aviation!Y4+'[2]International Shipping'!F4</f>
        <v>105.13351363706208</v>
      </c>
      <c r="X4" s="87" t="s">
        <v>534</v>
      </c>
      <c r="Y4" s="67">
        <v>952.26380155465063</v>
      </c>
      <c r="Z4" s="67">
        <v>248.65766306548434</v>
      </c>
      <c r="AA4" s="67">
        <v>458.71875232118941</v>
      </c>
      <c r="AB4" s="67">
        <v>335.97315802034365</v>
      </c>
      <c r="AC4" s="67">
        <v>147.14821729761664</v>
      </c>
      <c r="AD4" s="67">
        <v>114.86276016831141</v>
      </c>
      <c r="AE4" s="67">
        <v>34.275599577692063</v>
      </c>
      <c r="AF4" s="67">
        <v>922.48956296992162</v>
      </c>
      <c r="AG4" s="67">
        <v>3324.1093385193958</v>
      </c>
      <c r="AJ4" s="74">
        <v>43467</v>
      </c>
      <c r="AK4" s="117">
        <f>[2]Power!AL4+'[2]Ground Transportation'!AL4+[2]Industry!AL4+[2]Residential!AL4+[2]Aviation!AR4</f>
        <v>1.1031465554190123</v>
      </c>
      <c r="AL4" s="117">
        <f>[2]Power!AM4+'[2]Ground Transportation'!AM4+[2]Industry!AM4+[2]Residential!AM4+[2]Aviation!AS4</f>
        <v>0.83521910877716987</v>
      </c>
      <c r="AM4" s="117">
        <f>[2]Power!AN4+'[2]Ground Transportation'!AN4+[2]Industry!AN4+[2]Residential!AN4+[2]Aviation!AT4</f>
        <v>1.9254677913449372</v>
      </c>
      <c r="AN4" s="117">
        <f>[2]Power!AO4+'[2]Ground Transportation'!AO4+[2]Industry!AO4+[2]Residential!AO4+[2]Aviation!AU4</f>
        <v>0.94291630025633855</v>
      </c>
      <c r="AO4" s="97">
        <f>[2]Power!AP4+'[2]Ground Transportation'!AP4+[2]Industry!AP4+[2]Residential!AP4+[2]Aviation!AV4</f>
        <v>0.66385094069637496</v>
      </c>
      <c r="AQ4" s="74">
        <v>43832</v>
      </c>
      <c r="AR4" s="116">
        <f>[2]Power!AS4+'[2]Ground Transportation'!AS4+[2]Industry!AS4+[2]Residential!AS4+[2]Aviation!AY4</f>
        <v>0.89428072378843071</v>
      </c>
      <c r="AS4" s="116">
        <f>[2]Power!AT4+'[2]Ground Transportation'!AT4+[2]Industry!AT4+[2]Residential!AT4+[2]Aviation!AZ4</f>
        <v>0.93999810853873933</v>
      </c>
      <c r="AT4" s="116">
        <f>[2]Power!AU4+'[2]Ground Transportation'!AU4+[2]Industry!AU4+[2]Residential!AU4+[2]Aviation!BA4</f>
        <v>2.0362394598476241</v>
      </c>
      <c r="AU4" s="116">
        <f>[2]Power!AV4+'[2]Ground Transportation'!AV4+[2]Industry!AV4+[2]Residential!AV4+[2]Aviation!BB4</f>
        <v>1.0147942258154252</v>
      </c>
      <c r="AV4" s="77">
        <f>[2]Power!AW4+'[2]Ground Transportation'!AW4+[2]Industry!AW4+[2]Residential!AW4+[2]Aviation!BC4</f>
        <v>0.72166890492177937</v>
      </c>
      <c r="AX4" s="139" t="s">
        <v>534</v>
      </c>
      <c r="AY4" s="67">
        <v>35.55474817629316</v>
      </c>
      <c r="AZ4" s="67">
        <v>31.532145846279604</v>
      </c>
      <c r="BA4" s="67">
        <v>76.856093001868842</v>
      </c>
      <c r="BB4" s="67">
        <v>35.853561229305718</v>
      </c>
      <c r="BC4" s="67">
        <v>23.418073428173241</v>
      </c>
    </row>
    <row r="5" spans="2:55">
      <c r="B5" s="74">
        <v>43468</v>
      </c>
      <c r="C5" s="117">
        <f>[2]Power!C5+'[2]Ground Transportation'!C5+[2]Industry!C5+[2]Residential!C5+[2]Aviation!C5</f>
        <v>32.805223479184669</v>
      </c>
      <c r="D5" s="117">
        <f>[2]Power!D5+'[2]Ground Transportation'!D5+[2]Industry!D5+[2]Residential!D5+[2]Aviation!D5</f>
        <v>8.2369271589055284</v>
      </c>
      <c r="E5" s="117">
        <f>[2]Power!E5+'[2]Ground Transportation'!E5+[2]Industry!E5+[2]Residential!E5+[2]Aviation!E5</f>
        <v>14.584519655857486</v>
      </c>
      <c r="F5" s="117">
        <f>[2]Power!F5+'[2]Ground Transportation'!F5+[2]Industry!F5+[2]Residential!F5+[2]Aviation!F5</f>
        <v>11.225941258871384</v>
      </c>
      <c r="G5" s="117">
        <f>[2]Power!G5+'[2]Ground Transportation'!G5+[2]Industry!G5+[2]Residential!G5+[2]Aviation!G5</f>
        <v>4.4439969157475909</v>
      </c>
      <c r="H5" s="117">
        <f>[2]Power!H5+'[2]Ground Transportation'!H5+[2]Industry!H5+[2]Residential!H5+[2]Aviation!H5</f>
        <v>3.1581380303587436</v>
      </c>
      <c r="I5" s="117">
        <f>[2]Power!I5+'[2]Ground Transportation'!I5+[2]Industry!I5+[2]Residential!I5+[2]Aviation!I5</f>
        <v>1.0246577219176416</v>
      </c>
      <c r="J5" s="117">
        <f>[2]Power!J5+'[2]Ground Transportation'!J5+[2]Industry!J5+[2]Residential!J5+[2]Aviation!J5</f>
        <v>30.10053659930734</v>
      </c>
      <c r="K5" s="79">
        <f>SUM(C5:J5)+[2]Aviation!L5+'[2]International Shipping'!C5</f>
        <v>109.1932195064289</v>
      </c>
      <c r="M5" s="74">
        <v>43833</v>
      </c>
      <c r="N5" s="116">
        <f>[2]Power!N5+'[2]Ground Transportation'!N5+[2]Industry!N5+[2]Residential!N5+[2]Aviation!P5</f>
        <v>32.404520751988706</v>
      </c>
      <c r="O5" s="116">
        <f>[2]Power!O5+'[2]Ground Transportation'!O5+[2]Industry!O5+[2]Residential!O5+[2]Aviation!Q5</f>
        <v>7.9685562836841184</v>
      </c>
      <c r="P5" s="116">
        <f>[2]Power!P5+'[2]Ground Transportation'!P5+[2]Industry!P5+[2]Residential!P5+[2]Aviation!R5</f>
        <v>13.829541490745543</v>
      </c>
      <c r="Q5" s="116">
        <f>[2]Power!Q5+'[2]Ground Transportation'!Q5+[2]Industry!Q5+[2]Residential!Q5+[2]Aviation!S5</f>
        <v>8.9509737362830784</v>
      </c>
      <c r="R5" s="116">
        <f>[2]Power!R5+'[2]Ground Transportation'!R5+[2]Industry!R5+[2]Residential!R5+[2]Aviation!T5</f>
        <v>4.5393649149250743</v>
      </c>
      <c r="S5" s="116">
        <f>[2]Power!S5+'[2]Ground Transportation'!S5+[2]Industry!S5+[2]Residential!S5+[2]Aviation!U5</f>
        <v>2.8802190760773141</v>
      </c>
      <c r="T5" s="116">
        <f>[2]Power!T5+'[2]Ground Transportation'!T5+[2]Industry!T5+[2]Residential!T5+[2]Aviation!V5</f>
        <v>1.272318950751536</v>
      </c>
      <c r="U5" s="116">
        <f>[2]Power!U5+'[2]Ground Transportation'!U5+[2]Industry!U5+[2]Residential!U5+[2]Aviation!W5</f>
        <v>29.774133608372047</v>
      </c>
      <c r="V5" s="81">
        <f>SUM(N5:U5)+[2]Aviation!Y5+'[2]International Shipping'!F5</f>
        <v>104.83063624504616</v>
      </c>
      <c r="X5" s="87" t="s">
        <v>535</v>
      </c>
      <c r="Y5" s="67">
        <v>690.0587787677191</v>
      </c>
      <c r="Z5" s="67">
        <v>211.0404956038652</v>
      </c>
      <c r="AA5" s="67">
        <v>423.48834667940287</v>
      </c>
      <c r="AB5" s="67">
        <v>284.43848223284209</v>
      </c>
      <c r="AC5" s="67">
        <v>134.39880484266072</v>
      </c>
      <c r="AD5" s="67">
        <v>104.14287298015167</v>
      </c>
      <c r="AE5" s="67">
        <v>35.419651639130016</v>
      </c>
      <c r="AF5" s="67">
        <v>769.95246633706643</v>
      </c>
      <c r="AG5" s="67">
        <v>2752.1154520249634</v>
      </c>
      <c r="AJ5" s="74">
        <v>43468</v>
      </c>
      <c r="AK5" s="117">
        <f>[2]Power!AL5+'[2]Ground Transportation'!AL5+[2]Industry!AL5+[2]Residential!AL5+[2]Aviation!AR5</f>
        <v>1.245365078596957</v>
      </c>
      <c r="AL5" s="117">
        <f>[2]Power!AM5+'[2]Ground Transportation'!AM5+[2]Industry!AM5+[2]Residential!AM5+[2]Aviation!AS5</f>
        <v>1.0385797884145695</v>
      </c>
      <c r="AM5" s="117">
        <f>[2]Power!AN5+'[2]Ground Transportation'!AN5+[2]Industry!AN5+[2]Residential!AN5+[2]Aviation!AT5</f>
        <v>2.5402530878992526</v>
      </c>
      <c r="AN5" s="117">
        <f>[2]Power!AO5+'[2]Ground Transportation'!AO5+[2]Industry!AO5+[2]Residential!AO5+[2]Aviation!AU5</f>
        <v>1.1205608417353559</v>
      </c>
      <c r="AO5" s="97">
        <f>[2]Power!AP5+'[2]Ground Transportation'!AP5+[2]Industry!AP5+[2]Residential!AP5+[2]Aviation!AV5</f>
        <v>0.85153883132615227</v>
      </c>
      <c r="AQ5" s="74">
        <v>43833</v>
      </c>
      <c r="AR5" s="116">
        <f>[2]Power!AS5+'[2]Ground Transportation'!AS5+[2]Industry!AS5+[2]Residential!AS5+[2]Aviation!AY5</f>
        <v>0.90271983969902259</v>
      </c>
      <c r="AS5" s="116">
        <f>[2]Power!AT5+'[2]Ground Transportation'!AT5+[2]Industry!AT5+[2]Residential!AT5+[2]Aviation!AZ5</f>
        <v>0.86422948574199199</v>
      </c>
      <c r="AT5" s="116">
        <f>[2]Power!AU5+'[2]Ground Transportation'!AU5+[2]Industry!AU5+[2]Residential!AU5+[2]Aviation!BA5</f>
        <v>1.7590361557789604</v>
      </c>
      <c r="AU5" s="116">
        <f>[2]Power!AV5+'[2]Ground Transportation'!AV5+[2]Industry!AV5+[2]Residential!AV5+[2]Aviation!BB5</f>
        <v>1.0268502416733247</v>
      </c>
      <c r="AV5" s="77">
        <f>[2]Power!AW5+'[2]Ground Transportation'!AW5+[2]Industry!AW5+[2]Residential!AW5+[2]Aviation!BC5</f>
        <v>0.70677513523127433</v>
      </c>
      <c r="AX5" s="139" t="s">
        <v>535</v>
      </c>
      <c r="AY5" s="67">
        <v>29.75966233126897</v>
      </c>
      <c r="AZ5" s="67">
        <v>27.255596960506544</v>
      </c>
      <c r="BA5" s="67">
        <v>65.783258131570548</v>
      </c>
      <c r="BB5" s="67">
        <v>29.468212011864242</v>
      </c>
      <c r="BC5" s="67">
        <v>20.725678292747336</v>
      </c>
    </row>
    <row r="6" spans="2:55">
      <c r="B6" s="74">
        <v>43469</v>
      </c>
      <c r="C6" s="117">
        <f>[2]Power!C6+'[2]Ground Transportation'!C6+[2]Industry!C6+[2]Residential!C6+[2]Aviation!C6</f>
        <v>33.689665698240333</v>
      </c>
      <c r="D6" s="117">
        <f>[2]Power!D6+'[2]Ground Transportation'!D6+[2]Industry!D6+[2]Residential!D6+[2]Aviation!D6</f>
        <v>8.3066811545674426</v>
      </c>
      <c r="E6" s="117">
        <f>[2]Power!E6+'[2]Ground Transportation'!E6+[2]Industry!E6+[2]Residential!E6+[2]Aviation!E6</f>
        <v>14.571931590332103</v>
      </c>
      <c r="F6" s="117">
        <f>[2]Power!F6+'[2]Ground Transportation'!F6+[2]Industry!F6+[2]Residential!F6+[2]Aviation!F6</f>
        <v>11.320961247271788</v>
      </c>
      <c r="G6" s="117">
        <f>[2]Power!G6+'[2]Ground Transportation'!G6+[2]Industry!G6+[2]Residential!G6+[2]Aviation!G6</f>
        <v>4.5220891384991306</v>
      </c>
      <c r="H6" s="117">
        <f>[2]Power!H6+'[2]Ground Transportation'!H6+[2]Industry!H6+[2]Residential!H6+[2]Aviation!H6</f>
        <v>3.2920032997313537</v>
      </c>
      <c r="I6" s="117">
        <f>[2]Power!I6+'[2]Ground Transportation'!I6+[2]Industry!I6+[2]Residential!I6+[2]Aviation!I6</f>
        <v>1.0191921104837316</v>
      </c>
      <c r="J6" s="117">
        <f>[2]Power!J6+'[2]Ground Transportation'!J6+[2]Industry!J6+[2]Residential!J6+[2]Aviation!J6</f>
        <v>30.322870521305756</v>
      </c>
      <c r="K6" s="79">
        <f>SUM(C6:J6)+[2]Aviation!L6+'[2]International Shipping'!C6</f>
        <v>110.67831336301238</v>
      </c>
      <c r="M6" s="74">
        <v>43834</v>
      </c>
      <c r="N6" s="116">
        <f>[2]Power!N6+'[2]Ground Transportation'!N6+[2]Industry!N6+[2]Residential!N6+[2]Aviation!P6</f>
        <v>33.192277034868333</v>
      </c>
      <c r="O6" s="116">
        <f>[2]Power!O6+'[2]Ground Transportation'!O6+[2]Industry!O6+[2]Residential!O6+[2]Aviation!Q6</f>
        <v>8.2305657602864244</v>
      </c>
      <c r="P6" s="116">
        <f>[2]Power!P6+'[2]Ground Transportation'!P6+[2]Industry!P6+[2]Residential!P6+[2]Aviation!R6</f>
        <v>12.881901007827857</v>
      </c>
      <c r="Q6" s="116">
        <f>[2]Power!Q6+'[2]Ground Transportation'!Q6+[2]Industry!Q6+[2]Residential!Q6+[2]Aviation!S6</f>
        <v>8.298896676748635</v>
      </c>
      <c r="R6" s="116">
        <f>[2]Power!R6+'[2]Ground Transportation'!R6+[2]Industry!R6+[2]Residential!R6+[2]Aviation!T6</f>
        <v>4.5541712655386295</v>
      </c>
      <c r="S6" s="116">
        <f>[2]Power!S6+'[2]Ground Transportation'!S6+[2]Industry!S6+[2]Residential!S6+[2]Aviation!U6</f>
        <v>2.9967450500953587</v>
      </c>
      <c r="T6" s="116">
        <f>[2]Power!T6+'[2]Ground Transportation'!T6+[2]Industry!T6+[2]Residential!T6+[2]Aviation!V6</f>
        <v>1.2081086262498024</v>
      </c>
      <c r="U6" s="116">
        <f>[2]Power!U6+'[2]Ground Transportation'!U6+[2]Industry!U6+[2]Residential!U6+[2]Aviation!W6</f>
        <v>29.97734292490042</v>
      </c>
      <c r="V6" s="81">
        <f>SUM(N6:U6)+[2]Aviation!Y6+'[2]International Shipping'!F6</f>
        <v>104.62750142770018</v>
      </c>
      <c r="W6" s="67"/>
      <c r="X6" s="87" t="s">
        <v>536</v>
      </c>
      <c r="Y6" s="67">
        <v>877.383329039042</v>
      </c>
      <c r="Z6" s="67">
        <v>227.99385479573911</v>
      </c>
      <c r="AA6" s="67">
        <v>438.4342356305238</v>
      </c>
      <c r="AB6" s="67">
        <v>273.73907806209638</v>
      </c>
      <c r="AC6" s="67">
        <v>137.90431669773506</v>
      </c>
      <c r="AD6" s="67">
        <v>102.98698309787885</v>
      </c>
      <c r="AE6" s="67">
        <v>36.591887554251315</v>
      </c>
      <c r="AF6" s="67">
        <v>852.04385277595486</v>
      </c>
      <c r="AG6" s="67">
        <v>3058.1311572444929</v>
      </c>
      <c r="AH6" s="67"/>
      <c r="AJ6" s="74">
        <v>43469</v>
      </c>
      <c r="AK6" s="117">
        <f>[2]Power!AL6+'[2]Ground Transportation'!AL6+[2]Industry!AL6+[2]Residential!AL6+[2]Aviation!AR6</f>
        <v>1.2635100450483896</v>
      </c>
      <c r="AL6" s="117">
        <f>[2]Power!AM6+'[2]Ground Transportation'!AM6+[2]Industry!AM6+[2]Residential!AM6+[2]Aviation!AS6</f>
        <v>1.0558907046955095</v>
      </c>
      <c r="AM6" s="117">
        <f>[2]Power!AN6+'[2]Ground Transportation'!AN6+[2]Industry!AN6+[2]Residential!AN6+[2]Aviation!AT6</f>
        <v>2.3920763799852165</v>
      </c>
      <c r="AN6" s="117">
        <f>[2]Power!AO6+'[2]Ground Transportation'!AO6+[2]Industry!AO6+[2]Residential!AO6+[2]Aviation!AU6</f>
        <v>1.2407566855054553</v>
      </c>
      <c r="AO6" s="97">
        <f>[2]Power!AP6+'[2]Ground Transportation'!AP6+[2]Industry!AP6+[2]Residential!AP6+[2]Aviation!AV6</f>
        <v>0.89188833808235735</v>
      </c>
      <c r="AQ6" s="74">
        <v>43834</v>
      </c>
      <c r="AR6" s="116">
        <f>[2]Power!AS6+'[2]Ground Transportation'!AS6+[2]Industry!AS6+[2]Residential!AS6+[2]Aviation!AY6</f>
        <v>0.8855378565566755</v>
      </c>
      <c r="AS6" s="116">
        <f>[2]Power!AT6+'[2]Ground Transportation'!AT6+[2]Industry!AT6+[2]Residential!AT6+[2]Aviation!AZ6</f>
        <v>0.85845930096036238</v>
      </c>
      <c r="AT6" s="116">
        <f>[2]Power!AU6+'[2]Ground Transportation'!AU6+[2]Industry!AU6+[2]Residential!AU6+[2]Aviation!BA6</f>
        <v>1.6897888087505972</v>
      </c>
      <c r="AU6" s="116">
        <f>[2]Power!AV6+'[2]Ground Transportation'!AV6+[2]Industry!AV6+[2]Residential!AV6+[2]Aviation!BB6</f>
        <v>0.91284266492653454</v>
      </c>
      <c r="AV6" s="77">
        <f>[2]Power!AW6+'[2]Ground Transportation'!AW6+[2]Industry!AW6+[2]Residential!AW6+[2]Aviation!BC6</f>
        <v>0.62876730714396289</v>
      </c>
      <c r="AX6" s="139" t="s">
        <v>536</v>
      </c>
      <c r="AY6" s="67">
        <v>30.315024142936633</v>
      </c>
      <c r="AZ6" s="67">
        <v>26.10582344620822</v>
      </c>
      <c r="BA6" s="67">
        <v>59.436037551003885</v>
      </c>
      <c r="BB6" s="67">
        <v>28.854889151808852</v>
      </c>
      <c r="BC6" s="67">
        <v>19.74038203626445</v>
      </c>
    </row>
    <row r="7" spans="2:55">
      <c r="B7" s="74">
        <v>43470</v>
      </c>
      <c r="C7" s="117">
        <f>[2]Power!C7+'[2]Ground Transportation'!C7+[2]Industry!C7+[2]Residential!C7+[2]Aviation!C7</f>
        <v>33.680026032117176</v>
      </c>
      <c r="D7" s="117">
        <f>[2]Power!D7+'[2]Ground Transportation'!D7+[2]Industry!D7+[2]Residential!D7+[2]Aviation!D7</f>
        <v>8.1284924582315643</v>
      </c>
      <c r="E7" s="117">
        <f>[2]Power!E7+'[2]Ground Transportation'!E7+[2]Industry!E7+[2]Residential!E7+[2]Aviation!E7</f>
        <v>12.930566378040025</v>
      </c>
      <c r="F7" s="117">
        <f>[2]Power!F7+'[2]Ground Transportation'!F7+[2]Industry!F7+[2]Residential!F7+[2]Aviation!F7</f>
        <v>9.7215635165578558</v>
      </c>
      <c r="G7" s="117">
        <f>[2]Power!G7+'[2]Ground Transportation'!G7+[2]Industry!G7+[2]Residential!G7+[2]Aviation!G7</f>
        <v>4.6083847387632604</v>
      </c>
      <c r="H7" s="117">
        <f>[2]Power!H7+'[2]Ground Transportation'!H7+[2]Industry!H7+[2]Residential!H7+[2]Aviation!H7</f>
        <v>3.2769799270457196</v>
      </c>
      <c r="I7" s="117">
        <f>[2]Power!I7+'[2]Ground Transportation'!I7+[2]Industry!I7+[2]Residential!I7+[2]Aviation!I7</f>
        <v>0.95878996442072872</v>
      </c>
      <c r="J7" s="117">
        <f>[2]Power!J7+'[2]Ground Transportation'!J7+[2]Industry!J7+[2]Residential!J7+[2]Aviation!J7</f>
        <v>29.239359230864142</v>
      </c>
      <c r="K7" s="79">
        <f>SUM(C7:J7)+[2]Aviation!L7+'[2]International Shipping'!C7</f>
        <v>106.23134840091957</v>
      </c>
      <c r="M7" s="74">
        <v>43835</v>
      </c>
      <c r="N7" s="116">
        <f>[2]Power!N7+'[2]Ground Transportation'!N7+[2]Industry!N7+[2]Residential!N7+[2]Aviation!P7</f>
        <v>32.826328550030723</v>
      </c>
      <c r="O7" s="116">
        <f>[2]Power!O7+'[2]Ground Transportation'!O7+[2]Industry!O7+[2]Residential!O7+[2]Aviation!Q7</f>
        <v>8.4553175532749734</v>
      </c>
      <c r="P7" s="116">
        <f>[2]Power!P7+'[2]Ground Transportation'!P7+[2]Industry!P7+[2]Residential!P7+[2]Aviation!R7</f>
        <v>11.635284312607851</v>
      </c>
      <c r="Q7" s="116">
        <f>[2]Power!Q7+'[2]Ground Transportation'!Q7+[2]Industry!Q7+[2]Residential!Q7+[2]Aviation!S7</f>
        <v>8.0871672931530565</v>
      </c>
      <c r="R7" s="116">
        <f>[2]Power!R7+'[2]Ground Transportation'!R7+[2]Industry!R7+[2]Residential!R7+[2]Aviation!T7</f>
        <v>4.5052394700164458</v>
      </c>
      <c r="S7" s="116">
        <f>[2]Power!S7+'[2]Ground Transportation'!S7+[2]Industry!S7+[2]Residential!S7+[2]Aviation!U7</f>
        <v>3.1340963914739781</v>
      </c>
      <c r="T7" s="116">
        <f>[2]Power!T7+'[2]Ground Transportation'!T7+[2]Industry!T7+[2]Residential!T7+[2]Aviation!V7</f>
        <v>1.0824635818972419</v>
      </c>
      <c r="U7" s="116">
        <f>[2]Power!U7+'[2]Ground Transportation'!U7+[2]Industry!U7+[2]Residential!U7+[2]Aviation!W7</f>
        <v>29.336775668131136</v>
      </c>
      <c r="V7" s="81">
        <f>SUM(N7:U7)+[2]Aviation!Y7+'[2]International Shipping'!F7</f>
        <v>102.34659799849351</v>
      </c>
      <c r="W7" s="67"/>
      <c r="X7" s="87" t="s">
        <v>537</v>
      </c>
      <c r="Y7" s="67">
        <v>840.47875158988109</v>
      </c>
      <c r="Z7" s="67">
        <v>212.55065504401404</v>
      </c>
      <c r="AA7" s="67">
        <v>392.86476834661761</v>
      </c>
      <c r="AB7" s="67">
        <v>253.6163888355627</v>
      </c>
      <c r="AC7" s="67">
        <v>123.28803828619026</v>
      </c>
      <c r="AD7" s="67">
        <v>89.221185974944433</v>
      </c>
      <c r="AE7" s="67">
        <v>36.310482558361642</v>
      </c>
      <c r="AF7" s="67">
        <v>788.5469146537821</v>
      </c>
      <c r="AG7" s="67">
        <v>2846.3012136106377</v>
      </c>
      <c r="AJ7" s="74">
        <v>43470</v>
      </c>
      <c r="AK7" s="117">
        <f>[2]Power!AL7+'[2]Ground Transportation'!AL7+[2]Industry!AL7+[2]Residential!AL7+[2]Aviation!AR7</f>
        <v>1.1268891100121168</v>
      </c>
      <c r="AL7" s="117">
        <f>[2]Power!AM7+'[2]Ground Transportation'!AM7+[2]Industry!AM7+[2]Residential!AM7+[2]Aviation!AS7</f>
        <v>0.9508039340904807</v>
      </c>
      <c r="AM7" s="117">
        <f>[2]Power!AN7+'[2]Ground Transportation'!AN7+[2]Industry!AN7+[2]Residential!AN7+[2]Aviation!AT7</f>
        <v>2.0007633543057595</v>
      </c>
      <c r="AN7" s="117">
        <f>[2]Power!AO7+'[2]Ground Transportation'!AO7+[2]Industry!AO7+[2]Residential!AO7+[2]Aviation!AU7</f>
        <v>1.0766250111003837</v>
      </c>
      <c r="AO7" s="97">
        <f>[2]Power!AP7+'[2]Ground Transportation'!AP7+[2]Industry!AP7+[2]Residential!AP7+[2]Aviation!AV7</f>
        <v>0.69272395003188247</v>
      </c>
      <c r="AQ7" s="74">
        <v>43835</v>
      </c>
      <c r="AR7" s="116">
        <f>[2]Power!AS7+'[2]Ground Transportation'!AS7+[2]Industry!AS7+[2]Residential!AS7+[2]Aviation!AY7</f>
        <v>0.82300302411581538</v>
      </c>
      <c r="AS7" s="116">
        <f>[2]Power!AT7+'[2]Ground Transportation'!AT7+[2]Industry!AT7+[2]Residential!AT7+[2]Aviation!AZ7</f>
        <v>0.8708218405397804</v>
      </c>
      <c r="AT7" s="116">
        <f>[2]Power!AU7+'[2]Ground Transportation'!AU7+[2]Industry!AU7+[2]Residential!AU7+[2]Aviation!BA7</f>
        <v>1.7004761346759056</v>
      </c>
      <c r="AU7" s="116">
        <f>[2]Power!AV7+'[2]Ground Transportation'!AV7+[2]Industry!AV7+[2]Residential!AV7+[2]Aviation!BB7</f>
        <v>0.84073210959596156</v>
      </c>
      <c r="AV7" s="77">
        <f>[2]Power!AW7+'[2]Ground Transportation'!AW7+[2]Industry!AW7+[2]Residential!AW7+[2]Aviation!BC7</f>
        <v>0.57887326618162904</v>
      </c>
      <c r="AX7" s="139" t="s">
        <v>537</v>
      </c>
      <c r="AY7" s="67">
        <v>28.972102724151185</v>
      </c>
      <c r="AZ7" s="67">
        <v>23.876125509372176</v>
      </c>
      <c r="BA7" s="67">
        <v>56.133838203160494</v>
      </c>
      <c r="BB7" s="67">
        <v>26.336932813802587</v>
      </c>
      <c r="BC7" s="67">
        <v>19.44692065379855</v>
      </c>
    </row>
    <row r="8" spans="2:55">
      <c r="B8" s="74">
        <v>43471</v>
      </c>
      <c r="C8" s="117">
        <f>[2]Power!C8+'[2]Ground Transportation'!C8+[2]Industry!C8+[2]Residential!C8+[2]Aviation!C8</f>
        <v>33.100821665149013</v>
      </c>
      <c r="D8" s="117">
        <f>[2]Power!D8+'[2]Ground Transportation'!D8+[2]Industry!D8+[2]Residential!D8+[2]Aviation!D8</f>
        <v>7.9935319236892015</v>
      </c>
      <c r="E8" s="117">
        <f>[2]Power!E8+'[2]Ground Transportation'!E8+[2]Industry!E8+[2]Residential!E8+[2]Aviation!E8</f>
        <v>10.522553832325773</v>
      </c>
      <c r="F8" s="117">
        <f>[2]Power!F8+'[2]Ground Transportation'!F8+[2]Industry!F8+[2]Residential!F8+[2]Aviation!F8</f>
        <v>9.1205423540834012</v>
      </c>
      <c r="G8" s="117">
        <f>[2]Power!G8+'[2]Ground Transportation'!G8+[2]Industry!G8+[2]Residential!G8+[2]Aviation!G8</f>
        <v>4.52697240683022</v>
      </c>
      <c r="H8" s="117">
        <f>[2]Power!H8+'[2]Ground Transportation'!H8+[2]Industry!H8+[2]Residential!H8+[2]Aviation!H8</f>
        <v>3.4285830548685796</v>
      </c>
      <c r="I8" s="117">
        <f>[2]Power!I8+'[2]Ground Transportation'!I8+[2]Industry!I8+[2]Residential!I8+[2]Aviation!I8</f>
        <v>0.83683378103923334</v>
      </c>
      <c r="J8" s="117">
        <f>[2]Power!J8+'[2]Ground Transportation'!J8+[2]Industry!J8+[2]Residential!J8+[2]Aviation!J8</f>
        <v>27.641860833332935</v>
      </c>
      <c r="K8" s="79">
        <f>SUM(C8:J8)+[2]Aviation!L8+'[2]International Shipping'!C8</f>
        <v>100.88270421545273</v>
      </c>
      <c r="M8" s="74">
        <v>43836</v>
      </c>
      <c r="N8" s="116">
        <f>[2]Power!N8+'[2]Ground Transportation'!N8+[2]Industry!N8+[2]Residential!N8+[2]Aviation!P8</f>
        <v>32.75028128728237</v>
      </c>
      <c r="O8" s="116">
        <f>[2]Power!O8+'[2]Ground Transportation'!O8+[2]Industry!O8+[2]Residential!O8+[2]Aviation!Q8</f>
        <v>8.0991754817200743</v>
      </c>
      <c r="P8" s="116">
        <f>[2]Power!P8+'[2]Ground Transportation'!P8+[2]Industry!P8+[2]Residential!P8+[2]Aviation!R8</f>
        <v>14.179413128970731</v>
      </c>
      <c r="Q8" s="116">
        <f>[2]Power!Q8+'[2]Ground Transportation'!Q8+[2]Industry!Q8+[2]Residential!Q8+[2]Aviation!S8</f>
        <v>9.2826089891664871</v>
      </c>
      <c r="R8" s="116">
        <f>[2]Power!R8+'[2]Ground Transportation'!R8+[2]Industry!R8+[2]Residential!R8+[2]Aviation!T8</f>
        <v>4.5171604252684094</v>
      </c>
      <c r="S8" s="116">
        <f>[2]Power!S8+'[2]Ground Transportation'!S8+[2]Industry!S8+[2]Residential!S8+[2]Aviation!U8</f>
        <v>3.5639305168553657</v>
      </c>
      <c r="T8" s="116">
        <f>[2]Power!T8+'[2]Ground Transportation'!T8+[2]Industry!T8+[2]Residential!T8+[2]Aviation!V8</f>
        <v>1.2724747184703138</v>
      </c>
      <c r="U8" s="116">
        <f>[2]Power!U8+'[2]Ground Transportation'!U8+[2]Industry!U8+[2]Residential!U8+[2]Aviation!W8</f>
        <v>30.207604730009827</v>
      </c>
      <c r="V8" s="81">
        <f>SUM(N8:U8)+[2]Aviation!Y8+'[2]International Shipping'!F8</f>
        <v>107.03477506905638</v>
      </c>
      <c r="W8" s="67"/>
      <c r="X8" s="87" t="s">
        <v>538</v>
      </c>
      <c r="Y8" s="67">
        <v>849.88466236257852</v>
      </c>
      <c r="Z8" s="67">
        <v>221.87973004807185</v>
      </c>
      <c r="AA8" s="67">
        <v>412.74366732632171</v>
      </c>
      <c r="AB8" s="67">
        <v>246.83836416660259</v>
      </c>
      <c r="AC8" s="67">
        <v>113.68627789837386</v>
      </c>
      <c r="AD8" s="67">
        <v>80.551331740958133</v>
      </c>
      <c r="AE8" s="67">
        <v>37.880747218588205</v>
      </c>
      <c r="AF8" s="67">
        <v>782.61055076114224</v>
      </c>
      <c r="AG8" s="67">
        <v>2859.7163940983714</v>
      </c>
      <c r="AJ8" s="74">
        <v>43471</v>
      </c>
      <c r="AK8" s="117">
        <f>[2]Power!AL8+'[2]Ground Transportation'!AL8+[2]Industry!AL8+[2]Residential!AL8+[2]Aviation!AR8</f>
        <v>1.023990747643067</v>
      </c>
      <c r="AL8" s="117">
        <f>[2]Power!AM8+'[2]Ground Transportation'!AM8+[2]Industry!AM8+[2]Residential!AM8+[2]Aviation!AS8</f>
        <v>0.87520219660951004</v>
      </c>
      <c r="AM8" s="117">
        <f>[2]Power!AN8+'[2]Ground Transportation'!AN8+[2]Industry!AN8+[2]Residential!AN8+[2]Aviation!AT8</f>
        <v>2.0504340012211255</v>
      </c>
      <c r="AN8" s="117">
        <f>[2]Power!AO8+'[2]Ground Transportation'!AO8+[2]Industry!AO8+[2]Residential!AO8+[2]Aviation!AU8</f>
        <v>0.89462358142869236</v>
      </c>
      <c r="AO8" s="97">
        <f>[2]Power!AP8+'[2]Ground Transportation'!AP8+[2]Industry!AP8+[2]Residential!AP8+[2]Aviation!AV8</f>
        <v>0.60011051938488313</v>
      </c>
      <c r="AQ8" s="74">
        <v>43836</v>
      </c>
      <c r="AR8" s="116">
        <f>[2]Power!AS8+'[2]Ground Transportation'!AS8+[2]Industry!AS8+[2]Residential!AS8+[2]Aviation!AY8</f>
        <v>0.96506071329273235</v>
      </c>
      <c r="AS8" s="116">
        <f>[2]Power!AT8+'[2]Ground Transportation'!AT8+[2]Industry!AT8+[2]Residential!AT8+[2]Aviation!AZ8</f>
        <v>1.0336684930130511</v>
      </c>
      <c r="AT8" s="116">
        <f>[2]Power!AU8+'[2]Ground Transportation'!AU8+[2]Industry!AU8+[2]Residential!AU8+[2]Aviation!BA8</f>
        <v>2.038668678914465</v>
      </c>
      <c r="AU8" s="116">
        <f>[2]Power!AV8+'[2]Ground Transportation'!AV8+[2]Industry!AV8+[2]Residential!AV8+[2]Aviation!BB8</f>
        <v>0.91486254159633673</v>
      </c>
      <c r="AV8" s="77">
        <f>[2]Power!AW8+'[2]Ground Transportation'!AW8+[2]Industry!AW8+[2]Residential!AW8+[2]Aviation!BC8</f>
        <v>0.57454708542012622</v>
      </c>
      <c r="AX8" s="139" t="s">
        <v>538</v>
      </c>
      <c r="AY8" s="67">
        <v>28.169310535548664</v>
      </c>
      <c r="AZ8" s="67">
        <v>22.726515244888233</v>
      </c>
      <c r="BA8" s="67">
        <v>54.835190354159828</v>
      </c>
      <c r="BB8" s="67">
        <v>24.807230506259479</v>
      </c>
      <c r="BC8" s="67">
        <v>19.710126686771581</v>
      </c>
    </row>
    <row r="9" spans="2:55">
      <c r="B9" s="74">
        <v>43472</v>
      </c>
      <c r="C9" s="117">
        <f>[2]Power!C9+'[2]Ground Transportation'!C9+[2]Industry!C9+[2]Residential!C9+[2]Aviation!C9</f>
        <v>33.277963830440129</v>
      </c>
      <c r="D9" s="117">
        <f>[2]Power!D9+'[2]Ground Transportation'!D9+[2]Industry!D9+[2]Residential!D9+[2]Aviation!D9</f>
        <v>7.9013182758599632</v>
      </c>
      <c r="E9" s="117">
        <f>[2]Power!E9+'[2]Ground Transportation'!E9+[2]Industry!E9+[2]Residential!E9+[2]Aviation!E9</f>
        <v>12.79692831966087</v>
      </c>
      <c r="F9" s="117">
        <f>[2]Power!F9+'[2]Ground Transportation'!F9+[2]Industry!F9+[2]Residential!F9+[2]Aviation!F9</f>
        <v>10.58239267088827</v>
      </c>
      <c r="G9" s="117">
        <f>[2]Power!G9+'[2]Ground Transportation'!G9+[2]Industry!G9+[2]Residential!G9+[2]Aviation!G9</f>
        <v>4.5748955737397052</v>
      </c>
      <c r="H9" s="117">
        <f>[2]Power!H9+'[2]Ground Transportation'!H9+[2]Industry!H9+[2]Residential!H9+[2]Aviation!H9</f>
        <v>3.7574005572496039</v>
      </c>
      <c r="I9" s="117">
        <f>[2]Power!I9+'[2]Ground Transportation'!I9+[2]Industry!I9+[2]Residential!I9+[2]Aviation!I9</f>
        <v>1.0489653429647581</v>
      </c>
      <c r="J9" s="117">
        <f>[2]Power!J9+'[2]Ground Transportation'!J9+[2]Industry!J9+[2]Residential!J9+[2]Aviation!J9</f>
        <v>29.818257850658711</v>
      </c>
      <c r="K9" s="79">
        <f>SUM(C9:J9)+[2]Aviation!L9+'[2]International Shipping'!C9</f>
        <v>107.3481305448156</v>
      </c>
      <c r="L9" s="67"/>
      <c r="M9" s="74">
        <v>43837</v>
      </c>
      <c r="N9" s="116">
        <f>[2]Power!N9+'[2]Ground Transportation'!N9+[2]Industry!N9+[2]Residential!N9+[2]Aviation!P9</f>
        <v>31.970259856201068</v>
      </c>
      <c r="O9" s="116">
        <f>[2]Power!O9+'[2]Ground Transportation'!O9+[2]Industry!O9+[2]Residential!O9+[2]Aviation!Q9</f>
        <v>8.001448334217514</v>
      </c>
      <c r="P9" s="116">
        <f>[2]Power!P9+'[2]Ground Transportation'!P9+[2]Industry!P9+[2]Residential!P9+[2]Aviation!R9</f>
        <v>14.895574202490257</v>
      </c>
      <c r="Q9" s="116">
        <f>[2]Power!Q9+'[2]Ground Transportation'!Q9+[2]Industry!Q9+[2]Residential!Q9+[2]Aviation!S9</f>
        <v>10.327882059113753</v>
      </c>
      <c r="R9" s="116">
        <f>[2]Power!R9+'[2]Ground Transportation'!R9+[2]Industry!R9+[2]Residential!R9+[2]Aviation!T9</f>
        <v>4.4544265405373347</v>
      </c>
      <c r="S9" s="116">
        <f>[2]Power!S9+'[2]Ground Transportation'!S9+[2]Industry!S9+[2]Residential!S9+[2]Aviation!U9</f>
        <v>3.7893316869907077</v>
      </c>
      <c r="T9" s="116">
        <f>[2]Power!T9+'[2]Ground Transportation'!T9+[2]Industry!T9+[2]Residential!T9+[2]Aviation!V9</f>
        <v>1.2987589241011452</v>
      </c>
      <c r="U9" s="116">
        <f>[2]Power!U9+'[2]Ground Transportation'!U9+[2]Industry!U9+[2]Residential!U9+[2]Aviation!W9</f>
        <v>30.934349510814517</v>
      </c>
      <c r="V9" s="81">
        <f>SUM(N9:U9)+[2]Aviation!Y9+'[2]International Shipping'!F9</f>
        <v>108.73559818870669</v>
      </c>
      <c r="W9" s="67"/>
      <c r="X9" s="87" t="s">
        <v>539</v>
      </c>
      <c r="Y9" s="67">
        <v>857.03295181368185</v>
      </c>
      <c r="Z9" s="67">
        <v>211.42179894641703</v>
      </c>
      <c r="AA9" s="67">
        <v>421.19036937779424</v>
      </c>
      <c r="AB9" s="67">
        <v>219.09270902659802</v>
      </c>
      <c r="AC9" s="67">
        <v>109.79838433203662</v>
      </c>
      <c r="AD9" s="67">
        <v>83.154219810058279</v>
      </c>
      <c r="AE9" s="67">
        <v>35.954715369858484</v>
      </c>
      <c r="AF9" s="67">
        <v>762.88681033020953</v>
      </c>
      <c r="AG9" s="67">
        <v>2814.6195070981189</v>
      </c>
      <c r="AJ9" s="74">
        <v>43472</v>
      </c>
      <c r="AK9" s="117">
        <f>[2]Power!AL9+'[2]Ground Transportation'!AL9+[2]Industry!AL9+[2]Residential!AL9+[2]Aviation!AR9</f>
        <v>0.99742744997230925</v>
      </c>
      <c r="AL9" s="117">
        <f>[2]Power!AM9+'[2]Ground Transportation'!AM9+[2]Industry!AM9+[2]Residential!AM9+[2]Aviation!AS9</f>
        <v>1.0188371653949835</v>
      </c>
      <c r="AM9" s="117">
        <f>[2]Power!AN9+'[2]Ground Transportation'!AN9+[2]Industry!AN9+[2]Residential!AN9+[2]Aviation!AT9</f>
        <v>2.493603805645102</v>
      </c>
      <c r="AN9" s="117">
        <f>[2]Power!AO9+'[2]Ground Transportation'!AO9+[2]Industry!AO9+[2]Residential!AO9+[2]Aviation!AU9</f>
        <v>1.1456635487465339</v>
      </c>
      <c r="AO9" s="97">
        <f>[2]Power!AP9+'[2]Ground Transportation'!AP9+[2]Industry!AP9+[2]Residential!AP9+[2]Aviation!AV9</f>
        <v>0.62961162952537253</v>
      </c>
      <c r="AQ9" s="74">
        <v>43837</v>
      </c>
      <c r="AR9" s="116">
        <f>[2]Power!AS9+'[2]Ground Transportation'!AS9+[2]Industry!AS9+[2]Residential!AS9+[2]Aviation!AY9</f>
        <v>0.94717455856124377</v>
      </c>
      <c r="AS9" s="116">
        <f>[2]Power!AT9+'[2]Ground Transportation'!AT9+[2]Industry!AT9+[2]Residential!AT9+[2]Aviation!AZ9</f>
        <v>1.0046899769249082</v>
      </c>
      <c r="AT9" s="116">
        <f>[2]Power!AU9+'[2]Ground Transportation'!AU9+[2]Industry!AU9+[2]Residential!AU9+[2]Aviation!BA9</f>
        <v>2.3011943574576916</v>
      </c>
      <c r="AU9" s="116">
        <f>[2]Power!AV9+'[2]Ground Transportation'!AV9+[2]Industry!AV9+[2]Residential!AV9+[2]Aviation!BB9</f>
        <v>1.1810047118611247</v>
      </c>
      <c r="AV9" s="77">
        <f>[2]Power!AW9+'[2]Ground Transportation'!AW9+[2]Industry!AW9+[2]Residential!AW9+[2]Aviation!BC9</f>
        <v>0.75913490766541614</v>
      </c>
      <c r="AX9" s="139" t="s">
        <v>539</v>
      </c>
      <c r="AY9" s="67">
        <v>25.776301316803512</v>
      </c>
      <c r="AZ9" s="67">
        <v>19.784100510157177</v>
      </c>
      <c r="BA9" s="67">
        <v>43.811273041630429</v>
      </c>
      <c r="BB9" s="67">
        <v>22.426248534353967</v>
      </c>
      <c r="BC9" s="67">
        <v>19.793105663116606</v>
      </c>
    </row>
    <row r="10" spans="2:55">
      <c r="B10" s="74">
        <v>43473</v>
      </c>
      <c r="C10" s="117">
        <f>[2]Power!C10+'[2]Ground Transportation'!C10+[2]Industry!C10+[2]Residential!C10+[2]Aviation!C10</f>
        <v>33.122438383975712</v>
      </c>
      <c r="D10" s="117">
        <f>[2]Power!D10+'[2]Ground Transportation'!D10+[2]Industry!D10+[2]Residential!D10+[2]Aviation!D10</f>
        <v>8.0771250616281041</v>
      </c>
      <c r="E10" s="117">
        <f>[2]Power!E10+'[2]Ground Transportation'!E10+[2]Industry!E10+[2]Residential!E10+[2]Aviation!E10</f>
        <v>13.284250003123095</v>
      </c>
      <c r="F10" s="117">
        <f>[2]Power!F10+'[2]Ground Transportation'!F10+[2]Industry!F10+[2]Residential!F10+[2]Aviation!F10</f>
        <v>10.409252133973245</v>
      </c>
      <c r="G10" s="117">
        <f>[2]Power!G10+'[2]Ground Transportation'!G10+[2]Industry!G10+[2]Residential!G10+[2]Aviation!G10</f>
        <v>4.6467995707312726</v>
      </c>
      <c r="H10" s="117">
        <f>[2]Power!H10+'[2]Ground Transportation'!H10+[2]Industry!H10+[2]Residential!H10+[2]Aviation!H10</f>
        <v>3.8447514003258392</v>
      </c>
      <c r="I10" s="117">
        <f>[2]Power!I10+'[2]Ground Transportation'!I10+[2]Industry!I10+[2]Residential!I10+[2]Aviation!I10</f>
        <v>1.0722927536208045</v>
      </c>
      <c r="J10" s="117">
        <f>[2]Power!J10+'[2]Ground Transportation'!J10+[2]Industry!J10+[2]Residential!J10+[2]Aviation!J10</f>
        <v>30.370975030297149</v>
      </c>
      <c r="K10" s="79">
        <f>SUM(C10:J10)+[2]Aviation!L10+'[2]International Shipping'!C10</f>
        <v>108.33331599443957</v>
      </c>
      <c r="M10" s="74">
        <v>43838</v>
      </c>
      <c r="N10" s="116">
        <f>[2]Power!N10+'[2]Ground Transportation'!N10+[2]Industry!N10+[2]Residential!N10+[2]Aviation!P10</f>
        <v>32.273244203162278</v>
      </c>
      <c r="O10" s="116">
        <f>[2]Power!O10+'[2]Ground Transportation'!O10+[2]Industry!O10+[2]Residential!O10+[2]Aviation!Q10</f>
        <v>8.2859778382053744</v>
      </c>
      <c r="P10" s="116">
        <f>[2]Power!P10+'[2]Ground Transportation'!P10+[2]Industry!P10+[2]Residential!P10+[2]Aviation!R10</f>
        <v>14.517607772735792</v>
      </c>
      <c r="Q10" s="116">
        <f>[2]Power!Q10+'[2]Ground Transportation'!Q10+[2]Industry!Q10+[2]Residential!Q10+[2]Aviation!S10</f>
        <v>10.326737072470618</v>
      </c>
      <c r="R10" s="116">
        <f>[2]Power!R10+'[2]Ground Transportation'!R10+[2]Industry!R10+[2]Residential!R10+[2]Aviation!T10</f>
        <v>4.5910962840198914</v>
      </c>
      <c r="S10" s="116">
        <f>[2]Power!S10+'[2]Ground Transportation'!S10+[2]Industry!S10+[2]Residential!S10+[2]Aviation!U10</f>
        <v>3.587977626606337</v>
      </c>
      <c r="T10" s="116">
        <f>[2]Power!T10+'[2]Ground Transportation'!T10+[2]Industry!T10+[2]Residential!T10+[2]Aviation!V10</f>
        <v>1.2849841624762952</v>
      </c>
      <c r="U10" s="116">
        <f>[2]Power!U10+'[2]Ground Transportation'!U10+[2]Industry!U10+[2]Residential!U10+[2]Aviation!W10</f>
        <v>30.768369497078623</v>
      </c>
      <c r="V10" s="81">
        <f>SUM(N10:U10)+[2]Aviation!Y10+'[2]International Shipping'!F10</f>
        <v>108.63426620674144</v>
      </c>
      <c r="W10" s="67"/>
      <c r="X10" s="87" t="s">
        <v>540</v>
      </c>
      <c r="Y10" s="67">
        <v>900.8700475604428</v>
      </c>
      <c r="Z10" s="67">
        <v>205.57208205471576</v>
      </c>
      <c r="AA10" s="67">
        <v>469.22472475112136</v>
      </c>
      <c r="AB10" s="67">
        <v>236.31790040268396</v>
      </c>
      <c r="AC10" s="67">
        <v>112.03658998977865</v>
      </c>
      <c r="AD10" s="67">
        <v>91.519203471388522</v>
      </c>
      <c r="AE10" s="67">
        <v>40.01108288165095</v>
      </c>
      <c r="AF10" s="67">
        <v>808.28364737298432</v>
      </c>
      <c r="AG10" s="67">
        <v>2983.5801135826441</v>
      </c>
      <c r="AJ10" s="74">
        <v>43473</v>
      </c>
      <c r="AK10" s="117">
        <f>[2]Power!AL10+'[2]Ground Transportation'!AL10+[2]Industry!AL10+[2]Residential!AL10+[2]Aviation!AR10</f>
        <v>1.0378417311797326</v>
      </c>
      <c r="AL10" s="117">
        <f>[2]Power!AM10+'[2]Ground Transportation'!AM10+[2]Industry!AM10+[2]Residential!AM10+[2]Aviation!AS10</f>
        <v>0.91689728460016906</v>
      </c>
      <c r="AM10" s="117">
        <f>[2]Power!AN10+'[2]Ground Transportation'!AN10+[2]Industry!AN10+[2]Residential!AN10+[2]Aviation!AT10</f>
        <v>2.0489727933476622</v>
      </c>
      <c r="AN10" s="117">
        <f>[2]Power!AO10+'[2]Ground Transportation'!AO10+[2]Industry!AO10+[2]Residential!AO10+[2]Aviation!AU10</f>
        <v>1.2656174854450017</v>
      </c>
      <c r="AO10" s="97">
        <f>[2]Power!AP10+'[2]Ground Transportation'!AP10+[2]Industry!AP10+[2]Residential!AP10+[2]Aviation!AV10</f>
        <v>0.79131585461796683</v>
      </c>
      <c r="AQ10" s="74">
        <v>43838</v>
      </c>
      <c r="AR10" s="116">
        <f>[2]Power!AS10+'[2]Ground Transportation'!AS10+[2]Industry!AS10+[2]Residential!AS10+[2]Aviation!AY10</f>
        <v>1.0340196055829698</v>
      </c>
      <c r="AS10" s="116">
        <f>[2]Power!AT10+'[2]Ground Transportation'!AT10+[2]Industry!AT10+[2]Residential!AT10+[2]Aviation!AZ10</f>
        <v>0.9531217073763476</v>
      </c>
      <c r="AT10" s="116">
        <f>[2]Power!AU10+'[2]Ground Transportation'!AU10+[2]Industry!AU10+[2]Residential!AU10+[2]Aviation!BA10</f>
        <v>2.2521124496769174</v>
      </c>
      <c r="AU10" s="116">
        <f>[2]Power!AV10+'[2]Ground Transportation'!AV10+[2]Industry!AV10+[2]Residential!AV10+[2]Aviation!BB10</f>
        <v>1.1949266453469043</v>
      </c>
      <c r="AV10" s="77">
        <f>[2]Power!AW10+'[2]Ground Transportation'!AW10+[2]Industry!AW10+[2]Residential!AW10+[2]Aviation!BC10</f>
        <v>0.82315485610759553</v>
      </c>
      <c r="AX10" s="139" t="s">
        <v>540</v>
      </c>
      <c r="AY10" s="67">
        <v>25.295028280332676</v>
      </c>
      <c r="AZ10" s="67">
        <v>20.343962527755476</v>
      </c>
      <c r="BA10" s="67">
        <v>48.930696154149864</v>
      </c>
      <c r="BB10" s="67">
        <v>24.968662368532456</v>
      </c>
      <c r="BC10" s="67">
        <v>21.736052369840788</v>
      </c>
    </row>
    <row r="11" spans="2:55">
      <c r="B11" s="74">
        <v>43474</v>
      </c>
      <c r="C11" s="117">
        <f>[2]Power!C11+'[2]Ground Transportation'!C11+[2]Industry!C11+[2]Residential!C11+[2]Aviation!C11</f>
        <v>33.372200319166218</v>
      </c>
      <c r="D11" s="117">
        <f>[2]Power!D11+'[2]Ground Transportation'!D11+[2]Industry!D11+[2]Residential!D11+[2]Aviation!D11</f>
        <v>8.4697950143183096</v>
      </c>
      <c r="E11" s="117">
        <f>[2]Power!E11+'[2]Ground Transportation'!E11+[2]Industry!E11+[2]Residential!E11+[2]Aviation!E11</f>
        <v>14.46762714754095</v>
      </c>
      <c r="F11" s="117">
        <f>[2]Power!F11+'[2]Ground Transportation'!F11+[2]Industry!F11+[2]Residential!F11+[2]Aviation!F11</f>
        <v>11.142574286567564</v>
      </c>
      <c r="G11" s="117">
        <f>[2]Power!G11+'[2]Ground Transportation'!G11+[2]Industry!G11+[2]Residential!G11+[2]Aviation!G11</f>
        <v>4.770082491563735</v>
      </c>
      <c r="H11" s="117">
        <f>[2]Power!H11+'[2]Ground Transportation'!H11+[2]Industry!H11+[2]Residential!H11+[2]Aviation!H11</f>
        <v>4.0013969063089316</v>
      </c>
      <c r="I11" s="117">
        <f>[2]Power!I11+'[2]Ground Transportation'!I11+[2]Industry!I11+[2]Residential!I11+[2]Aviation!I11</f>
        <v>1.0712179912215378</v>
      </c>
      <c r="J11" s="117">
        <f>[2]Power!J11+'[2]Ground Transportation'!J11+[2]Industry!J11+[2]Residential!J11+[2]Aviation!J11</f>
        <v>31.321565307097888</v>
      </c>
      <c r="K11" s="79">
        <f>SUM(C11:J11)+[2]Aviation!L11+'[2]International Shipping'!C11</f>
        <v>112.11968821035181</v>
      </c>
      <c r="M11" s="74">
        <v>43839</v>
      </c>
      <c r="N11" s="116">
        <f>[2]Power!N11+'[2]Ground Transportation'!N11+[2]Industry!N11+[2]Residential!N11+[2]Aviation!P11</f>
        <v>32.724451458888424</v>
      </c>
      <c r="O11" s="116">
        <f>[2]Power!O11+'[2]Ground Transportation'!O11+[2]Industry!O11+[2]Residential!O11+[2]Aviation!Q11</f>
        <v>8.7244172422238755</v>
      </c>
      <c r="P11" s="116">
        <f>[2]Power!P11+'[2]Ground Transportation'!P11+[2]Industry!P11+[2]Residential!P11+[2]Aviation!R11</f>
        <v>14.675731730890657</v>
      </c>
      <c r="Q11" s="116">
        <f>[2]Power!Q11+'[2]Ground Transportation'!Q11+[2]Industry!Q11+[2]Residential!Q11+[2]Aviation!S11</f>
        <v>10.194363513002962</v>
      </c>
      <c r="R11" s="116">
        <f>[2]Power!R11+'[2]Ground Transportation'!R11+[2]Industry!R11+[2]Residential!R11+[2]Aviation!T11</f>
        <v>4.6747061822469353</v>
      </c>
      <c r="S11" s="116">
        <f>[2]Power!S11+'[2]Ground Transportation'!S11+[2]Industry!S11+[2]Residential!S11+[2]Aviation!U11</f>
        <v>3.4484959835642286</v>
      </c>
      <c r="T11" s="116">
        <f>[2]Power!T11+'[2]Ground Transportation'!T11+[2]Industry!T11+[2]Residential!T11+[2]Aviation!V11</f>
        <v>1.3011435379642158</v>
      </c>
      <c r="U11" s="116">
        <f>[2]Power!U11+'[2]Ground Transportation'!U11+[2]Industry!U11+[2]Residential!U11+[2]Aviation!W11</f>
        <v>31.556855135543358</v>
      </c>
      <c r="V11" s="81">
        <f>SUM(N11:U11)+[2]Aviation!Y11+'[2]International Shipping'!F11</f>
        <v>110.3702159422533</v>
      </c>
      <c r="W11" s="67"/>
      <c r="X11" s="87" t="s">
        <v>541</v>
      </c>
      <c r="Y11" s="67">
        <v>916.27663822353406</v>
      </c>
      <c r="Z11" s="67">
        <v>194.51345794565731</v>
      </c>
      <c r="AA11" s="67">
        <v>467.91722069234413</v>
      </c>
      <c r="AB11" s="67">
        <v>228.3508990607119</v>
      </c>
      <c r="AC11" s="67">
        <v>114.85479104181002</v>
      </c>
      <c r="AD11" s="67">
        <v>94.243228999120674</v>
      </c>
      <c r="AE11" s="67">
        <v>41.410861686571209</v>
      </c>
      <c r="AF11" s="67">
        <v>806.32150946969296</v>
      </c>
      <c r="AG11" s="67">
        <v>2983.249553118033</v>
      </c>
      <c r="AJ11" s="74">
        <v>43474</v>
      </c>
      <c r="AK11" s="117">
        <f>[2]Power!AL11+'[2]Ground Transportation'!AL11+[2]Industry!AL11+[2]Residential!AL11+[2]Aviation!AR11</f>
        <v>1.2264671365615698</v>
      </c>
      <c r="AL11" s="117">
        <f>[2]Power!AM11+'[2]Ground Transportation'!AM11+[2]Industry!AM11+[2]Residential!AM11+[2]Aviation!AS11</f>
        <v>0.99918837966399232</v>
      </c>
      <c r="AM11" s="117">
        <f>[2]Power!AN11+'[2]Ground Transportation'!AN11+[2]Industry!AN11+[2]Residential!AN11+[2]Aviation!AT11</f>
        <v>2.3583227491544561</v>
      </c>
      <c r="AN11" s="117">
        <f>[2]Power!AO11+'[2]Ground Transportation'!AO11+[2]Industry!AO11+[2]Residential!AO11+[2]Aviation!AU11</f>
        <v>1.2128907730303522</v>
      </c>
      <c r="AO11" s="97">
        <f>[2]Power!AP11+'[2]Ground Transportation'!AP11+[2]Industry!AP11+[2]Residential!AP11+[2]Aviation!AV11</f>
        <v>0.81369352123366478</v>
      </c>
      <c r="AQ11" s="74">
        <v>43839</v>
      </c>
      <c r="AR11" s="116">
        <f>[2]Power!AS11+'[2]Ground Transportation'!AS11+[2]Industry!AS11+[2]Residential!AS11+[2]Aviation!AY11</f>
        <v>1.0412640534649333</v>
      </c>
      <c r="AS11" s="116">
        <f>[2]Power!AT11+'[2]Ground Transportation'!AT11+[2]Industry!AT11+[2]Residential!AT11+[2]Aviation!AZ11</f>
        <v>0.89784479697725073</v>
      </c>
      <c r="AT11" s="116">
        <f>[2]Power!AU11+'[2]Ground Transportation'!AU11+[2]Industry!AU11+[2]Residential!AU11+[2]Aviation!BA11</f>
        <v>2.08736080660245</v>
      </c>
      <c r="AU11" s="116">
        <f>[2]Power!AV11+'[2]Ground Transportation'!AV11+[2]Industry!AV11+[2]Residential!AV11+[2]Aviation!BB11</f>
        <v>1.1918291622497168</v>
      </c>
      <c r="AV11" s="77">
        <f>[2]Power!AW11+'[2]Ground Transportation'!AW11+[2]Industry!AW11+[2]Residential!AW11+[2]Aviation!BC11</f>
        <v>0.80990807540219789</v>
      </c>
      <c r="AX11" s="139" t="s">
        <v>541</v>
      </c>
      <c r="AY11" s="67">
        <v>23.649678530639857</v>
      </c>
      <c r="AZ11" s="67">
        <v>19.778629348344626</v>
      </c>
      <c r="BA11" s="67">
        <v>47.49697876258562</v>
      </c>
      <c r="BB11" s="67">
        <v>23.841660163195307</v>
      </c>
      <c r="BC11" s="67">
        <v>21.375949181434265</v>
      </c>
    </row>
    <row r="12" spans="2:55">
      <c r="B12" s="74">
        <v>43475</v>
      </c>
      <c r="C12" s="117">
        <f>[2]Power!C12+'[2]Ground Transportation'!C12+[2]Industry!C12+[2]Residential!C12+[2]Aviation!C12</f>
        <v>33.125276326141282</v>
      </c>
      <c r="D12" s="117">
        <f>[2]Power!D12+'[2]Ground Transportation'!D12+[2]Industry!D12+[2]Residential!D12+[2]Aviation!D12</f>
        <v>8.4559415871837746</v>
      </c>
      <c r="E12" s="117">
        <f>[2]Power!E12+'[2]Ground Transportation'!E12+[2]Industry!E12+[2]Residential!E12+[2]Aviation!E12</f>
        <v>15.648942448412534</v>
      </c>
      <c r="F12" s="117">
        <f>[2]Power!F12+'[2]Ground Transportation'!F12+[2]Industry!F12+[2]Residential!F12+[2]Aviation!F12</f>
        <v>12.127537683219183</v>
      </c>
      <c r="G12" s="117">
        <f>[2]Power!G12+'[2]Ground Transportation'!G12+[2]Industry!G12+[2]Residential!G12+[2]Aviation!G12</f>
        <v>4.8015636465612062</v>
      </c>
      <c r="H12" s="117">
        <f>[2]Power!H12+'[2]Ground Transportation'!H12+[2]Industry!H12+[2]Residential!H12+[2]Aviation!H12</f>
        <v>4.0742188404382365</v>
      </c>
      <c r="I12" s="117">
        <f>[2]Power!I12+'[2]Ground Transportation'!I12+[2]Industry!I12+[2]Residential!I12+[2]Aviation!I12</f>
        <v>1.0863919341584143</v>
      </c>
      <c r="J12" s="117">
        <f>[2]Power!J12+'[2]Ground Transportation'!J12+[2]Industry!J12+[2]Residential!J12+[2]Aviation!J12</f>
        <v>32.183928662238593</v>
      </c>
      <c r="K12" s="79">
        <f>SUM(C12:J12)+[2]Aviation!L12+'[2]International Shipping'!C12</f>
        <v>115.13125816854546</v>
      </c>
      <c r="M12" s="74">
        <v>43840</v>
      </c>
      <c r="N12" s="116">
        <f>[2]Power!N12+'[2]Ground Transportation'!N12+[2]Industry!N12+[2]Residential!N12+[2]Aviation!P12</f>
        <v>32.776028883995806</v>
      </c>
      <c r="O12" s="116">
        <f>[2]Power!O12+'[2]Ground Transportation'!O12+[2]Industry!O12+[2]Residential!O12+[2]Aviation!Q12</f>
        <v>8.9890749509185497</v>
      </c>
      <c r="P12" s="116">
        <f>[2]Power!P12+'[2]Ground Transportation'!P12+[2]Industry!P12+[2]Residential!P12+[2]Aviation!R12</f>
        <v>14.034724028226419</v>
      </c>
      <c r="Q12" s="116">
        <f>[2]Power!Q12+'[2]Ground Transportation'!Q12+[2]Industry!Q12+[2]Residential!Q12+[2]Aviation!S12</f>
        <v>10.199442835574313</v>
      </c>
      <c r="R12" s="116">
        <f>[2]Power!R12+'[2]Ground Transportation'!R12+[2]Industry!R12+[2]Residential!R12+[2]Aviation!T12</f>
        <v>4.6833506471282664</v>
      </c>
      <c r="S12" s="116">
        <f>[2]Power!S12+'[2]Ground Transportation'!S12+[2]Industry!S12+[2]Residential!S12+[2]Aviation!U12</f>
        <v>3.5532398555982021</v>
      </c>
      <c r="T12" s="116">
        <f>[2]Power!T12+'[2]Ground Transportation'!T12+[2]Industry!T12+[2]Residential!T12+[2]Aviation!V12</f>
        <v>1.3296022816628397</v>
      </c>
      <c r="U12" s="116">
        <f>[2]Power!U12+'[2]Ground Transportation'!U12+[2]Industry!U12+[2]Residential!U12+[2]Aviation!W12</f>
        <v>31.688179171088454</v>
      </c>
      <c r="V12" s="81">
        <f>SUM(N12:U12)+[2]Aviation!Y12+'[2]International Shipping'!F12</f>
        <v>110.40245126484338</v>
      </c>
      <c r="W12" s="67"/>
      <c r="X12" s="87" t="s">
        <v>542</v>
      </c>
      <c r="Y12" s="67">
        <v>860.83167812779095</v>
      </c>
      <c r="Z12" s="67">
        <v>191.69061521824071</v>
      </c>
      <c r="AA12" s="67">
        <v>434.04696727201599</v>
      </c>
      <c r="AB12" s="67">
        <v>234.9437760853869</v>
      </c>
      <c r="AC12" s="67">
        <v>119.83655502389456</v>
      </c>
      <c r="AD12" s="67">
        <v>90.658568596861684</v>
      </c>
      <c r="AE12" s="67">
        <v>39.964759527545318</v>
      </c>
      <c r="AF12" s="67">
        <v>770.78016997919178</v>
      </c>
      <c r="AG12" s="67">
        <v>2855.6756937343348</v>
      </c>
      <c r="AJ12" s="74">
        <v>43475</v>
      </c>
      <c r="AK12" s="117">
        <f>[2]Power!AL12+'[2]Ground Transportation'!AL12+[2]Industry!AL12+[2]Residential!AL12+[2]Aviation!AR12</f>
        <v>1.2818043465616527</v>
      </c>
      <c r="AL12" s="117">
        <f>[2]Power!AM12+'[2]Ground Transportation'!AM12+[2]Industry!AM12+[2]Residential!AM12+[2]Aviation!AS12</f>
        <v>1.1394158406654626</v>
      </c>
      <c r="AM12" s="117">
        <f>[2]Power!AN12+'[2]Ground Transportation'!AN12+[2]Industry!AN12+[2]Residential!AN12+[2]Aviation!AT12</f>
        <v>2.8682462481117965</v>
      </c>
      <c r="AN12" s="117">
        <f>[2]Power!AO12+'[2]Ground Transportation'!AO12+[2]Industry!AO12+[2]Residential!AO12+[2]Aviation!AU12</f>
        <v>1.2430878618077099</v>
      </c>
      <c r="AO12" s="97">
        <f>[2]Power!AP12+'[2]Ground Transportation'!AP12+[2]Industry!AP12+[2]Residential!AP12+[2]Aviation!AV12</f>
        <v>0.8521288910546978</v>
      </c>
      <c r="AQ12" s="74">
        <v>43840</v>
      </c>
      <c r="AR12" s="116">
        <f>[2]Power!AS12+'[2]Ground Transportation'!AS12+[2]Industry!AS12+[2]Residential!AS12+[2]Aviation!AY12</f>
        <v>1.060295318104991</v>
      </c>
      <c r="AS12" s="116">
        <f>[2]Power!AT12+'[2]Ground Transportation'!AT12+[2]Industry!AT12+[2]Residential!AT12+[2]Aviation!AZ12</f>
        <v>0.95761704797382341</v>
      </c>
      <c r="AT12" s="116">
        <f>[2]Power!AU12+'[2]Ground Transportation'!AU12+[2]Industry!AU12+[2]Residential!AU12+[2]Aviation!BA12</f>
        <v>2.1147888125651044</v>
      </c>
      <c r="AU12" s="116">
        <f>[2]Power!AV12+'[2]Ground Transportation'!AV12+[2]Industry!AV12+[2]Residential!AV12+[2]Aviation!BB12</f>
        <v>1.1744566235056524</v>
      </c>
      <c r="AV12" s="77">
        <f>[2]Power!AW12+'[2]Ground Transportation'!AW12+[2]Industry!AW12+[2]Residential!AW12+[2]Aviation!BC12</f>
        <v>0.78741694588175948</v>
      </c>
      <c r="AX12" s="139" t="s">
        <v>542</v>
      </c>
      <c r="AY12" s="67">
        <v>24.572889366647122</v>
      </c>
      <c r="AZ12" s="67">
        <v>20.837827370478799</v>
      </c>
      <c r="BA12" s="67">
        <v>49.846885720539682</v>
      </c>
      <c r="BB12" s="67">
        <v>24.193494139777691</v>
      </c>
      <c r="BC12" s="67">
        <v>19.968772366925563</v>
      </c>
    </row>
    <row r="13" spans="2:55">
      <c r="B13" s="74">
        <v>43476</v>
      </c>
      <c r="C13" s="117">
        <f>[2]Power!C13+'[2]Ground Transportation'!C13+[2]Industry!C13+[2]Residential!C13+[2]Aviation!C13</f>
        <v>33.305397994952664</v>
      </c>
      <c r="D13" s="117">
        <f>[2]Power!D13+'[2]Ground Transportation'!D13+[2]Industry!D13+[2]Residential!D13+[2]Aviation!D13</f>
        <v>8.2362188568075982</v>
      </c>
      <c r="E13" s="117">
        <f>[2]Power!E13+'[2]Ground Transportation'!E13+[2]Industry!E13+[2]Residential!E13+[2]Aviation!E13</f>
        <v>15.884813348537818</v>
      </c>
      <c r="F13" s="117">
        <f>[2]Power!F13+'[2]Ground Transportation'!F13+[2]Industry!F13+[2]Residential!F13+[2]Aviation!F13</f>
        <v>11.78491501819132</v>
      </c>
      <c r="G13" s="117">
        <f>[2]Power!G13+'[2]Ground Transportation'!G13+[2]Industry!G13+[2]Residential!G13+[2]Aviation!G13</f>
        <v>4.7486042515477154</v>
      </c>
      <c r="H13" s="117">
        <f>[2]Power!H13+'[2]Ground Transportation'!H13+[2]Industry!H13+[2]Residential!H13+[2]Aviation!H13</f>
        <v>3.9165088803047992</v>
      </c>
      <c r="I13" s="117">
        <f>[2]Power!I13+'[2]Ground Transportation'!I13+[2]Industry!I13+[2]Residential!I13+[2]Aviation!I13</f>
        <v>1.0994466299150505</v>
      </c>
      <c r="J13" s="117">
        <f>[2]Power!J13+'[2]Ground Transportation'!J13+[2]Industry!J13+[2]Residential!J13+[2]Aviation!J13</f>
        <v>31.723961106202804</v>
      </c>
      <c r="K13" s="79">
        <f>SUM(C13:J13)+[2]Aviation!L13+'[2]International Shipping'!C13</f>
        <v>114.15744084147053</v>
      </c>
      <c r="M13" s="74">
        <v>43841</v>
      </c>
      <c r="N13" s="116">
        <f>[2]Power!N13+'[2]Ground Transportation'!N13+[2]Industry!N13+[2]Residential!N13+[2]Aviation!P13</f>
        <v>33.281792888240332</v>
      </c>
      <c r="O13" s="116">
        <f>[2]Power!O13+'[2]Ground Transportation'!O13+[2]Industry!O13+[2]Residential!O13+[2]Aviation!Q13</f>
        <v>8.8115924479965777</v>
      </c>
      <c r="P13" s="116">
        <f>[2]Power!P13+'[2]Ground Transportation'!P13+[2]Industry!P13+[2]Residential!P13+[2]Aviation!R13</f>
        <v>12.766912162761535</v>
      </c>
      <c r="Q13" s="116">
        <f>[2]Power!Q13+'[2]Ground Transportation'!Q13+[2]Industry!Q13+[2]Residential!Q13+[2]Aviation!S13</f>
        <v>8.9792449281539906</v>
      </c>
      <c r="R13" s="116">
        <f>[2]Power!R13+'[2]Ground Transportation'!R13+[2]Industry!R13+[2]Residential!R13+[2]Aviation!T13</f>
        <v>4.6358672065046767</v>
      </c>
      <c r="S13" s="116">
        <f>[2]Power!S13+'[2]Ground Transportation'!S13+[2]Industry!S13+[2]Residential!S13+[2]Aviation!U13</f>
        <v>3.374977018509266</v>
      </c>
      <c r="T13" s="116">
        <f>[2]Power!T13+'[2]Ground Transportation'!T13+[2]Industry!T13+[2]Residential!T13+[2]Aviation!V13</f>
        <v>1.1603393444530927</v>
      </c>
      <c r="U13" s="116">
        <f>[2]Power!U13+'[2]Ground Transportation'!U13+[2]Industry!U13+[2]Residential!U13+[2]Aviation!W13</f>
        <v>31.585713430422782</v>
      </c>
      <c r="V13" s="81">
        <f>SUM(N13:U13)+[2]Aviation!Y13+'[2]International Shipping'!F13</f>
        <v>107.76913144112353</v>
      </c>
      <c r="W13" s="67"/>
      <c r="X13" s="87" t="s">
        <v>543</v>
      </c>
      <c r="Y13" s="67">
        <v>860.55706200351494</v>
      </c>
      <c r="Z13" s="67">
        <v>192.85735734325539</v>
      </c>
      <c r="AA13" s="67">
        <v>427.91418583280176</v>
      </c>
      <c r="AB13" s="67">
        <v>266.52925379379815</v>
      </c>
      <c r="AC13" s="67">
        <v>133.95965462630795</v>
      </c>
      <c r="AD13" s="67">
        <v>87.081239762568615</v>
      </c>
      <c r="AE13" s="67">
        <v>42.192587326061812</v>
      </c>
      <c r="AF13" s="67">
        <v>789.66595796195998</v>
      </c>
      <c r="AG13" s="67">
        <v>2914.6576522450082</v>
      </c>
      <c r="AJ13" s="74">
        <v>43476</v>
      </c>
      <c r="AK13" s="117">
        <f>[2]Power!AL13+'[2]Ground Transportation'!AL13+[2]Industry!AL13+[2]Residential!AL13+[2]Aviation!AR13</f>
        <v>1.1994416580060039</v>
      </c>
      <c r="AL13" s="117">
        <f>[2]Power!AM13+'[2]Ground Transportation'!AM13+[2]Industry!AM13+[2]Residential!AM13+[2]Aviation!AS13</f>
        <v>1.1104840282490682</v>
      </c>
      <c r="AM13" s="117">
        <f>[2]Power!AN13+'[2]Ground Transportation'!AN13+[2]Industry!AN13+[2]Residential!AN13+[2]Aviation!AT13</f>
        <v>2.7103680176552714</v>
      </c>
      <c r="AN13" s="117">
        <f>[2]Power!AO13+'[2]Ground Transportation'!AO13+[2]Industry!AO13+[2]Residential!AO13+[2]Aviation!AU13</f>
        <v>1.3181765365184206</v>
      </c>
      <c r="AO13" s="97">
        <f>[2]Power!AP13+'[2]Ground Transportation'!AP13+[2]Industry!AP13+[2]Residential!AP13+[2]Aviation!AV13</f>
        <v>0.87277614964505545</v>
      </c>
      <c r="AQ13" s="74">
        <v>43841</v>
      </c>
      <c r="AR13" s="116">
        <f>[2]Power!AS13+'[2]Ground Transportation'!AS13+[2]Industry!AS13+[2]Residential!AS13+[2]Aviation!AY13</f>
        <v>0.79722453829791939</v>
      </c>
      <c r="AS13" s="116">
        <f>[2]Power!AT13+'[2]Ground Transportation'!AT13+[2]Industry!AT13+[2]Residential!AT13+[2]Aviation!AZ13</f>
        <v>0.93067081893056125</v>
      </c>
      <c r="AT13" s="116">
        <f>[2]Power!AU13+'[2]Ground Transportation'!AU13+[2]Industry!AU13+[2]Residential!AU13+[2]Aviation!BA13</f>
        <v>1.9994021355026372</v>
      </c>
      <c r="AU13" s="116">
        <f>[2]Power!AV13+'[2]Ground Transportation'!AV13+[2]Industry!AV13+[2]Residential!AV13+[2]Aviation!BB13</f>
        <v>1.0396027760965443</v>
      </c>
      <c r="AV13" s="77">
        <f>[2]Power!AW13+'[2]Ground Transportation'!AW13+[2]Industry!AW13+[2]Residential!AW13+[2]Aviation!BC13</f>
        <v>0.63793841421356567</v>
      </c>
      <c r="AX13" s="139" t="s">
        <v>543</v>
      </c>
      <c r="AY13" s="67">
        <v>29.135148671690505</v>
      </c>
      <c r="AZ13" s="67">
        <v>23.52696873449143</v>
      </c>
      <c r="BA13" s="67">
        <v>58.254490412217649</v>
      </c>
      <c r="BB13" s="67">
        <v>26.070048109163199</v>
      </c>
      <c r="BC13" s="67">
        <v>21.632187443828833</v>
      </c>
    </row>
    <row r="14" spans="2:55">
      <c r="B14" s="74">
        <v>43477</v>
      </c>
      <c r="C14" s="117">
        <f>[2]Power!C14+'[2]Ground Transportation'!C14+[2]Industry!C14+[2]Residential!C14+[2]Aviation!C14</f>
        <v>33.009446892469761</v>
      </c>
      <c r="D14" s="117">
        <f>[2]Power!D14+'[2]Ground Transportation'!D14+[2]Industry!D14+[2]Residential!D14+[2]Aviation!D14</f>
        <v>8.1835044671893193</v>
      </c>
      <c r="E14" s="117">
        <f>[2]Power!E14+'[2]Ground Transportation'!E14+[2]Industry!E14+[2]Residential!E14+[2]Aviation!E14</f>
        <v>14.244371029865281</v>
      </c>
      <c r="F14" s="117">
        <f>[2]Power!F14+'[2]Ground Transportation'!F14+[2]Industry!F14+[2]Residential!F14+[2]Aviation!F14</f>
        <v>9.1822094212720504</v>
      </c>
      <c r="G14" s="117">
        <f>[2]Power!G14+'[2]Ground Transportation'!G14+[2]Industry!G14+[2]Residential!G14+[2]Aviation!G14</f>
        <v>4.752904732432067</v>
      </c>
      <c r="H14" s="117">
        <f>[2]Power!H14+'[2]Ground Transportation'!H14+[2]Industry!H14+[2]Residential!H14+[2]Aviation!H14</f>
        <v>3.7668441782997291</v>
      </c>
      <c r="I14" s="117">
        <f>[2]Power!I14+'[2]Ground Transportation'!I14+[2]Industry!I14+[2]Residential!I14+[2]Aviation!I14</f>
        <v>1.0487030257406615</v>
      </c>
      <c r="J14" s="117">
        <f>[2]Power!J14+'[2]Ground Transportation'!J14+[2]Industry!J14+[2]Residential!J14+[2]Aviation!J14</f>
        <v>29.977656629920105</v>
      </c>
      <c r="K14" s="79">
        <f>SUM(C14:J14)+[2]Aviation!L14+'[2]International Shipping'!C14</f>
        <v>107.77958302888567</v>
      </c>
      <c r="M14" s="74">
        <v>43842</v>
      </c>
      <c r="N14" s="116">
        <f>[2]Power!N14+'[2]Ground Transportation'!N14+[2]Industry!N14+[2]Residential!N14+[2]Aviation!P14</f>
        <v>32.536300428077524</v>
      </c>
      <c r="O14" s="116">
        <f>[2]Power!O14+'[2]Ground Transportation'!O14+[2]Industry!O14+[2]Residential!O14+[2]Aviation!Q14</f>
        <v>8.4567486927917788</v>
      </c>
      <c r="P14" s="116">
        <f>[2]Power!P14+'[2]Ground Transportation'!P14+[2]Industry!P14+[2]Residential!P14+[2]Aviation!R14</f>
        <v>11.999065403100206</v>
      </c>
      <c r="Q14" s="116">
        <f>[2]Power!Q14+'[2]Ground Transportation'!Q14+[2]Industry!Q14+[2]Residential!Q14+[2]Aviation!S14</f>
        <v>7.9802828748366688</v>
      </c>
      <c r="R14" s="116">
        <f>[2]Power!R14+'[2]Ground Transportation'!R14+[2]Industry!R14+[2]Residential!R14+[2]Aviation!T14</f>
        <v>4.568696253096495</v>
      </c>
      <c r="S14" s="116">
        <f>[2]Power!S14+'[2]Ground Transportation'!S14+[2]Industry!S14+[2]Residential!S14+[2]Aviation!U14</f>
        <v>3.3092028781052356</v>
      </c>
      <c r="T14" s="116">
        <f>[2]Power!T14+'[2]Ground Transportation'!T14+[2]Industry!T14+[2]Residential!T14+[2]Aviation!V14</f>
        <v>1.0344974518278673</v>
      </c>
      <c r="U14" s="116">
        <f>[2]Power!U14+'[2]Ground Transportation'!U14+[2]Industry!U14+[2]Residential!U14+[2]Aviation!W14</f>
        <v>30.68817199866027</v>
      </c>
      <c r="V14" s="81">
        <f>SUM(N14:U14)+[2]Aviation!Y14+'[2]International Shipping'!F14</f>
        <v>103.75461530910013</v>
      </c>
      <c r="W14" s="67"/>
      <c r="X14" s="87" t="s">
        <v>544</v>
      </c>
      <c r="Y14" s="67">
        <v>937.69014765321424</v>
      </c>
      <c r="Z14" s="67">
        <v>198.02314808356456</v>
      </c>
      <c r="AA14" s="67">
        <v>438.09786947578624</v>
      </c>
      <c r="AB14" s="67">
        <v>292.91286509214751</v>
      </c>
      <c r="AC14" s="67">
        <v>143.86000445199005</v>
      </c>
      <c r="AD14" s="67">
        <v>92.839530738297483</v>
      </c>
      <c r="AE14" s="67">
        <v>40.095575387338371</v>
      </c>
      <c r="AF14" s="67">
        <v>866.6566869095152</v>
      </c>
      <c r="AG14" s="67">
        <v>3116.7438430699694</v>
      </c>
      <c r="AJ14" s="74">
        <v>43477</v>
      </c>
      <c r="AK14" s="117">
        <f>[2]Power!AL14+'[2]Ground Transportation'!AL14+[2]Industry!AL14+[2]Residential!AL14+[2]Aviation!AR14</f>
        <v>0.86962355362205879</v>
      </c>
      <c r="AL14" s="117">
        <f>[2]Power!AM14+'[2]Ground Transportation'!AM14+[2]Industry!AM14+[2]Residential!AM14+[2]Aviation!AS14</f>
        <v>0.89460334697099331</v>
      </c>
      <c r="AM14" s="117">
        <f>[2]Power!AN14+'[2]Ground Transportation'!AN14+[2]Industry!AN14+[2]Residential!AN14+[2]Aviation!AT14</f>
        <v>1.9591003696119662</v>
      </c>
      <c r="AN14" s="117">
        <f>[2]Power!AO14+'[2]Ground Transportation'!AO14+[2]Industry!AO14+[2]Residential!AO14+[2]Aviation!AU14</f>
        <v>1.095867535924935</v>
      </c>
      <c r="AO14" s="97">
        <f>[2]Power!AP14+'[2]Ground Transportation'!AP14+[2]Industry!AP14+[2]Residential!AP14+[2]Aviation!AV14</f>
        <v>0.59759505035222882</v>
      </c>
      <c r="AQ14" s="74">
        <v>43842</v>
      </c>
      <c r="AR14" s="116">
        <f>[2]Power!AS14+'[2]Ground Transportation'!AS14+[2]Industry!AS14+[2]Residential!AS14+[2]Aviation!AY14</f>
        <v>0.77722910792069222</v>
      </c>
      <c r="AS14" s="116">
        <f>[2]Power!AT14+'[2]Ground Transportation'!AT14+[2]Industry!AT14+[2]Residential!AT14+[2]Aviation!AZ14</f>
        <v>0.77684974354063507</v>
      </c>
      <c r="AT14" s="116">
        <f>[2]Power!AU14+'[2]Ground Transportation'!AU14+[2]Industry!AU14+[2]Residential!AU14+[2]Aviation!BA14</f>
        <v>1.6550880510633847</v>
      </c>
      <c r="AU14" s="116">
        <f>[2]Power!AV14+'[2]Ground Transportation'!AV14+[2]Industry!AV14+[2]Residential!AV14+[2]Aviation!BB14</f>
        <v>0.96343933268657334</v>
      </c>
      <c r="AV14" s="77">
        <f>[2]Power!AW14+'[2]Ground Transportation'!AW14+[2]Industry!AW14+[2]Residential!AW14+[2]Aviation!BC14</f>
        <v>0.58003803203195647</v>
      </c>
      <c r="AX14" s="139" t="s">
        <v>544</v>
      </c>
      <c r="AY14" s="67">
        <v>32.360110846620408</v>
      </c>
      <c r="AZ14" s="67">
        <v>28.886355025680608</v>
      </c>
      <c r="BA14" s="67">
        <v>69.026141655159648</v>
      </c>
      <c r="BB14" s="67">
        <v>28.129577750702605</v>
      </c>
      <c r="BC14" s="67">
        <v>21.705564249702782</v>
      </c>
    </row>
    <row r="15" spans="2:55">
      <c r="B15" s="74">
        <v>43478</v>
      </c>
      <c r="C15" s="117">
        <f>[2]Power!C15+'[2]Ground Transportation'!C15+[2]Industry!C15+[2]Residential!C15+[2]Aviation!C15</f>
        <v>32.609225080014866</v>
      </c>
      <c r="D15" s="117">
        <f>[2]Power!D15+'[2]Ground Transportation'!D15+[2]Industry!D15+[2]Residential!D15+[2]Aviation!D15</f>
        <v>8.0061485082615746</v>
      </c>
      <c r="E15" s="117">
        <f>[2]Power!E15+'[2]Ground Transportation'!E15+[2]Industry!E15+[2]Residential!E15+[2]Aviation!E15</f>
        <v>12.694085170641337</v>
      </c>
      <c r="F15" s="117">
        <f>[2]Power!F15+'[2]Ground Transportation'!F15+[2]Industry!F15+[2]Residential!F15+[2]Aviation!F15</f>
        <v>7.6042018045216935</v>
      </c>
      <c r="G15" s="117">
        <f>[2]Power!G15+'[2]Ground Transportation'!G15+[2]Industry!G15+[2]Residential!G15+[2]Aviation!G15</f>
        <v>4.5452831757224166</v>
      </c>
      <c r="H15" s="117">
        <f>[2]Power!H15+'[2]Ground Transportation'!H15+[2]Industry!H15+[2]Residential!H15+[2]Aviation!H15</f>
        <v>3.4088663616442534</v>
      </c>
      <c r="I15" s="117">
        <f>[2]Power!I15+'[2]Ground Transportation'!I15+[2]Industry!I15+[2]Residential!I15+[2]Aviation!I15</f>
        <v>0.83435106758991973</v>
      </c>
      <c r="J15" s="117">
        <f>[2]Power!J15+'[2]Ground Transportation'!J15+[2]Industry!J15+[2]Residential!J15+[2]Aviation!J15</f>
        <v>28.233461902318012</v>
      </c>
      <c r="K15" s="79">
        <f>SUM(C15:J15)+[2]Aviation!L15+'[2]International Shipping'!C15</f>
        <v>101.55569593390427</v>
      </c>
      <c r="M15" s="74">
        <v>43843</v>
      </c>
      <c r="N15" s="116">
        <f>[2]Power!N15+'[2]Ground Transportation'!N15+[2]Industry!N15+[2]Residential!N15+[2]Aviation!P15</f>
        <v>32.038795398691065</v>
      </c>
      <c r="O15" s="116">
        <f>[2]Power!O15+'[2]Ground Transportation'!O15+[2]Industry!O15+[2]Residential!O15+[2]Aviation!Q15</f>
        <v>8.2964733634347372</v>
      </c>
      <c r="P15" s="116">
        <f>[2]Power!P15+'[2]Ground Transportation'!P15+[2]Industry!P15+[2]Residential!P15+[2]Aviation!R15</f>
        <v>14.057408789544985</v>
      </c>
      <c r="Q15" s="116">
        <f>[2]Power!Q15+'[2]Ground Transportation'!Q15+[2]Industry!Q15+[2]Residential!Q15+[2]Aviation!S15</f>
        <v>10.332897535306527</v>
      </c>
      <c r="R15" s="116">
        <f>[2]Power!R15+'[2]Ground Transportation'!R15+[2]Industry!R15+[2]Residential!R15+[2]Aviation!T15</f>
        <v>4.5942077315833458</v>
      </c>
      <c r="S15" s="116">
        <f>[2]Power!S15+'[2]Ground Transportation'!S15+[2]Industry!S15+[2]Residential!S15+[2]Aviation!U15</f>
        <v>3.3591402253310703</v>
      </c>
      <c r="T15" s="116">
        <f>[2]Power!T15+'[2]Ground Transportation'!T15+[2]Industry!T15+[2]Residential!T15+[2]Aviation!V15</f>
        <v>1.2169668768359199</v>
      </c>
      <c r="U15" s="116">
        <f>[2]Power!U15+'[2]Ground Transportation'!U15+[2]Industry!U15+[2]Residential!U15+[2]Aviation!W15</f>
        <v>31.421873486512261</v>
      </c>
      <c r="V15" s="81">
        <f>SUM(N15:U15)+[2]Aviation!Y15+'[2]International Shipping'!F15</f>
        <v>108.40310618948392</v>
      </c>
      <c r="W15" s="67"/>
      <c r="X15" s="87" t="s">
        <v>545</v>
      </c>
      <c r="Y15" s="67">
        <v>1015.2618787191897</v>
      </c>
      <c r="Z15" s="67">
        <v>248.03615817211175</v>
      </c>
      <c r="AA15" s="67">
        <v>452.00264413476822</v>
      </c>
      <c r="AB15" s="67">
        <v>289.14895898654908</v>
      </c>
      <c r="AC15" s="67">
        <v>151.944519276032</v>
      </c>
      <c r="AD15" s="67">
        <v>107.84961228555623</v>
      </c>
      <c r="AE15" s="67">
        <v>37.35805362904479</v>
      </c>
      <c r="AF15" s="67">
        <v>924.73942996192386</v>
      </c>
      <c r="AG15" s="67">
        <v>3338.2509167263797</v>
      </c>
      <c r="AJ15" s="74">
        <v>43478</v>
      </c>
      <c r="AK15" s="117">
        <f>[2]Power!AL15+'[2]Ground Transportation'!AL15+[2]Industry!AL15+[2]Residential!AL15+[2]Aviation!AR15</f>
        <v>0.70860496920871241</v>
      </c>
      <c r="AL15" s="117">
        <f>[2]Power!AM15+'[2]Ground Transportation'!AM15+[2]Industry!AM15+[2]Residential!AM15+[2]Aviation!AS15</f>
        <v>0.6463033237706064</v>
      </c>
      <c r="AM15" s="117">
        <f>[2]Power!AN15+'[2]Ground Transportation'!AN15+[2]Industry!AN15+[2]Residential!AN15+[2]Aviation!AT15</f>
        <v>1.465706406529927</v>
      </c>
      <c r="AN15" s="117">
        <f>[2]Power!AO15+'[2]Ground Transportation'!AO15+[2]Industry!AO15+[2]Residential!AO15+[2]Aviation!AU15</f>
        <v>0.94672639382234935</v>
      </c>
      <c r="AO15" s="97">
        <f>[2]Power!AP15+'[2]Ground Transportation'!AP15+[2]Industry!AP15+[2]Residential!AP15+[2]Aviation!AV15</f>
        <v>0.51479150146003072</v>
      </c>
      <c r="AQ15" s="74">
        <v>43843</v>
      </c>
      <c r="AR15" s="116">
        <f>[2]Power!AS15+'[2]Ground Transportation'!AS15+[2]Industry!AS15+[2]Residential!AS15+[2]Aviation!AY15</f>
        <v>0.97131203834919644</v>
      </c>
      <c r="AS15" s="116">
        <f>[2]Power!AT15+'[2]Ground Transportation'!AT15+[2]Industry!AT15+[2]Residential!AT15+[2]Aviation!AZ15</f>
        <v>0.98188927227363187</v>
      </c>
      <c r="AT15" s="116">
        <f>[2]Power!AU15+'[2]Ground Transportation'!AU15+[2]Industry!AU15+[2]Residential!AU15+[2]Aviation!BA15</f>
        <v>2.2692955408519122</v>
      </c>
      <c r="AU15" s="116">
        <f>[2]Power!AV15+'[2]Ground Transportation'!AV15+[2]Industry!AV15+[2]Residential!AV15+[2]Aviation!BB15</f>
        <v>1.2232476464255611</v>
      </c>
      <c r="AV15" s="77">
        <f>[2]Power!AW15+'[2]Ground Transportation'!AW15+[2]Industry!AW15+[2]Residential!AW15+[2]Aviation!BC15</f>
        <v>0.7797605010145916</v>
      </c>
      <c r="AX15" s="139" t="s">
        <v>545</v>
      </c>
      <c r="AY15" s="67">
        <v>30.999754904497607</v>
      </c>
      <c r="AZ15" s="67">
        <v>28.695681120279069</v>
      </c>
      <c r="BA15" s="67">
        <v>63.067403359812452</v>
      </c>
      <c r="BB15" s="67">
        <v>30.091360708529777</v>
      </c>
      <c r="BC15" s="67">
        <v>20.981604483894266</v>
      </c>
    </row>
    <row r="16" spans="2:55">
      <c r="B16" s="74">
        <v>43479</v>
      </c>
      <c r="C16" s="117">
        <f>[2]Power!C16+'[2]Ground Transportation'!C16+[2]Industry!C16+[2]Residential!C16+[2]Aviation!C16</f>
        <v>32.291397336860669</v>
      </c>
      <c r="D16" s="117">
        <f>[2]Power!D16+'[2]Ground Transportation'!D16+[2]Industry!D16+[2]Residential!D16+[2]Aviation!D16</f>
        <v>8.0369599167056869</v>
      </c>
      <c r="E16" s="117">
        <f>[2]Power!E16+'[2]Ground Transportation'!E16+[2]Industry!E16+[2]Residential!E16+[2]Aviation!E16</f>
        <v>15.618960943730961</v>
      </c>
      <c r="F16" s="117">
        <f>[2]Power!F16+'[2]Ground Transportation'!F16+[2]Industry!F16+[2]Residential!F16+[2]Aviation!F16</f>
        <v>10.270584678720654</v>
      </c>
      <c r="G16" s="117">
        <f>[2]Power!G16+'[2]Ground Transportation'!G16+[2]Industry!G16+[2]Residential!G16+[2]Aviation!G16</f>
        <v>4.7580370443980273</v>
      </c>
      <c r="H16" s="117">
        <f>[2]Power!H16+'[2]Ground Transportation'!H16+[2]Industry!H16+[2]Residential!H16+[2]Aviation!H16</f>
        <v>3.5660571953668296</v>
      </c>
      <c r="I16" s="117">
        <f>[2]Power!I16+'[2]Ground Transportation'!I16+[2]Industry!I16+[2]Residential!I16+[2]Aviation!I16</f>
        <v>1.1621154747760098</v>
      </c>
      <c r="J16" s="117">
        <f>[2]Power!J16+'[2]Ground Transportation'!J16+[2]Industry!J16+[2]Residential!J16+[2]Aviation!J16</f>
        <v>30.311303859375226</v>
      </c>
      <c r="K16" s="79">
        <f>SUM(C16:J16)+[2]Aviation!L16+'[2]International Shipping'!C16</f>
        <v>109.55126245944267</v>
      </c>
      <c r="L16" s="67"/>
      <c r="M16" s="74">
        <v>43844</v>
      </c>
      <c r="N16" s="116">
        <f>[2]Power!N16+'[2]Ground Transportation'!N16+[2]Industry!N16+[2]Residential!N16+[2]Aviation!P16</f>
        <v>31.403182011673369</v>
      </c>
      <c r="O16" s="116">
        <f>[2]Power!O16+'[2]Ground Transportation'!O16+[2]Industry!O16+[2]Residential!O16+[2]Aviation!Q16</f>
        <v>8.4039856068087282</v>
      </c>
      <c r="P16" s="116">
        <f>[2]Power!P16+'[2]Ground Transportation'!P16+[2]Industry!P16+[2]Residential!P16+[2]Aviation!R16</f>
        <v>14.457967635806211</v>
      </c>
      <c r="Q16" s="116">
        <f>[2]Power!Q16+'[2]Ground Transportation'!Q16+[2]Industry!Q16+[2]Residential!Q16+[2]Aviation!S16</f>
        <v>9.6233273796498313</v>
      </c>
      <c r="R16" s="116">
        <f>[2]Power!R16+'[2]Ground Transportation'!R16+[2]Industry!R16+[2]Residential!R16+[2]Aviation!T16</f>
        <v>4.632108824588955</v>
      </c>
      <c r="S16" s="116">
        <f>[2]Power!S16+'[2]Ground Transportation'!S16+[2]Industry!S16+[2]Residential!S16+[2]Aviation!U16</f>
        <v>3.7389269766178437</v>
      </c>
      <c r="T16" s="116">
        <f>[2]Power!T16+'[2]Ground Transportation'!T16+[2]Industry!T16+[2]Residential!T16+[2]Aviation!V16</f>
        <v>1.2276895819533593</v>
      </c>
      <c r="U16" s="116">
        <f>[2]Power!U16+'[2]Ground Transportation'!U16+[2]Industry!U16+[2]Residential!U16+[2]Aviation!W16</f>
        <v>32.228250774786332</v>
      </c>
      <c r="V16" s="81">
        <f>SUM(N16:U16)+[2]Aviation!Y16+'[2]International Shipping'!F16</f>
        <v>108.69807632834134</v>
      </c>
      <c r="W16" s="67"/>
      <c r="AJ16" s="74">
        <v>43479</v>
      </c>
      <c r="AK16" s="117">
        <f>[2]Power!AL16+'[2]Ground Transportation'!AL16+[2]Industry!AL16+[2]Residential!AL16+[2]Aviation!AR16</f>
        <v>1.102627487376487</v>
      </c>
      <c r="AL16" s="117">
        <f>[2]Power!AM16+'[2]Ground Transportation'!AM16+[2]Industry!AM16+[2]Residential!AM16+[2]Aviation!AS16</f>
        <v>0.88894297784769105</v>
      </c>
      <c r="AM16" s="117">
        <f>[2]Power!AN16+'[2]Ground Transportation'!AN16+[2]Industry!AN16+[2]Residential!AN16+[2]Aviation!AT16</f>
        <v>2.09836769534826</v>
      </c>
      <c r="AN16" s="117">
        <f>[2]Power!AO16+'[2]Ground Transportation'!AO16+[2]Industry!AO16+[2]Residential!AO16+[2]Aviation!AU16</f>
        <v>1.1371314650550912</v>
      </c>
      <c r="AO16" s="97">
        <f>[2]Power!AP16+'[2]Ground Transportation'!AP16+[2]Industry!AP16+[2]Residential!AP16+[2]Aviation!AV16</f>
        <v>0.82530039907504327</v>
      </c>
      <c r="AQ16" s="74">
        <v>43844</v>
      </c>
      <c r="AR16" s="116">
        <f>[2]Power!AS16+'[2]Ground Transportation'!AS16+[2]Industry!AS16+[2]Residential!AS16+[2]Aviation!AY16</f>
        <v>0.91921027539965627</v>
      </c>
      <c r="AS16" s="116">
        <f>[2]Power!AT16+'[2]Ground Transportation'!AT16+[2]Industry!AT16+[2]Residential!AT16+[2]Aviation!AZ16</f>
        <v>0.84698332255050746</v>
      </c>
      <c r="AT16" s="116">
        <f>[2]Power!AU16+'[2]Ground Transportation'!AU16+[2]Industry!AU16+[2]Residential!AU16+[2]Aviation!BA16</f>
        <v>1.9375028790533677</v>
      </c>
      <c r="AU16" s="116">
        <f>[2]Power!AV16+'[2]Ground Transportation'!AV16+[2]Industry!AV16+[2]Residential!AV16+[2]Aviation!BB16</f>
        <v>1.2001563935243844</v>
      </c>
      <c r="AV16" s="77">
        <f>[2]Power!AW16+'[2]Ground Transportation'!AW16+[2]Industry!AW16+[2]Residential!AW16+[2]Aviation!BC16</f>
        <v>0.7111076231355633</v>
      </c>
    </row>
    <row r="17" spans="2:55">
      <c r="B17" s="74">
        <v>43480</v>
      </c>
      <c r="C17" s="117">
        <f>[2]Power!C17+'[2]Ground Transportation'!C17+[2]Industry!C17+[2]Residential!C17+[2]Aviation!C17</f>
        <v>32.454088232045052</v>
      </c>
      <c r="D17" s="117">
        <f>[2]Power!D17+'[2]Ground Transportation'!D17+[2]Industry!D17+[2]Residential!D17+[2]Aviation!D17</f>
        <v>8.3243422874156021</v>
      </c>
      <c r="E17" s="117">
        <f>[2]Power!E17+'[2]Ground Transportation'!E17+[2]Industry!E17+[2]Residential!E17+[2]Aviation!E17</f>
        <v>16.307158020125371</v>
      </c>
      <c r="F17" s="117">
        <f>[2]Power!F17+'[2]Ground Transportation'!F17+[2]Industry!F17+[2]Residential!F17+[2]Aviation!F17</f>
        <v>10.724976095902237</v>
      </c>
      <c r="G17" s="117">
        <f>[2]Power!G17+'[2]Ground Transportation'!G17+[2]Industry!G17+[2]Residential!G17+[2]Aviation!G17</f>
        <v>4.7380480644330838</v>
      </c>
      <c r="H17" s="117">
        <f>[2]Power!H17+'[2]Ground Transportation'!H17+[2]Industry!H17+[2]Residential!H17+[2]Aviation!H17</f>
        <v>3.9258312958392541</v>
      </c>
      <c r="I17" s="117">
        <f>[2]Power!I17+'[2]Ground Transportation'!I17+[2]Industry!I17+[2]Residential!I17+[2]Aviation!I17</f>
        <v>1.1784680448304541</v>
      </c>
      <c r="J17" s="117">
        <f>[2]Power!J17+'[2]Ground Transportation'!J17+[2]Industry!J17+[2]Residential!J17+[2]Aviation!J17</f>
        <v>30.884357495755467</v>
      </c>
      <c r="K17" s="79">
        <f>SUM(C17:J17)+[2]Aviation!L17+'[2]International Shipping'!C17</f>
        <v>111.98920023941417</v>
      </c>
      <c r="M17" s="74">
        <v>43845</v>
      </c>
      <c r="N17" s="116">
        <f>[2]Power!N17+'[2]Ground Transportation'!N17+[2]Industry!N17+[2]Residential!N17+[2]Aviation!P17</f>
        <v>32.028668873308533</v>
      </c>
      <c r="O17" s="116">
        <f>[2]Power!O17+'[2]Ground Transportation'!O17+[2]Industry!O17+[2]Residential!O17+[2]Aviation!Q17</f>
        <v>8.0431557482212508</v>
      </c>
      <c r="P17" s="116">
        <f>[2]Power!P17+'[2]Ground Transportation'!P17+[2]Industry!P17+[2]Residential!P17+[2]Aviation!R17</f>
        <v>13.839109641072611</v>
      </c>
      <c r="Q17" s="116">
        <f>[2]Power!Q17+'[2]Ground Transportation'!Q17+[2]Industry!Q17+[2]Residential!Q17+[2]Aviation!S17</f>
        <v>9.5076883383170081</v>
      </c>
      <c r="R17" s="116">
        <f>[2]Power!R17+'[2]Ground Transportation'!R17+[2]Industry!R17+[2]Residential!R17+[2]Aviation!T17</f>
        <v>4.6435911001658603</v>
      </c>
      <c r="S17" s="116">
        <f>[2]Power!S17+'[2]Ground Transportation'!S17+[2]Industry!S17+[2]Residential!S17+[2]Aviation!U17</f>
        <v>3.8526084835917058</v>
      </c>
      <c r="T17" s="116">
        <f>[2]Power!T17+'[2]Ground Transportation'!T17+[2]Industry!T17+[2]Residential!T17+[2]Aviation!V17</f>
        <v>1.2162863351189765</v>
      </c>
      <c r="U17" s="116">
        <f>[2]Power!U17+'[2]Ground Transportation'!U17+[2]Industry!U17+[2]Residential!U17+[2]Aviation!W17</f>
        <v>32.252038077903514</v>
      </c>
      <c r="V17" s="81">
        <f>SUM(N17:U17)+[2]Aviation!Y17+'[2]International Shipping'!F17</f>
        <v>108.39952050274454</v>
      </c>
      <c r="W17" s="67"/>
      <c r="X17" t="s">
        <v>546</v>
      </c>
      <c r="Y17" t="s">
        <v>553</v>
      </c>
      <c r="Z17" t="s">
        <v>547</v>
      </c>
      <c r="AA17" t="s">
        <v>548</v>
      </c>
      <c r="AB17" t="s">
        <v>549</v>
      </c>
      <c r="AC17" t="s">
        <v>550</v>
      </c>
      <c r="AD17" t="s">
        <v>551</v>
      </c>
      <c r="AE17" t="s">
        <v>554</v>
      </c>
      <c r="AF17" t="s">
        <v>555</v>
      </c>
      <c r="AG17" t="s">
        <v>556</v>
      </c>
      <c r="AJ17" s="74">
        <v>43480</v>
      </c>
      <c r="AK17" s="117">
        <f>[2]Power!AL17+'[2]Ground Transportation'!AL17+[2]Industry!AL17+[2]Residential!AL17+[2]Aviation!AR17</f>
        <v>1.064162579789983</v>
      </c>
      <c r="AL17" s="117">
        <f>[2]Power!AM17+'[2]Ground Transportation'!AM17+[2]Industry!AM17+[2]Residential!AM17+[2]Aviation!AS17</f>
        <v>0.99270654403124725</v>
      </c>
      <c r="AM17" s="117">
        <f>[2]Power!AN17+'[2]Ground Transportation'!AN17+[2]Industry!AN17+[2]Residential!AN17+[2]Aviation!AT17</f>
        <v>2.2654652580325347</v>
      </c>
      <c r="AN17" s="117">
        <f>[2]Power!AO17+'[2]Ground Transportation'!AO17+[2]Industry!AO17+[2]Residential!AO17+[2]Aviation!AU17</f>
        <v>1.2458961424326243</v>
      </c>
      <c r="AO17" s="97">
        <f>[2]Power!AP17+'[2]Ground Transportation'!AP17+[2]Industry!AP17+[2]Residential!AP17+[2]Aviation!AV17</f>
        <v>0.86486253649960143</v>
      </c>
      <c r="AQ17" s="74">
        <v>43845</v>
      </c>
      <c r="AR17" s="116">
        <f>[2]Power!AS17+'[2]Ground Transportation'!AS17+[2]Industry!AS17+[2]Residential!AS17+[2]Aviation!AY17</f>
        <v>0.93227195491911796</v>
      </c>
      <c r="AS17" s="116">
        <f>[2]Power!AT17+'[2]Ground Transportation'!AT17+[2]Industry!AT17+[2]Residential!AT17+[2]Aviation!AZ17</f>
        <v>0.85695156104689019</v>
      </c>
      <c r="AT17" s="116">
        <f>[2]Power!AU17+'[2]Ground Transportation'!AU17+[2]Industry!AU17+[2]Residential!AU17+[2]Aviation!BA17</f>
        <v>1.8736654653773634</v>
      </c>
      <c r="AU17" s="116">
        <f>[2]Power!AV17+'[2]Ground Transportation'!AV17+[2]Industry!AV17+[2]Residential!AV17+[2]Aviation!BB17</f>
        <v>1.1975198382887633</v>
      </c>
      <c r="AV17" s="77">
        <f>[2]Power!AW17+'[2]Ground Transportation'!AW17+[2]Industry!AW17+[2]Residential!AW17+[2]Aviation!BC17</f>
        <v>0.69998432203882199</v>
      </c>
      <c r="AX17" t="s">
        <v>546</v>
      </c>
      <c r="AY17" t="s">
        <v>585</v>
      </c>
      <c r="AZ17" t="s">
        <v>581</v>
      </c>
      <c r="BA17" t="s">
        <v>582</v>
      </c>
      <c r="BB17" t="s">
        <v>583</v>
      </c>
      <c r="BC17" t="s">
        <v>584</v>
      </c>
    </row>
    <row r="18" spans="2:55">
      <c r="B18" s="74">
        <v>43481</v>
      </c>
      <c r="C18" s="117">
        <f>[2]Power!C18+'[2]Ground Transportation'!C18+[2]Industry!C18+[2]Residential!C18+[2]Aviation!C18</f>
        <v>32.610796710994279</v>
      </c>
      <c r="D18" s="117">
        <f>[2]Power!D18+'[2]Ground Transportation'!D18+[2]Industry!D18+[2]Residential!D18+[2]Aviation!D18</f>
        <v>8.2380346587532625</v>
      </c>
      <c r="E18" s="117">
        <f>[2]Power!E18+'[2]Ground Transportation'!E18+[2]Industry!E18+[2]Residential!E18+[2]Aviation!E18</f>
        <v>16.03763280839793</v>
      </c>
      <c r="F18" s="117">
        <f>[2]Power!F18+'[2]Ground Transportation'!F18+[2]Industry!F18+[2]Residential!F18+[2]Aviation!F18</f>
        <v>10.916330179933214</v>
      </c>
      <c r="G18" s="117">
        <f>[2]Power!G18+'[2]Ground Transportation'!G18+[2]Industry!G18+[2]Residential!G18+[2]Aviation!G18</f>
        <v>4.7757754083539314</v>
      </c>
      <c r="H18" s="117">
        <f>[2]Power!H18+'[2]Ground Transportation'!H18+[2]Industry!H18+[2]Residential!H18+[2]Aviation!H18</f>
        <v>3.9063710011391706</v>
      </c>
      <c r="I18" s="117">
        <f>[2]Power!I18+'[2]Ground Transportation'!I18+[2]Industry!I18+[2]Residential!I18+[2]Aviation!I18</f>
        <v>1.2441582754643727</v>
      </c>
      <c r="J18" s="117">
        <f>[2]Power!J18+'[2]Ground Transportation'!J18+[2]Industry!J18+[2]Residential!J18+[2]Aviation!J18</f>
        <v>31.402438842761981</v>
      </c>
      <c r="K18" s="79">
        <f>SUM(C18:J18)+[2]Aviation!L18+'[2]International Shipping'!C18</f>
        <v>112.40069778199241</v>
      </c>
      <c r="M18" s="74">
        <v>43846</v>
      </c>
      <c r="N18" s="116">
        <f>[2]Power!N18+'[2]Ground Transportation'!N18+[2]Industry!N18+[2]Residential!N18+[2]Aviation!P18</f>
        <v>31.825765157837132</v>
      </c>
      <c r="O18" s="116">
        <f>[2]Power!O18+'[2]Ground Transportation'!O18+[2]Industry!O18+[2]Residential!O18+[2]Aviation!Q18</f>
        <v>7.7128043867413334</v>
      </c>
      <c r="P18" s="116">
        <f>[2]Power!P18+'[2]Ground Transportation'!P18+[2]Industry!P18+[2]Residential!P18+[2]Aviation!R18</f>
        <v>14.936032867106336</v>
      </c>
      <c r="Q18" s="116">
        <f>[2]Power!Q18+'[2]Ground Transportation'!Q18+[2]Industry!Q18+[2]Residential!Q18+[2]Aviation!S18</f>
        <v>9.9948356745989368</v>
      </c>
      <c r="R18" s="116">
        <f>[2]Power!R18+'[2]Ground Transportation'!R18+[2]Industry!R18+[2]Residential!R18+[2]Aviation!T18</f>
        <v>4.6287290430601598</v>
      </c>
      <c r="S18" s="116">
        <f>[2]Power!S18+'[2]Ground Transportation'!S18+[2]Industry!S18+[2]Residential!S18+[2]Aviation!U18</f>
        <v>3.8858575950733254</v>
      </c>
      <c r="T18" s="116">
        <f>[2]Power!T18+'[2]Ground Transportation'!T18+[2]Industry!T18+[2]Residential!T18+[2]Aviation!V18</f>
        <v>1.226775291590003</v>
      </c>
      <c r="U18" s="116">
        <f>[2]Power!U18+'[2]Ground Transportation'!U18+[2]Industry!U18+[2]Residential!U18+[2]Aviation!W18</f>
        <v>32.052774876633478</v>
      </c>
      <c r="V18" s="81">
        <f>SUM(N18:U18)+[2]Aviation!Y18+'[2]International Shipping'!F18</f>
        <v>109.33138629280617</v>
      </c>
      <c r="W18" s="67"/>
      <c r="X18" s="86" t="s">
        <v>557</v>
      </c>
      <c r="Y18" s="67">
        <v>4875.5263713494924</v>
      </c>
      <c r="Z18" s="67">
        <v>1128.3848182401919</v>
      </c>
      <c r="AA18" s="67">
        <v>2209.1894104381258</v>
      </c>
      <c r="AB18" s="67">
        <v>1407.9830376061755</v>
      </c>
      <c r="AC18" s="67">
        <v>725.70369281489593</v>
      </c>
      <c r="AD18" s="67">
        <v>531.85712003935032</v>
      </c>
      <c r="AE18" s="67">
        <v>190.49111863058388</v>
      </c>
      <c r="AF18" s="67">
        <v>4608.6689767465023</v>
      </c>
      <c r="AG18" s="67">
        <v>16099.844112851297</v>
      </c>
      <c r="AJ18" s="74">
        <v>43481</v>
      </c>
      <c r="AK18" s="117">
        <f>[2]Power!AL18+'[2]Ground Transportation'!AL18+[2]Industry!AL18+[2]Residential!AL18+[2]Aviation!AR18</f>
        <v>1.1147476773241185</v>
      </c>
      <c r="AL18" s="117">
        <f>[2]Power!AM18+'[2]Ground Transportation'!AM18+[2]Industry!AM18+[2]Residential!AM18+[2]Aviation!AS18</f>
        <v>1.0197961155644968</v>
      </c>
      <c r="AM18" s="117">
        <f>[2]Power!AN18+'[2]Ground Transportation'!AN18+[2]Industry!AN18+[2]Residential!AN18+[2]Aviation!AT18</f>
        <v>2.3100865336583989</v>
      </c>
      <c r="AN18" s="117">
        <f>[2]Power!AO18+'[2]Ground Transportation'!AO18+[2]Industry!AO18+[2]Residential!AO18+[2]Aviation!AU18</f>
        <v>1.2833057051439556</v>
      </c>
      <c r="AO18" s="97">
        <f>[2]Power!AP18+'[2]Ground Transportation'!AP18+[2]Industry!AP18+[2]Residential!AP18+[2]Aviation!AV18</f>
        <v>0.88723499419935514</v>
      </c>
      <c r="AQ18" s="74">
        <v>43846</v>
      </c>
      <c r="AR18" s="116">
        <f>[2]Power!AS18+'[2]Ground Transportation'!AS18+[2]Industry!AS18+[2]Residential!AS18+[2]Aviation!AY18</f>
        <v>0.93169431257574464</v>
      </c>
      <c r="AS18" s="116">
        <f>[2]Power!AT18+'[2]Ground Transportation'!AT18+[2]Industry!AT18+[2]Residential!AT18+[2]Aviation!AZ18</f>
        <v>0.94725730488554627</v>
      </c>
      <c r="AT18" s="116">
        <f>[2]Power!AU18+'[2]Ground Transportation'!AU18+[2]Industry!AU18+[2]Residential!AU18+[2]Aviation!BA18</f>
        <v>2.1946483397296777</v>
      </c>
      <c r="AU18" s="116">
        <f>[2]Power!AV18+'[2]Ground Transportation'!AV18+[2]Industry!AV18+[2]Residential!AV18+[2]Aviation!BB18</f>
        <v>1.1600166903280738</v>
      </c>
      <c r="AV18" s="77">
        <f>[2]Power!AW18+'[2]Ground Transportation'!AW18+[2]Industry!AW18+[2]Residential!AW18+[2]Aviation!BC18</f>
        <v>0.69333006030096567</v>
      </c>
      <c r="AX18" s="86" t="s">
        <v>557</v>
      </c>
      <c r="AY18" s="67">
        <v>151.71886099765857</v>
      </c>
      <c r="AZ18" s="67">
        <v>129.80259128228926</v>
      </c>
      <c r="BA18" s="67">
        <v>302.82042534925807</v>
      </c>
      <c r="BB18" s="67">
        <v>144.83357843281806</v>
      </c>
      <c r="BC18" s="67">
        <v>99.687562009192433</v>
      </c>
    </row>
    <row r="19" spans="2:55">
      <c r="B19" s="74">
        <v>43482</v>
      </c>
      <c r="C19" s="117">
        <f>[2]Power!C19+'[2]Ground Transportation'!C19+[2]Industry!C19+[2]Residential!C19+[2]Aviation!C19</f>
        <v>32.135353607215173</v>
      </c>
      <c r="D19" s="117">
        <f>[2]Power!D19+'[2]Ground Transportation'!D19+[2]Industry!D19+[2]Residential!D19+[2]Aviation!D19</f>
        <v>8.1713925392522988</v>
      </c>
      <c r="E19" s="117">
        <f>[2]Power!E19+'[2]Ground Transportation'!E19+[2]Industry!E19+[2]Residential!E19+[2]Aviation!E19</f>
        <v>15.734835509235936</v>
      </c>
      <c r="F19" s="117">
        <f>[2]Power!F19+'[2]Ground Transportation'!F19+[2]Industry!F19+[2]Residential!F19+[2]Aviation!F19</f>
        <v>11.091125140914912</v>
      </c>
      <c r="G19" s="117">
        <f>[2]Power!G19+'[2]Ground Transportation'!G19+[2]Industry!G19+[2]Residential!G19+[2]Aviation!G19</f>
        <v>4.8120350362469138</v>
      </c>
      <c r="H19" s="117">
        <f>[2]Power!H19+'[2]Ground Transportation'!H19+[2]Industry!H19+[2]Residential!H19+[2]Aviation!H19</f>
        <v>3.8741695208006561</v>
      </c>
      <c r="I19" s="117">
        <f>[2]Power!I19+'[2]Ground Transportation'!I19+[2]Industry!I19+[2]Residential!I19+[2]Aviation!I19</f>
        <v>1.2506801135153649</v>
      </c>
      <c r="J19" s="117">
        <f>[2]Power!J19+'[2]Ground Transportation'!J19+[2]Industry!J19+[2]Residential!J19+[2]Aviation!J19</f>
        <v>31.259870076582366</v>
      </c>
      <c r="K19" s="79">
        <f>SUM(C19:J19)+[2]Aviation!L19+'[2]International Shipping'!C19</f>
        <v>111.83702935575668</v>
      </c>
      <c r="M19" s="74">
        <v>43847</v>
      </c>
      <c r="N19" s="116">
        <f>[2]Power!N19+'[2]Ground Transportation'!N19+[2]Industry!N19+[2]Residential!N19+[2]Aviation!P19</f>
        <v>31.297817596616344</v>
      </c>
      <c r="O19" s="116">
        <f>[2]Power!O19+'[2]Ground Transportation'!O19+[2]Industry!O19+[2]Residential!O19+[2]Aviation!Q19</f>
        <v>7.7114735310714657</v>
      </c>
      <c r="P19" s="116">
        <f>[2]Power!P19+'[2]Ground Transportation'!P19+[2]Industry!P19+[2]Residential!P19+[2]Aviation!R19</f>
        <v>15.71515439612989</v>
      </c>
      <c r="Q19" s="116">
        <f>[2]Power!Q19+'[2]Ground Transportation'!Q19+[2]Industry!Q19+[2]Residential!Q19+[2]Aviation!S19</f>
        <v>10.188441553596824</v>
      </c>
      <c r="R19" s="116">
        <f>[2]Power!R19+'[2]Ground Transportation'!R19+[2]Industry!R19+[2]Residential!R19+[2]Aviation!T19</f>
        <v>4.6346607099171839</v>
      </c>
      <c r="S19" s="116">
        <f>[2]Power!S19+'[2]Ground Transportation'!S19+[2]Industry!S19+[2]Residential!S19+[2]Aviation!U19</f>
        <v>3.816364124061832</v>
      </c>
      <c r="T19" s="116">
        <f>[2]Power!T19+'[2]Ground Transportation'!T19+[2]Industry!T19+[2]Residential!T19+[2]Aviation!V19</f>
        <v>1.2422236289870614</v>
      </c>
      <c r="U19" s="116">
        <f>[2]Power!U19+'[2]Ground Transportation'!U19+[2]Industry!U19+[2]Residential!U19+[2]Aviation!W19</f>
        <v>31.457168634857258</v>
      </c>
      <c r="V19" s="81">
        <f>SUM(N19:U19)+[2]Aviation!Y19+'[2]International Shipping'!F19</f>
        <v>109.197698408414</v>
      </c>
      <c r="W19" s="67"/>
      <c r="X19" s="87" t="s">
        <v>534</v>
      </c>
      <c r="Y19" s="67">
        <v>883.06445469450057</v>
      </c>
      <c r="Z19" s="67">
        <v>255.54597848433414</v>
      </c>
      <c r="AA19" s="67">
        <v>446.43712197364675</v>
      </c>
      <c r="AB19" s="67">
        <v>305.67933383749551</v>
      </c>
      <c r="AC19" s="67">
        <v>143.19763578988977</v>
      </c>
      <c r="AD19" s="67">
        <v>108.29114202331064</v>
      </c>
      <c r="AE19" s="67">
        <v>38.52781950371299</v>
      </c>
      <c r="AF19" s="67">
        <v>938.77596211533296</v>
      </c>
      <c r="AG19" s="67">
        <v>3215.5248292914589</v>
      </c>
      <c r="AJ19" s="74">
        <v>43482</v>
      </c>
      <c r="AK19" s="117">
        <f>[2]Power!AL19+'[2]Ground Transportation'!AL19+[2]Industry!AL19+[2]Residential!AL19+[2]Aviation!AR19</f>
        <v>1.2165205844424227</v>
      </c>
      <c r="AL19" s="117">
        <f>[2]Power!AM19+'[2]Ground Transportation'!AM19+[2]Industry!AM19+[2]Residential!AM19+[2]Aviation!AS19</f>
        <v>1.0127335191169484</v>
      </c>
      <c r="AM19" s="117">
        <f>[2]Power!AN19+'[2]Ground Transportation'!AN19+[2]Industry!AN19+[2]Residential!AN19+[2]Aviation!AT19</f>
        <v>2.3874796294486722</v>
      </c>
      <c r="AN19" s="117">
        <f>[2]Power!AO19+'[2]Ground Transportation'!AO19+[2]Industry!AO19+[2]Residential!AO19+[2]Aviation!AU19</f>
        <v>1.238123666608417</v>
      </c>
      <c r="AO19" s="97">
        <f>[2]Power!AP19+'[2]Ground Transportation'!AP19+[2]Industry!AP19+[2]Residential!AP19+[2]Aviation!AV19</f>
        <v>0.87546033922912769</v>
      </c>
      <c r="AQ19" s="74">
        <v>43847</v>
      </c>
      <c r="AR19" s="116">
        <f>[2]Power!AS19+'[2]Ground Transportation'!AS19+[2]Industry!AS19+[2]Residential!AS19+[2]Aviation!AY19</f>
        <v>1.0138601023236424</v>
      </c>
      <c r="AS19" s="116">
        <f>[2]Power!AT19+'[2]Ground Transportation'!AT19+[2]Industry!AT19+[2]Residential!AT19+[2]Aviation!AZ19</f>
        <v>0.96637986765260575</v>
      </c>
      <c r="AT19" s="116">
        <f>[2]Power!AU19+'[2]Ground Transportation'!AU19+[2]Industry!AU19+[2]Residential!AU19+[2]Aviation!BA19</f>
        <v>2.2079364413403431</v>
      </c>
      <c r="AU19" s="116">
        <f>[2]Power!AV19+'[2]Ground Transportation'!AV19+[2]Industry!AV19+[2]Residential!AV19+[2]Aviation!BB19</f>
        <v>1.1617647400316793</v>
      </c>
      <c r="AV19" s="77">
        <f>[2]Power!AW19+'[2]Ground Transportation'!AW19+[2]Industry!AW19+[2]Residential!AW19+[2]Aviation!BC19</f>
        <v>0.73276986173130276</v>
      </c>
      <c r="AX19" s="87" t="s">
        <v>534</v>
      </c>
      <c r="AY19" s="67">
        <v>30.988621182391832</v>
      </c>
      <c r="AZ19" s="67">
        <v>30.012528705697708</v>
      </c>
      <c r="BA19" s="67">
        <v>66.992962949088181</v>
      </c>
      <c r="BB19" s="67">
        <v>33.670122835675997</v>
      </c>
      <c r="BC19" s="67">
        <v>22.307401320640057</v>
      </c>
    </row>
    <row r="20" spans="2:55">
      <c r="B20" s="74">
        <v>43483</v>
      </c>
      <c r="C20" s="117">
        <f>[2]Power!C20+'[2]Ground Transportation'!C20+[2]Industry!C20+[2]Residential!C20+[2]Aviation!C20</f>
        <v>32.189289344181098</v>
      </c>
      <c r="D20" s="117">
        <f>[2]Power!D20+'[2]Ground Transportation'!D20+[2]Industry!D20+[2]Residential!D20+[2]Aviation!D20</f>
        <v>8.0663164217881675</v>
      </c>
      <c r="E20" s="117">
        <f>[2]Power!E20+'[2]Ground Transportation'!E20+[2]Industry!E20+[2]Residential!E20+[2]Aviation!E20</f>
        <v>14.641124131284416</v>
      </c>
      <c r="F20" s="117">
        <f>[2]Power!F20+'[2]Ground Transportation'!F20+[2]Industry!F20+[2]Residential!F20+[2]Aviation!F20</f>
        <v>12.145628032239808</v>
      </c>
      <c r="G20" s="117">
        <f>[2]Power!G20+'[2]Ground Transportation'!G20+[2]Industry!G20+[2]Residential!G20+[2]Aviation!G20</f>
        <v>4.7523519790877025</v>
      </c>
      <c r="H20" s="117">
        <f>[2]Power!H20+'[2]Ground Transportation'!H20+[2]Industry!H20+[2]Residential!H20+[2]Aviation!H20</f>
        <v>3.9025247765863864</v>
      </c>
      <c r="I20" s="117">
        <f>[2]Power!I20+'[2]Ground Transportation'!I20+[2]Industry!I20+[2]Residential!I20+[2]Aviation!I20</f>
        <v>1.2590820491037995</v>
      </c>
      <c r="J20" s="117">
        <f>[2]Power!J20+'[2]Ground Transportation'!J20+[2]Industry!J20+[2]Residential!J20+[2]Aviation!J20</f>
        <v>31.044402522628392</v>
      </c>
      <c r="K20" s="79">
        <f>SUM(C20:J20)+[2]Aviation!L20+'[2]International Shipping'!C20</f>
        <v>111.57688109557566</v>
      </c>
      <c r="M20" s="74">
        <v>43848</v>
      </c>
      <c r="N20" s="116">
        <f>[2]Power!N20+'[2]Ground Transportation'!N20+[2]Industry!N20+[2]Residential!N20+[2]Aviation!P20</f>
        <v>29.919383700230625</v>
      </c>
      <c r="O20" s="116">
        <f>[2]Power!O20+'[2]Ground Transportation'!O20+[2]Industry!O20+[2]Residential!O20+[2]Aviation!Q20</f>
        <v>7.9817768167805845</v>
      </c>
      <c r="P20" s="116">
        <f>[2]Power!P20+'[2]Ground Transportation'!P20+[2]Industry!P20+[2]Residential!P20+[2]Aviation!R20</f>
        <v>14.539376212974174</v>
      </c>
      <c r="Q20" s="116">
        <f>[2]Power!Q20+'[2]Ground Transportation'!Q20+[2]Industry!Q20+[2]Residential!Q20+[2]Aviation!S20</f>
        <v>9.4791363271733839</v>
      </c>
      <c r="R20" s="116">
        <f>[2]Power!R20+'[2]Ground Transportation'!R20+[2]Industry!R20+[2]Residential!R20+[2]Aviation!T20</f>
        <v>4.6062592880704303</v>
      </c>
      <c r="S20" s="116">
        <f>[2]Power!S20+'[2]Ground Transportation'!S20+[2]Industry!S20+[2]Residential!S20+[2]Aviation!U20</f>
        <v>3.6864030301995072</v>
      </c>
      <c r="T20" s="116">
        <f>[2]Power!T20+'[2]Ground Transportation'!T20+[2]Industry!T20+[2]Residential!T20+[2]Aviation!V20</f>
        <v>1.2549038645075479</v>
      </c>
      <c r="U20" s="116">
        <f>[2]Power!U20+'[2]Ground Transportation'!U20+[2]Industry!U20+[2]Residential!U20+[2]Aviation!W20</f>
        <v>30.770452839433641</v>
      </c>
      <c r="V20" s="81">
        <f>SUM(N20:U20)+[2]Aviation!Y20+'[2]International Shipping'!F20</f>
        <v>105.4030433406503</v>
      </c>
      <c r="W20" s="67"/>
      <c r="X20" s="87" t="s">
        <v>535</v>
      </c>
      <c r="Y20" s="67">
        <v>569.57553425411243</v>
      </c>
      <c r="Z20" s="67">
        <v>224.61038957940607</v>
      </c>
      <c r="AA20" s="67">
        <v>430.58939596211701</v>
      </c>
      <c r="AB20" s="67">
        <v>266.81902289411499</v>
      </c>
      <c r="AC20" s="67">
        <v>133.09047950452361</v>
      </c>
      <c r="AD20" s="67">
        <v>101.8746356494898</v>
      </c>
      <c r="AE20" s="67">
        <v>34.935837383359242</v>
      </c>
      <c r="AF20" s="67">
        <v>787.10653845544607</v>
      </c>
      <c r="AG20" s="67">
        <v>2633.9145218982908</v>
      </c>
      <c r="AJ20" s="74">
        <v>43483</v>
      </c>
      <c r="AK20" s="117">
        <f>[2]Power!AL20+'[2]Ground Transportation'!AL20+[2]Industry!AL20+[2]Residential!AL20+[2]Aviation!AR20</f>
        <v>1.2899439878449832</v>
      </c>
      <c r="AL20" s="117">
        <f>[2]Power!AM20+'[2]Ground Transportation'!AM20+[2]Industry!AM20+[2]Residential!AM20+[2]Aviation!AS20</f>
        <v>1.1728195236973675</v>
      </c>
      <c r="AM20" s="117">
        <f>[2]Power!AN20+'[2]Ground Transportation'!AN20+[2]Industry!AN20+[2]Residential!AN20+[2]Aviation!AT20</f>
        <v>2.9135070337785178</v>
      </c>
      <c r="AN20" s="117">
        <f>[2]Power!AO20+'[2]Ground Transportation'!AO20+[2]Industry!AO20+[2]Residential!AO20+[2]Aviation!AU20</f>
        <v>1.2495473014722807</v>
      </c>
      <c r="AO20" s="97">
        <f>[2]Power!AP20+'[2]Ground Transportation'!AP20+[2]Industry!AP20+[2]Residential!AP20+[2]Aviation!AV20</f>
        <v>0.93291926615726717</v>
      </c>
      <c r="AQ20" s="74">
        <v>43848</v>
      </c>
      <c r="AR20" s="116">
        <f>[2]Power!AS20+'[2]Ground Transportation'!AS20+[2]Industry!AS20+[2]Residential!AS20+[2]Aviation!AY20</f>
        <v>1.0459729074184339</v>
      </c>
      <c r="AS20" s="116">
        <f>[2]Power!AT20+'[2]Ground Transportation'!AT20+[2]Industry!AT20+[2]Residential!AT20+[2]Aviation!AZ20</f>
        <v>0.9960782579062879</v>
      </c>
      <c r="AT20" s="116">
        <f>[2]Power!AU20+'[2]Ground Transportation'!AU20+[2]Industry!AU20+[2]Residential!AU20+[2]Aviation!BA20</f>
        <v>2.0146228679213358</v>
      </c>
      <c r="AU20" s="116">
        <f>[2]Power!AV20+'[2]Ground Transportation'!AV20+[2]Industry!AV20+[2]Residential!AV20+[2]Aviation!BB20</f>
        <v>0.99237412315133211</v>
      </c>
      <c r="AV20" s="77">
        <f>[2]Power!AW20+'[2]Ground Transportation'!AW20+[2]Industry!AW20+[2]Residential!AW20+[2]Aviation!BC20</f>
        <v>0.63086565285133167</v>
      </c>
      <c r="AX20" s="87" t="s">
        <v>535</v>
      </c>
      <c r="AY20" s="67">
        <v>28.771685528325037</v>
      </c>
      <c r="AZ20" s="67">
        <v>26.200095052668779</v>
      </c>
      <c r="BA20" s="67">
        <v>54.237865114401671</v>
      </c>
      <c r="BB20" s="67">
        <v>28.944044862467052</v>
      </c>
      <c r="BC20" s="67">
        <v>19.955653888487294</v>
      </c>
    </row>
    <row r="21" spans="2:55">
      <c r="B21" s="74">
        <v>43484</v>
      </c>
      <c r="C21" s="117">
        <f>[2]Power!C21+'[2]Ground Transportation'!C21+[2]Industry!C21+[2]Residential!C21+[2]Aviation!C21</f>
        <v>31.468349022755714</v>
      </c>
      <c r="D21" s="117">
        <f>[2]Power!D21+'[2]Ground Transportation'!D21+[2]Industry!D21+[2]Residential!D21+[2]Aviation!D21</f>
        <v>7.8928827972191424</v>
      </c>
      <c r="E21" s="117">
        <f>[2]Power!E21+'[2]Ground Transportation'!E21+[2]Industry!E21+[2]Residential!E21+[2]Aviation!E21</f>
        <v>13.719155083551598</v>
      </c>
      <c r="F21" s="117">
        <f>[2]Power!F21+'[2]Ground Transportation'!F21+[2]Industry!F21+[2]Residential!F21+[2]Aviation!F21</f>
        <v>11.348609647589999</v>
      </c>
      <c r="G21" s="117">
        <f>[2]Power!G21+'[2]Ground Transportation'!G21+[2]Industry!G21+[2]Residential!G21+[2]Aviation!G21</f>
        <v>4.6196453023621906</v>
      </c>
      <c r="H21" s="117">
        <f>[2]Power!H21+'[2]Ground Transportation'!H21+[2]Industry!H21+[2]Residential!H21+[2]Aviation!H21</f>
        <v>3.5433005004827098</v>
      </c>
      <c r="I21" s="117">
        <f>[2]Power!I21+'[2]Ground Transportation'!I21+[2]Industry!I21+[2]Residential!I21+[2]Aviation!I21</f>
        <v>0.98193238913329361</v>
      </c>
      <c r="J21" s="117">
        <f>[2]Power!J21+'[2]Ground Transportation'!J21+[2]Industry!J21+[2]Residential!J21+[2]Aviation!J21</f>
        <v>30.025492617911862</v>
      </c>
      <c r="K21" s="79">
        <f>SUM(C21:J21)+[2]Aviation!L21+'[2]International Shipping'!C21</f>
        <v>107.20140099058645</v>
      </c>
      <c r="M21" s="74">
        <v>43849</v>
      </c>
      <c r="N21" s="116">
        <f>[2]Power!N21+'[2]Ground Transportation'!N21+[2]Industry!N21+[2]Residential!N21+[2]Aviation!P21</f>
        <v>28.579387708540533</v>
      </c>
      <c r="O21" s="116">
        <f>[2]Power!O21+'[2]Ground Transportation'!O21+[2]Industry!O21+[2]Residential!O21+[2]Aviation!Q21</f>
        <v>8.3240754483040611</v>
      </c>
      <c r="P21" s="116">
        <f>[2]Power!P21+'[2]Ground Transportation'!P21+[2]Industry!P21+[2]Residential!P21+[2]Aviation!R21</f>
        <v>13.849763189779456</v>
      </c>
      <c r="Q21" s="116">
        <f>[2]Power!Q21+'[2]Ground Transportation'!Q21+[2]Industry!Q21+[2]Residential!Q21+[2]Aviation!S21</f>
        <v>9.0533642715405573</v>
      </c>
      <c r="R21" s="116">
        <f>[2]Power!R21+'[2]Ground Transportation'!R21+[2]Industry!R21+[2]Residential!R21+[2]Aviation!T21</f>
        <v>4.5196317834378652</v>
      </c>
      <c r="S21" s="116">
        <f>[2]Power!S21+'[2]Ground Transportation'!S21+[2]Industry!S21+[2]Residential!S21+[2]Aviation!U21</f>
        <v>3.3317472720311585</v>
      </c>
      <c r="T21" s="116">
        <f>[2]Power!T21+'[2]Ground Transportation'!T21+[2]Industry!T21+[2]Residential!T21+[2]Aviation!V21</f>
        <v>1.1106015736144303</v>
      </c>
      <c r="U21" s="116">
        <f>[2]Power!U21+'[2]Ground Transportation'!U21+[2]Industry!U21+[2]Residential!U21+[2]Aviation!W21</f>
        <v>29.586665777645283</v>
      </c>
      <c r="V21" s="81">
        <f>SUM(N21:U21)+[2]Aviation!Y21+'[2]International Shipping'!F21</f>
        <v>101.51643552941358</v>
      </c>
      <c r="W21" s="67"/>
      <c r="X21" s="87" t="s">
        <v>536</v>
      </c>
      <c r="Y21" s="67">
        <v>800.8383524706295</v>
      </c>
      <c r="Z21" s="67">
        <v>189.38575987664407</v>
      </c>
      <c r="AA21" s="67">
        <v>376.61902564573074</v>
      </c>
      <c r="AB21" s="67">
        <v>251.06221596313117</v>
      </c>
      <c r="AC21" s="67">
        <v>131.17769260563966</v>
      </c>
      <c r="AD21" s="67">
        <v>98.123786455023449</v>
      </c>
      <c r="AE21" s="67">
        <v>32.636021921455374</v>
      </c>
      <c r="AF21" s="67">
        <v>785.01613549637091</v>
      </c>
      <c r="AG21" s="67">
        <v>2740.661551776765</v>
      </c>
      <c r="AJ21" s="74">
        <v>43484</v>
      </c>
      <c r="AK21" s="117">
        <f>[2]Power!AL21+'[2]Ground Transportation'!AL21+[2]Industry!AL21+[2]Residential!AL21+[2]Aviation!AR21</f>
        <v>1.1917655237602263</v>
      </c>
      <c r="AL21" s="117">
        <f>[2]Power!AM21+'[2]Ground Transportation'!AM21+[2]Industry!AM21+[2]Residential!AM21+[2]Aviation!AS21</f>
        <v>1.1057117165598713</v>
      </c>
      <c r="AM21" s="117">
        <f>[2]Power!AN21+'[2]Ground Transportation'!AN21+[2]Industry!AN21+[2]Residential!AN21+[2]Aviation!AT21</f>
        <v>2.8109602950412422</v>
      </c>
      <c r="AN21" s="117">
        <f>[2]Power!AO21+'[2]Ground Transportation'!AO21+[2]Industry!AO21+[2]Residential!AO21+[2]Aviation!AU21</f>
        <v>1.1444088631198113</v>
      </c>
      <c r="AO21" s="97">
        <f>[2]Power!AP21+'[2]Ground Transportation'!AP21+[2]Industry!AP21+[2]Residential!AP21+[2]Aviation!AV21</f>
        <v>0.75330276471869728</v>
      </c>
      <c r="AQ21" s="74">
        <v>43849</v>
      </c>
      <c r="AR21" s="116">
        <f>[2]Power!AS21+'[2]Ground Transportation'!AS21+[2]Industry!AS21+[2]Residential!AS21+[2]Aviation!AY21</f>
        <v>1.0532866994074372</v>
      </c>
      <c r="AS21" s="116">
        <f>[2]Power!AT21+'[2]Ground Transportation'!AT21+[2]Industry!AT21+[2]Residential!AT21+[2]Aviation!AZ21</f>
        <v>0.95042005842694299</v>
      </c>
      <c r="AT21" s="116">
        <f>[2]Power!AU21+'[2]Ground Transportation'!AU21+[2]Industry!AU21+[2]Residential!AU21+[2]Aviation!BA21</f>
        <v>2.0104082113255983</v>
      </c>
      <c r="AU21" s="116">
        <f>[2]Power!AV21+'[2]Ground Transportation'!AV21+[2]Industry!AV21+[2]Residential!AV21+[2]Aviation!BB21</f>
        <v>0.89475234748874988</v>
      </c>
      <c r="AV21" s="77">
        <f>[2]Power!AW21+'[2]Ground Transportation'!AW21+[2]Industry!AW21+[2]Residential!AW21+[2]Aviation!BC21</f>
        <v>0.56905189974609161</v>
      </c>
      <c r="AX21" s="87" t="s">
        <v>536</v>
      </c>
      <c r="AY21" s="67">
        <v>28.779511552764113</v>
      </c>
      <c r="AZ21" s="67">
        <v>23.342787808485411</v>
      </c>
      <c r="BA21" s="67">
        <v>55.829460855207472</v>
      </c>
      <c r="BB21" s="67">
        <v>24.439981596559122</v>
      </c>
      <c r="BC21" s="67">
        <v>16.018852554863859</v>
      </c>
    </row>
    <row r="22" spans="2:55">
      <c r="B22" s="74">
        <v>43485</v>
      </c>
      <c r="C22" s="117">
        <f>[2]Power!C22+'[2]Ground Transportation'!C22+[2]Industry!C22+[2]Residential!C22+[2]Aviation!C22</f>
        <v>30.771712781202236</v>
      </c>
      <c r="D22" s="117">
        <f>[2]Power!D22+'[2]Ground Transportation'!D22+[2]Industry!D22+[2]Residential!D22+[2]Aviation!D22</f>
        <v>7.5377058940872974</v>
      </c>
      <c r="E22" s="117">
        <f>[2]Power!E22+'[2]Ground Transportation'!E22+[2]Industry!E22+[2]Residential!E22+[2]Aviation!E22</f>
        <v>13.822295620807914</v>
      </c>
      <c r="F22" s="117">
        <f>[2]Power!F22+'[2]Ground Transportation'!F22+[2]Industry!F22+[2]Residential!F22+[2]Aviation!F22</f>
        <v>10.614549139503239</v>
      </c>
      <c r="G22" s="117">
        <f>[2]Power!G22+'[2]Ground Transportation'!G22+[2]Industry!G22+[2]Residential!G22+[2]Aviation!G22</f>
        <v>4.5520919558352393</v>
      </c>
      <c r="H22" s="117">
        <f>[2]Power!H22+'[2]Ground Transportation'!H22+[2]Industry!H22+[2]Residential!H22+[2]Aviation!H22</f>
        <v>3.3929836030272251</v>
      </c>
      <c r="I22" s="117">
        <f>[2]Power!I22+'[2]Ground Transportation'!I22+[2]Industry!I22+[2]Residential!I22+[2]Aviation!I22</f>
        <v>0.87821128797356574</v>
      </c>
      <c r="J22" s="117">
        <f>[2]Power!J22+'[2]Ground Transportation'!J22+[2]Industry!J22+[2]Residential!J22+[2]Aviation!J22</f>
        <v>29.811315563067826</v>
      </c>
      <c r="K22" s="79">
        <f>SUM(C22:J22)+[2]Aviation!L22+'[2]International Shipping'!C22</f>
        <v>104.97480280839623</v>
      </c>
      <c r="M22" s="74">
        <v>43850</v>
      </c>
      <c r="N22" s="116">
        <f>[2]Power!N22+'[2]Ground Transportation'!N22+[2]Industry!N22+[2]Residential!N22+[2]Aviation!P22</f>
        <v>27.737046838798133</v>
      </c>
      <c r="O22" s="116">
        <f>[2]Power!O22+'[2]Ground Transportation'!O22+[2]Industry!O22+[2]Residential!O22+[2]Aviation!Q22</f>
        <v>8.1661734036636986</v>
      </c>
      <c r="P22" s="116">
        <f>[2]Power!P22+'[2]Ground Transportation'!P22+[2]Industry!P22+[2]Residential!P22+[2]Aviation!R22</f>
        <v>15.922861318952849</v>
      </c>
      <c r="Q22" s="116">
        <f>[2]Power!Q22+'[2]Ground Transportation'!Q22+[2]Industry!Q22+[2]Residential!Q22+[2]Aviation!S22</f>
        <v>11.384558560085342</v>
      </c>
      <c r="R22" s="116">
        <f>[2]Power!R22+'[2]Ground Transportation'!R22+[2]Industry!R22+[2]Residential!R22+[2]Aviation!T22</f>
        <v>4.5864162734976119</v>
      </c>
      <c r="S22" s="116">
        <f>[2]Power!S22+'[2]Ground Transportation'!S22+[2]Industry!S22+[2]Residential!S22+[2]Aviation!U22</f>
        <v>3.6090378553242974</v>
      </c>
      <c r="T22" s="116">
        <f>[2]Power!T22+'[2]Ground Transportation'!T22+[2]Industry!T22+[2]Residential!T22+[2]Aviation!V22</f>
        <v>1.2984898340776792</v>
      </c>
      <c r="U22" s="116">
        <f>[2]Power!U22+'[2]Ground Transportation'!U22+[2]Industry!U22+[2]Residential!U22+[2]Aviation!W22</f>
        <v>30.675864807555207</v>
      </c>
      <c r="V22" s="81">
        <f>SUM(N22:U22)+[2]Aviation!Y22+'[2]International Shipping'!F22</f>
        <v>106.4854751983582</v>
      </c>
      <c r="W22" s="67"/>
      <c r="X22" s="87" t="s">
        <v>537</v>
      </c>
      <c r="Y22" s="67">
        <v>847.4035766011317</v>
      </c>
      <c r="Z22" s="67">
        <v>118.61870994672776</v>
      </c>
      <c r="AA22" s="67">
        <v>293.10026814189109</v>
      </c>
      <c r="AB22" s="67">
        <v>186.85288463983699</v>
      </c>
      <c r="AC22" s="67">
        <v>109.85567673736101</v>
      </c>
      <c r="AD22" s="67">
        <v>80.026436801768497</v>
      </c>
      <c r="AE22" s="67">
        <v>24.949558356617732</v>
      </c>
      <c r="AF22" s="67">
        <v>654.89567948190984</v>
      </c>
      <c r="AG22" s="67">
        <v>2368.0347639148595</v>
      </c>
      <c r="AJ22" s="74">
        <v>43485</v>
      </c>
      <c r="AK22" s="117">
        <f>[2]Power!AL22+'[2]Ground Transportation'!AL22+[2]Industry!AL22+[2]Residential!AL22+[2]Aviation!AR22</f>
        <v>1.1618029355037394</v>
      </c>
      <c r="AL22" s="117">
        <f>[2]Power!AM22+'[2]Ground Transportation'!AM22+[2]Industry!AM22+[2]Residential!AM22+[2]Aviation!AS22</f>
        <v>1.0093807910723556</v>
      </c>
      <c r="AM22" s="117">
        <f>[2]Power!AN22+'[2]Ground Transportation'!AN22+[2]Industry!AN22+[2]Residential!AN22+[2]Aviation!AT22</f>
        <v>2.7012009671963515</v>
      </c>
      <c r="AN22" s="117">
        <f>[2]Power!AO22+'[2]Ground Transportation'!AO22+[2]Industry!AO22+[2]Residential!AO22+[2]Aviation!AU22</f>
        <v>1.0384205839610936</v>
      </c>
      <c r="AO22" s="97">
        <f>[2]Power!AP22+'[2]Ground Transportation'!AP22+[2]Industry!AP22+[2]Residential!AP22+[2]Aviation!AV22</f>
        <v>0.64535804866848867</v>
      </c>
      <c r="AQ22" s="74">
        <v>43850</v>
      </c>
      <c r="AR22" s="116">
        <f>[2]Power!AS22+'[2]Ground Transportation'!AS22+[2]Industry!AS22+[2]Residential!AS22+[2]Aviation!AY22</f>
        <v>1.2506384501118142</v>
      </c>
      <c r="AS22" s="116">
        <f>[2]Power!AT22+'[2]Ground Transportation'!AT22+[2]Industry!AT22+[2]Residential!AT22+[2]Aviation!AZ22</f>
        <v>1.1687873938046152</v>
      </c>
      <c r="AT22" s="116">
        <f>[2]Power!AU22+'[2]Ground Transportation'!AU22+[2]Industry!AU22+[2]Residential!AU22+[2]Aviation!BA22</f>
        <v>2.7066311362474891</v>
      </c>
      <c r="AU22" s="116">
        <f>[2]Power!AV22+'[2]Ground Transportation'!AV22+[2]Industry!AV22+[2]Residential!AV22+[2]Aviation!BB22</f>
        <v>1.1256996084816977</v>
      </c>
      <c r="AV22" s="77">
        <f>[2]Power!AW22+'[2]Ground Transportation'!AW22+[2]Industry!AW22+[2]Residential!AW22+[2]Aviation!BC22</f>
        <v>0.83785485398855186</v>
      </c>
      <c r="AX22" s="87" t="s">
        <v>537</v>
      </c>
      <c r="AY22" s="67">
        <v>20.640199101940574</v>
      </c>
      <c r="AZ22" s="67">
        <v>14.031532102764608</v>
      </c>
      <c r="BA22" s="67">
        <v>40.464875696473811</v>
      </c>
      <c r="BB22" s="67">
        <v>18.4891433710531</v>
      </c>
      <c r="BC22" s="67">
        <v>12.013531137692615</v>
      </c>
    </row>
    <row r="23" spans="2:55">
      <c r="B23" s="74">
        <v>43486</v>
      </c>
      <c r="C23" s="117">
        <f>[2]Power!C23+'[2]Ground Transportation'!C23+[2]Industry!C23+[2]Residential!C23+[2]Aviation!C23</f>
        <v>30.208985802760843</v>
      </c>
      <c r="D23" s="117">
        <f>[2]Power!D23+'[2]Ground Transportation'!D23+[2]Industry!D23+[2]Residential!D23+[2]Aviation!D23</f>
        <v>7.2825079228358547</v>
      </c>
      <c r="E23" s="117">
        <f>[2]Power!E23+'[2]Ground Transportation'!E23+[2]Industry!E23+[2]Residential!E23+[2]Aviation!E23</f>
        <v>14.984764419902515</v>
      </c>
      <c r="F23" s="117">
        <f>[2]Power!F23+'[2]Ground Transportation'!F23+[2]Industry!F23+[2]Residential!F23+[2]Aviation!F23</f>
        <v>12.733195943742492</v>
      </c>
      <c r="G23" s="117">
        <f>[2]Power!G23+'[2]Ground Transportation'!G23+[2]Industry!G23+[2]Residential!G23+[2]Aviation!G23</f>
        <v>4.8416462789167616</v>
      </c>
      <c r="H23" s="117">
        <f>[2]Power!H23+'[2]Ground Transportation'!H23+[2]Industry!H23+[2]Residential!H23+[2]Aviation!H23</f>
        <v>3.804521751485884</v>
      </c>
      <c r="I23" s="117">
        <f>[2]Power!I23+'[2]Ground Transportation'!I23+[2]Industry!I23+[2]Residential!I23+[2]Aviation!I23</f>
        <v>1.1350933842171582</v>
      </c>
      <c r="J23" s="117">
        <f>[2]Power!J23+'[2]Ground Transportation'!J23+[2]Industry!J23+[2]Residential!J23+[2]Aviation!J23</f>
        <v>31.202401598473188</v>
      </c>
      <c r="K23" s="79">
        <f>SUM(C23:J23)+[2]Aviation!L23+'[2]International Shipping'!C23</f>
        <v>109.73098710459568</v>
      </c>
      <c r="L23" s="67"/>
      <c r="M23" s="74">
        <v>43851</v>
      </c>
      <c r="N23" s="116">
        <f>[2]Power!N23+'[2]Ground Transportation'!N23+[2]Industry!N23+[2]Residential!N23+[2]Aviation!P23</f>
        <v>26.356684707381262</v>
      </c>
      <c r="O23" s="116">
        <f>[2]Power!O23+'[2]Ground Transportation'!O23+[2]Industry!O23+[2]Residential!O23+[2]Aviation!Q23</f>
        <v>8.3665551775929305</v>
      </c>
      <c r="P23" s="116">
        <f>[2]Power!P23+'[2]Ground Transportation'!P23+[2]Industry!P23+[2]Residential!P23+[2]Aviation!R23</f>
        <v>16.796603918938054</v>
      </c>
      <c r="Q23" s="116">
        <f>[2]Power!Q23+'[2]Ground Transportation'!Q23+[2]Industry!Q23+[2]Residential!Q23+[2]Aviation!S23</f>
        <v>11.856996602174124</v>
      </c>
      <c r="R23" s="116">
        <f>[2]Power!R23+'[2]Ground Transportation'!R23+[2]Industry!R23+[2]Residential!R23+[2]Aviation!T23</f>
        <v>4.6725894517250497</v>
      </c>
      <c r="S23" s="116">
        <f>[2]Power!S23+'[2]Ground Transportation'!S23+[2]Industry!S23+[2]Residential!S23+[2]Aviation!U23</f>
        <v>3.7455099197223767</v>
      </c>
      <c r="T23" s="116">
        <f>[2]Power!T23+'[2]Ground Transportation'!T23+[2]Industry!T23+[2]Residential!T23+[2]Aviation!V23</f>
        <v>1.3296983022481905</v>
      </c>
      <c r="U23" s="116">
        <f>[2]Power!U23+'[2]Ground Transportation'!U23+[2]Industry!U23+[2]Residential!U23+[2]Aviation!W23</f>
        <v>31.601760032007068</v>
      </c>
      <c r="V23" s="81">
        <f>SUM(N23:U23)+[2]Aviation!Y23+'[2]International Shipping'!F23</f>
        <v>107.73859219662306</v>
      </c>
      <c r="W23" s="67"/>
      <c r="X23" s="87" t="s">
        <v>538</v>
      </c>
      <c r="Y23" s="67">
        <v>887.20475781106404</v>
      </c>
      <c r="Z23" s="67">
        <v>160.54869420267309</v>
      </c>
      <c r="AA23" s="67">
        <v>303.66186621613809</v>
      </c>
      <c r="AB23" s="67">
        <v>193.55203411142975</v>
      </c>
      <c r="AC23" s="67">
        <v>104.16795804261274</v>
      </c>
      <c r="AD23" s="67">
        <v>66.670450946091378</v>
      </c>
      <c r="AE23" s="67">
        <v>28.014554916802769</v>
      </c>
      <c r="AF23" s="67">
        <v>703.40129918988987</v>
      </c>
      <c r="AG23" s="67">
        <v>2503.912951671296</v>
      </c>
      <c r="AJ23" s="74">
        <v>43486</v>
      </c>
      <c r="AK23" s="117">
        <f>[2]Power!AL23+'[2]Ground Transportation'!AL23+[2]Industry!AL23+[2]Residential!AL23+[2]Aviation!AR23</f>
        <v>1.2985684651716825</v>
      </c>
      <c r="AL23" s="117">
        <f>[2]Power!AM23+'[2]Ground Transportation'!AM23+[2]Industry!AM23+[2]Residential!AM23+[2]Aviation!AS23</f>
        <v>1.2024952841046725</v>
      </c>
      <c r="AM23" s="117">
        <f>[2]Power!AN23+'[2]Ground Transportation'!AN23+[2]Industry!AN23+[2]Residential!AN23+[2]Aviation!AT23</f>
        <v>3.1923752726422725</v>
      </c>
      <c r="AN23" s="117">
        <f>[2]Power!AO23+'[2]Ground Transportation'!AO23+[2]Industry!AO23+[2]Residential!AO23+[2]Aviation!AU23</f>
        <v>1.3031627207405085</v>
      </c>
      <c r="AO23" s="97">
        <f>[2]Power!AP23+'[2]Ground Transportation'!AP23+[2]Industry!AP23+[2]Residential!AP23+[2]Aviation!AV23</f>
        <v>0.89272295242254374</v>
      </c>
      <c r="AQ23" s="74">
        <v>43851</v>
      </c>
      <c r="AR23" s="116">
        <f>[2]Power!AS23+'[2]Ground Transportation'!AS23+[2]Industry!AS23+[2]Residential!AS23+[2]Aviation!AY23</f>
        <v>1.3004114467335539</v>
      </c>
      <c r="AS23" s="116">
        <f>[2]Power!AT23+'[2]Ground Transportation'!AT23+[2]Industry!AT23+[2]Residential!AT23+[2]Aviation!AZ23</f>
        <v>1.1950168567047319</v>
      </c>
      <c r="AT23" s="116">
        <f>[2]Power!AU23+'[2]Ground Transportation'!AU23+[2]Industry!AU23+[2]Residential!AU23+[2]Aviation!BA23</f>
        <v>2.8345158375212938</v>
      </c>
      <c r="AU23" s="116">
        <f>[2]Power!AV23+'[2]Ground Transportation'!AV23+[2]Industry!AV23+[2]Residential!AV23+[2]Aviation!BB23</f>
        <v>1.2043653210641152</v>
      </c>
      <c r="AV23" s="77">
        <f>[2]Power!AW23+'[2]Ground Transportation'!AW23+[2]Industry!AW23+[2]Residential!AW23+[2]Aviation!BC23</f>
        <v>0.89855601729164214</v>
      </c>
      <c r="AX23" s="87" t="s">
        <v>538</v>
      </c>
      <c r="AY23" s="67">
        <v>20.393531909404345</v>
      </c>
      <c r="AZ23" s="67">
        <v>16.641558508084163</v>
      </c>
      <c r="BA23" s="67">
        <v>42.791749876776848</v>
      </c>
      <c r="BB23" s="67">
        <v>18.441803437567113</v>
      </c>
      <c r="BC23" s="67">
        <v>12.810529508934724</v>
      </c>
    </row>
    <row r="24" spans="2:55">
      <c r="B24" s="74">
        <v>43487</v>
      </c>
      <c r="C24" s="117">
        <f>[2]Power!C24+'[2]Ground Transportation'!C24+[2]Industry!C24+[2]Residential!C24+[2]Aviation!C24</f>
        <v>29.435594697159839</v>
      </c>
      <c r="D24" s="117">
        <f>[2]Power!D24+'[2]Ground Transportation'!D24+[2]Industry!D24+[2]Residential!D24+[2]Aviation!D24</f>
        <v>7.4212660860573427</v>
      </c>
      <c r="E24" s="117">
        <f>[2]Power!E24+'[2]Ground Transportation'!E24+[2]Industry!E24+[2]Residential!E24+[2]Aviation!E24</f>
        <v>16.157879305206894</v>
      </c>
      <c r="F24" s="117">
        <f>[2]Power!F24+'[2]Ground Transportation'!F24+[2]Industry!F24+[2]Residential!F24+[2]Aviation!F24</f>
        <v>12.793288684181155</v>
      </c>
      <c r="G24" s="117">
        <f>[2]Power!G24+'[2]Ground Transportation'!G24+[2]Industry!G24+[2]Residential!G24+[2]Aviation!G24</f>
        <v>4.9831411428787744</v>
      </c>
      <c r="H24" s="117">
        <f>[2]Power!H24+'[2]Ground Transportation'!H24+[2]Industry!H24+[2]Residential!H24+[2]Aviation!H24</f>
        <v>3.9016805075196159</v>
      </c>
      <c r="I24" s="117">
        <f>[2]Power!I24+'[2]Ground Transportation'!I24+[2]Industry!I24+[2]Residential!I24+[2]Aviation!I24</f>
        <v>1.1793830663162344</v>
      </c>
      <c r="J24" s="117">
        <f>[2]Power!J24+'[2]Ground Transportation'!J24+[2]Industry!J24+[2]Residential!J24+[2]Aviation!J24</f>
        <v>31.370985249033154</v>
      </c>
      <c r="K24" s="79">
        <f>SUM(C24:J24)+[2]Aviation!L24+'[2]International Shipping'!C24</f>
        <v>110.70170784094854</v>
      </c>
      <c r="M24" s="74">
        <v>43852</v>
      </c>
      <c r="N24" s="116">
        <f>[2]Power!N24+'[2]Ground Transportation'!N24+[2]Industry!N24+[2]Residential!N24+[2]Aviation!P24</f>
        <v>24.858152354730425</v>
      </c>
      <c r="O24" s="116">
        <f>[2]Power!O24+'[2]Ground Transportation'!O24+[2]Industry!O24+[2]Residential!O24+[2]Aviation!Q24</f>
        <v>8.387074814369333</v>
      </c>
      <c r="P24" s="116">
        <f>[2]Power!P24+'[2]Ground Transportation'!P24+[2]Industry!P24+[2]Residential!P24+[2]Aviation!R24</f>
        <v>16.178782439542527</v>
      </c>
      <c r="Q24" s="116">
        <f>[2]Power!Q24+'[2]Ground Transportation'!Q24+[2]Industry!Q24+[2]Residential!Q24+[2]Aviation!S24</f>
        <v>12.0743673518365</v>
      </c>
      <c r="R24" s="116">
        <f>[2]Power!R24+'[2]Ground Transportation'!R24+[2]Industry!R24+[2]Residential!R24+[2]Aviation!T24</f>
        <v>4.6326369189863312</v>
      </c>
      <c r="S24" s="116">
        <f>[2]Power!S24+'[2]Ground Transportation'!S24+[2]Industry!S24+[2]Residential!S24+[2]Aviation!U24</f>
        <v>3.88842499171975</v>
      </c>
      <c r="T24" s="116">
        <f>[2]Power!T24+'[2]Ground Transportation'!T24+[2]Industry!T24+[2]Residential!T24+[2]Aviation!V24</f>
        <v>1.3202072748205178</v>
      </c>
      <c r="U24" s="116">
        <f>[2]Power!U24+'[2]Ground Transportation'!U24+[2]Industry!U24+[2]Residential!U24+[2]Aviation!W24</f>
        <v>31.181131536008483</v>
      </c>
      <c r="V24" s="81">
        <f>SUM(N24:U24)+[2]Aviation!Y24+'[2]International Shipping'!F24</f>
        <v>105.53477915596045</v>
      </c>
      <c r="W24" s="67"/>
      <c r="X24" s="87" t="s">
        <v>539</v>
      </c>
      <c r="Y24" s="67">
        <v>887.43969551805446</v>
      </c>
      <c r="Z24" s="67">
        <v>179.67528615040661</v>
      </c>
      <c r="AA24" s="67">
        <v>358.78173249860203</v>
      </c>
      <c r="AB24" s="67">
        <v>204.01754616016709</v>
      </c>
      <c r="AC24" s="67">
        <v>104.21425013486903</v>
      </c>
      <c r="AD24" s="67">
        <v>76.870668163666494</v>
      </c>
      <c r="AE24" s="67">
        <v>31.427326548635758</v>
      </c>
      <c r="AF24" s="67">
        <v>739.47336200755296</v>
      </c>
      <c r="AG24" s="67">
        <v>2637.7954942986257</v>
      </c>
      <c r="AJ24" s="74">
        <v>43487</v>
      </c>
      <c r="AK24" s="117">
        <f>[2]Power!AL24+'[2]Ground Transportation'!AL24+[2]Industry!AL24+[2]Residential!AL24+[2]Aviation!AR24</f>
        <v>1.3195385795087862</v>
      </c>
      <c r="AL24" s="117">
        <f>[2]Power!AM24+'[2]Ground Transportation'!AM24+[2]Industry!AM24+[2]Residential!AM24+[2]Aviation!AS24</f>
        <v>1.1992932459034968</v>
      </c>
      <c r="AM24" s="117">
        <f>[2]Power!AN24+'[2]Ground Transportation'!AN24+[2]Industry!AN24+[2]Residential!AN24+[2]Aviation!AT24</f>
        <v>3.1644513775699799</v>
      </c>
      <c r="AN24" s="117">
        <f>[2]Power!AO24+'[2]Ground Transportation'!AO24+[2]Industry!AO24+[2]Residential!AO24+[2]Aviation!AU24</f>
        <v>1.3151813944608135</v>
      </c>
      <c r="AO24" s="97">
        <f>[2]Power!AP24+'[2]Ground Transportation'!AP24+[2]Industry!AP24+[2]Residential!AP24+[2]Aviation!AV24</f>
        <v>0.88915409247633448</v>
      </c>
      <c r="AQ24" s="74">
        <v>43852</v>
      </c>
      <c r="AR24" s="116">
        <f>[2]Power!AS24+'[2]Ground Transportation'!AS24+[2]Industry!AS24+[2]Residential!AS24+[2]Aviation!AY24</f>
        <v>1.2571969106723364</v>
      </c>
      <c r="AS24" s="116">
        <f>[2]Power!AT24+'[2]Ground Transportation'!AT24+[2]Industry!AT24+[2]Residential!AT24+[2]Aviation!AZ24</f>
        <v>1.2149751009945915</v>
      </c>
      <c r="AT24" s="116">
        <f>[2]Power!AU24+'[2]Ground Transportation'!AU24+[2]Industry!AU24+[2]Residential!AU24+[2]Aviation!BA24</f>
        <v>2.9614232259898738</v>
      </c>
      <c r="AU24" s="116">
        <f>[2]Power!AV24+'[2]Ground Transportation'!AV24+[2]Industry!AV24+[2]Residential!AV24+[2]Aviation!BB24</f>
        <v>1.2384350263813</v>
      </c>
      <c r="AV24" s="77">
        <f>[2]Power!AW24+'[2]Ground Transportation'!AW24+[2]Industry!AW24+[2]Residential!AW24+[2]Aviation!BC24</f>
        <v>0.91579784965095412</v>
      </c>
      <c r="AX24" s="87" t="s">
        <v>539</v>
      </c>
      <c r="AY24" s="67">
        <v>22.145311722832687</v>
      </c>
      <c r="AZ24" s="67">
        <v>19.574089104588591</v>
      </c>
      <c r="BA24" s="67">
        <v>42.503510857310047</v>
      </c>
      <c r="BB24" s="67">
        <v>20.848482329495653</v>
      </c>
      <c r="BC24" s="67">
        <v>16.581593598573889</v>
      </c>
    </row>
    <row r="25" spans="2:55">
      <c r="B25" s="74">
        <v>43488</v>
      </c>
      <c r="C25" s="117">
        <f>[2]Power!C25+'[2]Ground Transportation'!C25+[2]Industry!C25+[2]Residential!C25+[2]Aviation!C25</f>
        <v>29.260650035798985</v>
      </c>
      <c r="D25" s="117">
        <f>[2]Power!D25+'[2]Ground Transportation'!D25+[2]Industry!D25+[2]Residential!D25+[2]Aviation!D25</f>
        <v>7.534864857140616</v>
      </c>
      <c r="E25" s="117">
        <f>[2]Power!E25+'[2]Ground Transportation'!E25+[2]Industry!E25+[2]Residential!E25+[2]Aviation!E25</f>
        <v>15.825930395431127</v>
      </c>
      <c r="F25" s="117">
        <f>[2]Power!F25+'[2]Ground Transportation'!F25+[2]Industry!F25+[2]Residential!F25+[2]Aviation!F25</f>
        <v>12.723114923163736</v>
      </c>
      <c r="G25" s="117">
        <f>[2]Power!G25+'[2]Ground Transportation'!G25+[2]Industry!G25+[2]Residential!G25+[2]Aviation!G25</f>
        <v>5.0958327987878214</v>
      </c>
      <c r="H25" s="117">
        <f>[2]Power!H25+'[2]Ground Transportation'!H25+[2]Industry!H25+[2]Residential!H25+[2]Aviation!H25</f>
        <v>3.8014828063453892</v>
      </c>
      <c r="I25" s="117">
        <f>[2]Power!I25+'[2]Ground Transportation'!I25+[2]Industry!I25+[2]Residential!I25+[2]Aviation!I25</f>
        <v>1.2752203590988684</v>
      </c>
      <c r="J25" s="117">
        <f>[2]Power!J25+'[2]Ground Transportation'!J25+[2]Industry!J25+[2]Residential!J25+[2]Aviation!J25</f>
        <v>30.758581197581094</v>
      </c>
      <c r="K25" s="79">
        <f>SUM(C25:J25)+[2]Aviation!L25+'[2]International Shipping'!C25</f>
        <v>109.75612428457232</v>
      </c>
      <c r="M25" s="74">
        <v>43853</v>
      </c>
      <c r="N25" s="116">
        <f>[2]Power!N25+'[2]Ground Transportation'!N25+[2]Industry!N25+[2]Residential!N25+[2]Aviation!P25</f>
        <v>23.208754351844021</v>
      </c>
      <c r="O25" s="116">
        <f>[2]Power!O25+'[2]Ground Transportation'!O25+[2]Industry!O25+[2]Residential!O25+[2]Aviation!Q25</f>
        <v>8.219470204966866</v>
      </c>
      <c r="P25" s="116">
        <f>[2]Power!P25+'[2]Ground Transportation'!P25+[2]Industry!P25+[2]Residential!P25+[2]Aviation!R25</f>
        <v>16.03797992065909</v>
      </c>
      <c r="Q25" s="116">
        <f>[2]Power!Q25+'[2]Ground Transportation'!Q25+[2]Industry!Q25+[2]Residential!Q25+[2]Aviation!S25</f>
        <v>12.257776683337683</v>
      </c>
      <c r="R25" s="116">
        <f>[2]Power!R25+'[2]Ground Transportation'!R25+[2]Industry!R25+[2]Residential!R25+[2]Aviation!T25</f>
        <v>4.6849782168080862</v>
      </c>
      <c r="S25" s="116">
        <f>[2]Power!S25+'[2]Ground Transportation'!S25+[2]Industry!S25+[2]Residential!S25+[2]Aviation!U25</f>
        <v>3.7654299124979467</v>
      </c>
      <c r="T25" s="116">
        <f>[2]Power!T25+'[2]Ground Transportation'!T25+[2]Industry!T25+[2]Residential!T25+[2]Aviation!V25</f>
        <v>1.3069926308475273</v>
      </c>
      <c r="U25" s="116">
        <f>[2]Power!U25+'[2]Ground Transportation'!U25+[2]Industry!U25+[2]Residential!U25+[2]Aviation!W25</f>
        <v>30.817465839854883</v>
      </c>
      <c r="V25" s="81">
        <f>SUM(N25:U25)+[2]Aviation!Y25+'[2]International Shipping'!F25</f>
        <v>103.35649374996727</v>
      </c>
      <c r="W25" s="67"/>
      <c r="X25" s="87"/>
      <c r="Y25" s="67"/>
      <c r="Z25" s="67"/>
      <c r="AA25" s="67"/>
      <c r="AB25" s="67"/>
      <c r="AC25" s="67"/>
      <c r="AD25" s="67"/>
      <c r="AE25" s="67"/>
      <c r="AF25" s="67"/>
      <c r="AG25" s="67"/>
      <c r="AJ25" s="74">
        <v>43488</v>
      </c>
      <c r="AK25" s="117">
        <f>[2]Power!AL25+'[2]Ground Transportation'!AL25+[2]Industry!AL25+[2]Residential!AL25+[2]Aviation!AR25</f>
        <v>1.4044955678661435</v>
      </c>
      <c r="AL25" s="117">
        <f>[2]Power!AM25+'[2]Ground Transportation'!AM25+[2]Industry!AM25+[2]Residential!AM25+[2]Aviation!AS25</f>
        <v>1.1932904640698105</v>
      </c>
      <c r="AM25" s="117">
        <f>[2]Power!AN25+'[2]Ground Transportation'!AN25+[2]Industry!AN25+[2]Residential!AN25+[2]Aviation!AT25</f>
        <v>3.2293709402140225</v>
      </c>
      <c r="AN25" s="117">
        <f>[2]Power!AO25+'[2]Ground Transportation'!AO25+[2]Industry!AO25+[2]Residential!AO25+[2]Aviation!AU25</f>
        <v>1.2849182633214016</v>
      </c>
      <c r="AO25" s="97">
        <f>[2]Power!AP25+'[2]Ground Transportation'!AP25+[2]Industry!AP25+[2]Residential!AP25+[2]Aviation!AV25</f>
        <v>0.79934732756315063</v>
      </c>
      <c r="AQ25" s="74">
        <v>43853</v>
      </c>
      <c r="AR25" s="116">
        <f>[2]Power!AS25+'[2]Ground Transportation'!AS25+[2]Industry!AS25+[2]Residential!AS25+[2]Aviation!AY25</f>
        <v>1.2548265364133515</v>
      </c>
      <c r="AS25" s="116">
        <f>[2]Power!AT25+'[2]Ground Transportation'!AT25+[2]Industry!AT25+[2]Residential!AT25+[2]Aviation!AZ25</f>
        <v>1.2116132709256653</v>
      </c>
      <c r="AT25" s="116">
        <f>[2]Power!AU25+'[2]Ground Transportation'!AU25+[2]Industry!AU25+[2]Residential!AU25+[2]Aviation!BA25</f>
        <v>3.0211954631994216</v>
      </c>
      <c r="AU25" s="116">
        <f>[2]Power!AV25+'[2]Ground Transportation'!AV25+[2]Industry!AV25+[2]Residential!AV25+[2]Aviation!BB25</f>
        <v>1.2951993793528045</v>
      </c>
      <c r="AV25" s="77">
        <f>[2]Power!AW25+'[2]Ground Transportation'!AW25+[2]Industry!AW25+[2]Residential!AW25+[2]Aviation!BC25</f>
        <v>0.96287073815829038</v>
      </c>
      <c r="AX25" s="87"/>
      <c r="AY25" s="67"/>
      <c r="AZ25" s="67"/>
      <c r="BA25" s="67"/>
      <c r="BB25" s="67"/>
      <c r="BC25" s="67"/>
    </row>
    <row r="26" spans="2:55">
      <c r="B26" s="74">
        <v>43489</v>
      </c>
      <c r="C26" s="117">
        <f>[2]Power!C26+'[2]Ground Transportation'!C26+[2]Industry!C26+[2]Residential!C26+[2]Aviation!C26</f>
        <v>28.629896696755978</v>
      </c>
      <c r="D26" s="117">
        <f>[2]Power!D26+'[2]Ground Transportation'!D26+[2]Industry!D26+[2]Residential!D26+[2]Aviation!D26</f>
        <v>7.8230661110845672</v>
      </c>
      <c r="E26" s="117">
        <f>[2]Power!E26+'[2]Ground Transportation'!E26+[2]Industry!E26+[2]Residential!E26+[2]Aviation!E26</f>
        <v>15.476267798719192</v>
      </c>
      <c r="F26" s="117">
        <f>[2]Power!F26+'[2]Ground Transportation'!F26+[2]Industry!F26+[2]Residential!F26+[2]Aviation!F26</f>
        <v>12.950889068106912</v>
      </c>
      <c r="G26" s="117">
        <f>[2]Power!G26+'[2]Ground Transportation'!G26+[2]Industry!G26+[2]Residential!G26+[2]Aviation!G26</f>
        <v>5.0715772336960097</v>
      </c>
      <c r="H26" s="117">
        <f>[2]Power!H26+'[2]Ground Transportation'!H26+[2]Industry!H26+[2]Residential!H26+[2]Aviation!H26</f>
        <v>3.9191065434040704</v>
      </c>
      <c r="I26" s="117">
        <f>[2]Power!I26+'[2]Ground Transportation'!I26+[2]Industry!I26+[2]Residential!I26+[2]Aviation!I26</f>
        <v>1.2732598549804184</v>
      </c>
      <c r="J26" s="117">
        <f>[2]Power!J26+'[2]Ground Transportation'!J26+[2]Industry!J26+[2]Residential!J26+[2]Aviation!J26</f>
        <v>30.429578169404188</v>
      </c>
      <c r="K26" s="79">
        <f>SUM(C26:J26)+[2]Aviation!L26+'[2]International Shipping'!C26</f>
        <v>109.0870497445656</v>
      </c>
      <c r="M26" s="74">
        <v>43854</v>
      </c>
      <c r="N26" s="116">
        <f>[2]Power!N26+'[2]Ground Transportation'!N26+[2]Industry!N26+[2]Residential!N26+[2]Aviation!P26</f>
        <v>22.603634240886642</v>
      </c>
      <c r="O26" s="116">
        <f>[2]Power!O26+'[2]Ground Transportation'!O26+[2]Industry!O26+[2]Residential!O26+[2]Aviation!Q26</f>
        <v>8.473899059297997</v>
      </c>
      <c r="P26" s="116">
        <f>[2]Power!P26+'[2]Ground Transportation'!P26+[2]Industry!P26+[2]Residential!P26+[2]Aviation!R26</f>
        <v>15.356948703527863</v>
      </c>
      <c r="Q26" s="116">
        <f>[2]Power!Q26+'[2]Ground Transportation'!Q26+[2]Industry!Q26+[2]Residential!Q26+[2]Aviation!S26</f>
        <v>12.257359160148052</v>
      </c>
      <c r="R26" s="116">
        <f>[2]Power!R26+'[2]Ground Transportation'!R26+[2]Industry!R26+[2]Residential!R26+[2]Aviation!T26</f>
        <v>4.7211990221744333</v>
      </c>
      <c r="S26" s="116">
        <f>[2]Power!S26+'[2]Ground Transportation'!S26+[2]Industry!S26+[2]Residential!S26+[2]Aviation!U26</f>
        <v>3.5375762413518643</v>
      </c>
      <c r="T26" s="116">
        <f>[2]Power!T26+'[2]Ground Transportation'!T26+[2]Industry!T26+[2]Residential!T26+[2]Aviation!V26</f>
        <v>1.318156462305963</v>
      </c>
      <c r="U26" s="116">
        <f>[2]Power!U26+'[2]Ground Transportation'!U26+[2]Industry!U26+[2]Residential!U26+[2]Aviation!W26</f>
        <v>30.075015552749523</v>
      </c>
      <c r="V26" s="81">
        <f>SUM(N26:U26)+[2]Aviation!Y26+'[2]International Shipping'!F26</f>
        <v>101.47033770926826</v>
      </c>
      <c r="W26" s="67"/>
      <c r="AJ26" s="74">
        <v>43489</v>
      </c>
      <c r="AK26" s="117">
        <f>[2]Power!AL26+'[2]Ground Transportation'!AL26+[2]Industry!AL26+[2]Residential!AL26+[2]Aviation!AR26</f>
        <v>1.4002125637213625</v>
      </c>
      <c r="AL26" s="117">
        <f>[2]Power!AM26+'[2]Ground Transportation'!AM26+[2]Industry!AM26+[2]Residential!AM26+[2]Aviation!AS26</f>
        <v>1.2190392958975436</v>
      </c>
      <c r="AM26" s="117">
        <f>[2]Power!AN26+'[2]Ground Transportation'!AN26+[2]Industry!AN26+[2]Residential!AN26+[2]Aviation!AT26</f>
        <v>3.2536346955303141</v>
      </c>
      <c r="AN26" s="117">
        <f>[2]Power!AO26+'[2]Ground Transportation'!AO26+[2]Industry!AO26+[2]Residential!AO26+[2]Aviation!AU26</f>
        <v>1.3011426436812972</v>
      </c>
      <c r="AO26" s="97">
        <f>[2]Power!AP26+'[2]Ground Transportation'!AP26+[2]Industry!AP26+[2]Residential!AP26+[2]Aviation!AV26</f>
        <v>0.84533152043608395</v>
      </c>
      <c r="AQ26" s="74">
        <v>43854</v>
      </c>
      <c r="AR26" s="116">
        <f>[2]Power!AS26+'[2]Ground Transportation'!AS26+[2]Industry!AS26+[2]Residential!AS26+[2]Aviation!AY26</f>
        <v>1.2370487439181956</v>
      </c>
      <c r="AS26" s="116">
        <f>[2]Power!AT26+'[2]Ground Transportation'!AT26+[2]Industry!AT26+[2]Residential!AT26+[2]Aviation!AZ26</f>
        <v>1.1956031916956644</v>
      </c>
      <c r="AT26" s="116">
        <f>[2]Power!AU26+'[2]Ground Transportation'!AU26+[2]Industry!AU26+[2]Residential!AU26+[2]Aviation!BA26</f>
        <v>3.0036344732081393</v>
      </c>
      <c r="AU26" s="116">
        <f>[2]Power!AV26+'[2]Ground Transportation'!AV26+[2]Industry!AV26+[2]Residential!AV26+[2]Aviation!BB26</f>
        <v>1.2850784358525771</v>
      </c>
      <c r="AV26" s="77">
        <f>[2]Power!AW26+'[2]Ground Transportation'!AW26+[2]Industry!AW26+[2]Residential!AW26+[2]Aviation!BC26</f>
        <v>0.9629917095862387</v>
      </c>
      <c r="AX26" s="87"/>
      <c r="AY26" s="67"/>
      <c r="AZ26" s="67"/>
      <c r="BA26" s="67"/>
      <c r="BB26" s="67"/>
      <c r="BC26" s="67"/>
    </row>
    <row r="27" spans="2:55">
      <c r="B27" s="74">
        <v>43490</v>
      </c>
      <c r="C27" s="117">
        <f>[2]Power!C27+'[2]Ground Transportation'!C27+[2]Industry!C27+[2]Residential!C27+[2]Aviation!C27</f>
        <v>28.17056981285652</v>
      </c>
      <c r="D27" s="117">
        <f>[2]Power!D27+'[2]Ground Transportation'!D27+[2]Industry!D27+[2]Residential!D27+[2]Aviation!D27</f>
        <v>8.0228563236557964</v>
      </c>
      <c r="E27" s="117">
        <f>[2]Power!E27+'[2]Ground Transportation'!E27+[2]Industry!E27+[2]Residential!E27+[2]Aviation!E27</f>
        <v>16.655940846959201</v>
      </c>
      <c r="F27" s="117">
        <f>[2]Power!F27+'[2]Ground Transportation'!F27+[2]Industry!F27+[2]Residential!F27+[2]Aviation!F27</f>
        <v>12.140688897850413</v>
      </c>
      <c r="G27" s="117">
        <f>[2]Power!G27+'[2]Ground Transportation'!G27+[2]Industry!G27+[2]Residential!G27+[2]Aviation!G27</f>
        <v>5.0913617894819456</v>
      </c>
      <c r="H27" s="117">
        <f>[2]Power!H27+'[2]Ground Transportation'!H27+[2]Industry!H27+[2]Residential!H27+[2]Aviation!H27</f>
        <v>3.9456681726511573</v>
      </c>
      <c r="I27" s="117">
        <f>[2]Power!I27+'[2]Ground Transportation'!I27+[2]Industry!I27+[2]Residential!I27+[2]Aviation!I27</f>
        <v>1.191816191818841</v>
      </c>
      <c r="J27" s="117">
        <f>[2]Power!J27+'[2]Ground Transportation'!J27+[2]Industry!J27+[2]Residential!J27+[2]Aviation!J27</f>
        <v>29.418129027367634</v>
      </c>
      <c r="K27" s="79">
        <f>SUM(C27:J27)+[2]Aviation!L27+'[2]International Shipping'!C27</f>
        <v>108.21734368787268</v>
      </c>
      <c r="M27" s="74">
        <v>43855</v>
      </c>
      <c r="N27" s="116">
        <f>[2]Power!N27+'[2]Ground Transportation'!N27+[2]Industry!N27+[2]Residential!N27+[2]Aviation!P27</f>
        <v>21.785328363737598</v>
      </c>
      <c r="O27" s="116">
        <f>[2]Power!O27+'[2]Ground Transportation'!O27+[2]Industry!O27+[2]Residential!O27+[2]Aviation!Q27</f>
        <v>8.5431662582718246</v>
      </c>
      <c r="P27" s="116">
        <f>[2]Power!P27+'[2]Ground Transportation'!P27+[2]Industry!P27+[2]Residential!P27+[2]Aviation!R27</f>
        <v>13.870318852501093</v>
      </c>
      <c r="Q27" s="116">
        <f>[2]Power!Q27+'[2]Ground Transportation'!Q27+[2]Industry!Q27+[2]Residential!Q27+[2]Aviation!S27</f>
        <v>10.590214959632821</v>
      </c>
      <c r="R27" s="116">
        <f>[2]Power!R27+'[2]Ground Transportation'!R27+[2]Industry!R27+[2]Residential!R27+[2]Aviation!T27</f>
        <v>4.6502098937921303</v>
      </c>
      <c r="S27" s="116">
        <f>[2]Power!S27+'[2]Ground Transportation'!S27+[2]Industry!S27+[2]Residential!S27+[2]Aviation!U27</f>
        <v>3.4104690350381928</v>
      </c>
      <c r="T27" s="116">
        <f>[2]Power!T27+'[2]Ground Transportation'!T27+[2]Industry!T27+[2]Residential!T27+[2]Aviation!V27</f>
        <v>1.2324737838877657</v>
      </c>
      <c r="U27" s="116">
        <f>[2]Power!U27+'[2]Ground Transportation'!U27+[2]Industry!U27+[2]Residential!U27+[2]Aviation!W27</f>
        <v>29.616952093139773</v>
      </c>
      <c r="V27" s="81">
        <f>SUM(N27:U27)+[2]Aviation!Y27+'[2]International Shipping'!F27</f>
        <v>96.826457605551312</v>
      </c>
      <c r="W27" s="67"/>
      <c r="X27" s="88" t="s">
        <v>558</v>
      </c>
      <c r="Y27" s="82" t="s">
        <v>438</v>
      </c>
      <c r="Z27" s="84" t="s">
        <v>422</v>
      </c>
      <c r="AA27" s="84" t="s">
        <v>531</v>
      </c>
      <c r="AB27" s="84" t="s">
        <v>282</v>
      </c>
      <c r="AC27" s="82" t="s">
        <v>529</v>
      </c>
      <c r="AD27" s="82" t="s">
        <v>473</v>
      </c>
      <c r="AE27" s="82" t="s">
        <v>134</v>
      </c>
      <c r="AF27" s="82" t="s">
        <v>533</v>
      </c>
      <c r="AG27" s="85" t="s">
        <v>522</v>
      </c>
      <c r="AJ27" s="74">
        <v>43490</v>
      </c>
      <c r="AK27" s="117">
        <f>[2]Power!AL27+'[2]Ground Transportation'!AL27+[2]Industry!AL27+[2]Residential!AL27+[2]Aviation!AR27</f>
        <v>1.1307003588818805</v>
      </c>
      <c r="AL27" s="117">
        <f>[2]Power!AM27+'[2]Ground Transportation'!AM27+[2]Industry!AM27+[2]Residential!AM27+[2]Aviation!AS27</f>
        <v>1.1593794670170268</v>
      </c>
      <c r="AM27" s="117">
        <f>[2]Power!AN27+'[2]Ground Transportation'!AN27+[2]Industry!AN27+[2]Residential!AN27+[2]Aviation!AT27</f>
        <v>3.0507231704409716</v>
      </c>
      <c r="AN27" s="117">
        <f>[2]Power!AO27+'[2]Ground Transportation'!AO27+[2]Industry!AO27+[2]Residential!AO27+[2]Aviation!AU27</f>
        <v>1.2620558322053377</v>
      </c>
      <c r="AO27" s="97">
        <f>[2]Power!AP27+'[2]Ground Transportation'!AP27+[2]Industry!AP27+[2]Residential!AP27+[2]Aviation!AV27</f>
        <v>0.78975841021656334</v>
      </c>
      <c r="AQ27" s="74">
        <v>43855</v>
      </c>
      <c r="AR27" s="116">
        <f>[2]Power!AS27+'[2]Ground Transportation'!AS27+[2]Industry!AS27+[2]Residential!AS27+[2]Aviation!AY27</f>
        <v>1.0397295134824682</v>
      </c>
      <c r="AS27" s="116">
        <f>[2]Power!AT27+'[2]Ground Transportation'!AT27+[2]Industry!AT27+[2]Residential!AT27+[2]Aviation!AZ27</f>
        <v>1.0779019445078606</v>
      </c>
      <c r="AT27" s="116">
        <f>[2]Power!AU27+'[2]Ground Transportation'!AU27+[2]Industry!AU27+[2]Residential!AU27+[2]Aviation!BA27</f>
        <v>2.5818813639368696</v>
      </c>
      <c r="AU27" s="116">
        <f>[2]Power!AV27+'[2]Ground Transportation'!AV27+[2]Industry!AV27+[2]Residential!AV27+[2]Aviation!BB27</f>
        <v>1.0611122552423184</v>
      </c>
      <c r="AV27" s="77">
        <f>[2]Power!AW27+'[2]Ground Transportation'!AW27+[2]Industry!AW27+[2]Residential!AW27+[2]Aviation!BC27</f>
        <v>0.72150463457651548</v>
      </c>
      <c r="AX27" s="88" t="s">
        <v>558</v>
      </c>
      <c r="AY27" s="82" t="s">
        <v>580</v>
      </c>
      <c r="AZ27" s="84" t="s">
        <v>296</v>
      </c>
      <c r="BA27" s="84" t="s">
        <v>288</v>
      </c>
      <c r="BB27" s="84" t="s">
        <v>312</v>
      </c>
      <c r="BC27" s="135" t="s">
        <v>292</v>
      </c>
    </row>
    <row r="28" spans="2:55">
      <c r="B28" s="74">
        <v>43491</v>
      </c>
      <c r="C28" s="117">
        <f>[2]Power!C28+'[2]Ground Transportation'!C28+[2]Industry!C28+[2]Residential!C28+[2]Aviation!C28</f>
        <v>27.081121077478521</v>
      </c>
      <c r="D28" s="117">
        <f>[2]Power!D28+'[2]Ground Transportation'!D28+[2]Industry!D28+[2]Residential!D28+[2]Aviation!D28</f>
        <v>8.0036260463132063</v>
      </c>
      <c r="E28" s="117">
        <f>[2]Power!E28+'[2]Ground Transportation'!E28+[2]Industry!E28+[2]Residential!E28+[2]Aviation!E28</f>
        <v>15.351247455650286</v>
      </c>
      <c r="F28" s="117">
        <f>[2]Power!F28+'[2]Ground Transportation'!F28+[2]Industry!F28+[2]Residential!F28+[2]Aviation!F28</f>
        <v>9.8369948285934541</v>
      </c>
      <c r="G28" s="117">
        <f>[2]Power!G28+'[2]Ground Transportation'!G28+[2]Industry!G28+[2]Residential!G28+[2]Aviation!G28</f>
        <v>4.9417067010937421</v>
      </c>
      <c r="H28" s="117">
        <f>[2]Power!H28+'[2]Ground Transportation'!H28+[2]Industry!H28+[2]Residential!H28+[2]Aviation!H28</f>
        <v>3.8782482570167938</v>
      </c>
      <c r="I28" s="117">
        <f>[2]Power!I28+'[2]Ground Transportation'!I28+[2]Industry!I28+[2]Residential!I28+[2]Aviation!I28</f>
        <v>1.1814241132855179</v>
      </c>
      <c r="J28" s="117">
        <f>[2]Power!J28+'[2]Ground Transportation'!J28+[2]Industry!J28+[2]Residential!J28+[2]Aviation!J28</f>
        <v>27.550515364364699</v>
      </c>
      <c r="K28" s="79">
        <f>SUM(C28:J28)+[2]Aviation!L28+'[2]International Shipping'!C28</f>
        <v>101.41901056272616</v>
      </c>
      <c r="M28" s="74">
        <v>43856</v>
      </c>
      <c r="N28" s="116">
        <f>[2]Power!N28+'[2]Ground Transportation'!N28+[2]Industry!N28+[2]Residential!N28+[2]Aviation!P28</f>
        <v>21.29571204389012</v>
      </c>
      <c r="O28" s="116">
        <f>[2]Power!O28+'[2]Ground Transportation'!O28+[2]Industry!O28+[2]Residential!O28+[2]Aviation!Q28</f>
        <v>8.1751550105430812</v>
      </c>
      <c r="P28" s="116">
        <f>[2]Power!P28+'[2]Ground Transportation'!P28+[2]Industry!P28+[2]Residential!P28+[2]Aviation!R28</f>
        <v>12.988012211045129</v>
      </c>
      <c r="Q28" s="116">
        <f>[2]Power!Q28+'[2]Ground Transportation'!Q28+[2]Industry!Q28+[2]Residential!Q28+[2]Aviation!S28</f>
        <v>9.1441100789251095</v>
      </c>
      <c r="R28" s="116">
        <f>[2]Power!R28+'[2]Ground Transportation'!R28+[2]Industry!R28+[2]Residential!R28+[2]Aviation!T28</f>
        <v>4.5785354522885511</v>
      </c>
      <c r="S28" s="116">
        <f>[2]Power!S28+'[2]Ground Transportation'!S28+[2]Industry!S28+[2]Residential!S28+[2]Aviation!U28</f>
        <v>3.3283000411599533</v>
      </c>
      <c r="T28" s="116">
        <f>[2]Power!T28+'[2]Ground Transportation'!T28+[2]Industry!T28+[2]Residential!T28+[2]Aviation!V28</f>
        <v>1.1236738907711765</v>
      </c>
      <c r="U28" s="116">
        <f>[2]Power!U28+'[2]Ground Transportation'!U28+[2]Industry!U28+[2]Residential!U28+[2]Aviation!W28</f>
        <v>28.204677328849257</v>
      </c>
      <c r="V28" s="81">
        <f>SUM(N28:U28)+[2]Aviation!Y28+'[2]International Shipping'!F28</f>
        <v>91.975111052269796</v>
      </c>
      <c r="W28" s="67"/>
      <c r="X28" s="89" t="s">
        <v>534</v>
      </c>
      <c r="Y28" s="148">
        <f>Y19-Y4</f>
        <v>-69.199346860150058</v>
      </c>
      <c r="Z28" s="148">
        <f t="shared" ref="Z28:AG28" si="0">Z19-Z4</f>
        <v>6.8883154188497997</v>
      </c>
      <c r="AA28" s="148">
        <f t="shared" si="0"/>
        <v>-12.281630347542659</v>
      </c>
      <c r="AB28" s="148">
        <f t="shared" si="0"/>
        <v>-30.293824182848141</v>
      </c>
      <c r="AC28" s="148">
        <f t="shared" si="0"/>
        <v>-3.9505815077268664</v>
      </c>
      <c r="AD28" s="148">
        <f t="shared" si="0"/>
        <v>-6.5716181450007696</v>
      </c>
      <c r="AE28" s="148">
        <f t="shared" si="0"/>
        <v>4.2522199260209277</v>
      </c>
      <c r="AF28" s="148">
        <f t="shared" si="0"/>
        <v>16.286399145411337</v>
      </c>
      <c r="AG28" s="120">
        <f t="shared" si="0"/>
        <v>-108.58450922793691</v>
      </c>
      <c r="AJ28" s="74">
        <v>43491</v>
      </c>
      <c r="AK28" s="117">
        <f>[2]Power!AL28+'[2]Ground Transportation'!AL28+[2]Industry!AL28+[2]Residential!AL28+[2]Aviation!AR28</f>
        <v>0.9176288490425325</v>
      </c>
      <c r="AL28" s="117">
        <f>[2]Power!AM28+'[2]Ground Transportation'!AM28+[2]Industry!AM28+[2]Residential!AM28+[2]Aviation!AS28</f>
        <v>0.9396494730182261</v>
      </c>
      <c r="AM28" s="117">
        <f>[2]Power!AN28+'[2]Ground Transportation'!AN28+[2]Industry!AN28+[2]Residential!AN28+[2]Aviation!AT28</f>
        <v>2.2807522795387638</v>
      </c>
      <c r="AN28" s="117">
        <f>[2]Power!AO28+'[2]Ground Transportation'!AO28+[2]Industry!AO28+[2]Residential!AO28+[2]Aviation!AU28</f>
        <v>1.0789068527478958</v>
      </c>
      <c r="AO28" s="97">
        <f>[2]Power!AP28+'[2]Ground Transportation'!AP28+[2]Industry!AP28+[2]Residential!AP28+[2]Aviation!AV28</f>
        <v>0.59722150862409695</v>
      </c>
      <c r="AQ28" s="74">
        <v>43856</v>
      </c>
      <c r="AR28" s="116">
        <f>[2]Power!AS28+'[2]Ground Transportation'!AS28+[2]Industry!AS28+[2]Residential!AS28+[2]Aviation!AY28</f>
        <v>0.92609792429276394</v>
      </c>
      <c r="AS28" s="116">
        <f>[2]Power!AT28+'[2]Ground Transportation'!AT28+[2]Industry!AT28+[2]Residential!AT28+[2]Aviation!AZ28</f>
        <v>0.91551538146274025</v>
      </c>
      <c r="AT28" s="116">
        <f>[2]Power!AU28+'[2]Ground Transportation'!AU28+[2]Industry!AU28+[2]Residential!AU28+[2]Aviation!BA28</f>
        <v>2.0993790600409339</v>
      </c>
      <c r="AU28" s="116">
        <f>[2]Power!AV28+'[2]Ground Transportation'!AV28+[2]Industry!AV28+[2]Residential!AV28+[2]Aviation!BB28</f>
        <v>0.9287487410638483</v>
      </c>
      <c r="AV28" s="77">
        <f>[2]Power!AW28+'[2]Ground Transportation'!AW28+[2]Industry!AW28+[2]Residential!AW28+[2]Aviation!BC28</f>
        <v>0.55805517035304164</v>
      </c>
      <c r="AX28" s="89" t="s">
        <v>534</v>
      </c>
      <c r="AY28" s="148">
        <f>AY19-AY4</f>
        <v>-4.566126993901328</v>
      </c>
      <c r="AZ28" s="148">
        <f t="shared" ref="AY28:BC33" si="1">AZ19-AZ4</f>
        <v>-1.5196171405818966</v>
      </c>
      <c r="BA28" s="148">
        <f t="shared" si="1"/>
        <v>-9.8631300527806616</v>
      </c>
      <c r="BB28" s="148">
        <f t="shared" si="1"/>
        <v>-2.1834383936297215</v>
      </c>
      <c r="BC28" s="120">
        <f t="shared" si="1"/>
        <v>-1.1106721075331834</v>
      </c>
    </row>
    <row r="29" spans="2:55">
      <c r="B29" s="74">
        <v>43492</v>
      </c>
      <c r="C29" s="117">
        <f>[2]Power!C29+'[2]Ground Transportation'!C29+[2]Industry!C29+[2]Residential!C29+[2]Aviation!C29</f>
        <v>25.872102043315834</v>
      </c>
      <c r="D29" s="117">
        <f>[2]Power!D29+'[2]Ground Transportation'!D29+[2]Industry!D29+[2]Residential!D29+[2]Aviation!D29</f>
        <v>7.7640116946543021</v>
      </c>
      <c r="E29" s="117">
        <f>[2]Power!E29+'[2]Ground Transportation'!E29+[2]Industry!E29+[2]Residential!E29+[2]Aviation!E29</f>
        <v>13.345705910240866</v>
      </c>
      <c r="F29" s="117">
        <f>[2]Power!F29+'[2]Ground Transportation'!F29+[2]Industry!F29+[2]Residential!F29+[2]Aviation!F29</f>
        <v>8.3112709010906674</v>
      </c>
      <c r="G29" s="117">
        <f>[2]Power!G29+'[2]Ground Transportation'!G29+[2]Industry!G29+[2]Residential!G29+[2]Aviation!G29</f>
        <v>4.7850300328301518</v>
      </c>
      <c r="H29" s="117">
        <f>[2]Power!H29+'[2]Ground Transportation'!H29+[2]Industry!H29+[2]Residential!H29+[2]Aviation!H29</f>
        <v>3.6073873625142028</v>
      </c>
      <c r="I29" s="117">
        <f>[2]Power!I29+'[2]Ground Transportation'!I29+[2]Industry!I29+[2]Residential!I29+[2]Aviation!I29</f>
        <v>1.0668503721008209</v>
      </c>
      <c r="J29" s="117">
        <f>[2]Power!J29+'[2]Ground Transportation'!J29+[2]Industry!J29+[2]Residential!J29+[2]Aviation!J29</f>
        <v>25.893694213130519</v>
      </c>
      <c r="K29" s="79">
        <f>SUM(C29:J29)+[2]Aviation!L29+'[2]International Shipping'!C29</f>
        <v>94.292516258727716</v>
      </c>
      <c r="M29" s="74">
        <v>43857</v>
      </c>
      <c r="N29" s="116">
        <f>[2]Power!N29+'[2]Ground Transportation'!N29+[2]Industry!N29+[2]Residential!N29+[2]Aviation!P29</f>
        <v>21.433390535639948</v>
      </c>
      <c r="O29" s="116">
        <f>[2]Power!O29+'[2]Ground Transportation'!O29+[2]Industry!O29+[2]Residential!O29+[2]Aviation!Q29</f>
        <v>7.7417399516227832</v>
      </c>
      <c r="P29" s="116">
        <f>[2]Power!P29+'[2]Ground Transportation'!P29+[2]Industry!P29+[2]Residential!P29+[2]Aviation!R29</f>
        <v>14.644814204971906</v>
      </c>
      <c r="Q29" s="116">
        <f>[2]Power!Q29+'[2]Ground Transportation'!Q29+[2]Industry!Q29+[2]Residential!Q29+[2]Aviation!S29</f>
        <v>10.374420633124446</v>
      </c>
      <c r="R29" s="116">
        <f>[2]Power!R29+'[2]Ground Transportation'!R29+[2]Industry!R29+[2]Residential!R29+[2]Aviation!T29</f>
        <v>4.6773515581259444</v>
      </c>
      <c r="S29" s="116">
        <f>[2]Power!S29+'[2]Ground Transportation'!S29+[2]Industry!S29+[2]Residential!S29+[2]Aviation!U29</f>
        <v>3.8654170473353417</v>
      </c>
      <c r="T29" s="116">
        <f>[2]Power!T29+'[2]Ground Transportation'!T29+[2]Industry!T29+[2]Residential!T29+[2]Aviation!V29</f>
        <v>1.2832998227715016</v>
      </c>
      <c r="U29" s="116">
        <f>[2]Power!U29+'[2]Ground Transportation'!U29+[2]Industry!U29+[2]Residential!U29+[2]Aviation!W29</f>
        <v>28.218681654951911</v>
      </c>
      <c r="V29" s="81">
        <f>SUM(N29:U29)+[2]Aviation!Y29+'[2]International Shipping'!F29</f>
        <v>95.296241575527318</v>
      </c>
      <c r="W29" s="67"/>
      <c r="X29" s="89" t="s">
        <v>535</v>
      </c>
      <c r="Y29" s="148">
        <f t="shared" ref="Y29:AG33" si="2">Y20-Y5</f>
        <v>-120.48324451360668</v>
      </c>
      <c r="Z29" s="148">
        <f t="shared" si="2"/>
        <v>13.569893975540879</v>
      </c>
      <c r="AA29" s="148">
        <f t="shared" si="2"/>
        <v>7.1010492827141434</v>
      </c>
      <c r="AB29" s="148">
        <f t="shared" si="2"/>
        <v>-17.619459338727097</v>
      </c>
      <c r="AC29" s="148">
        <f t="shared" si="2"/>
        <v>-1.3083253381371094</v>
      </c>
      <c r="AD29" s="148">
        <f t="shared" si="2"/>
        <v>-2.2682373306618615</v>
      </c>
      <c r="AE29" s="148">
        <f t="shared" si="2"/>
        <v>-0.48381425577077408</v>
      </c>
      <c r="AF29" s="148">
        <f t="shared" si="2"/>
        <v>17.154072118379645</v>
      </c>
      <c r="AG29" s="120">
        <f t="shared" si="2"/>
        <v>-118.20093012667257</v>
      </c>
      <c r="AJ29" s="74">
        <v>43492</v>
      </c>
      <c r="AK29" s="117">
        <f>[2]Power!AL29+'[2]Ground Transportation'!AL29+[2]Industry!AL29+[2]Residential!AL29+[2]Aviation!AR29</f>
        <v>0.8371528940025853</v>
      </c>
      <c r="AL29" s="117">
        <f>[2]Power!AM29+'[2]Ground Transportation'!AM29+[2]Industry!AM29+[2]Residential!AM29+[2]Aviation!AS29</f>
        <v>0.77717825877765523</v>
      </c>
      <c r="AM29" s="117">
        <f>[2]Power!AN29+'[2]Ground Transportation'!AN29+[2]Industry!AN29+[2]Residential!AN29+[2]Aviation!AT29</f>
        <v>1.8437672341963616</v>
      </c>
      <c r="AN29" s="117">
        <f>[2]Power!AO29+'[2]Ground Transportation'!AO29+[2]Industry!AO29+[2]Residential!AO29+[2]Aviation!AU29</f>
        <v>0.91195506361228096</v>
      </c>
      <c r="AO29" s="97">
        <f>[2]Power!AP29+'[2]Ground Transportation'!AP29+[2]Industry!AP29+[2]Residential!AP29+[2]Aviation!AV29</f>
        <v>0.44611748390167782</v>
      </c>
      <c r="AQ29" s="74">
        <v>43857</v>
      </c>
      <c r="AR29" s="116">
        <f>[2]Power!AS29+'[2]Ground Transportation'!AS29+[2]Industry!AS29+[2]Residential!AS29+[2]Aviation!AY29</f>
        <v>1.0541443313371019</v>
      </c>
      <c r="AS29" s="116">
        <f>[2]Power!AT29+'[2]Ground Transportation'!AT29+[2]Industry!AT29+[2]Residential!AT29+[2]Aviation!AZ29</f>
        <v>0.9714057385791327</v>
      </c>
      <c r="AT29" s="116">
        <f>[2]Power!AU29+'[2]Ground Transportation'!AU29+[2]Industry!AU29+[2]Residential!AU29+[2]Aviation!BA29</f>
        <v>2.2346599128319045</v>
      </c>
      <c r="AU29" s="116">
        <f>[2]Power!AV29+'[2]Ground Transportation'!AV29+[2]Industry!AV29+[2]Residential!AV29+[2]Aviation!BB29</f>
        <v>1.1084897529032658</v>
      </c>
      <c r="AV29" s="77">
        <f>[2]Power!AW29+'[2]Ground Transportation'!AW29+[2]Industry!AW29+[2]Residential!AW29+[2]Aviation!BC29</f>
        <v>0.75400394965341389</v>
      </c>
      <c r="AX29" s="89" t="s">
        <v>535</v>
      </c>
      <c r="AY29" s="148">
        <f>AY20-AY5</f>
        <v>-0.98797680294393331</v>
      </c>
      <c r="AZ29" s="148">
        <f t="shared" si="1"/>
        <v>-1.0555019078377654</v>
      </c>
      <c r="BA29" s="148">
        <f t="shared" si="1"/>
        <v>-11.545393017168877</v>
      </c>
      <c r="BB29" s="148">
        <f t="shared" si="1"/>
        <v>-0.52416714939719</v>
      </c>
      <c r="BC29" s="120">
        <f t="shared" si="1"/>
        <v>-0.77002440426004171</v>
      </c>
    </row>
    <row r="30" spans="2:55">
      <c r="B30" s="74">
        <v>43493</v>
      </c>
      <c r="C30" s="117">
        <f>[2]Power!C30+'[2]Ground Transportation'!C30+[2]Industry!C30+[2]Residential!C30+[2]Aviation!C30</f>
        <v>25.423705112709147</v>
      </c>
      <c r="D30" s="117">
        <f>[2]Power!D30+'[2]Ground Transportation'!D30+[2]Industry!D30+[2]Residential!D30+[2]Aviation!D30</f>
        <v>7.9292545940336643</v>
      </c>
      <c r="E30" s="117">
        <f>[2]Power!E30+'[2]Ground Transportation'!E30+[2]Industry!E30+[2]Residential!E30+[2]Aviation!E30</f>
        <v>14.639467587952234</v>
      </c>
      <c r="F30" s="117">
        <f>[2]Power!F30+'[2]Ground Transportation'!F30+[2]Industry!F30+[2]Residential!F30+[2]Aviation!F30</f>
        <v>10.951134975824392</v>
      </c>
      <c r="G30" s="117">
        <f>[2]Power!G30+'[2]Ground Transportation'!G30+[2]Industry!G30+[2]Residential!G30+[2]Aviation!G30</f>
        <v>4.9787489015592428</v>
      </c>
      <c r="H30" s="117">
        <f>[2]Power!H30+'[2]Ground Transportation'!H30+[2]Industry!H30+[2]Residential!H30+[2]Aviation!H30</f>
        <v>3.9496224171622023</v>
      </c>
      <c r="I30" s="117">
        <f>[2]Power!I30+'[2]Ground Transportation'!I30+[2]Industry!I30+[2]Residential!I30+[2]Aviation!I30</f>
        <v>1.2327031859585482</v>
      </c>
      <c r="J30" s="117">
        <f>[2]Power!J30+'[2]Ground Transportation'!J30+[2]Industry!J30+[2]Residential!J30+[2]Aviation!J30</f>
        <v>27.592851770062605</v>
      </c>
      <c r="K30" s="79">
        <f>SUM(C30:J30)+[2]Aviation!L30+'[2]International Shipping'!C30</f>
        <v>100.07704237775232</v>
      </c>
      <c r="L30" s="67"/>
      <c r="M30" s="74">
        <v>43858</v>
      </c>
      <c r="N30" s="116">
        <f>[2]Power!N30+'[2]Ground Transportation'!N30+[2]Industry!N30+[2]Residential!N30+[2]Aviation!P30</f>
        <v>21.054051802039744</v>
      </c>
      <c r="O30" s="116">
        <f>[2]Power!O30+'[2]Ground Transportation'!O30+[2]Industry!O30+[2]Residential!O30+[2]Aviation!Q30</f>
        <v>7.7650031787101028</v>
      </c>
      <c r="P30" s="116">
        <f>[2]Power!P30+'[2]Ground Transportation'!P30+[2]Industry!P30+[2]Residential!P30+[2]Aviation!R30</f>
        <v>15.179482808441355</v>
      </c>
      <c r="Q30" s="116">
        <f>[2]Power!Q30+'[2]Ground Transportation'!Q30+[2]Industry!Q30+[2]Residential!Q30+[2]Aviation!S30</f>
        <v>9.8848094120367982</v>
      </c>
      <c r="R30" s="116">
        <f>[2]Power!R30+'[2]Ground Transportation'!R30+[2]Industry!R30+[2]Residential!R30+[2]Aviation!T30</f>
        <v>4.8279761097137648</v>
      </c>
      <c r="S30" s="116">
        <f>[2]Power!S30+'[2]Ground Transportation'!S30+[2]Industry!S30+[2]Residential!S30+[2]Aviation!U30</f>
        <v>3.7373276597788334</v>
      </c>
      <c r="T30" s="116">
        <f>[2]Power!T30+'[2]Ground Transportation'!T30+[2]Industry!T30+[2]Residential!T30+[2]Aviation!V30</f>
        <v>1.3276149448376044</v>
      </c>
      <c r="U30" s="116">
        <f>[2]Power!U30+'[2]Ground Transportation'!U30+[2]Industry!U30+[2]Residential!U30+[2]Aviation!W30</f>
        <v>28.919373312608464</v>
      </c>
      <c r="V30" s="81">
        <f>SUM(N30:U30)+[2]Aviation!Y30+'[2]International Shipping'!F30</f>
        <v>95.644628352783783</v>
      </c>
      <c r="W30" s="67"/>
      <c r="X30" s="89" t="s">
        <v>536</v>
      </c>
      <c r="Y30" s="148">
        <f t="shared" si="2"/>
        <v>-76.544976568412494</v>
      </c>
      <c r="Z30" s="148">
        <f t="shared" si="2"/>
        <v>-38.608094919095038</v>
      </c>
      <c r="AA30" s="148">
        <f t="shared" si="2"/>
        <v>-61.815209984793057</v>
      </c>
      <c r="AB30" s="148">
        <f t="shared" si="2"/>
        <v>-22.676862098965216</v>
      </c>
      <c r="AC30" s="148">
        <f t="shared" si="2"/>
        <v>-6.7266240920953919</v>
      </c>
      <c r="AD30" s="148">
        <f t="shared" si="2"/>
        <v>-4.8631966428553994</v>
      </c>
      <c r="AE30" s="148">
        <f t="shared" si="2"/>
        <v>-3.9558656327959412</v>
      </c>
      <c r="AF30" s="148">
        <f t="shared" si="2"/>
        <v>-67.027717279583953</v>
      </c>
      <c r="AG30" s="120">
        <f t="shared" si="2"/>
        <v>-317.46960546772789</v>
      </c>
      <c r="AH30" s="67"/>
      <c r="AJ30" s="74">
        <v>43493</v>
      </c>
      <c r="AK30" s="117">
        <f>[2]Power!AL30+'[2]Ground Transportation'!AL30+[2]Industry!AL30+[2]Residential!AL30+[2]Aviation!AR30</f>
        <v>1.1942037177815064</v>
      </c>
      <c r="AL30" s="117">
        <f>[2]Power!AM30+'[2]Ground Transportation'!AM30+[2]Industry!AM30+[2]Residential!AM30+[2]Aviation!AS30</f>
        <v>1.0568196395191485</v>
      </c>
      <c r="AM30" s="117">
        <f>[2]Power!AN30+'[2]Ground Transportation'!AN30+[2]Industry!AN30+[2]Residential!AN30+[2]Aviation!AT30</f>
        <v>2.5851237788782377</v>
      </c>
      <c r="AN30" s="117">
        <f>[2]Power!AO30+'[2]Ground Transportation'!AO30+[2]Industry!AO30+[2]Residential!AO30+[2]Aviation!AU30</f>
        <v>1.0908852687939876</v>
      </c>
      <c r="AO30" s="97">
        <f>[2]Power!AP30+'[2]Ground Transportation'!AP30+[2]Industry!AP30+[2]Residential!AP30+[2]Aviation!AV30</f>
        <v>0.70652439180429039</v>
      </c>
      <c r="AQ30" s="74">
        <v>43858</v>
      </c>
      <c r="AR30" s="116">
        <f>[2]Power!AS30+'[2]Ground Transportation'!AS30+[2]Industry!AS30+[2]Residential!AS30+[2]Aviation!AY30</f>
        <v>1.0646280281858367</v>
      </c>
      <c r="AS30" s="116">
        <f>[2]Power!AT30+'[2]Ground Transportation'!AT30+[2]Industry!AT30+[2]Residential!AT30+[2]Aviation!AZ30</f>
        <v>0.94618386506443508</v>
      </c>
      <c r="AT30" s="116">
        <f>[2]Power!AU30+'[2]Ground Transportation'!AU30+[2]Industry!AU30+[2]Residential!AU30+[2]Aviation!BA30</f>
        <v>1.9903284480249555</v>
      </c>
      <c r="AU30" s="116">
        <f>[2]Power!AV30+'[2]Ground Transportation'!AV30+[2]Industry!AV30+[2]Residential!AV30+[2]Aviation!BB30</f>
        <v>1.052971343002352</v>
      </c>
      <c r="AV30" s="77">
        <f>[2]Power!AW30+'[2]Ground Transportation'!AW30+[2]Industry!AW30+[2]Residential!AW30+[2]Aviation!BC30</f>
        <v>0.70904765559246574</v>
      </c>
      <c r="AX30" s="89" t="s">
        <v>536</v>
      </c>
      <c r="AY30" s="148">
        <f t="shared" si="1"/>
        <v>-1.5355125901725195</v>
      </c>
      <c r="AZ30" s="148">
        <f t="shared" si="1"/>
        <v>-2.7630356377228082</v>
      </c>
      <c r="BA30" s="148">
        <f t="shared" si="1"/>
        <v>-3.6065766957964129</v>
      </c>
      <c r="BB30" s="148">
        <f t="shared" si="1"/>
        <v>-4.4149075552497301</v>
      </c>
      <c r="BC30" s="120">
        <f t="shared" si="1"/>
        <v>-3.7215294814005908</v>
      </c>
    </row>
    <row r="31" spans="2:55">
      <c r="B31" s="74">
        <v>43494</v>
      </c>
      <c r="C31" s="117">
        <f>[2]Power!C31+'[2]Ground Transportation'!C31+[2]Industry!C31+[2]Residential!C31+[2]Aviation!C31</f>
        <v>23.929474436211038</v>
      </c>
      <c r="D31" s="117">
        <f>[2]Power!D31+'[2]Ground Transportation'!D31+[2]Industry!D31+[2]Residential!D31+[2]Aviation!D31</f>
        <v>8.339824543203461</v>
      </c>
      <c r="E31" s="117">
        <f>[2]Power!E31+'[2]Ground Transportation'!E31+[2]Industry!E31+[2]Residential!E31+[2]Aviation!E31</f>
        <v>16.780300667107287</v>
      </c>
      <c r="F31" s="117">
        <f>[2]Power!F31+'[2]Ground Transportation'!F31+[2]Industry!F31+[2]Residential!F31+[2]Aviation!F31</f>
        <v>11.824285985825014</v>
      </c>
      <c r="G31" s="117">
        <f>[2]Power!G31+'[2]Ground Transportation'!G31+[2]Industry!G31+[2]Residential!G31+[2]Aviation!G31</f>
        <v>4.9062790328044619</v>
      </c>
      <c r="H31" s="117">
        <f>[2]Power!H31+'[2]Ground Transportation'!H31+[2]Industry!H31+[2]Residential!H31+[2]Aviation!H31</f>
        <v>3.9662970461038838</v>
      </c>
      <c r="I31" s="117">
        <f>[2]Power!I31+'[2]Ground Transportation'!I31+[2]Industry!I31+[2]Residential!I31+[2]Aviation!I31</f>
        <v>1.315941970913779</v>
      </c>
      <c r="J31" s="117">
        <f>[2]Power!J31+'[2]Ground Transportation'!J31+[2]Industry!J31+[2]Residential!J31+[2]Aviation!J31</f>
        <v>28.210367877045272</v>
      </c>
      <c r="K31" s="79">
        <f>SUM(C31:J31)+[2]Aviation!L31+'[2]International Shipping'!C31</f>
        <v>102.71864621445413</v>
      </c>
      <c r="M31" s="74">
        <v>43859</v>
      </c>
      <c r="N31" s="116">
        <f>[2]Power!N31+'[2]Ground Transportation'!N31+[2]Industry!N31+[2]Residential!N31+[2]Aviation!P31</f>
        <v>21.280482555532583</v>
      </c>
      <c r="O31" s="116">
        <f>[2]Power!O31+'[2]Ground Transportation'!O31+[2]Industry!O31+[2]Residential!O31+[2]Aviation!Q31</f>
        <v>7.9087719492984085</v>
      </c>
      <c r="P31" s="116">
        <f>[2]Power!P31+'[2]Ground Transportation'!P31+[2]Industry!P31+[2]Residential!P31+[2]Aviation!R31</f>
        <v>16.065301148861163</v>
      </c>
      <c r="Q31" s="116">
        <f>[2]Power!Q31+'[2]Ground Transportation'!Q31+[2]Industry!Q31+[2]Residential!Q31+[2]Aviation!S31</f>
        <v>9.6510249238567756</v>
      </c>
      <c r="R31" s="116">
        <f>[2]Power!R31+'[2]Ground Transportation'!R31+[2]Industry!R31+[2]Residential!R31+[2]Aviation!T31</f>
        <v>4.7876605330353721</v>
      </c>
      <c r="S31" s="116">
        <f>[2]Power!S31+'[2]Ground Transportation'!S31+[2]Industry!S31+[2]Residential!S31+[2]Aviation!U31</f>
        <v>3.3875461746841786</v>
      </c>
      <c r="T31" s="116">
        <f>[2]Power!T31+'[2]Ground Transportation'!T31+[2]Industry!T31+[2]Residential!T31+[2]Aviation!V31</f>
        <v>1.3452315605656575</v>
      </c>
      <c r="U31" s="116">
        <f>[2]Power!U31+'[2]Ground Transportation'!U31+[2]Industry!U31+[2]Residential!U31+[2]Aviation!W31</f>
        <v>28.809407360193383</v>
      </c>
      <c r="V31" s="81">
        <f>SUM(N31:U31)+[2]Aviation!Y31+'[2]International Shipping'!F31</f>
        <v>96.209910718532413</v>
      </c>
      <c r="W31" s="67"/>
      <c r="X31" s="89" t="s">
        <v>537</v>
      </c>
      <c r="Y31" s="148">
        <f t="shared" si="2"/>
        <v>6.9248250112506184</v>
      </c>
      <c r="Z31" s="148">
        <f t="shared" si="2"/>
        <v>-93.931945097286274</v>
      </c>
      <c r="AA31" s="148">
        <f t="shared" si="2"/>
        <v>-99.764500204726517</v>
      </c>
      <c r="AB31" s="148">
        <f t="shared" si="2"/>
        <v>-66.763504195725716</v>
      </c>
      <c r="AC31" s="148">
        <f t="shared" si="2"/>
        <v>-13.432361548829249</v>
      </c>
      <c r="AD31" s="148">
        <f t="shared" si="2"/>
        <v>-9.1947491731759357</v>
      </c>
      <c r="AE31" s="148">
        <f t="shared" si="2"/>
        <v>-11.360924201743909</v>
      </c>
      <c r="AF31" s="148">
        <f t="shared" si="2"/>
        <v>-133.65123517187226</v>
      </c>
      <c r="AG31" s="120">
        <f t="shared" si="2"/>
        <v>-478.26644969577819</v>
      </c>
      <c r="AH31" s="67"/>
      <c r="AJ31" s="74">
        <v>43494</v>
      </c>
      <c r="AK31" s="117">
        <f>[2]Power!AL31+'[2]Ground Transportation'!AL31+[2]Industry!AL31+[2]Residential!AL31+[2]Aviation!AR31</f>
        <v>1.3032867613215315</v>
      </c>
      <c r="AL31" s="117">
        <f>[2]Power!AM31+'[2]Ground Transportation'!AM31+[2]Industry!AM31+[2]Residential!AM31+[2]Aviation!AS31</f>
        <v>1.1439152061701356</v>
      </c>
      <c r="AM31" s="117">
        <f>[2]Power!AN31+'[2]Ground Transportation'!AN31+[2]Industry!AN31+[2]Residential!AN31+[2]Aviation!AT31</f>
        <v>2.8717700154002999</v>
      </c>
      <c r="AN31" s="117">
        <f>[2]Power!AO31+'[2]Ground Transportation'!AO31+[2]Industry!AO31+[2]Residential!AO31+[2]Aviation!AU31</f>
        <v>1.2167878730041279</v>
      </c>
      <c r="AO31" s="97">
        <f>[2]Power!AP31+'[2]Ground Transportation'!AP31+[2]Industry!AP31+[2]Residential!AP31+[2]Aviation!AV31</f>
        <v>0.78019192838193308</v>
      </c>
      <c r="AQ31" s="74">
        <v>43859</v>
      </c>
      <c r="AR31" s="116">
        <f>[2]Power!AS31+'[2]Ground Transportation'!AS31+[2]Industry!AS31+[2]Residential!AS31+[2]Aviation!AY31</f>
        <v>0.98136954589921188</v>
      </c>
      <c r="AS31" s="116">
        <f>[2]Power!AT31+'[2]Ground Transportation'!AT31+[2]Industry!AT31+[2]Residential!AT31+[2]Aviation!AZ31</f>
        <v>0.92464772385690608</v>
      </c>
      <c r="AT31" s="116">
        <f>[2]Power!AU31+'[2]Ground Transportation'!AU31+[2]Industry!AU31+[2]Residential!AU31+[2]Aviation!BA31</f>
        <v>2.0385143023830548</v>
      </c>
      <c r="AU31" s="116">
        <f>[2]Power!AV31+'[2]Ground Transportation'!AV31+[2]Industry!AV31+[2]Residential!AV31+[2]Aviation!BB31</f>
        <v>1.0596900767109534</v>
      </c>
      <c r="AV31" s="77">
        <f>[2]Power!AW31+'[2]Ground Transportation'!AW31+[2]Industry!AW31+[2]Residential!AW31+[2]Aviation!BC31</f>
        <v>0.68981072182946468</v>
      </c>
      <c r="AX31" s="89" t="s">
        <v>537</v>
      </c>
      <c r="AY31" s="148">
        <f t="shared" si="1"/>
        <v>-8.3319036222106106</v>
      </c>
      <c r="AZ31" s="148">
        <f t="shared" si="1"/>
        <v>-9.8445934066075687</v>
      </c>
      <c r="BA31" s="148">
        <f t="shared" si="1"/>
        <v>-15.668962506686682</v>
      </c>
      <c r="BB31" s="148">
        <f t="shared" si="1"/>
        <v>-7.8477894427494874</v>
      </c>
      <c r="BC31" s="120">
        <f t="shared" si="1"/>
        <v>-7.4333895161059349</v>
      </c>
    </row>
    <row r="32" spans="2:55">
      <c r="B32" s="74">
        <v>43495</v>
      </c>
      <c r="C32" s="117">
        <f>[2]Power!C32+'[2]Ground Transportation'!C32+[2]Industry!C32+[2]Residential!C32+[2]Aviation!C32</f>
        <v>23.834943152475649</v>
      </c>
      <c r="D32" s="117">
        <f>[2]Power!D32+'[2]Ground Transportation'!D32+[2]Industry!D32+[2]Residential!D32+[2]Aviation!D32</f>
        <v>8.140373014510601</v>
      </c>
      <c r="E32" s="117">
        <f>[2]Power!E32+'[2]Ground Transportation'!E32+[2]Industry!E32+[2]Residential!E32+[2]Aviation!E32</f>
        <v>18.050562410317855</v>
      </c>
      <c r="F32" s="117">
        <f>[2]Power!F32+'[2]Ground Transportation'!F32+[2]Industry!F32+[2]Residential!F32+[2]Aviation!F32</f>
        <v>12.01216384343725</v>
      </c>
      <c r="G32" s="117">
        <f>[2]Power!G32+'[2]Ground Transportation'!G32+[2]Industry!G32+[2]Residential!G32+[2]Aviation!G32</f>
        <v>4.8377775411467807</v>
      </c>
      <c r="H32" s="117">
        <f>[2]Power!H32+'[2]Ground Transportation'!H32+[2]Industry!H32+[2]Residential!H32+[2]Aviation!H32</f>
        <v>3.8740751294454121</v>
      </c>
      <c r="I32" s="117">
        <f>[2]Power!I32+'[2]Ground Transportation'!I32+[2]Industry!I32+[2]Residential!I32+[2]Aviation!I32</f>
        <v>1.3330387180411407</v>
      </c>
      <c r="J32" s="117">
        <f>[2]Power!J32+'[2]Ground Transportation'!J32+[2]Industry!J32+[2]Residential!J32+[2]Aviation!J32</f>
        <v>28.747898546998428</v>
      </c>
      <c r="K32" s="79">
        <f>SUM(C32:J32)+[2]Aviation!L32+'[2]International Shipping'!C32</f>
        <v>104.29176898634191</v>
      </c>
      <c r="M32" s="74">
        <v>43860</v>
      </c>
      <c r="N32" s="116">
        <f>[2]Power!N32+'[2]Ground Transportation'!N32+[2]Industry!N32+[2]Residential!N32+[2]Aviation!P32</f>
        <v>21.054658307879244</v>
      </c>
      <c r="O32" s="116">
        <f>[2]Power!O32+'[2]Ground Transportation'!O32+[2]Industry!O32+[2]Residential!O32+[2]Aviation!Q32</f>
        <v>8.2210828657021295</v>
      </c>
      <c r="P32" s="116">
        <f>[2]Power!P32+'[2]Ground Transportation'!P32+[2]Industry!P32+[2]Residential!P32+[2]Aviation!R32</f>
        <v>16.21922466306977</v>
      </c>
      <c r="Q32" s="116">
        <f>[2]Power!Q32+'[2]Ground Transportation'!Q32+[2]Industry!Q32+[2]Residential!Q32+[2]Aviation!S32</f>
        <v>9.4653915415397254</v>
      </c>
      <c r="R32" s="116">
        <f>[2]Power!R32+'[2]Ground Transportation'!R32+[2]Industry!R32+[2]Residential!R32+[2]Aviation!T32</f>
        <v>4.7462109421514338</v>
      </c>
      <c r="S32" s="116">
        <f>[2]Power!S32+'[2]Ground Transportation'!S32+[2]Industry!S32+[2]Residential!S32+[2]Aviation!U32</f>
        <v>3.3894758897216852</v>
      </c>
      <c r="T32" s="116">
        <f>[2]Power!T32+'[2]Ground Transportation'!T32+[2]Industry!T32+[2]Residential!T32+[2]Aviation!V32</f>
        <v>1.3349041967048556</v>
      </c>
      <c r="U32" s="116">
        <f>[2]Power!U32+'[2]Ground Transportation'!U32+[2]Industry!U32+[2]Residential!U32+[2]Aviation!W32</f>
        <v>28.963537836524836</v>
      </c>
      <c r="V32" s="81">
        <f>SUM(N32:U32)+[2]Aviation!Y32+'[2]International Shipping'!F32</f>
        <v>96.413342537577321</v>
      </c>
      <c r="W32" s="67"/>
      <c r="X32" s="89" t="s">
        <v>538</v>
      </c>
      <c r="Y32" s="148">
        <f t="shared" si="2"/>
        <v>37.320095448485517</v>
      </c>
      <c r="Z32" s="148">
        <f t="shared" si="2"/>
        <v>-61.331035845398759</v>
      </c>
      <c r="AA32" s="148">
        <f t="shared" si="2"/>
        <v>-109.08180111018362</v>
      </c>
      <c r="AB32" s="148">
        <f t="shared" si="2"/>
        <v>-53.28633005517284</v>
      </c>
      <c r="AC32" s="148">
        <f t="shared" si="2"/>
        <v>-9.5183198557611206</v>
      </c>
      <c r="AD32" s="148">
        <f t="shared" si="2"/>
        <v>-13.880880794866755</v>
      </c>
      <c r="AE32" s="148">
        <f t="shared" si="2"/>
        <v>-9.8661923017854356</v>
      </c>
      <c r="AF32" s="148">
        <f t="shared" si="2"/>
        <v>-79.209251571252366</v>
      </c>
      <c r="AG32" s="120">
        <f t="shared" si="2"/>
        <v>-355.80344242707542</v>
      </c>
      <c r="AJ32" s="74">
        <v>43495</v>
      </c>
      <c r="AK32" s="117">
        <f>[2]Power!AL32+'[2]Ground Transportation'!AL32+[2]Industry!AL32+[2]Residential!AL32+[2]Aviation!AR32</f>
        <v>1.3493222117930832</v>
      </c>
      <c r="AL32" s="117">
        <f>[2]Power!AM32+'[2]Ground Transportation'!AM32+[2]Industry!AM32+[2]Residential!AM32+[2]Aviation!AS32</f>
        <v>1.1348039003793382</v>
      </c>
      <c r="AM32" s="117">
        <f>[2]Power!AN32+'[2]Ground Transportation'!AN32+[2]Industry!AN32+[2]Residential!AN32+[2]Aviation!AT32</f>
        <v>2.872823798293775</v>
      </c>
      <c r="AN32" s="117">
        <f>[2]Power!AO32+'[2]Ground Transportation'!AO32+[2]Industry!AO32+[2]Residential!AO32+[2]Aviation!AU32</f>
        <v>1.2394038528034073</v>
      </c>
      <c r="AO32" s="97">
        <f>[2]Power!AP32+'[2]Ground Transportation'!AP32+[2]Industry!AP32+[2]Residential!AP32+[2]Aviation!AV32</f>
        <v>0.79433843812277449</v>
      </c>
      <c r="AQ32" s="74">
        <v>43860</v>
      </c>
      <c r="AR32" s="116">
        <f>[2]Power!AS32+'[2]Ground Transportation'!AS32+[2]Industry!AS32+[2]Residential!AS32+[2]Aviation!AY32</f>
        <v>0.9318629373430668</v>
      </c>
      <c r="AS32" s="116">
        <f>[2]Power!AT32+'[2]Ground Transportation'!AT32+[2]Industry!AT32+[2]Residential!AT32+[2]Aviation!AZ32</f>
        <v>0.90436233489977436</v>
      </c>
      <c r="AT32" s="116">
        <f>[2]Power!AU32+'[2]Ground Transportation'!AU32+[2]Industry!AU32+[2]Residential!AU32+[2]Aviation!BA32</f>
        <v>1.9411756276079237</v>
      </c>
      <c r="AU32" s="116">
        <f>[2]Power!AV32+'[2]Ground Transportation'!AV32+[2]Industry!AV32+[2]Residential!AV32+[2]Aviation!BB32</f>
        <v>1.1134583070050892</v>
      </c>
      <c r="AV32" s="77">
        <f>[2]Power!AW32+'[2]Ground Transportation'!AW32+[2]Industry!AW32+[2]Residential!AW32+[2]Aviation!BC32</f>
        <v>0.67092883195504693</v>
      </c>
      <c r="AX32" s="89" t="s">
        <v>538</v>
      </c>
      <c r="AY32" s="148">
        <f t="shared" si="1"/>
        <v>-7.7757786261443194</v>
      </c>
      <c r="AZ32" s="148">
        <f t="shared" si="1"/>
        <v>-6.0849567368040702</v>
      </c>
      <c r="BA32" s="148">
        <f t="shared" si="1"/>
        <v>-12.04344047738298</v>
      </c>
      <c r="BB32" s="148">
        <f t="shared" si="1"/>
        <v>-6.365427068692366</v>
      </c>
      <c r="BC32" s="120">
        <f t="shared" si="1"/>
        <v>-6.8995971778368563</v>
      </c>
    </row>
    <row r="33" spans="2:55">
      <c r="B33" s="74">
        <v>43496</v>
      </c>
      <c r="C33" s="117">
        <f>[2]Power!C33+'[2]Ground Transportation'!C33+[2]Industry!C33+[2]Residential!C33+[2]Aviation!C33</f>
        <v>23.688318005428588</v>
      </c>
      <c r="D33" s="117">
        <f>[2]Power!D33+'[2]Ground Transportation'!D33+[2]Industry!D33+[2]Residential!D33+[2]Aviation!D33</f>
        <v>7.7995093172725456</v>
      </c>
      <c r="E33" s="117">
        <f>[2]Power!E33+'[2]Ground Transportation'!E33+[2]Industry!E33+[2]Residential!E33+[2]Aviation!E33</f>
        <v>18.095157175834132</v>
      </c>
      <c r="F33" s="117">
        <f>[2]Power!F33+'[2]Ground Transportation'!F33+[2]Industry!F33+[2]Residential!F33+[2]Aviation!F33</f>
        <v>11.93934513840485</v>
      </c>
      <c r="G33" s="117">
        <f>[2]Power!G33+'[2]Ground Transportation'!G33+[2]Industry!G33+[2]Residential!G33+[2]Aviation!G33</f>
        <v>4.8593238019570597</v>
      </c>
      <c r="H33" s="117">
        <f>[2]Power!H33+'[2]Ground Transportation'!H33+[2]Industry!H33+[2]Residential!H33+[2]Aviation!H33</f>
        <v>4.0669857194380574</v>
      </c>
      <c r="I33" s="117">
        <f>[2]Power!I33+'[2]Ground Transportation'!I33+[2]Industry!I33+[2]Residential!I33+[2]Aviation!I33</f>
        <v>1.3707387801099844</v>
      </c>
      <c r="J33" s="117">
        <f>[2]Power!J33+'[2]Ground Transportation'!J33+[2]Industry!J33+[2]Residential!J33+[2]Aviation!J33</f>
        <v>28.67861016452639</v>
      </c>
      <c r="K33" s="79">
        <f>SUM(C33:J33)+[2]Aviation!L33+'[2]International Shipping'!C33</f>
        <v>104.01667720092088</v>
      </c>
      <c r="M33" s="74">
        <v>43861</v>
      </c>
      <c r="N33" s="116">
        <f>[2]Power!N33+'[2]Ground Transportation'!N33+[2]Industry!N33+[2]Residential!N33+[2]Aviation!P33</f>
        <v>19.852058960550607</v>
      </c>
      <c r="O33" s="116">
        <f>[2]Power!O33+'[2]Ground Transportation'!O33+[2]Industry!O33+[2]Residential!O33+[2]Aviation!Q33</f>
        <v>8.5580300924295294</v>
      </c>
      <c r="P33" s="116">
        <f>[2]Power!P33+'[2]Ground Transportation'!P33+[2]Industry!P33+[2]Residential!P33+[2]Aviation!R33</f>
        <v>15.709315367176227</v>
      </c>
      <c r="Q33" s="116">
        <f>[2]Power!Q33+'[2]Ground Transportation'!Q33+[2]Industry!Q33+[2]Residential!Q33+[2]Aviation!S33</f>
        <v>8.658386832859513</v>
      </c>
      <c r="R33" s="116">
        <f>[2]Power!R33+'[2]Ground Transportation'!R33+[2]Industry!R33+[2]Residential!R33+[2]Aviation!T33</f>
        <v>4.7392777859991524</v>
      </c>
      <c r="S33" s="116">
        <f>[2]Power!S33+'[2]Ground Transportation'!S33+[2]Industry!S33+[2]Residential!S33+[2]Aviation!U33</f>
        <v>3.5913804257287505</v>
      </c>
      <c r="T33" s="116">
        <f>[2]Power!T33+'[2]Ground Transportation'!T33+[2]Industry!T33+[2]Residential!T33+[2]Aviation!V33</f>
        <v>1.3260472272425328</v>
      </c>
      <c r="U33" s="116">
        <f>[2]Power!U33+'[2]Ground Transportation'!U33+[2]Industry!U33+[2]Residential!U33+[2]Aviation!W33</f>
        <v>28.147898274596606</v>
      </c>
      <c r="V33" s="81">
        <f>SUM(N33:U33)+[2]Aviation!Y33+'[2]International Shipping'!F33</f>
        <v>93.665751625771662</v>
      </c>
      <c r="W33" s="67"/>
      <c r="X33" s="89" t="s">
        <v>589</v>
      </c>
      <c r="Y33" s="148">
        <f>Y24-Y9</f>
        <v>30.406743704372616</v>
      </c>
      <c r="Z33" s="148">
        <f t="shared" si="2"/>
        <v>-31.746512796010421</v>
      </c>
      <c r="AA33" s="148">
        <f t="shared" si="2"/>
        <v>-62.408636879192215</v>
      </c>
      <c r="AB33" s="148">
        <f t="shared" si="2"/>
        <v>-15.075162866430929</v>
      </c>
      <c r="AC33" s="148">
        <f t="shared" si="2"/>
        <v>-5.584134197167586</v>
      </c>
      <c r="AD33" s="148">
        <f t="shared" si="2"/>
        <v>-6.2835516463917855</v>
      </c>
      <c r="AE33" s="148">
        <f t="shared" si="2"/>
        <v>-4.5273888212227256</v>
      </c>
      <c r="AF33" s="148">
        <f t="shared" si="2"/>
        <v>-23.413448322656564</v>
      </c>
      <c r="AG33" s="120">
        <f>AG24-AG9</f>
        <v>-176.82401279949318</v>
      </c>
      <c r="AJ33" s="74">
        <v>43496</v>
      </c>
      <c r="AK33" s="117">
        <f>[2]Power!AL33+'[2]Ground Transportation'!AL33+[2]Industry!AL33+[2]Residential!AL33+[2]Aviation!AR33</f>
        <v>1.3824493533351956</v>
      </c>
      <c r="AL33" s="117">
        <f>[2]Power!AM33+'[2]Ground Transportation'!AM33+[2]Industry!AM33+[2]Residential!AM33+[2]Aviation!AS33</f>
        <v>1.162924428598221</v>
      </c>
      <c r="AM33" s="117">
        <f>[2]Power!AN33+'[2]Ground Transportation'!AN33+[2]Industry!AN33+[2]Residential!AN33+[2]Aviation!AT33</f>
        <v>2.9384918777157476</v>
      </c>
      <c r="AN33" s="117">
        <f>[2]Power!AO33+'[2]Ground Transportation'!AO33+[2]Industry!AO33+[2]Residential!AO33+[2]Aviation!AU33</f>
        <v>1.1445419157812333</v>
      </c>
      <c r="AO33" s="97">
        <f>[2]Power!AP33+'[2]Ground Transportation'!AP33+[2]Industry!AP33+[2]Residential!AP33+[2]Aviation!AV33</f>
        <v>0.72401933349605074</v>
      </c>
      <c r="AQ33" s="74">
        <v>43861</v>
      </c>
      <c r="AR33" s="116">
        <f>[2]Power!AS33+'[2]Ground Transportation'!AS33+[2]Industry!AS33+[2]Residential!AS33+[2]Aviation!AY33</f>
        <v>0.86016745485581003</v>
      </c>
      <c r="AS33" s="116">
        <f>[2]Power!AT33+'[2]Ground Transportation'!AT33+[2]Industry!AT33+[2]Residential!AT33+[2]Aviation!AZ33</f>
        <v>0.80407290691815658</v>
      </c>
      <c r="AT33" s="116">
        <f>[2]Power!AU33+'[2]Ground Transportation'!AU33+[2]Industry!AU33+[2]Residential!AU33+[2]Aviation!BA33</f>
        <v>1.6368143249726395</v>
      </c>
      <c r="AU33" s="116">
        <f>[2]Power!AV33+'[2]Ground Transportation'!AV33+[2]Industry!AV33+[2]Residential!AV33+[2]Aviation!BB33</f>
        <v>1.0594784886911572</v>
      </c>
      <c r="AV33" s="77">
        <f>[2]Power!AW33+'[2]Ground Transportation'!AW33+[2]Industry!AW33+[2]Residential!AW33+[2]Aviation!BC33</f>
        <v>0.64976113414998304</v>
      </c>
      <c r="AX33" s="151" t="s">
        <v>589</v>
      </c>
      <c r="AY33" s="167">
        <f t="shared" si="1"/>
        <v>-3.6309895939708241</v>
      </c>
      <c r="AZ33" s="167">
        <f t="shared" si="1"/>
        <v>-0.21001140556858644</v>
      </c>
      <c r="BA33" s="167">
        <f t="shared" si="1"/>
        <v>-1.3077621843203815</v>
      </c>
      <c r="BB33" s="167">
        <f t="shared" si="1"/>
        <v>-1.5777662048583139</v>
      </c>
      <c r="BC33" s="168">
        <f t="shared" si="1"/>
        <v>-3.2115120645427169</v>
      </c>
    </row>
    <row r="34" spans="2:55">
      <c r="B34" s="74">
        <v>43497</v>
      </c>
      <c r="C34" s="117">
        <f>[2]Power!C34+'[2]Ground Transportation'!C34+[2]Industry!C34+[2]Residential!C34+[2]Aviation!C34</f>
        <v>22.681921937964606</v>
      </c>
      <c r="D34" s="117">
        <f>[2]Power!D34+'[2]Ground Transportation'!D34+[2]Industry!D34+[2]Residential!D34+[2]Aviation!D34</f>
        <v>7.8130125473039094</v>
      </c>
      <c r="E34" s="117">
        <f>[2]Power!E34+'[2]Ground Transportation'!E34+[2]Industry!E34+[2]Residential!E34+[2]Aviation!E34</f>
        <v>17.318455900237559</v>
      </c>
      <c r="F34" s="117">
        <f>[2]Power!F34+'[2]Ground Transportation'!F34+[2]Industry!F34+[2]Residential!F34+[2]Aviation!F34</f>
        <v>11.770049210304048</v>
      </c>
      <c r="G34" s="117">
        <f>[2]Power!G34+'[2]Ground Transportation'!G34+[2]Industry!G34+[2]Residential!G34+[2]Aviation!G34</f>
        <v>4.9880808666604635</v>
      </c>
      <c r="H34" s="117">
        <f>[2]Power!H34+'[2]Ground Transportation'!H34+[2]Industry!H34+[2]Residential!H34+[2]Aviation!H34</f>
        <v>4.1688976456096656</v>
      </c>
      <c r="I34" s="117">
        <f>[2]Power!I34+'[2]Ground Transportation'!I34+[2]Industry!I34+[2]Residential!I34+[2]Aviation!I34</f>
        <v>1.2477337776933035</v>
      </c>
      <c r="J34" s="117">
        <f>[2]Power!J34+'[2]Ground Transportation'!J34+[2]Industry!J34+[2]Residential!J34+[2]Aviation!J34</f>
        <v>27.66474104498597</v>
      </c>
      <c r="K34" s="79">
        <f>SUM(C34:J34)+[2]Aviation!L34+'[2]International Shipping'!C34</f>
        <v>101.23712090237706</v>
      </c>
      <c r="M34" s="74">
        <v>43862</v>
      </c>
      <c r="N34" s="116">
        <f>[2]Power!N34+'[2]Ground Transportation'!N34+[2]Industry!N34+[2]Residential!N34+[2]Aviation!P34</f>
        <v>19.410459135855731</v>
      </c>
      <c r="O34" s="116">
        <f>[2]Power!O34+'[2]Ground Transportation'!O34+[2]Industry!O34+[2]Residential!O34+[2]Aviation!Q34</f>
        <v>8.4558937192369594</v>
      </c>
      <c r="P34" s="116">
        <f>[2]Power!P34+'[2]Ground Transportation'!P34+[2]Industry!P34+[2]Residential!P34+[2]Aviation!R34</f>
        <v>14.183156359507535</v>
      </c>
      <c r="Q34" s="116">
        <f>[2]Power!Q34+'[2]Ground Transportation'!Q34+[2]Industry!Q34+[2]Residential!Q34+[2]Aviation!S34</f>
        <v>7.651877038392267</v>
      </c>
      <c r="R34" s="116">
        <f>[2]Power!R34+'[2]Ground Transportation'!R34+[2]Industry!R34+[2]Residential!R34+[2]Aviation!T34</f>
        <v>4.8062263501020102</v>
      </c>
      <c r="S34" s="116">
        <f>[2]Power!S34+'[2]Ground Transportation'!S34+[2]Industry!S34+[2]Residential!S34+[2]Aviation!U34</f>
        <v>3.4258304881830663</v>
      </c>
      <c r="T34" s="116">
        <f>[2]Power!T34+'[2]Ground Transportation'!T34+[2]Industry!T34+[2]Residential!T34+[2]Aviation!V34</f>
        <v>1.2776015599764499</v>
      </c>
      <c r="U34" s="116">
        <f>[2]Power!U34+'[2]Ground Transportation'!U34+[2]Industry!U34+[2]Residential!U34+[2]Aviation!W34</f>
        <v>27.134235905934254</v>
      </c>
      <c r="V34" s="81">
        <f>SUM(N34:U34)+[2]Aviation!Y34+'[2]International Shipping'!F34</f>
        <v>89.429005292284984</v>
      </c>
      <c r="W34" s="67"/>
      <c r="X34" s="121" t="s">
        <v>578</v>
      </c>
      <c r="Y34" s="122">
        <f>SUM(Y$28:Y29)</f>
        <v>-189.68259137375674</v>
      </c>
      <c r="Z34" s="122">
        <f>SUM(Z$28:Z29)</f>
        <v>20.458209394390678</v>
      </c>
      <c r="AA34" s="122">
        <f>SUM(AA$28:AA29)</f>
        <v>-5.180581064828516</v>
      </c>
      <c r="AB34" s="122">
        <f>SUM(AB$28:AB29)</f>
        <v>-47.913283521575238</v>
      </c>
      <c r="AC34" s="122">
        <f>SUM(AC$28:AC29)</f>
        <v>-5.2589068458639758</v>
      </c>
      <c r="AD34" s="122">
        <f>SUM(AD$28:AD29)</f>
        <v>-8.8398554756626311</v>
      </c>
      <c r="AE34" s="122">
        <f>SUM(AE$28:AE29)</f>
        <v>3.7684056702501536</v>
      </c>
      <c r="AF34" s="122">
        <f>SUM(AF$28:AF29)</f>
        <v>33.440471263790982</v>
      </c>
      <c r="AG34" s="123">
        <f>SUM(AG$28:AG29)</f>
        <v>-226.78543935460948</v>
      </c>
      <c r="AJ34" s="74">
        <v>43497</v>
      </c>
      <c r="AK34" s="117">
        <f>[2]Power!AL34+'[2]Ground Transportation'!AL34+[2]Industry!AL34+[2]Residential!AL34+[2]Aviation!AR34</f>
        <v>1.3482957935760889</v>
      </c>
      <c r="AL34" s="117">
        <f>[2]Power!AM34+'[2]Ground Transportation'!AM34+[2]Industry!AM34+[2]Residential!AM34+[2]Aviation!AS34</f>
        <v>1.1145678046983691</v>
      </c>
      <c r="AM34" s="117">
        <f>[2]Power!AN34+'[2]Ground Transportation'!AN34+[2]Industry!AN34+[2]Residential!AN34+[2]Aviation!AT34</f>
        <v>2.8689178272478428</v>
      </c>
      <c r="AN34" s="117">
        <f>[2]Power!AO34+'[2]Ground Transportation'!AO34+[2]Industry!AO34+[2]Residential!AO34+[2]Aviation!AU34</f>
        <v>1.0698008556344329</v>
      </c>
      <c r="AO34" s="97">
        <f>[2]Power!AP34+'[2]Ground Transportation'!AP34+[2]Industry!AP34+[2]Residential!AP34+[2]Aviation!AV34</f>
        <v>0.79649289325693995</v>
      </c>
      <c r="AQ34" s="74">
        <v>43862</v>
      </c>
      <c r="AR34" s="116">
        <f>[2]Power!AS34+'[2]Ground Transportation'!AS34+[2]Industry!AS34+[2]Residential!AS34+[2]Aviation!AY34</f>
        <v>0.79762429612258923</v>
      </c>
      <c r="AS34" s="116">
        <f>[2]Power!AT34+'[2]Ground Transportation'!AT34+[2]Industry!AT34+[2]Residential!AT34+[2]Aviation!AZ34</f>
        <v>0.71688707562775511</v>
      </c>
      <c r="AT34" s="116">
        <f>[2]Power!AU34+'[2]Ground Transportation'!AU34+[2]Industry!AU34+[2]Residential!AU34+[2]Aviation!BA34</f>
        <v>1.4780521505169733</v>
      </c>
      <c r="AU34" s="116">
        <f>[2]Power!AV34+'[2]Ground Transportation'!AV34+[2]Industry!AV34+[2]Residential!AV34+[2]Aviation!BB34</f>
        <v>0.94726942434272032</v>
      </c>
      <c r="AV34" s="77">
        <f>[2]Power!AW34+'[2]Ground Transportation'!AW34+[2]Industry!AW34+[2]Residential!AW34+[2]Aviation!BC34</f>
        <v>0.53594703998766346</v>
      </c>
      <c r="AX34" s="121" t="s">
        <v>578</v>
      </c>
      <c r="AY34" s="122">
        <f>SUM(AY$28:AY29)</f>
        <v>-5.5541037968452613</v>
      </c>
      <c r="AZ34" s="122">
        <f>SUM(AZ$28:AZ29)</f>
        <v>-2.575119048419662</v>
      </c>
      <c r="BA34" s="122">
        <f>SUM(BA$28:BA29)</f>
        <v>-21.408523069949538</v>
      </c>
      <c r="BB34" s="122">
        <f>SUM(BB$28:BB29)</f>
        <v>-2.7076055430269115</v>
      </c>
      <c r="BC34" s="123">
        <f>SUM(BC$28:BC29)</f>
        <v>-1.8806965117932251</v>
      </c>
    </row>
    <row r="35" spans="2:55">
      <c r="B35" s="74">
        <v>43498</v>
      </c>
      <c r="C35" s="117">
        <f>[2]Power!C35+'[2]Ground Transportation'!C35+[2]Industry!C35+[2]Residential!C35+[2]Aviation!C35</f>
        <v>21.358095312898019</v>
      </c>
      <c r="D35" s="117">
        <f>[2]Power!D35+'[2]Ground Transportation'!D35+[2]Industry!D35+[2]Residential!D35+[2]Aviation!D35</f>
        <v>7.7512131098251231</v>
      </c>
      <c r="E35" s="117">
        <f>[2]Power!E35+'[2]Ground Transportation'!E35+[2]Industry!E35+[2]Residential!E35+[2]Aviation!E35</f>
        <v>14.218506824428625</v>
      </c>
      <c r="F35" s="117">
        <f>[2]Power!F35+'[2]Ground Transportation'!F35+[2]Industry!F35+[2]Residential!F35+[2]Aviation!F35</f>
        <v>10.280921841789695</v>
      </c>
      <c r="G35" s="117">
        <f>[2]Power!G35+'[2]Ground Transportation'!G35+[2]Industry!G35+[2]Residential!G35+[2]Aviation!G35</f>
        <v>4.8842735831978334</v>
      </c>
      <c r="H35" s="117">
        <f>[2]Power!H35+'[2]Ground Transportation'!H35+[2]Industry!H35+[2]Residential!H35+[2]Aviation!H35</f>
        <v>3.6761359877728861</v>
      </c>
      <c r="I35" s="117">
        <f>[2]Power!I35+'[2]Ground Transportation'!I35+[2]Industry!I35+[2]Residential!I35+[2]Aviation!I35</f>
        <v>1.1793742394557545</v>
      </c>
      <c r="J35" s="117">
        <f>[2]Power!J35+'[2]Ground Transportation'!J35+[2]Industry!J35+[2]Residential!J35+[2]Aviation!J35</f>
        <v>25.47240727830053</v>
      </c>
      <c r="K35" s="79">
        <f>SUM(C35:J35)+[2]Aviation!L35+'[2]International Shipping'!C35</f>
        <v>92.433198634547068</v>
      </c>
      <c r="M35" s="74">
        <v>43863</v>
      </c>
      <c r="N35" s="116">
        <f>[2]Power!N35+'[2]Ground Transportation'!N35+[2]Industry!N35+[2]Residential!N35+[2]Aviation!P35</f>
        <v>19.366069333071515</v>
      </c>
      <c r="O35" s="116">
        <f>[2]Power!O35+'[2]Ground Transportation'!O35+[2]Industry!O35+[2]Residential!O35+[2]Aviation!Q35</f>
        <v>8.3991435050620602</v>
      </c>
      <c r="P35" s="116">
        <f>[2]Power!P35+'[2]Ground Transportation'!P35+[2]Industry!P35+[2]Residential!P35+[2]Aviation!R35</f>
        <v>11.938137306147098</v>
      </c>
      <c r="Q35" s="116">
        <f>[2]Power!Q35+'[2]Ground Transportation'!Q35+[2]Industry!Q35+[2]Residential!Q35+[2]Aviation!S35</f>
        <v>7.1438250434195236</v>
      </c>
      <c r="R35" s="116">
        <f>[2]Power!R35+'[2]Ground Transportation'!R35+[2]Industry!R35+[2]Residential!R35+[2]Aviation!T35</f>
        <v>4.6281648826530786</v>
      </c>
      <c r="S35" s="116">
        <f>[2]Power!S35+'[2]Ground Transportation'!S35+[2]Industry!S35+[2]Residential!S35+[2]Aviation!U35</f>
        <v>3.2062016665880106</v>
      </c>
      <c r="T35" s="116">
        <f>[2]Power!T35+'[2]Ground Transportation'!T35+[2]Industry!T35+[2]Residential!T35+[2]Aviation!V35</f>
        <v>1.1777711071062911</v>
      </c>
      <c r="U35" s="116">
        <f>[2]Power!U35+'[2]Ground Transportation'!U35+[2]Industry!U35+[2]Residential!U35+[2]Aviation!W35</f>
        <v>25.357343761503515</v>
      </c>
      <c r="V35" s="81">
        <f>SUM(N35:U35)+[2]Aviation!Y35+'[2]International Shipping'!F35</f>
        <v>84.284505381930089</v>
      </c>
      <c r="W35" s="67"/>
      <c r="X35" s="124" t="s">
        <v>569</v>
      </c>
      <c r="Y35" s="149">
        <f>SUM(Y$28:Y30)</f>
        <v>-266.22756794216923</v>
      </c>
      <c r="Z35" s="149">
        <f>SUM(Z$28:Z30)</f>
        <v>-18.149885524704359</v>
      </c>
      <c r="AA35" s="149">
        <f>SUM(AA$28:AA30)</f>
        <v>-66.995791049621573</v>
      </c>
      <c r="AB35" s="149">
        <f>SUM(AB$28:AB30)</f>
        <v>-70.590145620540454</v>
      </c>
      <c r="AC35" s="149">
        <f>SUM(AC$28:AC30)</f>
        <v>-11.985530937959368</v>
      </c>
      <c r="AD35" s="149">
        <f>SUM(AD$28:AD30)</f>
        <v>-13.703052118518031</v>
      </c>
      <c r="AE35" s="149">
        <f>SUM(AE$28:AE30)</f>
        <v>-0.18745996254578756</v>
      </c>
      <c r="AF35" s="149">
        <f>SUM(AF$28:AF30)</f>
        <v>-33.587246015792971</v>
      </c>
      <c r="AG35" s="125">
        <f>SUM(AG$28:AG30)</f>
        <v>-544.25504482233737</v>
      </c>
      <c r="AJ35" s="74">
        <v>43498</v>
      </c>
      <c r="AK35" s="117">
        <f>[2]Power!AL35+'[2]Ground Transportation'!AL35+[2]Industry!AL35+[2]Residential!AL35+[2]Aviation!AR35</f>
        <v>1.2073153534683996</v>
      </c>
      <c r="AL35" s="117">
        <f>[2]Power!AM35+'[2]Ground Transportation'!AM35+[2]Industry!AM35+[2]Residential!AM35+[2]Aviation!AS35</f>
        <v>1.0581641413156637</v>
      </c>
      <c r="AM35" s="117">
        <f>[2]Power!AN35+'[2]Ground Transportation'!AN35+[2]Industry!AN35+[2]Residential!AN35+[2]Aviation!AT35</f>
        <v>2.5521478218579947</v>
      </c>
      <c r="AN35" s="117">
        <f>[2]Power!AO35+'[2]Ground Transportation'!AO35+[2]Industry!AO35+[2]Residential!AO35+[2]Aviation!AU35</f>
        <v>0.8914378251764179</v>
      </c>
      <c r="AO35" s="97">
        <f>[2]Power!AP35+'[2]Ground Transportation'!AP35+[2]Industry!AP35+[2]Residential!AP35+[2]Aviation!AV35</f>
        <v>0.65185288603604363</v>
      </c>
      <c r="AQ35" s="74">
        <v>43863</v>
      </c>
      <c r="AR35" s="116">
        <f>[2]Power!AS35+'[2]Ground Transportation'!AS35+[2]Industry!AS35+[2]Residential!AS35+[2]Aviation!AY35</f>
        <v>0.81826664061196663</v>
      </c>
      <c r="AS35" s="116">
        <f>[2]Power!AT35+'[2]Ground Transportation'!AT35+[2]Industry!AT35+[2]Residential!AT35+[2]Aviation!AZ35</f>
        <v>0.66188938216504711</v>
      </c>
      <c r="AT35" s="116">
        <f>[2]Power!AU35+'[2]Ground Transportation'!AU35+[2]Industry!AU35+[2]Residential!AU35+[2]Aviation!BA35</f>
        <v>1.407370016241525</v>
      </c>
      <c r="AU35" s="116">
        <f>[2]Power!AV35+'[2]Ground Transportation'!AV35+[2]Industry!AV35+[2]Residential!AV35+[2]Aviation!BB35</f>
        <v>0.79530064633713227</v>
      </c>
      <c r="AV35" s="77">
        <f>[2]Power!AW35+'[2]Ground Transportation'!AW35+[2]Industry!AW35+[2]Residential!AW35+[2]Aviation!BC35</f>
        <v>0.50769020921967178</v>
      </c>
      <c r="AX35" s="124" t="s">
        <v>569</v>
      </c>
      <c r="AY35" s="149">
        <f>SUM(AY$28:AY30)</f>
        <v>-7.0896163870177809</v>
      </c>
      <c r="AZ35" s="149">
        <f>SUM(AZ$28:AZ30)</f>
        <v>-5.3381546861424702</v>
      </c>
      <c r="BA35" s="149">
        <f>SUM(BA$28:BA30)</f>
        <v>-25.015099765745951</v>
      </c>
      <c r="BB35" s="149">
        <f>SUM(BB$28:BB30)</f>
        <v>-7.1225130982766416</v>
      </c>
      <c r="BC35" s="125">
        <f>SUM(BC$28:BC30)</f>
        <v>-5.6022259931938159</v>
      </c>
    </row>
    <row r="36" spans="2:55">
      <c r="B36" s="74">
        <v>43499</v>
      </c>
      <c r="C36" s="117">
        <f>[2]Power!C36+'[2]Ground Transportation'!C36+[2]Industry!C36+[2]Residential!C36+[2]Aviation!C36</f>
        <v>20.790505530131423</v>
      </c>
      <c r="D36" s="117">
        <f>[2]Power!D36+'[2]Ground Transportation'!D36+[2]Industry!D36+[2]Residential!D36+[2]Aviation!D36</f>
        <v>7.7410997045390433</v>
      </c>
      <c r="E36" s="117">
        <f>[2]Power!E36+'[2]Ground Transportation'!E36+[2]Industry!E36+[2]Residential!E36+[2]Aviation!E36</f>
        <v>11.564711067471523</v>
      </c>
      <c r="F36" s="117">
        <f>[2]Power!F36+'[2]Ground Transportation'!F36+[2]Industry!F36+[2]Residential!F36+[2]Aviation!F36</f>
        <v>9.4720816082971933</v>
      </c>
      <c r="G36" s="117">
        <f>[2]Power!G36+'[2]Ground Transportation'!G36+[2]Industry!G36+[2]Residential!G36+[2]Aviation!G36</f>
        <v>4.8998541996525597</v>
      </c>
      <c r="H36" s="117">
        <f>[2]Power!H36+'[2]Ground Transportation'!H36+[2]Industry!H36+[2]Residential!H36+[2]Aviation!H36</f>
        <v>3.3147184888526739</v>
      </c>
      <c r="I36" s="117">
        <f>[2]Power!I36+'[2]Ground Transportation'!I36+[2]Industry!I36+[2]Residential!I36+[2]Aviation!I36</f>
        <v>1.0993511325417551</v>
      </c>
      <c r="J36" s="117">
        <f>[2]Power!J36+'[2]Ground Transportation'!J36+[2]Industry!J36+[2]Residential!J36+[2]Aviation!J36</f>
        <v>24.343175920640913</v>
      </c>
      <c r="K36" s="79">
        <f>SUM(C36:J36)+[2]Aviation!L36+'[2]International Shipping'!C36</f>
        <v>86.824634377509781</v>
      </c>
      <c r="M36" s="74">
        <v>43864</v>
      </c>
      <c r="N36" s="116">
        <f>[2]Power!N36+'[2]Ground Transportation'!N36+[2]Industry!N36+[2]Residential!N36+[2]Aviation!P36</f>
        <v>19.508921259073524</v>
      </c>
      <c r="O36" s="116">
        <f>[2]Power!O36+'[2]Ground Transportation'!O36+[2]Industry!O36+[2]Residential!O36+[2]Aviation!Q36</f>
        <v>8.1178395298480979</v>
      </c>
      <c r="P36" s="116">
        <f>[2]Power!P36+'[2]Ground Transportation'!P36+[2]Industry!P36+[2]Residential!P36+[2]Aviation!R36</f>
        <v>13.139280565276172</v>
      </c>
      <c r="Q36" s="116">
        <f>[2]Power!Q36+'[2]Ground Transportation'!Q36+[2]Industry!Q36+[2]Residential!Q36+[2]Aviation!S36</f>
        <v>9.1355191111777572</v>
      </c>
      <c r="R36" s="116">
        <f>[2]Power!R36+'[2]Ground Transportation'!R36+[2]Industry!R36+[2]Residential!R36+[2]Aviation!T36</f>
        <v>4.6487392991076</v>
      </c>
      <c r="S36" s="116">
        <f>[2]Power!S36+'[2]Ground Transportation'!S36+[2]Industry!S36+[2]Residential!S36+[2]Aviation!U36</f>
        <v>3.6243489670031872</v>
      </c>
      <c r="T36" s="116">
        <f>[2]Power!T36+'[2]Ground Transportation'!T36+[2]Industry!T36+[2]Residential!T36+[2]Aviation!V36</f>
        <v>1.3195423581208854</v>
      </c>
      <c r="U36" s="116">
        <f>[2]Power!U36+'[2]Ground Transportation'!U36+[2]Industry!U36+[2]Residential!U36+[2]Aviation!W36</f>
        <v>25.675392671378066</v>
      </c>
      <c r="V36" s="81">
        <f>SUM(N36:U36)+[2]Aviation!Y36+'[2]International Shipping'!F36</f>
        <v>88.150258769327351</v>
      </c>
      <c r="W36" s="67"/>
      <c r="X36" s="124" t="s">
        <v>579</v>
      </c>
      <c r="Y36" s="149">
        <f>SUM(Y$28:Y31)</f>
        <v>-259.30274293091861</v>
      </c>
      <c r="Z36" s="149">
        <f>SUM(Z$28:Z31)</f>
        <v>-112.08183062199063</v>
      </c>
      <c r="AA36" s="149">
        <f>SUM(AA$28:AA31)</f>
        <v>-166.76029125434809</v>
      </c>
      <c r="AB36" s="149">
        <f>SUM(AB$28:AB31)</f>
        <v>-137.35364981626617</v>
      </c>
      <c r="AC36" s="149">
        <f>SUM(AC$28:AC31)</f>
        <v>-25.417892486788617</v>
      </c>
      <c r="AD36" s="149">
        <f>SUM(AD$28:AD31)</f>
        <v>-22.897801291693966</v>
      </c>
      <c r="AE36" s="149">
        <f>SUM(AE$28:AE31)</f>
        <v>-11.548384164289697</v>
      </c>
      <c r="AF36" s="149">
        <f>SUM(AF$28:AF31)</f>
        <v>-167.23848118766523</v>
      </c>
      <c r="AG36" s="125">
        <f>SUM(AG$28:AG31)</f>
        <v>-1022.5214945181156</v>
      </c>
      <c r="AJ36" s="74">
        <v>43499</v>
      </c>
      <c r="AK36" s="117">
        <f>[2]Power!AL36+'[2]Ground Transportation'!AL36+[2]Industry!AL36+[2]Residential!AL36+[2]Aviation!AR36</f>
        <v>1.1042814358259461</v>
      </c>
      <c r="AL36" s="117">
        <f>[2]Power!AM36+'[2]Ground Transportation'!AM36+[2]Industry!AM36+[2]Residential!AM36+[2]Aviation!AS36</f>
        <v>0.95964751034075946</v>
      </c>
      <c r="AM36" s="117">
        <f>[2]Power!AN36+'[2]Ground Transportation'!AN36+[2]Industry!AN36+[2]Residential!AN36+[2]Aviation!AT36</f>
        <v>2.295964840937275</v>
      </c>
      <c r="AN36" s="117">
        <f>[2]Power!AO36+'[2]Ground Transportation'!AO36+[2]Industry!AO36+[2]Residential!AO36+[2]Aviation!AU36</f>
        <v>0.83747030014136026</v>
      </c>
      <c r="AO36" s="97">
        <f>[2]Power!AP36+'[2]Ground Transportation'!AP36+[2]Industry!AP36+[2]Residential!AP36+[2]Aviation!AV36</f>
        <v>0.60967348747010575</v>
      </c>
      <c r="AQ36" s="74">
        <v>43864</v>
      </c>
      <c r="AR36" s="116">
        <f>[2]Power!AS36+'[2]Ground Transportation'!AS36+[2]Industry!AS36+[2]Residential!AS36+[2]Aviation!AY36</f>
        <v>0.9294537291187438</v>
      </c>
      <c r="AS36" s="116">
        <f>[2]Power!AT36+'[2]Ground Transportation'!AT36+[2]Industry!AT36+[2]Residential!AT36+[2]Aviation!AZ36</f>
        <v>0.83127161011131967</v>
      </c>
      <c r="AT36" s="116">
        <f>[2]Power!AU36+'[2]Ground Transportation'!AU36+[2]Industry!AU36+[2]Residential!AU36+[2]Aviation!BA36</f>
        <v>1.8323220712631811</v>
      </c>
      <c r="AU36" s="116">
        <f>[2]Power!AV36+'[2]Ground Transportation'!AV36+[2]Industry!AV36+[2]Residential!AV36+[2]Aviation!BB36</f>
        <v>1.0163390970449326</v>
      </c>
      <c r="AV36" s="77">
        <f>[2]Power!AW36+'[2]Ground Transportation'!AW36+[2]Industry!AW36+[2]Residential!AW36+[2]Aviation!BC36</f>
        <v>0.68257846863339156</v>
      </c>
      <c r="AX36" s="124" t="s">
        <v>579</v>
      </c>
      <c r="AY36" s="149">
        <f>SUM(AY$28:AY31)</f>
        <v>-15.421520009228392</v>
      </c>
      <c r="AZ36" s="149">
        <f>SUM(AZ$28:AZ31)</f>
        <v>-15.182748092750039</v>
      </c>
      <c r="BA36" s="149">
        <f>SUM(BA$28:BA31)</f>
        <v>-40.684062272432634</v>
      </c>
      <c r="BB36" s="149">
        <f>SUM(BB$28:BB31)</f>
        <v>-14.970302541026129</v>
      </c>
      <c r="BC36" s="125">
        <f>SUM(BC$28:BC31)</f>
        <v>-13.035615509299751</v>
      </c>
    </row>
    <row r="37" spans="2:55">
      <c r="B37" s="74">
        <v>43500</v>
      </c>
      <c r="C37" s="117">
        <f>[2]Power!C37+'[2]Ground Transportation'!C37+[2]Industry!C37+[2]Residential!C37+[2]Aviation!C37</f>
        <v>20.21935501134644</v>
      </c>
      <c r="D37" s="117">
        <f>[2]Power!D37+'[2]Ground Transportation'!D37+[2]Industry!D37+[2]Residential!D37+[2]Aviation!D37</f>
        <v>7.5164372375967705</v>
      </c>
      <c r="E37" s="117">
        <f>[2]Power!E37+'[2]Ground Transportation'!E37+[2]Industry!E37+[2]Residential!E37+[2]Aviation!E37</f>
        <v>13.585909728973247</v>
      </c>
      <c r="F37" s="117">
        <f>[2]Power!F37+'[2]Ground Transportation'!F37+[2]Industry!F37+[2]Residential!F37+[2]Aviation!F37</f>
        <v>11.582165539301654</v>
      </c>
      <c r="G37" s="117">
        <f>[2]Power!G37+'[2]Ground Transportation'!G37+[2]Industry!G37+[2]Residential!G37+[2]Aviation!G37</f>
        <v>5.0633234048039775</v>
      </c>
      <c r="H37" s="117">
        <f>[2]Power!H37+'[2]Ground Transportation'!H37+[2]Industry!H37+[2]Residential!H37+[2]Aviation!H37</f>
        <v>3.5026225450611497</v>
      </c>
      <c r="I37" s="117">
        <f>[2]Power!I37+'[2]Ground Transportation'!I37+[2]Industry!I37+[2]Residential!I37+[2]Aviation!I37</f>
        <v>1.2708146730763965</v>
      </c>
      <c r="J37" s="117">
        <f>[2]Power!J37+'[2]Ground Transportation'!J37+[2]Industry!J37+[2]Residential!J37+[2]Aviation!J37</f>
        <v>25.970256745285262</v>
      </c>
      <c r="K37" s="79">
        <f>SUM(C37:J37)+[2]Aviation!L37+'[2]International Shipping'!C37</f>
        <v>92.23473786379347</v>
      </c>
      <c r="L37" s="67"/>
      <c r="M37" s="74">
        <v>43865</v>
      </c>
      <c r="N37" s="116">
        <f>[2]Power!N37+'[2]Ground Transportation'!N37+[2]Industry!N37+[2]Residential!N37+[2]Aviation!P37</f>
        <v>19.448256989048925</v>
      </c>
      <c r="O37" s="116">
        <f>[2]Power!O37+'[2]Ground Transportation'!O37+[2]Industry!O37+[2]Residential!O37+[2]Aviation!Q37</f>
        <v>8.1126584325642757</v>
      </c>
      <c r="P37" s="116">
        <f>[2]Power!P37+'[2]Ground Transportation'!P37+[2]Industry!P37+[2]Residential!P37+[2]Aviation!R37</f>
        <v>14.208101320320875</v>
      </c>
      <c r="Q37" s="116">
        <f>[2]Power!Q37+'[2]Ground Transportation'!Q37+[2]Industry!Q37+[2]Residential!Q37+[2]Aviation!S37</f>
        <v>9.8204904224127745</v>
      </c>
      <c r="R37" s="116">
        <f>[2]Power!R37+'[2]Ground Transportation'!R37+[2]Industry!R37+[2]Residential!R37+[2]Aviation!T37</f>
        <v>4.755852421436483</v>
      </c>
      <c r="S37" s="116">
        <f>[2]Power!S37+'[2]Ground Transportation'!S37+[2]Industry!S37+[2]Residential!S37+[2]Aviation!U37</f>
        <v>3.7009887467860123</v>
      </c>
      <c r="T37" s="116">
        <f>[2]Power!T37+'[2]Ground Transportation'!T37+[2]Industry!T37+[2]Residential!T37+[2]Aviation!V37</f>
        <v>1.3352343463942571</v>
      </c>
      <c r="U37" s="116">
        <f>[2]Power!U37+'[2]Ground Transportation'!U37+[2]Industry!U37+[2]Residential!U37+[2]Aviation!W37</f>
        <v>26.046979670438205</v>
      </c>
      <c r="V37" s="81">
        <f>SUM(N37:U37)+[2]Aviation!Y37+'[2]International Shipping'!F37</f>
        <v>90.311278344488329</v>
      </c>
      <c r="W37" s="67"/>
      <c r="X37" s="124" t="s">
        <v>577</v>
      </c>
      <c r="Y37" s="149">
        <f>SUM(Y$28:Y32)</f>
        <v>-221.98264748243309</v>
      </c>
      <c r="Z37" s="149">
        <f>SUM(Z$28:Z32)</f>
        <v>-173.41286646738939</v>
      </c>
      <c r="AA37" s="149">
        <f>SUM(AA$28:AA32)</f>
        <v>-275.84209236453171</v>
      </c>
      <c r="AB37" s="149">
        <f>SUM(AB$28:AB32)</f>
        <v>-190.63997987143901</v>
      </c>
      <c r="AC37" s="149">
        <f>SUM(AC$28:AC32)</f>
        <v>-34.936212342549737</v>
      </c>
      <c r="AD37" s="149">
        <f>SUM(AD$28:AD32)</f>
        <v>-36.778682086560721</v>
      </c>
      <c r="AE37" s="149">
        <f>SUM(AE$28:AE32)</f>
        <v>-21.414576466075133</v>
      </c>
      <c r="AF37" s="149">
        <f>SUM(AF$28:AF32)</f>
        <v>-246.4477327589176</v>
      </c>
      <c r="AG37" s="125">
        <f>SUM(AG$28:AG32)</f>
        <v>-1378.324936945191</v>
      </c>
      <c r="AJ37" s="74">
        <v>43500</v>
      </c>
      <c r="AK37" s="117">
        <f>[2]Power!AL37+'[2]Ground Transportation'!AL37+[2]Industry!AL37+[2]Residential!AL37+[2]Aviation!AR37</f>
        <v>1.2023307696836878</v>
      </c>
      <c r="AL37" s="117">
        <f>[2]Power!AM37+'[2]Ground Transportation'!AM37+[2]Industry!AM37+[2]Residential!AM37+[2]Aviation!AS37</f>
        <v>1.1451286590506777</v>
      </c>
      <c r="AM37" s="117">
        <f>[2]Power!AN37+'[2]Ground Transportation'!AN37+[2]Industry!AN37+[2]Residential!AN37+[2]Aviation!AT37</f>
        <v>2.7068600985285096</v>
      </c>
      <c r="AN37" s="117">
        <f>[2]Power!AO37+'[2]Ground Transportation'!AO37+[2]Industry!AO37+[2]Residential!AO37+[2]Aviation!AU37</f>
        <v>1.1840619921718631</v>
      </c>
      <c r="AO37" s="97">
        <f>[2]Power!AP37+'[2]Ground Transportation'!AP37+[2]Industry!AP37+[2]Residential!AP37+[2]Aviation!AV37</f>
        <v>0.88613477139770513</v>
      </c>
      <c r="AQ37" s="74">
        <v>43865</v>
      </c>
      <c r="AR37" s="116">
        <f>[2]Power!AS37+'[2]Ground Transportation'!AS37+[2]Industry!AS37+[2]Residential!AS37+[2]Aviation!AY37</f>
        <v>1.0235592657290562</v>
      </c>
      <c r="AS37" s="116">
        <f>[2]Power!AT37+'[2]Ground Transportation'!AT37+[2]Industry!AT37+[2]Residential!AT37+[2]Aviation!AZ37</f>
        <v>0.97204178276178443</v>
      </c>
      <c r="AT37" s="116">
        <f>[2]Power!AU37+'[2]Ground Transportation'!AU37+[2]Industry!AU37+[2]Residential!AU37+[2]Aviation!BA37</f>
        <v>2.0275547060264385</v>
      </c>
      <c r="AU37" s="116">
        <f>[2]Power!AV37+'[2]Ground Transportation'!AV37+[2]Industry!AV37+[2]Residential!AV37+[2]Aviation!BB37</f>
        <v>0.98222363842418847</v>
      </c>
      <c r="AV37" s="77">
        <f>[2]Power!AW37+'[2]Ground Transportation'!AW37+[2]Industry!AW37+[2]Residential!AW37+[2]Aviation!BC37</f>
        <v>0.72151140789661605</v>
      </c>
      <c r="AX37" s="124" t="s">
        <v>577</v>
      </c>
      <c r="AY37" s="149">
        <f>SUM(AY$28:AY32)</f>
        <v>-23.197298635372711</v>
      </c>
      <c r="AZ37" s="149">
        <f>SUM(AZ$28:AZ32)</f>
        <v>-21.267704829554109</v>
      </c>
      <c r="BA37" s="149">
        <f>SUM(BA$28:BA32)</f>
        <v>-52.727502749815613</v>
      </c>
      <c r="BB37" s="149">
        <f>SUM(BB$28:BB32)</f>
        <v>-21.335729609718495</v>
      </c>
      <c r="BC37" s="125">
        <f>SUM(BC$28:BC32)</f>
        <v>-19.935212687136605</v>
      </c>
    </row>
    <row r="38" spans="2:55">
      <c r="B38" s="74">
        <v>43501</v>
      </c>
      <c r="C38" s="117">
        <f>[2]Power!C38+'[2]Ground Transportation'!C38+[2]Industry!C38+[2]Residential!C38+[2]Aviation!C38</f>
        <v>19.815044694896432</v>
      </c>
      <c r="D38" s="117">
        <f>[2]Power!D38+'[2]Ground Transportation'!D38+[2]Industry!D38+[2]Residential!D38+[2]Aviation!D38</f>
        <v>7.3374981580061984</v>
      </c>
      <c r="E38" s="117">
        <f>[2]Power!E38+'[2]Ground Transportation'!E38+[2]Industry!E38+[2]Residential!E38+[2]Aviation!E38</f>
        <v>15.008967828488739</v>
      </c>
      <c r="F38" s="117">
        <f>[2]Power!F38+'[2]Ground Transportation'!F38+[2]Industry!F38+[2]Residential!F38+[2]Aviation!F38</f>
        <v>11.928600770424241</v>
      </c>
      <c r="G38" s="117">
        <f>[2]Power!G38+'[2]Ground Transportation'!G38+[2]Industry!G38+[2]Residential!G38+[2]Aviation!G38</f>
        <v>5.1129139600697506</v>
      </c>
      <c r="H38" s="117">
        <f>[2]Power!H38+'[2]Ground Transportation'!H38+[2]Industry!H38+[2]Residential!H38+[2]Aviation!H38</f>
        <v>3.7576245756719486</v>
      </c>
      <c r="I38" s="117">
        <f>[2]Power!I38+'[2]Ground Transportation'!I38+[2]Industry!I38+[2]Residential!I38+[2]Aviation!I38</f>
        <v>1.3077914071018935</v>
      </c>
      <c r="J38" s="117">
        <f>[2]Power!J38+'[2]Ground Transportation'!J38+[2]Industry!J38+[2]Residential!J38+[2]Aviation!J38</f>
        <v>26.548763220509294</v>
      </c>
      <c r="K38" s="79">
        <f>SUM(C38:J38)+[2]Aviation!L38+'[2]International Shipping'!C38</f>
        <v>94.261196741764195</v>
      </c>
      <c r="M38" s="74">
        <v>43866</v>
      </c>
      <c r="N38" s="116">
        <f>[2]Power!N38+'[2]Ground Transportation'!N38+[2]Industry!N38+[2]Residential!N38+[2]Aviation!P38</f>
        <v>19.862164830654127</v>
      </c>
      <c r="O38" s="116">
        <f>[2]Power!O38+'[2]Ground Transportation'!O38+[2]Industry!O38+[2]Residential!O38+[2]Aviation!Q38</f>
        <v>8.2386755907367615</v>
      </c>
      <c r="P38" s="116">
        <f>[2]Power!P38+'[2]Ground Transportation'!P38+[2]Industry!P38+[2]Residential!P38+[2]Aviation!R38</f>
        <v>15.553533707765885</v>
      </c>
      <c r="Q38" s="116">
        <f>[2]Power!Q38+'[2]Ground Transportation'!Q38+[2]Industry!Q38+[2]Residential!Q38+[2]Aviation!S38</f>
        <v>11.051979390377074</v>
      </c>
      <c r="R38" s="116">
        <f>[2]Power!R38+'[2]Ground Transportation'!R38+[2]Industry!R38+[2]Residential!R38+[2]Aviation!T38</f>
        <v>4.7792275726723643</v>
      </c>
      <c r="S38" s="116">
        <f>[2]Power!S38+'[2]Ground Transportation'!S38+[2]Industry!S38+[2]Residential!S38+[2]Aviation!U38</f>
        <v>3.8661647848626015</v>
      </c>
      <c r="T38" s="116">
        <f>[2]Power!T38+'[2]Ground Transportation'!T38+[2]Industry!T38+[2]Residential!T38+[2]Aviation!V38</f>
        <v>1.32425311589108</v>
      </c>
      <c r="U38" s="116">
        <f>[2]Power!U38+'[2]Ground Transportation'!U38+[2]Industry!U38+[2]Residential!U38+[2]Aviation!W38</f>
        <v>26.306264658883325</v>
      </c>
      <c r="V38" s="81">
        <f>SUM(N38:U38)+[2]Aviation!Y38+'[2]International Shipping'!F38</f>
        <v>93.868681304825017</v>
      </c>
      <c r="W38" s="67"/>
      <c r="X38" s="169" t="s">
        <v>591</v>
      </c>
      <c r="Y38" s="175">
        <f>SUM(Y$28:Y33)</f>
        <v>-191.57590377806048</v>
      </c>
      <c r="Z38" s="175">
        <f>SUM(Z$28:Z33)</f>
        <v>-205.15937926339981</v>
      </c>
      <c r="AA38" s="175">
        <f>SUM(AA$28:AA33)</f>
        <v>-338.25072924372392</v>
      </c>
      <c r="AB38" s="175">
        <f>SUM(AB$28:AB33)</f>
        <v>-205.71514273786994</v>
      </c>
      <c r="AC38" s="175">
        <f>SUM(AC$28:AC33)</f>
        <v>-40.520346539717323</v>
      </c>
      <c r="AD38" s="175">
        <f>SUM(AD$28:AD33)</f>
        <v>-43.062233732952507</v>
      </c>
      <c r="AE38" s="175">
        <f>SUM(AE$28:AE33)</f>
        <v>-25.941965287297858</v>
      </c>
      <c r="AF38" s="175">
        <f>SUM(AF$28:AF33)</f>
        <v>-269.86118108157416</v>
      </c>
      <c r="AG38" s="176">
        <f>SUM(AG$28:AG33)</f>
        <v>-1555.1489497446842</v>
      </c>
      <c r="AJ38" s="74">
        <v>43501</v>
      </c>
      <c r="AK38" s="117">
        <f>[2]Power!AL38+'[2]Ground Transportation'!AL38+[2]Industry!AL38+[2]Residential!AL38+[2]Aviation!AR38</f>
        <v>1.2966419520672108</v>
      </c>
      <c r="AL38" s="117">
        <f>[2]Power!AM38+'[2]Ground Transportation'!AM38+[2]Industry!AM38+[2]Residential!AM38+[2]Aviation!AS38</f>
        <v>1.1492753810122256</v>
      </c>
      <c r="AM38" s="117">
        <f>[2]Power!AN38+'[2]Ground Transportation'!AN38+[2]Industry!AN38+[2]Residential!AN38+[2]Aviation!AT38</f>
        <v>2.8357276447322599</v>
      </c>
      <c r="AN38" s="117">
        <f>[2]Power!AO38+'[2]Ground Transportation'!AO38+[2]Industry!AO38+[2]Residential!AO38+[2]Aviation!AU38</f>
        <v>1.196812727997776</v>
      </c>
      <c r="AO38" s="97">
        <f>[2]Power!AP38+'[2]Ground Transportation'!AP38+[2]Industry!AP38+[2]Residential!AP38+[2]Aviation!AV38</f>
        <v>0.91825026563034906</v>
      </c>
      <c r="AQ38" s="74">
        <v>43866</v>
      </c>
      <c r="AR38" s="116">
        <f>[2]Power!AS38+'[2]Ground Transportation'!AS38+[2]Industry!AS38+[2]Residential!AS38+[2]Aviation!AY38</f>
        <v>1.2509528071823754</v>
      </c>
      <c r="AS38" s="116">
        <f>[2]Power!AT38+'[2]Ground Transportation'!AT38+[2]Industry!AT38+[2]Residential!AT38+[2]Aviation!AZ38</f>
        <v>1.1402248575770217</v>
      </c>
      <c r="AT38" s="116">
        <f>[2]Power!AU38+'[2]Ground Transportation'!AU38+[2]Industry!AU38+[2]Residential!AU38+[2]Aviation!BA38</f>
        <v>2.4030503775117191</v>
      </c>
      <c r="AU38" s="116">
        <f>[2]Power!AV38+'[2]Ground Transportation'!AV38+[2]Industry!AV38+[2]Residential!AV38+[2]Aviation!BB38</f>
        <v>1.0650924401809307</v>
      </c>
      <c r="AV38" s="77">
        <f>[2]Power!AW38+'[2]Ground Transportation'!AW38+[2]Industry!AW38+[2]Residential!AW38+[2]Aviation!BC38</f>
        <v>0.87344248601303998</v>
      </c>
      <c r="AX38" s="126" t="s">
        <v>591</v>
      </c>
      <c r="AY38" s="127">
        <f>SUM(AY$28:AY33)</f>
        <v>-26.828288229343535</v>
      </c>
      <c r="AZ38" s="127">
        <f>SUM(AZ$28:AZ33)</f>
        <v>-21.477716235122696</v>
      </c>
      <c r="BA38" s="127">
        <f>SUM(BA$28:BA33)</f>
        <v>-54.035264934135995</v>
      </c>
      <c r="BB38" s="127">
        <f>SUM(BB$28:BB33)</f>
        <v>-22.913495814576809</v>
      </c>
      <c r="BC38" s="128">
        <f>SUM(BC$28:BC33)</f>
        <v>-23.146724751679322</v>
      </c>
    </row>
    <row r="39" spans="2:55">
      <c r="B39" s="74">
        <v>43502</v>
      </c>
      <c r="C39" s="117">
        <f>[2]Power!C39+'[2]Ground Transportation'!C39+[2]Industry!C39+[2]Residential!C39+[2]Aviation!C39</f>
        <v>19.980588333205937</v>
      </c>
      <c r="D39" s="117">
        <f>[2]Power!D39+'[2]Ground Transportation'!D39+[2]Industry!D39+[2]Residential!D39+[2]Aviation!D39</f>
        <v>7.4378716518543619</v>
      </c>
      <c r="E39" s="117">
        <f>[2]Power!E39+'[2]Ground Transportation'!E39+[2]Industry!E39+[2]Residential!E39+[2]Aviation!E39</f>
        <v>15.216124247548938</v>
      </c>
      <c r="F39" s="117">
        <f>[2]Power!F39+'[2]Ground Transportation'!F39+[2]Industry!F39+[2]Residential!F39+[2]Aviation!F39</f>
        <v>11.601546878744168</v>
      </c>
      <c r="G39" s="117">
        <f>[2]Power!G39+'[2]Ground Transportation'!G39+[2]Industry!G39+[2]Residential!G39+[2]Aviation!G39</f>
        <v>5.0924681076908804</v>
      </c>
      <c r="H39" s="117">
        <f>[2]Power!H39+'[2]Ground Transportation'!H39+[2]Industry!H39+[2]Residential!H39+[2]Aviation!H39</f>
        <v>3.9879342393195922</v>
      </c>
      <c r="I39" s="117">
        <f>[2]Power!I39+'[2]Ground Transportation'!I39+[2]Industry!I39+[2]Residential!I39+[2]Aviation!I39</f>
        <v>1.2929903483046059</v>
      </c>
      <c r="J39" s="117">
        <f>[2]Power!J39+'[2]Ground Transportation'!J39+[2]Industry!J39+[2]Residential!J39+[2]Aviation!J39</f>
        <v>27.203306967442742</v>
      </c>
      <c r="K39" s="79">
        <f>SUM(C39:J39)+[2]Aviation!L39+'[2]International Shipping'!C39</f>
        <v>95.26376058676226</v>
      </c>
      <c r="M39" s="74">
        <v>43867</v>
      </c>
      <c r="N39" s="116">
        <f>[2]Power!N39+'[2]Ground Transportation'!N39+[2]Industry!N39+[2]Residential!N39+[2]Aviation!P39</f>
        <v>20.022348340354466</v>
      </c>
      <c r="O39" s="116">
        <f>[2]Power!O39+'[2]Ground Transportation'!O39+[2]Industry!O39+[2]Residential!O39+[2]Aviation!Q39</f>
        <v>8.3761531694426381</v>
      </c>
      <c r="P39" s="116">
        <f>[2]Power!P39+'[2]Ground Transportation'!P39+[2]Industry!P39+[2]Residential!P39+[2]Aviation!R39</f>
        <v>16.266271039456043</v>
      </c>
      <c r="Q39" s="116">
        <f>[2]Power!Q39+'[2]Ground Transportation'!Q39+[2]Industry!Q39+[2]Residential!Q39+[2]Aviation!S39</f>
        <v>11.636312040943183</v>
      </c>
      <c r="R39" s="116">
        <f>[2]Power!R39+'[2]Ground Transportation'!R39+[2]Industry!R39+[2]Residential!R39+[2]Aviation!T39</f>
        <v>4.7925289941823177</v>
      </c>
      <c r="S39" s="116">
        <f>[2]Power!S39+'[2]Ground Transportation'!S39+[2]Industry!S39+[2]Residential!S39+[2]Aviation!U39</f>
        <v>4.1881803656590968</v>
      </c>
      <c r="T39" s="116">
        <f>[2]Power!T39+'[2]Ground Transportation'!T39+[2]Industry!T39+[2]Residential!T39+[2]Aviation!V39</f>
        <v>1.2995922427314799</v>
      </c>
      <c r="U39" s="116">
        <f>[2]Power!U39+'[2]Ground Transportation'!U39+[2]Industry!U39+[2]Residential!U39+[2]Aviation!W39</f>
        <v>26.3115561877561</v>
      </c>
      <c r="V39" s="81">
        <f>SUM(N39:U39)+[2]Aviation!Y39+'[2]International Shipping'!F39</f>
        <v>95.816475785369676</v>
      </c>
      <c r="W39" s="67"/>
      <c r="AJ39" s="74">
        <v>43502</v>
      </c>
      <c r="AK39" s="117">
        <f>[2]Power!AL39+'[2]Ground Transportation'!AL39+[2]Industry!AL39+[2]Residential!AL39+[2]Aviation!AR39</f>
        <v>1.1646035617079156</v>
      </c>
      <c r="AL39" s="117">
        <f>[2]Power!AM39+'[2]Ground Transportation'!AM39+[2]Industry!AM39+[2]Residential!AM39+[2]Aviation!AS39</f>
        <v>1.088611105933238</v>
      </c>
      <c r="AM39" s="117">
        <f>[2]Power!AN39+'[2]Ground Transportation'!AN39+[2]Industry!AN39+[2]Residential!AN39+[2]Aviation!AT39</f>
        <v>2.787524315368799</v>
      </c>
      <c r="AN39" s="117">
        <f>[2]Power!AO39+'[2]Ground Transportation'!AO39+[2]Industry!AO39+[2]Residential!AO39+[2]Aviation!AU39</f>
        <v>1.1726967804175306</v>
      </c>
      <c r="AO39" s="97">
        <f>[2]Power!AP39+'[2]Ground Transportation'!AP39+[2]Industry!AP39+[2]Residential!AP39+[2]Aviation!AV39</f>
        <v>0.86691105285296199</v>
      </c>
      <c r="AQ39" s="74">
        <v>43867</v>
      </c>
      <c r="AR39" s="116">
        <f>[2]Power!AS39+'[2]Ground Transportation'!AS39+[2]Industry!AS39+[2]Residential!AS39+[2]Aviation!AY39</f>
        <v>1.2900815551970906</v>
      </c>
      <c r="AS39" s="116">
        <f>[2]Power!AT39+'[2]Ground Transportation'!AT39+[2]Industry!AT39+[2]Residential!AT39+[2]Aviation!AZ39</f>
        <v>1.235665264312545</v>
      </c>
      <c r="AT39" s="116">
        <f>[2]Power!AU39+'[2]Ground Transportation'!AU39+[2]Industry!AU39+[2]Residential!AU39+[2]Aviation!BA39</f>
        <v>2.5939339524641918</v>
      </c>
      <c r="AU39" s="116">
        <f>[2]Power!AV39+'[2]Ground Transportation'!AV39+[2]Industry!AV39+[2]Residential!AV39+[2]Aviation!BB39</f>
        <v>1.1320827352926639</v>
      </c>
      <c r="AV39" s="77">
        <f>[2]Power!AW39+'[2]Ground Transportation'!AW39+[2]Industry!AW39+[2]Residential!AW39+[2]Aviation!BC39</f>
        <v>0.91911068145290176</v>
      </c>
    </row>
    <row r="40" spans="2:55">
      <c r="B40" s="74">
        <v>43503</v>
      </c>
      <c r="C40" s="117">
        <f>[2]Power!C40+'[2]Ground Transportation'!C40+[2]Industry!C40+[2]Residential!C40+[2]Aviation!C40</f>
        <v>20.626102763601018</v>
      </c>
      <c r="D40" s="117">
        <f>[2]Power!D40+'[2]Ground Transportation'!D40+[2]Industry!D40+[2]Residential!D40+[2]Aviation!D40</f>
        <v>7.7225183300361406</v>
      </c>
      <c r="E40" s="117">
        <f>[2]Power!E40+'[2]Ground Transportation'!E40+[2]Industry!E40+[2]Residential!E40+[2]Aviation!E40</f>
        <v>15.241669310623903</v>
      </c>
      <c r="F40" s="117">
        <f>[2]Power!F40+'[2]Ground Transportation'!F40+[2]Industry!F40+[2]Residential!F40+[2]Aviation!F40</f>
        <v>10.903203951836995</v>
      </c>
      <c r="G40" s="117">
        <f>[2]Power!G40+'[2]Ground Transportation'!G40+[2]Industry!G40+[2]Residential!G40+[2]Aviation!G40</f>
        <v>5.0567102226667489</v>
      </c>
      <c r="H40" s="117">
        <f>[2]Power!H40+'[2]Ground Transportation'!H40+[2]Industry!H40+[2]Residential!H40+[2]Aviation!H40</f>
        <v>3.723320789792536</v>
      </c>
      <c r="I40" s="117">
        <f>[2]Power!I40+'[2]Ground Transportation'!I40+[2]Industry!I40+[2]Residential!I40+[2]Aviation!I40</f>
        <v>1.2535742336238265</v>
      </c>
      <c r="J40" s="117">
        <f>[2]Power!J40+'[2]Ground Transportation'!J40+[2]Industry!J40+[2]Residential!J40+[2]Aviation!J40</f>
        <v>26.898998330905926</v>
      </c>
      <c r="K40" s="79">
        <f>SUM(C40:J40)+[2]Aviation!L40+'[2]International Shipping'!C40</f>
        <v>94.909190357836977</v>
      </c>
      <c r="M40" s="74">
        <v>43868</v>
      </c>
      <c r="N40" s="116">
        <f>[2]Power!N40+'[2]Ground Transportation'!N40+[2]Industry!N40+[2]Residential!N40+[2]Aviation!P40</f>
        <v>19.750798597225611</v>
      </c>
      <c r="O40" s="116">
        <f>[2]Power!O40+'[2]Ground Transportation'!O40+[2]Industry!O40+[2]Residential!O40+[2]Aviation!Q40</f>
        <v>8.4314194211872184</v>
      </c>
      <c r="P40" s="116">
        <f>[2]Power!P40+'[2]Ground Transportation'!P40+[2]Industry!P40+[2]Residential!P40+[2]Aviation!R40</f>
        <v>15.974975014005029</v>
      </c>
      <c r="Q40" s="116">
        <f>[2]Power!Q40+'[2]Ground Transportation'!Q40+[2]Industry!Q40+[2]Residential!Q40+[2]Aviation!S40</f>
        <v>11.384173466691619</v>
      </c>
      <c r="R40" s="116">
        <f>[2]Power!R40+'[2]Ground Transportation'!R40+[2]Industry!R40+[2]Residential!R40+[2]Aviation!T40</f>
        <v>4.8470689813351724</v>
      </c>
      <c r="S40" s="116">
        <f>[2]Power!S40+'[2]Ground Transportation'!S40+[2]Industry!S40+[2]Residential!S40+[2]Aviation!U40</f>
        <v>4.1403349303178443</v>
      </c>
      <c r="T40" s="116">
        <f>[2]Power!T40+'[2]Ground Transportation'!T40+[2]Industry!T40+[2]Residential!T40+[2]Aviation!V40</f>
        <v>1.3131184859993532</v>
      </c>
      <c r="U40" s="116">
        <f>[2]Power!U40+'[2]Ground Transportation'!U40+[2]Industry!U40+[2]Residential!U40+[2]Aviation!W40</f>
        <v>25.32912505571235</v>
      </c>
      <c r="V40" s="81">
        <f>SUM(N40:U40)+[2]Aviation!Y40+'[2]International Shipping'!F40</f>
        <v>94.155697455123132</v>
      </c>
      <c r="W40" s="67"/>
      <c r="X40" s="88" t="s">
        <v>558</v>
      </c>
      <c r="Y40" s="82" t="s">
        <v>438</v>
      </c>
      <c r="Z40" s="84" t="s">
        <v>422</v>
      </c>
      <c r="AA40" s="84" t="s">
        <v>531</v>
      </c>
      <c r="AB40" s="84" t="s">
        <v>282</v>
      </c>
      <c r="AC40" s="82" t="s">
        <v>529</v>
      </c>
      <c r="AD40" s="82" t="s">
        <v>473</v>
      </c>
      <c r="AE40" s="82" t="s">
        <v>134</v>
      </c>
      <c r="AF40" s="82" t="s">
        <v>533</v>
      </c>
      <c r="AG40" s="85" t="s">
        <v>522</v>
      </c>
      <c r="AJ40" s="74">
        <v>43503</v>
      </c>
      <c r="AK40" s="117">
        <f>[2]Power!AL40+'[2]Ground Transportation'!AL40+[2]Industry!AL40+[2]Residential!AL40+[2]Aviation!AR40</f>
        <v>1.1107777602859978</v>
      </c>
      <c r="AL40" s="117">
        <f>[2]Power!AM40+'[2]Ground Transportation'!AM40+[2]Industry!AM40+[2]Residential!AM40+[2]Aviation!AS40</f>
        <v>0.99103680405386996</v>
      </c>
      <c r="AM40" s="117">
        <f>[2]Power!AN40+'[2]Ground Transportation'!AN40+[2]Industry!AN40+[2]Residential!AN40+[2]Aviation!AT40</f>
        <v>2.48323474237348</v>
      </c>
      <c r="AN40" s="117">
        <f>[2]Power!AO40+'[2]Ground Transportation'!AO40+[2]Industry!AO40+[2]Residential!AO40+[2]Aviation!AU40</f>
        <v>1.2053590955528775</v>
      </c>
      <c r="AO40" s="97">
        <f>[2]Power!AP40+'[2]Ground Transportation'!AP40+[2]Industry!AP40+[2]Residential!AP40+[2]Aviation!AV40</f>
        <v>0.83131631295331465</v>
      </c>
      <c r="AQ40" s="74">
        <v>43868</v>
      </c>
      <c r="AR40" s="116">
        <f>[2]Power!AS40+'[2]Ground Transportation'!AS40+[2]Industry!AS40+[2]Residential!AS40+[2]Aviation!AY40</f>
        <v>1.1637102302069615</v>
      </c>
      <c r="AS40" s="116">
        <f>[2]Power!AT40+'[2]Ground Transportation'!AT40+[2]Industry!AT40+[2]Residential!AT40+[2]Aviation!AZ40</f>
        <v>1.206227959804435</v>
      </c>
      <c r="AT40" s="116">
        <f>[2]Power!AU40+'[2]Ground Transportation'!AU40+[2]Industry!AU40+[2]Residential!AU40+[2]Aviation!BA40</f>
        <v>2.57869820982387</v>
      </c>
      <c r="AU40" s="116">
        <f>[2]Power!AV40+'[2]Ground Transportation'!AV40+[2]Industry!AV40+[2]Residential!AV40+[2]Aviation!BB40</f>
        <v>1.1904453336566416</v>
      </c>
      <c r="AV40" s="77">
        <f>[2]Power!AW40+'[2]Ground Transportation'!AW40+[2]Industry!AW40+[2]Residential!AW40+[2]Aviation!BC40</f>
        <v>0.80634041429138004</v>
      </c>
      <c r="AX40" s="88" t="s">
        <v>558</v>
      </c>
      <c r="AY40" s="82" t="s">
        <v>580</v>
      </c>
      <c r="AZ40" s="84" t="s">
        <v>296</v>
      </c>
      <c r="BA40" s="84" t="s">
        <v>288</v>
      </c>
      <c r="BB40" s="84" t="s">
        <v>312</v>
      </c>
      <c r="BC40" s="135" t="s">
        <v>292</v>
      </c>
    </row>
    <row r="41" spans="2:55">
      <c r="B41" s="74">
        <v>43504</v>
      </c>
      <c r="C41" s="117">
        <f>[2]Power!C41+'[2]Ground Transportation'!C41+[2]Industry!C41+[2]Residential!C41+[2]Aviation!C41</f>
        <v>21.140667070510602</v>
      </c>
      <c r="D41" s="117">
        <f>[2]Power!D41+'[2]Ground Transportation'!D41+[2]Industry!D41+[2]Residential!D41+[2]Aviation!D41</f>
        <v>7.7650412457563718</v>
      </c>
      <c r="E41" s="117">
        <f>[2]Power!E41+'[2]Ground Transportation'!E41+[2]Industry!E41+[2]Residential!E41+[2]Aviation!E41</f>
        <v>16.473718458160214</v>
      </c>
      <c r="F41" s="117">
        <f>[2]Power!F41+'[2]Ground Transportation'!F41+[2]Industry!F41+[2]Residential!F41+[2]Aviation!F41</f>
        <v>10.026239372932528</v>
      </c>
      <c r="G41" s="117">
        <f>[2]Power!G41+'[2]Ground Transportation'!G41+[2]Industry!G41+[2]Residential!G41+[2]Aviation!G41</f>
        <v>4.9554890414115604</v>
      </c>
      <c r="H41" s="117">
        <f>[2]Power!H41+'[2]Ground Transportation'!H41+[2]Industry!H41+[2]Residential!H41+[2]Aviation!H41</f>
        <v>4.0690721830445336</v>
      </c>
      <c r="I41" s="117">
        <f>[2]Power!I41+'[2]Ground Transportation'!I41+[2]Industry!I41+[2]Residential!I41+[2]Aviation!I41</f>
        <v>1.2206684890420891</v>
      </c>
      <c r="J41" s="117">
        <f>[2]Power!J41+'[2]Ground Transportation'!J41+[2]Industry!J41+[2]Residential!J41+[2]Aviation!J41</f>
        <v>26.061033920334086</v>
      </c>
      <c r="K41" s="79">
        <f>SUM(C41:J41)+[2]Aviation!L41+'[2]International Shipping'!C41</f>
        <v>95.257512703923865</v>
      </c>
      <c r="M41" s="74">
        <v>43869</v>
      </c>
      <c r="N41" s="116">
        <f>[2]Power!N41+'[2]Ground Transportation'!N41+[2]Industry!N41+[2]Residential!N41+[2]Aviation!P41</f>
        <v>19.322248961499653</v>
      </c>
      <c r="O41" s="116">
        <f>[2]Power!O41+'[2]Ground Transportation'!O41+[2]Industry!O41+[2]Residential!O41+[2]Aviation!Q41</f>
        <v>8.3791211257144607</v>
      </c>
      <c r="P41" s="116">
        <f>[2]Power!P41+'[2]Ground Transportation'!P41+[2]Industry!P41+[2]Residential!P41+[2]Aviation!R41</f>
        <v>14.728382859986143</v>
      </c>
      <c r="Q41" s="116">
        <f>[2]Power!Q41+'[2]Ground Transportation'!Q41+[2]Industry!Q41+[2]Residential!Q41+[2]Aviation!S41</f>
        <v>9.2360762925652971</v>
      </c>
      <c r="R41" s="116">
        <f>[2]Power!R41+'[2]Ground Transportation'!R41+[2]Industry!R41+[2]Residential!R41+[2]Aviation!T41</f>
        <v>4.8342612758170906</v>
      </c>
      <c r="S41" s="116">
        <f>[2]Power!S41+'[2]Ground Transportation'!S41+[2]Industry!S41+[2]Residential!S41+[2]Aviation!U41</f>
        <v>3.665415610653509</v>
      </c>
      <c r="T41" s="116">
        <f>[2]Power!T41+'[2]Ground Transportation'!T41+[2]Industry!T41+[2]Residential!T41+[2]Aviation!V41</f>
        <v>1.2563013159193122</v>
      </c>
      <c r="U41" s="116">
        <f>[2]Power!U41+'[2]Ground Transportation'!U41+[2]Industry!U41+[2]Residential!U41+[2]Aviation!W41</f>
        <v>25.170611340292258</v>
      </c>
      <c r="V41" s="81">
        <f>SUM(N41:U41)+[2]Aviation!Y41+'[2]International Shipping'!F41</f>
        <v>89.628871494151952</v>
      </c>
      <c r="W41" s="67"/>
      <c r="X41" s="89" t="s">
        <v>534</v>
      </c>
      <c r="Y41" s="150">
        <f>Y28/Y4</f>
        <v>-7.2668253006337433E-2</v>
      </c>
      <c r="Z41" s="150">
        <f t="shared" ref="Z41:AG41" si="3">Z28/Z4</f>
        <v>2.7702003364504204E-2</v>
      </c>
      <c r="AA41" s="150">
        <f t="shared" si="3"/>
        <v>-2.6773769952494132E-2</v>
      </c>
      <c r="AB41" s="150">
        <f t="shared" si="3"/>
        <v>-9.0167394208955851E-2</v>
      </c>
      <c r="AC41" s="150">
        <f t="shared" si="3"/>
        <v>-2.6847634176475028E-2</v>
      </c>
      <c r="AD41" s="150">
        <f t="shared" si="3"/>
        <v>-5.7212782762413206E-2</v>
      </c>
      <c r="AE41" s="150">
        <f t="shared" si="3"/>
        <v>0.1240596803093838</v>
      </c>
      <c r="AF41" s="150">
        <f t="shared" si="3"/>
        <v>1.7654832964156111E-2</v>
      </c>
      <c r="AG41" s="119">
        <f t="shared" si="3"/>
        <v>-3.2665745368141812E-2</v>
      </c>
      <c r="AJ41" s="74">
        <v>43504</v>
      </c>
      <c r="AK41" s="117">
        <f>[2]Power!AL41+'[2]Ground Transportation'!AL41+[2]Industry!AL41+[2]Residential!AL41+[2]Aviation!AR41</f>
        <v>0.94261150102877389</v>
      </c>
      <c r="AL41" s="117">
        <f>[2]Power!AM41+'[2]Ground Transportation'!AM41+[2]Industry!AM41+[2]Residential!AM41+[2]Aviation!AS41</f>
        <v>0.90848247477246014</v>
      </c>
      <c r="AM41" s="117">
        <f>[2]Power!AN41+'[2]Ground Transportation'!AN41+[2]Industry!AN41+[2]Residential!AN41+[2]Aviation!AT41</f>
        <v>2.1671696175078927</v>
      </c>
      <c r="AN41" s="117">
        <f>[2]Power!AO41+'[2]Ground Transportation'!AO41+[2]Industry!AO41+[2]Residential!AO41+[2]Aviation!AU41</f>
        <v>1.1796700494004553</v>
      </c>
      <c r="AO41" s="97">
        <f>[2]Power!AP41+'[2]Ground Transportation'!AP41+[2]Industry!AP41+[2]Residential!AP41+[2]Aviation!AV41</f>
        <v>0.75543080420542841</v>
      </c>
      <c r="AQ41" s="74">
        <v>43869</v>
      </c>
      <c r="AR41" s="116">
        <f>[2]Power!AS41+'[2]Ground Transportation'!AS41+[2]Industry!AS41+[2]Residential!AS41+[2]Aviation!AY41</f>
        <v>0.8770434718465665</v>
      </c>
      <c r="AS41" s="116">
        <f>[2]Power!AT41+'[2]Ground Transportation'!AT41+[2]Industry!AT41+[2]Residential!AT41+[2]Aviation!AZ41</f>
        <v>0.92280574822651906</v>
      </c>
      <c r="AT41" s="116">
        <f>[2]Power!AU41+'[2]Ground Transportation'!AU41+[2]Industry!AU41+[2]Residential!AU41+[2]Aviation!BA41</f>
        <v>1.9662684644712036</v>
      </c>
      <c r="AU41" s="116">
        <f>[2]Power!AV41+'[2]Ground Transportation'!AV41+[2]Industry!AV41+[2]Residential!AV41+[2]Aviation!BB41</f>
        <v>1.0682309728179977</v>
      </c>
      <c r="AV41" s="77">
        <f>[2]Power!AW41+'[2]Ground Transportation'!AW41+[2]Industry!AW41+[2]Residential!AW41+[2]Aviation!BC41</f>
        <v>0.6083640323613061</v>
      </c>
      <c r="AX41" s="89" t="s">
        <v>534</v>
      </c>
      <c r="AY41" s="150">
        <f>AY28/AY4</f>
        <v>-0.12842523792492741</v>
      </c>
      <c r="AZ41" s="150">
        <f t="shared" ref="AY41:BD46" si="4">AZ28/AZ4</f>
        <v>-4.8192633257187353E-2</v>
      </c>
      <c r="BA41" s="150">
        <f t="shared" si="4"/>
        <v>-0.12833244141802561</v>
      </c>
      <c r="BB41" s="150">
        <f t="shared" si="4"/>
        <v>-6.0898787143215186E-2</v>
      </c>
      <c r="BC41" s="119">
        <f t="shared" si="4"/>
        <v>-4.7427988085347074E-2</v>
      </c>
    </row>
    <row r="42" spans="2:55">
      <c r="B42" s="74">
        <v>43505</v>
      </c>
      <c r="C42" s="117">
        <f>[2]Power!C42+'[2]Ground Transportation'!C42+[2]Industry!C42+[2]Residential!C42+[2]Aviation!C42</f>
        <v>22.068426509086844</v>
      </c>
      <c r="D42" s="117">
        <f>[2]Power!D42+'[2]Ground Transportation'!D42+[2]Industry!D42+[2]Residential!D42+[2]Aviation!D42</f>
        <v>8.1607828287985527</v>
      </c>
      <c r="E42" s="117">
        <f>[2]Power!E42+'[2]Ground Transportation'!E42+[2]Industry!E42+[2]Residential!E42+[2]Aviation!E42</f>
        <v>15.870789075354608</v>
      </c>
      <c r="F42" s="117">
        <f>[2]Power!F42+'[2]Ground Transportation'!F42+[2]Industry!F42+[2]Residential!F42+[2]Aviation!F42</f>
        <v>8.1584896944122711</v>
      </c>
      <c r="G42" s="117">
        <f>[2]Power!G42+'[2]Ground Transportation'!G42+[2]Industry!G42+[2]Residential!G42+[2]Aviation!G42</f>
        <v>4.79645198868013</v>
      </c>
      <c r="H42" s="117">
        <f>[2]Power!H42+'[2]Ground Transportation'!H42+[2]Industry!H42+[2]Residential!H42+[2]Aviation!H42</f>
        <v>4.121361458554424</v>
      </c>
      <c r="I42" s="117">
        <f>[2]Power!I42+'[2]Ground Transportation'!I42+[2]Industry!I42+[2]Residential!I42+[2]Aviation!I42</f>
        <v>1.1557159747871388</v>
      </c>
      <c r="J42" s="117">
        <f>[2]Power!J42+'[2]Ground Transportation'!J42+[2]Industry!J42+[2]Residential!J42+[2]Aviation!J42</f>
        <v>25.506930646307115</v>
      </c>
      <c r="K42" s="79">
        <f>SUM(C42:J42)+[2]Aviation!L42+'[2]International Shipping'!C42</f>
        <v>93.424135328537716</v>
      </c>
      <c r="M42" s="74">
        <v>43870</v>
      </c>
      <c r="N42" s="116">
        <f>[2]Power!N42+'[2]Ground Transportation'!N42+[2]Industry!N42+[2]Residential!N42+[2]Aviation!P42</f>
        <v>18.750677458837536</v>
      </c>
      <c r="O42" s="116">
        <f>[2]Power!O42+'[2]Ground Transportation'!O42+[2]Industry!O42+[2]Residential!O42+[2]Aviation!Q42</f>
        <v>8.1921335196820504</v>
      </c>
      <c r="P42" s="116">
        <f>[2]Power!P42+'[2]Ground Transportation'!P42+[2]Industry!P42+[2]Residential!P42+[2]Aviation!R42</f>
        <v>12.437413654965303</v>
      </c>
      <c r="Q42" s="116">
        <f>[2]Power!Q42+'[2]Ground Transportation'!Q42+[2]Industry!Q42+[2]Residential!Q42+[2]Aviation!S42</f>
        <v>7.2694397980630878</v>
      </c>
      <c r="R42" s="116">
        <f>[2]Power!R42+'[2]Ground Transportation'!R42+[2]Industry!R42+[2]Residential!R42+[2]Aviation!T42</f>
        <v>4.6587430819875175</v>
      </c>
      <c r="S42" s="116">
        <f>[2]Power!S42+'[2]Ground Transportation'!S42+[2]Industry!S42+[2]Residential!S42+[2]Aviation!U42</f>
        <v>3.6240491116733105</v>
      </c>
      <c r="T42" s="116">
        <f>[2]Power!T42+'[2]Ground Transportation'!T42+[2]Industry!T42+[2]Residential!T42+[2]Aviation!V42</f>
        <v>1.1205803161590948</v>
      </c>
      <c r="U42" s="116">
        <f>[2]Power!U42+'[2]Ground Transportation'!U42+[2]Industry!U42+[2]Residential!U42+[2]Aviation!W42</f>
        <v>25.318276441105166</v>
      </c>
      <c r="V42" s="81">
        <f>SUM(N42:U42)+[2]Aviation!Y42+'[2]International Shipping'!F42</f>
        <v>84.332481960093588</v>
      </c>
      <c r="W42" s="67"/>
      <c r="X42" s="89" t="s">
        <v>535</v>
      </c>
      <c r="Y42" s="150">
        <f t="shared" ref="Y42:AG46" si="5">Y29/Y5</f>
        <v>-0.17459852438767767</v>
      </c>
      <c r="Z42" s="150">
        <f t="shared" si="5"/>
        <v>6.4299953128485479E-2</v>
      </c>
      <c r="AA42" s="150">
        <f t="shared" si="5"/>
        <v>1.6767992173560124E-2</v>
      </c>
      <c r="AB42" s="150">
        <f t="shared" si="5"/>
        <v>-6.1944710154597724E-2</v>
      </c>
      <c r="AC42" s="150">
        <f t="shared" si="5"/>
        <v>-9.7346500935685566E-3</v>
      </c>
      <c r="AD42" s="150">
        <f t="shared" si="5"/>
        <v>-2.1780053360868575E-2</v>
      </c>
      <c r="AE42" s="150">
        <f t="shared" si="5"/>
        <v>-1.3659486566950822E-2</v>
      </c>
      <c r="AF42" s="150">
        <f t="shared" si="5"/>
        <v>2.227939109018973E-2</v>
      </c>
      <c r="AG42" s="119">
        <f t="shared" si="5"/>
        <v>-4.2949117574156342E-2</v>
      </c>
      <c r="AJ42" s="74">
        <v>43505</v>
      </c>
      <c r="AK42" s="117">
        <f>[2]Power!AL42+'[2]Ground Transportation'!AL42+[2]Industry!AL42+[2]Residential!AL42+[2]Aviation!AR42</f>
        <v>0.81631998136346606</v>
      </c>
      <c r="AL42" s="117">
        <f>[2]Power!AM42+'[2]Ground Transportation'!AM42+[2]Industry!AM42+[2]Residential!AM42+[2]Aviation!AS42</f>
        <v>0.73251007480932406</v>
      </c>
      <c r="AM42" s="117">
        <f>[2]Power!AN42+'[2]Ground Transportation'!AN42+[2]Industry!AN42+[2]Residential!AN42+[2]Aviation!AT42</f>
        <v>1.5811683249621158</v>
      </c>
      <c r="AN42" s="117">
        <f>[2]Power!AO42+'[2]Ground Transportation'!AO42+[2]Industry!AO42+[2]Residential!AO42+[2]Aviation!AU42</f>
        <v>0.97391797943232317</v>
      </c>
      <c r="AO42" s="97">
        <f>[2]Power!AP42+'[2]Ground Transportation'!AP42+[2]Industry!AP42+[2]Residential!AP42+[2]Aviation!AV42</f>
        <v>0.55423697862989385</v>
      </c>
      <c r="AQ42" s="74">
        <v>43870</v>
      </c>
      <c r="AR42" s="116">
        <f>[2]Power!AS42+'[2]Ground Transportation'!AS42+[2]Industry!AS42+[2]Residential!AS42+[2]Aviation!AY42</f>
        <v>0.74224604844298236</v>
      </c>
      <c r="AS42" s="116">
        <f>[2]Power!AT42+'[2]Ground Transportation'!AT42+[2]Industry!AT42+[2]Residential!AT42+[2]Aviation!AZ42</f>
        <v>0.66880994449063513</v>
      </c>
      <c r="AT42" s="116">
        <f>[2]Power!AU42+'[2]Ground Transportation'!AU42+[2]Industry!AU42+[2]Residential!AU42+[2]Aviation!BA42</f>
        <v>1.3360897496101058</v>
      </c>
      <c r="AU42" s="116">
        <f>[2]Power!AV42+'[2]Ground Transportation'!AV42+[2]Industry!AV42+[2]Residential!AV42+[2]Aviation!BB42</f>
        <v>0.89227068736985027</v>
      </c>
      <c r="AV42" s="77">
        <f>[2]Power!AW42+'[2]Ground Transportation'!AW42+[2]Industry!AW42+[2]Residential!AW42+[2]Aviation!BC42</f>
        <v>0.51989128729767919</v>
      </c>
      <c r="AX42" s="89" t="s">
        <v>535</v>
      </c>
      <c r="AY42" s="150">
        <f>AY29/AY5</f>
        <v>-3.3198521943773859E-2</v>
      </c>
      <c r="AZ42" s="150">
        <f t="shared" si="4"/>
        <v>-3.8726060902910746E-2</v>
      </c>
      <c r="BA42" s="150">
        <f t="shared" si="4"/>
        <v>-0.1755065550884905</v>
      </c>
      <c r="BB42" s="150">
        <f t="shared" si="4"/>
        <v>-1.7787545073523776E-2</v>
      </c>
      <c r="BC42" s="119">
        <f t="shared" si="4"/>
        <v>-3.7153158192632041E-2</v>
      </c>
    </row>
    <row r="43" spans="2:55">
      <c r="B43" s="74">
        <v>43506</v>
      </c>
      <c r="C43" s="117">
        <f>[2]Power!C43+'[2]Ground Transportation'!C43+[2]Industry!C43+[2]Residential!C43+[2]Aviation!C43</f>
        <v>22.565294888297675</v>
      </c>
      <c r="D43" s="117">
        <f>[2]Power!D43+'[2]Ground Transportation'!D43+[2]Industry!D43+[2]Residential!D43+[2]Aviation!D43</f>
        <v>7.9631120960153945</v>
      </c>
      <c r="E43" s="117">
        <f>[2]Power!E43+'[2]Ground Transportation'!E43+[2]Industry!E43+[2]Residential!E43+[2]Aviation!E43</f>
        <v>14.484096868364819</v>
      </c>
      <c r="F43" s="117">
        <f>[2]Power!F43+'[2]Ground Transportation'!F43+[2]Industry!F43+[2]Residential!F43+[2]Aviation!F43</f>
        <v>7.5579835149050627</v>
      </c>
      <c r="G43" s="117">
        <f>[2]Power!G43+'[2]Ground Transportation'!G43+[2]Industry!G43+[2]Residential!G43+[2]Aviation!G43</f>
        <v>4.775973394721051</v>
      </c>
      <c r="H43" s="117">
        <f>[2]Power!H43+'[2]Ground Transportation'!H43+[2]Industry!H43+[2]Residential!H43+[2]Aviation!H43</f>
        <v>3.6767853012111105</v>
      </c>
      <c r="I43" s="117">
        <f>[2]Power!I43+'[2]Ground Transportation'!I43+[2]Industry!I43+[2]Residential!I43+[2]Aviation!I43</f>
        <v>1.0618429079837175</v>
      </c>
      <c r="J43" s="117">
        <f>[2]Power!J43+'[2]Ground Transportation'!J43+[2]Industry!J43+[2]Residential!J43+[2]Aviation!J43</f>
        <v>25.148013875947239</v>
      </c>
      <c r="K43" s="79">
        <f>SUM(C43:J43)+[2]Aviation!L43+'[2]International Shipping'!C43</f>
        <v>90.823072191726908</v>
      </c>
      <c r="M43" s="74">
        <v>43871</v>
      </c>
      <c r="N43" s="116">
        <f>[2]Power!N43+'[2]Ground Transportation'!N43+[2]Industry!N43+[2]Residential!N43+[2]Aviation!P43</f>
        <v>18.599539424950223</v>
      </c>
      <c r="O43" s="116">
        <f>[2]Power!O43+'[2]Ground Transportation'!O43+[2]Industry!O43+[2]Residential!O43+[2]Aviation!Q43</f>
        <v>7.8582225695103256</v>
      </c>
      <c r="P43" s="116">
        <f>[2]Power!P43+'[2]Ground Transportation'!P43+[2]Industry!P43+[2]Residential!P43+[2]Aviation!R43</f>
        <v>14.830230288390464</v>
      </c>
      <c r="Q43" s="116">
        <f>[2]Power!Q43+'[2]Ground Transportation'!Q43+[2]Industry!Q43+[2]Residential!Q43+[2]Aviation!S43</f>
        <v>8.7003069097387495</v>
      </c>
      <c r="R43" s="116">
        <f>[2]Power!R43+'[2]Ground Transportation'!R43+[2]Industry!R43+[2]Residential!R43+[2]Aviation!T43</f>
        <v>4.6678268021625478</v>
      </c>
      <c r="S43" s="116">
        <f>[2]Power!S43+'[2]Ground Transportation'!S43+[2]Industry!S43+[2]Residential!S43+[2]Aviation!U43</f>
        <v>3.9621029790614766</v>
      </c>
      <c r="T43" s="116">
        <f>[2]Power!T43+'[2]Ground Transportation'!T43+[2]Industry!T43+[2]Residential!T43+[2]Aviation!V43</f>
        <v>1.2762167060704657</v>
      </c>
      <c r="U43" s="116">
        <f>[2]Power!U43+'[2]Ground Transportation'!U43+[2]Industry!U43+[2]Residential!U43+[2]Aviation!W43</f>
        <v>26.749707651699506</v>
      </c>
      <c r="V43" s="81">
        <f>SUM(N43:U43)+[2]Aviation!Y43+'[2]International Shipping'!F43</f>
        <v>89.54848432836836</v>
      </c>
      <c r="W43" s="67"/>
      <c r="X43" s="89" t="s">
        <v>536</v>
      </c>
      <c r="Y43" s="150">
        <f t="shared" si="5"/>
        <v>-8.7242342126842912E-2</v>
      </c>
      <c r="Z43" s="150">
        <f t="shared" si="5"/>
        <v>-0.1693383137615013</v>
      </c>
      <c r="AA43" s="150">
        <f t="shared" si="5"/>
        <v>-0.14099083730515474</v>
      </c>
      <c r="AB43" s="150">
        <f t="shared" si="5"/>
        <v>-8.2841157570571936E-2</v>
      </c>
      <c r="AC43" s="150">
        <f t="shared" si="5"/>
        <v>-4.877747305647518E-2</v>
      </c>
      <c r="AD43" s="150">
        <f t="shared" si="5"/>
        <v>-4.7221469127155774E-2</v>
      </c>
      <c r="AE43" s="150">
        <f t="shared" si="5"/>
        <v>-0.10810772270031042</v>
      </c>
      <c r="AF43" s="150">
        <f t="shared" si="5"/>
        <v>-7.866698065035968E-2</v>
      </c>
      <c r="AG43" s="119">
        <f t="shared" si="5"/>
        <v>-0.10381163826661431</v>
      </c>
      <c r="AJ43" s="74">
        <v>43506</v>
      </c>
      <c r="AK43" s="117">
        <f>[2]Power!AL43+'[2]Ground Transportation'!AL43+[2]Industry!AL43+[2]Residential!AL43+[2]Aviation!AR43</f>
        <v>0.92775029277684162</v>
      </c>
      <c r="AL43" s="117">
        <f>[2]Power!AM43+'[2]Ground Transportation'!AM43+[2]Industry!AM43+[2]Residential!AM43+[2]Aviation!AS43</f>
        <v>0.68978523892686905</v>
      </c>
      <c r="AM43" s="117">
        <f>[2]Power!AN43+'[2]Ground Transportation'!AN43+[2]Industry!AN43+[2]Residential!AN43+[2]Aviation!AT43</f>
        <v>1.4094721679461313</v>
      </c>
      <c r="AN43" s="117">
        <f>[2]Power!AO43+'[2]Ground Transportation'!AO43+[2]Industry!AO43+[2]Residential!AO43+[2]Aviation!AU43</f>
        <v>0.77595461927388298</v>
      </c>
      <c r="AO43" s="97">
        <f>[2]Power!AP43+'[2]Ground Transportation'!AP43+[2]Industry!AP43+[2]Residential!AP43+[2]Aviation!AV43</f>
        <v>0.52114950953075201</v>
      </c>
      <c r="AQ43" s="74">
        <v>43871</v>
      </c>
      <c r="AR43" s="116">
        <f>[2]Power!AS43+'[2]Ground Transportation'!AS43+[2]Industry!AS43+[2]Residential!AS43+[2]Aviation!AY43</f>
        <v>0.92523934765268512</v>
      </c>
      <c r="AS43" s="116">
        <f>[2]Power!AT43+'[2]Ground Transportation'!AT43+[2]Industry!AT43+[2]Residential!AT43+[2]Aviation!AZ43</f>
        <v>0.78258297739412808</v>
      </c>
      <c r="AT43" s="116">
        <f>[2]Power!AU43+'[2]Ground Transportation'!AU43+[2]Industry!AU43+[2]Residential!AU43+[2]Aviation!BA43</f>
        <v>1.6913573359472656</v>
      </c>
      <c r="AU43" s="116">
        <f>[2]Power!AV43+'[2]Ground Transportation'!AV43+[2]Industry!AV43+[2]Residential!AV43+[2]Aviation!BB43</f>
        <v>0.99304389045835928</v>
      </c>
      <c r="AV43" s="77">
        <f>[2]Power!AW43+'[2]Ground Transportation'!AW43+[2]Industry!AW43+[2]Residential!AW43+[2]Aviation!BC43</f>
        <v>0.66819192816475803</v>
      </c>
      <c r="AX43" s="89" t="s">
        <v>536</v>
      </c>
      <c r="AY43" s="150">
        <f t="shared" si="4"/>
        <v>-5.0651867632778784E-2</v>
      </c>
      <c r="AZ43" s="150">
        <f t="shared" si="4"/>
        <v>-0.1058398193573982</v>
      </c>
      <c r="BA43" s="150">
        <f t="shared" si="4"/>
        <v>-6.0679965293808473E-2</v>
      </c>
      <c r="BB43" s="150">
        <f t="shared" si="4"/>
        <v>-0.15300379537146719</v>
      </c>
      <c r="BC43" s="119">
        <f t="shared" si="4"/>
        <v>-0.18852368077597909</v>
      </c>
    </row>
    <row r="44" spans="2:55">
      <c r="B44" s="74">
        <v>43507</v>
      </c>
      <c r="C44" s="117">
        <f>[2]Power!C44+'[2]Ground Transportation'!C44+[2]Industry!C44+[2]Residential!C44+[2]Aviation!C44</f>
        <v>23.656542124164744</v>
      </c>
      <c r="D44" s="117">
        <f>[2]Power!D44+'[2]Ground Transportation'!D44+[2]Industry!D44+[2]Residential!D44+[2]Aviation!D44</f>
        <v>7.530960828798988</v>
      </c>
      <c r="E44" s="117">
        <f>[2]Power!E44+'[2]Ground Transportation'!E44+[2]Industry!E44+[2]Residential!E44+[2]Aviation!E44</f>
        <v>15.501000253149705</v>
      </c>
      <c r="F44" s="117">
        <f>[2]Power!F44+'[2]Ground Transportation'!F44+[2]Industry!F44+[2]Residential!F44+[2]Aviation!F44</f>
        <v>10.290921688608565</v>
      </c>
      <c r="G44" s="117">
        <f>[2]Power!G44+'[2]Ground Transportation'!G44+[2]Industry!G44+[2]Residential!G44+[2]Aviation!G44</f>
        <v>4.9177309985432309</v>
      </c>
      <c r="H44" s="117">
        <f>[2]Power!H44+'[2]Ground Transportation'!H44+[2]Industry!H44+[2]Residential!H44+[2]Aviation!H44</f>
        <v>4.0203204411947784</v>
      </c>
      <c r="I44" s="117">
        <f>[2]Power!I44+'[2]Ground Transportation'!I44+[2]Industry!I44+[2]Residential!I44+[2]Aviation!I44</f>
        <v>1.2389442908967465</v>
      </c>
      <c r="J44" s="117">
        <f>[2]Power!J44+'[2]Ground Transportation'!J44+[2]Industry!J44+[2]Residential!J44+[2]Aviation!J44</f>
        <v>27.446917577326218</v>
      </c>
      <c r="K44" s="79">
        <f>SUM(C44:J44)+[2]Aviation!L44+'[2]International Shipping'!C44</f>
        <v>98.115818659357132</v>
      </c>
      <c r="L44" s="67"/>
      <c r="M44" s="74">
        <v>43872</v>
      </c>
      <c r="N44" s="116">
        <f>[2]Power!N44+'[2]Ground Transportation'!N44+[2]Industry!N44+[2]Residential!N44+[2]Aviation!P44</f>
        <v>18.36336072863266</v>
      </c>
      <c r="O44" s="116">
        <f>[2]Power!O44+'[2]Ground Transportation'!O44+[2]Industry!O44+[2]Residential!O44+[2]Aviation!Q44</f>
        <v>7.8574316519596623</v>
      </c>
      <c r="P44" s="116">
        <f>[2]Power!P44+'[2]Ground Transportation'!P44+[2]Industry!P44+[2]Residential!P44+[2]Aviation!R44</f>
        <v>15.304282142093925</v>
      </c>
      <c r="Q44" s="116">
        <f>[2]Power!Q44+'[2]Ground Transportation'!Q44+[2]Industry!Q44+[2]Residential!Q44+[2]Aviation!S44</f>
        <v>9.2242010215960164</v>
      </c>
      <c r="R44" s="116">
        <f>[2]Power!R44+'[2]Ground Transportation'!R44+[2]Industry!R44+[2]Residential!R44+[2]Aviation!T44</f>
        <v>4.657861386786613</v>
      </c>
      <c r="S44" s="116">
        <f>[2]Power!S44+'[2]Ground Transportation'!S44+[2]Industry!S44+[2]Residential!S44+[2]Aviation!U44</f>
        <v>3.6550502132325882</v>
      </c>
      <c r="T44" s="116">
        <f>[2]Power!T44+'[2]Ground Transportation'!T44+[2]Industry!T44+[2]Residential!T44+[2]Aviation!V44</f>
        <v>1.2963158078280244</v>
      </c>
      <c r="U44" s="116">
        <f>[2]Power!U44+'[2]Ground Transportation'!U44+[2]Industry!U44+[2]Residential!U44+[2]Aviation!W44</f>
        <v>28.027384570595895</v>
      </c>
      <c r="V44" s="81">
        <f>SUM(N44:U44)+[2]Aviation!Y44+'[2]International Shipping'!F44</f>
        <v>91.22025093746069</v>
      </c>
      <c r="W44" s="67"/>
      <c r="X44" s="89" t="s">
        <v>537</v>
      </c>
      <c r="Y44" s="150">
        <f t="shared" si="5"/>
        <v>8.2391434621652965E-3</v>
      </c>
      <c r="Z44" s="150">
        <f t="shared" si="5"/>
        <v>-0.44192733764022168</v>
      </c>
      <c r="AA44" s="150">
        <f t="shared" si="5"/>
        <v>-0.25394107143938666</v>
      </c>
      <c r="AB44" s="150">
        <f t="shared" si="5"/>
        <v>-0.26324601695599875</v>
      </c>
      <c r="AC44" s="150">
        <f t="shared" si="5"/>
        <v>-0.10895105263698429</v>
      </c>
      <c r="AD44" s="150">
        <f t="shared" si="5"/>
        <v>-0.10305567083313658</v>
      </c>
      <c r="AE44" s="150">
        <f t="shared" si="5"/>
        <v>-0.31288276556180594</v>
      </c>
      <c r="AF44" s="150">
        <f t="shared" si="5"/>
        <v>-0.16949053085896978</v>
      </c>
      <c r="AG44" s="119">
        <f t="shared" si="5"/>
        <v>-0.16803086314574542</v>
      </c>
      <c r="AJ44" s="74">
        <v>43507</v>
      </c>
      <c r="AK44" s="117">
        <f>[2]Power!AL44+'[2]Ground Transportation'!AL44+[2]Industry!AL44+[2]Residential!AL44+[2]Aviation!AR44</f>
        <v>1.2205493558228477</v>
      </c>
      <c r="AL44" s="117">
        <f>[2]Power!AM44+'[2]Ground Transportation'!AM44+[2]Industry!AM44+[2]Residential!AM44+[2]Aviation!AS44</f>
        <v>0.96793216825162431</v>
      </c>
      <c r="AM44" s="117">
        <f>[2]Power!AN44+'[2]Ground Transportation'!AN44+[2]Industry!AN44+[2]Residential!AN44+[2]Aviation!AT44</f>
        <v>2.1058626882105136</v>
      </c>
      <c r="AN44" s="117">
        <f>[2]Power!AO44+'[2]Ground Transportation'!AO44+[2]Industry!AO44+[2]Residential!AO44+[2]Aviation!AU44</f>
        <v>1.0527161197042543</v>
      </c>
      <c r="AO44" s="97">
        <f>[2]Power!AP44+'[2]Ground Transportation'!AP44+[2]Industry!AP44+[2]Residential!AP44+[2]Aviation!AV44</f>
        <v>0.84383296897568993</v>
      </c>
      <c r="AQ44" s="74">
        <v>43872</v>
      </c>
      <c r="AR44" s="116">
        <f>[2]Power!AS44+'[2]Ground Transportation'!AS44+[2]Industry!AS44+[2]Residential!AS44+[2]Aviation!AY44</f>
        <v>0.96907276402041875</v>
      </c>
      <c r="AS44" s="116">
        <f>[2]Power!AT44+'[2]Ground Transportation'!AT44+[2]Industry!AT44+[2]Residential!AT44+[2]Aviation!AZ44</f>
        <v>0.86703336203318393</v>
      </c>
      <c r="AT44" s="116">
        <f>[2]Power!AU44+'[2]Ground Transportation'!AU44+[2]Industry!AU44+[2]Residential!AU44+[2]Aviation!BA44</f>
        <v>1.8401171800191862</v>
      </c>
      <c r="AU44" s="116">
        <f>[2]Power!AV44+'[2]Ground Transportation'!AV44+[2]Industry!AV44+[2]Residential!AV44+[2]Aviation!BB44</f>
        <v>0.98736724631238149</v>
      </c>
      <c r="AV44" s="77">
        <f>[2]Power!AW44+'[2]Ground Transportation'!AW44+[2]Industry!AW44+[2]Residential!AW44+[2]Aviation!BC44</f>
        <v>0.71150144826995376</v>
      </c>
      <c r="AX44" s="89" t="s">
        <v>537</v>
      </c>
      <c r="AY44" s="150">
        <f t="shared" si="4"/>
        <v>-0.28758366976467759</v>
      </c>
      <c r="AZ44" s="150">
        <f t="shared" si="4"/>
        <v>-0.4123195533857969</v>
      </c>
      <c r="BA44" s="150">
        <f t="shared" si="4"/>
        <v>-0.27913577635609593</v>
      </c>
      <c r="BB44" s="150">
        <f t="shared" si="4"/>
        <v>-0.29797659044931152</v>
      </c>
      <c r="BC44" s="119">
        <f t="shared" si="4"/>
        <v>-0.38223992622986186</v>
      </c>
    </row>
    <row r="45" spans="2:55">
      <c r="B45" s="74">
        <v>43508</v>
      </c>
      <c r="C45" s="117">
        <f>[2]Power!C45+'[2]Ground Transportation'!C45+[2]Industry!C45+[2]Residential!C45+[2]Aviation!C45</f>
        <v>24.020021271616173</v>
      </c>
      <c r="D45" s="117">
        <f>[2]Power!D45+'[2]Ground Transportation'!D45+[2]Industry!D45+[2]Residential!D45+[2]Aviation!D45</f>
        <v>7.2997035906420091</v>
      </c>
      <c r="E45" s="117">
        <f>[2]Power!E45+'[2]Ground Transportation'!E45+[2]Industry!E45+[2]Residential!E45+[2]Aviation!E45</f>
        <v>15.717538973105558</v>
      </c>
      <c r="F45" s="117">
        <f>[2]Power!F45+'[2]Ground Transportation'!F45+[2]Industry!F45+[2]Residential!F45+[2]Aviation!F45</f>
        <v>11.121627571280007</v>
      </c>
      <c r="G45" s="117">
        <f>[2]Power!G45+'[2]Ground Transportation'!G45+[2]Industry!G45+[2]Residential!G45+[2]Aviation!G45</f>
        <v>4.8805546705139253</v>
      </c>
      <c r="H45" s="117">
        <f>[2]Power!H45+'[2]Ground Transportation'!H45+[2]Industry!H45+[2]Residential!H45+[2]Aviation!H45</f>
        <v>3.9935907944943971</v>
      </c>
      <c r="I45" s="117">
        <f>[2]Power!I45+'[2]Ground Transportation'!I45+[2]Industry!I45+[2]Residential!I45+[2]Aviation!I45</f>
        <v>1.2503953557817702</v>
      </c>
      <c r="J45" s="117">
        <f>[2]Power!J45+'[2]Ground Transportation'!J45+[2]Industry!J45+[2]Residential!J45+[2]Aviation!J45</f>
        <v>28.131196915818524</v>
      </c>
      <c r="K45" s="79">
        <f>SUM(C45:J45)+[2]Aviation!L45+'[2]International Shipping'!C45</f>
        <v>99.84961311479104</v>
      </c>
      <c r="M45" s="74">
        <v>43873</v>
      </c>
      <c r="N45" s="116">
        <f>[2]Power!N45+'[2]Ground Transportation'!N45+[2]Industry!N45+[2]Residential!N45+[2]Aviation!P45</f>
        <v>18.123731683309284</v>
      </c>
      <c r="O45" s="116">
        <f>[2]Power!O45+'[2]Ground Transportation'!O45+[2]Industry!O45+[2]Residential!O45+[2]Aviation!Q45</f>
        <v>7.6231148718524411</v>
      </c>
      <c r="P45" s="116">
        <f>[2]Power!P45+'[2]Ground Transportation'!P45+[2]Industry!P45+[2]Residential!P45+[2]Aviation!R45</f>
        <v>15.508182502093369</v>
      </c>
      <c r="Q45" s="116">
        <f>[2]Power!Q45+'[2]Ground Transportation'!Q45+[2]Industry!Q45+[2]Residential!Q45+[2]Aviation!S45</f>
        <v>9.9751157182868546</v>
      </c>
      <c r="R45" s="116">
        <f>[2]Power!R45+'[2]Ground Transportation'!R45+[2]Industry!R45+[2]Residential!R45+[2]Aviation!T45</f>
        <v>4.7369040607851414</v>
      </c>
      <c r="S45" s="116">
        <f>[2]Power!S45+'[2]Ground Transportation'!S45+[2]Industry!S45+[2]Residential!S45+[2]Aviation!U45</f>
        <v>3.618543742127986</v>
      </c>
      <c r="T45" s="116">
        <f>[2]Power!T45+'[2]Ground Transportation'!T45+[2]Industry!T45+[2]Residential!T45+[2]Aviation!V45</f>
        <v>1.2647688249928166</v>
      </c>
      <c r="U45" s="116">
        <f>[2]Power!U45+'[2]Ground Transportation'!U45+[2]Industry!U45+[2]Residential!U45+[2]Aviation!W45</f>
        <v>28.355907168065624</v>
      </c>
      <c r="V45" s="81">
        <f>SUM(N45:U45)+[2]Aviation!Y45+'[2]International Shipping'!F45</f>
        <v>92.068706535824319</v>
      </c>
      <c r="W45" s="67"/>
      <c r="X45" s="89" t="s">
        <v>538</v>
      </c>
      <c r="Y45" s="150">
        <f t="shared" si="5"/>
        <v>4.391195311695599E-2</v>
      </c>
      <c r="Z45" s="150">
        <f t="shared" si="5"/>
        <v>-0.27641567723248511</v>
      </c>
      <c r="AA45" s="150">
        <f t="shared" si="5"/>
        <v>-0.2642846147508347</v>
      </c>
      <c r="AB45" s="150">
        <f t="shared" si="5"/>
        <v>-0.21587539779354331</v>
      </c>
      <c r="AC45" s="150">
        <f t="shared" si="5"/>
        <v>-8.3724439147086091E-2</v>
      </c>
      <c r="AD45" s="150">
        <f t="shared" si="5"/>
        <v>-0.17232341781146132</v>
      </c>
      <c r="AE45" s="150">
        <f t="shared" si="5"/>
        <v>-0.26045400437465666</v>
      </c>
      <c r="AF45" s="150">
        <f t="shared" si="5"/>
        <v>-0.10121158153850079</v>
      </c>
      <c r="AG45" s="119">
        <f t="shared" si="5"/>
        <v>-0.12441913581407966</v>
      </c>
      <c r="AJ45" s="74">
        <v>43508</v>
      </c>
      <c r="AK45" s="117">
        <f>[2]Power!AL45+'[2]Ground Transportation'!AL45+[2]Industry!AL45+[2]Residential!AL45+[2]Aviation!AR45</f>
        <v>1.1668302136395758</v>
      </c>
      <c r="AL45" s="117">
        <f>[2]Power!AM45+'[2]Ground Transportation'!AM45+[2]Industry!AM45+[2]Residential!AM45+[2]Aviation!AS45</f>
        <v>1.1260424538270399</v>
      </c>
      <c r="AM45" s="117">
        <f>[2]Power!AN45+'[2]Ground Transportation'!AN45+[2]Industry!AN45+[2]Residential!AN45+[2]Aviation!AT45</f>
        <v>2.5931118711651093</v>
      </c>
      <c r="AN45" s="117">
        <f>[2]Power!AO45+'[2]Ground Transportation'!AO45+[2]Industry!AO45+[2]Residential!AO45+[2]Aviation!AU45</f>
        <v>1.1241370714547767</v>
      </c>
      <c r="AO45" s="97">
        <f>[2]Power!AP45+'[2]Ground Transportation'!AP45+[2]Industry!AP45+[2]Residential!AP45+[2]Aviation!AV45</f>
        <v>0.83322211182932326</v>
      </c>
      <c r="AQ45" s="74">
        <v>43873</v>
      </c>
      <c r="AR45" s="116">
        <f>[2]Power!AS45+'[2]Ground Transportation'!AS45+[2]Industry!AS45+[2]Residential!AS45+[2]Aviation!AY45</f>
        <v>1.1179603939148197</v>
      </c>
      <c r="AS45" s="116">
        <f>[2]Power!AT45+'[2]Ground Transportation'!AT45+[2]Industry!AT45+[2]Residential!AT45+[2]Aviation!AZ45</f>
        <v>0.97732973193985273</v>
      </c>
      <c r="AT45" s="116">
        <f>[2]Power!AU45+'[2]Ground Transportation'!AU45+[2]Industry!AU45+[2]Residential!AU45+[2]Aviation!BA45</f>
        <v>1.9761070840650605</v>
      </c>
      <c r="AU45" s="116">
        <f>[2]Power!AV45+'[2]Ground Transportation'!AV45+[2]Industry!AV45+[2]Residential!AV45+[2]Aviation!BB45</f>
        <v>1.0998955591005632</v>
      </c>
      <c r="AV45" s="77">
        <f>[2]Power!AW45+'[2]Ground Transportation'!AW45+[2]Industry!AW45+[2]Residential!AW45+[2]Aviation!BC45</f>
        <v>0.78017955022142582</v>
      </c>
      <c r="AX45" s="89" t="s">
        <v>538</v>
      </c>
      <c r="AY45" s="150">
        <f t="shared" si="4"/>
        <v>-0.27603723620894322</v>
      </c>
      <c r="AZ45" s="150">
        <f t="shared" si="4"/>
        <v>-0.26774702022003705</v>
      </c>
      <c r="BA45" s="150">
        <f t="shared" si="4"/>
        <v>-0.21962977423072549</v>
      </c>
      <c r="BB45" s="150">
        <f t="shared" si="4"/>
        <v>-0.25659563517524503</v>
      </c>
      <c r="BC45" s="119">
        <f t="shared" si="4"/>
        <v>-0.35005341606797025</v>
      </c>
    </row>
    <row r="46" spans="2:55">
      <c r="B46" s="74">
        <v>43509</v>
      </c>
      <c r="C46" s="117">
        <f>[2]Power!C46+'[2]Ground Transportation'!C46+[2]Industry!C46+[2]Residential!C46+[2]Aviation!C46</f>
        <v>24.043478127995368</v>
      </c>
      <c r="D46" s="117">
        <f>[2]Power!D46+'[2]Ground Transportation'!D46+[2]Industry!D46+[2]Residential!D46+[2]Aviation!D46</f>
        <v>7.1886014578228359</v>
      </c>
      <c r="E46" s="117">
        <f>[2]Power!E46+'[2]Ground Transportation'!E46+[2]Industry!E46+[2]Residential!E46+[2]Aviation!E46</f>
        <v>15.322102885013699</v>
      </c>
      <c r="F46" s="117">
        <f>[2]Power!F46+'[2]Ground Transportation'!F46+[2]Industry!F46+[2]Residential!F46+[2]Aviation!F46</f>
        <v>10.873346619224538</v>
      </c>
      <c r="G46" s="117">
        <f>[2]Power!G46+'[2]Ground Transportation'!G46+[2]Industry!G46+[2]Residential!G46+[2]Aviation!G46</f>
        <v>4.851803803549398</v>
      </c>
      <c r="H46" s="117">
        <f>[2]Power!H46+'[2]Ground Transportation'!H46+[2]Industry!H46+[2]Residential!H46+[2]Aviation!H46</f>
        <v>4.0359489874181751</v>
      </c>
      <c r="I46" s="117">
        <f>[2]Power!I46+'[2]Ground Transportation'!I46+[2]Industry!I46+[2]Residential!I46+[2]Aviation!I46</f>
        <v>1.3254164889509994</v>
      </c>
      <c r="J46" s="117">
        <f>[2]Power!J46+'[2]Ground Transportation'!J46+[2]Industry!J46+[2]Residential!J46+[2]Aviation!J46</f>
        <v>28.056971595214755</v>
      </c>
      <c r="K46" s="79">
        <f>SUM(C46:J46)+[2]Aviation!L46+'[2]International Shipping'!C46</f>
        <v>99.12751246938646</v>
      </c>
      <c r="M46" s="74">
        <v>43874</v>
      </c>
      <c r="N46" s="116">
        <f>[2]Power!N46+'[2]Ground Transportation'!N46+[2]Industry!N46+[2]Residential!N46+[2]Aviation!P46</f>
        <v>18.217670485004991</v>
      </c>
      <c r="O46" s="116">
        <f>[2]Power!O46+'[2]Ground Transportation'!O46+[2]Industry!O46+[2]Residential!O46+[2]Aviation!Q46</f>
        <v>7.4042834803587176</v>
      </c>
      <c r="P46" s="116">
        <f>[2]Power!P46+'[2]Ground Transportation'!P46+[2]Industry!P46+[2]Residential!P46+[2]Aviation!R46</f>
        <v>16.298449201373469</v>
      </c>
      <c r="Q46" s="116">
        <f>[2]Power!Q46+'[2]Ground Transportation'!Q46+[2]Industry!Q46+[2]Residential!Q46+[2]Aviation!S46</f>
        <v>10.613332276219282</v>
      </c>
      <c r="R46" s="116">
        <f>[2]Power!R46+'[2]Ground Transportation'!R46+[2]Industry!R46+[2]Residential!R46+[2]Aviation!T46</f>
        <v>4.7364479426289208</v>
      </c>
      <c r="S46" s="116">
        <f>[2]Power!S46+'[2]Ground Transportation'!S46+[2]Industry!S46+[2]Residential!S46+[2]Aviation!U46</f>
        <v>3.2880499473073819</v>
      </c>
      <c r="T46" s="116">
        <f>[2]Power!T46+'[2]Ground Transportation'!T46+[2]Industry!T46+[2]Residential!T46+[2]Aviation!V46</f>
        <v>1.2787675923845327</v>
      </c>
      <c r="U46" s="116">
        <f>[2]Power!U46+'[2]Ground Transportation'!U46+[2]Industry!U46+[2]Residential!U46+[2]Aviation!W46</f>
        <v>27.886519358831229</v>
      </c>
      <c r="V46" s="81">
        <f>SUM(N46:U46)+[2]Aviation!Y46+'[2]International Shipping'!F46</f>
        <v>92.634875372878255</v>
      </c>
      <c r="W46" s="67"/>
      <c r="X46" s="151" t="s">
        <v>589</v>
      </c>
      <c r="Y46" s="152">
        <f>Y33/Y9</f>
        <v>3.5479083552184133E-2</v>
      </c>
      <c r="Z46" s="152">
        <f t="shared" si="5"/>
        <v>-0.15015723522462454</v>
      </c>
      <c r="AA46" s="152">
        <f t="shared" si="5"/>
        <v>-0.14817204147232926</v>
      </c>
      <c r="AB46" s="152">
        <f t="shared" si="5"/>
        <v>-6.880723203162728E-2</v>
      </c>
      <c r="AC46" s="152">
        <f t="shared" si="5"/>
        <v>-5.085807255852548E-2</v>
      </c>
      <c r="AD46" s="152">
        <f t="shared" si="5"/>
        <v>-7.5565036395564028E-2</v>
      </c>
      <c r="AE46" s="152">
        <f t="shared" si="5"/>
        <v>-0.12591919515007818</v>
      </c>
      <c r="AF46" s="152">
        <f t="shared" si="5"/>
        <v>-3.0690592635259008E-2</v>
      </c>
      <c r="AG46" s="153">
        <f>AG33/AG9</f>
        <v>-6.2823416221469752E-2</v>
      </c>
      <c r="AJ46" s="74">
        <v>43509</v>
      </c>
      <c r="AK46" s="117">
        <f>[2]Power!AL46+'[2]Ground Transportation'!AL46+[2]Industry!AL46+[2]Residential!AL46+[2]Aviation!AR46</f>
        <v>1.0711231686468983</v>
      </c>
      <c r="AL46" s="117">
        <f>[2]Power!AM46+'[2]Ground Transportation'!AM46+[2]Industry!AM46+[2]Residential!AM46+[2]Aviation!AS46</f>
        <v>1.1098668147583033</v>
      </c>
      <c r="AM46" s="117">
        <f>[2]Power!AN46+'[2]Ground Transportation'!AN46+[2]Industry!AN46+[2]Residential!AN46+[2]Aviation!AT46</f>
        <v>2.5652824637380309</v>
      </c>
      <c r="AN46" s="117">
        <f>[2]Power!AO46+'[2]Ground Transportation'!AO46+[2]Industry!AO46+[2]Residential!AO46+[2]Aviation!AU46</f>
        <v>1.1559888115090426</v>
      </c>
      <c r="AO46" s="97">
        <f>[2]Power!AP46+'[2]Ground Transportation'!AP46+[2]Industry!AP46+[2]Residential!AP46+[2]Aviation!AV46</f>
        <v>0.80844449721544154</v>
      </c>
      <c r="AQ46" s="74">
        <v>43874</v>
      </c>
      <c r="AR46" s="116">
        <f>[2]Power!AS46+'[2]Ground Transportation'!AS46+[2]Industry!AS46+[2]Residential!AS46+[2]Aviation!AY46</f>
        <v>1.1702373481195938</v>
      </c>
      <c r="AS46" s="116">
        <f>[2]Power!AT46+'[2]Ground Transportation'!AT46+[2]Industry!AT46+[2]Residential!AT46+[2]Aviation!AZ46</f>
        <v>1.0461387924859071</v>
      </c>
      <c r="AT46" s="116">
        <f>[2]Power!AU46+'[2]Ground Transportation'!AU46+[2]Industry!AU46+[2]Residential!AU46+[2]Aviation!BA46</f>
        <v>2.2360454766237248</v>
      </c>
      <c r="AU46" s="116">
        <f>[2]Power!AV46+'[2]Ground Transportation'!AV46+[2]Industry!AV46+[2]Residential!AV46+[2]Aviation!BB46</f>
        <v>1.1322750005576168</v>
      </c>
      <c r="AV46" s="77">
        <f>[2]Power!AW46+'[2]Ground Transportation'!AW46+[2]Industry!AW46+[2]Residential!AW46+[2]Aviation!BC46</f>
        <v>0.78821402954809561</v>
      </c>
      <c r="AX46" s="89" t="s">
        <v>589</v>
      </c>
      <c r="AY46" s="150">
        <f>AY33/AY9</f>
        <v>-0.14086542321740281</v>
      </c>
      <c r="AZ46" s="150">
        <f t="shared" si="4"/>
        <v>-1.0615160667060216E-2</v>
      </c>
      <c r="BA46" s="150">
        <f t="shared" si="4"/>
        <v>-2.9849901487174712E-2</v>
      </c>
      <c r="BB46" s="150">
        <f t="shared" si="4"/>
        <v>-7.0353550324807571E-2</v>
      </c>
      <c r="BC46" s="119">
        <f t="shared" si="4"/>
        <v>-0.16225407569703415</v>
      </c>
    </row>
    <row r="47" spans="2:55">
      <c r="B47" s="74">
        <v>43510</v>
      </c>
      <c r="C47" s="117">
        <f>[2]Power!C47+'[2]Ground Transportation'!C47+[2]Industry!C47+[2]Residential!C47+[2]Aviation!C47</f>
        <v>24.503888259458751</v>
      </c>
      <c r="D47" s="117">
        <f>[2]Power!D47+'[2]Ground Transportation'!D47+[2]Industry!D47+[2]Residential!D47+[2]Aviation!D47</f>
        <v>7.4057317068990836</v>
      </c>
      <c r="E47" s="117">
        <f>[2]Power!E47+'[2]Ground Transportation'!E47+[2]Industry!E47+[2]Residential!E47+[2]Aviation!E47</f>
        <v>15.072936861756281</v>
      </c>
      <c r="F47" s="117">
        <f>[2]Power!F47+'[2]Ground Transportation'!F47+[2]Industry!F47+[2]Residential!F47+[2]Aviation!F47</f>
        <v>11.007608694570877</v>
      </c>
      <c r="G47" s="117">
        <f>[2]Power!G47+'[2]Ground Transportation'!G47+[2]Industry!G47+[2]Residential!G47+[2]Aviation!G47</f>
        <v>4.826475858936055</v>
      </c>
      <c r="H47" s="117">
        <f>[2]Power!H47+'[2]Ground Transportation'!H47+[2]Industry!H47+[2]Residential!H47+[2]Aviation!H47</f>
        <v>4.1936072451846966</v>
      </c>
      <c r="I47" s="117">
        <f>[2]Power!I47+'[2]Ground Transportation'!I47+[2]Industry!I47+[2]Residential!I47+[2]Aviation!I47</f>
        <v>1.3786030464618131</v>
      </c>
      <c r="J47" s="117">
        <f>[2]Power!J47+'[2]Ground Transportation'!J47+[2]Industry!J47+[2]Residential!J47+[2]Aviation!J47</f>
        <v>28.261212459860801</v>
      </c>
      <c r="K47" s="79">
        <f>SUM(C47:J47)+[2]Aviation!L47+'[2]International Shipping'!C47</f>
        <v>100.17651038975696</v>
      </c>
      <c r="M47" s="74">
        <v>43875</v>
      </c>
      <c r="N47" s="116">
        <f>[2]Power!N47+'[2]Ground Transportation'!N47+[2]Industry!N47+[2]Residential!N47+[2]Aviation!P47</f>
        <v>19.072296815190619</v>
      </c>
      <c r="O47" s="116">
        <f>[2]Power!O47+'[2]Ground Transportation'!O47+[2]Industry!O47+[2]Residential!O47+[2]Aviation!Q47</f>
        <v>7.6373721828582779</v>
      </c>
      <c r="P47" s="116">
        <f>[2]Power!P47+'[2]Ground Transportation'!P47+[2]Industry!P47+[2]Residential!P47+[2]Aviation!R47</f>
        <v>16.894435207094823</v>
      </c>
      <c r="Q47" s="116">
        <f>[2]Power!Q47+'[2]Ground Transportation'!Q47+[2]Industry!Q47+[2]Residential!Q47+[2]Aviation!S47</f>
        <v>10.660054798770002</v>
      </c>
      <c r="R47" s="116">
        <f>[2]Power!R47+'[2]Ground Transportation'!R47+[2]Industry!R47+[2]Residential!R47+[2]Aviation!T47</f>
        <v>4.7406223409180228</v>
      </c>
      <c r="S47" s="116">
        <f>[2]Power!S47+'[2]Ground Transportation'!S47+[2]Industry!S47+[2]Residential!S47+[2]Aviation!U47</f>
        <v>3.3555073199916987</v>
      </c>
      <c r="T47" s="116">
        <f>[2]Power!T47+'[2]Ground Transportation'!T47+[2]Industry!T47+[2]Residential!T47+[2]Aviation!V47</f>
        <v>1.2732955154897305</v>
      </c>
      <c r="U47" s="116">
        <f>[2]Power!U47+'[2]Ground Transportation'!U47+[2]Industry!U47+[2]Residential!U47+[2]Aviation!W47</f>
        <v>27.432306735242964</v>
      </c>
      <c r="V47" s="81">
        <f>SUM(N47:U47)+[2]Aviation!Y47+'[2]International Shipping'!F47</f>
        <v>94.058459959090811</v>
      </c>
      <c r="W47" s="67"/>
      <c r="X47" s="124" t="s">
        <v>578</v>
      </c>
      <c r="Y47" s="154">
        <f>Y34/SUM(Y$4:Y5)</f>
        <v>-0.11549654960995796</v>
      </c>
      <c r="Z47" s="154">
        <f>Z34/SUM(Z$4:Z5)</f>
        <v>4.4503570459384426E-2</v>
      </c>
      <c r="AA47" s="154">
        <f>AA34/SUM(AA$4:AA5)</f>
        <v>-5.8722958256596826E-3</v>
      </c>
      <c r="AB47" s="154">
        <f>AB34/SUM(AB$4:AB5)</f>
        <v>-7.7228214967117889E-2</v>
      </c>
      <c r="AC47" s="154">
        <f>AC34/SUM(AC$4:AC5)</f>
        <v>-1.8678609370067462E-2</v>
      </c>
      <c r="AD47" s="154">
        <f>AD34/SUM(AD$4:AD5)</f>
        <v>-4.0363598637073082E-2</v>
      </c>
      <c r="AE47" s="154">
        <f>AE34/SUM(AE$4:AE5)</f>
        <v>5.4069762350474004E-2</v>
      </c>
      <c r="AF47" s="154">
        <f>AF34/SUM(AF$4:AF5)</f>
        <v>1.9758710008805445E-2</v>
      </c>
      <c r="AG47" s="131">
        <f>AG34/SUM(AG$4:AG5)</f>
        <v>-3.7323411686072949E-2</v>
      </c>
      <c r="AJ47" s="74">
        <v>43510</v>
      </c>
      <c r="AK47" s="117">
        <f>[2]Power!AL47+'[2]Ground Transportation'!AL47+[2]Industry!AL47+[2]Residential!AL47+[2]Aviation!AR47</f>
        <v>1.1514336062805119</v>
      </c>
      <c r="AL47" s="117">
        <f>[2]Power!AM47+'[2]Ground Transportation'!AM47+[2]Industry!AM47+[2]Residential!AM47+[2]Aviation!AS47</f>
        <v>1.0968828371471668</v>
      </c>
      <c r="AM47" s="117">
        <f>[2]Power!AN47+'[2]Ground Transportation'!AN47+[2]Industry!AN47+[2]Residential!AN47+[2]Aviation!AT47</f>
        <v>2.6455194054473115</v>
      </c>
      <c r="AN47" s="117">
        <f>[2]Power!AO47+'[2]Ground Transportation'!AO47+[2]Industry!AO47+[2]Residential!AO47+[2]Aviation!AU47</f>
        <v>1.1059602082218813</v>
      </c>
      <c r="AO47" s="97">
        <f>[2]Power!AP47+'[2]Ground Transportation'!AP47+[2]Industry!AP47+[2]Residential!AP47+[2]Aviation!AV47</f>
        <v>0.79503722891800488</v>
      </c>
      <c r="AQ47" s="74">
        <v>43875</v>
      </c>
      <c r="AR47" s="116">
        <f>[2]Power!AS47+'[2]Ground Transportation'!AS47+[2]Industry!AS47+[2]Residential!AS47+[2]Aviation!AY47</f>
        <v>1.1447190456708158</v>
      </c>
      <c r="AS47" s="116">
        <f>[2]Power!AT47+'[2]Ground Transportation'!AT47+[2]Industry!AT47+[2]Residential!AT47+[2]Aviation!AZ47</f>
        <v>1.070471073144049</v>
      </c>
      <c r="AT47" s="116">
        <f>[2]Power!AU47+'[2]Ground Transportation'!AU47+[2]Industry!AU47+[2]Residential!AU47+[2]Aviation!BA47</f>
        <v>2.223192924691785</v>
      </c>
      <c r="AU47" s="116">
        <f>[2]Power!AV47+'[2]Ground Transportation'!AV47+[2]Industry!AV47+[2]Residential!AV47+[2]Aviation!BB47</f>
        <v>1.0554489145815651</v>
      </c>
      <c r="AV47" s="77">
        <f>[2]Power!AW47+'[2]Ground Transportation'!AW47+[2]Industry!AW47+[2]Residential!AW47+[2]Aviation!BC47</f>
        <v>0.81733973488293232</v>
      </c>
      <c r="AX47" s="121" t="s">
        <v>578</v>
      </c>
      <c r="AY47" s="129">
        <f>AY34/SUM(AY$4:AY5)</f>
        <v>-8.5036422340552323E-2</v>
      </c>
      <c r="AZ47" s="129">
        <f>AZ34/SUM(AZ$4:AZ5)</f>
        <v>-4.3803672763608872E-2</v>
      </c>
      <c r="BA47" s="129">
        <f>BA34/SUM(BA$4:BA5)</f>
        <v>-0.15008847768749189</v>
      </c>
      <c r="BB47" s="129">
        <f>BB34/SUM(BB$4:BB5)</f>
        <v>-4.1450276204694408E-2</v>
      </c>
      <c r="BC47" s="130">
        <f>BC34/SUM(BC$4:BC5)</f>
        <v>-4.2603911957531389E-2</v>
      </c>
    </row>
    <row r="48" spans="2:55">
      <c r="B48" s="74">
        <v>43511</v>
      </c>
      <c r="C48" s="117">
        <f>[2]Power!C48+'[2]Ground Transportation'!C48+[2]Industry!C48+[2]Residential!C48+[2]Aviation!C48</f>
        <v>24.568068433580578</v>
      </c>
      <c r="D48" s="117">
        <f>[2]Power!D48+'[2]Ground Transportation'!D48+[2]Industry!D48+[2]Residential!D48+[2]Aviation!D48</f>
        <v>7.4579841614194509</v>
      </c>
      <c r="E48" s="117">
        <f>[2]Power!E48+'[2]Ground Transportation'!E48+[2]Industry!E48+[2]Residential!E48+[2]Aviation!E48</f>
        <v>14.86908672879207</v>
      </c>
      <c r="F48" s="117">
        <f>[2]Power!F48+'[2]Ground Transportation'!F48+[2]Industry!F48+[2]Residential!F48+[2]Aviation!F48</f>
        <v>10.718311503984635</v>
      </c>
      <c r="G48" s="117">
        <f>[2]Power!G48+'[2]Ground Transportation'!G48+[2]Industry!G48+[2]Residential!G48+[2]Aviation!G48</f>
        <v>4.7080489792511937</v>
      </c>
      <c r="H48" s="117">
        <f>[2]Power!H48+'[2]Ground Transportation'!H48+[2]Industry!H48+[2]Residential!H48+[2]Aviation!H48</f>
        <v>4.2238465716616194</v>
      </c>
      <c r="I48" s="117">
        <f>[2]Power!I48+'[2]Ground Transportation'!I48+[2]Industry!I48+[2]Residential!I48+[2]Aviation!I48</f>
        <v>1.4086864493731188</v>
      </c>
      <c r="J48" s="117">
        <f>[2]Power!J48+'[2]Ground Transportation'!J48+[2]Industry!J48+[2]Residential!J48+[2]Aviation!J48</f>
        <v>27.501573255346674</v>
      </c>
      <c r="K48" s="79">
        <f>SUM(C48:J48)+[2]Aviation!L48+'[2]International Shipping'!C48</f>
        <v>99.052353042523208</v>
      </c>
      <c r="M48" s="74">
        <v>43876</v>
      </c>
      <c r="N48" s="116">
        <f>[2]Power!N48+'[2]Ground Transportation'!N48+[2]Industry!N48+[2]Residential!N48+[2]Aviation!P48</f>
        <v>19.564223960509924</v>
      </c>
      <c r="O48" s="116">
        <f>[2]Power!O48+'[2]Ground Transportation'!O48+[2]Industry!O48+[2]Residential!O48+[2]Aviation!Q48</f>
        <v>7.6932362205170461</v>
      </c>
      <c r="P48" s="116">
        <f>[2]Power!P48+'[2]Ground Transportation'!P48+[2]Industry!P48+[2]Residential!P48+[2]Aviation!R48</f>
        <v>15.18951500800574</v>
      </c>
      <c r="Q48" s="116">
        <f>[2]Power!Q48+'[2]Ground Transportation'!Q48+[2]Industry!Q48+[2]Residential!Q48+[2]Aviation!S48</f>
        <v>7.8510619326202029</v>
      </c>
      <c r="R48" s="116">
        <f>[2]Power!R48+'[2]Ground Transportation'!R48+[2]Industry!R48+[2]Residential!R48+[2]Aviation!T48</f>
        <v>4.5843323908422047</v>
      </c>
      <c r="S48" s="116">
        <f>[2]Power!S48+'[2]Ground Transportation'!S48+[2]Industry!S48+[2]Residential!S48+[2]Aviation!U48</f>
        <v>3.1047880483803012</v>
      </c>
      <c r="T48" s="116">
        <f>[2]Power!T48+'[2]Ground Transportation'!T48+[2]Industry!T48+[2]Residential!T48+[2]Aviation!V48</f>
        <v>1.1719908155684646</v>
      </c>
      <c r="U48" s="116">
        <f>[2]Power!U48+'[2]Ground Transportation'!U48+[2]Industry!U48+[2]Residential!U48+[2]Aviation!W48</f>
        <v>26.761516449980718</v>
      </c>
      <c r="V48" s="81">
        <f>SUM(N48:U48)+[2]Aviation!Y48+'[2]International Shipping'!F48</f>
        <v>88.938654284157835</v>
      </c>
      <c r="W48" s="67"/>
      <c r="X48" s="124" t="s">
        <v>569</v>
      </c>
      <c r="Y48" s="154">
        <f>Y35/SUM(Y$4:Y6)</f>
        <v>-0.10565819088372949</v>
      </c>
      <c r="Z48" s="154">
        <f>Z35/SUM(Z$4:Z6)</f>
        <v>-2.6392462278647295E-2</v>
      </c>
      <c r="AA48" s="154">
        <f>AA35/SUM(AA$4:AA6)</f>
        <v>-5.072973962937103E-2</v>
      </c>
      <c r="AB48" s="154">
        <f>AB35/SUM(AB$4:AB6)</f>
        <v>-7.8946584926468749E-2</v>
      </c>
      <c r="AC48" s="154">
        <f>AC35/SUM(AC$4:AC6)</f>
        <v>-2.8574306071265279E-2</v>
      </c>
      <c r="AD48" s="154">
        <f>AD35/SUM(AD$4:AD6)</f>
        <v>-4.2557038351570299E-2</v>
      </c>
      <c r="AE48" s="154">
        <f>AE35/SUM(AE$4:AE6)</f>
        <v>-1.7637125687384276E-3</v>
      </c>
      <c r="AF48" s="154">
        <f>AF35/SUM(AF$4:AF6)</f>
        <v>-1.3200012722530062E-2</v>
      </c>
      <c r="AG48" s="131">
        <f>AG35/SUM(AG$4:AG6)</f>
        <v>-5.9583297162191809E-2</v>
      </c>
      <c r="AJ48" s="74">
        <v>43511</v>
      </c>
      <c r="AK48" s="117">
        <f>[2]Power!AL48+'[2]Ground Transportation'!AL48+[2]Industry!AL48+[2]Residential!AL48+[2]Aviation!AR48</f>
        <v>1.1020800256416881</v>
      </c>
      <c r="AL48" s="117">
        <f>[2]Power!AM48+'[2]Ground Transportation'!AM48+[2]Industry!AM48+[2]Residential!AM48+[2]Aviation!AS48</f>
        <v>1.0529480415788919</v>
      </c>
      <c r="AM48" s="117">
        <f>[2]Power!AN48+'[2]Ground Transportation'!AN48+[2]Industry!AN48+[2]Residential!AN48+[2]Aviation!AT48</f>
        <v>2.5339186384568109</v>
      </c>
      <c r="AN48" s="117">
        <f>[2]Power!AO48+'[2]Ground Transportation'!AO48+[2]Industry!AO48+[2]Residential!AO48+[2]Aviation!AU48</f>
        <v>1.1058887842585354</v>
      </c>
      <c r="AO48" s="97">
        <f>[2]Power!AP48+'[2]Ground Transportation'!AP48+[2]Industry!AP48+[2]Residential!AP48+[2]Aviation!AV48</f>
        <v>0.79055844606427994</v>
      </c>
      <c r="AQ48" s="74">
        <v>43876</v>
      </c>
      <c r="AR48" s="116">
        <f>[2]Power!AS48+'[2]Ground Transportation'!AS48+[2]Industry!AS48+[2]Residential!AS48+[2]Aviation!AY48</f>
        <v>0.77932459409407839</v>
      </c>
      <c r="AS48" s="116">
        <f>[2]Power!AT48+'[2]Ground Transportation'!AT48+[2]Industry!AT48+[2]Residential!AT48+[2]Aviation!AZ48</f>
        <v>0.76561911212646039</v>
      </c>
      <c r="AT48" s="116">
        <f>[2]Power!AU48+'[2]Ground Transportation'!AU48+[2]Industry!AU48+[2]Residential!AU48+[2]Aviation!BA48</f>
        <v>1.5665844321103937</v>
      </c>
      <c r="AU48" s="116">
        <f>[2]Power!AV48+'[2]Ground Transportation'!AV48+[2]Industry!AV48+[2]Residential!AV48+[2]Aviation!BB48</f>
        <v>0.91438287208303992</v>
      </c>
      <c r="AV48" s="77">
        <f>[2]Power!AW48+'[2]Ground Transportation'!AW48+[2]Industry!AW48+[2]Residential!AW48+[2]Aviation!BC48</f>
        <v>0.58316257420273065</v>
      </c>
      <c r="AX48" s="124" t="s">
        <v>569</v>
      </c>
      <c r="AY48" s="154">
        <f>AY35/SUM(AY$4:AY6)</f>
        <v>-7.4136341105942152E-2</v>
      </c>
      <c r="AZ48" s="154">
        <f>AZ35/SUM(AZ$4:AZ6)</f>
        <v>-6.2880556463301873E-2</v>
      </c>
      <c r="BA48" s="154">
        <f>BA35/SUM(BA$4:BA6)</f>
        <v>-0.12379092737913279</v>
      </c>
      <c r="BB48" s="154">
        <f>BB35/SUM(BB$4:BB6)</f>
        <v>-7.56292792428334E-2</v>
      </c>
      <c r="BC48" s="131">
        <f>BC35/SUM(BC$4:BC6)</f>
        <v>-8.7693542413631545E-2</v>
      </c>
    </row>
    <row r="49" spans="2:55">
      <c r="B49" s="74">
        <v>43512</v>
      </c>
      <c r="C49" s="117">
        <f>[2]Power!C49+'[2]Ground Transportation'!C49+[2]Industry!C49+[2]Residential!C49+[2]Aviation!C49</f>
        <v>24.765684833644126</v>
      </c>
      <c r="D49" s="117">
        <f>[2]Power!D49+'[2]Ground Transportation'!D49+[2]Industry!D49+[2]Residential!D49+[2]Aviation!D49</f>
        <v>7.4845966333132399</v>
      </c>
      <c r="E49" s="117">
        <f>[2]Power!E49+'[2]Ground Transportation'!E49+[2]Industry!E49+[2]Residential!E49+[2]Aviation!E49</f>
        <v>14.592034746998955</v>
      </c>
      <c r="F49" s="117">
        <f>[2]Power!F49+'[2]Ground Transportation'!F49+[2]Industry!F49+[2]Residential!F49+[2]Aviation!F49</f>
        <v>8.7590780112966939</v>
      </c>
      <c r="G49" s="117">
        <f>[2]Power!G49+'[2]Ground Transportation'!G49+[2]Industry!G49+[2]Residential!G49+[2]Aviation!G49</f>
        <v>4.5209198138893667</v>
      </c>
      <c r="H49" s="117">
        <f>[2]Power!H49+'[2]Ground Transportation'!H49+[2]Industry!H49+[2]Residential!H49+[2]Aviation!H49</f>
        <v>3.7074663766969143</v>
      </c>
      <c r="I49" s="117">
        <f>[2]Power!I49+'[2]Ground Transportation'!I49+[2]Industry!I49+[2]Residential!I49+[2]Aviation!I49</f>
        <v>1.3456774985227673</v>
      </c>
      <c r="J49" s="117">
        <f>[2]Power!J49+'[2]Ground Transportation'!J49+[2]Industry!J49+[2]Residential!J49+[2]Aviation!J49</f>
        <v>26.331766445039605</v>
      </c>
      <c r="K49" s="79">
        <f>SUM(C49:J49)+[2]Aviation!L49+'[2]International Shipping'!C49</f>
        <v>95.140776302908179</v>
      </c>
      <c r="M49" s="74">
        <v>43877</v>
      </c>
      <c r="N49" s="116">
        <f>[2]Power!N49+'[2]Ground Transportation'!N49+[2]Industry!N49+[2]Residential!N49+[2]Aviation!P49</f>
        <v>19.59713916063021</v>
      </c>
      <c r="O49" s="116">
        <f>[2]Power!O49+'[2]Ground Transportation'!O49+[2]Industry!O49+[2]Residential!O49+[2]Aviation!Q49</f>
        <v>7.6539935621473258</v>
      </c>
      <c r="P49" s="116">
        <f>[2]Power!P49+'[2]Ground Transportation'!P49+[2]Industry!P49+[2]Residential!P49+[2]Aviation!R49</f>
        <v>13.123260159470114</v>
      </c>
      <c r="Q49" s="116">
        <f>[2]Power!Q49+'[2]Ground Transportation'!Q49+[2]Industry!Q49+[2]Residential!Q49+[2]Aviation!S49</f>
        <v>6.5687793256102411</v>
      </c>
      <c r="R49" s="116">
        <f>[2]Power!R49+'[2]Ground Transportation'!R49+[2]Industry!R49+[2]Residential!R49+[2]Aviation!T49</f>
        <v>4.3953418798510473</v>
      </c>
      <c r="S49" s="116">
        <f>[2]Power!S49+'[2]Ground Transportation'!S49+[2]Industry!S49+[2]Residential!S49+[2]Aviation!U49</f>
        <v>3.1009272808434543</v>
      </c>
      <c r="T49" s="116">
        <f>[2]Power!T49+'[2]Ground Transportation'!T49+[2]Industry!T49+[2]Residential!T49+[2]Aviation!V49</f>
        <v>1.0382137091480896</v>
      </c>
      <c r="U49" s="116">
        <f>[2]Power!U49+'[2]Ground Transportation'!U49+[2]Industry!U49+[2]Residential!U49+[2]Aviation!W49</f>
        <v>25.662834453970341</v>
      </c>
      <c r="V49" s="81">
        <f>SUM(N49:U49)+[2]Aviation!Y49+'[2]International Shipping'!F49</f>
        <v>84.145727778964826</v>
      </c>
      <c r="W49" s="67"/>
      <c r="X49" s="124" t="s">
        <v>579</v>
      </c>
      <c r="Y49" s="154">
        <f>Y36/SUM(Y$4:Y7)</f>
        <v>-7.7169194283955841E-2</v>
      </c>
      <c r="Z49" s="154">
        <f>Z36/SUM(Z$4:Z7)</f>
        <v>-0.12450179772928339</v>
      </c>
      <c r="AA49" s="154">
        <f>AA36/SUM(AA$4:AA7)</f>
        <v>-9.7321095597238769E-2</v>
      </c>
      <c r="AB49" s="154">
        <f>AB36/SUM(AB$4:AB7)</f>
        <v>-0.11967031374267682</v>
      </c>
      <c r="AC49" s="154">
        <f>AC36/SUM(AC$4:AC7)</f>
        <v>-4.6832593244790277E-2</v>
      </c>
      <c r="AD49" s="154">
        <f>AD36/SUM(AD$4:AD7)</f>
        <v>-5.5683445370765985E-2</v>
      </c>
      <c r="AE49" s="154">
        <f>AE36/SUM(AE$4:AE7)</f>
        <v>-8.0985812081746683E-2</v>
      </c>
      <c r="AF49" s="154">
        <f>AF36/SUM(AF$4:AF7)</f>
        <v>-5.0176068279737168E-2</v>
      </c>
      <c r="AG49" s="131">
        <f>AG36/SUM(AG$4:AG7)</f>
        <v>-8.5347696770138801E-2</v>
      </c>
      <c r="AJ49" s="74">
        <v>43512</v>
      </c>
      <c r="AK49" s="117">
        <f>[2]Power!AL49+'[2]Ground Transportation'!AL49+[2]Industry!AL49+[2]Residential!AL49+[2]Aviation!AR49</f>
        <v>0.86188480481539698</v>
      </c>
      <c r="AL49" s="117">
        <f>[2]Power!AM49+'[2]Ground Transportation'!AM49+[2]Industry!AM49+[2]Residential!AM49+[2]Aviation!AS49</f>
        <v>0.88005738914106268</v>
      </c>
      <c r="AM49" s="117">
        <f>[2]Power!AN49+'[2]Ground Transportation'!AN49+[2]Industry!AN49+[2]Residential!AN49+[2]Aviation!AT49</f>
        <v>2.0367639622029183</v>
      </c>
      <c r="AN49" s="117">
        <f>[2]Power!AO49+'[2]Ground Transportation'!AO49+[2]Industry!AO49+[2]Residential!AO49+[2]Aviation!AU49</f>
        <v>0.93441772625443531</v>
      </c>
      <c r="AO49" s="97">
        <f>[2]Power!AP49+'[2]Ground Transportation'!AP49+[2]Industry!AP49+[2]Residential!AP49+[2]Aviation!AV49</f>
        <v>0.57301306035452204</v>
      </c>
      <c r="AQ49" s="74">
        <v>43877</v>
      </c>
      <c r="AR49" s="116">
        <f>[2]Power!AS49+'[2]Ground Transportation'!AS49+[2]Industry!AS49+[2]Residential!AS49+[2]Aviation!AY49</f>
        <v>0.75823392475212081</v>
      </c>
      <c r="AS49" s="116">
        <f>[2]Power!AT49+'[2]Ground Transportation'!AT49+[2]Industry!AT49+[2]Residential!AT49+[2]Aviation!AZ49</f>
        <v>0.61460008142697553</v>
      </c>
      <c r="AT49" s="116">
        <f>[2]Power!AU49+'[2]Ground Transportation'!AU49+[2]Industry!AU49+[2]Residential!AU49+[2]Aviation!BA49</f>
        <v>1.1892149037462163</v>
      </c>
      <c r="AU49" s="116">
        <f>[2]Power!AV49+'[2]Ground Transportation'!AV49+[2]Industry!AV49+[2]Residential!AV49+[2]Aviation!BB49</f>
        <v>0.83596362458501672</v>
      </c>
      <c r="AV49" s="77">
        <f>[2]Power!AW49+'[2]Ground Transportation'!AW49+[2]Industry!AW49+[2]Residential!AW49+[2]Aviation!BC49</f>
        <v>0.46940043993226477</v>
      </c>
      <c r="AX49" s="124" t="s">
        <v>579</v>
      </c>
      <c r="AY49" s="154">
        <f>AY36/SUM(AY$4:AY7)</f>
        <v>-0.12376669127973282</v>
      </c>
      <c r="AZ49" s="154">
        <f>AZ36/SUM(AZ$4:AZ7)</f>
        <v>-0.13958620132821919</v>
      </c>
      <c r="BA49" s="154">
        <f>BA36/SUM(BA$4:BA7)</f>
        <v>-0.15756238753676316</v>
      </c>
      <c r="BB49" s="154">
        <f>BB36/SUM(BB$4:BB7)</f>
        <v>-0.12422086085258319</v>
      </c>
      <c r="BC49" s="131">
        <f>BC36/SUM(BC$4:BC7)</f>
        <v>-0.15643166405898223</v>
      </c>
    </row>
    <row r="50" spans="2:55">
      <c r="B50" s="74">
        <v>43513</v>
      </c>
      <c r="C50" s="117">
        <f>[2]Power!C50+'[2]Ground Transportation'!C50+[2]Industry!C50+[2]Residential!C50+[2]Aviation!C50</f>
        <v>25.110997296577242</v>
      </c>
      <c r="D50" s="117">
        <f>[2]Power!D50+'[2]Ground Transportation'!D50+[2]Industry!D50+[2]Residential!D50+[2]Aviation!D50</f>
        <v>7.4044873748517697</v>
      </c>
      <c r="E50" s="117">
        <f>[2]Power!E50+'[2]Ground Transportation'!E50+[2]Industry!E50+[2]Residential!E50+[2]Aviation!E50</f>
        <v>13.46046676278789</v>
      </c>
      <c r="F50" s="117">
        <f>[2]Power!F50+'[2]Ground Transportation'!F50+[2]Industry!F50+[2]Residential!F50+[2]Aviation!F50</f>
        <v>7.8061983870022198</v>
      </c>
      <c r="G50" s="117">
        <f>[2]Power!G50+'[2]Ground Transportation'!G50+[2]Industry!G50+[2]Residential!G50+[2]Aviation!G50</f>
        <v>4.4981199724118142</v>
      </c>
      <c r="H50" s="117">
        <f>[2]Power!H50+'[2]Ground Transportation'!H50+[2]Industry!H50+[2]Residential!H50+[2]Aviation!H50</f>
        <v>3.4605244329581102</v>
      </c>
      <c r="I50" s="117">
        <f>[2]Power!I50+'[2]Ground Transportation'!I50+[2]Industry!I50+[2]Residential!I50+[2]Aviation!I50</f>
        <v>1.2355988828867477</v>
      </c>
      <c r="J50" s="117">
        <f>[2]Power!J50+'[2]Ground Transportation'!J50+[2]Industry!J50+[2]Residential!J50+[2]Aviation!J50</f>
        <v>26.049045520773596</v>
      </c>
      <c r="K50" s="79">
        <f>SUM(C50:J50)+[2]Aviation!L50+'[2]International Shipping'!C50</f>
        <v>92.65563857119605</v>
      </c>
      <c r="M50" s="74">
        <v>43878</v>
      </c>
      <c r="N50" s="116">
        <f>[2]Power!N50+'[2]Ground Transportation'!N50+[2]Industry!N50+[2]Residential!N50+[2]Aviation!P50</f>
        <v>19.971497049595818</v>
      </c>
      <c r="O50" s="116">
        <f>[2]Power!O50+'[2]Ground Transportation'!O50+[2]Industry!O50+[2]Residential!O50+[2]Aviation!Q50</f>
        <v>7.4195597771466772</v>
      </c>
      <c r="P50" s="116">
        <f>[2]Power!P50+'[2]Ground Transportation'!P50+[2]Industry!P50+[2]Residential!P50+[2]Aviation!R50</f>
        <v>13.448819555263134</v>
      </c>
      <c r="Q50" s="116">
        <f>[2]Power!Q50+'[2]Ground Transportation'!Q50+[2]Industry!Q50+[2]Residential!Q50+[2]Aviation!S50</f>
        <v>8.7427243518829023</v>
      </c>
      <c r="R50" s="116">
        <f>[2]Power!R50+'[2]Ground Transportation'!R50+[2]Industry!R50+[2]Residential!R50+[2]Aviation!T50</f>
        <v>4.5762539344219579</v>
      </c>
      <c r="S50" s="116">
        <f>[2]Power!S50+'[2]Ground Transportation'!S50+[2]Industry!S50+[2]Residential!S50+[2]Aviation!U50</f>
        <v>3.5183296824381469</v>
      </c>
      <c r="T50" s="116">
        <f>[2]Power!T50+'[2]Ground Transportation'!T50+[2]Industry!T50+[2]Residential!T50+[2]Aviation!V50</f>
        <v>1.2086699935291394</v>
      </c>
      <c r="U50" s="116">
        <f>[2]Power!U50+'[2]Ground Transportation'!U50+[2]Industry!U50+[2]Residential!U50+[2]Aviation!W50</f>
        <v>26.485372809496397</v>
      </c>
      <c r="V50" s="81">
        <f>SUM(N50:U50)+[2]Aviation!Y50+'[2]International Shipping'!F50</f>
        <v>88.301868729390364</v>
      </c>
      <c r="W50" s="67"/>
      <c r="X50" s="124" t="s">
        <v>577</v>
      </c>
      <c r="Y50" s="154">
        <f>Y37/SUM(Y$4:Y8)</f>
        <v>-5.2726601496362997E-2</v>
      </c>
      <c r="Z50" s="154">
        <f>Z37/SUM(Z$4:Z8)</f>
        <v>-0.15454006326793202</v>
      </c>
      <c r="AA50" s="154">
        <f>AA37/SUM(AA$4:AA8)</f>
        <v>-0.12973174469765425</v>
      </c>
      <c r="AB50" s="154">
        <f>AB37/SUM(AB$4:AB8)</f>
        <v>-0.13669814423669685</v>
      </c>
      <c r="AC50" s="154">
        <f>AC37/SUM(AC$4:AC8)</f>
        <v>-5.3221887467740994E-2</v>
      </c>
      <c r="AD50" s="154">
        <f>AD37/SUM(AD$4:AD8)</f>
        <v>-7.4789120957453686E-2</v>
      </c>
      <c r="AE50" s="154">
        <f>AE37/SUM(AE$4:AE8)</f>
        <v>-0.11865453260885922</v>
      </c>
      <c r="AF50" s="154">
        <f>AF37/SUM(AF$4:AF8)</f>
        <v>-5.9880731139822202E-2</v>
      </c>
      <c r="AG50" s="131">
        <f>AG37/SUM(AG$4:AG8)</f>
        <v>-9.2876700966504161E-2</v>
      </c>
      <c r="AJ50" s="74">
        <v>43513</v>
      </c>
      <c r="AK50" s="117">
        <f>[2]Power!AL50+'[2]Ground Transportation'!AL50+[2]Industry!AL50+[2]Residential!AL50+[2]Aviation!AR50</f>
        <v>0.71542542378396379</v>
      </c>
      <c r="AL50" s="117">
        <f>[2]Power!AM50+'[2]Ground Transportation'!AM50+[2]Industry!AM50+[2]Residential!AM50+[2]Aviation!AS50</f>
        <v>0.77053019017005531</v>
      </c>
      <c r="AM50" s="117">
        <f>[2]Power!AN50+'[2]Ground Transportation'!AN50+[2]Industry!AN50+[2]Residential!AN50+[2]Aviation!AT50</f>
        <v>1.9120331256165457</v>
      </c>
      <c r="AN50" s="117">
        <f>[2]Power!AO50+'[2]Ground Transportation'!AO50+[2]Industry!AO50+[2]Residential!AO50+[2]Aviation!AU50</f>
        <v>0.82917138675473034</v>
      </c>
      <c r="AO50" s="97">
        <f>[2]Power!AP50+'[2]Ground Transportation'!AP50+[2]Industry!AP50+[2]Residential!AP50+[2]Aviation!AV50</f>
        <v>0.46076571258042143</v>
      </c>
      <c r="AQ50" s="74">
        <v>43878</v>
      </c>
      <c r="AR50" s="116">
        <f>[2]Power!AS50+'[2]Ground Transportation'!AS50+[2]Industry!AS50+[2]Residential!AS50+[2]Aviation!AY50</f>
        <v>0.92192607448525909</v>
      </c>
      <c r="AS50" s="116">
        <f>[2]Power!AT50+'[2]Ground Transportation'!AT50+[2]Industry!AT50+[2]Residential!AT50+[2]Aviation!AZ50</f>
        <v>0.84695838516921251</v>
      </c>
      <c r="AT50" s="116">
        <f>[2]Power!AU50+'[2]Ground Transportation'!AU50+[2]Industry!AU50+[2]Residential!AU50+[2]Aviation!BA50</f>
        <v>1.7636463395952553</v>
      </c>
      <c r="AU50" s="116">
        <f>[2]Power!AV50+'[2]Ground Transportation'!AV50+[2]Industry!AV50+[2]Residential!AV50+[2]Aviation!BB50</f>
        <v>1.0511997490697795</v>
      </c>
      <c r="AV50" s="77">
        <f>[2]Power!AW50+'[2]Ground Transportation'!AW50+[2]Industry!AW50+[2]Residential!AW50+[2]Aviation!BC50</f>
        <v>0.67139586311120025</v>
      </c>
      <c r="AX50" s="124" t="s">
        <v>577</v>
      </c>
      <c r="AY50" s="154">
        <f>AY37/SUM(AY$4:AY8)</f>
        <v>-0.15184375129611435</v>
      </c>
      <c r="AZ50" s="154">
        <f>AZ37/SUM(AZ$4:AZ8)</f>
        <v>-0.16173626079101086</v>
      </c>
      <c r="BA50" s="154">
        <f>BA37/SUM(BA$4:BA8)</f>
        <v>-0.16843457300531978</v>
      </c>
      <c r="BB50" s="154">
        <f>BB37/SUM(BB$4:BB8)</f>
        <v>-0.14681811436888814</v>
      </c>
      <c r="BC50" s="131">
        <f>BC37/SUM(BC$4:BC8)</f>
        <v>-0.19346840238781882</v>
      </c>
    </row>
    <row r="51" spans="2:55">
      <c r="B51" s="74">
        <v>43514</v>
      </c>
      <c r="C51" s="117">
        <f>[2]Power!C51+'[2]Ground Transportation'!C51+[2]Industry!C51+[2]Residential!C51+[2]Aviation!C51</f>
        <v>25.934400722540712</v>
      </c>
      <c r="D51" s="117">
        <f>[2]Power!D51+'[2]Ground Transportation'!D51+[2]Industry!D51+[2]Residential!D51+[2]Aviation!D51</f>
        <v>7.2090896692616182</v>
      </c>
      <c r="E51" s="117">
        <f>[2]Power!E51+'[2]Ground Transportation'!E51+[2]Industry!E51+[2]Residential!E51+[2]Aviation!E51</f>
        <v>14.631130475844888</v>
      </c>
      <c r="F51" s="117">
        <f>[2]Power!F51+'[2]Ground Transportation'!F51+[2]Industry!F51+[2]Residential!F51+[2]Aviation!F51</f>
        <v>10.224587724146755</v>
      </c>
      <c r="G51" s="117">
        <f>[2]Power!G51+'[2]Ground Transportation'!G51+[2]Industry!G51+[2]Residential!G51+[2]Aviation!G51</f>
        <v>4.7194842962692976</v>
      </c>
      <c r="H51" s="117">
        <f>[2]Power!H51+'[2]Ground Transportation'!H51+[2]Industry!H51+[2]Residential!H51+[2]Aviation!H51</f>
        <v>3.6513826367464755</v>
      </c>
      <c r="I51" s="117">
        <f>[2]Power!I51+'[2]Ground Transportation'!I51+[2]Industry!I51+[2]Residential!I51+[2]Aviation!I51</f>
        <v>1.3534962844058476</v>
      </c>
      <c r="J51" s="117">
        <f>[2]Power!J51+'[2]Ground Transportation'!J51+[2]Industry!J51+[2]Residential!J51+[2]Aviation!J51</f>
        <v>28.231080145132236</v>
      </c>
      <c r="K51" s="79">
        <f>SUM(C51:J51)+[2]Aviation!L51+'[2]International Shipping'!C51</f>
        <v>99.505753473767683</v>
      </c>
      <c r="L51" s="67"/>
      <c r="M51" s="74">
        <v>43879</v>
      </c>
      <c r="N51" s="116">
        <f>[2]Power!N51+'[2]Ground Transportation'!N51+[2]Industry!N51+[2]Residential!N51+[2]Aviation!P51</f>
        <v>19.652087351939485</v>
      </c>
      <c r="O51" s="116">
        <f>[2]Power!O51+'[2]Ground Transportation'!O51+[2]Industry!O51+[2]Residential!O51+[2]Aviation!Q51</f>
        <v>7.5563473260325376</v>
      </c>
      <c r="P51" s="116">
        <f>[2]Power!P51+'[2]Ground Transportation'!P51+[2]Industry!P51+[2]Residential!P51+[2]Aviation!R51</f>
        <v>14.703169744814993</v>
      </c>
      <c r="Q51" s="116">
        <f>[2]Power!Q51+'[2]Ground Transportation'!Q51+[2]Industry!Q51+[2]Residential!Q51+[2]Aviation!S51</f>
        <v>9.2251883754147563</v>
      </c>
      <c r="R51" s="116">
        <f>[2]Power!R51+'[2]Ground Transportation'!R51+[2]Industry!R51+[2]Residential!R51+[2]Aviation!T51</f>
        <v>4.5426424768008067</v>
      </c>
      <c r="S51" s="116">
        <f>[2]Power!S51+'[2]Ground Transportation'!S51+[2]Industry!S51+[2]Residential!S51+[2]Aviation!U51</f>
        <v>3.7526043949925456</v>
      </c>
      <c r="T51" s="116">
        <f>[2]Power!T51+'[2]Ground Transportation'!T51+[2]Industry!T51+[2]Residential!T51+[2]Aviation!V51</f>
        <v>1.211971542548067</v>
      </c>
      <c r="U51" s="116">
        <f>[2]Power!U51+'[2]Ground Transportation'!U51+[2]Industry!U51+[2]Residential!U51+[2]Aviation!W51</f>
        <v>28.23751723892503</v>
      </c>
      <c r="V51" s="81">
        <f>SUM(N51:U51)+[2]Aviation!Y51+'[2]International Shipping'!F51</f>
        <v>91.72947792136965</v>
      </c>
      <c r="W51" s="67"/>
      <c r="X51" s="169" t="s">
        <v>591</v>
      </c>
      <c r="Y51" s="170">
        <f>Y38/SUM(Y$4:Y9)</f>
        <v>-3.7807783102865831E-2</v>
      </c>
      <c r="Z51" s="170">
        <f>Z38/SUM(Z$4:Z9)</f>
        <v>-0.15384520411656416</v>
      </c>
      <c r="AA51" s="170">
        <f>AA38/SUM(AA$4:AA9)</f>
        <v>-0.13278063887537242</v>
      </c>
      <c r="AB51" s="170">
        <f>AB38/SUM(AB$4:AB9)</f>
        <v>-0.12748055692422658</v>
      </c>
      <c r="AC51" s="170">
        <f>AC38/SUM(AC$4:AC9)</f>
        <v>-5.2883157482043273E-2</v>
      </c>
      <c r="AD51" s="170">
        <f>AD38/SUM(AD$4:AD9)</f>
        <v>-7.4901346511301023E-2</v>
      </c>
      <c r="AE51" s="170">
        <f>AE38/SUM(AE$4:AE9)</f>
        <v>-0.11986136693011623</v>
      </c>
      <c r="AF51" s="170">
        <f>AF38/SUM(AF$4:AF9)</f>
        <v>-5.5316083400356902E-2</v>
      </c>
      <c r="AG51" s="171">
        <f>AG38/SUM(AG$4:AG9)</f>
        <v>-8.8085503303846444E-2</v>
      </c>
      <c r="AJ51" s="74">
        <v>43514</v>
      </c>
      <c r="AK51" s="117">
        <f>[2]Power!AL51+'[2]Ground Transportation'!AL51+[2]Industry!AL51+[2]Residential!AL51+[2]Aviation!AR51</f>
        <v>0.99316679270574826</v>
      </c>
      <c r="AL51" s="117">
        <f>[2]Power!AM51+'[2]Ground Transportation'!AM51+[2]Industry!AM51+[2]Residential!AM51+[2]Aviation!AS51</f>
        <v>0.97493536265100211</v>
      </c>
      <c r="AM51" s="117">
        <f>[2]Power!AN51+'[2]Ground Transportation'!AN51+[2]Industry!AN51+[2]Residential!AN51+[2]Aviation!AT51</f>
        <v>2.418324291761353</v>
      </c>
      <c r="AN51" s="117">
        <f>[2]Power!AO51+'[2]Ground Transportation'!AO51+[2]Industry!AO51+[2]Residential!AO51+[2]Aviation!AU51</f>
        <v>1.1176323949127642</v>
      </c>
      <c r="AO51" s="97">
        <f>[2]Power!AP51+'[2]Ground Transportation'!AP51+[2]Industry!AP51+[2]Residential!AP51+[2]Aviation!AV51</f>
        <v>0.74874504462886438</v>
      </c>
      <c r="AQ51" s="74">
        <v>43879</v>
      </c>
      <c r="AR51" s="116">
        <f>[2]Power!AS51+'[2]Ground Transportation'!AS51+[2]Industry!AS51+[2]Residential!AS51+[2]Aviation!AY51</f>
        <v>0.96096197099625302</v>
      </c>
      <c r="AS51" s="116">
        <f>[2]Power!AT51+'[2]Ground Transportation'!AT51+[2]Industry!AT51+[2]Residential!AT51+[2]Aviation!AZ51</f>
        <v>0.88994002735279421</v>
      </c>
      <c r="AT51" s="116">
        <f>[2]Power!AU51+'[2]Ground Transportation'!AU51+[2]Industry!AU51+[2]Residential!AU51+[2]Aviation!BA51</f>
        <v>1.8492054786339072</v>
      </c>
      <c r="AU51" s="116">
        <f>[2]Power!AV51+'[2]Ground Transportation'!AV51+[2]Industry!AV51+[2]Residential!AV51+[2]Aviation!BB51</f>
        <v>1.0854251338849277</v>
      </c>
      <c r="AV51" s="77">
        <f>[2]Power!AW51+'[2]Ground Transportation'!AW51+[2]Industry!AW51+[2]Residential!AW51+[2]Aviation!BC51</f>
        <v>0.7230663892490371</v>
      </c>
      <c r="AX51" s="169" t="s">
        <v>591</v>
      </c>
      <c r="AY51" s="170">
        <f>AY38/SUM(AY$4:AY9)</f>
        <v>-0.15025884392718283</v>
      </c>
      <c r="AZ51" s="170">
        <f>AZ38/SUM(AZ$4:AZ9)</f>
        <v>-0.14197298106794679</v>
      </c>
      <c r="BA51" s="170">
        <f>BA38/SUM(BA$4:BA9)</f>
        <v>-0.1514204940692534</v>
      </c>
      <c r="BB51" s="170">
        <f>BB38/SUM(BB$4:BB9)</f>
        <v>-0.13659550199238521</v>
      </c>
      <c r="BC51" s="171">
        <f>BC38/SUM(BC$4:BC9)</f>
        <v>-0.18843863030474806</v>
      </c>
    </row>
    <row r="52" spans="2:55">
      <c r="B52" s="74">
        <v>43515</v>
      </c>
      <c r="C52" s="117">
        <f>[2]Power!C52+'[2]Ground Transportation'!C52+[2]Industry!C52+[2]Residential!C52+[2]Aviation!C52</f>
        <v>26.210309836611167</v>
      </c>
      <c r="D52" s="117">
        <f>[2]Power!D52+'[2]Ground Transportation'!D52+[2]Industry!D52+[2]Residential!D52+[2]Aviation!D52</f>
        <v>7.2022398803801018</v>
      </c>
      <c r="E52" s="117">
        <f>[2]Power!E52+'[2]Ground Transportation'!E52+[2]Industry!E52+[2]Residential!E52+[2]Aviation!E52</f>
        <v>17.318275891117768</v>
      </c>
      <c r="F52" s="117">
        <f>[2]Power!F52+'[2]Ground Transportation'!F52+[2]Industry!F52+[2]Residential!F52+[2]Aviation!F52</f>
        <v>10.475085542488877</v>
      </c>
      <c r="G52" s="117">
        <f>[2]Power!G52+'[2]Ground Transportation'!G52+[2]Industry!G52+[2]Residential!G52+[2]Aviation!G52</f>
        <v>4.7858284214793496</v>
      </c>
      <c r="H52" s="117">
        <f>[2]Power!H52+'[2]Ground Transportation'!H52+[2]Industry!H52+[2]Residential!H52+[2]Aviation!H52</f>
        <v>3.8123362912285743</v>
      </c>
      <c r="I52" s="117">
        <f>[2]Power!I52+'[2]Ground Transportation'!I52+[2]Industry!I52+[2]Residential!I52+[2]Aviation!I52</f>
        <v>1.3769871000867266</v>
      </c>
      <c r="J52" s="117">
        <f>[2]Power!J52+'[2]Ground Transportation'!J52+[2]Industry!J52+[2]Residential!J52+[2]Aviation!J52</f>
        <v>29.330219697870259</v>
      </c>
      <c r="K52" s="79">
        <f>SUM(C52:J52)+[2]Aviation!L52+'[2]International Shipping'!C52</f>
        <v>103.99042664080849</v>
      </c>
      <c r="M52" s="74">
        <v>43880</v>
      </c>
      <c r="N52" s="116">
        <f>[2]Power!N52+'[2]Ground Transportation'!N52+[2]Industry!N52+[2]Residential!N52+[2]Aviation!P52</f>
        <v>19.806083788718993</v>
      </c>
      <c r="O52" s="116">
        <f>[2]Power!O52+'[2]Ground Transportation'!O52+[2]Industry!O52+[2]Residential!O52+[2]Aviation!Q52</f>
        <v>7.669576522482549</v>
      </c>
      <c r="P52" s="116">
        <f>[2]Power!P52+'[2]Ground Transportation'!P52+[2]Industry!P52+[2]Residential!P52+[2]Aviation!R52</f>
        <v>15.977129784521772</v>
      </c>
      <c r="Q52" s="116">
        <f>[2]Power!Q52+'[2]Ground Transportation'!Q52+[2]Industry!Q52+[2]Residential!Q52+[2]Aviation!S52</f>
        <v>9.8659563670375903</v>
      </c>
      <c r="R52" s="116">
        <f>[2]Power!R52+'[2]Ground Transportation'!R52+[2]Industry!R52+[2]Residential!R52+[2]Aviation!T52</f>
        <v>4.5218035733344957</v>
      </c>
      <c r="S52" s="116">
        <f>[2]Power!S52+'[2]Ground Transportation'!S52+[2]Industry!S52+[2]Residential!S52+[2]Aviation!U52</f>
        <v>3.5867550063496627</v>
      </c>
      <c r="T52" s="116">
        <f>[2]Power!T52+'[2]Ground Transportation'!T52+[2]Industry!T52+[2]Residential!T52+[2]Aviation!V52</f>
        <v>1.238565095386829</v>
      </c>
      <c r="U52" s="116">
        <f>[2]Power!U52+'[2]Ground Transportation'!U52+[2]Industry!U52+[2]Residential!U52+[2]Aviation!W52</f>
        <v>28.5885735583139</v>
      </c>
      <c r="V52" s="81">
        <f>SUM(N52:U52)+[2]Aviation!Y52+'[2]International Shipping'!F52</f>
        <v>94.11024325416335</v>
      </c>
      <c r="W52" s="67"/>
      <c r="AJ52" s="74">
        <v>43515</v>
      </c>
      <c r="AK52" s="117">
        <f>[2]Power!AL52+'[2]Ground Transportation'!AL52+[2]Industry!AL52+[2]Residential!AL52+[2]Aviation!AR52</f>
        <v>1.0845565855856176</v>
      </c>
      <c r="AL52" s="117">
        <f>[2]Power!AM52+'[2]Ground Transportation'!AM52+[2]Industry!AM52+[2]Residential!AM52+[2]Aviation!AS52</f>
        <v>1.0086517217954902</v>
      </c>
      <c r="AM52" s="117">
        <f>[2]Power!AN52+'[2]Ground Transportation'!AN52+[2]Industry!AN52+[2]Residential!AN52+[2]Aviation!AT52</f>
        <v>2.4007087116695751</v>
      </c>
      <c r="AN52" s="117">
        <f>[2]Power!AO52+'[2]Ground Transportation'!AO52+[2]Industry!AO52+[2]Residential!AO52+[2]Aviation!AU52</f>
        <v>1.2011668681068177</v>
      </c>
      <c r="AO52" s="97">
        <f>[2]Power!AP52+'[2]Ground Transportation'!AP52+[2]Industry!AP52+[2]Residential!AP52+[2]Aviation!AV52</f>
        <v>0.82611476375067716</v>
      </c>
      <c r="AQ52" s="74">
        <v>43880</v>
      </c>
      <c r="AR52" s="116">
        <f>[2]Power!AS52+'[2]Ground Transportation'!AS52+[2]Industry!AS52+[2]Residential!AS52+[2]Aviation!AY52</f>
        <v>1.0516481999849334</v>
      </c>
      <c r="AS52" s="116">
        <f>[2]Power!AT52+'[2]Ground Transportation'!AT52+[2]Industry!AT52+[2]Residential!AT52+[2]Aviation!AZ52</f>
        <v>0.94628217797946146</v>
      </c>
      <c r="AT52" s="116">
        <f>[2]Power!AU52+'[2]Ground Transportation'!AU52+[2]Industry!AU52+[2]Residential!AU52+[2]Aviation!BA52</f>
        <v>1.9844696786122908</v>
      </c>
      <c r="AU52" s="116">
        <f>[2]Power!AV52+'[2]Ground Transportation'!AV52+[2]Industry!AV52+[2]Residential!AV52+[2]Aviation!BB52</f>
        <v>1.1128209442954715</v>
      </c>
      <c r="AV52" s="77">
        <f>[2]Power!AW52+'[2]Ground Transportation'!AW52+[2]Industry!AW52+[2]Residential!AW52+[2]Aviation!BC52</f>
        <v>0.77552915559513946</v>
      </c>
    </row>
    <row r="53" spans="2:55">
      <c r="B53" s="74">
        <v>43516</v>
      </c>
      <c r="C53" s="117">
        <f>[2]Power!C53+'[2]Ground Transportation'!C53+[2]Industry!C53+[2]Residential!C53+[2]Aviation!C53</f>
        <v>27.357184873438076</v>
      </c>
      <c r="D53" s="117">
        <f>[2]Power!D53+'[2]Ground Transportation'!D53+[2]Industry!D53+[2]Residential!D53+[2]Aviation!D53</f>
        <v>7.4426895307770078</v>
      </c>
      <c r="E53" s="117">
        <f>[2]Power!E53+'[2]Ground Transportation'!E53+[2]Industry!E53+[2]Residential!E53+[2]Aviation!E53</f>
        <v>16.760053027275074</v>
      </c>
      <c r="F53" s="117">
        <f>[2]Power!F53+'[2]Ground Transportation'!F53+[2]Industry!F53+[2]Residential!F53+[2]Aviation!F53</f>
        <v>10.595402872663087</v>
      </c>
      <c r="G53" s="117">
        <f>[2]Power!G53+'[2]Ground Transportation'!G53+[2]Industry!G53+[2]Residential!G53+[2]Aviation!G53</f>
        <v>4.7327583420149573</v>
      </c>
      <c r="H53" s="117">
        <f>[2]Power!H53+'[2]Ground Transportation'!H53+[2]Industry!H53+[2]Residential!H53+[2]Aviation!H53</f>
        <v>3.4388996778834433</v>
      </c>
      <c r="I53" s="117">
        <f>[2]Power!I53+'[2]Ground Transportation'!I53+[2]Industry!I53+[2]Residential!I53+[2]Aviation!I53</f>
        <v>1.3863300676539028</v>
      </c>
      <c r="J53" s="117">
        <f>[2]Power!J53+'[2]Ground Transportation'!J53+[2]Industry!J53+[2]Residential!J53+[2]Aviation!J53</f>
        <v>29.825312913292294</v>
      </c>
      <c r="K53" s="79">
        <f>SUM(C53:J53)+[2]Aviation!L53+'[2]International Shipping'!C53</f>
        <v>105.01615228610174</v>
      </c>
      <c r="M53" s="74">
        <v>43881</v>
      </c>
      <c r="N53" s="116">
        <f>[2]Power!N53+'[2]Ground Transportation'!N53+[2]Industry!N53+[2]Residential!N53+[2]Aviation!P53</f>
        <v>20.025104634278744</v>
      </c>
      <c r="O53" s="116">
        <f>[2]Power!O53+'[2]Ground Transportation'!O53+[2]Industry!O53+[2]Residential!O53+[2]Aviation!Q53</f>
        <v>7.6412481926140927</v>
      </c>
      <c r="P53" s="116">
        <f>[2]Power!P53+'[2]Ground Transportation'!P53+[2]Industry!P53+[2]Residential!P53+[2]Aviation!R53</f>
        <v>16.70402621008963</v>
      </c>
      <c r="Q53" s="116">
        <f>[2]Power!Q53+'[2]Ground Transportation'!Q53+[2]Industry!Q53+[2]Residential!Q53+[2]Aviation!S53</f>
        <v>9.672682557894996</v>
      </c>
      <c r="R53" s="116">
        <f>[2]Power!R53+'[2]Ground Transportation'!R53+[2]Industry!R53+[2]Residential!R53+[2]Aviation!T53</f>
        <v>4.5173661937508793</v>
      </c>
      <c r="S53" s="116">
        <f>[2]Power!S53+'[2]Ground Transportation'!S53+[2]Industry!S53+[2]Residential!S53+[2]Aviation!U53</f>
        <v>3.5486326891302942</v>
      </c>
      <c r="T53" s="116">
        <f>[2]Power!T53+'[2]Ground Transportation'!T53+[2]Industry!T53+[2]Residential!T53+[2]Aviation!V53</f>
        <v>1.2609761695477051</v>
      </c>
      <c r="U53" s="116">
        <f>[2]Power!U53+'[2]Ground Transportation'!U53+[2]Industry!U53+[2]Residential!U53+[2]Aviation!W53</f>
        <v>28.827560648861827</v>
      </c>
      <c r="V53" s="81">
        <f>SUM(N53:U53)+[2]Aviation!Y53+'[2]International Shipping'!F53</f>
        <v>95.097666731129507</v>
      </c>
      <c r="W53" s="67"/>
      <c r="AJ53" s="74">
        <v>43516</v>
      </c>
      <c r="AK53" s="117">
        <f>[2]Power!AL53+'[2]Ground Transportation'!AL53+[2]Industry!AL53+[2]Residential!AL53+[2]Aviation!AR53</f>
        <v>1.0233497802944833</v>
      </c>
      <c r="AL53" s="117">
        <f>[2]Power!AM53+'[2]Ground Transportation'!AM53+[2]Industry!AM53+[2]Residential!AM53+[2]Aviation!AS53</f>
        <v>1.0454419238517505</v>
      </c>
      <c r="AM53" s="117">
        <f>[2]Power!AN53+'[2]Ground Transportation'!AN53+[2]Industry!AN53+[2]Residential!AN53+[2]Aviation!AT53</f>
        <v>2.5432597187501811</v>
      </c>
      <c r="AN53" s="117">
        <f>[2]Power!AO53+'[2]Ground Transportation'!AO53+[2]Industry!AO53+[2]Residential!AO53+[2]Aviation!AU53</f>
        <v>1.2116832108973929</v>
      </c>
      <c r="AO53" s="97">
        <f>[2]Power!AP53+'[2]Ground Transportation'!AP53+[2]Industry!AP53+[2]Residential!AP53+[2]Aviation!AV53</f>
        <v>0.7982190320055641</v>
      </c>
      <c r="AQ53" s="74">
        <v>43881</v>
      </c>
      <c r="AR53" s="116">
        <f>[2]Power!AS53+'[2]Ground Transportation'!AS53+[2]Industry!AS53+[2]Residential!AS53+[2]Aviation!AY53</f>
        <v>1.0185369877632477</v>
      </c>
      <c r="AS53" s="116">
        <f>[2]Power!AT53+'[2]Ground Transportation'!AT53+[2]Industry!AT53+[2]Residential!AT53+[2]Aviation!AZ53</f>
        <v>0.95033103452886458</v>
      </c>
      <c r="AT53" s="116">
        <f>[2]Power!AU53+'[2]Ground Transportation'!AU53+[2]Industry!AU53+[2]Residential!AU53+[2]Aviation!BA53</f>
        <v>1.8919402997145887</v>
      </c>
      <c r="AU53" s="116">
        <f>[2]Power!AV53+'[2]Ground Transportation'!AV53+[2]Industry!AV53+[2]Residential!AV53+[2]Aviation!BB53</f>
        <v>1.0840481707974907</v>
      </c>
      <c r="AV53" s="77">
        <f>[2]Power!AW53+'[2]Ground Transportation'!AW53+[2]Industry!AW53+[2]Residential!AW53+[2]Aviation!BC53</f>
        <v>0.7356067304614422</v>
      </c>
    </row>
    <row r="54" spans="2:55">
      <c r="B54" s="74">
        <v>43517</v>
      </c>
      <c r="C54" s="117">
        <f>[2]Power!C54+'[2]Ground Transportation'!C54+[2]Industry!C54+[2]Residential!C54+[2]Aviation!C54</f>
        <v>27.886946925818805</v>
      </c>
      <c r="D54" s="117">
        <f>[2]Power!D54+'[2]Ground Transportation'!D54+[2]Industry!D54+[2]Residential!D54+[2]Aviation!D54</f>
        <v>7.3555934838792911</v>
      </c>
      <c r="E54" s="117">
        <f>[2]Power!E54+'[2]Ground Transportation'!E54+[2]Industry!E54+[2]Residential!E54+[2]Aviation!E54</f>
        <v>15.855913185947934</v>
      </c>
      <c r="F54" s="117">
        <f>[2]Power!F54+'[2]Ground Transportation'!F54+[2]Industry!F54+[2]Residential!F54+[2]Aviation!F54</f>
        <v>10.462729938739722</v>
      </c>
      <c r="G54" s="117">
        <f>[2]Power!G54+'[2]Ground Transportation'!G54+[2]Industry!G54+[2]Residential!G54+[2]Aviation!G54</f>
        <v>4.7378651304152388</v>
      </c>
      <c r="H54" s="117">
        <f>[2]Power!H54+'[2]Ground Transportation'!H54+[2]Industry!H54+[2]Residential!H54+[2]Aviation!H54</f>
        <v>3.5556377146670832</v>
      </c>
      <c r="I54" s="117">
        <f>[2]Power!I54+'[2]Ground Transportation'!I54+[2]Industry!I54+[2]Residential!I54+[2]Aviation!I54</f>
        <v>1.3439213972732202</v>
      </c>
      <c r="J54" s="117">
        <f>[2]Power!J54+'[2]Ground Transportation'!J54+[2]Industry!J54+[2]Residential!J54+[2]Aviation!J54</f>
        <v>29.57411197622336</v>
      </c>
      <c r="K54" s="79">
        <f>SUM(C54:J54)+[2]Aviation!L54+'[2]International Shipping'!C54</f>
        <v>104.2989889122253</v>
      </c>
      <c r="M54" s="74">
        <v>43882</v>
      </c>
      <c r="N54" s="116">
        <f>[2]Power!N54+'[2]Ground Transportation'!N54+[2]Industry!N54+[2]Residential!N54+[2]Aviation!P54</f>
        <v>20.064546621450184</v>
      </c>
      <c r="O54" s="116">
        <f>[2]Power!O54+'[2]Ground Transportation'!O54+[2]Industry!O54+[2]Residential!O54+[2]Aviation!Q54</f>
        <v>7.536632631985821</v>
      </c>
      <c r="P54" s="116">
        <f>[2]Power!P54+'[2]Ground Transportation'!P54+[2]Industry!P54+[2]Residential!P54+[2]Aviation!R54</f>
        <v>16.675618846122511</v>
      </c>
      <c r="Q54" s="116">
        <f>[2]Power!Q54+'[2]Ground Transportation'!Q54+[2]Industry!Q54+[2]Residential!Q54+[2]Aviation!S54</f>
        <v>9.3769909791928665</v>
      </c>
      <c r="R54" s="116">
        <f>[2]Power!R54+'[2]Ground Transportation'!R54+[2]Industry!R54+[2]Residential!R54+[2]Aviation!T54</f>
        <v>4.5454909965576684</v>
      </c>
      <c r="S54" s="116">
        <f>[2]Power!S54+'[2]Ground Transportation'!S54+[2]Industry!S54+[2]Residential!S54+[2]Aviation!U54</f>
        <v>3.3274190518672642</v>
      </c>
      <c r="T54" s="116">
        <f>[2]Power!T54+'[2]Ground Transportation'!T54+[2]Industry!T54+[2]Residential!T54+[2]Aviation!V54</f>
        <v>1.2319540964320779</v>
      </c>
      <c r="U54" s="116">
        <f>[2]Power!U54+'[2]Ground Transportation'!U54+[2]Industry!U54+[2]Residential!U54+[2]Aviation!W54</f>
        <v>28.011286429766145</v>
      </c>
      <c r="V54" s="81">
        <f>SUM(N54:U54)+[2]Aviation!Y54+'[2]International Shipping'!F54</f>
        <v>93.745053016331923</v>
      </c>
      <c r="W54" s="67"/>
      <c r="AJ54" s="74">
        <v>43517</v>
      </c>
      <c r="AK54" s="117">
        <f>[2]Power!AL54+'[2]Ground Transportation'!AL54+[2]Industry!AL54+[2]Residential!AL54+[2]Aviation!AR54</f>
        <v>1.0100449930804101</v>
      </c>
      <c r="AL54" s="117">
        <f>[2]Power!AM54+'[2]Ground Transportation'!AM54+[2]Industry!AM54+[2]Residential!AM54+[2]Aviation!AS54</f>
        <v>1.0126786828856924</v>
      </c>
      <c r="AM54" s="117">
        <f>[2]Power!AN54+'[2]Ground Transportation'!AN54+[2]Industry!AN54+[2]Residential!AN54+[2]Aviation!AT54</f>
        <v>2.4822742359027417</v>
      </c>
      <c r="AN54" s="117">
        <f>[2]Power!AO54+'[2]Ground Transportation'!AO54+[2]Industry!AO54+[2]Residential!AO54+[2]Aviation!AU54</f>
        <v>1.1628587069676724</v>
      </c>
      <c r="AO54" s="97">
        <f>[2]Power!AP54+'[2]Ground Transportation'!AP54+[2]Industry!AP54+[2]Residential!AP54+[2]Aviation!AV54</f>
        <v>0.77777139822151575</v>
      </c>
      <c r="AQ54" s="74">
        <v>43882</v>
      </c>
      <c r="AR54" s="116">
        <f>[2]Power!AS54+'[2]Ground Transportation'!AS54+[2]Industry!AS54+[2]Residential!AS54+[2]Aviation!AY54</f>
        <v>0.97858277171509878</v>
      </c>
      <c r="AS54" s="116">
        <f>[2]Power!AT54+'[2]Ground Transportation'!AT54+[2]Industry!AT54+[2]Residential!AT54+[2]Aviation!AZ54</f>
        <v>0.93956526372563198</v>
      </c>
      <c r="AT54" s="116">
        <f>[2]Power!AU54+'[2]Ground Transportation'!AU54+[2]Industry!AU54+[2]Residential!AU54+[2]Aviation!BA54</f>
        <v>1.8439858158340225</v>
      </c>
      <c r="AU54" s="116">
        <f>[2]Power!AV54+'[2]Ground Transportation'!AV54+[2]Industry!AV54+[2]Residential!AV54+[2]Aviation!BB54</f>
        <v>1.1174007510763517</v>
      </c>
      <c r="AV54" s="77">
        <f>[2]Power!AW54+'[2]Ground Transportation'!AW54+[2]Industry!AW54+[2]Residential!AW54+[2]Aviation!BC54</f>
        <v>0.71699911650629278</v>
      </c>
    </row>
    <row r="55" spans="2:55">
      <c r="B55" s="74">
        <v>43518</v>
      </c>
      <c r="C55" s="117">
        <f>[2]Power!C55+'[2]Ground Transportation'!C55+[2]Industry!C55+[2]Residential!C55+[2]Aviation!C55</f>
        <v>28.392501824784244</v>
      </c>
      <c r="D55" s="117">
        <f>[2]Power!D55+'[2]Ground Transportation'!D55+[2]Industry!D55+[2]Residential!D55+[2]Aviation!D55</f>
        <v>7.4089000160252869</v>
      </c>
      <c r="E55" s="117">
        <f>[2]Power!E55+'[2]Ground Transportation'!E55+[2]Industry!E55+[2]Residential!E55+[2]Aviation!E55</f>
        <v>15.944490868142722</v>
      </c>
      <c r="F55" s="117">
        <f>[2]Power!F55+'[2]Ground Transportation'!F55+[2]Industry!F55+[2]Residential!F55+[2]Aviation!F55</f>
        <v>10.470365534739672</v>
      </c>
      <c r="G55" s="117">
        <f>[2]Power!G55+'[2]Ground Transportation'!G55+[2]Industry!G55+[2]Residential!G55+[2]Aviation!G55</f>
        <v>4.7375840203937516</v>
      </c>
      <c r="H55" s="117">
        <f>[2]Power!H55+'[2]Ground Transportation'!H55+[2]Industry!H55+[2]Residential!H55+[2]Aviation!H55</f>
        <v>3.541658447590224</v>
      </c>
      <c r="I55" s="117">
        <f>[2]Power!I55+'[2]Ground Transportation'!I55+[2]Industry!I55+[2]Residential!I55+[2]Aviation!I55</f>
        <v>1.3224995421436931</v>
      </c>
      <c r="J55" s="117">
        <f>[2]Power!J55+'[2]Ground Transportation'!J55+[2]Industry!J55+[2]Residential!J55+[2]Aviation!J55</f>
        <v>29.083106874957966</v>
      </c>
      <c r="K55" s="79">
        <f>SUM(C55:J55)+[2]Aviation!L55+'[2]International Shipping'!C55</f>
        <v>104.49669416611523</v>
      </c>
      <c r="M55" s="74">
        <v>43883</v>
      </c>
      <c r="N55" s="116">
        <f>[2]Power!N55+'[2]Ground Transportation'!N55+[2]Industry!N55+[2]Residential!N55+[2]Aviation!P55</f>
        <v>19.764917910394626</v>
      </c>
      <c r="O55" s="116">
        <f>[2]Power!O55+'[2]Ground Transportation'!O55+[2]Industry!O55+[2]Residential!O55+[2]Aviation!Q55</f>
        <v>7.2003831811971581</v>
      </c>
      <c r="P55" s="116">
        <f>[2]Power!P55+'[2]Ground Transportation'!P55+[2]Industry!P55+[2]Residential!P55+[2]Aviation!R55</f>
        <v>14.413489688171561</v>
      </c>
      <c r="Q55" s="116">
        <f>[2]Power!Q55+'[2]Ground Transportation'!Q55+[2]Industry!Q55+[2]Residential!Q55+[2]Aviation!S55</f>
        <v>7.7494936349993218</v>
      </c>
      <c r="R55" s="116">
        <f>[2]Power!R55+'[2]Ground Transportation'!R55+[2]Industry!R55+[2]Residential!R55+[2]Aviation!T55</f>
        <v>4.4228651689550107</v>
      </c>
      <c r="S55" s="116">
        <f>[2]Power!S55+'[2]Ground Transportation'!S55+[2]Industry!S55+[2]Residential!S55+[2]Aviation!U55</f>
        <v>3.0878573773108107</v>
      </c>
      <c r="T55" s="116">
        <f>[2]Power!T55+'[2]Ground Transportation'!T55+[2]Industry!T55+[2]Residential!T55+[2]Aviation!V55</f>
        <v>1.1376412053409775</v>
      </c>
      <c r="U55" s="116">
        <f>[2]Power!U55+'[2]Ground Transportation'!U55+[2]Industry!U55+[2]Residential!U55+[2]Aviation!W55</f>
        <v>27.557037374823405</v>
      </c>
      <c r="V55" s="81">
        <f>SUM(N55:U55)+[2]Aviation!Y55+'[2]International Shipping'!F55</f>
        <v>88.343069559794472</v>
      </c>
      <c r="W55" s="67"/>
      <c r="AJ55" s="74">
        <v>43518</v>
      </c>
      <c r="AK55" s="117">
        <f>[2]Power!AL55+'[2]Ground Transportation'!AL55+[2]Industry!AL55+[2]Residential!AL55+[2]Aviation!AR55</f>
        <v>1.0376366839194451</v>
      </c>
      <c r="AL55" s="117">
        <f>[2]Power!AM55+'[2]Ground Transportation'!AM55+[2]Industry!AM55+[2]Residential!AM55+[2]Aviation!AS55</f>
        <v>0.99987941306859518</v>
      </c>
      <c r="AM55" s="117">
        <f>[2]Power!AN55+'[2]Ground Transportation'!AN55+[2]Industry!AN55+[2]Residential!AN55+[2]Aviation!AT55</f>
        <v>2.4766896168680921</v>
      </c>
      <c r="AN55" s="117">
        <f>[2]Power!AO55+'[2]Ground Transportation'!AO55+[2]Industry!AO55+[2]Residential!AO55+[2]Aviation!AU55</f>
        <v>1.0530927404620483</v>
      </c>
      <c r="AO55" s="97">
        <f>[2]Power!AP55+'[2]Ground Transportation'!AP55+[2]Industry!AP55+[2]Residential!AP55+[2]Aviation!AV55</f>
        <v>0.75125003040541283</v>
      </c>
      <c r="AQ55" s="74">
        <v>43883</v>
      </c>
      <c r="AR55" s="116">
        <f>[2]Power!AS55+'[2]Ground Transportation'!AS55+[2]Industry!AS55+[2]Residential!AS55+[2]Aviation!AY55</f>
        <v>0.79158889051715808</v>
      </c>
      <c r="AS55" s="116">
        <f>[2]Power!AT55+'[2]Ground Transportation'!AT55+[2]Industry!AT55+[2]Residential!AT55+[2]Aviation!AZ55</f>
        <v>0.75615992338062032</v>
      </c>
      <c r="AT55" s="116">
        <f>[2]Power!AU55+'[2]Ground Transportation'!AU55+[2]Industry!AU55+[2]Residential!AU55+[2]Aviation!BA55</f>
        <v>1.4573432234070962</v>
      </c>
      <c r="AU55" s="116">
        <f>[2]Power!AV55+'[2]Ground Transportation'!AV55+[2]Industry!AV55+[2]Residential!AV55+[2]Aviation!BB55</f>
        <v>0.93824764680956008</v>
      </c>
      <c r="AV55" s="77">
        <f>[2]Power!AW55+'[2]Ground Transportation'!AW55+[2]Industry!AW55+[2]Residential!AW55+[2]Aviation!BC55</f>
        <v>0.58091305393157111</v>
      </c>
    </row>
    <row r="56" spans="2:55">
      <c r="B56" s="74">
        <v>43519</v>
      </c>
      <c r="C56" s="117">
        <f>[2]Power!C56+'[2]Ground Transportation'!C56+[2]Industry!C56+[2]Residential!C56+[2]Aviation!C56</f>
        <v>28.966561325837272</v>
      </c>
      <c r="D56" s="117">
        <f>[2]Power!D56+'[2]Ground Transportation'!D56+[2]Industry!D56+[2]Residential!D56+[2]Aviation!D56</f>
        <v>7.4883915421784044</v>
      </c>
      <c r="E56" s="117">
        <f>[2]Power!E56+'[2]Ground Transportation'!E56+[2]Industry!E56+[2]Residential!E56+[2]Aviation!E56</f>
        <v>14.013744854908902</v>
      </c>
      <c r="F56" s="117">
        <f>[2]Power!F56+'[2]Ground Transportation'!F56+[2]Industry!F56+[2]Residential!F56+[2]Aviation!F56</f>
        <v>9.1099272521370835</v>
      </c>
      <c r="G56" s="117">
        <f>[2]Power!G56+'[2]Ground Transportation'!G56+[2]Industry!G56+[2]Residential!G56+[2]Aviation!G56</f>
        <v>4.6471271053503926</v>
      </c>
      <c r="H56" s="117">
        <f>[2]Power!H56+'[2]Ground Transportation'!H56+[2]Industry!H56+[2]Residential!H56+[2]Aviation!H56</f>
        <v>3.281509740284593</v>
      </c>
      <c r="I56" s="117">
        <f>[2]Power!I56+'[2]Ground Transportation'!I56+[2]Industry!I56+[2]Residential!I56+[2]Aviation!I56</f>
        <v>1.1534312233863009</v>
      </c>
      <c r="J56" s="117">
        <f>[2]Power!J56+'[2]Ground Transportation'!J56+[2]Industry!J56+[2]Residential!J56+[2]Aviation!J56</f>
        <v>27.599406216061691</v>
      </c>
      <c r="K56" s="79">
        <f>SUM(C56:J56)+[2]Aviation!L56+'[2]International Shipping'!C56</f>
        <v>99.896712282675409</v>
      </c>
      <c r="M56" s="74">
        <v>43884</v>
      </c>
      <c r="N56" s="116">
        <f>[2]Power!N56+'[2]Ground Transportation'!N56+[2]Industry!N56+[2]Residential!N56+[2]Aviation!P56</f>
        <v>19.002608135698022</v>
      </c>
      <c r="O56" s="116">
        <f>[2]Power!O56+'[2]Ground Transportation'!O56+[2]Industry!O56+[2]Residential!O56+[2]Aviation!Q56</f>
        <v>7.1318897510778454</v>
      </c>
      <c r="P56" s="116">
        <f>[2]Power!P56+'[2]Ground Transportation'!P56+[2]Industry!P56+[2]Residential!P56+[2]Aviation!R56</f>
        <v>12.423349113507582</v>
      </c>
      <c r="Q56" s="116">
        <f>[2]Power!Q56+'[2]Ground Transportation'!Q56+[2]Industry!Q56+[2]Residential!Q56+[2]Aviation!S56</f>
        <v>6.9970313223874108</v>
      </c>
      <c r="R56" s="116">
        <f>[2]Power!R56+'[2]Ground Transportation'!R56+[2]Industry!R56+[2]Residential!R56+[2]Aviation!T56</f>
        <v>4.1834759131213914</v>
      </c>
      <c r="S56" s="116">
        <f>[2]Power!S56+'[2]Ground Transportation'!S56+[2]Industry!S56+[2]Residential!S56+[2]Aviation!U56</f>
        <v>2.9396893838216909</v>
      </c>
      <c r="T56" s="116">
        <f>[2]Power!T56+'[2]Ground Transportation'!T56+[2]Industry!T56+[2]Residential!T56+[2]Aviation!V56</f>
        <v>0.96889757417479649</v>
      </c>
      <c r="U56" s="116">
        <f>[2]Power!U56+'[2]Ground Transportation'!U56+[2]Industry!U56+[2]Residential!U56+[2]Aviation!W56</f>
        <v>26.136410672356146</v>
      </c>
      <c r="V56" s="81">
        <f>SUM(N56:U56)+[2]Aviation!Y56+'[2]International Shipping'!F56</f>
        <v>82.777563965045928</v>
      </c>
      <c r="W56" s="67"/>
      <c r="AJ56" s="74">
        <v>43519</v>
      </c>
      <c r="AK56" s="117">
        <f>[2]Power!AL56+'[2]Ground Transportation'!AL56+[2]Industry!AL56+[2]Residential!AL56+[2]Aviation!AR56</f>
        <v>0.82749500964840805</v>
      </c>
      <c r="AL56" s="117">
        <f>[2]Power!AM56+'[2]Ground Transportation'!AM56+[2]Industry!AM56+[2]Residential!AM56+[2]Aviation!AS56</f>
        <v>0.82663743069708273</v>
      </c>
      <c r="AM56" s="117">
        <f>[2]Power!AN56+'[2]Ground Transportation'!AN56+[2]Industry!AN56+[2]Residential!AN56+[2]Aviation!AT56</f>
        <v>2.1516688666474932</v>
      </c>
      <c r="AN56" s="117">
        <f>[2]Power!AO56+'[2]Ground Transportation'!AO56+[2]Industry!AO56+[2]Residential!AO56+[2]Aviation!AU56</f>
        <v>0.93940153003568938</v>
      </c>
      <c r="AO56" s="97">
        <f>[2]Power!AP56+'[2]Ground Transportation'!AP56+[2]Industry!AP56+[2]Residential!AP56+[2]Aviation!AV56</f>
        <v>0.57628290610268285</v>
      </c>
      <c r="AQ56" s="74">
        <v>43884</v>
      </c>
      <c r="AR56" s="116">
        <f>[2]Power!AS56+'[2]Ground Transportation'!AS56+[2]Industry!AS56+[2]Residential!AS56+[2]Aviation!AY56</f>
        <v>0.82315538588744763</v>
      </c>
      <c r="AS56" s="116">
        <f>[2]Power!AT56+'[2]Ground Transportation'!AT56+[2]Industry!AT56+[2]Residential!AT56+[2]Aviation!AZ56</f>
        <v>0.6497873900046407</v>
      </c>
      <c r="AT56" s="116">
        <f>[2]Power!AU56+'[2]Ground Transportation'!AU56+[2]Industry!AU56+[2]Residential!AU56+[2]Aviation!BA56</f>
        <v>1.2810547232202794</v>
      </c>
      <c r="AU56" s="116">
        <f>[2]Power!AV56+'[2]Ground Transportation'!AV56+[2]Industry!AV56+[2]Residential!AV56+[2]Aviation!BB56</f>
        <v>0.78583137364567612</v>
      </c>
      <c r="AV56" s="77">
        <f>[2]Power!AW56+'[2]Ground Transportation'!AW56+[2]Industry!AW56+[2]Residential!AW56+[2]Aviation!BC56</f>
        <v>0.55662983030667679</v>
      </c>
    </row>
    <row r="57" spans="2:55">
      <c r="B57" s="74">
        <v>43520</v>
      </c>
      <c r="C57" s="117">
        <f>[2]Power!C57+'[2]Ground Transportation'!C57+[2]Industry!C57+[2]Residential!C57+[2]Aviation!C57</f>
        <v>28.568405134765896</v>
      </c>
      <c r="D57" s="117">
        <f>[2]Power!D57+'[2]Ground Transportation'!D57+[2]Industry!D57+[2]Residential!D57+[2]Aviation!D57</f>
        <v>7.4383279477507429</v>
      </c>
      <c r="E57" s="117">
        <f>[2]Power!E57+'[2]Ground Transportation'!E57+[2]Industry!E57+[2]Residential!E57+[2]Aviation!E57</f>
        <v>12.62384474658249</v>
      </c>
      <c r="F57" s="117">
        <f>[2]Power!F57+'[2]Ground Transportation'!F57+[2]Industry!F57+[2]Residential!F57+[2]Aviation!F57</f>
        <v>8.6072705321924037</v>
      </c>
      <c r="G57" s="117">
        <f>[2]Power!G57+'[2]Ground Transportation'!G57+[2]Industry!G57+[2]Residential!G57+[2]Aviation!G57</f>
        <v>4.6044361793043107</v>
      </c>
      <c r="H57" s="117">
        <f>[2]Power!H57+'[2]Ground Transportation'!H57+[2]Industry!H57+[2]Residential!H57+[2]Aviation!H57</f>
        <v>3.0817776326755077</v>
      </c>
      <c r="I57" s="117">
        <f>[2]Power!I57+'[2]Ground Transportation'!I57+[2]Industry!I57+[2]Residential!I57+[2]Aviation!I57</f>
        <v>1.0957630908848071</v>
      </c>
      <c r="J57" s="117">
        <f>[2]Power!J57+'[2]Ground Transportation'!J57+[2]Industry!J57+[2]Residential!J57+[2]Aviation!J57</f>
        <v>26.80937074515133</v>
      </c>
      <c r="K57" s="79">
        <f>SUM(C57:J57)+[2]Aviation!L57+'[2]International Shipping'!C57</f>
        <v>96.48182753287972</v>
      </c>
      <c r="M57" s="74">
        <v>43885</v>
      </c>
      <c r="N57" s="116">
        <f>[2]Power!N57+'[2]Ground Transportation'!N57+[2]Industry!N57+[2]Residential!N57+[2]Aviation!P57</f>
        <v>20.181463195331691</v>
      </c>
      <c r="O57" s="116">
        <f>[2]Power!O57+'[2]Ground Transportation'!O57+[2]Industry!O57+[2]Residential!O57+[2]Aviation!Q57</f>
        <v>7.0697394580160529</v>
      </c>
      <c r="P57" s="116">
        <f>[2]Power!P57+'[2]Ground Transportation'!P57+[2]Industry!P57+[2]Residential!P57+[2]Aviation!R57</f>
        <v>14.042928335661154</v>
      </c>
      <c r="Q57" s="116">
        <f>[2]Power!Q57+'[2]Ground Transportation'!Q57+[2]Industry!Q57+[2]Residential!Q57+[2]Aviation!S57</f>
        <v>9.2053261331268512</v>
      </c>
      <c r="R57" s="116">
        <f>[2]Power!R57+'[2]Ground Transportation'!R57+[2]Industry!R57+[2]Residential!R57+[2]Aviation!T57</f>
        <v>4.2596201365799313</v>
      </c>
      <c r="S57" s="116">
        <f>[2]Power!S57+'[2]Ground Transportation'!S57+[2]Industry!S57+[2]Residential!S57+[2]Aviation!U57</f>
        <v>3.0421563511261334</v>
      </c>
      <c r="T57" s="116">
        <f>[2]Power!T57+'[2]Ground Transportation'!T57+[2]Industry!T57+[2]Residential!T57+[2]Aviation!V57</f>
        <v>1.0698598963016379</v>
      </c>
      <c r="U57" s="116">
        <f>[2]Power!U57+'[2]Ground Transportation'!U57+[2]Industry!U57+[2]Residential!U57+[2]Aviation!W57</f>
        <v>27.149010687252439</v>
      </c>
      <c r="V57" s="81">
        <f>SUM(N57:U57)+[2]Aviation!Y57+'[2]International Shipping'!F57</f>
        <v>88.94332408090186</v>
      </c>
      <c r="W57" s="67"/>
      <c r="AJ57" s="74">
        <v>43520</v>
      </c>
      <c r="AK57" s="117">
        <f>[2]Power!AL57+'[2]Ground Transportation'!AL57+[2]Industry!AL57+[2]Residential!AL57+[2]Aviation!AR57</f>
        <v>0.89399090486744193</v>
      </c>
      <c r="AL57" s="117">
        <f>[2]Power!AM57+'[2]Ground Transportation'!AM57+[2]Industry!AM57+[2]Residential!AM57+[2]Aviation!AS57</f>
        <v>0.80330506041514438</v>
      </c>
      <c r="AM57" s="117">
        <f>[2]Power!AN57+'[2]Ground Transportation'!AN57+[2]Industry!AN57+[2]Residential!AN57+[2]Aviation!AT57</f>
        <v>1.973110009297784</v>
      </c>
      <c r="AN57" s="117">
        <f>[2]Power!AO57+'[2]Ground Transportation'!AO57+[2]Industry!AO57+[2]Residential!AO57+[2]Aviation!AU57</f>
        <v>0.87390706873116497</v>
      </c>
      <c r="AO57" s="97">
        <f>[2]Power!AP57+'[2]Ground Transportation'!AP57+[2]Industry!AP57+[2]Residential!AP57+[2]Aviation!AV57</f>
        <v>0.55991548964194437</v>
      </c>
      <c r="AQ57" s="74">
        <v>43885</v>
      </c>
      <c r="AR57" s="116">
        <f>[2]Power!AS57+'[2]Ground Transportation'!AS57+[2]Industry!AS57+[2]Residential!AS57+[2]Aviation!AY57</f>
        <v>1.0095802699385357</v>
      </c>
      <c r="AS57" s="116">
        <f>[2]Power!AT57+'[2]Ground Transportation'!AT57+[2]Industry!AT57+[2]Residential!AT57+[2]Aviation!AZ57</f>
        <v>0.8375592530233873</v>
      </c>
      <c r="AT57" s="116">
        <f>[2]Power!AU57+'[2]Ground Transportation'!AU57+[2]Industry!AU57+[2]Residential!AU57+[2]Aviation!BA57</f>
        <v>1.8045770739713316</v>
      </c>
      <c r="AU57" s="116">
        <f>[2]Power!AV57+'[2]Ground Transportation'!AV57+[2]Industry!AV57+[2]Residential!AV57+[2]Aviation!BB57</f>
        <v>0.96983796789108545</v>
      </c>
      <c r="AV57" s="77">
        <f>[2]Power!AW57+'[2]Ground Transportation'!AW57+[2]Industry!AW57+[2]Residential!AW57+[2]Aviation!BC57</f>
        <v>0.74805998162984966</v>
      </c>
    </row>
    <row r="58" spans="2:55">
      <c r="B58" s="74">
        <v>43521</v>
      </c>
      <c r="C58" s="117">
        <f>[2]Power!C58+'[2]Ground Transportation'!C58+[2]Industry!C58+[2]Residential!C58+[2]Aviation!C58</f>
        <v>28.673882344016917</v>
      </c>
      <c r="D58" s="117">
        <f>[2]Power!D58+'[2]Ground Transportation'!D58+[2]Industry!D58+[2]Residential!D58+[2]Aviation!D58</f>
        <v>7.3025730027147331</v>
      </c>
      <c r="E58" s="117">
        <f>[2]Power!E58+'[2]Ground Transportation'!E58+[2]Industry!E58+[2]Residential!E58+[2]Aviation!E58</f>
        <v>15.08461359321474</v>
      </c>
      <c r="F58" s="117">
        <f>[2]Power!F58+'[2]Ground Transportation'!F58+[2]Industry!F58+[2]Residential!F58+[2]Aviation!F58</f>
        <v>10.463866385572056</v>
      </c>
      <c r="G58" s="117">
        <f>[2]Power!G58+'[2]Ground Transportation'!G58+[2]Industry!G58+[2]Residential!G58+[2]Aviation!G58</f>
        <v>4.5834654558024628</v>
      </c>
      <c r="H58" s="117">
        <f>[2]Power!H58+'[2]Ground Transportation'!H58+[2]Industry!H58+[2]Residential!H58+[2]Aviation!H58</f>
        <v>3.3150983556207017</v>
      </c>
      <c r="I58" s="117">
        <f>[2]Power!I58+'[2]Ground Transportation'!I58+[2]Industry!I58+[2]Residential!I58+[2]Aviation!I58</f>
        <v>1.301389582835325</v>
      </c>
      <c r="J58" s="117">
        <f>[2]Power!J58+'[2]Ground Transportation'!J58+[2]Industry!J58+[2]Residential!J58+[2]Aviation!J58</f>
        <v>28.95660932510615</v>
      </c>
      <c r="K58" s="79">
        <f>SUM(C58:J58)+[2]Aviation!L58+'[2]International Shipping'!C58</f>
        <v>103.2378497230328</v>
      </c>
      <c r="L58" s="67"/>
      <c r="M58" s="74">
        <v>43886</v>
      </c>
      <c r="N58" s="116">
        <f>[2]Power!N58+'[2]Ground Transportation'!N58+[2]Industry!N58+[2]Residential!N58+[2]Aviation!P58</f>
        <v>20.130173973389262</v>
      </c>
      <c r="O58" s="116">
        <f>[2]Power!O58+'[2]Ground Transportation'!O58+[2]Industry!O58+[2]Residential!O58+[2]Aviation!Q58</f>
        <v>7.3957113399227872</v>
      </c>
      <c r="P58" s="116">
        <f>[2]Power!P58+'[2]Ground Transportation'!P58+[2]Industry!P58+[2]Residential!P58+[2]Aviation!R58</f>
        <v>14.344900096076421</v>
      </c>
      <c r="Q58" s="116">
        <f>[2]Power!Q58+'[2]Ground Transportation'!Q58+[2]Industry!Q58+[2]Residential!Q58+[2]Aviation!S58</f>
        <v>9.1644517469144446</v>
      </c>
      <c r="R58" s="116">
        <f>[2]Power!R58+'[2]Ground Transportation'!R58+[2]Industry!R58+[2]Residential!R58+[2]Aviation!T58</f>
        <v>4.5116683206739703</v>
      </c>
      <c r="S58" s="116">
        <f>[2]Power!S58+'[2]Ground Transportation'!S58+[2]Industry!S58+[2]Residential!S58+[2]Aviation!U58</f>
        <v>3.4385811540354485</v>
      </c>
      <c r="T58" s="116">
        <f>[2]Power!T58+'[2]Ground Transportation'!T58+[2]Industry!T58+[2]Residential!T58+[2]Aviation!V58</f>
        <v>0.97416630073004729</v>
      </c>
      <c r="U58" s="116">
        <f>[2]Power!U58+'[2]Ground Transportation'!U58+[2]Industry!U58+[2]Residential!U58+[2]Aviation!W58</f>
        <v>28.07097532282609</v>
      </c>
      <c r="V58" s="81">
        <f>SUM(N58:U58)+[2]Aviation!Y58+'[2]International Shipping'!F58</f>
        <v>90.873882392114908</v>
      </c>
      <c r="W58" s="67"/>
      <c r="AJ58" s="74">
        <v>43521</v>
      </c>
      <c r="AK58" s="117">
        <f>[2]Power!AL58+'[2]Ground Transportation'!AL58+[2]Industry!AL58+[2]Residential!AL58+[2]Aviation!AR58</f>
        <v>1.1091399992520217</v>
      </c>
      <c r="AL58" s="117">
        <f>[2]Power!AM58+'[2]Ground Transportation'!AM58+[2]Industry!AM58+[2]Residential!AM58+[2]Aviation!AS58</f>
        <v>0.97121839875814719</v>
      </c>
      <c r="AM58" s="117">
        <f>[2]Power!AN58+'[2]Ground Transportation'!AN58+[2]Industry!AN58+[2]Residential!AN58+[2]Aviation!AT58</f>
        <v>2.4011687422602974</v>
      </c>
      <c r="AN58" s="117">
        <f>[2]Power!AO58+'[2]Ground Transportation'!AO58+[2]Industry!AO58+[2]Residential!AO58+[2]Aviation!AU58</f>
        <v>1.0829417432170074</v>
      </c>
      <c r="AO58" s="97">
        <f>[2]Power!AP58+'[2]Ground Transportation'!AP58+[2]Industry!AP58+[2]Residential!AP58+[2]Aviation!AV58</f>
        <v>0.8000841413811689</v>
      </c>
      <c r="AQ58" s="74">
        <v>43886</v>
      </c>
      <c r="AR58" s="116">
        <f>[2]Power!AS58+'[2]Ground Transportation'!AS58+[2]Industry!AS58+[2]Residential!AS58+[2]Aviation!AY58</f>
        <v>1.068784150817528</v>
      </c>
      <c r="AS58" s="116">
        <f>[2]Power!AT58+'[2]Ground Transportation'!AT58+[2]Industry!AT58+[2]Residential!AT58+[2]Aviation!AZ58</f>
        <v>0.90421147600509</v>
      </c>
      <c r="AT58" s="116">
        <f>[2]Power!AU58+'[2]Ground Transportation'!AU58+[2]Industry!AU58+[2]Residential!AU58+[2]Aviation!BA58</f>
        <v>1.8359558169103185</v>
      </c>
      <c r="AU58" s="116">
        <f>[2]Power!AV58+'[2]Ground Transportation'!AV58+[2]Industry!AV58+[2]Residential!AV58+[2]Aviation!BB58</f>
        <v>0.93226836702285076</v>
      </c>
      <c r="AV58" s="77">
        <f>[2]Power!AW58+'[2]Ground Transportation'!AW58+[2]Industry!AW58+[2]Residential!AW58+[2]Aviation!BC58</f>
        <v>0.70637185980419659</v>
      </c>
    </row>
    <row r="59" spans="2:55">
      <c r="B59" s="74">
        <v>43522</v>
      </c>
      <c r="C59" s="117">
        <f>[2]Power!C59+'[2]Ground Transportation'!C59+[2]Industry!C59+[2]Residential!C59+[2]Aviation!C59</f>
        <v>27.917867911309955</v>
      </c>
      <c r="D59" s="117">
        <f>[2]Power!D59+'[2]Ground Transportation'!D59+[2]Industry!D59+[2]Residential!D59+[2]Aviation!D59</f>
        <v>7.5254780522571085</v>
      </c>
      <c r="E59" s="117">
        <f>[2]Power!E59+'[2]Ground Transportation'!E59+[2]Industry!E59+[2]Residential!E59+[2]Aviation!E59</f>
        <v>16.05565761083292</v>
      </c>
      <c r="F59" s="117">
        <f>[2]Power!F59+'[2]Ground Transportation'!F59+[2]Industry!F59+[2]Residential!F59+[2]Aviation!F59</f>
        <v>10.32447865444769</v>
      </c>
      <c r="G59" s="117">
        <f>[2]Power!G59+'[2]Ground Transportation'!G59+[2]Industry!G59+[2]Residential!G59+[2]Aviation!G59</f>
        <v>4.6898418276472631</v>
      </c>
      <c r="H59" s="117">
        <f>[2]Power!H59+'[2]Ground Transportation'!H59+[2]Industry!H59+[2]Residential!H59+[2]Aviation!H59</f>
        <v>3.4429684972582564</v>
      </c>
      <c r="I59" s="117">
        <f>[2]Power!I59+'[2]Ground Transportation'!I59+[2]Industry!I59+[2]Residential!I59+[2]Aviation!I59</f>
        <v>1.3125912662858805</v>
      </c>
      <c r="J59" s="117">
        <f>[2]Power!J59+'[2]Ground Transportation'!J59+[2]Industry!J59+[2]Residential!J59+[2]Aviation!J59</f>
        <v>29.16012786466986</v>
      </c>
      <c r="K59" s="79">
        <f>SUM(C59:J59)+[2]Aviation!L59+'[2]International Shipping'!C59</f>
        <v>103.91733736047526</v>
      </c>
      <c r="M59" s="74">
        <v>43887</v>
      </c>
      <c r="N59" s="116">
        <f>[2]Power!N59+'[2]Ground Transportation'!N59+[2]Industry!N59+[2]Residential!N59+[2]Aviation!P59</f>
        <v>20.812414976284714</v>
      </c>
      <c r="O59" s="116">
        <f>[2]Power!O59+'[2]Ground Transportation'!O59+[2]Industry!O59+[2]Residential!O59+[2]Aviation!Q59</f>
        <v>7.4513015737603459</v>
      </c>
      <c r="P59" s="116">
        <f>[2]Power!P59+'[2]Ground Transportation'!P59+[2]Industry!P59+[2]Residential!P59+[2]Aviation!R59</f>
        <v>15.373152666528028</v>
      </c>
      <c r="Q59" s="116">
        <f>[2]Power!Q59+'[2]Ground Transportation'!Q59+[2]Industry!Q59+[2]Residential!Q59+[2]Aviation!S59</f>
        <v>10.164563875796331</v>
      </c>
      <c r="R59" s="116">
        <f>[2]Power!R59+'[2]Ground Transportation'!R59+[2]Industry!R59+[2]Residential!R59+[2]Aviation!T59</f>
        <v>4.5120789569093311</v>
      </c>
      <c r="S59" s="116">
        <f>[2]Power!S59+'[2]Ground Transportation'!S59+[2]Industry!S59+[2]Residential!S59+[2]Aviation!U59</f>
        <v>3.5476843008876231</v>
      </c>
      <c r="T59" s="116">
        <f>[2]Power!T59+'[2]Ground Transportation'!T59+[2]Industry!T59+[2]Residential!T59+[2]Aviation!V59</f>
        <v>1.0903740674774742</v>
      </c>
      <c r="U59" s="116">
        <f>[2]Power!U59+'[2]Ground Transportation'!U59+[2]Industry!U59+[2]Residential!U59+[2]Aviation!W59</f>
        <v>28.400639880130516</v>
      </c>
      <c r="V59" s="81">
        <f>SUM(N59:U59)+[2]Aviation!Y59+'[2]International Shipping'!F59</f>
        <v>94.21190143020533</v>
      </c>
      <c r="W59" s="67"/>
      <c r="AJ59" s="74">
        <v>43522</v>
      </c>
      <c r="AK59" s="117">
        <f>[2]Power!AL59+'[2]Ground Transportation'!AL59+[2]Industry!AL59+[2]Residential!AL59+[2]Aviation!AR59</f>
        <v>1.1395780600928873</v>
      </c>
      <c r="AL59" s="117">
        <f>[2]Power!AM59+'[2]Ground Transportation'!AM59+[2]Industry!AM59+[2]Residential!AM59+[2]Aviation!AS59</f>
        <v>0.97984375785024957</v>
      </c>
      <c r="AM59" s="117">
        <f>[2]Power!AN59+'[2]Ground Transportation'!AN59+[2]Industry!AN59+[2]Residential!AN59+[2]Aviation!AT59</f>
        <v>2.3998452076870764</v>
      </c>
      <c r="AN59" s="117">
        <f>[2]Power!AO59+'[2]Ground Transportation'!AO59+[2]Industry!AO59+[2]Residential!AO59+[2]Aviation!AU59</f>
        <v>1.0308751537199037</v>
      </c>
      <c r="AO59" s="97">
        <f>[2]Power!AP59+'[2]Ground Transportation'!AP59+[2]Industry!AP59+[2]Residential!AP59+[2]Aviation!AV59</f>
        <v>0.78725537518110034</v>
      </c>
      <c r="AQ59" s="74">
        <v>43887</v>
      </c>
      <c r="AR59" s="116">
        <f>[2]Power!AS59+'[2]Ground Transportation'!AS59+[2]Industry!AS59+[2]Residential!AS59+[2]Aviation!AY59</f>
        <v>1.1526476726261239</v>
      </c>
      <c r="AS59" s="116">
        <f>[2]Power!AT59+'[2]Ground Transportation'!AT59+[2]Industry!AT59+[2]Residential!AT59+[2]Aviation!AZ59</f>
        <v>1.0763443481643684</v>
      </c>
      <c r="AT59" s="116">
        <f>[2]Power!AU59+'[2]Ground Transportation'!AU59+[2]Industry!AU59+[2]Residential!AU59+[2]Aviation!BA59</f>
        <v>2.1851379316802984</v>
      </c>
      <c r="AU59" s="116">
        <f>[2]Power!AV59+'[2]Ground Transportation'!AV59+[2]Industry!AV59+[2]Residential!AV59+[2]Aviation!BB59</f>
        <v>0.9433986756215238</v>
      </c>
      <c r="AV59" s="77">
        <f>[2]Power!AW59+'[2]Ground Transportation'!AW59+[2]Industry!AW59+[2]Residential!AW59+[2]Aviation!BC59</f>
        <v>0.72138754761509138</v>
      </c>
    </row>
    <row r="60" spans="2:55">
      <c r="B60" s="74">
        <v>43523</v>
      </c>
      <c r="C60" s="117">
        <f>[2]Power!C60+'[2]Ground Transportation'!C60+[2]Industry!C60+[2]Residential!C60+[2]Aviation!C60</f>
        <v>29.198693614480277</v>
      </c>
      <c r="D60" s="117">
        <f>[2]Power!D60+'[2]Ground Transportation'!D60+[2]Industry!D60+[2]Residential!D60+[2]Aviation!D60</f>
        <v>7.8863243835314183</v>
      </c>
      <c r="E60" s="117">
        <f>[2]Power!E60+'[2]Ground Transportation'!E60+[2]Industry!E60+[2]Residential!E60+[2]Aviation!E60</f>
        <v>15.983359669164949</v>
      </c>
      <c r="F60" s="117">
        <f>[2]Power!F60+'[2]Ground Transportation'!F60+[2]Industry!F60+[2]Residential!F60+[2]Aviation!F60</f>
        <v>10.058943831353131</v>
      </c>
      <c r="G60" s="117">
        <f>[2]Power!G60+'[2]Ground Transportation'!G60+[2]Industry!G60+[2]Residential!G60+[2]Aviation!G60</f>
        <v>4.6862878696678694</v>
      </c>
      <c r="H60" s="117">
        <f>[2]Power!H60+'[2]Ground Transportation'!H60+[2]Industry!H60+[2]Residential!H60+[2]Aviation!H60</f>
        <v>3.6328771257917292</v>
      </c>
      <c r="I60" s="117">
        <f>[2]Power!I60+'[2]Ground Transportation'!I60+[2]Industry!I60+[2]Residential!I60+[2]Aviation!I60</f>
        <v>1.2622480731424994</v>
      </c>
      <c r="J60" s="117">
        <f>[2]Power!J60+'[2]Ground Transportation'!J60+[2]Industry!J60+[2]Residential!J60+[2]Aviation!J60</f>
        <v>29.556569209550126</v>
      </c>
      <c r="K60" s="79">
        <f>SUM(C60:J60)+[2]Aviation!L60+'[2]International Shipping'!C60</f>
        <v>105.75696551117116</v>
      </c>
      <c r="M60" s="74">
        <v>43888</v>
      </c>
      <c r="N60" s="116">
        <f>[2]Power!N60+'[2]Ground Transportation'!N60+[2]Industry!N60+[2]Residential!N60+[2]Aviation!P60</f>
        <v>20.909104977833898</v>
      </c>
      <c r="O60" s="116">
        <f>[2]Power!O60+'[2]Ground Transportation'!O60+[2]Industry!O60+[2]Residential!O60+[2]Aviation!Q60</f>
        <v>7.4399571125630954</v>
      </c>
      <c r="P60" s="116">
        <f>[2]Power!P60+'[2]Ground Transportation'!P60+[2]Industry!P60+[2]Residential!P60+[2]Aviation!R60</f>
        <v>16.291945232513708</v>
      </c>
      <c r="Q60" s="116">
        <f>[2]Power!Q60+'[2]Ground Transportation'!Q60+[2]Industry!Q60+[2]Residential!Q60+[2]Aviation!S60</f>
        <v>10.882168694159018</v>
      </c>
      <c r="R60" s="116">
        <f>[2]Power!R60+'[2]Ground Transportation'!R60+[2]Industry!R60+[2]Residential!R60+[2]Aviation!T60</f>
        <v>4.4431443502320818</v>
      </c>
      <c r="S60" s="116">
        <f>[2]Power!S60+'[2]Ground Transportation'!S60+[2]Industry!S60+[2]Residential!S60+[2]Aviation!U60</f>
        <v>3.6292549524527487</v>
      </c>
      <c r="T60" s="116">
        <f>[2]Power!T60+'[2]Ground Transportation'!T60+[2]Industry!T60+[2]Residential!T60+[2]Aviation!V60</f>
        <v>1.202885991005366</v>
      </c>
      <c r="U60" s="116">
        <f>[2]Power!U60+'[2]Ground Transportation'!U60+[2]Industry!U60+[2]Residential!U60+[2]Aviation!W60</f>
        <v>29.133134650111465</v>
      </c>
      <c r="V60" s="81">
        <f>SUM(N60:U60)+[2]Aviation!Y60+'[2]International Shipping'!F60</f>
        <v>96.815514647364495</v>
      </c>
      <c r="W60" s="67"/>
      <c r="AJ60" s="74">
        <v>43523</v>
      </c>
      <c r="AK60" s="117">
        <f>[2]Power!AL60+'[2]Ground Transportation'!AL60+[2]Industry!AL60+[2]Residential!AL60+[2]Aviation!AR60</f>
        <v>1.137753103266449</v>
      </c>
      <c r="AL60" s="117">
        <f>[2]Power!AM60+'[2]Ground Transportation'!AM60+[2]Industry!AM60+[2]Residential!AM60+[2]Aviation!AS60</f>
        <v>0.93635772752278446</v>
      </c>
      <c r="AM60" s="117">
        <f>[2]Power!AN60+'[2]Ground Transportation'!AN60+[2]Industry!AN60+[2]Residential!AN60+[2]Aviation!AT60</f>
        <v>2.2767424748413534</v>
      </c>
      <c r="AN60" s="117">
        <f>[2]Power!AO60+'[2]Ground Transportation'!AO60+[2]Industry!AO60+[2]Residential!AO60+[2]Aviation!AU60</f>
        <v>0.97036750722807863</v>
      </c>
      <c r="AO60" s="97">
        <f>[2]Power!AP60+'[2]Ground Transportation'!AP60+[2]Industry!AP60+[2]Residential!AP60+[2]Aviation!AV60</f>
        <v>0.79136056557698475</v>
      </c>
      <c r="AQ60" s="74">
        <v>43888</v>
      </c>
      <c r="AR60" s="116">
        <f>[2]Power!AS60+'[2]Ground Transportation'!AS60+[2]Industry!AS60+[2]Residential!AS60+[2]Aviation!AY60</f>
        <v>1.2395955139654493</v>
      </c>
      <c r="AS60" s="116">
        <f>[2]Power!AT60+'[2]Ground Transportation'!AT60+[2]Industry!AT60+[2]Residential!AT60+[2]Aviation!AZ60</f>
        <v>1.1313916936660489</v>
      </c>
      <c r="AT60" s="116">
        <f>[2]Power!AU60+'[2]Ground Transportation'!AU60+[2]Industry!AU60+[2]Residential!AU60+[2]Aviation!BA60</f>
        <v>2.3652349198429095</v>
      </c>
      <c r="AU60" s="116">
        <f>[2]Power!AV60+'[2]Ground Transportation'!AV60+[2]Industry!AV60+[2]Residential!AV60+[2]Aviation!BB60</f>
        <v>1.0053432736092938</v>
      </c>
      <c r="AV60" s="77">
        <f>[2]Power!AW60+'[2]Ground Transportation'!AW60+[2]Industry!AW60+[2]Residential!AW60+[2]Aviation!BC60</f>
        <v>0.78057091906789533</v>
      </c>
    </row>
    <row r="61" spans="2:55">
      <c r="B61" s="74">
        <v>43524</v>
      </c>
      <c r="C61" s="117">
        <f>[2]Power!C61+'[2]Ground Transportation'!C61+[2]Industry!C61+[2]Residential!C61+[2]Aviation!C61</f>
        <v>29.037341855139918</v>
      </c>
      <c r="D61" s="117">
        <f>[2]Power!D61+'[2]Ground Transportation'!D61+[2]Industry!D61+[2]Residential!D61+[2]Aviation!D61</f>
        <v>7.8002354316302638</v>
      </c>
      <c r="E61" s="117">
        <f>[2]Power!E61+'[2]Ground Transportation'!E61+[2]Industry!E61+[2]Residential!E61+[2]Aviation!E61</f>
        <v>15.69914623511414</v>
      </c>
      <c r="F61" s="117">
        <f>[2]Power!F61+'[2]Ground Transportation'!F61+[2]Industry!F61+[2]Residential!F61+[2]Aviation!F61</f>
        <v>9.7874491054461625</v>
      </c>
      <c r="G61" s="117">
        <f>[2]Power!G61+'[2]Ground Transportation'!G61+[2]Industry!G61+[2]Residential!G61+[2]Aviation!G61</f>
        <v>4.64493332766589</v>
      </c>
      <c r="H61" s="117">
        <f>[2]Power!H61+'[2]Ground Transportation'!H61+[2]Industry!H61+[2]Residential!H61+[2]Aviation!H61</f>
        <v>3.7549487959058703</v>
      </c>
      <c r="I61" s="117">
        <f>[2]Power!I61+'[2]Ground Transportation'!I61+[2]Industry!I61+[2]Residential!I61+[2]Aviation!I61</f>
        <v>1.2378148145473671</v>
      </c>
      <c r="J61" s="117">
        <f>[2]Power!J61+'[2]Ground Transportation'!J61+[2]Industry!J61+[2]Residential!J61+[2]Aviation!J61</f>
        <v>29.230239649012013</v>
      </c>
      <c r="K61" s="79">
        <f>SUM(C61:J61)+[2]Aviation!L61+'[2]International Shipping'!C61</f>
        <v>104.72996189701266</v>
      </c>
      <c r="M61" s="74">
        <v>43889</v>
      </c>
      <c r="N61" s="116">
        <f>[2]Power!N61+'[2]Ground Transportation'!N61+[2]Industry!N61+[2]Residential!N61+[2]Aviation!P61</f>
        <v>21.364778700845832</v>
      </c>
      <c r="O61" s="116">
        <f>[2]Power!O61+'[2]Ground Transportation'!O61+[2]Industry!O61+[2]Residential!O61+[2]Aviation!Q61</f>
        <v>7.3142024956272351</v>
      </c>
      <c r="P61" s="116">
        <f>[2]Power!P61+'[2]Ground Transportation'!P61+[2]Industry!P61+[2]Residential!P61+[2]Aviation!R61</f>
        <v>16.339663305688909</v>
      </c>
      <c r="Q61" s="116">
        <f>[2]Power!Q61+'[2]Ground Transportation'!Q61+[2]Industry!Q61+[2]Residential!Q61+[2]Aviation!S61</f>
        <v>10.215459065794025</v>
      </c>
      <c r="R61" s="116">
        <f>[2]Power!R61+'[2]Ground Transportation'!R61+[2]Industry!R61+[2]Residential!R61+[2]Aviation!T61</f>
        <v>4.438728719351607</v>
      </c>
      <c r="S61" s="116">
        <f>[2]Power!S61+'[2]Ground Transportation'!S61+[2]Industry!S61+[2]Residential!S61+[2]Aviation!U61</f>
        <v>3.6325498537269727</v>
      </c>
      <c r="T61" s="116">
        <f>[2]Power!T61+'[2]Ground Transportation'!T61+[2]Industry!T61+[2]Residential!T61+[2]Aviation!V61</f>
        <v>1.2385688949556759</v>
      </c>
      <c r="U61" s="116">
        <f>[2]Power!U61+'[2]Ground Transportation'!U61+[2]Industry!U61+[2]Residential!U61+[2]Aviation!W61</f>
        <v>28.213796575329059</v>
      </c>
      <c r="V61" s="81">
        <f>SUM(N61:U61)+[2]Aviation!Y61+'[2]International Shipping'!F61</f>
        <v>95.710863476766889</v>
      </c>
      <c r="W61" s="67"/>
      <c r="AJ61" s="74">
        <v>43524</v>
      </c>
      <c r="AK61" s="117">
        <f>[2]Power!AL61+'[2]Ground Transportation'!AL61+[2]Industry!AL61+[2]Residential!AL61+[2]Aviation!AR61</f>
        <v>1.0926954181408499</v>
      </c>
      <c r="AL61" s="117">
        <f>[2]Power!AM61+'[2]Ground Transportation'!AM61+[2]Industry!AM61+[2]Residential!AM61+[2]Aviation!AS61</f>
        <v>0.85517839122299555</v>
      </c>
      <c r="AM61" s="117">
        <f>[2]Power!AN61+'[2]Ground Transportation'!AN61+[2]Industry!AN61+[2]Residential!AN61+[2]Aviation!AT61</f>
        <v>2.1787866995850718</v>
      </c>
      <c r="AN61" s="117">
        <f>[2]Power!AO61+'[2]Ground Transportation'!AO61+[2]Industry!AO61+[2]Residential!AO61+[2]Aviation!AU61</f>
        <v>1.0288227542291293</v>
      </c>
      <c r="AO61" s="97">
        <f>[2]Power!AP61+'[2]Ground Transportation'!AP61+[2]Industry!AP61+[2]Residential!AP61+[2]Aviation!AV61</f>
        <v>0.81235655795023709</v>
      </c>
      <c r="AQ61" s="74">
        <v>43889</v>
      </c>
      <c r="AR61" s="116">
        <f>[2]Power!AS61+'[2]Ground Transportation'!AS61+[2]Industry!AS61+[2]Residential!AS61+[2]Aviation!AY61</f>
        <v>1.1606951187121708</v>
      </c>
      <c r="AS61" s="116">
        <f>[2]Power!AT61+'[2]Ground Transportation'!AT61+[2]Industry!AT61+[2]Residential!AT61+[2]Aviation!AZ61</f>
        <v>1.046577604552535</v>
      </c>
      <c r="AT61" s="116">
        <f>[2]Power!AU61+'[2]Ground Transportation'!AU61+[2]Industry!AU61+[2]Residential!AU61+[2]Aviation!BA61</f>
        <v>2.1160624422102634</v>
      </c>
      <c r="AU61" s="116">
        <f>[2]Power!AV61+'[2]Ground Transportation'!AV61+[2]Industry!AV61+[2]Residential!AV61+[2]Aviation!BB61</f>
        <v>0.95867537502567046</v>
      </c>
      <c r="AV61" s="77">
        <f>[2]Power!AW61+'[2]Ground Transportation'!AW61+[2]Industry!AW61+[2]Residential!AW61+[2]Aviation!BC61</f>
        <v>0.74011328291972922</v>
      </c>
    </row>
    <row r="62" spans="2:55">
      <c r="B62" s="74"/>
      <c r="C62" s="117"/>
      <c r="D62" s="117"/>
      <c r="E62" s="117"/>
      <c r="F62" s="117"/>
      <c r="G62" s="117"/>
      <c r="H62" s="117"/>
      <c r="I62" s="117"/>
      <c r="J62" s="117"/>
      <c r="K62" s="79"/>
      <c r="M62" s="74">
        <v>43890</v>
      </c>
      <c r="N62" s="116">
        <f>[2]Power!N62+'[2]Ground Transportation'!N62+[2]Industry!N62+[2]Residential!N62+[2]Aviation!P62</f>
        <v>20.91084577450216</v>
      </c>
      <c r="O62" s="116">
        <f>[2]Power!O62+'[2]Ground Transportation'!O62+[2]Industry!O62+[2]Residential!O62+[2]Aviation!Q62</f>
        <v>7.353147664301626</v>
      </c>
      <c r="P62" s="116">
        <f>[2]Power!P62+'[2]Ground Transportation'!P62+[2]Industry!P62+[2]Residential!P62+[2]Aviation!R62</f>
        <v>14.273597047205692</v>
      </c>
      <c r="Q62" s="116">
        <f>[2]Power!Q62+'[2]Ground Transportation'!Q62+[2]Industry!Q62+[2]Residential!Q62+[2]Aviation!S62</f>
        <v>7.6344412026304953</v>
      </c>
      <c r="R62" s="116">
        <f>[2]Power!R62+'[2]Ground Transportation'!R62+[2]Industry!R62+[2]Residential!R62+[2]Aviation!T62</f>
        <v>4.3451911005663169</v>
      </c>
      <c r="S62" s="116">
        <f>[2]Power!S62+'[2]Ground Transportation'!S62+[2]Industry!S62+[2]Residential!S62+[2]Aviation!U62</f>
        <v>3.2966372486789099</v>
      </c>
      <c r="T62" s="116">
        <f>[2]Power!T62+'[2]Ground Transportation'!T62+[2]Industry!T62+[2]Residential!T62+[2]Aviation!V62</f>
        <v>1.0777427361491239</v>
      </c>
      <c r="U62" s="116">
        <f>[2]Power!U62+'[2]Ground Transportation'!U62+[2]Industry!U62+[2]Residential!U62+[2]Aviation!W62</f>
        <v>28.769260525863903</v>
      </c>
      <c r="V62" s="81">
        <f>SUM(N62:U62)+[2]Aviation!Y62+'[2]International Shipping'!F62</f>
        <v>90.661677709373379</v>
      </c>
      <c r="W62" s="67"/>
      <c r="AJ62" s="74"/>
      <c r="AK62" s="117"/>
      <c r="AL62" s="117"/>
      <c r="AM62" s="117"/>
      <c r="AN62" s="117"/>
      <c r="AO62" s="97"/>
      <c r="AQ62" s="74">
        <v>43890</v>
      </c>
      <c r="AR62" s="116">
        <f>[2]Power!AS62+'[2]Ground Transportation'!AS62+[2]Industry!AS62+[2]Residential!AS62+[2]Aviation!AY62</f>
        <v>0.83625705823297436</v>
      </c>
      <c r="AS62" s="116">
        <f>[2]Power!AT62+'[2]Ground Transportation'!AT62+[2]Industry!AT62+[2]Residential!AT62+[2]Aviation!AZ62</f>
        <v>0.74538771948850202</v>
      </c>
      <c r="AT62" s="116">
        <f>[2]Power!AU62+'[2]Ground Transportation'!AU62+[2]Industry!AU62+[2]Residential!AU62+[2]Aviation!BA62</f>
        <v>1.5132923356362709</v>
      </c>
      <c r="AU62" s="116">
        <f>[2]Power!AV62+'[2]Ground Transportation'!AV62+[2]Industry!AV62+[2]Residential!AV62+[2]Aviation!BB62</f>
        <v>0.85191535057176482</v>
      </c>
      <c r="AV62" s="77">
        <f>[2]Power!AW62+'[2]Ground Transportation'!AW62+[2]Industry!AW62+[2]Residential!AW62+[2]Aviation!BC62</f>
        <v>0.50614442591335973</v>
      </c>
    </row>
    <row r="63" spans="2:55">
      <c r="B63" s="74">
        <v>43525</v>
      </c>
      <c r="C63" s="117">
        <f>[2]Power!C63+'[2]Ground Transportation'!C63+[2]Industry!C63+[2]Residential!C63+[2]Aviation!C63</f>
        <v>30.597260906014423</v>
      </c>
      <c r="D63" s="117">
        <f>[2]Power!D63+'[2]Ground Transportation'!D63+[2]Industry!D63+[2]Residential!D63+[2]Aviation!D63</f>
        <v>7.4133721821554959</v>
      </c>
      <c r="E63" s="117">
        <f>[2]Power!E63+'[2]Ground Transportation'!E63+[2]Industry!E63+[2]Residential!E63+[2]Aviation!E63</f>
        <v>16.253532095678306</v>
      </c>
      <c r="F63" s="117">
        <f>[2]Power!F63+'[2]Ground Transportation'!F63+[2]Industry!F63+[2]Residential!F63+[2]Aviation!F63</f>
        <v>10.550568735660844</v>
      </c>
      <c r="G63" s="117">
        <f>[2]Power!G63+'[2]Ground Transportation'!G63+[2]Industry!G63+[2]Residential!G63+[2]Aviation!G63</f>
        <v>4.6411392310914934</v>
      </c>
      <c r="H63" s="117">
        <f>[2]Power!H63+'[2]Ground Transportation'!H63+[2]Industry!H63+[2]Residential!H63+[2]Aviation!H63</f>
        <v>3.5686318370604693</v>
      </c>
      <c r="I63" s="117">
        <f>[2]Power!I63+'[2]Ground Transportation'!I63+[2]Industry!I63+[2]Residential!I63+[2]Aviation!I63</f>
        <v>1.3215238912340923</v>
      </c>
      <c r="J63" s="117">
        <f>[2]Power!J63+'[2]Ground Transportation'!J63+[2]Industry!J63+[2]Residential!J63+[2]Aviation!J63</f>
        <v>30.079195114883515</v>
      </c>
      <c r="K63" s="79">
        <f>SUM(C63:J63)+[2]Aviation!L63+'[2]International Shipping'!C63</f>
        <v>108.01780927218252</v>
      </c>
      <c r="M63" s="74">
        <v>43891</v>
      </c>
      <c r="N63" s="116">
        <f>[2]Power!N63+'[2]Ground Transportation'!N63+[2]Industry!N63+[2]Residential!N63+[2]Aviation!P63</f>
        <v>22.519837848338437</v>
      </c>
      <c r="O63" s="116">
        <f>[2]Power!O63+'[2]Ground Transportation'!O63+[2]Industry!O63+[2]Residential!O63+[2]Aviation!Q63</f>
        <v>6.8877005923467225</v>
      </c>
      <c r="P63" s="116">
        <f>[2]Power!P63+'[2]Ground Transportation'!P63+[2]Industry!P63+[2]Residential!P63+[2]Aviation!R63</f>
        <v>12.40643313816047</v>
      </c>
      <c r="Q63" s="116">
        <f>[2]Power!Q63+'[2]Ground Transportation'!Q63+[2]Industry!Q63+[2]Residential!Q63+[2]Aviation!S63</f>
        <v>6.7086992843041253</v>
      </c>
      <c r="R63" s="116">
        <f>[2]Power!R63+'[2]Ground Transportation'!R63+[2]Industry!R63+[2]Residential!R63+[2]Aviation!T63</f>
        <v>4.3178116730648721</v>
      </c>
      <c r="S63" s="116">
        <f>[2]Power!S63+'[2]Ground Transportation'!S63+[2]Industry!S63+[2]Residential!S63+[2]Aviation!U63</f>
        <v>2.9375523054408026</v>
      </c>
      <c r="T63" s="116">
        <f>[2]Power!T63+'[2]Ground Transportation'!T63+[2]Industry!T63+[2]Residential!T63+[2]Aviation!V63</f>
        <v>0.9604822834444614</v>
      </c>
      <c r="U63" s="116">
        <f>[2]Power!U63+'[2]Ground Transportation'!U63+[2]Industry!U63+[2]Residential!U63+[2]Aviation!W63</f>
        <v>27.304129365264856</v>
      </c>
      <c r="V63" s="81">
        <f>SUM(N63:U63)+[2]Aviation!Y63+'[2]International Shipping'!F63</f>
        <v>87.032707351610767</v>
      </c>
      <c r="W63" s="67"/>
      <c r="AJ63" s="74">
        <v>43525</v>
      </c>
      <c r="AK63" s="117">
        <f>[2]Power!AL63+'[2]Ground Transportation'!AL63+[2]Industry!AL63+[2]Residential!AL63+[2]Aviation!AR63</f>
        <v>1.1774928875357593</v>
      </c>
      <c r="AL63" s="117">
        <f>[2]Power!AM63+'[2]Ground Transportation'!AM63+[2]Industry!AM63+[2]Residential!AM63+[2]Aviation!AS63</f>
        <v>0.98256925920894445</v>
      </c>
      <c r="AM63" s="117">
        <f>[2]Power!AN63+'[2]Ground Transportation'!AN63+[2]Industry!AN63+[2]Residential!AN63+[2]Aviation!AT63</f>
        <v>2.3581592067200576</v>
      </c>
      <c r="AN63" s="117">
        <f>[2]Power!AO63+'[2]Ground Transportation'!AO63+[2]Industry!AO63+[2]Residential!AO63+[2]Aviation!AU63</f>
        <v>1.0353608781786552</v>
      </c>
      <c r="AO63" s="97">
        <f>[2]Power!AP63+'[2]Ground Transportation'!AP63+[2]Industry!AP63+[2]Residential!AP63+[2]Aviation!AV63</f>
        <v>0.81175994005725427</v>
      </c>
      <c r="AQ63" s="74">
        <v>43891</v>
      </c>
      <c r="AR63" s="116">
        <f>[2]Power!AS63+'[2]Ground Transportation'!AS63+[2]Industry!AS63+[2]Residential!AS63+[2]Aviation!AY63</f>
        <v>0.79544621671125415</v>
      </c>
      <c r="AS63" s="116">
        <f>[2]Power!AT63+'[2]Ground Transportation'!AT63+[2]Industry!AT63+[2]Residential!AT63+[2]Aviation!AZ63</f>
        <v>0.684551046442745</v>
      </c>
      <c r="AT63" s="116">
        <f>[2]Power!AU63+'[2]Ground Transportation'!AU63+[2]Industry!AU63+[2]Residential!AU63+[2]Aviation!BA63</f>
        <v>1.4024212754285743</v>
      </c>
      <c r="AU63" s="116">
        <f>[2]Power!AV63+'[2]Ground Transportation'!AV63+[2]Industry!AV63+[2]Residential!AV63+[2]Aviation!BB63</f>
        <v>0.67554346455311609</v>
      </c>
      <c r="AV63" s="77">
        <f>[2]Power!AW63+'[2]Ground Transportation'!AW63+[2]Industry!AW63+[2]Residential!AW63+[2]Aviation!BC63</f>
        <v>0.40461930197922708</v>
      </c>
    </row>
    <row r="64" spans="2:55">
      <c r="B64" s="74">
        <v>43526</v>
      </c>
      <c r="C64" s="117">
        <f>[2]Power!C64+'[2]Ground Transportation'!C64+[2]Industry!C64+[2]Residential!C64+[2]Aviation!C64</f>
        <v>30.663526320757832</v>
      </c>
      <c r="D64" s="117">
        <f>[2]Power!D64+'[2]Ground Transportation'!D64+[2]Industry!D64+[2]Residential!D64+[2]Aviation!D64</f>
        <v>7.5714716569796137</v>
      </c>
      <c r="E64" s="117">
        <f>[2]Power!E64+'[2]Ground Transportation'!E64+[2]Industry!E64+[2]Residential!E64+[2]Aviation!E64</f>
        <v>14.623533227682806</v>
      </c>
      <c r="F64" s="117">
        <f>[2]Power!F64+'[2]Ground Transportation'!F64+[2]Industry!F64+[2]Residential!F64+[2]Aviation!F64</f>
        <v>8.6603060529939384</v>
      </c>
      <c r="G64" s="117">
        <f>[2]Power!G64+'[2]Ground Transportation'!G64+[2]Industry!G64+[2]Residential!G64+[2]Aviation!G64</f>
        <v>4.6983404769388422</v>
      </c>
      <c r="H64" s="117">
        <f>[2]Power!H64+'[2]Ground Transportation'!H64+[2]Industry!H64+[2]Residential!H64+[2]Aviation!H64</f>
        <v>3.2680421220533189</v>
      </c>
      <c r="I64" s="117">
        <f>[2]Power!I64+'[2]Ground Transportation'!I64+[2]Industry!I64+[2]Residential!I64+[2]Aviation!I64</f>
        <v>1.2333382291421588</v>
      </c>
      <c r="J64" s="117">
        <f>[2]Power!J64+'[2]Ground Transportation'!J64+[2]Industry!J64+[2]Residential!J64+[2]Aviation!J64</f>
        <v>28.858357544229094</v>
      </c>
      <c r="K64" s="79">
        <f>SUM(C64:J64)+[2]Aviation!L64+'[2]International Shipping'!C64</f>
        <v>103.21094315870265</v>
      </c>
      <c r="M64" s="74">
        <v>43892</v>
      </c>
      <c r="N64" s="116">
        <f>[2]Power!N64+'[2]Ground Transportation'!N64+[2]Industry!N64+[2]Residential!N64+[2]Aviation!P64</f>
        <v>24.429588648383241</v>
      </c>
      <c r="O64" s="116">
        <f>[2]Power!O64+'[2]Ground Transportation'!O64+[2]Industry!O64+[2]Residential!O64+[2]Aviation!Q64</f>
        <v>6.6023454160063286</v>
      </c>
      <c r="P64" s="116">
        <f>[2]Power!P64+'[2]Ground Transportation'!P64+[2]Industry!P64+[2]Residential!P64+[2]Aviation!R64</f>
        <v>13.916391050315466</v>
      </c>
      <c r="Q64" s="116">
        <f>[2]Power!Q64+'[2]Ground Transportation'!Q64+[2]Industry!Q64+[2]Residential!Q64+[2]Aviation!S64</f>
        <v>9.6653293704997463</v>
      </c>
      <c r="R64" s="116">
        <f>[2]Power!R64+'[2]Ground Transportation'!R64+[2]Industry!R64+[2]Residential!R64+[2]Aviation!T64</f>
        <v>4.540798905057728</v>
      </c>
      <c r="S64" s="116">
        <f>[2]Power!S64+'[2]Ground Transportation'!S64+[2]Industry!S64+[2]Residential!S64+[2]Aviation!U64</f>
        <v>3.5062843957207006</v>
      </c>
      <c r="T64" s="116">
        <f>[2]Power!T64+'[2]Ground Transportation'!T64+[2]Industry!T64+[2]Residential!T64+[2]Aviation!V64</f>
        <v>1.1384242746331039</v>
      </c>
      <c r="U64" s="116">
        <f>[2]Power!U64+'[2]Ground Transportation'!U64+[2]Industry!U64+[2]Residential!U64+[2]Aviation!W64</f>
        <v>28.018510739122004</v>
      </c>
      <c r="V64" s="81">
        <f>SUM(N64:U64)+[2]Aviation!Y64+'[2]International Shipping'!F64</f>
        <v>94.711811045547805</v>
      </c>
      <c r="W64" s="67"/>
      <c r="AJ64" s="74">
        <v>43526</v>
      </c>
      <c r="AK64" s="117">
        <f>[2]Power!AL64+'[2]Ground Transportation'!AL64+[2]Industry!AL64+[2]Residential!AL64+[2]Aviation!AR64</f>
        <v>0.85537039911481549</v>
      </c>
      <c r="AL64" s="117">
        <f>[2]Power!AM64+'[2]Ground Transportation'!AM64+[2]Industry!AM64+[2]Residential!AM64+[2]Aviation!AS64</f>
        <v>0.82293104716890153</v>
      </c>
      <c r="AM64" s="117">
        <f>[2]Power!AN64+'[2]Ground Transportation'!AN64+[2]Industry!AN64+[2]Residential!AN64+[2]Aviation!AT64</f>
        <v>1.9959035770599105</v>
      </c>
      <c r="AN64" s="117">
        <f>[2]Power!AO64+'[2]Ground Transportation'!AO64+[2]Industry!AO64+[2]Residential!AO64+[2]Aviation!AU64</f>
        <v>0.85413223857787968</v>
      </c>
      <c r="AO64" s="97">
        <f>[2]Power!AP64+'[2]Ground Transportation'!AP64+[2]Industry!AP64+[2]Residential!AP64+[2]Aviation!AV64</f>
        <v>0.52565584929575238</v>
      </c>
      <c r="AQ64" s="74">
        <v>43892</v>
      </c>
      <c r="AR64" s="116">
        <f>[2]Power!AS64+'[2]Ground Transportation'!AS64+[2]Industry!AS64+[2]Residential!AS64+[2]Aviation!AY64</f>
        <v>1.1485037029532119</v>
      </c>
      <c r="AS64" s="116">
        <f>[2]Power!AT64+'[2]Ground Transportation'!AT64+[2]Industry!AT64+[2]Residential!AT64+[2]Aviation!AZ64</f>
        <v>0.98969725605749759</v>
      </c>
      <c r="AT64" s="116">
        <f>[2]Power!AU64+'[2]Ground Transportation'!AU64+[2]Industry!AU64+[2]Residential!AU64+[2]Aviation!BA64</f>
        <v>2.2207373118545077</v>
      </c>
      <c r="AU64" s="116">
        <f>[2]Power!AV64+'[2]Ground Transportation'!AV64+[2]Industry!AV64+[2]Residential!AV64+[2]Aviation!BB64</f>
        <v>0.90444974701189329</v>
      </c>
      <c r="AV64" s="77">
        <f>[2]Power!AW64+'[2]Ground Transportation'!AW64+[2]Industry!AW64+[2]Residential!AW64+[2]Aviation!BC64</f>
        <v>0.64040050509858903</v>
      </c>
    </row>
    <row r="65" spans="2:48">
      <c r="B65" s="74">
        <v>43527</v>
      </c>
      <c r="C65" s="117">
        <f>[2]Power!C65+'[2]Ground Transportation'!C65+[2]Industry!C65+[2]Residential!C65+[2]Aviation!C65</f>
        <v>29.939798087118668</v>
      </c>
      <c r="D65" s="117">
        <f>[2]Power!D65+'[2]Ground Transportation'!D65+[2]Industry!D65+[2]Residential!D65+[2]Aviation!D65</f>
        <v>7.1849261131053126</v>
      </c>
      <c r="E65" s="117">
        <f>[2]Power!E65+'[2]Ground Transportation'!E65+[2]Industry!E65+[2]Residential!E65+[2]Aviation!E65</f>
        <v>13.381971423165284</v>
      </c>
      <c r="F65" s="117">
        <f>[2]Power!F65+'[2]Ground Transportation'!F65+[2]Industry!F65+[2]Residential!F65+[2]Aviation!F65</f>
        <v>6.8693224759402796</v>
      </c>
      <c r="G65" s="117">
        <f>[2]Power!G65+'[2]Ground Transportation'!G65+[2]Industry!G65+[2]Residential!G65+[2]Aviation!G65</f>
        <v>4.6051569763761444</v>
      </c>
      <c r="H65" s="117">
        <f>[2]Power!H65+'[2]Ground Transportation'!H65+[2]Industry!H65+[2]Residential!H65+[2]Aviation!H65</f>
        <v>3.3614219124501874</v>
      </c>
      <c r="I65" s="117">
        <f>[2]Power!I65+'[2]Ground Transportation'!I65+[2]Industry!I65+[2]Residential!I65+[2]Aviation!I65</f>
        <v>1.084348079255681</v>
      </c>
      <c r="J65" s="117">
        <f>[2]Power!J65+'[2]Ground Transportation'!J65+[2]Industry!J65+[2]Residential!J65+[2]Aviation!J65</f>
        <v>27.353331656403459</v>
      </c>
      <c r="K65" s="79">
        <f>SUM(C65:J65)+[2]Aviation!L65+'[2]International Shipping'!C65</f>
        <v>97.422672921297803</v>
      </c>
      <c r="L65" s="67"/>
      <c r="M65" s="74">
        <v>43893</v>
      </c>
      <c r="N65" s="116">
        <f>[2]Power!N65+'[2]Ground Transportation'!N65+[2]Industry!N65+[2]Residential!N65+[2]Aviation!P65</f>
        <v>24.550157788491273</v>
      </c>
      <c r="O65" s="116">
        <f>[2]Power!O65+'[2]Ground Transportation'!O65+[2]Industry!O65+[2]Residential!O65+[2]Aviation!Q65</f>
        <v>7.0150055452744873</v>
      </c>
      <c r="P65" s="116">
        <f>[2]Power!P65+'[2]Ground Transportation'!P65+[2]Industry!P65+[2]Residential!P65+[2]Aviation!R65</f>
        <v>14.011023910617295</v>
      </c>
      <c r="Q65" s="116">
        <f>[2]Power!Q65+'[2]Ground Transportation'!Q65+[2]Industry!Q65+[2]Residential!Q65+[2]Aviation!S65</f>
        <v>10.257744565312318</v>
      </c>
      <c r="R65" s="116">
        <f>[2]Power!R65+'[2]Ground Transportation'!R65+[2]Industry!R65+[2]Residential!R65+[2]Aviation!T65</f>
        <v>4.491022549467961</v>
      </c>
      <c r="S65" s="116">
        <f>[2]Power!S65+'[2]Ground Transportation'!S65+[2]Industry!S65+[2]Residential!S65+[2]Aviation!U65</f>
        <v>3.3649486029091014</v>
      </c>
      <c r="T65" s="116">
        <f>[2]Power!T65+'[2]Ground Transportation'!T65+[2]Industry!T65+[2]Residential!T65+[2]Aviation!V65</f>
        <v>1.1098013982303292</v>
      </c>
      <c r="U65" s="116">
        <f>[2]Power!U65+'[2]Ground Transportation'!U65+[2]Industry!U65+[2]Residential!U65+[2]Aviation!W65</f>
        <v>28.836307903660629</v>
      </c>
      <c r="V65" s="81">
        <f>SUM(N65:U65)+[2]Aviation!Y65+'[2]International Shipping'!F65</f>
        <v>96.436300826587527</v>
      </c>
      <c r="W65" s="67"/>
      <c r="AJ65" s="74">
        <v>43527</v>
      </c>
      <c r="AK65" s="117">
        <f>[2]Power!AL65+'[2]Ground Transportation'!AL65+[2]Industry!AL65+[2]Residential!AL65+[2]Aviation!AR65</f>
        <v>0.79429106206861766</v>
      </c>
      <c r="AL65" s="117">
        <f>[2]Power!AM65+'[2]Ground Transportation'!AM65+[2]Industry!AM65+[2]Residential!AM65+[2]Aviation!AS65</f>
        <v>0.59775414466077492</v>
      </c>
      <c r="AM65" s="117">
        <f>[2]Power!AN65+'[2]Ground Transportation'!AN65+[2]Industry!AN65+[2]Residential!AN65+[2]Aviation!AT65</f>
        <v>1.2930285244520547</v>
      </c>
      <c r="AN65" s="117">
        <f>[2]Power!AO65+'[2]Ground Transportation'!AO65+[2]Industry!AO65+[2]Residential!AO65+[2]Aviation!AU65</f>
        <v>0.78779397892648939</v>
      </c>
      <c r="AO65" s="97">
        <f>[2]Power!AP65+'[2]Ground Transportation'!AP65+[2]Industry!AP65+[2]Residential!AP65+[2]Aviation!AV65</f>
        <v>0.44744862153894049</v>
      </c>
      <c r="AQ65" s="74">
        <v>43893</v>
      </c>
      <c r="AR65" s="116">
        <f>[2]Power!AS65+'[2]Ground Transportation'!AS65+[2]Industry!AS65+[2]Residential!AS65+[2]Aviation!AY65</f>
        <v>1.223657957061894</v>
      </c>
      <c r="AS65" s="116">
        <f>[2]Power!AT65+'[2]Ground Transportation'!AT65+[2]Industry!AT65+[2]Residential!AT65+[2]Aviation!AZ65</f>
        <v>1.0937945822834008</v>
      </c>
      <c r="AT65" s="116">
        <f>[2]Power!AU65+'[2]Ground Transportation'!AU65+[2]Industry!AU65+[2]Residential!AU65+[2]Aviation!BA65</f>
        <v>2.4392187696158998</v>
      </c>
      <c r="AU65" s="116">
        <f>[2]Power!AV65+'[2]Ground Transportation'!AV65+[2]Industry!AV65+[2]Residential!AV65+[2]Aviation!BB65</f>
        <v>0.90923126437344814</v>
      </c>
      <c r="AV65" s="77">
        <f>[2]Power!AW65+'[2]Ground Transportation'!AW65+[2]Industry!AW65+[2]Residential!AW65+[2]Aviation!BC65</f>
        <v>0.67776472720226211</v>
      </c>
    </row>
    <row r="66" spans="2:48">
      <c r="B66" s="74">
        <v>43528</v>
      </c>
      <c r="C66" s="117">
        <f>[2]Power!C66+'[2]Ground Transportation'!C66+[2]Industry!C66+[2]Residential!C66+[2]Aviation!C66</f>
        <v>29.120593029676847</v>
      </c>
      <c r="D66" s="117">
        <f>[2]Power!D66+'[2]Ground Transportation'!D66+[2]Industry!D66+[2]Residential!D66+[2]Aviation!D66</f>
        <v>6.9697105986193586</v>
      </c>
      <c r="E66" s="117">
        <f>[2]Power!E66+'[2]Ground Transportation'!E66+[2]Industry!E66+[2]Residential!E66+[2]Aviation!E66</f>
        <v>16.807819720690258</v>
      </c>
      <c r="F66" s="117">
        <f>[2]Power!F66+'[2]Ground Transportation'!F66+[2]Industry!F66+[2]Residential!F66+[2]Aviation!F66</f>
        <v>8.4564922959106799</v>
      </c>
      <c r="G66" s="117">
        <f>[2]Power!G66+'[2]Ground Transportation'!G66+[2]Industry!G66+[2]Residential!G66+[2]Aviation!G66</f>
        <v>4.7083878749967862</v>
      </c>
      <c r="H66" s="117">
        <f>[2]Power!H66+'[2]Ground Transportation'!H66+[2]Industry!H66+[2]Residential!H66+[2]Aviation!H66</f>
        <v>3.7605385393072033</v>
      </c>
      <c r="I66" s="117">
        <f>[2]Power!I66+'[2]Ground Transportation'!I66+[2]Industry!I66+[2]Residential!I66+[2]Aviation!I66</f>
        <v>1.1482239053101262</v>
      </c>
      <c r="J66" s="117">
        <f>[2]Power!J66+'[2]Ground Transportation'!J66+[2]Industry!J66+[2]Residential!J66+[2]Aviation!J66</f>
        <v>29.072837495120009</v>
      </c>
      <c r="K66" s="79">
        <f>SUM(C66:J66)+[2]Aviation!L66+'[2]International Shipping'!C66</f>
        <v>103.58905478995688</v>
      </c>
      <c r="M66" s="74">
        <v>43894</v>
      </c>
      <c r="N66" s="116">
        <f>[2]Power!N66+'[2]Ground Transportation'!N66+[2]Industry!N66+[2]Residential!N66+[2]Aviation!P66</f>
        <v>25.136777229228603</v>
      </c>
      <c r="O66" s="116">
        <f>[2]Power!O66+'[2]Ground Transportation'!O66+[2]Industry!O66+[2]Residential!O66+[2]Aviation!Q66</f>
        <v>7.0981358226790165</v>
      </c>
      <c r="P66" s="116">
        <f>[2]Power!P66+'[2]Ground Transportation'!P66+[2]Industry!P66+[2]Residential!P66+[2]Aviation!R66</f>
        <v>14.191536237510931</v>
      </c>
      <c r="Q66" s="116">
        <f>[2]Power!Q66+'[2]Ground Transportation'!Q66+[2]Industry!Q66+[2]Residential!Q66+[2]Aviation!S66</f>
        <v>10.777883215030871</v>
      </c>
      <c r="R66" s="116">
        <f>[2]Power!R66+'[2]Ground Transportation'!R66+[2]Industry!R66+[2]Residential!R66+[2]Aviation!T66</f>
        <v>4.4619341416888272</v>
      </c>
      <c r="S66" s="116">
        <f>[2]Power!S66+'[2]Ground Transportation'!S66+[2]Industry!S66+[2]Residential!S66+[2]Aviation!U66</f>
        <v>3.7604131130588185</v>
      </c>
      <c r="T66" s="116">
        <f>[2]Power!T66+'[2]Ground Transportation'!T66+[2]Industry!T66+[2]Residential!T66+[2]Aviation!V66</f>
        <v>1.0548017456368046</v>
      </c>
      <c r="U66" s="116">
        <f>[2]Power!U66+'[2]Ground Transportation'!U66+[2]Industry!U66+[2]Residential!U66+[2]Aviation!W66</f>
        <v>29.10926181359018</v>
      </c>
      <c r="V66" s="81">
        <f>SUM(N66:U66)+[2]Aviation!Y66+'[2]International Shipping'!F66</f>
        <v>98.402091847845568</v>
      </c>
      <c r="W66" s="67"/>
      <c r="AJ66" s="74">
        <v>43528</v>
      </c>
      <c r="AK66" s="117">
        <f>[2]Power!AL66+'[2]Ground Transportation'!AL66+[2]Industry!AL66+[2]Residential!AL66+[2]Aviation!AR66</f>
        <v>0.9553227207952506</v>
      </c>
      <c r="AL66" s="117">
        <f>[2]Power!AM66+'[2]Ground Transportation'!AM66+[2]Industry!AM66+[2]Residential!AM66+[2]Aviation!AS66</f>
        <v>0.77474114747920919</v>
      </c>
      <c r="AM66" s="117">
        <f>[2]Power!AN66+'[2]Ground Transportation'!AN66+[2]Industry!AN66+[2]Residential!AN66+[2]Aviation!AT66</f>
        <v>1.6562875190091932</v>
      </c>
      <c r="AN66" s="117">
        <f>[2]Power!AO66+'[2]Ground Transportation'!AO66+[2]Industry!AO66+[2]Residential!AO66+[2]Aviation!AU66</f>
        <v>0.94763575979604697</v>
      </c>
      <c r="AO66" s="97">
        <f>[2]Power!AP66+'[2]Ground Transportation'!AP66+[2]Industry!AP66+[2]Residential!AP66+[2]Aviation!AV66</f>
        <v>0.62225395455193233</v>
      </c>
      <c r="AQ66" s="74">
        <v>43894</v>
      </c>
      <c r="AR66" s="116">
        <f>[2]Power!AS66+'[2]Ground Transportation'!AS66+[2]Industry!AS66+[2]Residential!AS66+[2]Aviation!AY66</f>
        <v>1.3233693200759586</v>
      </c>
      <c r="AS66" s="116">
        <f>[2]Power!AT66+'[2]Ground Transportation'!AT66+[2]Industry!AT66+[2]Residential!AT66+[2]Aviation!AZ66</f>
        <v>1.062871897469897</v>
      </c>
      <c r="AT66" s="116">
        <f>[2]Power!AU66+'[2]Ground Transportation'!AU66+[2]Industry!AU66+[2]Residential!AU66+[2]Aviation!BA66</f>
        <v>2.5451141873205243</v>
      </c>
      <c r="AU66" s="116">
        <f>[2]Power!AV66+'[2]Ground Transportation'!AV66+[2]Industry!AV66+[2]Residential!AV66+[2]Aviation!BB66</f>
        <v>0.98443591354696092</v>
      </c>
      <c r="AV66" s="77">
        <f>[2]Power!AW66+'[2]Ground Transportation'!AW66+[2]Industry!AW66+[2]Residential!AW66+[2]Aviation!BC66</f>
        <v>0.73934852536417695</v>
      </c>
    </row>
    <row r="67" spans="2:48">
      <c r="B67" s="74">
        <v>43529</v>
      </c>
      <c r="C67" s="117">
        <f>[2]Power!C67+'[2]Ground Transportation'!C67+[2]Industry!C67+[2]Residential!C67+[2]Aviation!C67</f>
        <v>29.205616698041165</v>
      </c>
      <c r="D67" s="117">
        <f>[2]Power!D67+'[2]Ground Transportation'!D67+[2]Industry!D67+[2]Residential!D67+[2]Aviation!D67</f>
        <v>7.2037762253804347</v>
      </c>
      <c r="E67" s="117">
        <f>[2]Power!E67+'[2]Ground Transportation'!E67+[2]Industry!E67+[2]Residential!E67+[2]Aviation!E67</f>
        <v>17.764164538413382</v>
      </c>
      <c r="F67" s="117">
        <f>[2]Power!F67+'[2]Ground Transportation'!F67+[2]Industry!F67+[2]Residential!F67+[2]Aviation!F67</f>
        <v>9.3466783321510114</v>
      </c>
      <c r="G67" s="117">
        <f>[2]Power!G67+'[2]Ground Transportation'!G67+[2]Industry!G67+[2]Residential!G67+[2]Aviation!G67</f>
        <v>4.6203549470717968</v>
      </c>
      <c r="H67" s="117">
        <f>[2]Power!H67+'[2]Ground Transportation'!H67+[2]Industry!H67+[2]Residential!H67+[2]Aviation!H67</f>
        <v>3.4212561112902224</v>
      </c>
      <c r="I67" s="117">
        <f>[2]Power!I67+'[2]Ground Transportation'!I67+[2]Industry!I67+[2]Residential!I67+[2]Aviation!I67</f>
        <v>1.0856934098858859</v>
      </c>
      <c r="J67" s="117">
        <f>[2]Power!J67+'[2]Ground Transportation'!J67+[2]Industry!J67+[2]Residential!J67+[2]Aviation!J67</f>
        <v>29.585750093199984</v>
      </c>
      <c r="K67" s="79">
        <f>SUM(C67:J67)+[2]Aviation!L67+'[2]International Shipping'!C67</f>
        <v>105.7307627814933</v>
      </c>
      <c r="M67" s="74">
        <v>43895</v>
      </c>
      <c r="N67" s="116">
        <f>[2]Power!N67+'[2]Ground Transportation'!N67+[2]Industry!N67+[2]Residential!N67+[2]Aviation!P67</f>
        <v>24.825504125603896</v>
      </c>
      <c r="O67" s="116">
        <f>[2]Power!O67+'[2]Ground Transportation'!O67+[2]Industry!O67+[2]Residential!O67+[2]Aviation!Q67</f>
        <v>6.97862948887893</v>
      </c>
      <c r="P67" s="116">
        <f>[2]Power!P67+'[2]Ground Transportation'!P67+[2]Industry!P67+[2]Residential!P67+[2]Aviation!R67</f>
        <v>14.24758386901153</v>
      </c>
      <c r="Q67" s="116">
        <f>[2]Power!Q67+'[2]Ground Transportation'!Q67+[2]Industry!Q67+[2]Residential!Q67+[2]Aviation!S67</f>
        <v>10.51501490581161</v>
      </c>
      <c r="R67" s="116">
        <f>[2]Power!R67+'[2]Ground Transportation'!R67+[2]Industry!R67+[2]Residential!R67+[2]Aviation!T67</f>
        <v>4.4829592030568977</v>
      </c>
      <c r="S67" s="116">
        <f>[2]Power!S67+'[2]Ground Transportation'!S67+[2]Industry!S67+[2]Residential!S67+[2]Aviation!U67</f>
        <v>3.6557338222942062</v>
      </c>
      <c r="T67" s="116">
        <f>[2]Power!T67+'[2]Ground Transportation'!T67+[2]Industry!T67+[2]Residential!T67+[2]Aviation!V67</f>
        <v>1.0568678113816357</v>
      </c>
      <c r="U67" s="116">
        <f>[2]Power!U67+'[2]Ground Transportation'!U67+[2]Industry!U67+[2]Residential!U67+[2]Aviation!W67</f>
        <v>28.982291560230802</v>
      </c>
      <c r="V67" s="81">
        <f>SUM(N67:U67)+[2]Aviation!Y67+'[2]International Shipping'!F67</f>
        <v>97.586368214054033</v>
      </c>
      <c r="W67" s="67"/>
      <c r="AJ67" s="74">
        <v>43529</v>
      </c>
      <c r="AK67" s="117">
        <f>[2]Power!AL67+'[2]Ground Transportation'!AL67+[2]Industry!AL67+[2]Residential!AL67+[2]Aviation!AR67</f>
        <v>1.0450425362229174</v>
      </c>
      <c r="AL67" s="117">
        <f>[2]Power!AM67+'[2]Ground Transportation'!AM67+[2]Industry!AM67+[2]Residential!AM67+[2]Aviation!AS67</f>
        <v>0.85062743057994616</v>
      </c>
      <c r="AM67" s="117">
        <f>[2]Power!AN67+'[2]Ground Transportation'!AN67+[2]Industry!AN67+[2]Residential!AN67+[2]Aviation!AT67</f>
        <v>1.9987089080990168</v>
      </c>
      <c r="AN67" s="117">
        <f>[2]Power!AO67+'[2]Ground Transportation'!AO67+[2]Industry!AO67+[2]Residential!AO67+[2]Aviation!AU67</f>
        <v>0.98508666926377719</v>
      </c>
      <c r="AO67" s="97">
        <f>[2]Power!AP67+'[2]Ground Transportation'!AP67+[2]Industry!AP67+[2]Residential!AP67+[2]Aviation!AV67</f>
        <v>0.69546024235568737</v>
      </c>
      <c r="AQ67" s="74">
        <v>43895</v>
      </c>
      <c r="AR67" s="116">
        <f>[2]Power!AS67+'[2]Ground Transportation'!AS67+[2]Industry!AS67+[2]Residential!AS67+[2]Aviation!AY67</f>
        <v>1.3126343248106358</v>
      </c>
      <c r="AS67" s="116">
        <f>[2]Power!AT67+'[2]Ground Transportation'!AT67+[2]Industry!AT67+[2]Residential!AT67+[2]Aviation!AZ67</f>
        <v>0.99479846377802517</v>
      </c>
      <c r="AT67" s="116">
        <f>[2]Power!AU67+'[2]Ground Transportation'!AU67+[2]Industry!AU67+[2]Residential!AU67+[2]Aviation!BA67</f>
        <v>2.3710104723095355</v>
      </c>
      <c r="AU67" s="116">
        <f>[2]Power!AV67+'[2]Ground Transportation'!AV67+[2]Industry!AV67+[2]Residential!AV67+[2]Aviation!BB67</f>
        <v>0.96664636502423906</v>
      </c>
      <c r="AV67" s="77">
        <f>[2]Power!AW67+'[2]Ground Transportation'!AW67+[2]Industry!AW67+[2]Residential!AW67+[2]Aviation!BC67</f>
        <v>0.72826618071651772</v>
      </c>
    </row>
    <row r="68" spans="2:48">
      <c r="B68" s="74">
        <v>43530</v>
      </c>
      <c r="C68" s="117">
        <f>[2]Power!C68+'[2]Ground Transportation'!C68+[2]Industry!C68+[2]Residential!C68+[2]Aviation!C68</f>
        <v>29.300509811728727</v>
      </c>
      <c r="D68" s="117">
        <f>[2]Power!D68+'[2]Ground Transportation'!D68+[2]Industry!D68+[2]Residential!D68+[2]Aviation!D68</f>
        <v>7.3310358151599475</v>
      </c>
      <c r="E68" s="117">
        <f>[2]Power!E68+'[2]Ground Transportation'!E68+[2]Industry!E68+[2]Residential!E68+[2]Aviation!E68</f>
        <v>17.420414649808162</v>
      </c>
      <c r="F68" s="117">
        <f>[2]Power!F68+'[2]Ground Transportation'!F68+[2]Industry!F68+[2]Residential!F68+[2]Aviation!F68</f>
        <v>9.100963860493394</v>
      </c>
      <c r="G68" s="117">
        <f>[2]Power!G68+'[2]Ground Transportation'!G68+[2]Industry!G68+[2]Residential!G68+[2]Aviation!G68</f>
        <v>4.5204251168025609</v>
      </c>
      <c r="H68" s="117">
        <f>[2]Power!H68+'[2]Ground Transportation'!H68+[2]Industry!H68+[2]Residential!H68+[2]Aviation!H68</f>
        <v>3.5906204673859619</v>
      </c>
      <c r="I68" s="117">
        <f>[2]Power!I68+'[2]Ground Transportation'!I68+[2]Industry!I68+[2]Residential!I68+[2]Aviation!I68</f>
        <v>1.1825504152871467</v>
      </c>
      <c r="J68" s="117">
        <f>[2]Power!J68+'[2]Ground Transportation'!J68+[2]Industry!J68+[2]Residential!J68+[2]Aviation!J68</f>
        <v>29.442750236161309</v>
      </c>
      <c r="K68" s="79">
        <f>SUM(C68:J68)+[2]Aviation!L68+'[2]International Shipping'!C68</f>
        <v>105.39709960186279</v>
      </c>
      <c r="M68" s="74">
        <v>43896</v>
      </c>
      <c r="N68" s="116">
        <f>[2]Power!N68+'[2]Ground Transportation'!N68+[2]Industry!N68+[2]Residential!N68+[2]Aviation!P68</f>
        <v>25.504048098558496</v>
      </c>
      <c r="O68" s="116">
        <f>[2]Power!O68+'[2]Ground Transportation'!O68+[2]Industry!O68+[2]Residential!O68+[2]Aviation!Q68</f>
        <v>7.0881602829885839</v>
      </c>
      <c r="P68" s="116">
        <f>[2]Power!P68+'[2]Ground Transportation'!P68+[2]Industry!P68+[2]Residential!P68+[2]Aviation!R68</f>
        <v>14.642626481633723</v>
      </c>
      <c r="Q68" s="116">
        <f>[2]Power!Q68+'[2]Ground Transportation'!Q68+[2]Industry!Q68+[2]Residential!Q68+[2]Aviation!S68</f>
        <v>9.9071928786314132</v>
      </c>
      <c r="R68" s="116">
        <f>[2]Power!R68+'[2]Ground Transportation'!R68+[2]Industry!R68+[2]Residential!R68+[2]Aviation!T68</f>
        <v>4.5285914422635276</v>
      </c>
      <c r="S68" s="116">
        <f>[2]Power!S68+'[2]Ground Transportation'!S68+[2]Industry!S68+[2]Residential!S68+[2]Aviation!U68</f>
        <v>3.5446034076967603</v>
      </c>
      <c r="T68" s="116">
        <f>[2]Power!T68+'[2]Ground Transportation'!T68+[2]Industry!T68+[2]Residential!T68+[2]Aviation!V68</f>
        <v>1.0525535333208957</v>
      </c>
      <c r="U68" s="116">
        <f>[2]Power!U68+'[2]Ground Transportation'!U68+[2]Industry!U68+[2]Residential!U68+[2]Aviation!W68</f>
        <v>27.924953111168762</v>
      </c>
      <c r="V68" s="81">
        <f>SUM(N68:U68)+[2]Aviation!Y68+'[2]International Shipping'!F68</f>
        <v>97.088881117408278</v>
      </c>
      <c r="W68" s="67"/>
      <c r="AJ68" s="74">
        <v>43530</v>
      </c>
      <c r="AK68" s="117">
        <f>[2]Power!AL68+'[2]Ground Transportation'!AL68+[2]Industry!AL68+[2]Residential!AL68+[2]Aviation!AR68</f>
        <v>0.92530410313065348</v>
      </c>
      <c r="AL68" s="117">
        <f>[2]Power!AM68+'[2]Ground Transportation'!AM68+[2]Industry!AM68+[2]Residential!AM68+[2]Aviation!AS68</f>
        <v>0.82005785309824664</v>
      </c>
      <c r="AM68" s="117">
        <f>[2]Power!AN68+'[2]Ground Transportation'!AN68+[2]Industry!AN68+[2]Residential!AN68+[2]Aviation!AT68</f>
        <v>2.017694726187766</v>
      </c>
      <c r="AN68" s="117">
        <f>[2]Power!AO68+'[2]Ground Transportation'!AO68+[2]Industry!AO68+[2]Residential!AO68+[2]Aviation!AU68</f>
        <v>0.97898645740695345</v>
      </c>
      <c r="AO68" s="97">
        <f>[2]Power!AP68+'[2]Ground Transportation'!AP68+[2]Industry!AP68+[2]Residential!AP68+[2]Aviation!AV68</f>
        <v>0.63071030806148498</v>
      </c>
      <c r="AQ68" s="74">
        <v>43896</v>
      </c>
      <c r="AR68" s="116">
        <f>[2]Power!AS68+'[2]Ground Transportation'!AS68+[2]Industry!AS68+[2]Residential!AS68+[2]Aviation!AY68</f>
        <v>1.251811336993726</v>
      </c>
      <c r="AS68" s="116">
        <f>[2]Power!AT68+'[2]Ground Transportation'!AT68+[2]Industry!AT68+[2]Residential!AT68+[2]Aviation!AZ68</f>
        <v>0.98142383456937388</v>
      </c>
      <c r="AT68" s="116">
        <f>[2]Power!AU68+'[2]Ground Transportation'!AU68+[2]Industry!AU68+[2]Residential!AU68+[2]Aviation!BA68</f>
        <v>2.1165322143057641</v>
      </c>
      <c r="AU68" s="116">
        <f>[2]Power!AV68+'[2]Ground Transportation'!AV68+[2]Industry!AV68+[2]Residential!AV68+[2]Aviation!BB68</f>
        <v>0.89959688045215247</v>
      </c>
      <c r="AV68" s="77">
        <f>[2]Power!AW68+'[2]Ground Transportation'!AW68+[2]Industry!AW68+[2]Residential!AW68+[2]Aviation!BC68</f>
        <v>0.73176744116667769</v>
      </c>
    </row>
    <row r="69" spans="2:48">
      <c r="B69" s="74">
        <v>43531</v>
      </c>
      <c r="C69" s="117">
        <f>[2]Power!C69+'[2]Ground Transportation'!C69+[2]Industry!C69+[2]Residential!C69+[2]Aviation!C69</f>
        <v>29.176886464498384</v>
      </c>
      <c r="D69" s="117">
        <f>[2]Power!D69+'[2]Ground Transportation'!D69+[2]Industry!D69+[2]Residential!D69+[2]Aviation!D69</f>
        <v>7.3244083972421326</v>
      </c>
      <c r="E69" s="117">
        <f>[2]Power!E69+'[2]Ground Transportation'!E69+[2]Industry!E69+[2]Residential!E69+[2]Aviation!E69</f>
        <v>16.486706455855504</v>
      </c>
      <c r="F69" s="117">
        <f>[2]Power!F69+'[2]Ground Transportation'!F69+[2]Industry!F69+[2]Residential!F69+[2]Aviation!F69</f>
        <v>8.7506684627731559</v>
      </c>
      <c r="G69" s="117">
        <f>[2]Power!G69+'[2]Ground Transportation'!G69+[2]Industry!G69+[2]Residential!G69+[2]Aviation!G69</f>
        <v>4.5663987612097801</v>
      </c>
      <c r="H69" s="117">
        <f>[2]Power!H69+'[2]Ground Transportation'!H69+[2]Industry!H69+[2]Residential!H69+[2]Aviation!H69</f>
        <v>3.7376825463251868</v>
      </c>
      <c r="I69" s="117">
        <f>[2]Power!I69+'[2]Ground Transportation'!I69+[2]Industry!I69+[2]Residential!I69+[2]Aviation!I69</f>
        <v>1.1902357642716164</v>
      </c>
      <c r="J69" s="117">
        <f>[2]Power!J69+'[2]Ground Transportation'!J69+[2]Industry!J69+[2]Residential!J69+[2]Aviation!J69</f>
        <v>28.990239873973106</v>
      </c>
      <c r="K69" s="79">
        <f>SUM(C69:J69)+[2]Aviation!L69+'[2]International Shipping'!C69</f>
        <v>103.76057113600372</v>
      </c>
      <c r="M69" s="74">
        <v>43897</v>
      </c>
      <c r="N69" s="116">
        <f>[2]Power!N69+'[2]Ground Transportation'!N69+[2]Industry!N69+[2]Residential!N69+[2]Aviation!P69</f>
        <v>24.272969558028919</v>
      </c>
      <c r="O69" s="116">
        <f>[2]Power!O69+'[2]Ground Transportation'!O69+[2]Industry!O69+[2]Residential!O69+[2]Aviation!Q69</f>
        <v>6.786336536945913</v>
      </c>
      <c r="P69" s="116">
        <f>[2]Power!P69+'[2]Ground Transportation'!P69+[2]Industry!P69+[2]Residential!P69+[2]Aviation!R69</f>
        <v>13.14605788778972</v>
      </c>
      <c r="Q69" s="116">
        <f>[2]Power!Q69+'[2]Ground Transportation'!Q69+[2]Industry!Q69+[2]Residential!Q69+[2]Aviation!S69</f>
        <v>8.333662102665377</v>
      </c>
      <c r="R69" s="116">
        <f>[2]Power!R69+'[2]Ground Transportation'!R69+[2]Industry!R69+[2]Residential!R69+[2]Aviation!T69</f>
        <v>4.3852161667033407</v>
      </c>
      <c r="S69" s="116">
        <f>[2]Power!S69+'[2]Ground Transportation'!S69+[2]Industry!S69+[2]Residential!S69+[2]Aviation!U69</f>
        <v>3.2858538059090905</v>
      </c>
      <c r="T69" s="116">
        <f>[2]Power!T69+'[2]Ground Transportation'!T69+[2]Industry!T69+[2]Residential!T69+[2]Aviation!V69</f>
        <v>1.0808325195409156</v>
      </c>
      <c r="U69" s="116">
        <f>[2]Power!U69+'[2]Ground Transportation'!U69+[2]Industry!U69+[2]Residential!U69+[2]Aviation!W69</f>
        <v>27.333326494136237</v>
      </c>
      <c r="V69" s="81">
        <f>SUM(N69:U69)+[2]Aviation!Y69+'[2]International Shipping'!F69</f>
        <v>91.551045895503975</v>
      </c>
      <c r="W69" s="67"/>
      <c r="AJ69" s="74">
        <v>43531</v>
      </c>
      <c r="AK69" s="117">
        <f>[2]Power!AL69+'[2]Ground Transportation'!AL69+[2]Industry!AL69+[2]Residential!AL69+[2]Aviation!AR69</f>
        <v>0.91574525315752076</v>
      </c>
      <c r="AL69" s="117">
        <f>[2]Power!AM69+'[2]Ground Transportation'!AM69+[2]Industry!AM69+[2]Residential!AM69+[2]Aviation!AS69</f>
        <v>0.80712754763545291</v>
      </c>
      <c r="AM69" s="117">
        <f>[2]Power!AN69+'[2]Ground Transportation'!AN69+[2]Industry!AN69+[2]Residential!AN69+[2]Aviation!AT69</f>
        <v>1.8090714721739383</v>
      </c>
      <c r="AN69" s="117">
        <f>[2]Power!AO69+'[2]Ground Transportation'!AO69+[2]Industry!AO69+[2]Residential!AO69+[2]Aviation!AU69</f>
        <v>0.96286807271728547</v>
      </c>
      <c r="AO69" s="97">
        <f>[2]Power!AP69+'[2]Ground Transportation'!AP69+[2]Industry!AP69+[2]Residential!AP69+[2]Aviation!AV69</f>
        <v>0.67243058292306712</v>
      </c>
      <c r="AQ69" s="74">
        <v>43897</v>
      </c>
      <c r="AR69" s="116">
        <f>[2]Power!AS69+'[2]Ground Transportation'!AS69+[2]Industry!AS69+[2]Residential!AS69+[2]Aviation!AY69</f>
        <v>0.95599168312114013</v>
      </c>
      <c r="AS69" s="116">
        <f>[2]Power!AT69+'[2]Ground Transportation'!AT69+[2]Industry!AT69+[2]Residential!AT69+[2]Aviation!AZ69</f>
        <v>0.87276979661963117</v>
      </c>
      <c r="AT69" s="116">
        <f>[2]Power!AU69+'[2]Ground Transportation'!AU69+[2]Industry!AU69+[2]Residential!AU69+[2]Aviation!BA69</f>
        <v>1.8854526615326135</v>
      </c>
      <c r="AU69" s="116">
        <f>[2]Power!AV69+'[2]Ground Transportation'!AV69+[2]Industry!AV69+[2]Residential!AV69+[2]Aviation!BB69</f>
        <v>0.81838183941403331</v>
      </c>
      <c r="AV69" s="77">
        <f>[2]Power!AW69+'[2]Ground Transportation'!AW69+[2]Industry!AW69+[2]Residential!AW69+[2]Aviation!BC69</f>
        <v>0.54314240287442861</v>
      </c>
    </row>
    <row r="70" spans="2:48">
      <c r="B70" s="74">
        <v>43532</v>
      </c>
      <c r="C70" s="117">
        <f>[2]Power!C70+'[2]Ground Transportation'!C70+[2]Industry!C70+[2]Residential!C70+[2]Aviation!C70</f>
        <v>28.958861474346229</v>
      </c>
      <c r="D70" s="117">
        <f>[2]Power!D70+'[2]Ground Transportation'!D70+[2]Industry!D70+[2]Residential!D70+[2]Aviation!D70</f>
        <v>7.5107605877625341</v>
      </c>
      <c r="E70" s="117">
        <f>[2]Power!E70+'[2]Ground Transportation'!E70+[2]Industry!E70+[2]Residential!E70+[2]Aviation!E70</f>
        <v>15.772525459866522</v>
      </c>
      <c r="F70" s="117">
        <f>[2]Power!F70+'[2]Ground Transportation'!F70+[2]Industry!F70+[2]Residential!F70+[2]Aviation!F70</f>
        <v>9.1526419356526336</v>
      </c>
      <c r="G70" s="117">
        <f>[2]Power!G70+'[2]Ground Transportation'!G70+[2]Industry!G70+[2]Residential!G70+[2]Aviation!G70</f>
        <v>4.4812765678067725</v>
      </c>
      <c r="H70" s="117">
        <f>[2]Power!H70+'[2]Ground Transportation'!H70+[2]Industry!H70+[2]Residential!H70+[2]Aviation!H70</f>
        <v>3.626122741827134</v>
      </c>
      <c r="I70" s="117">
        <f>[2]Power!I70+'[2]Ground Transportation'!I70+[2]Industry!I70+[2]Residential!I70+[2]Aviation!I70</f>
        <v>1.1538408327187242</v>
      </c>
      <c r="J70" s="117">
        <f>[2]Power!J70+'[2]Ground Transportation'!J70+[2]Industry!J70+[2]Residential!J70+[2]Aviation!J70</f>
        <v>28.346807943688734</v>
      </c>
      <c r="K70" s="79">
        <f>SUM(C70:J70)+[2]Aviation!L70+'[2]International Shipping'!C70</f>
        <v>102.60836205632661</v>
      </c>
      <c r="M70" s="74">
        <v>43898</v>
      </c>
      <c r="N70" s="116">
        <f>[2]Power!N70+'[2]Ground Transportation'!N70+[2]Industry!N70+[2]Residential!N70+[2]Aviation!P70</f>
        <v>24.305466582401252</v>
      </c>
      <c r="O70" s="116">
        <f>[2]Power!O70+'[2]Ground Transportation'!O70+[2]Industry!O70+[2]Residential!O70+[2]Aviation!Q70</f>
        <v>6.7617060099934587</v>
      </c>
      <c r="P70" s="116">
        <f>[2]Power!P70+'[2]Ground Transportation'!P70+[2]Industry!P70+[2]Residential!P70+[2]Aviation!R70</f>
        <v>11.335388415022855</v>
      </c>
      <c r="Q70" s="116">
        <f>[2]Power!Q70+'[2]Ground Transportation'!Q70+[2]Industry!Q70+[2]Residential!Q70+[2]Aviation!S70</f>
        <v>6.8179261426441302</v>
      </c>
      <c r="R70" s="116">
        <f>[2]Power!R70+'[2]Ground Transportation'!R70+[2]Industry!R70+[2]Residential!R70+[2]Aviation!T70</f>
        <v>4.1790509253527244</v>
      </c>
      <c r="S70" s="116">
        <f>[2]Power!S70+'[2]Ground Transportation'!S70+[2]Industry!S70+[2]Residential!S70+[2]Aviation!U70</f>
        <v>3.1477562845449474</v>
      </c>
      <c r="T70" s="116">
        <f>[2]Power!T70+'[2]Ground Transportation'!T70+[2]Industry!T70+[2]Residential!T70+[2]Aviation!V70</f>
        <v>0.97349538022724957</v>
      </c>
      <c r="U70" s="116">
        <f>[2]Power!U70+'[2]Ground Transportation'!U70+[2]Industry!U70+[2]Residential!U70+[2]Aviation!W70</f>
        <v>25.580237839888895</v>
      </c>
      <c r="V70" s="81">
        <f>SUM(N70:U70)+[2]Aviation!Y70+'[2]International Shipping'!F70</f>
        <v>86.03244393836458</v>
      </c>
      <c r="W70" s="67"/>
      <c r="AJ70" s="74">
        <v>43532</v>
      </c>
      <c r="AK70" s="117">
        <f>[2]Power!AL70+'[2]Ground Transportation'!AL70+[2]Industry!AL70+[2]Residential!AL70+[2]Aviation!AR70</f>
        <v>1.0171778488199841</v>
      </c>
      <c r="AL70" s="117">
        <f>[2]Power!AM70+'[2]Ground Transportation'!AM70+[2]Industry!AM70+[2]Residential!AM70+[2]Aviation!AS70</f>
        <v>0.83689950864626295</v>
      </c>
      <c r="AM70" s="117">
        <f>[2]Power!AN70+'[2]Ground Transportation'!AN70+[2]Industry!AN70+[2]Residential!AN70+[2]Aviation!AT70</f>
        <v>1.9141468191440023</v>
      </c>
      <c r="AN70" s="117">
        <f>[2]Power!AO70+'[2]Ground Transportation'!AO70+[2]Industry!AO70+[2]Residential!AO70+[2]Aviation!AU70</f>
        <v>1.024993454016782</v>
      </c>
      <c r="AO70" s="97">
        <f>[2]Power!AP70+'[2]Ground Transportation'!AP70+[2]Industry!AP70+[2]Residential!AP70+[2]Aviation!AV70</f>
        <v>0.75004857210866394</v>
      </c>
      <c r="AQ70" s="74">
        <v>43898</v>
      </c>
      <c r="AR70" s="116">
        <f>[2]Power!AS70+'[2]Ground Transportation'!AS70+[2]Industry!AS70+[2]Residential!AS70+[2]Aviation!AY70</f>
        <v>0.7665505123363674</v>
      </c>
      <c r="AS70" s="116">
        <f>[2]Power!AT70+'[2]Ground Transportation'!AT70+[2]Industry!AT70+[2]Residential!AT70+[2]Aviation!AZ70</f>
        <v>0.66493816540254491</v>
      </c>
      <c r="AT70" s="116">
        <f>[2]Power!AU70+'[2]Ground Transportation'!AU70+[2]Industry!AU70+[2]Residential!AU70+[2]Aviation!BA70</f>
        <v>1.4308663712037046</v>
      </c>
      <c r="AU70" s="116">
        <f>[2]Power!AV70+'[2]Ground Transportation'!AV70+[2]Industry!AV70+[2]Residential!AV70+[2]Aviation!BB70</f>
        <v>0.70407871403427968</v>
      </c>
      <c r="AV70" s="77">
        <f>[2]Power!AW70+'[2]Ground Transportation'!AW70+[2]Industry!AW70+[2]Residential!AW70+[2]Aviation!BC70</f>
        <v>0.44755976530601466</v>
      </c>
    </row>
    <row r="71" spans="2:48">
      <c r="B71" s="74">
        <v>43533</v>
      </c>
      <c r="C71" s="117">
        <f>[2]Power!C71+'[2]Ground Transportation'!C71+[2]Industry!C71+[2]Residential!C71+[2]Aviation!C71</f>
        <v>28.649010132664586</v>
      </c>
      <c r="D71" s="117">
        <f>[2]Power!D71+'[2]Ground Transportation'!D71+[2]Industry!D71+[2]Residential!D71+[2]Aviation!D71</f>
        <v>7.4077666356415275</v>
      </c>
      <c r="E71" s="117">
        <f>[2]Power!E71+'[2]Ground Transportation'!E71+[2]Industry!E71+[2]Residential!E71+[2]Aviation!E71</f>
        <v>13.4455310417673</v>
      </c>
      <c r="F71" s="117">
        <f>[2]Power!F71+'[2]Ground Transportation'!F71+[2]Industry!F71+[2]Residential!F71+[2]Aviation!F71</f>
        <v>7.4202092541295039</v>
      </c>
      <c r="G71" s="117">
        <f>[2]Power!G71+'[2]Ground Transportation'!G71+[2]Industry!G71+[2]Residential!G71+[2]Aviation!G71</f>
        <v>4.4244682748123596</v>
      </c>
      <c r="H71" s="117">
        <f>[2]Power!H71+'[2]Ground Transportation'!H71+[2]Industry!H71+[2]Residential!H71+[2]Aviation!H71</f>
        <v>3.1285814298384449</v>
      </c>
      <c r="I71" s="117">
        <f>[2]Power!I71+'[2]Ground Transportation'!I71+[2]Industry!I71+[2]Residential!I71+[2]Aviation!I71</f>
        <v>1.1401397916373905</v>
      </c>
      <c r="J71" s="117">
        <f>[2]Power!J71+'[2]Ground Transportation'!J71+[2]Industry!J71+[2]Residential!J71+[2]Aviation!J71</f>
        <v>26.631009050044334</v>
      </c>
      <c r="K71" s="79">
        <f>SUM(C71:J71)+[2]Aviation!L71+'[2]International Shipping'!C71</f>
        <v>95.891294854340146</v>
      </c>
      <c r="M71" s="74">
        <v>43899</v>
      </c>
      <c r="N71" s="116">
        <f>[2]Power!N71+'[2]Ground Transportation'!N71+[2]Industry!N71+[2]Residential!N71+[2]Aviation!P71</f>
        <v>26.333658269427147</v>
      </c>
      <c r="O71" s="116">
        <f>[2]Power!O71+'[2]Ground Transportation'!O71+[2]Industry!O71+[2]Residential!O71+[2]Aviation!Q71</f>
        <v>6.6121347811672928</v>
      </c>
      <c r="P71" s="116">
        <f>[2]Power!P71+'[2]Ground Transportation'!P71+[2]Industry!P71+[2]Residential!P71+[2]Aviation!R71</f>
        <v>13.105097231725857</v>
      </c>
      <c r="Q71" s="116">
        <f>[2]Power!Q71+'[2]Ground Transportation'!Q71+[2]Industry!Q71+[2]Residential!Q71+[2]Aviation!S71</f>
        <v>9.4624390543472625</v>
      </c>
      <c r="R71" s="116">
        <f>[2]Power!R71+'[2]Ground Transportation'!R71+[2]Industry!R71+[2]Residential!R71+[2]Aviation!T71</f>
        <v>4.3157943020268288</v>
      </c>
      <c r="S71" s="116">
        <f>[2]Power!S71+'[2]Ground Transportation'!S71+[2]Industry!S71+[2]Residential!S71+[2]Aviation!U71</f>
        <v>3.1184932453056735</v>
      </c>
      <c r="T71" s="116">
        <f>[2]Power!T71+'[2]Ground Transportation'!T71+[2]Industry!T71+[2]Residential!T71+[2]Aviation!V71</f>
        <v>1.1517391354125888</v>
      </c>
      <c r="U71" s="116">
        <f>[2]Power!U71+'[2]Ground Transportation'!U71+[2]Industry!U71+[2]Residential!U71+[2]Aviation!W71</f>
        <v>26.136541359220001</v>
      </c>
      <c r="V71" s="81">
        <f>SUM(N71:U71)+[2]Aviation!Y71+'[2]International Shipping'!F71</f>
        <v>93.036386636197761</v>
      </c>
      <c r="W71" s="67"/>
      <c r="AJ71" s="74">
        <v>43533</v>
      </c>
      <c r="AK71" s="117">
        <f>[2]Power!AL71+'[2]Ground Transportation'!AL71+[2]Industry!AL71+[2]Residential!AL71+[2]Aviation!AR71</f>
        <v>0.82643516181044818</v>
      </c>
      <c r="AL71" s="117">
        <f>[2]Power!AM71+'[2]Ground Transportation'!AM71+[2]Industry!AM71+[2]Residential!AM71+[2]Aviation!AS71</f>
        <v>0.68024020827529907</v>
      </c>
      <c r="AM71" s="117">
        <f>[2]Power!AN71+'[2]Ground Transportation'!AN71+[2]Industry!AN71+[2]Residential!AN71+[2]Aviation!AT71</f>
        <v>1.4907924851473353</v>
      </c>
      <c r="AN71" s="117">
        <f>[2]Power!AO71+'[2]Ground Transportation'!AO71+[2]Industry!AO71+[2]Residential!AO71+[2]Aviation!AU71</f>
        <v>0.84297526766436637</v>
      </c>
      <c r="AO71" s="97">
        <f>[2]Power!AP71+'[2]Ground Transportation'!AP71+[2]Industry!AP71+[2]Residential!AP71+[2]Aviation!AV71</f>
        <v>0.52374906392551746</v>
      </c>
      <c r="AQ71" s="74">
        <v>43899</v>
      </c>
      <c r="AR71" s="116">
        <f>[2]Power!AS71+'[2]Ground Transportation'!AS71+[2]Industry!AS71+[2]Residential!AS71+[2]Aviation!AY71</f>
        <v>1.0271802579253599</v>
      </c>
      <c r="AS71" s="116">
        <f>[2]Power!AT71+'[2]Ground Transportation'!AT71+[2]Industry!AT71+[2]Residential!AT71+[2]Aviation!AZ71</f>
        <v>0.93606782728667171</v>
      </c>
      <c r="AT71" s="116">
        <f>[2]Power!AU71+'[2]Ground Transportation'!AU71+[2]Industry!AU71+[2]Residential!AU71+[2]Aviation!BA71</f>
        <v>2.1173195624347971</v>
      </c>
      <c r="AU71" s="116">
        <f>[2]Power!AV71+'[2]Ground Transportation'!AV71+[2]Industry!AV71+[2]Residential!AV71+[2]Aviation!BB71</f>
        <v>0.96105603793089367</v>
      </c>
      <c r="AV71" s="77">
        <f>[2]Power!AW71+'[2]Ground Transportation'!AW71+[2]Industry!AW71+[2]Residential!AW71+[2]Aviation!BC71</f>
        <v>0.63357719229538212</v>
      </c>
    </row>
    <row r="72" spans="2:48">
      <c r="B72" s="74">
        <v>43534</v>
      </c>
      <c r="C72" s="117">
        <f>[2]Power!C72+'[2]Ground Transportation'!C72+[2]Industry!C72+[2]Residential!C72+[2]Aviation!C72</f>
        <v>27.870330319352732</v>
      </c>
      <c r="D72" s="117">
        <f>[2]Power!D72+'[2]Ground Transportation'!D72+[2]Industry!D72+[2]Residential!D72+[2]Aviation!D72</f>
        <v>7.2853609266064314</v>
      </c>
      <c r="E72" s="117">
        <f>[2]Power!E72+'[2]Ground Transportation'!E72+[2]Industry!E72+[2]Residential!E72+[2]Aviation!E72</f>
        <v>12.046481789060485</v>
      </c>
      <c r="F72" s="117">
        <f>[2]Power!F72+'[2]Ground Transportation'!F72+[2]Industry!F72+[2]Residential!F72+[2]Aviation!F72</f>
        <v>6.9724806085063298</v>
      </c>
      <c r="G72" s="117">
        <f>[2]Power!G72+'[2]Ground Transportation'!G72+[2]Industry!G72+[2]Residential!G72+[2]Aviation!G72</f>
        <v>4.3310277726616402</v>
      </c>
      <c r="H72" s="117">
        <f>[2]Power!H72+'[2]Ground Transportation'!H72+[2]Industry!H72+[2]Residential!H72+[2]Aviation!H72</f>
        <v>2.9994742026321921</v>
      </c>
      <c r="I72" s="117">
        <f>[2]Power!I72+'[2]Ground Transportation'!I72+[2]Industry!I72+[2]Residential!I72+[2]Aviation!I72</f>
        <v>1.0338952639261636</v>
      </c>
      <c r="J72" s="117">
        <f>[2]Power!J72+'[2]Ground Transportation'!J72+[2]Industry!J72+[2]Residential!J72+[2]Aviation!J72</f>
        <v>25.73579072311075</v>
      </c>
      <c r="K72" s="79">
        <f>SUM(C72:J72)+[2]Aviation!L72+'[2]International Shipping'!C72</f>
        <v>91.938626613258066</v>
      </c>
      <c r="L72" s="67"/>
      <c r="M72" s="74">
        <v>43900</v>
      </c>
      <c r="N72" s="116">
        <f>[2]Power!N72+'[2]Ground Transportation'!N72+[2]Industry!N72+[2]Residential!N72+[2]Aviation!P72</f>
        <v>25.800444307848156</v>
      </c>
      <c r="O72" s="116">
        <f>[2]Power!O72+'[2]Ground Transportation'!O72+[2]Industry!O72+[2]Residential!O72+[2]Aviation!Q72</f>
        <v>5.9840926098656997</v>
      </c>
      <c r="P72" s="116">
        <f>[2]Power!P72+'[2]Ground Transportation'!P72+[2]Industry!P72+[2]Residential!P72+[2]Aviation!R72</f>
        <v>14.032144839841223</v>
      </c>
      <c r="Q72" s="116">
        <f>[2]Power!Q72+'[2]Ground Transportation'!Q72+[2]Industry!Q72+[2]Residential!Q72+[2]Aviation!S72</f>
        <v>8.5754507214515918</v>
      </c>
      <c r="R72" s="116">
        <f>[2]Power!R72+'[2]Ground Transportation'!R72+[2]Industry!R72+[2]Residential!R72+[2]Aviation!T72</f>
        <v>4.468211825622193</v>
      </c>
      <c r="S72" s="116">
        <f>[2]Power!S72+'[2]Ground Transportation'!S72+[2]Industry!S72+[2]Residential!S72+[2]Aviation!U72</f>
        <v>3.3022715717958624</v>
      </c>
      <c r="T72" s="116">
        <f>[2]Power!T72+'[2]Ground Transportation'!T72+[2]Industry!T72+[2]Residential!T72+[2]Aviation!V72</f>
        <v>1.1518111089455518</v>
      </c>
      <c r="U72" s="116">
        <f>[2]Power!U72+'[2]Ground Transportation'!U72+[2]Industry!U72+[2]Residential!U72+[2]Aviation!W72</f>
        <v>27.191967831638252</v>
      </c>
      <c r="V72" s="81">
        <f>SUM(N72:U72)+[2]Aviation!Y72+'[2]International Shipping'!F72</f>
        <v>93.217229182618908</v>
      </c>
      <c r="W72" s="67"/>
      <c r="AJ72" s="74">
        <v>43534</v>
      </c>
      <c r="AK72" s="117">
        <f>[2]Power!AL72+'[2]Ground Transportation'!AL72+[2]Industry!AL72+[2]Residential!AL72+[2]Aviation!AR72</f>
        <v>0.85904577809218319</v>
      </c>
      <c r="AL72" s="117">
        <f>[2]Power!AM72+'[2]Ground Transportation'!AM72+[2]Industry!AM72+[2]Residential!AM72+[2]Aviation!AS72</f>
        <v>0.61589826211071075</v>
      </c>
      <c r="AM72" s="117">
        <f>[2]Power!AN72+'[2]Ground Transportation'!AN72+[2]Industry!AN72+[2]Residential!AN72+[2]Aviation!AT72</f>
        <v>1.4420714024507566</v>
      </c>
      <c r="AN72" s="117">
        <f>[2]Power!AO72+'[2]Ground Transportation'!AO72+[2]Industry!AO72+[2]Residential!AO72+[2]Aviation!AU72</f>
        <v>0.72450473078299171</v>
      </c>
      <c r="AO72" s="97">
        <f>[2]Power!AP72+'[2]Ground Transportation'!AP72+[2]Industry!AP72+[2]Residential!AP72+[2]Aviation!AV72</f>
        <v>0.45939272222568062</v>
      </c>
      <c r="AQ72" s="74">
        <v>43900</v>
      </c>
      <c r="AR72" s="116">
        <f>[2]Power!AS72+'[2]Ground Transportation'!AS72+[2]Industry!AS72+[2]Residential!AS72+[2]Aviation!AY72</f>
        <v>0.86884295376976839</v>
      </c>
      <c r="AS72" s="116">
        <f>[2]Power!AT72+'[2]Ground Transportation'!AT72+[2]Industry!AT72+[2]Residential!AT72+[2]Aviation!AZ72</f>
        <v>0.80950447824549432</v>
      </c>
      <c r="AT72" s="116">
        <f>[2]Power!AU72+'[2]Ground Transportation'!AU72+[2]Industry!AU72+[2]Residential!AU72+[2]Aviation!BA72</f>
        <v>1.8462673830772995</v>
      </c>
      <c r="AU72" s="116">
        <f>[2]Power!AV72+'[2]Ground Transportation'!AV72+[2]Industry!AV72+[2]Residential!AV72+[2]Aviation!BB72</f>
        <v>0.91741330895132955</v>
      </c>
      <c r="AV72" s="77">
        <f>[2]Power!AW72+'[2]Ground Transportation'!AW72+[2]Industry!AW72+[2]Residential!AW72+[2]Aviation!BC72</f>
        <v>0.59572561344026054</v>
      </c>
    </row>
    <row r="73" spans="2:48">
      <c r="B73" s="74">
        <v>43535</v>
      </c>
      <c r="C73" s="117">
        <f>[2]Power!C73+'[2]Ground Transportation'!C73+[2]Industry!C73+[2]Residential!C73+[2]Aviation!C73</f>
        <v>27.781715232140492</v>
      </c>
      <c r="D73" s="117">
        <f>[2]Power!D73+'[2]Ground Transportation'!D73+[2]Industry!D73+[2]Residential!D73+[2]Aviation!D73</f>
        <v>7.3028106364200047</v>
      </c>
      <c r="E73" s="117">
        <f>[2]Power!E73+'[2]Ground Transportation'!E73+[2]Industry!E73+[2]Residential!E73+[2]Aviation!E73</f>
        <v>14.348192859243989</v>
      </c>
      <c r="F73" s="117">
        <f>[2]Power!F73+'[2]Ground Transportation'!F73+[2]Industry!F73+[2]Residential!F73+[2]Aviation!F73</f>
        <v>9.140799449359637</v>
      </c>
      <c r="G73" s="117">
        <f>[2]Power!G73+'[2]Ground Transportation'!G73+[2]Industry!G73+[2]Residential!G73+[2]Aviation!G73</f>
        <v>4.3758574811705957</v>
      </c>
      <c r="H73" s="117">
        <f>[2]Power!H73+'[2]Ground Transportation'!H73+[2]Industry!H73+[2]Residential!H73+[2]Aviation!H73</f>
        <v>3.3137441741915974</v>
      </c>
      <c r="I73" s="117">
        <f>[2]Power!I73+'[2]Ground Transportation'!I73+[2]Industry!I73+[2]Residential!I73+[2]Aviation!I73</f>
        <v>1.1848330288565199</v>
      </c>
      <c r="J73" s="117">
        <f>[2]Power!J73+'[2]Ground Transportation'!J73+[2]Industry!J73+[2]Residential!J73+[2]Aviation!J73</f>
        <v>27.390482944138341</v>
      </c>
      <c r="K73" s="79">
        <f>SUM(C73:J73)+[2]Aviation!L73+'[2]International Shipping'!C73</f>
        <v>98.412446231372769</v>
      </c>
      <c r="M73" s="74">
        <v>43901</v>
      </c>
      <c r="N73" s="116">
        <f>[2]Power!N73+'[2]Ground Transportation'!N73+[2]Industry!N73+[2]Residential!N73+[2]Aviation!P73</f>
        <v>25.592128895936028</v>
      </c>
      <c r="O73" s="116">
        <f>[2]Power!O73+'[2]Ground Transportation'!O73+[2]Industry!O73+[2]Residential!O73+[2]Aviation!Q73</f>
        <v>5.9279244606545971</v>
      </c>
      <c r="P73" s="116">
        <f>[2]Power!P73+'[2]Ground Transportation'!P73+[2]Industry!P73+[2]Residential!P73+[2]Aviation!R73</f>
        <v>14.009649452472738</v>
      </c>
      <c r="Q73" s="116">
        <f>[2]Power!Q73+'[2]Ground Transportation'!Q73+[2]Industry!Q73+[2]Residential!Q73+[2]Aviation!S73</f>
        <v>8.2456786840918213</v>
      </c>
      <c r="R73" s="116">
        <f>[2]Power!R73+'[2]Ground Transportation'!R73+[2]Industry!R73+[2]Residential!R73+[2]Aviation!T73</f>
        <v>4.4352264311660221</v>
      </c>
      <c r="S73" s="116">
        <f>[2]Power!S73+'[2]Ground Transportation'!S73+[2]Industry!S73+[2]Residential!S73+[2]Aviation!U73</f>
        <v>3.0277741682463408</v>
      </c>
      <c r="T73" s="116">
        <f>[2]Power!T73+'[2]Ground Transportation'!T73+[2]Industry!T73+[2]Residential!T73+[2]Aviation!V73</f>
        <v>1.2069289847945894</v>
      </c>
      <c r="U73" s="116">
        <f>[2]Power!U73+'[2]Ground Transportation'!U73+[2]Industry!U73+[2]Residential!U73+[2]Aviation!W73</f>
        <v>26.754085846743209</v>
      </c>
      <c r="V73" s="81">
        <f>SUM(N73:U73)+[2]Aviation!Y73+'[2]International Shipping'!F73</f>
        <v>91.90660097512945</v>
      </c>
      <c r="W73" s="67"/>
      <c r="AJ73" s="74">
        <v>43535</v>
      </c>
      <c r="AK73" s="117">
        <f>[2]Power!AL73+'[2]Ground Transportation'!AL73+[2]Industry!AL73+[2]Residential!AL73+[2]Aviation!AR73</f>
        <v>0.97572602061084279</v>
      </c>
      <c r="AL73" s="117">
        <f>[2]Power!AM73+'[2]Ground Transportation'!AM73+[2]Industry!AM73+[2]Residential!AM73+[2]Aviation!AS73</f>
        <v>0.87850425514396335</v>
      </c>
      <c r="AM73" s="117">
        <f>[2]Power!AN73+'[2]Ground Transportation'!AN73+[2]Industry!AN73+[2]Residential!AN73+[2]Aviation!AT73</f>
        <v>2.0077495791469055</v>
      </c>
      <c r="AN73" s="117">
        <f>[2]Power!AO73+'[2]Ground Transportation'!AO73+[2]Industry!AO73+[2]Residential!AO73+[2]Aviation!AU73</f>
        <v>0.95150031265172086</v>
      </c>
      <c r="AO73" s="97">
        <f>[2]Power!AP73+'[2]Ground Transportation'!AP73+[2]Industry!AP73+[2]Residential!AP73+[2]Aviation!AV73</f>
        <v>0.65923553003775348</v>
      </c>
      <c r="AQ73" s="74">
        <v>43901</v>
      </c>
      <c r="AR73" s="116">
        <f>[2]Power!AS73+'[2]Ground Transportation'!AS73+[2]Industry!AS73+[2]Residential!AS73+[2]Aviation!AY73</f>
        <v>0.93113883937787278</v>
      </c>
      <c r="AS73" s="116">
        <f>[2]Power!AT73+'[2]Ground Transportation'!AT73+[2]Industry!AT73+[2]Residential!AT73+[2]Aviation!AZ73</f>
        <v>0.75448512145432567</v>
      </c>
      <c r="AT73" s="116">
        <f>[2]Power!AU73+'[2]Ground Transportation'!AU73+[2]Industry!AU73+[2]Residential!AU73+[2]Aviation!BA73</f>
        <v>1.6563110033553345</v>
      </c>
      <c r="AU73" s="116">
        <f>[2]Power!AV73+'[2]Ground Transportation'!AV73+[2]Industry!AV73+[2]Residential!AV73+[2]Aviation!BB73</f>
        <v>0.88646798427174867</v>
      </c>
      <c r="AV73" s="77">
        <f>[2]Power!AW73+'[2]Ground Transportation'!AW73+[2]Industry!AW73+[2]Residential!AW73+[2]Aviation!BC73</f>
        <v>0.59553567862613555</v>
      </c>
    </row>
    <row r="74" spans="2:48">
      <c r="B74" s="74">
        <v>43536</v>
      </c>
      <c r="C74" s="117">
        <f>[2]Power!C74+'[2]Ground Transportation'!C74+[2]Industry!C74+[2]Residential!C74+[2]Aviation!C74</f>
        <v>27.297508712160976</v>
      </c>
      <c r="D74" s="117">
        <f>[2]Power!D74+'[2]Ground Transportation'!D74+[2]Industry!D74+[2]Residential!D74+[2]Aviation!D74</f>
        <v>7.446614679598766</v>
      </c>
      <c r="E74" s="117">
        <f>[2]Power!E74+'[2]Ground Transportation'!E74+[2]Industry!E74+[2]Residential!E74+[2]Aviation!E74</f>
        <v>14.403150087663708</v>
      </c>
      <c r="F74" s="117">
        <f>[2]Power!F74+'[2]Ground Transportation'!F74+[2]Industry!F74+[2]Residential!F74+[2]Aviation!F74</f>
        <v>9.4243542568209442</v>
      </c>
      <c r="G74" s="117">
        <f>[2]Power!G74+'[2]Ground Transportation'!G74+[2]Industry!G74+[2]Residential!G74+[2]Aviation!G74</f>
        <v>4.5413693813514371</v>
      </c>
      <c r="H74" s="117">
        <f>[2]Power!H74+'[2]Ground Transportation'!H74+[2]Industry!H74+[2]Residential!H74+[2]Aviation!H74</f>
        <v>3.3015038994968511</v>
      </c>
      <c r="I74" s="117">
        <f>[2]Power!I74+'[2]Ground Transportation'!I74+[2]Industry!I74+[2]Residential!I74+[2]Aviation!I74</f>
        <v>1.2151939809502952</v>
      </c>
      <c r="J74" s="117">
        <f>[2]Power!J74+'[2]Ground Transportation'!J74+[2]Industry!J74+[2]Residential!J74+[2]Aviation!J74</f>
        <v>27.403998713899544</v>
      </c>
      <c r="K74" s="79">
        <f>SUM(C74:J74)+[2]Aviation!L74+'[2]International Shipping'!C74</f>
        <v>98.532137807325654</v>
      </c>
      <c r="M74" s="74">
        <v>43902</v>
      </c>
      <c r="N74" s="116">
        <f>[2]Power!N74+'[2]Ground Transportation'!N74+[2]Industry!N74+[2]Residential!N74+[2]Aviation!P74</f>
        <v>25.167701295723163</v>
      </c>
      <c r="O74" s="116">
        <f>[2]Power!O74+'[2]Ground Transportation'!O74+[2]Industry!O74+[2]Residential!O74+[2]Aviation!Q74</f>
        <v>6.179978386119064</v>
      </c>
      <c r="P74" s="116">
        <f>[2]Power!P74+'[2]Ground Transportation'!P74+[2]Industry!P74+[2]Residential!P74+[2]Aviation!R74</f>
        <v>13.579498339246806</v>
      </c>
      <c r="Q74" s="116">
        <f>[2]Power!Q74+'[2]Ground Transportation'!Q74+[2]Industry!Q74+[2]Residential!Q74+[2]Aviation!S74</f>
        <v>7.8190064608267713</v>
      </c>
      <c r="R74" s="116">
        <f>[2]Power!R74+'[2]Ground Transportation'!R74+[2]Industry!R74+[2]Residential!R74+[2]Aviation!T74</f>
        <v>4.3346315043705443</v>
      </c>
      <c r="S74" s="116">
        <f>[2]Power!S74+'[2]Ground Transportation'!S74+[2]Industry!S74+[2]Residential!S74+[2]Aviation!U74</f>
        <v>3.108146595764655</v>
      </c>
      <c r="T74" s="116">
        <f>[2]Power!T74+'[2]Ground Transportation'!T74+[2]Industry!T74+[2]Residential!T74+[2]Aviation!V74</f>
        <v>1.2342157603659929</v>
      </c>
      <c r="U74" s="116">
        <f>[2]Power!U74+'[2]Ground Transportation'!U74+[2]Industry!U74+[2]Residential!U74+[2]Aviation!W74</f>
        <v>26.245634537213618</v>
      </c>
      <c r="V74" s="81">
        <f>SUM(N74:U74)+[2]Aviation!Y74+'[2]International Shipping'!F74</f>
        <v>90.39956560271456</v>
      </c>
      <c r="W74" s="67"/>
      <c r="AJ74" s="74">
        <v>43536</v>
      </c>
      <c r="AK74" s="117">
        <f>[2]Power!AL74+'[2]Ground Transportation'!AL74+[2]Industry!AL74+[2]Residential!AL74+[2]Aviation!AR74</f>
        <v>0.98478230369174558</v>
      </c>
      <c r="AL74" s="117">
        <f>[2]Power!AM74+'[2]Ground Transportation'!AM74+[2]Industry!AM74+[2]Residential!AM74+[2]Aviation!AS74</f>
        <v>0.87790410483682346</v>
      </c>
      <c r="AM74" s="117">
        <f>[2]Power!AN74+'[2]Ground Transportation'!AN74+[2]Industry!AN74+[2]Residential!AN74+[2]Aviation!AT74</f>
        <v>1.9567822855870858</v>
      </c>
      <c r="AN74" s="117">
        <f>[2]Power!AO74+'[2]Ground Transportation'!AO74+[2]Industry!AO74+[2]Residential!AO74+[2]Aviation!AU74</f>
        <v>1.0220427539820074</v>
      </c>
      <c r="AO74" s="97">
        <f>[2]Power!AP74+'[2]Ground Transportation'!AP74+[2]Industry!AP74+[2]Residential!AP74+[2]Aviation!AV74</f>
        <v>0.66407712694038057</v>
      </c>
      <c r="AQ74" s="74">
        <v>43902</v>
      </c>
      <c r="AR74" s="116">
        <f>[2]Power!AS74+'[2]Ground Transportation'!AS74+[2]Industry!AS74+[2]Residential!AS74+[2]Aviation!AY74</f>
        <v>0.94241766627224954</v>
      </c>
      <c r="AS74" s="116">
        <f>[2]Power!AT74+'[2]Ground Transportation'!AT74+[2]Industry!AT74+[2]Residential!AT74+[2]Aviation!AZ74</f>
        <v>0.77762160763168475</v>
      </c>
      <c r="AT74" s="116">
        <f>[2]Power!AU74+'[2]Ground Transportation'!AU74+[2]Industry!AU74+[2]Residential!AU74+[2]Aviation!BA74</f>
        <v>1.5700848670829577</v>
      </c>
      <c r="AU74" s="116">
        <f>[2]Power!AV74+'[2]Ground Transportation'!AV74+[2]Industry!AV74+[2]Residential!AV74+[2]Aviation!BB74</f>
        <v>0.80841246277821011</v>
      </c>
      <c r="AV74" s="77">
        <f>[2]Power!AW74+'[2]Ground Transportation'!AW74+[2]Industry!AW74+[2]Residential!AW74+[2]Aviation!BC74</f>
        <v>0.56446671549740501</v>
      </c>
    </row>
    <row r="75" spans="2:48">
      <c r="B75" s="74">
        <v>43537</v>
      </c>
      <c r="C75" s="117">
        <f>[2]Power!C75+'[2]Ground Transportation'!C75+[2]Industry!C75+[2]Residential!C75+[2]Aviation!C75</f>
        <v>27.462221211281978</v>
      </c>
      <c r="D75" s="117">
        <f>[2]Power!D75+'[2]Ground Transportation'!D75+[2]Industry!D75+[2]Residential!D75+[2]Aviation!D75</f>
        <v>7.5341784452143292</v>
      </c>
      <c r="E75" s="117">
        <f>[2]Power!E75+'[2]Ground Transportation'!E75+[2]Industry!E75+[2]Residential!E75+[2]Aviation!E75</f>
        <v>13.959218275126307</v>
      </c>
      <c r="F75" s="117">
        <f>[2]Power!F75+'[2]Ground Transportation'!F75+[2]Industry!F75+[2]Residential!F75+[2]Aviation!F75</f>
        <v>9.0289537900099308</v>
      </c>
      <c r="G75" s="117">
        <f>[2]Power!G75+'[2]Ground Transportation'!G75+[2]Industry!G75+[2]Residential!G75+[2]Aviation!G75</f>
        <v>4.5750480503172062</v>
      </c>
      <c r="H75" s="117">
        <f>[2]Power!H75+'[2]Ground Transportation'!H75+[2]Industry!H75+[2]Residential!H75+[2]Aviation!H75</f>
        <v>3.4313582534336993</v>
      </c>
      <c r="I75" s="117">
        <f>[2]Power!I75+'[2]Ground Transportation'!I75+[2]Industry!I75+[2]Residential!I75+[2]Aviation!I75</f>
        <v>1.2135948039450353</v>
      </c>
      <c r="J75" s="117">
        <f>[2]Power!J75+'[2]Ground Transportation'!J75+[2]Industry!J75+[2]Residential!J75+[2]Aviation!J75</f>
        <v>27.080289380205084</v>
      </c>
      <c r="K75" s="79">
        <f>SUM(C75:J75)+[2]Aviation!L75+'[2]International Shipping'!C75</f>
        <v>97.784458843120987</v>
      </c>
      <c r="M75" s="74">
        <v>43903</v>
      </c>
      <c r="N75" s="116">
        <f>[2]Power!N75+'[2]Ground Transportation'!N75+[2]Industry!N75+[2]Residential!N75+[2]Aviation!P75</f>
        <v>26.298093022932093</v>
      </c>
      <c r="O75" s="116">
        <f>[2]Power!O75+'[2]Ground Transportation'!O75+[2]Industry!O75+[2]Residential!O75+[2]Aviation!Q75</f>
        <v>6.5536951862284498</v>
      </c>
      <c r="P75" s="116">
        <f>[2]Power!P75+'[2]Ground Transportation'!P75+[2]Industry!P75+[2]Residential!P75+[2]Aviation!R75</f>
        <v>13.35205877835798</v>
      </c>
      <c r="Q75" s="116">
        <f>[2]Power!Q75+'[2]Ground Transportation'!Q75+[2]Industry!Q75+[2]Residential!Q75+[2]Aviation!S75</f>
        <v>8.5238749954193764</v>
      </c>
      <c r="R75" s="116">
        <f>[2]Power!R75+'[2]Ground Transportation'!R75+[2]Industry!R75+[2]Residential!R75+[2]Aviation!T75</f>
        <v>4.242270891362713</v>
      </c>
      <c r="S75" s="116">
        <f>[2]Power!S75+'[2]Ground Transportation'!S75+[2]Industry!S75+[2]Residential!S75+[2]Aviation!U75</f>
        <v>3.1326264884949455</v>
      </c>
      <c r="T75" s="116">
        <f>[2]Power!T75+'[2]Ground Transportation'!T75+[2]Industry!T75+[2]Residential!T75+[2]Aviation!V75</f>
        <v>1.3139850452423409</v>
      </c>
      <c r="U75" s="116">
        <f>[2]Power!U75+'[2]Ground Transportation'!U75+[2]Industry!U75+[2]Residential!U75+[2]Aviation!W75</f>
        <v>25.809615257765788</v>
      </c>
      <c r="V75" s="81">
        <f>SUM(N75:U75)+[2]Aviation!Y75+'[2]International Shipping'!F75</f>
        <v>92.0256057261482</v>
      </c>
      <c r="W75" s="67"/>
      <c r="AJ75" s="74">
        <v>43537</v>
      </c>
      <c r="AK75" s="117">
        <f>[2]Power!AL75+'[2]Ground Transportation'!AL75+[2]Industry!AL75+[2]Residential!AL75+[2]Aviation!AR75</f>
        <v>0.90357044265534581</v>
      </c>
      <c r="AL75" s="117">
        <f>[2]Power!AM75+'[2]Ground Transportation'!AM75+[2]Industry!AM75+[2]Residential!AM75+[2]Aviation!AS75</f>
        <v>0.82768838181760596</v>
      </c>
      <c r="AM75" s="117">
        <f>[2]Power!AN75+'[2]Ground Transportation'!AN75+[2]Industry!AN75+[2]Residential!AN75+[2]Aviation!AT75</f>
        <v>1.9081675808445759</v>
      </c>
      <c r="AN75" s="117">
        <f>[2]Power!AO75+'[2]Ground Transportation'!AO75+[2]Industry!AO75+[2]Residential!AO75+[2]Aviation!AU75</f>
        <v>1.0454335477516121</v>
      </c>
      <c r="AO75" s="97">
        <f>[2]Power!AP75+'[2]Ground Transportation'!AP75+[2]Industry!AP75+[2]Residential!AP75+[2]Aviation!AV75</f>
        <v>0.62422929506377645</v>
      </c>
      <c r="AQ75" s="74">
        <v>43903</v>
      </c>
      <c r="AR75" s="116">
        <f>[2]Power!AS75+'[2]Ground Transportation'!AS75+[2]Industry!AS75+[2]Residential!AS75+[2]Aviation!AY75</f>
        <v>1.0731743053589766</v>
      </c>
      <c r="AS75" s="116">
        <f>[2]Power!AT75+'[2]Ground Transportation'!AT75+[2]Industry!AT75+[2]Residential!AT75+[2]Aviation!AZ75</f>
        <v>0.84747805000468446</v>
      </c>
      <c r="AT75" s="116">
        <f>[2]Power!AU75+'[2]Ground Transportation'!AU75+[2]Industry!AU75+[2]Residential!AU75+[2]Aviation!BA75</f>
        <v>1.7325627660392324</v>
      </c>
      <c r="AU75" s="116">
        <f>[2]Power!AV75+'[2]Ground Transportation'!AV75+[2]Industry!AV75+[2]Residential!AV75+[2]Aviation!BB75</f>
        <v>0.7512254350882569</v>
      </c>
      <c r="AV75" s="77">
        <f>[2]Power!AW75+'[2]Ground Transportation'!AW75+[2]Industry!AW75+[2]Residential!AW75+[2]Aviation!BC75</f>
        <v>0.62269527244544209</v>
      </c>
    </row>
    <row r="76" spans="2:48">
      <c r="B76" s="74">
        <v>43538</v>
      </c>
      <c r="C76" s="117">
        <f>[2]Power!C76+'[2]Ground Transportation'!C76+[2]Industry!C76+[2]Residential!C76+[2]Aviation!C76</f>
        <v>27.378932009714305</v>
      </c>
      <c r="D76" s="117">
        <f>[2]Power!D76+'[2]Ground Transportation'!D76+[2]Industry!D76+[2]Residential!D76+[2]Aviation!D76</f>
        <v>7.5613787898392761</v>
      </c>
      <c r="E76" s="117">
        <f>[2]Power!E76+'[2]Ground Transportation'!E76+[2]Industry!E76+[2]Residential!E76+[2]Aviation!E76</f>
        <v>13.518472556504804</v>
      </c>
      <c r="F76" s="117">
        <f>[2]Power!F76+'[2]Ground Transportation'!F76+[2]Industry!F76+[2]Residential!F76+[2]Aviation!F76</f>
        <v>9.1655122411277397</v>
      </c>
      <c r="G76" s="117">
        <f>[2]Power!G76+'[2]Ground Transportation'!G76+[2]Industry!G76+[2]Residential!G76+[2]Aviation!G76</f>
        <v>4.5441128149510233</v>
      </c>
      <c r="H76" s="117">
        <f>[2]Power!H76+'[2]Ground Transportation'!H76+[2]Industry!H76+[2]Residential!H76+[2]Aviation!H76</f>
        <v>3.6309993614816474</v>
      </c>
      <c r="I76" s="117">
        <f>[2]Power!I76+'[2]Ground Transportation'!I76+[2]Industry!I76+[2]Residential!I76+[2]Aviation!I76</f>
        <v>1.2244434707080625</v>
      </c>
      <c r="J76" s="117">
        <f>[2]Power!J76+'[2]Ground Transportation'!J76+[2]Industry!J76+[2]Residential!J76+[2]Aviation!J76</f>
        <v>27.223564744461694</v>
      </c>
      <c r="K76" s="79">
        <f>SUM(C76:J76)+[2]Aviation!L76+'[2]International Shipping'!C76</f>
        <v>97.792481445648292</v>
      </c>
      <c r="M76" s="74">
        <v>43904</v>
      </c>
      <c r="N76" s="116">
        <f>[2]Power!N76+'[2]Ground Transportation'!N76+[2]Industry!N76+[2]Residential!N76+[2]Aviation!P76</f>
        <v>25.45074168558763</v>
      </c>
      <c r="O76" s="116">
        <f>[2]Power!O76+'[2]Ground Transportation'!O76+[2]Industry!O76+[2]Residential!O76+[2]Aviation!Q76</f>
        <v>6.7742298330498594</v>
      </c>
      <c r="P76" s="116">
        <f>[2]Power!P76+'[2]Ground Transportation'!P76+[2]Industry!P76+[2]Residential!P76+[2]Aviation!R76</f>
        <v>12.446643046535609</v>
      </c>
      <c r="Q76" s="116">
        <f>[2]Power!Q76+'[2]Ground Transportation'!Q76+[2]Industry!Q76+[2]Residential!Q76+[2]Aviation!S76</f>
        <v>7.6681172382349949</v>
      </c>
      <c r="R76" s="116">
        <f>[2]Power!R76+'[2]Ground Transportation'!R76+[2]Industry!R76+[2]Residential!R76+[2]Aviation!T76</f>
        <v>4.143051523060012</v>
      </c>
      <c r="S76" s="116">
        <f>[2]Power!S76+'[2]Ground Transportation'!S76+[2]Industry!S76+[2]Residential!S76+[2]Aviation!U76</f>
        <v>3.3876932625916387</v>
      </c>
      <c r="T76" s="116">
        <f>[2]Power!T76+'[2]Ground Transportation'!T76+[2]Industry!T76+[2]Residential!T76+[2]Aviation!V76</f>
        <v>1.2035090291166506</v>
      </c>
      <c r="U76" s="116">
        <f>[2]Power!U76+'[2]Ground Transportation'!U76+[2]Industry!U76+[2]Residential!U76+[2]Aviation!W76</f>
        <v>24.764123879751679</v>
      </c>
      <c r="V76" s="81">
        <f>SUM(N76:U76)+[2]Aviation!Y76+'[2]International Shipping'!F76</f>
        <v>88.641499015938891</v>
      </c>
      <c r="W76" s="67"/>
      <c r="AJ76" s="74">
        <v>43538</v>
      </c>
      <c r="AK76" s="117">
        <f>[2]Power!AL76+'[2]Ground Transportation'!AL76+[2]Industry!AL76+[2]Residential!AL76+[2]Aviation!AR76</f>
        <v>0.90038713807646142</v>
      </c>
      <c r="AL76" s="117">
        <f>[2]Power!AM76+'[2]Ground Transportation'!AM76+[2]Industry!AM76+[2]Residential!AM76+[2]Aviation!AS76</f>
        <v>0.82932786320189222</v>
      </c>
      <c r="AM76" s="117">
        <f>[2]Power!AN76+'[2]Ground Transportation'!AN76+[2]Industry!AN76+[2]Residential!AN76+[2]Aviation!AT76</f>
        <v>1.9394459796614489</v>
      </c>
      <c r="AN76" s="117">
        <f>[2]Power!AO76+'[2]Ground Transportation'!AO76+[2]Industry!AO76+[2]Residential!AO76+[2]Aviation!AU76</f>
        <v>1.054523108484122</v>
      </c>
      <c r="AO76" s="97">
        <f>[2]Power!AP76+'[2]Ground Transportation'!AP76+[2]Industry!AP76+[2]Residential!AP76+[2]Aviation!AV76</f>
        <v>0.67526159844773048</v>
      </c>
      <c r="AQ76" s="74">
        <v>43904</v>
      </c>
      <c r="AR76" s="116">
        <f>[2]Power!AS76+'[2]Ground Transportation'!AS76+[2]Industry!AS76+[2]Residential!AS76+[2]Aviation!AY76</f>
        <v>0.90016987391225189</v>
      </c>
      <c r="AS76" s="116">
        <f>[2]Power!AT76+'[2]Ground Transportation'!AT76+[2]Industry!AT76+[2]Residential!AT76+[2]Aviation!AZ76</f>
        <v>0.78452071442689342</v>
      </c>
      <c r="AT76" s="116">
        <f>[2]Power!AU76+'[2]Ground Transportation'!AU76+[2]Industry!AU76+[2]Residential!AU76+[2]Aviation!BA76</f>
        <v>1.7144677315684063</v>
      </c>
      <c r="AU76" s="116">
        <f>[2]Power!AV76+'[2]Ground Transportation'!AV76+[2]Industry!AV76+[2]Residential!AV76+[2]Aviation!BB76</f>
        <v>0.7279453551239019</v>
      </c>
      <c r="AV76" s="77">
        <f>[2]Power!AW76+'[2]Ground Transportation'!AW76+[2]Industry!AW76+[2]Residential!AW76+[2]Aviation!BC76</f>
        <v>0.40823962337275027</v>
      </c>
    </row>
    <row r="77" spans="2:48">
      <c r="B77" s="74">
        <v>43539</v>
      </c>
      <c r="C77" s="117">
        <f>[2]Power!C77+'[2]Ground Transportation'!C77+[2]Industry!C77+[2]Residential!C77+[2]Aviation!C77</f>
        <v>27.65966519109703</v>
      </c>
      <c r="D77" s="117">
        <f>[2]Power!D77+'[2]Ground Transportation'!D77+[2]Industry!D77+[2]Residential!D77+[2]Aviation!D77</f>
        <v>7.4374917246647554</v>
      </c>
      <c r="E77" s="117">
        <f>[2]Power!E77+'[2]Ground Transportation'!E77+[2]Industry!E77+[2]Residential!E77+[2]Aviation!E77</f>
        <v>13.809158594108242</v>
      </c>
      <c r="F77" s="117">
        <f>[2]Power!F77+'[2]Ground Transportation'!F77+[2]Industry!F77+[2]Residential!F77+[2]Aviation!F77</f>
        <v>8.7552718223048558</v>
      </c>
      <c r="G77" s="117">
        <f>[2]Power!G77+'[2]Ground Transportation'!G77+[2]Industry!G77+[2]Residential!G77+[2]Aviation!G77</f>
        <v>4.4779829089305077</v>
      </c>
      <c r="H77" s="117">
        <f>[2]Power!H77+'[2]Ground Transportation'!H77+[2]Industry!H77+[2]Residential!H77+[2]Aviation!H77</f>
        <v>3.5227510285161778</v>
      </c>
      <c r="I77" s="117">
        <f>[2]Power!I77+'[2]Ground Transportation'!I77+[2]Industry!I77+[2]Residential!I77+[2]Aviation!I77</f>
        <v>1.2052785242201287</v>
      </c>
      <c r="J77" s="117">
        <f>[2]Power!J77+'[2]Ground Transportation'!J77+[2]Industry!J77+[2]Residential!J77+[2]Aviation!J77</f>
        <v>26.855242378830891</v>
      </c>
      <c r="K77" s="79">
        <f>SUM(C77:J77)+[2]Aviation!L77+'[2]International Shipping'!C77</f>
        <v>97.334308358707801</v>
      </c>
      <c r="M77" s="74">
        <v>43905</v>
      </c>
      <c r="N77" s="116">
        <f>[2]Power!N77+'[2]Ground Transportation'!N77+[2]Industry!N77+[2]Residential!N77+[2]Aviation!P77</f>
        <v>24.885188302060456</v>
      </c>
      <c r="O77" s="116">
        <f>[2]Power!O77+'[2]Ground Transportation'!O77+[2]Industry!O77+[2]Residential!O77+[2]Aviation!Q77</f>
        <v>6.551382836901789</v>
      </c>
      <c r="P77" s="116">
        <f>[2]Power!P77+'[2]Ground Transportation'!P77+[2]Industry!P77+[2]Residential!P77+[2]Aviation!R77</f>
        <v>11.890800941234014</v>
      </c>
      <c r="Q77" s="116">
        <f>[2]Power!Q77+'[2]Ground Transportation'!Q77+[2]Industry!Q77+[2]Residential!Q77+[2]Aviation!S77</f>
        <v>6.2859232939379428</v>
      </c>
      <c r="R77" s="116">
        <f>[2]Power!R77+'[2]Ground Transportation'!R77+[2]Industry!R77+[2]Residential!R77+[2]Aviation!T77</f>
        <v>4.1684318046496758</v>
      </c>
      <c r="S77" s="116">
        <f>[2]Power!S77+'[2]Ground Transportation'!S77+[2]Industry!S77+[2]Residential!S77+[2]Aviation!U77</f>
        <v>3.0093073954287557</v>
      </c>
      <c r="T77" s="116">
        <f>[2]Power!T77+'[2]Ground Transportation'!T77+[2]Industry!T77+[2]Residential!T77+[2]Aviation!V77</f>
        <v>1.0942215096507375</v>
      </c>
      <c r="U77" s="116">
        <f>[2]Power!U77+'[2]Ground Transportation'!U77+[2]Industry!U77+[2]Residential!U77+[2]Aviation!W77</f>
        <v>23.824506535427286</v>
      </c>
      <c r="V77" s="81">
        <f>SUM(N77:U77)+[2]Aviation!Y77+'[2]International Shipping'!F77</f>
        <v>84.477884730266794</v>
      </c>
      <c r="W77" s="67"/>
      <c r="AJ77" s="74">
        <v>43539</v>
      </c>
      <c r="AK77" s="117">
        <f>[2]Power!AL77+'[2]Ground Transportation'!AL77+[2]Industry!AL77+[2]Residential!AL77+[2]Aviation!AR77</f>
        <v>0.85165515754960286</v>
      </c>
      <c r="AL77" s="117">
        <f>[2]Power!AM77+'[2]Ground Transportation'!AM77+[2]Industry!AM77+[2]Residential!AM77+[2]Aviation!AS77</f>
        <v>0.76283630519714329</v>
      </c>
      <c r="AM77" s="117">
        <f>[2]Power!AN77+'[2]Ground Transportation'!AN77+[2]Industry!AN77+[2]Residential!AN77+[2]Aviation!AT77</f>
        <v>1.8132439598226393</v>
      </c>
      <c r="AN77" s="117">
        <f>[2]Power!AO77+'[2]Ground Transportation'!AO77+[2]Industry!AO77+[2]Residential!AO77+[2]Aviation!AU77</f>
        <v>1.0138193505405173</v>
      </c>
      <c r="AO77" s="97">
        <f>[2]Power!AP77+'[2]Ground Transportation'!AP77+[2]Industry!AP77+[2]Residential!AP77+[2]Aviation!AV77</f>
        <v>0.66484658992779899</v>
      </c>
      <c r="AQ77" s="74">
        <v>43905</v>
      </c>
      <c r="AR77" s="116">
        <f>[2]Power!AS77+'[2]Ground Transportation'!AS77+[2]Industry!AS77+[2]Residential!AS77+[2]Aviation!AY77</f>
        <v>0.76633185060312847</v>
      </c>
      <c r="AS77" s="116">
        <f>[2]Power!AT77+'[2]Ground Transportation'!AT77+[2]Industry!AT77+[2]Residential!AT77+[2]Aviation!AZ77</f>
        <v>0.59732415220987845</v>
      </c>
      <c r="AT77" s="116">
        <f>[2]Power!AU77+'[2]Ground Transportation'!AU77+[2]Industry!AU77+[2]Residential!AU77+[2]Aviation!BA77</f>
        <v>1.3129461352498573</v>
      </c>
      <c r="AU77" s="116">
        <f>[2]Power!AV77+'[2]Ground Transportation'!AV77+[2]Industry!AV77+[2]Residential!AV77+[2]Aviation!BB77</f>
        <v>0.63817553388905002</v>
      </c>
      <c r="AV77" s="77">
        <f>[2]Power!AW77+'[2]Ground Transportation'!AW77+[2]Industry!AW77+[2]Residential!AW77+[2]Aviation!BC77</f>
        <v>0.38005358531285116</v>
      </c>
    </row>
    <row r="78" spans="2:48">
      <c r="B78" s="74">
        <v>43540</v>
      </c>
      <c r="C78" s="117">
        <f>[2]Power!C78+'[2]Ground Transportation'!C78+[2]Industry!C78+[2]Residential!C78+[2]Aviation!C78</f>
        <v>27.871090129831352</v>
      </c>
      <c r="D78" s="117">
        <f>[2]Power!D78+'[2]Ground Transportation'!D78+[2]Industry!D78+[2]Residential!D78+[2]Aviation!D78</f>
        <v>7.2996255824183018</v>
      </c>
      <c r="E78" s="117">
        <f>[2]Power!E78+'[2]Ground Transportation'!E78+[2]Industry!E78+[2]Residential!E78+[2]Aviation!E78</f>
        <v>13.249251145328195</v>
      </c>
      <c r="F78" s="117">
        <f>[2]Power!F78+'[2]Ground Transportation'!F78+[2]Industry!F78+[2]Residential!F78+[2]Aviation!F78</f>
        <v>7.4085367670056508</v>
      </c>
      <c r="G78" s="117">
        <f>[2]Power!G78+'[2]Ground Transportation'!G78+[2]Industry!G78+[2]Residential!G78+[2]Aviation!G78</f>
        <v>4.463308705481924</v>
      </c>
      <c r="H78" s="117">
        <f>[2]Power!H78+'[2]Ground Transportation'!H78+[2]Industry!H78+[2]Residential!H78+[2]Aviation!H78</f>
        <v>3.3406854133790409</v>
      </c>
      <c r="I78" s="117">
        <f>[2]Power!I78+'[2]Ground Transportation'!I78+[2]Industry!I78+[2]Residential!I78+[2]Aviation!I78</f>
        <v>1.1079597747758809</v>
      </c>
      <c r="J78" s="117">
        <f>[2]Power!J78+'[2]Ground Transportation'!J78+[2]Industry!J78+[2]Residential!J78+[2]Aviation!J78</f>
        <v>26.03235944177381</v>
      </c>
      <c r="K78" s="79">
        <f>SUM(C78:J78)+[2]Aviation!L78+'[2]International Shipping'!C78</f>
        <v>94.429530051517702</v>
      </c>
      <c r="M78" s="74">
        <v>43906</v>
      </c>
      <c r="N78" s="116">
        <f>[2]Power!N78+'[2]Ground Transportation'!N78+[2]Industry!N78+[2]Residential!N78+[2]Aviation!P78</f>
        <v>26.412088541926781</v>
      </c>
      <c r="O78" s="116">
        <f>[2]Power!O78+'[2]Ground Transportation'!O78+[2]Industry!O78+[2]Residential!O78+[2]Aviation!Q78</f>
        <v>6.3635396651732501</v>
      </c>
      <c r="P78" s="116">
        <f>[2]Power!P78+'[2]Ground Transportation'!P78+[2]Industry!P78+[2]Residential!P78+[2]Aviation!R78</f>
        <v>13.415465783793488</v>
      </c>
      <c r="Q78" s="116">
        <f>[2]Power!Q78+'[2]Ground Transportation'!Q78+[2]Industry!Q78+[2]Residential!Q78+[2]Aviation!S78</f>
        <v>8.5279958641520572</v>
      </c>
      <c r="R78" s="116">
        <f>[2]Power!R78+'[2]Ground Transportation'!R78+[2]Industry!R78+[2]Residential!R78+[2]Aviation!T78</f>
        <v>4.3178422241065899</v>
      </c>
      <c r="S78" s="116">
        <f>[2]Power!S78+'[2]Ground Transportation'!S78+[2]Industry!S78+[2]Residential!S78+[2]Aviation!U78</f>
        <v>3.6279004361059428</v>
      </c>
      <c r="T78" s="116">
        <f>[2]Power!T78+'[2]Ground Transportation'!T78+[2]Industry!T78+[2]Residential!T78+[2]Aviation!V78</f>
        <v>1.265980654183757</v>
      </c>
      <c r="U78" s="116">
        <f>[2]Power!U78+'[2]Ground Transportation'!U78+[2]Industry!U78+[2]Residential!U78+[2]Aviation!W78</f>
        <v>24.851425696860961</v>
      </c>
      <c r="V78" s="81">
        <f>SUM(N78:U78)+[2]Aviation!Y78+'[2]International Shipping'!F78</f>
        <v>91.409011568218972</v>
      </c>
      <c r="W78" s="67"/>
      <c r="AJ78" s="74">
        <v>43540</v>
      </c>
      <c r="AK78" s="117">
        <f>[2]Power!AL78+'[2]Ground Transportation'!AL78+[2]Industry!AL78+[2]Residential!AL78+[2]Aviation!AR78</f>
        <v>0.83434139653195116</v>
      </c>
      <c r="AL78" s="117">
        <f>[2]Power!AM78+'[2]Ground Transportation'!AM78+[2]Industry!AM78+[2]Residential!AM78+[2]Aviation!AS78</f>
        <v>0.67055916757332468</v>
      </c>
      <c r="AM78" s="117">
        <f>[2]Power!AN78+'[2]Ground Transportation'!AN78+[2]Industry!AN78+[2]Residential!AN78+[2]Aviation!AT78</f>
        <v>1.455627633523334</v>
      </c>
      <c r="AN78" s="117">
        <f>[2]Power!AO78+'[2]Ground Transportation'!AO78+[2]Industry!AO78+[2]Residential!AO78+[2]Aviation!AU78</f>
        <v>0.81400478471455251</v>
      </c>
      <c r="AO78" s="97">
        <f>[2]Power!AP78+'[2]Ground Transportation'!AP78+[2]Industry!AP78+[2]Residential!AP78+[2]Aviation!AV78</f>
        <v>0.52470458475386705</v>
      </c>
      <c r="AQ78" s="74">
        <v>43906</v>
      </c>
      <c r="AR78" s="116">
        <f>[2]Power!AS78+'[2]Ground Transportation'!AS78+[2]Industry!AS78+[2]Residential!AS78+[2]Aviation!AY78</f>
        <v>1.0761378085550848</v>
      </c>
      <c r="AS78" s="116">
        <f>[2]Power!AT78+'[2]Ground Transportation'!AT78+[2]Industry!AT78+[2]Residential!AT78+[2]Aviation!AZ78</f>
        <v>0.86231284865539981</v>
      </c>
      <c r="AT78" s="116">
        <f>[2]Power!AU78+'[2]Ground Transportation'!AU78+[2]Industry!AU78+[2]Residential!AU78+[2]Aviation!BA78</f>
        <v>1.8673119339329745</v>
      </c>
      <c r="AU78" s="116">
        <f>[2]Power!AV78+'[2]Ground Transportation'!AV78+[2]Industry!AV78+[2]Residential!AV78+[2]Aviation!BB78</f>
        <v>0.74952863153164739</v>
      </c>
      <c r="AV78" s="77">
        <f>[2]Power!AW78+'[2]Ground Transportation'!AW78+[2]Industry!AW78+[2]Residential!AW78+[2]Aviation!BC78</f>
        <v>0.53001577693095148</v>
      </c>
    </row>
    <row r="79" spans="2:48">
      <c r="B79" s="74">
        <v>43541</v>
      </c>
      <c r="C79" s="117">
        <f>[2]Power!C79+'[2]Ground Transportation'!C79+[2]Industry!C79+[2]Residential!C79+[2]Aviation!C79</f>
        <v>27.247278864048539</v>
      </c>
      <c r="D79" s="117">
        <f>[2]Power!D79+'[2]Ground Transportation'!D79+[2]Industry!D79+[2]Residential!D79+[2]Aviation!D79</f>
        <v>7.2437968813636449</v>
      </c>
      <c r="E79" s="117">
        <f>[2]Power!E79+'[2]Ground Transportation'!E79+[2]Industry!E79+[2]Residential!E79+[2]Aviation!E79</f>
        <v>12.753733917160726</v>
      </c>
      <c r="F79" s="117">
        <f>[2]Power!F79+'[2]Ground Transportation'!F79+[2]Industry!F79+[2]Residential!F79+[2]Aviation!F79</f>
        <v>6.7767798350374031</v>
      </c>
      <c r="G79" s="117">
        <f>[2]Power!G79+'[2]Ground Transportation'!G79+[2]Industry!G79+[2]Residential!G79+[2]Aviation!G79</f>
        <v>4.3303617439346072</v>
      </c>
      <c r="H79" s="117">
        <f>[2]Power!H79+'[2]Ground Transportation'!H79+[2]Industry!H79+[2]Residential!H79+[2]Aviation!H79</f>
        <v>3.2276665920734677</v>
      </c>
      <c r="I79" s="117">
        <f>[2]Power!I79+'[2]Ground Transportation'!I79+[2]Industry!I79+[2]Residential!I79+[2]Aviation!I79</f>
        <v>1.0478904816629215</v>
      </c>
      <c r="J79" s="117">
        <f>[2]Power!J79+'[2]Ground Transportation'!J79+[2]Industry!J79+[2]Residential!J79+[2]Aviation!J79</f>
        <v>25.384597501550832</v>
      </c>
      <c r="K79" s="79">
        <f>SUM(C79:J79)+[2]Aviation!L79+'[2]International Shipping'!C79</f>
        <v>91.660497379070691</v>
      </c>
      <c r="L79" s="67"/>
      <c r="M79" s="74">
        <v>43907</v>
      </c>
      <c r="N79" s="116">
        <f>[2]Power!N79+'[2]Ground Transportation'!N79+[2]Industry!N79+[2]Residential!N79+[2]Aviation!P79</f>
        <v>25.465076720413439</v>
      </c>
      <c r="O79" s="116">
        <f>[2]Power!O79+'[2]Ground Transportation'!O79+[2]Industry!O79+[2]Residential!O79+[2]Aviation!Q79</f>
        <v>6.5730487632830314</v>
      </c>
      <c r="P79" s="116">
        <f>[2]Power!P79+'[2]Ground Transportation'!P79+[2]Industry!P79+[2]Residential!P79+[2]Aviation!R79</f>
        <v>13.116642145107066</v>
      </c>
      <c r="Q79" s="116">
        <f>[2]Power!Q79+'[2]Ground Transportation'!Q79+[2]Industry!Q79+[2]Residential!Q79+[2]Aviation!S79</f>
        <v>8.3049097762630062</v>
      </c>
      <c r="R79" s="116">
        <f>[2]Power!R79+'[2]Ground Transportation'!R79+[2]Industry!R79+[2]Residential!R79+[2]Aviation!T79</f>
        <v>4.2582339893898169</v>
      </c>
      <c r="S79" s="116">
        <f>[2]Power!S79+'[2]Ground Transportation'!S79+[2]Industry!S79+[2]Residential!S79+[2]Aviation!U79</f>
        <v>3.4817439997193906</v>
      </c>
      <c r="T79" s="116">
        <f>[2]Power!T79+'[2]Ground Transportation'!T79+[2]Industry!T79+[2]Residential!T79+[2]Aviation!V79</f>
        <v>1.2768321112739673</v>
      </c>
      <c r="U79" s="116">
        <f>[2]Power!U79+'[2]Ground Transportation'!U79+[2]Industry!U79+[2]Residential!U79+[2]Aviation!W79</f>
        <v>26.028992575033932</v>
      </c>
      <c r="V79" s="81">
        <f>SUM(N79:U79)+[2]Aviation!Y79+'[2]International Shipping'!F79</f>
        <v>90.987068552929344</v>
      </c>
      <c r="W79" s="67"/>
      <c r="AJ79" s="74">
        <v>43541</v>
      </c>
      <c r="AK79" s="117">
        <f>[2]Power!AL79+'[2]Ground Transportation'!AL79+[2]Industry!AL79+[2]Residential!AL79+[2]Aviation!AR79</f>
        <v>0.80449548456898112</v>
      </c>
      <c r="AL79" s="117">
        <f>[2]Power!AM79+'[2]Ground Transportation'!AM79+[2]Industry!AM79+[2]Residential!AM79+[2]Aviation!AS79</f>
        <v>0.67311221707389246</v>
      </c>
      <c r="AM79" s="117">
        <f>[2]Power!AN79+'[2]Ground Transportation'!AN79+[2]Industry!AN79+[2]Residential!AN79+[2]Aviation!AT79</f>
        <v>1.3819622390574184</v>
      </c>
      <c r="AN79" s="117">
        <f>[2]Power!AO79+'[2]Ground Transportation'!AO79+[2]Industry!AO79+[2]Residential!AO79+[2]Aviation!AU79</f>
        <v>0.777566348885808</v>
      </c>
      <c r="AO79" s="97">
        <f>[2]Power!AP79+'[2]Ground Transportation'!AP79+[2]Industry!AP79+[2]Residential!AP79+[2]Aviation!AV79</f>
        <v>0.43565262553238798</v>
      </c>
      <c r="AQ79" s="74">
        <v>43907</v>
      </c>
      <c r="AR79" s="116">
        <f>[2]Power!AS79+'[2]Ground Transportation'!AS79+[2]Industry!AS79+[2]Residential!AS79+[2]Aviation!AY79</f>
        <v>0.96315066718817821</v>
      </c>
      <c r="AS79" s="116">
        <f>[2]Power!AT79+'[2]Ground Transportation'!AT79+[2]Industry!AT79+[2]Residential!AT79+[2]Aviation!AZ79</f>
        <v>0.83038258754139449</v>
      </c>
      <c r="AT79" s="116">
        <f>[2]Power!AU79+'[2]Ground Transportation'!AU79+[2]Industry!AU79+[2]Residential!AU79+[2]Aviation!BA79</f>
        <v>1.9117667215490937</v>
      </c>
      <c r="AU79" s="116">
        <f>[2]Power!AV79+'[2]Ground Transportation'!AV79+[2]Industry!AV79+[2]Residential!AV79+[2]Aviation!BB79</f>
        <v>0.75216783017508915</v>
      </c>
      <c r="AV79" s="77">
        <f>[2]Power!AW79+'[2]Ground Transportation'!AW79+[2]Industry!AW79+[2]Residential!AW79+[2]Aviation!BC79</f>
        <v>0.4532686440598287</v>
      </c>
    </row>
    <row r="80" spans="2:48">
      <c r="B80" s="74">
        <v>43542</v>
      </c>
      <c r="C80" s="117">
        <f>[2]Power!C80+'[2]Ground Transportation'!C80+[2]Industry!C80+[2]Residential!C80+[2]Aviation!C80</f>
        <v>27.56987928465055</v>
      </c>
      <c r="D80" s="117">
        <f>[2]Power!D80+'[2]Ground Transportation'!D80+[2]Industry!D80+[2]Residential!D80+[2]Aviation!D80</f>
        <v>7.1648363691817529</v>
      </c>
      <c r="E80" s="117">
        <f>[2]Power!E80+'[2]Ground Transportation'!E80+[2]Industry!E80+[2]Residential!E80+[2]Aviation!E80</f>
        <v>14.525662627464463</v>
      </c>
      <c r="F80" s="117">
        <f>[2]Power!F80+'[2]Ground Transportation'!F80+[2]Industry!F80+[2]Residential!F80+[2]Aviation!F80</f>
        <v>9.5869007775659938</v>
      </c>
      <c r="G80" s="117">
        <f>[2]Power!G80+'[2]Ground Transportation'!G80+[2]Industry!G80+[2]Residential!G80+[2]Aviation!G80</f>
        <v>4.4576142627788169</v>
      </c>
      <c r="H80" s="117">
        <f>[2]Power!H80+'[2]Ground Transportation'!H80+[2]Industry!H80+[2]Residential!H80+[2]Aviation!H80</f>
        <v>3.3736138558420623</v>
      </c>
      <c r="I80" s="117">
        <f>[2]Power!I80+'[2]Ground Transportation'!I80+[2]Industry!I80+[2]Residential!I80+[2]Aviation!I80</f>
        <v>1.2305620865427211</v>
      </c>
      <c r="J80" s="117">
        <f>[2]Power!J80+'[2]Ground Transportation'!J80+[2]Industry!J80+[2]Residential!J80+[2]Aviation!J80</f>
        <v>27.691290478583657</v>
      </c>
      <c r="K80" s="79">
        <f>SUM(C80:J80)+[2]Aviation!L80+'[2]International Shipping'!C80</f>
        <v>99.166247298465862</v>
      </c>
      <c r="M80" s="74">
        <v>43908</v>
      </c>
      <c r="N80" s="116">
        <f>[2]Power!N80+'[2]Ground Transportation'!N80+[2]Industry!N80+[2]Residential!N80+[2]Aviation!P80</f>
        <v>25.449430727969247</v>
      </c>
      <c r="O80" s="116">
        <f>[2]Power!O80+'[2]Ground Transportation'!O80+[2]Industry!O80+[2]Residential!O80+[2]Aviation!Q80</f>
        <v>6.7846957999601702</v>
      </c>
      <c r="P80" s="116">
        <f>[2]Power!P80+'[2]Ground Transportation'!P80+[2]Industry!P80+[2]Residential!P80+[2]Aviation!R80</f>
        <v>12.231027076021057</v>
      </c>
      <c r="Q80" s="116">
        <f>[2]Power!Q80+'[2]Ground Transportation'!Q80+[2]Industry!Q80+[2]Residential!Q80+[2]Aviation!S80</f>
        <v>7.8381739123472665</v>
      </c>
      <c r="R80" s="116">
        <f>[2]Power!R80+'[2]Ground Transportation'!R80+[2]Industry!R80+[2]Residential!R80+[2]Aviation!T80</f>
        <v>4.2016039650324926</v>
      </c>
      <c r="S80" s="116">
        <f>[2]Power!S80+'[2]Ground Transportation'!S80+[2]Industry!S80+[2]Residential!S80+[2]Aviation!U80</f>
        <v>3.1404805382195566</v>
      </c>
      <c r="T80" s="116">
        <f>[2]Power!T80+'[2]Ground Transportation'!T80+[2]Industry!T80+[2]Residential!T80+[2]Aviation!V80</f>
        <v>1.1641746152329446</v>
      </c>
      <c r="U80" s="116">
        <f>[2]Power!U80+'[2]Ground Transportation'!U80+[2]Industry!U80+[2]Residential!U80+[2]Aviation!W80</f>
        <v>25.604206851504234</v>
      </c>
      <c r="V80" s="81">
        <f>SUM(N80:U80)+[2]Aviation!Y80+'[2]International Shipping'!F80</f>
        <v>88.84514776331622</v>
      </c>
      <c r="W80" s="67"/>
      <c r="AJ80" s="74">
        <v>43542</v>
      </c>
      <c r="AK80" s="117">
        <f>[2]Power!AL80+'[2]Ground Transportation'!AL80+[2]Industry!AL80+[2]Residential!AL80+[2]Aviation!AR80</f>
        <v>1.1632902478049145</v>
      </c>
      <c r="AL80" s="117">
        <f>[2]Power!AM80+'[2]Ground Transportation'!AM80+[2]Industry!AM80+[2]Residential!AM80+[2]Aviation!AS80</f>
        <v>0.92477779611038891</v>
      </c>
      <c r="AM80" s="117">
        <f>[2]Power!AN80+'[2]Ground Transportation'!AN80+[2]Industry!AN80+[2]Residential!AN80+[2]Aviation!AT80</f>
        <v>2.0409793425521805</v>
      </c>
      <c r="AN80" s="117">
        <f>[2]Power!AO80+'[2]Ground Transportation'!AO80+[2]Industry!AO80+[2]Residential!AO80+[2]Aviation!AU80</f>
        <v>0.97460983896063336</v>
      </c>
      <c r="AO80" s="97">
        <f>[2]Power!AP80+'[2]Ground Transportation'!AP80+[2]Industry!AP80+[2]Residential!AP80+[2]Aviation!AV80</f>
        <v>0.74434146975387472</v>
      </c>
      <c r="AQ80" s="74">
        <v>43908</v>
      </c>
      <c r="AR80" s="116">
        <f>[2]Power!AS80+'[2]Ground Transportation'!AS80+[2]Industry!AS80+[2]Residential!AS80+[2]Aviation!AY80</f>
        <v>0.98747485683219549</v>
      </c>
      <c r="AS80" s="116">
        <f>[2]Power!AT80+'[2]Ground Transportation'!AT80+[2]Industry!AT80+[2]Residential!AT80+[2]Aviation!AZ80</f>
        <v>0.67388079214047414</v>
      </c>
      <c r="AT80" s="116">
        <f>[2]Power!AU80+'[2]Ground Transportation'!AU80+[2]Industry!AU80+[2]Residential!AU80+[2]Aviation!BA80</f>
        <v>1.7304525381849594</v>
      </c>
      <c r="AU80" s="116">
        <f>[2]Power!AV80+'[2]Ground Transportation'!AV80+[2]Industry!AV80+[2]Residential!AV80+[2]Aviation!BB80</f>
        <v>0.72165549255364581</v>
      </c>
      <c r="AV80" s="77">
        <f>[2]Power!AW80+'[2]Ground Transportation'!AW80+[2]Industry!AW80+[2]Residential!AW80+[2]Aviation!BC80</f>
        <v>0.46790260961967461</v>
      </c>
    </row>
    <row r="81" spans="2:48">
      <c r="B81" s="74">
        <v>43543</v>
      </c>
      <c r="C81" s="117">
        <f>[2]Power!C81+'[2]Ground Transportation'!C81+[2]Industry!C81+[2]Residential!C81+[2]Aviation!C81</f>
        <v>26.552155281231968</v>
      </c>
      <c r="D81" s="117">
        <f>[2]Power!D81+'[2]Ground Transportation'!D81+[2]Industry!D81+[2]Residential!D81+[2]Aviation!D81</f>
        <v>7.4234832145755512</v>
      </c>
      <c r="E81" s="117">
        <f>[2]Power!E81+'[2]Ground Transportation'!E81+[2]Industry!E81+[2]Residential!E81+[2]Aviation!E81</f>
        <v>14.562709352020951</v>
      </c>
      <c r="F81" s="117">
        <f>[2]Power!F81+'[2]Ground Transportation'!F81+[2]Industry!F81+[2]Residential!F81+[2]Aviation!F81</f>
        <v>10.665048194165788</v>
      </c>
      <c r="G81" s="117">
        <f>[2]Power!G81+'[2]Ground Transportation'!G81+[2]Industry!G81+[2]Residential!G81+[2]Aviation!G81</f>
        <v>4.470004335311117</v>
      </c>
      <c r="H81" s="117">
        <f>[2]Power!H81+'[2]Ground Transportation'!H81+[2]Industry!H81+[2]Residential!H81+[2]Aviation!H81</f>
        <v>3.4002683649464949</v>
      </c>
      <c r="I81" s="117">
        <f>[2]Power!I81+'[2]Ground Transportation'!I81+[2]Industry!I81+[2]Residential!I81+[2]Aviation!I81</f>
        <v>1.2200481242269563</v>
      </c>
      <c r="J81" s="117">
        <f>[2]Power!J81+'[2]Ground Transportation'!J81+[2]Industry!J81+[2]Residential!J81+[2]Aviation!J81</f>
        <v>28.050431659291384</v>
      </c>
      <c r="K81" s="79">
        <f>SUM(C81:J81)+[2]Aviation!L81+'[2]International Shipping'!C81</f>
        <v>99.838090728265882</v>
      </c>
      <c r="M81" s="74">
        <v>43909</v>
      </c>
      <c r="N81" s="116">
        <f>[2]Power!N81+'[2]Ground Transportation'!N81+[2]Industry!N81+[2]Residential!N81+[2]Aviation!P81</f>
        <v>26.079643974967183</v>
      </c>
      <c r="O81" s="116">
        <f>[2]Power!O81+'[2]Ground Transportation'!O81+[2]Industry!O81+[2]Residential!O81+[2]Aviation!Q81</f>
        <v>6.9037055294475991</v>
      </c>
      <c r="P81" s="116">
        <f>[2]Power!P81+'[2]Ground Transportation'!P81+[2]Industry!P81+[2]Residential!P81+[2]Aviation!R81</f>
        <v>11.846329714109844</v>
      </c>
      <c r="Q81" s="116">
        <f>[2]Power!Q81+'[2]Ground Transportation'!Q81+[2]Industry!Q81+[2]Residential!Q81+[2]Aviation!S81</f>
        <v>8.3999481481324061</v>
      </c>
      <c r="R81" s="116">
        <f>[2]Power!R81+'[2]Ground Transportation'!R81+[2]Industry!R81+[2]Residential!R81+[2]Aviation!T81</f>
        <v>4.1429194988583804</v>
      </c>
      <c r="S81" s="116">
        <f>[2]Power!S81+'[2]Ground Transportation'!S81+[2]Industry!S81+[2]Residential!S81+[2]Aviation!U81</f>
        <v>2.9222953174911175</v>
      </c>
      <c r="T81" s="116">
        <f>[2]Power!T81+'[2]Ground Transportation'!T81+[2]Industry!T81+[2]Residential!T81+[2]Aviation!V81</f>
        <v>1.1436816250917383</v>
      </c>
      <c r="U81" s="116">
        <f>[2]Power!U81+'[2]Ground Transportation'!U81+[2]Industry!U81+[2]Residential!U81+[2]Aviation!W81</f>
        <v>25.555730813490211</v>
      </c>
      <c r="V81" s="81">
        <f>SUM(N81:U81)+[2]Aviation!Y81+'[2]International Shipping'!F81</f>
        <v>89.374501525292672</v>
      </c>
      <c r="W81" s="67"/>
      <c r="AJ81" s="74">
        <v>43543</v>
      </c>
      <c r="AK81" s="117">
        <f>[2]Power!AL81+'[2]Ground Transportation'!AL81+[2]Industry!AL81+[2]Residential!AL81+[2]Aviation!AR81</f>
        <v>1.2029164298926838</v>
      </c>
      <c r="AL81" s="117">
        <f>[2]Power!AM81+'[2]Ground Transportation'!AM81+[2]Industry!AM81+[2]Residential!AM81+[2]Aviation!AS81</f>
        <v>1.0705640947293042</v>
      </c>
      <c r="AM81" s="117">
        <f>[2]Power!AN81+'[2]Ground Transportation'!AN81+[2]Industry!AN81+[2]Residential!AN81+[2]Aviation!AT81</f>
        <v>2.551893649559255</v>
      </c>
      <c r="AN81" s="117">
        <f>[2]Power!AO81+'[2]Ground Transportation'!AO81+[2]Industry!AO81+[2]Residential!AO81+[2]Aviation!AU81</f>
        <v>1.062774356068396</v>
      </c>
      <c r="AO81" s="97">
        <f>[2]Power!AP81+'[2]Ground Transportation'!AP81+[2]Industry!AP81+[2]Residential!AP81+[2]Aviation!AV81</f>
        <v>0.72631171189167032</v>
      </c>
      <c r="AQ81" s="74">
        <v>43909</v>
      </c>
      <c r="AR81" s="116">
        <f>[2]Power!AS81+'[2]Ground Transportation'!AS81+[2]Industry!AS81+[2]Residential!AS81+[2]Aviation!AY81</f>
        <v>1.1098349850687539</v>
      </c>
      <c r="AS81" s="116">
        <f>[2]Power!AT81+'[2]Ground Transportation'!AT81+[2]Industry!AT81+[2]Residential!AT81+[2]Aviation!AZ81</f>
        <v>0.68387971248575752</v>
      </c>
      <c r="AT81" s="116">
        <f>[2]Power!AU81+'[2]Ground Transportation'!AU81+[2]Industry!AU81+[2]Residential!AU81+[2]Aviation!BA81</f>
        <v>1.8913626951587925</v>
      </c>
      <c r="AU81" s="116">
        <f>[2]Power!AV81+'[2]Ground Transportation'!AV81+[2]Industry!AV81+[2]Residential!AV81+[2]Aviation!BB81</f>
        <v>0.70202164691601188</v>
      </c>
      <c r="AV81" s="77">
        <f>[2]Power!AW81+'[2]Ground Transportation'!AW81+[2]Industry!AW81+[2]Residential!AW81+[2]Aviation!BC81</f>
        <v>0.52512099594404371</v>
      </c>
    </row>
    <row r="82" spans="2:48">
      <c r="B82" s="74">
        <v>43544</v>
      </c>
      <c r="C82" s="117">
        <f>[2]Power!C82+'[2]Ground Transportation'!C82+[2]Industry!C82+[2]Residential!C82+[2]Aviation!C82</f>
        <v>27.570108433534077</v>
      </c>
      <c r="D82" s="117">
        <f>[2]Power!D82+'[2]Ground Transportation'!D82+[2]Industry!D82+[2]Residential!D82+[2]Aviation!D82</f>
        <v>7.523060352174026</v>
      </c>
      <c r="E82" s="117">
        <f>[2]Power!E82+'[2]Ground Transportation'!E82+[2]Industry!E82+[2]Residential!E82+[2]Aviation!E82</f>
        <v>14.387319967018975</v>
      </c>
      <c r="F82" s="117">
        <f>[2]Power!F82+'[2]Ground Transportation'!F82+[2]Industry!F82+[2]Residential!F82+[2]Aviation!F82</f>
        <v>10.169966138551002</v>
      </c>
      <c r="G82" s="117">
        <f>[2]Power!G82+'[2]Ground Transportation'!G82+[2]Industry!G82+[2]Residential!G82+[2]Aviation!G82</f>
        <v>4.4467392876142098</v>
      </c>
      <c r="H82" s="117">
        <f>[2]Power!H82+'[2]Ground Transportation'!H82+[2]Industry!H82+[2]Residential!H82+[2]Aviation!H82</f>
        <v>3.0437479439999753</v>
      </c>
      <c r="I82" s="117">
        <f>[2]Power!I82+'[2]Ground Transportation'!I82+[2]Industry!I82+[2]Residential!I82+[2]Aviation!I82</f>
        <v>1.2331586027983796</v>
      </c>
      <c r="J82" s="117">
        <f>[2]Power!J82+'[2]Ground Transportation'!J82+[2]Industry!J82+[2]Residential!J82+[2]Aviation!J82</f>
        <v>28.109665731122742</v>
      </c>
      <c r="K82" s="79">
        <f>SUM(C82:J82)+[2]Aviation!L82+'[2]International Shipping'!C82</f>
        <v>99.999337940791605</v>
      </c>
      <c r="M82" s="74">
        <v>43910</v>
      </c>
      <c r="N82" s="116">
        <f>[2]Power!N82+'[2]Ground Transportation'!N82+[2]Industry!N82+[2]Residential!N82+[2]Aviation!P82</f>
        <v>25.871632738808316</v>
      </c>
      <c r="O82" s="116">
        <f>[2]Power!O82+'[2]Ground Transportation'!O82+[2]Industry!O82+[2]Residential!O82+[2]Aviation!Q82</f>
        <v>6.9456117604852023</v>
      </c>
      <c r="P82" s="116">
        <f>[2]Power!P82+'[2]Ground Transportation'!P82+[2]Industry!P82+[2]Residential!P82+[2]Aviation!R82</f>
        <v>11.446240086477591</v>
      </c>
      <c r="Q82" s="116">
        <f>[2]Power!Q82+'[2]Ground Transportation'!Q82+[2]Industry!Q82+[2]Residential!Q82+[2]Aviation!S82</f>
        <v>7.8863021359231338</v>
      </c>
      <c r="R82" s="116">
        <f>[2]Power!R82+'[2]Ground Transportation'!R82+[2]Industry!R82+[2]Residential!R82+[2]Aviation!T82</f>
        <v>4.1653116747456709</v>
      </c>
      <c r="S82" s="116">
        <f>[2]Power!S82+'[2]Ground Transportation'!S82+[2]Industry!S82+[2]Residential!S82+[2]Aviation!U82</f>
        <v>2.8871283187442369</v>
      </c>
      <c r="T82" s="116">
        <f>[2]Power!T82+'[2]Ground Transportation'!T82+[2]Industry!T82+[2]Residential!T82+[2]Aviation!V82</f>
        <v>1.1428713431830626</v>
      </c>
      <c r="U82" s="116">
        <f>[2]Power!U82+'[2]Ground Transportation'!U82+[2]Industry!U82+[2]Residential!U82+[2]Aviation!W82</f>
        <v>25.419681784059343</v>
      </c>
      <c r="V82" s="81">
        <f>SUM(N82:U82)+[2]Aviation!Y82+'[2]International Shipping'!F82</f>
        <v>88.115769088239475</v>
      </c>
      <c r="W82" s="67"/>
      <c r="AJ82" s="74">
        <v>43544</v>
      </c>
      <c r="AK82" s="117">
        <f>[2]Power!AL82+'[2]Ground Transportation'!AL82+[2]Industry!AL82+[2]Residential!AL82+[2]Aviation!AR82</f>
        <v>1.1378487923392764</v>
      </c>
      <c r="AL82" s="117">
        <f>[2]Power!AM82+'[2]Ground Transportation'!AM82+[2]Industry!AM82+[2]Residential!AM82+[2]Aviation!AS82</f>
        <v>1.0382235400941442</v>
      </c>
      <c r="AM82" s="117">
        <f>[2]Power!AN82+'[2]Ground Transportation'!AN82+[2]Industry!AN82+[2]Residential!AN82+[2]Aviation!AT82</f>
        <v>2.3874553310961204</v>
      </c>
      <c r="AN82" s="117">
        <f>[2]Power!AO82+'[2]Ground Transportation'!AO82+[2]Industry!AO82+[2]Residential!AO82+[2]Aviation!AU82</f>
        <v>1.0450176552334831</v>
      </c>
      <c r="AO82" s="97">
        <f>[2]Power!AP82+'[2]Ground Transportation'!AP82+[2]Industry!AP82+[2]Residential!AP82+[2]Aviation!AV82</f>
        <v>0.71543542110717129</v>
      </c>
      <c r="AQ82" s="74">
        <v>43910</v>
      </c>
      <c r="AR82" s="116">
        <f>[2]Power!AS82+'[2]Ground Transportation'!AS82+[2]Industry!AS82+[2]Residential!AS82+[2]Aviation!AY82</f>
        <v>0.93510159918868963</v>
      </c>
      <c r="AS82" s="116">
        <f>[2]Power!AT82+'[2]Ground Transportation'!AT82+[2]Industry!AT82+[2]Residential!AT82+[2]Aviation!AZ82</f>
        <v>0.61003572515164728</v>
      </c>
      <c r="AT82" s="116">
        <f>[2]Power!AU82+'[2]Ground Transportation'!AU82+[2]Industry!AU82+[2]Residential!AU82+[2]Aviation!BA82</f>
        <v>1.8027226303656667</v>
      </c>
      <c r="AU82" s="116">
        <f>[2]Power!AV82+'[2]Ground Transportation'!AV82+[2]Industry!AV82+[2]Residential!AV82+[2]Aviation!BB82</f>
        <v>0.71221243943724333</v>
      </c>
      <c r="AV82" s="77">
        <f>[2]Power!AW82+'[2]Ground Transportation'!AW82+[2]Industry!AW82+[2]Residential!AW82+[2]Aviation!BC82</f>
        <v>0.48015163433894964</v>
      </c>
    </row>
    <row r="83" spans="2:48">
      <c r="B83" s="74">
        <v>43545</v>
      </c>
      <c r="C83" s="117">
        <f>[2]Power!C83+'[2]Ground Transportation'!C83+[2]Industry!C83+[2]Residential!C83+[2]Aviation!C83</f>
        <v>27.907430427200886</v>
      </c>
      <c r="D83" s="117">
        <f>[2]Power!D83+'[2]Ground Transportation'!D83+[2]Industry!D83+[2]Residential!D83+[2]Aviation!D83</f>
        <v>6.9326569634814437</v>
      </c>
      <c r="E83" s="117">
        <f>[2]Power!E83+'[2]Ground Transportation'!E83+[2]Industry!E83+[2]Residential!E83+[2]Aviation!E83</f>
        <v>14.657316643370608</v>
      </c>
      <c r="F83" s="117">
        <f>[2]Power!F83+'[2]Ground Transportation'!F83+[2]Industry!F83+[2]Residential!F83+[2]Aviation!F83</f>
        <v>9.9259374787964276</v>
      </c>
      <c r="G83" s="117">
        <f>[2]Power!G83+'[2]Ground Transportation'!G83+[2]Industry!G83+[2]Residential!G83+[2]Aviation!G83</f>
        <v>4.406647802293242</v>
      </c>
      <c r="H83" s="117">
        <f>[2]Power!H83+'[2]Ground Transportation'!H83+[2]Industry!H83+[2]Residential!H83+[2]Aviation!H83</f>
        <v>2.9668879102453283</v>
      </c>
      <c r="I83" s="117">
        <f>[2]Power!I83+'[2]Ground Transportation'!I83+[2]Industry!I83+[2]Residential!I83+[2]Aviation!I83</f>
        <v>1.237339104067315</v>
      </c>
      <c r="J83" s="117">
        <f>[2]Power!J83+'[2]Ground Transportation'!J83+[2]Industry!J83+[2]Residential!J83+[2]Aviation!J83</f>
        <v>27.99622417125078</v>
      </c>
      <c r="K83" s="79">
        <f>SUM(C83:J83)+[2]Aviation!L83+'[2]International Shipping'!C83</f>
        <v>99.590097385088555</v>
      </c>
      <c r="M83" s="74">
        <v>43911</v>
      </c>
      <c r="N83" s="116">
        <f>[2]Power!N83+'[2]Ground Transportation'!N83+[2]Industry!N83+[2]Residential!N83+[2]Aviation!P83</f>
        <v>25.725031286334278</v>
      </c>
      <c r="O83" s="116">
        <f>[2]Power!O83+'[2]Ground Transportation'!O83+[2]Industry!O83+[2]Residential!O83+[2]Aviation!Q83</f>
        <v>6.5962409819866945</v>
      </c>
      <c r="P83" s="116">
        <f>[2]Power!P83+'[2]Ground Transportation'!P83+[2]Industry!P83+[2]Residential!P83+[2]Aviation!R83</f>
        <v>10.903641745228549</v>
      </c>
      <c r="Q83" s="116">
        <f>[2]Power!Q83+'[2]Ground Transportation'!Q83+[2]Industry!Q83+[2]Residential!Q83+[2]Aviation!S83</f>
        <v>6.5121475536711291</v>
      </c>
      <c r="R83" s="116">
        <f>[2]Power!R83+'[2]Ground Transportation'!R83+[2]Industry!R83+[2]Residential!R83+[2]Aviation!T83</f>
        <v>4.0786878215071605</v>
      </c>
      <c r="S83" s="116">
        <f>[2]Power!S83+'[2]Ground Transportation'!S83+[2]Industry!S83+[2]Residential!S83+[2]Aviation!U83</f>
        <v>2.6143866590895017</v>
      </c>
      <c r="T83" s="116">
        <f>[2]Power!T83+'[2]Ground Transportation'!T83+[2]Industry!T83+[2]Residential!T83+[2]Aviation!V83</f>
        <v>0.92399613912549905</v>
      </c>
      <c r="U83" s="116">
        <f>[2]Power!U83+'[2]Ground Transportation'!U83+[2]Industry!U83+[2]Residential!U83+[2]Aviation!W83</f>
        <v>23.988424941544405</v>
      </c>
      <c r="V83" s="81">
        <f>SUM(N83:U83)+[2]Aviation!Y83+'[2]International Shipping'!F83</f>
        <v>83.633932989699716</v>
      </c>
      <c r="W83" s="67"/>
      <c r="AJ83" s="74">
        <v>43545</v>
      </c>
      <c r="AK83" s="117">
        <f>[2]Power!AL83+'[2]Ground Transportation'!AL83+[2]Industry!AL83+[2]Residential!AL83+[2]Aviation!AR83</f>
        <v>1.1248264168666091</v>
      </c>
      <c r="AL83" s="117">
        <f>[2]Power!AM83+'[2]Ground Transportation'!AM83+[2]Industry!AM83+[2]Residential!AM83+[2]Aviation!AS83</f>
        <v>1.0104623542637605</v>
      </c>
      <c r="AM83" s="117">
        <f>[2]Power!AN83+'[2]Ground Transportation'!AN83+[2]Industry!AN83+[2]Residential!AN83+[2]Aviation!AT83</f>
        <v>2.242561402770642</v>
      </c>
      <c r="AN83" s="117">
        <f>[2]Power!AO83+'[2]Ground Transportation'!AO83+[2]Industry!AO83+[2]Residential!AO83+[2]Aviation!AU83</f>
        <v>1.0144198395223065</v>
      </c>
      <c r="AO83" s="97">
        <f>[2]Power!AP83+'[2]Ground Transportation'!AP83+[2]Industry!AP83+[2]Residential!AP83+[2]Aviation!AV83</f>
        <v>0.76038646004088473</v>
      </c>
      <c r="AQ83" s="74">
        <v>43911</v>
      </c>
      <c r="AR83" s="116">
        <f>[2]Power!AS83+'[2]Ground Transportation'!AS83+[2]Industry!AS83+[2]Residential!AS83+[2]Aviation!AY83</f>
        <v>0.74200891547911985</v>
      </c>
      <c r="AS83" s="116">
        <f>[2]Power!AT83+'[2]Ground Transportation'!AT83+[2]Industry!AT83+[2]Residential!AT83+[2]Aviation!AZ83</f>
        <v>0.53366069298265484</v>
      </c>
      <c r="AT83" s="116">
        <f>[2]Power!AU83+'[2]Ground Transportation'!AU83+[2]Industry!AU83+[2]Residential!AU83+[2]Aviation!BA83</f>
        <v>1.446905794568019</v>
      </c>
      <c r="AU83" s="116">
        <f>[2]Power!AV83+'[2]Ground Transportation'!AV83+[2]Industry!AV83+[2]Residential!AV83+[2]Aviation!BB83</f>
        <v>0.63781841559841668</v>
      </c>
      <c r="AV83" s="77">
        <f>[2]Power!AW83+'[2]Ground Transportation'!AW83+[2]Industry!AW83+[2]Residential!AW83+[2]Aviation!BC83</f>
        <v>0.38897714914846171</v>
      </c>
    </row>
    <row r="84" spans="2:48">
      <c r="B84" s="74">
        <v>43546</v>
      </c>
      <c r="C84" s="117">
        <f>[2]Power!C84+'[2]Ground Transportation'!C84+[2]Industry!C84+[2]Residential!C84+[2]Aviation!C84</f>
        <v>28.777956047067665</v>
      </c>
      <c r="D84" s="117">
        <f>[2]Power!D84+'[2]Ground Transportation'!D84+[2]Industry!D84+[2]Residential!D84+[2]Aviation!D84</f>
        <v>6.7239627727538211</v>
      </c>
      <c r="E84" s="117">
        <f>[2]Power!E84+'[2]Ground Transportation'!E84+[2]Industry!E84+[2]Residential!E84+[2]Aviation!E84</f>
        <v>13.998816565132309</v>
      </c>
      <c r="F84" s="117">
        <f>[2]Power!F84+'[2]Ground Transportation'!F84+[2]Industry!F84+[2]Residential!F84+[2]Aviation!F84</f>
        <v>9.6813424066352081</v>
      </c>
      <c r="G84" s="117">
        <f>[2]Power!G84+'[2]Ground Transportation'!G84+[2]Industry!G84+[2]Residential!G84+[2]Aviation!G84</f>
        <v>4.3759283038261501</v>
      </c>
      <c r="H84" s="117">
        <f>[2]Power!H84+'[2]Ground Transportation'!H84+[2]Industry!H84+[2]Residential!H84+[2]Aviation!H84</f>
        <v>3.1313520514986894</v>
      </c>
      <c r="I84" s="117">
        <f>[2]Power!I84+'[2]Ground Transportation'!I84+[2]Industry!I84+[2]Residential!I84+[2]Aviation!I84</f>
        <v>1.2536142038148346</v>
      </c>
      <c r="J84" s="117">
        <f>[2]Power!J84+'[2]Ground Transportation'!J84+[2]Industry!J84+[2]Residential!J84+[2]Aviation!J84</f>
        <v>27.327911489723306</v>
      </c>
      <c r="K84" s="79">
        <f>SUM(C84:J84)+[2]Aviation!L84+'[2]International Shipping'!C84</f>
        <v>98.883690623836316</v>
      </c>
      <c r="M84" s="74">
        <v>43912</v>
      </c>
      <c r="N84" s="116">
        <f>[2]Power!N84+'[2]Ground Transportation'!N84+[2]Industry!N84+[2]Residential!N84+[2]Aviation!P84</f>
        <v>25.250803588661562</v>
      </c>
      <c r="O84" s="116">
        <f>[2]Power!O84+'[2]Ground Transportation'!O84+[2]Industry!O84+[2]Residential!O84+[2]Aviation!Q84</f>
        <v>5.984332499132357</v>
      </c>
      <c r="P84" s="116">
        <f>[2]Power!P84+'[2]Ground Transportation'!P84+[2]Industry!P84+[2]Residential!P84+[2]Aviation!R84</f>
        <v>10.090936414961966</v>
      </c>
      <c r="Q84" s="116">
        <f>[2]Power!Q84+'[2]Ground Transportation'!Q84+[2]Industry!Q84+[2]Residential!Q84+[2]Aviation!S84</f>
        <v>6.2803326431072817</v>
      </c>
      <c r="R84" s="116">
        <f>[2]Power!R84+'[2]Ground Transportation'!R84+[2]Industry!R84+[2]Residential!R84+[2]Aviation!T84</f>
        <v>4.0479508671405284</v>
      </c>
      <c r="S84" s="116">
        <f>[2]Power!S84+'[2]Ground Transportation'!S84+[2]Industry!S84+[2]Residential!S84+[2]Aviation!U84</f>
        <v>2.544193438739228</v>
      </c>
      <c r="T84" s="116">
        <f>[2]Power!T84+'[2]Ground Transportation'!T84+[2]Industry!T84+[2]Residential!T84+[2]Aviation!V84</f>
        <v>0.69311086333967509</v>
      </c>
      <c r="U84" s="116">
        <f>[2]Power!U84+'[2]Ground Transportation'!U84+[2]Industry!U84+[2]Residential!U84+[2]Aviation!W84</f>
        <v>22.402546239487272</v>
      </c>
      <c r="V84" s="81">
        <f>SUM(N84:U84)+[2]Aviation!Y84+'[2]International Shipping'!F84</f>
        <v>79.46362156088216</v>
      </c>
      <c r="W84" s="67"/>
      <c r="AJ84" s="74">
        <v>43546</v>
      </c>
      <c r="AK84" s="117">
        <f>[2]Power!AL84+'[2]Ground Transportation'!AL84+[2]Industry!AL84+[2]Residential!AL84+[2]Aviation!AR84</f>
        <v>1.0834803375131206</v>
      </c>
      <c r="AL84" s="117">
        <f>[2]Power!AM84+'[2]Ground Transportation'!AM84+[2]Industry!AM84+[2]Residential!AM84+[2]Aviation!AS84</f>
        <v>0.99936862460935938</v>
      </c>
      <c r="AM84" s="117">
        <f>[2]Power!AN84+'[2]Ground Transportation'!AN84+[2]Industry!AN84+[2]Residential!AN84+[2]Aviation!AT84</f>
        <v>2.1969461814016662</v>
      </c>
      <c r="AN84" s="117">
        <f>[2]Power!AO84+'[2]Ground Transportation'!AO84+[2]Industry!AO84+[2]Residential!AO84+[2]Aviation!AU84</f>
        <v>0.97952055778014913</v>
      </c>
      <c r="AO84" s="97">
        <f>[2]Power!AP84+'[2]Ground Transportation'!AP84+[2]Industry!AP84+[2]Residential!AP84+[2]Aviation!AV84</f>
        <v>0.70732404302526708</v>
      </c>
      <c r="AQ84" s="74">
        <v>43912</v>
      </c>
      <c r="AR84" s="116">
        <f>[2]Power!AS84+'[2]Ground Transportation'!AS84+[2]Industry!AS84+[2]Residential!AS84+[2]Aviation!AY84</f>
        <v>0.70800074849432537</v>
      </c>
      <c r="AS84" s="116">
        <f>[2]Power!AT84+'[2]Ground Transportation'!AT84+[2]Industry!AT84+[2]Residential!AT84+[2]Aviation!AZ84</f>
        <v>0.49811810300399084</v>
      </c>
      <c r="AT84" s="116">
        <f>[2]Power!AU84+'[2]Ground Transportation'!AU84+[2]Industry!AU84+[2]Residential!AU84+[2]Aviation!BA84</f>
        <v>1.3835197798098566</v>
      </c>
      <c r="AU84" s="116">
        <f>[2]Power!AV84+'[2]Ground Transportation'!AV84+[2]Industry!AV84+[2]Residential!AV84+[2]Aviation!BB84</f>
        <v>0.5818322476524852</v>
      </c>
      <c r="AV84" s="77">
        <f>[2]Power!AW84+'[2]Ground Transportation'!AW84+[2]Industry!AW84+[2]Residential!AW84+[2]Aviation!BC84</f>
        <v>0.39678396632411683</v>
      </c>
    </row>
    <row r="85" spans="2:48">
      <c r="B85" s="74">
        <v>43547</v>
      </c>
      <c r="C85" s="117">
        <f>[2]Power!C85+'[2]Ground Transportation'!C85+[2]Industry!C85+[2]Residential!C85+[2]Aviation!C85</f>
        <v>28.493878048778321</v>
      </c>
      <c r="D85" s="117">
        <f>[2]Power!D85+'[2]Ground Transportation'!D85+[2]Industry!D85+[2]Residential!D85+[2]Aviation!D85</f>
        <v>7.0230420620001226</v>
      </c>
      <c r="E85" s="117">
        <f>[2]Power!E85+'[2]Ground Transportation'!E85+[2]Industry!E85+[2]Residential!E85+[2]Aviation!E85</f>
        <v>12.616989969981697</v>
      </c>
      <c r="F85" s="117">
        <f>[2]Power!F85+'[2]Ground Transportation'!F85+[2]Industry!F85+[2]Residential!F85+[2]Aviation!F85</f>
        <v>8.207410674872829</v>
      </c>
      <c r="G85" s="117">
        <f>[2]Power!G85+'[2]Ground Transportation'!G85+[2]Industry!G85+[2]Residential!G85+[2]Aviation!G85</f>
        <v>4.3565841748509175</v>
      </c>
      <c r="H85" s="117">
        <f>[2]Power!H85+'[2]Ground Transportation'!H85+[2]Industry!H85+[2]Residential!H85+[2]Aviation!H85</f>
        <v>3.3889911330976741</v>
      </c>
      <c r="I85" s="117">
        <f>[2]Power!I85+'[2]Ground Transportation'!I85+[2]Industry!I85+[2]Residential!I85+[2]Aviation!I85</f>
        <v>1.2216558582528663</v>
      </c>
      <c r="J85" s="117">
        <f>[2]Power!J85+'[2]Ground Transportation'!J85+[2]Industry!J85+[2]Residential!J85+[2]Aviation!J85</f>
        <v>26.067783024914373</v>
      </c>
      <c r="K85" s="79">
        <f>SUM(C85:J85)+[2]Aviation!L85+'[2]International Shipping'!C85</f>
        <v>95.022768185963145</v>
      </c>
      <c r="M85" s="74">
        <v>43913</v>
      </c>
      <c r="N85" s="116">
        <f>[2]Power!N85+'[2]Ground Transportation'!N85+[2]Industry!N85+[2]Residential!N85+[2]Aviation!P85</f>
        <v>26.630637985217852</v>
      </c>
      <c r="O85" s="116">
        <f>[2]Power!O85+'[2]Ground Transportation'!O85+[2]Industry!O85+[2]Residential!O85+[2]Aviation!Q85</f>
        <v>5.4722605669496618</v>
      </c>
      <c r="P85" s="116">
        <f>[2]Power!P85+'[2]Ground Transportation'!P85+[2]Industry!P85+[2]Residential!P85+[2]Aviation!R85</f>
        <v>11.703534966579229</v>
      </c>
      <c r="Q85" s="116">
        <f>[2]Power!Q85+'[2]Ground Transportation'!Q85+[2]Industry!Q85+[2]Residential!Q85+[2]Aviation!S85</f>
        <v>7.7303216461491493</v>
      </c>
      <c r="R85" s="116">
        <f>[2]Power!R85+'[2]Ground Transportation'!R85+[2]Industry!R85+[2]Residential!R85+[2]Aviation!T85</f>
        <v>4.3061925761746656</v>
      </c>
      <c r="S85" s="116">
        <f>[2]Power!S85+'[2]Ground Transportation'!S85+[2]Industry!S85+[2]Residential!S85+[2]Aviation!U85</f>
        <v>3.0394577622104371</v>
      </c>
      <c r="T85" s="116">
        <f>[2]Power!T85+'[2]Ground Transportation'!T85+[2]Industry!T85+[2]Residential!T85+[2]Aviation!V85</f>
        <v>1.0184266939506164</v>
      </c>
      <c r="U85" s="116">
        <f>[2]Power!U85+'[2]Ground Transportation'!U85+[2]Industry!U85+[2]Residential!U85+[2]Aviation!W85</f>
        <v>23.500551091457943</v>
      </c>
      <c r="V85" s="81">
        <f>SUM(N85:U85)+[2]Aviation!Y85+'[2]International Shipping'!F85</f>
        <v>85.419084837848487</v>
      </c>
      <c r="W85" s="67"/>
      <c r="AJ85" s="74">
        <v>43547</v>
      </c>
      <c r="AK85" s="117">
        <f>[2]Power!AL85+'[2]Ground Transportation'!AL85+[2]Industry!AL85+[2]Residential!AL85+[2]Aviation!AR85</f>
        <v>0.93428235419346506</v>
      </c>
      <c r="AL85" s="117">
        <f>[2]Power!AM85+'[2]Ground Transportation'!AM85+[2]Industry!AM85+[2]Residential!AM85+[2]Aviation!AS85</f>
        <v>0.81365040254491705</v>
      </c>
      <c r="AM85" s="117">
        <f>[2]Power!AN85+'[2]Ground Transportation'!AN85+[2]Industry!AN85+[2]Residential!AN85+[2]Aviation!AT85</f>
        <v>1.8540777582444872</v>
      </c>
      <c r="AN85" s="117">
        <f>[2]Power!AO85+'[2]Ground Transportation'!AO85+[2]Industry!AO85+[2]Residential!AO85+[2]Aviation!AU85</f>
        <v>0.81129768546771408</v>
      </c>
      <c r="AO85" s="97">
        <f>[2]Power!AP85+'[2]Ground Transportation'!AP85+[2]Industry!AP85+[2]Residential!AP85+[2]Aviation!AV85</f>
        <v>0.5901955331111769</v>
      </c>
      <c r="AQ85" s="74">
        <v>43913</v>
      </c>
      <c r="AR85" s="116">
        <f>[2]Power!AS85+'[2]Ground Transportation'!AS85+[2]Industry!AS85+[2]Residential!AS85+[2]Aviation!AY85</f>
        <v>0.80188635705416855</v>
      </c>
      <c r="AS85" s="116">
        <f>[2]Power!AT85+'[2]Ground Transportation'!AT85+[2]Industry!AT85+[2]Residential!AT85+[2]Aviation!AZ85</f>
        <v>0.61124760536929501</v>
      </c>
      <c r="AT85" s="116">
        <f>[2]Power!AU85+'[2]Ground Transportation'!AU85+[2]Industry!AU85+[2]Residential!AU85+[2]Aviation!BA85</f>
        <v>1.7342562743236138</v>
      </c>
      <c r="AU85" s="116">
        <f>[2]Power!AV85+'[2]Ground Transportation'!AV85+[2]Industry!AV85+[2]Residential!AV85+[2]Aviation!BB85</f>
        <v>0.80372125603464517</v>
      </c>
      <c r="AV85" s="77">
        <f>[2]Power!AW85+'[2]Ground Transportation'!AW85+[2]Industry!AW85+[2]Residential!AW85+[2]Aviation!BC85</f>
        <v>0.43806503029255744</v>
      </c>
    </row>
    <row r="86" spans="2:48">
      <c r="B86" s="74">
        <v>43548</v>
      </c>
      <c r="C86" s="117">
        <f>[2]Power!C86+'[2]Ground Transportation'!C86+[2]Industry!C86+[2]Residential!C86+[2]Aviation!C86</f>
        <v>27.988291036262726</v>
      </c>
      <c r="D86" s="117">
        <f>[2]Power!D86+'[2]Ground Transportation'!D86+[2]Industry!D86+[2]Residential!D86+[2]Aviation!D86</f>
        <v>7.2322025407911426</v>
      </c>
      <c r="E86" s="117">
        <f>[2]Power!E86+'[2]Ground Transportation'!E86+[2]Industry!E86+[2]Residential!E86+[2]Aviation!E86</f>
        <v>11.373506689737706</v>
      </c>
      <c r="F86" s="117">
        <f>[2]Power!F86+'[2]Ground Transportation'!F86+[2]Industry!F86+[2]Residential!F86+[2]Aviation!F86</f>
        <v>7.2795647002519743</v>
      </c>
      <c r="G86" s="117">
        <f>[2]Power!G86+'[2]Ground Transportation'!G86+[2]Industry!G86+[2]Residential!G86+[2]Aviation!G86</f>
        <v>4.2753635507001331</v>
      </c>
      <c r="H86" s="117">
        <f>[2]Power!H86+'[2]Ground Transportation'!H86+[2]Industry!H86+[2]Residential!H86+[2]Aviation!H86</f>
        <v>3.1186035230074265</v>
      </c>
      <c r="I86" s="117">
        <f>[2]Power!I86+'[2]Ground Transportation'!I86+[2]Industry!I86+[2]Residential!I86+[2]Aviation!I86</f>
        <v>1.0950077707585495</v>
      </c>
      <c r="J86" s="117">
        <f>[2]Power!J86+'[2]Ground Transportation'!J86+[2]Industry!J86+[2]Residential!J86+[2]Aviation!J86</f>
        <v>25.249340501880805</v>
      </c>
      <c r="K86" s="79">
        <f>SUM(C86:J86)+[2]Aviation!L86+'[2]International Shipping'!C86</f>
        <v>91.268315499177405</v>
      </c>
      <c r="L86" s="67"/>
      <c r="M86" s="74">
        <v>43914</v>
      </c>
      <c r="N86" s="116">
        <f>[2]Power!N86+'[2]Ground Transportation'!N86+[2]Industry!N86+[2]Residential!N86+[2]Aviation!P86</f>
        <v>26.712423384962126</v>
      </c>
      <c r="O86" s="116">
        <f>[2]Power!O86+'[2]Ground Transportation'!O86+[2]Industry!O86+[2]Residential!O86+[2]Aviation!Q86</f>
        <v>5.6016480891857077</v>
      </c>
      <c r="P86" s="116">
        <f>[2]Power!P86+'[2]Ground Transportation'!P86+[2]Industry!P86+[2]Residential!P86+[2]Aviation!R86</f>
        <v>11.445573294246573</v>
      </c>
      <c r="Q86" s="116">
        <f>[2]Power!Q86+'[2]Ground Transportation'!Q86+[2]Industry!Q86+[2]Residential!Q86+[2]Aviation!S86</f>
        <v>7.8132690175583264</v>
      </c>
      <c r="R86" s="116">
        <f>[2]Power!R86+'[2]Ground Transportation'!R86+[2]Industry!R86+[2]Residential!R86+[2]Aviation!T86</f>
        <v>4.3016802541164258</v>
      </c>
      <c r="S86" s="116">
        <f>[2]Power!S86+'[2]Ground Transportation'!S86+[2]Industry!S86+[2]Residential!S86+[2]Aviation!U86</f>
        <v>3.2911918154127555</v>
      </c>
      <c r="T86" s="116">
        <f>[2]Power!T86+'[2]Ground Transportation'!T86+[2]Industry!T86+[2]Residential!T86+[2]Aviation!V86</f>
        <v>0.97992917963838877</v>
      </c>
      <c r="U86" s="116">
        <f>[2]Power!U86+'[2]Ground Transportation'!U86+[2]Industry!U86+[2]Residential!U86+[2]Aviation!W86</f>
        <v>24.015743520240527</v>
      </c>
      <c r="V86" s="81">
        <f>SUM(N86:U86)+[2]Aviation!Y86+'[2]International Shipping'!F86</f>
        <v>86.101883446630382</v>
      </c>
      <c r="W86" s="67"/>
      <c r="AJ86" s="74">
        <v>43548</v>
      </c>
      <c r="AK86" s="117">
        <f>[2]Power!AL86+'[2]Ground Transportation'!AL86+[2]Industry!AL86+[2]Residential!AL86+[2]Aviation!AR86</f>
        <v>0.79539355917490739</v>
      </c>
      <c r="AL86" s="117">
        <f>[2]Power!AM86+'[2]Ground Transportation'!AM86+[2]Industry!AM86+[2]Residential!AM86+[2]Aviation!AS86</f>
        <v>0.72873463202028788</v>
      </c>
      <c r="AM86" s="117">
        <f>[2]Power!AN86+'[2]Ground Transportation'!AN86+[2]Industry!AN86+[2]Residential!AN86+[2]Aviation!AT86</f>
        <v>1.7138351850919105</v>
      </c>
      <c r="AN86" s="117">
        <f>[2]Power!AO86+'[2]Ground Transportation'!AO86+[2]Industry!AO86+[2]Residential!AO86+[2]Aviation!AU86</f>
        <v>0.72670122627966749</v>
      </c>
      <c r="AO86" s="97">
        <f>[2]Power!AP86+'[2]Ground Transportation'!AP86+[2]Industry!AP86+[2]Residential!AP86+[2]Aviation!AV86</f>
        <v>0.45326357202321893</v>
      </c>
      <c r="AQ86" s="74">
        <v>43914</v>
      </c>
      <c r="AR86" s="116">
        <f>[2]Power!AS86+'[2]Ground Transportation'!AS86+[2]Industry!AS86+[2]Residential!AS86+[2]Aviation!AY86</f>
        <v>0.72087016043847951</v>
      </c>
      <c r="AS86" s="116">
        <f>[2]Power!AT86+'[2]Ground Transportation'!AT86+[2]Industry!AT86+[2]Residential!AT86+[2]Aviation!AZ86</f>
        <v>0.67091977001165948</v>
      </c>
      <c r="AT86" s="116">
        <f>[2]Power!AU86+'[2]Ground Transportation'!AU86+[2]Industry!AU86+[2]Residential!AU86+[2]Aviation!BA86</f>
        <v>1.791940067166339</v>
      </c>
      <c r="AU86" s="116">
        <f>[2]Power!AV86+'[2]Ground Transportation'!AV86+[2]Industry!AV86+[2]Residential!AV86+[2]Aviation!BB86</f>
        <v>0.84814886853383198</v>
      </c>
      <c r="AV86" s="77">
        <f>[2]Power!AW86+'[2]Ground Transportation'!AW86+[2]Industry!AW86+[2]Residential!AW86+[2]Aviation!BC86</f>
        <v>0.42437272998849729</v>
      </c>
    </row>
    <row r="87" spans="2:48">
      <c r="B87" s="74">
        <v>43549</v>
      </c>
      <c r="C87" s="117">
        <f>[2]Power!C87+'[2]Ground Transportation'!C87+[2]Industry!C87+[2]Residential!C87+[2]Aviation!C87</f>
        <v>27.835484207221164</v>
      </c>
      <c r="D87" s="117">
        <f>[2]Power!D87+'[2]Ground Transportation'!D87+[2]Industry!D87+[2]Residential!D87+[2]Aviation!D87</f>
        <v>7.3000788711913822</v>
      </c>
      <c r="E87" s="117">
        <f>[2]Power!E87+'[2]Ground Transportation'!E87+[2]Industry!E87+[2]Residential!E87+[2]Aviation!E87</f>
        <v>13.679318006265573</v>
      </c>
      <c r="F87" s="117">
        <f>[2]Power!F87+'[2]Ground Transportation'!F87+[2]Industry!F87+[2]Residential!F87+[2]Aviation!F87</f>
        <v>8.8859371648916046</v>
      </c>
      <c r="G87" s="117">
        <f>[2]Power!G87+'[2]Ground Transportation'!G87+[2]Industry!G87+[2]Residential!G87+[2]Aviation!G87</f>
        <v>4.4144065142131543</v>
      </c>
      <c r="H87" s="117">
        <f>[2]Power!H87+'[2]Ground Transportation'!H87+[2]Industry!H87+[2]Residential!H87+[2]Aviation!H87</f>
        <v>3.3507925809979784</v>
      </c>
      <c r="I87" s="117">
        <f>[2]Power!I87+'[2]Ground Transportation'!I87+[2]Industry!I87+[2]Residential!I87+[2]Aviation!I87</f>
        <v>1.2477836859152196</v>
      </c>
      <c r="J87" s="117">
        <f>[2]Power!J87+'[2]Ground Transportation'!J87+[2]Industry!J87+[2]Residential!J87+[2]Aviation!J87</f>
        <v>27.341675905062321</v>
      </c>
      <c r="K87" s="79">
        <f>SUM(C87:J87)+[2]Aviation!L87+'[2]International Shipping'!C87</f>
        <v>97.66430806448119</v>
      </c>
      <c r="M87" s="74">
        <v>43915</v>
      </c>
      <c r="N87" s="116">
        <f>[2]Power!N87+'[2]Ground Transportation'!N87+[2]Industry!N87+[2]Residential!N87+[2]Aviation!P87</f>
        <v>27.293001454064804</v>
      </c>
      <c r="O87" s="116">
        <f>[2]Power!O87+'[2]Ground Transportation'!O87+[2]Industry!O87+[2]Residential!O87+[2]Aviation!Q87</f>
        <v>5.3177758131158139</v>
      </c>
      <c r="P87" s="116">
        <f>[2]Power!P87+'[2]Ground Transportation'!P87+[2]Industry!P87+[2]Residential!P87+[2]Aviation!R87</f>
        <v>11.215525397977727</v>
      </c>
      <c r="Q87" s="116">
        <f>[2]Power!Q87+'[2]Ground Transportation'!Q87+[2]Industry!Q87+[2]Residential!Q87+[2]Aviation!S87</f>
        <v>8.0827223550857745</v>
      </c>
      <c r="R87" s="116">
        <f>[2]Power!R87+'[2]Ground Transportation'!R87+[2]Industry!R87+[2]Residential!R87+[2]Aviation!T87</f>
        <v>4.1973768457500311</v>
      </c>
      <c r="S87" s="116">
        <f>[2]Power!S87+'[2]Ground Transportation'!S87+[2]Industry!S87+[2]Residential!S87+[2]Aviation!U87</f>
        <v>3.1371037553039121</v>
      </c>
      <c r="T87" s="116">
        <f>[2]Power!T87+'[2]Ground Transportation'!T87+[2]Industry!T87+[2]Residential!T87+[2]Aviation!V87</f>
        <v>1.0139771767763637</v>
      </c>
      <c r="U87" s="116">
        <f>[2]Power!U87+'[2]Ground Transportation'!U87+[2]Industry!U87+[2]Residential!U87+[2]Aviation!W87</f>
        <v>24.063300934960058</v>
      </c>
      <c r="V87" s="81">
        <f>SUM(N87:U87)+[2]Aviation!Y87+'[2]International Shipping'!F87</f>
        <v>86.218740967373535</v>
      </c>
      <c r="W87" s="67"/>
      <c r="AJ87" s="74">
        <v>43549</v>
      </c>
      <c r="AK87" s="117">
        <f>[2]Power!AL87+'[2]Ground Transportation'!AL87+[2]Industry!AL87+[2]Residential!AL87+[2]Aviation!AR87</f>
        <v>0.9672498552103358</v>
      </c>
      <c r="AL87" s="117">
        <f>[2]Power!AM87+'[2]Ground Transportation'!AM87+[2]Industry!AM87+[2]Residential!AM87+[2]Aviation!AS87</f>
        <v>0.87134552983196223</v>
      </c>
      <c r="AM87" s="117">
        <f>[2]Power!AN87+'[2]Ground Transportation'!AN87+[2]Industry!AN87+[2]Residential!AN87+[2]Aviation!AT87</f>
        <v>2.0306579795971973</v>
      </c>
      <c r="AN87" s="117">
        <f>[2]Power!AO87+'[2]Ground Transportation'!AO87+[2]Industry!AO87+[2]Residential!AO87+[2]Aviation!AU87</f>
        <v>0.86888965854051559</v>
      </c>
      <c r="AO87" s="97">
        <f>[2]Power!AP87+'[2]Ground Transportation'!AP87+[2]Industry!AP87+[2]Residential!AP87+[2]Aviation!AV87</f>
        <v>0.63457976938963168</v>
      </c>
      <c r="AQ87" s="74">
        <v>43915</v>
      </c>
      <c r="AR87" s="116">
        <f>[2]Power!AS87+'[2]Ground Transportation'!AS87+[2]Industry!AS87+[2]Residential!AS87+[2]Aviation!AY87</f>
        <v>0.81445926664608848</v>
      </c>
      <c r="AS87" s="116">
        <f>[2]Power!AT87+'[2]Ground Transportation'!AT87+[2]Industry!AT87+[2]Residential!AT87+[2]Aviation!AZ87</f>
        <v>0.6975562284272695</v>
      </c>
      <c r="AT87" s="116">
        <f>[2]Power!AU87+'[2]Ground Transportation'!AU87+[2]Industry!AU87+[2]Residential!AU87+[2]Aviation!BA87</f>
        <v>1.8381346952690787</v>
      </c>
      <c r="AU87" s="116">
        <f>[2]Power!AV87+'[2]Ground Transportation'!AV87+[2]Industry!AV87+[2]Residential!AV87+[2]Aviation!BB87</f>
        <v>0.88908336130501375</v>
      </c>
      <c r="AV87" s="77">
        <f>[2]Power!AW87+'[2]Ground Transportation'!AW87+[2]Industry!AW87+[2]Residential!AW87+[2]Aviation!BC87</f>
        <v>0.4904328421450071</v>
      </c>
    </row>
    <row r="88" spans="2:48">
      <c r="B88" s="74">
        <v>43550</v>
      </c>
      <c r="C88" s="117">
        <f>[2]Power!C88+'[2]Ground Transportation'!C88+[2]Industry!C88+[2]Residential!C88+[2]Aviation!C88</f>
        <v>27.282474528787176</v>
      </c>
      <c r="D88" s="117">
        <f>[2]Power!D88+'[2]Ground Transportation'!D88+[2]Industry!D88+[2]Residential!D88+[2]Aviation!D88</f>
        <v>7.4954405574012064</v>
      </c>
      <c r="E88" s="117">
        <f>[2]Power!E88+'[2]Ground Transportation'!E88+[2]Industry!E88+[2]Residential!E88+[2]Aviation!E88</f>
        <v>14.385389555335244</v>
      </c>
      <c r="F88" s="117">
        <f>[2]Power!F88+'[2]Ground Transportation'!F88+[2]Industry!F88+[2]Residential!F88+[2]Aviation!F88</f>
        <v>9.676754935008459</v>
      </c>
      <c r="G88" s="117">
        <f>[2]Power!G88+'[2]Ground Transportation'!G88+[2]Industry!G88+[2]Residential!G88+[2]Aviation!G88</f>
        <v>4.4218294105605516</v>
      </c>
      <c r="H88" s="117">
        <f>[2]Power!H88+'[2]Ground Transportation'!H88+[2]Industry!H88+[2]Residential!H88+[2]Aviation!H88</f>
        <v>3.2315063265890034</v>
      </c>
      <c r="I88" s="117">
        <f>[2]Power!I88+'[2]Ground Transportation'!I88+[2]Industry!I88+[2]Residential!I88+[2]Aviation!I88</f>
        <v>1.2658060521237344</v>
      </c>
      <c r="J88" s="117">
        <f>[2]Power!J88+'[2]Ground Transportation'!J88+[2]Industry!J88+[2]Residential!J88+[2]Aviation!J88</f>
        <v>27.715417113708945</v>
      </c>
      <c r="K88" s="79">
        <f>SUM(C88:J88)+[2]Aviation!L88+'[2]International Shipping'!C88</f>
        <v>98.914852714175638</v>
      </c>
      <c r="M88" s="74">
        <v>43916</v>
      </c>
      <c r="N88" s="116">
        <f>[2]Power!N88+'[2]Ground Transportation'!N88+[2]Industry!N88+[2]Residential!N88+[2]Aviation!P88</f>
        <v>27.679756388211349</v>
      </c>
      <c r="O88" s="116">
        <f>[2]Power!O88+'[2]Ground Transportation'!O88+[2]Industry!O88+[2]Residential!O88+[2]Aviation!Q88</f>
        <v>4.9477154354991102</v>
      </c>
      <c r="P88" s="116">
        <f>[2]Power!P88+'[2]Ground Transportation'!P88+[2]Industry!P88+[2]Residential!P88+[2]Aviation!R88</f>
        <v>10.827491007488607</v>
      </c>
      <c r="Q88" s="116">
        <f>[2]Power!Q88+'[2]Ground Transportation'!Q88+[2]Industry!Q88+[2]Residential!Q88+[2]Aviation!S88</f>
        <v>7.9582589249073106</v>
      </c>
      <c r="R88" s="116">
        <f>[2]Power!R88+'[2]Ground Transportation'!R88+[2]Industry!R88+[2]Residential!R88+[2]Aviation!T88</f>
        <v>4.1166819066851694</v>
      </c>
      <c r="S88" s="116">
        <f>[2]Power!S88+'[2]Ground Transportation'!S88+[2]Industry!S88+[2]Residential!S88+[2]Aviation!U88</f>
        <v>2.991305308537124</v>
      </c>
      <c r="T88" s="116">
        <f>[2]Power!T88+'[2]Ground Transportation'!T88+[2]Industry!T88+[2]Residential!T88+[2]Aviation!V88</f>
        <v>1.050173239930057</v>
      </c>
      <c r="U88" s="116">
        <f>[2]Power!U88+'[2]Ground Transportation'!U88+[2]Industry!U88+[2]Residential!U88+[2]Aviation!W88</f>
        <v>23.570433686311002</v>
      </c>
      <c r="V88" s="81">
        <f>SUM(N88:U88)+[2]Aviation!Y88+'[2]International Shipping'!F88</f>
        <v>85.00886973408376</v>
      </c>
      <c r="W88" s="67"/>
      <c r="AJ88" s="74">
        <v>43550</v>
      </c>
      <c r="AK88" s="117">
        <f>[2]Power!AL88+'[2]Ground Transportation'!AL88+[2]Industry!AL88+[2]Residential!AL88+[2]Aviation!AR88</f>
        <v>1.0903343475963629</v>
      </c>
      <c r="AL88" s="117">
        <f>[2]Power!AM88+'[2]Ground Transportation'!AM88+[2]Industry!AM88+[2]Residential!AM88+[2]Aviation!AS88</f>
        <v>0.95291787902041503</v>
      </c>
      <c r="AM88" s="117">
        <f>[2]Power!AN88+'[2]Ground Transportation'!AN88+[2]Industry!AN88+[2]Residential!AN88+[2]Aviation!AT88</f>
        <v>2.2301995226586073</v>
      </c>
      <c r="AN88" s="117">
        <f>[2]Power!AO88+'[2]Ground Transportation'!AO88+[2]Industry!AO88+[2]Residential!AO88+[2]Aviation!AU88</f>
        <v>0.9351808530694744</v>
      </c>
      <c r="AO88" s="97">
        <f>[2]Power!AP88+'[2]Ground Transportation'!AP88+[2]Industry!AP88+[2]Residential!AP88+[2]Aviation!AV88</f>
        <v>0.67314351519952687</v>
      </c>
      <c r="AQ88" s="74">
        <v>43916</v>
      </c>
      <c r="AR88" s="116">
        <f>[2]Power!AS88+'[2]Ground Transportation'!AS88+[2]Industry!AS88+[2]Residential!AS88+[2]Aviation!AY88</f>
        <v>0.8673374610624478</v>
      </c>
      <c r="AS88" s="116">
        <f>[2]Power!AT88+'[2]Ground Transportation'!AT88+[2]Industry!AT88+[2]Residential!AT88+[2]Aviation!AZ88</f>
        <v>0.69707446780697679</v>
      </c>
      <c r="AT88" s="116">
        <f>[2]Power!AU88+'[2]Ground Transportation'!AU88+[2]Industry!AU88+[2]Residential!AU88+[2]Aviation!BA88</f>
        <v>1.7654487993643886</v>
      </c>
      <c r="AU88" s="116">
        <f>[2]Power!AV88+'[2]Ground Transportation'!AV88+[2]Industry!AV88+[2]Residential!AV88+[2]Aviation!BB88</f>
        <v>0.83666368149015791</v>
      </c>
      <c r="AV88" s="77">
        <f>[2]Power!AW88+'[2]Ground Transportation'!AW88+[2]Industry!AW88+[2]Residential!AW88+[2]Aviation!BC88</f>
        <v>0.49920047477990298</v>
      </c>
    </row>
    <row r="89" spans="2:48">
      <c r="B89" s="74">
        <v>43551</v>
      </c>
      <c r="C89" s="117">
        <f>[2]Power!C89+'[2]Ground Transportation'!C89+[2]Industry!C89+[2]Residential!C89+[2]Aviation!C89</f>
        <v>27.913649885615243</v>
      </c>
      <c r="D89" s="117">
        <f>[2]Power!D89+'[2]Ground Transportation'!D89+[2]Industry!D89+[2]Residential!D89+[2]Aviation!D89</f>
        <v>7.4798726613782556</v>
      </c>
      <c r="E89" s="117">
        <f>[2]Power!E89+'[2]Ground Transportation'!E89+[2]Industry!E89+[2]Residential!E89+[2]Aviation!E89</f>
        <v>13.796322832150047</v>
      </c>
      <c r="F89" s="117">
        <f>[2]Power!F89+'[2]Ground Transportation'!F89+[2]Industry!F89+[2]Residential!F89+[2]Aviation!F89</f>
        <v>10.084837891018932</v>
      </c>
      <c r="G89" s="117">
        <f>[2]Power!G89+'[2]Ground Transportation'!G89+[2]Industry!G89+[2]Residential!G89+[2]Aviation!G89</f>
        <v>4.4243258110405135</v>
      </c>
      <c r="H89" s="117">
        <f>[2]Power!H89+'[2]Ground Transportation'!H89+[2]Industry!H89+[2]Residential!H89+[2]Aviation!H89</f>
        <v>3.02262781880578</v>
      </c>
      <c r="I89" s="117">
        <f>[2]Power!I89+'[2]Ground Transportation'!I89+[2]Industry!I89+[2]Residential!I89+[2]Aviation!I89</f>
        <v>1.1925073756145856</v>
      </c>
      <c r="J89" s="117">
        <f>[2]Power!J89+'[2]Ground Transportation'!J89+[2]Industry!J89+[2]Residential!J89+[2]Aviation!J89</f>
        <v>27.837297720080056</v>
      </c>
      <c r="K89" s="79">
        <f>SUM(C89:J89)+[2]Aviation!L89+'[2]International Shipping'!C89</f>
        <v>99.271090780080101</v>
      </c>
      <c r="M89" s="74">
        <v>43917</v>
      </c>
      <c r="N89" s="116">
        <f>[2]Power!N89+'[2]Ground Transportation'!N89+[2]Industry!N89+[2]Residential!N89+[2]Aviation!P89</f>
        <v>28.249855294313196</v>
      </c>
      <c r="O89" s="116">
        <f>[2]Power!O89+'[2]Ground Transportation'!O89+[2]Industry!O89+[2]Residential!O89+[2]Aviation!Q89</f>
        <v>4.5357882788765354</v>
      </c>
      <c r="P89" s="116">
        <f>[2]Power!P89+'[2]Ground Transportation'!P89+[2]Industry!P89+[2]Residential!P89+[2]Aviation!R89</f>
        <v>10.556188051059525</v>
      </c>
      <c r="Q89" s="116">
        <f>[2]Power!Q89+'[2]Ground Transportation'!Q89+[2]Industry!Q89+[2]Residential!Q89+[2]Aviation!S89</f>
        <v>7.4517406185853003</v>
      </c>
      <c r="R89" s="116">
        <f>[2]Power!R89+'[2]Ground Transportation'!R89+[2]Industry!R89+[2]Residential!R89+[2]Aviation!T89</f>
        <v>4.0867474182182386</v>
      </c>
      <c r="S89" s="116">
        <f>[2]Power!S89+'[2]Ground Transportation'!S89+[2]Industry!S89+[2]Residential!S89+[2]Aviation!U89</f>
        <v>3.0221338688055921</v>
      </c>
      <c r="T89" s="116">
        <f>[2]Power!T89+'[2]Ground Transportation'!T89+[2]Industry!T89+[2]Residential!T89+[2]Aviation!V89</f>
        <v>1.002396345608775</v>
      </c>
      <c r="U89" s="116">
        <f>[2]Power!U89+'[2]Ground Transportation'!U89+[2]Industry!U89+[2]Residential!U89+[2]Aviation!W89</f>
        <v>23.346329000761603</v>
      </c>
      <c r="V89" s="81">
        <f>SUM(N89:U89)+[2]Aviation!Y89+'[2]International Shipping'!F89</f>
        <v>84.099352508651336</v>
      </c>
      <c r="W89" s="67"/>
      <c r="AJ89" s="74">
        <v>43551</v>
      </c>
      <c r="AK89" s="117">
        <f>[2]Power!AL89+'[2]Ground Transportation'!AL89+[2]Industry!AL89+[2]Residential!AL89+[2]Aviation!AR89</f>
        <v>1.1500734088906044</v>
      </c>
      <c r="AL89" s="117">
        <f>[2]Power!AM89+'[2]Ground Transportation'!AM89+[2]Industry!AM89+[2]Residential!AM89+[2]Aviation!AS89</f>
        <v>1.0010850136606519</v>
      </c>
      <c r="AM89" s="117">
        <f>[2]Power!AN89+'[2]Ground Transportation'!AN89+[2]Industry!AN89+[2]Residential!AN89+[2]Aviation!AT89</f>
        <v>2.3022173823179521</v>
      </c>
      <c r="AN89" s="117">
        <f>[2]Power!AO89+'[2]Ground Transportation'!AO89+[2]Industry!AO89+[2]Residential!AO89+[2]Aviation!AU89</f>
        <v>0.99348476789784113</v>
      </c>
      <c r="AO89" s="97">
        <f>[2]Power!AP89+'[2]Ground Transportation'!AP89+[2]Industry!AP89+[2]Residential!AP89+[2]Aviation!AV89</f>
        <v>0.71673110422001751</v>
      </c>
      <c r="AQ89" s="74">
        <v>43917</v>
      </c>
      <c r="AR89" s="116">
        <f>[2]Power!AS89+'[2]Ground Transportation'!AS89+[2]Industry!AS89+[2]Residential!AS89+[2]Aviation!AY89</f>
        <v>0.80325661850568852</v>
      </c>
      <c r="AS89" s="116">
        <f>[2]Power!AT89+'[2]Ground Transportation'!AT89+[2]Industry!AT89+[2]Residential!AT89+[2]Aviation!AZ89</f>
        <v>0.65310163788926578</v>
      </c>
      <c r="AT89" s="116">
        <f>[2]Power!AU89+'[2]Ground Transportation'!AU89+[2]Industry!AU89+[2]Residential!AU89+[2]Aviation!BA89</f>
        <v>1.6096733656242437</v>
      </c>
      <c r="AU89" s="116">
        <f>[2]Power!AV89+'[2]Ground Transportation'!AV89+[2]Industry!AV89+[2]Residential!AV89+[2]Aviation!BB89</f>
        <v>0.77991580367668878</v>
      </c>
      <c r="AV89" s="77">
        <f>[2]Power!AW89+'[2]Ground Transportation'!AW89+[2]Industry!AW89+[2]Residential!AW89+[2]Aviation!BC89</f>
        <v>0.48364894091594002</v>
      </c>
    </row>
    <row r="90" spans="2:48">
      <c r="B90" s="74">
        <v>43552</v>
      </c>
      <c r="C90" s="117">
        <f>[2]Power!C90+'[2]Ground Transportation'!C90+[2]Industry!C90+[2]Residential!C90+[2]Aviation!C90</f>
        <v>28.519615902054017</v>
      </c>
      <c r="D90" s="117">
        <f>[2]Power!D90+'[2]Ground Transportation'!D90+[2]Industry!D90+[2]Residential!D90+[2]Aviation!D90</f>
        <v>7.5694698309710855</v>
      </c>
      <c r="E90" s="117">
        <f>[2]Power!E90+'[2]Ground Transportation'!E90+[2]Industry!E90+[2]Residential!E90+[2]Aviation!E90</f>
        <v>13.468464962734368</v>
      </c>
      <c r="F90" s="117">
        <f>[2]Power!F90+'[2]Ground Transportation'!F90+[2]Industry!F90+[2]Residential!F90+[2]Aviation!F90</f>
        <v>10.024844955908341</v>
      </c>
      <c r="G90" s="117">
        <f>[2]Power!G90+'[2]Ground Transportation'!G90+[2]Industry!G90+[2]Residential!G90+[2]Aviation!G90</f>
        <v>4.3564056783370084</v>
      </c>
      <c r="H90" s="117">
        <f>[2]Power!H90+'[2]Ground Transportation'!H90+[2]Industry!H90+[2]Residential!H90+[2]Aviation!H90</f>
        <v>3.2496622285047221</v>
      </c>
      <c r="I90" s="117">
        <f>[2]Power!I90+'[2]Ground Transportation'!I90+[2]Industry!I90+[2]Residential!I90+[2]Aviation!I90</f>
        <v>1.2002522753107141</v>
      </c>
      <c r="J90" s="117">
        <f>[2]Power!J90+'[2]Ground Transportation'!J90+[2]Industry!J90+[2]Residential!J90+[2]Aviation!J90</f>
        <v>27.970570016452335</v>
      </c>
      <c r="K90" s="79">
        <f>SUM(C90:J90)+[2]Aviation!L90+'[2]International Shipping'!C90</f>
        <v>99.93777355804221</v>
      </c>
      <c r="M90" s="74">
        <v>43918</v>
      </c>
      <c r="N90" s="116">
        <f>[2]Power!N90+'[2]Ground Transportation'!N90+[2]Industry!N90+[2]Residential!N90+[2]Aviation!P90</f>
        <v>27.04284261148462</v>
      </c>
      <c r="O90" s="116">
        <f>[2]Power!O90+'[2]Ground Transportation'!O90+[2]Industry!O90+[2]Residential!O90+[2]Aviation!Q90</f>
        <v>4.3763418522580828</v>
      </c>
      <c r="P90" s="116">
        <f>[2]Power!P90+'[2]Ground Transportation'!P90+[2]Industry!P90+[2]Residential!P90+[2]Aviation!R90</f>
        <v>9.073360041834178</v>
      </c>
      <c r="Q90" s="116">
        <f>[2]Power!Q90+'[2]Ground Transportation'!Q90+[2]Industry!Q90+[2]Residential!Q90+[2]Aviation!S90</f>
        <v>6.2088841643295325</v>
      </c>
      <c r="R90" s="116">
        <f>[2]Power!R90+'[2]Ground Transportation'!R90+[2]Industry!R90+[2]Residential!R90+[2]Aviation!T90</f>
        <v>3.8000853389300411</v>
      </c>
      <c r="S90" s="116">
        <f>[2]Power!S90+'[2]Ground Transportation'!S90+[2]Industry!S90+[2]Residential!S90+[2]Aviation!U90</f>
        <v>2.8040362106494885</v>
      </c>
      <c r="T90" s="116">
        <f>[2]Power!T90+'[2]Ground Transportation'!T90+[2]Industry!T90+[2]Residential!T90+[2]Aviation!V90</f>
        <v>0.75726135039497333</v>
      </c>
      <c r="U90" s="116">
        <f>[2]Power!U90+'[2]Ground Transportation'!U90+[2]Industry!U90+[2]Residential!U90+[2]Aviation!W90</f>
        <v>22.085518799719793</v>
      </c>
      <c r="V90" s="81">
        <f>SUM(N90:U90)+[2]Aviation!Y90+'[2]International Shipping'!F90</f>
        <v>77.978593792370759</v>
      </c>
      <c r="W90" s="67"/>
      <c r="AJ90" s="74">
        <v>43552</v>
      </c>
      <c r="AK90" s="117">
        <f>[2]Power!AL90+'[2]Ground Transportation'!AL90+[2]Industry!AL90+[2]Residential!AL90+[2]Aviation!AR90</f>
        <v>1.1735895634511591</v>
      </c>
      <c r="AL90" s="117">
        <f>[2]Power!AM90+'[2]Ground Transportation'!AM90+[2]Industry!AM90+[2]Residential!AM90+[2]Aviation!AS90</f>
        <v>1.0102488938930394</v>
      </c>
      <c r="AM90" s="117">
        <f>[2]Power!AN90+'[2]Ground Transportation'!AN90+[2]Industry!AN90+[2]Residential!AN90+[2]Aviation!AT90</f>
        <v>2.2067468233347016</v>
      </c>
      <c r="AN90" s="117">
        <f>[2]Power!AO90+'[2]Ground Transportation'!AO90+[2]Industry!AO90+[2]Residential!AO90+[2]Aviation!AU90</f>
        <v>0.97982324839388313</v>
      </c>
      <c r="AO90" s="97">
        <f>[2]Power!AP90+'[2]Ground Transportation'!AP90+[2]Industry!AP90+[2]Residential!AP90+[2]Aviation!AV90</f>
        <v>0.74450947958246483</v>
      </c>
      <c r="AQ90" s="74">
        <v>43918</v>
      </c>
      <c r="AR90" s="116">
        <f>[2]Power!AS90+'[2]Ground Transportation'!AS90+[2]Industry!AS90+[2]Residential!AS90+[2]Aviation!AY90</f>
        <v>0.65697044403731819</v>
      </c>
      <c r="AS90" s="116">
        <f>[2]Power!AT90+'[2]Ground Transportation'!AT90+[2]Industry!AT90+[2]Residential!AT90+[2]Aviation!AZ90</f>
        <v>0.52836607244802547</v>
      </c>
      <c r="AT90" s="116">
        <f>[2]Power!AU90+'[2]Ground Transportation'!AU90+[2]Industry!AU90+[2]Residential!AU90+[2]Aviation!BA90</f>
        <v>1.3632140827076191</v>
      </c>
      <c r="AU90" s="116">
        <f>[2]Power!AV90+'[2]Ground Transportation'!AV90+[2]Industry!AV90+[2]Residential!AV90+[2]Aviation!BB90</f>
        <v>0.68406219021461601</v>
      </c>
      <c r="AV90" s="77">
        <f>[2]Power!AW90+'[2]Ground Transportation'!AW90+[2]Industry!AW90+[2]Residential!AW90+[2]Aviation!BC90</f>
        <v>0.37611610224719816</v>
      </c>
    </row>
    <row r="91" spans="2:48">
      <c r="B91" s="74">
        <v>43553</v>
      </c>
      <c r="C91" s="117">
        <f>[2]Power!C91+'[2]Ground Transportation'!C91+[2]Industry!C91+[2]Residential!C91+[2]Aviation!C91</f>
        <v>28.049549561995995</v>
      </c>
      <c r="D91" s="117">
        <f>[2]Power!D91+'[2]Ground Transportation'!D91+[2]Industry!D91+[2]Residential!D91+[2]Aviation!D91</f>
        <v>7.6311442744986628</v>
      </c>
      <c r="E91" s="117">
        <f>[2]Power!E91+'[2]Ground Transportation'!E91+[2]Industry!E91+[2]Residential!E91+[2]Aviation!E91</f>
        <v>13.462729209994931</v>
      </c>
      <c r="F91" s="117">
        <f>[2]Power!F91+'[2]Ground Transportation'!F91+[2]Industry!F91+[2]Residential!F91+[2]Aviation!F91</f>
        <v>9.460687106204686</v>
      </c>
      <c r="G91" s="117">
        <f>[2]Power!G91+'[2]Ground Transportation'!G91+[2]Industry!G91+[2]Residential!G91+[2]Aviation!G91</f>
        <v>4.2799326776452062</v>
      </c>
      <c r="H91" s="117">
        <f>[2]Power!H91+'[2]Ground Transportation'!H91+[2]Industry!H91+[2]Residential!H91+[2]Aviation!H91</f>
        <v>3.3009832994497343</v>
      </c>
      <c r="I91" s="117">
        <f>[2]Power!I91+'[2]Ground Transportation'!I91+[2]Industry!I91+[2]Residential!I91+[2]Aviation!I91</f>
        <v>1.208185719175602</v>
      </c>
      <c r="J91" s="117">
        <f>[2]Power!J91+'[2]Ground Transportation'!J91+[2]Industry!J91+[2]Residential!J91+[2]Aviation!J91</f>
        <v>27.247537802801578</v>
      </c>
      <c r="K91" s="79">
        <f>SUM(C91:J91)+[2]Aviation!L91+'[2]International Shipping'!C91</f>
        <v>98.260906025653156</v>
      </c>
      <c r="M91" s="74">
        <v>43919</v>
      </c>
      <c r="N91" s="116">
        <f>[2]Power!N91+'[2]Ground Transportation'!N91+[2]Industry!N91+[2]Residential!N91+[2]Aviation!P91</f>
        <v>26.781744198760865</v>
      </c>
      <c r="O91" s="116">
        <f>[2]Power!O91+'[2]Ground Transportation'!O91+[2]Industry!O91+[2]Residential!O91+[2]Aviation!Q91</f>
        <v>4.309213707334818</v>
      </c>
      <c r="P91" s="116">
        <f>[2]Power!P91+'[2]Ground Transportation'!P91+[2]Industry!P91+[2]Residential!P91+[2]Aviation!R91</f>
        <v>8.3544817804961351</v>
      </c>
      <c r="Q91" s="116">
        <f>[2]Power!Q91+'[2]Ground Transportation'!Q91+[2]Industry!Q91+[2]Residential!Q91+[2]Aviation!S91</f>
        <v>5.8969383382133032</v>
      </c>
      <c r="R91" s="116">
        <f>[2]Power!R91+'[2]Ground Transportation'!R91+[2]Industry!R91+[2]Residential!R91+[2]Aviation!T91</f>
        <v>3.6989903253982597</v>
      </c>
      <c r="S91" s="116">
        <f>[2]Power!S91+'[2]Ground Transportation'!S91+[2]Industry!S91+[2]Residential!S91+[2]Aviation!U91</f>
        <v>2.9099435160677984</v>
      </c>
      <c r="T91" s="116">
        <f>[2]Power!T91+'[2]Ground Transportation'!T91+[2]Industry!T91+[2]Residential!T91+[2]Aviation!V91</f>
        <v>0.61582494088934059</v>
      </c>
      <c r="U91" s="116">
        <f>[2]Power!U91+'[2]Ground Transportation'!U91+[2]Industry!U91+[2]Residential!U91+[2]Aviation!W91</f>
        <v>20.87034930148323</v>
      </c>
      <c r="V91" s="81">
        <f>SUM(N91:U91)+[2]Aviation!Y91+'[2]International Shipping'!F91</f>
        <v>75.218865688934386</v>
      </c>
      <c r="W91" s="67"/>
      <c r="AJ91" s="74">
        <v>43553</v>
      </c>
      <c r="AK91" s="117">
        <f>[2]Power!AL91+'[2]Ground Transportation'!AL91+[2]Industry!AL91+[2]Residential!AL91+[2]Aviation!AR91</f>
        <v>1.0961792703168023</v>
      </c>
      <c r="AL91" s="117">
        <f>[2]Power!AM91+'[2]Ground Transportation'!AM91+[2]Industry!AM91+[2]Residential!AM91+[2]Aviation!AS91</f>
        <v>0.93797538333722452</v>
      </c>
      <c r="AM91" s="117">
        <f>[2]Power!AN91+'[2]Ground Transportation'!AN91+[2]Industry!AN91+[2]Residential!AN91+[2]Aviation!AT91</f>
        <v>2.0284994603287734</v>
      </c>
      <c r="AN91" s="117">
        <f>[2]Power!AO91+'[2]Ground Transportation'!AO91+[2]Industry!AO91+[2]Residential!AO91+[2]Aviation!AU91</f>
        <v>0.96916487469006463</v>
      </c>
      <c r="AO91" s="97">
        <f>[2]Power!AP91+'[2]Ground Transportation'!AP91+[2]Industry!AP91+[2]Residential!AP91+[2]Aviation!AV91</f>
        <v>0.73326126266649572</v>
      </c>
      <c r="AQ91" s="74">
        <v>43919</v>
      </c>
      <c r="AR91" s="116">
        <f>[2]Power!AS91+'[2]Ground Transportation'!AS91+[2]Industry!AS91+[2]Residential!AS91+[2]Aviation!AY91</f>
        <v>0.63786710166925809</v>
      </c>
      <c r="AS91" s="116">
        <f>[2]Power!AT91+'[2]Ground Transportation'!AT91+[2]Industry!AT91+[2]Residential!AT91+[2]Aviation!AZ91</f>
        <v>0.52696053646142904</v>
      </c>
      <c r="AT91" s="116">
        <f>[2]Power!AU91+'[2]Ground Transportation'!AU91+[2]Industry!AU91+[2]Residential!AU91+[2]Aviation!BA91</f>
        <v>1.3820362605639682</v>
      </c>
      <c r="AU91" s="116">
        <f>[2]Power!AV91+'[2]Ground Transportation'!AV91+[2]Industry!AV91+[2]Residential!AV91+[2]Aviation!BB91</f>
        <v>0.60870512123355736</v>
      </c>
      <c r="AV91" s="77">
        <f>[2]Power!AW91+'[2]Ground Transportation'!AW91+[2]Industry!AW91+[2]Residential!AW91+[2]Aviation!BC91</f>
        <v>0.34853335947885267</v>
      </c>
    </row>
    <row r="92" spans="2:48">
      <c r="B92" s="74">
        <v>43554</v>
      </c>
      <c r="C92" s="117">
        <f>[2]Power!C92+'[2]Ground Transportation'!C92+[2]Industry!C92+[2]Residential!C92+[2]Aviation!C92</f>
        <v>28.492052235924103</v>
      </c>
      <c r="D92" s="117">
        <f>[2]Power!D92+'[2]Ground Transportation'!D92+[2]Industry!D92+[2]Residential!D92+[2]Aviation!D92</f>
        <v>7.7057864512289589</v>
      </c>
      <c r="E92" s="117">
        <f>[2]Power!E92+'[2]Ground Transportation'!E92+[2]Industry!E92+[2]Residential!E92+[2]Aviation!E92</f>
        <v>11.826033543403152</v>
      </c>
      <c r="F92" s="117">
        <f>[2]Power!F92+'[2]Ground Transportation'!F92+[2]Industry!F92+[2]Residential!F92+[2]Aviation!F92</f>
        <v>7.9198519375707184</v>
      </c>
      <c r="G92" s="117">
        <f>[2]Power!G92+'[2]Ground Transportation'!G92+[2]Industry!G92+[2]Residential!G92+[2]Aviation!G92</f>
        <v>4.2227221573163503</v>
      </c>
      <c r="H92" s="117">
        <f>[2]Power!H92+'[2]Ground Transportation'!H92+[2]Industry!H92+[2]Residential!H92+[2]Aviation!H92</f>
        <v>3.2220739655096384</v>
      </c>
      <c r="I92" s="117">
        <f>[2]Power!I92+'[2]Ground Transportation'!I92+[2]Industry!I92+[2]Residential!I92+[2]Aviation!I92</f>
        <v>1.1859426862477898</v>
      </c>
      <c r="J92" s="117">
        <f>[2]Power!J92+'[2]Ground Transportation'!J92+[2]Industry!J92+[2]Residential!J92+[2]Aviation!J92</f>
        <v>26.19566416439859</v>
      </c>
      <c r="K92" s="79">
        <f>SUM(C92:J92)+[2]Aviation!L92+'[2]International Shipping'!C92</f>
        <v>94.418438415746749</v>
      </c>
      <c r="M92" s="74">
        <v>43920</v>
      </c>
      <c r="N92" s="116">
        <f>[2]Power!N92+'[2]Ground Transportation'!N92+[2]Industry!N92+[2]Residential!N92+[2]Aviation!P92</f>
        <v>27.610120584775313</v>
      </c>
      <c r="O92" s="116">
        <f>[2]Power!O92+'[2]Ground Transportation'!O92+[2]Industry!O92+[2]Residential!O92+[2]Aviation!Q92</f>
        <v>4.4187512312861461</v>
      </c>
      <c r="P92" s="116">
        <f>[2]Power!P92+'[2]Ground Transportation'!P92+[2]Industry!P92+[2]Residential!P92+[2]Aviation!R92</f>
        <v>9.4951230056771827</v>
      </c>
      <c r="Q92" s="116">
        <f>[2]Power!Q92+'[2]Ground Transportation'!Q92+[2]Industry!Q92+[2]Residential!Q92+[2]Aviation!S92</f>
        <v>8.0297719967629337</v>
      </c>
      <c r="R92" s="116">
        <f>[2]Power!R92+'[2]Ground Transportation'!R92+[2]Industry!R92+[2]Residential!R92+[2]Aviation!T92</f>
        <v>3.9492905504889815</v>
      </c>
      <c r="S92" s="116">
        <f>[2]Power!S92+'[2]Ground Transportation'!S92+[2]Industry!S92+[2]Residential!S92+[2]Aviation!U92</f>
        <v>3.3163641634151952</v>
      </c>
      <c r="T92" s="116">
        <f>[2]Power!T92+'[2]Ground Transportation'!T92+[2]Industry!T92+[2]Residential!T92+[2]Aviation!V92</f>
        <v>0.9036606867984166</v>
      </c>
      <c r="U92" s="116">
        <f>[2]Power!U92+'[2]Ground Transportation'!U92+[2]Industry!U92+[2]Residential!U92+[2]Aviation!W92</f>
        <v>22.16284441755495</v>
      </c>
      <c r="V92" s="81">
        <f>SUM(N92:U92)+[2]Aviation!Y92+'[2]International Shipping'!F92</f>
        <v>81.619899594239101</v>
      </c>
      <c r="W92" s="67"/>
      <c r="AJ92" s="74">
        <v>43554</v>
      </c>
      <c r="AK92" s="117">
        <f>[2]Power!AL92+'[2]Ground Transportation'!AL92+[2]Industry!AL92+[2]Residential!AL92+[2]Aviation!AR92</f>
        <v>0.92735666460118715</v>
      </c>
      <c r="AL92" s="117">
        <f>[2]Power!AM92+'[2]Ground Transportation'!AM92+[2]Industry!AM92+[2]Residential!AM92+[2]Aviation!AS92</f>
        <v>0.76068624438939747</v>
      </c>
      <c r="AM92" s="117">
        <f>[2]Power!AN92+'[2]Ground Transportation'!AN92+[2]Industry!AN92+[2]Residential!AN92+[2]Aviation!AT92</f>
        <v>1.6555888537834536</v>
      </c>
      <c r="AN92" s="117">
        <f>[2]Power!AO92+'[2]Ground Transportation'!AO92+[2]Industry!AO92+[2]Residential!AO92+[2]Aviation!AU92</f>
        <v>0.86097284122867568</v>
      </c>
      <c r="AO92" s="97">
        <f>[2]Power!AP92+'[2]Ground Transportation'!AP92+[2]Industry!AP92+[2]Residential!AP92+[2]Aviation!AV92</f>
        <v>0.61419434905371306</v>
      </c>
      <c r="AQ92" s="74">
        <v>43920</v>
      </c>
      <c r="AR92" s="116">
        <f>[2]Power!AS92+'[2]Ground Transportation'!AS92+[2]Industry!AS92+[2]Residential!AS92+[2]Aviation!AY92</f>
        <v>0.78966560759942017</v>
      </c>
      <c r="AS92" s="116">
        <f>[2]Power!AT92+'[2]Ground Transportation'!AT92+[2]Industry!AT92+[2]Residential!AT92+[2]Aviation!AZ92</f>
        <v>0.69442470539372447</v>
      </c>
      <c r="AT92" s="116">
        <f>[2]Power!AU92+'[2]Ground Transportation'!AU92+[2]Industry!AU92+[2]Residential!AU92+[2]Aviation!BA92</f>
        <v>1.9389475626842234</v>
      </c>
      <c r="AU92" s="116">
        <f>[2]Power!AV92+'[2]Ground Transportation'!AV92+[2]Industry!AV92+[2]Residential!AV92+[2]Aviation!BB92</f>
        <v>0.75961367750180397</v>
      </c>
      <c r="AV92" s="77">
        <f>[2]Power!AW92+'[2]Ground Transportation'!AW92+[2]Industry!AW92+[2]Residential!AW92+[2]Aviation!BC92</f>
        <v>0.47718207812509567</v>
      </c>
    </row>
    <row r="93" spans="2:48">
      <c r="B93" s="74">
        <v>43555</v>
      </c>
      <c r="C93" s="117">
        <f>[2]Power!C93+'[2]Ground Transportation'!C93+[2]Industry!C93+[2]Residential!C93+[2]Aviation!C93</f>
        <v>28.249999564243957</v>
      </c>
      <c r="D93" s="117">
        <f>[2]Power!D93+'[2]Ground Transportation'!D93+[2]Industry!D93+[2]Residential!D93+[2]Aviation!D93</f>
        <v>7.760331995939862</v>
      </c>
      <c r="E93" s="117">
        <f>[2]Power!E93+'[2]Ground Transportation'!E93+[2]Industry!E93+[2]Residential!E93+[2]Aviation!E93</f>
        <v>11.649797868789804</v>
      </c>
      <c r="F93" s="117">
        <f>[2]Power!F93+'[2]Ground Transportation'!F93+[2]Industry!F93+[2]Residential!F93+[2]Aviation!F93</f>
        <v>7.1894535247765026</v>
      </c>
      <c r="G93" s="117">
        <f>[2]Power!G93+'[2]Ground Transportation'!G93+[2]Industry!G93+[2]Residential!G93+[2]Aviation!G93</f>
        <v>4.0907956453422072</v>
      </c>
      <c r="H93" s="117">
        <f>[2]Power!H93+'[2]Ground Transportation'!H93+[2]Industry!H93+[2]Residential!H93+[2]Aviation!H93</f>
        <v>2.954791462641551</v>
      </c>
      <c r="I93" s="117">
        <f>[2]Power!I93+'[2]Ground Transportation'!I93+[2]Industry!I93+[2]Residential!I93+[2]Aviation!I93</f>
        <v>1.0270403616142114</v>
      </c>
      <c r="J93" s="117">
        <f>[2]Power!J93+'[2]Ground Transportation'!J93+[2]Industry!J93+[2]Residential!J93+[2]Aviation!J93</f>
        <v>25.77643816100937</v>
      </c>
      <c r="K93" s="79">
        <f>SUM(C93:J93)+[2]Aviation!L93+'[2]International Shipping'!C93</f>
        <v>92.382182722536996</v>
      </c>
      <c r="L93" s="67"/>
      <c r="M93" s="74">
        <v>43921</v>
      </c>
      <c r="N93" s="116">
        <f>[2]Power!N93+'[2]Ground Transportation'!N93+[2]Industry!N93+[2]Residential!N93+[2]Aviation!P93</f>
        <v>27.511957331209867</v>
      </c>
      <c r="O93" s="116">
        <f>[2]Power!O93+'[2]Ground Transportation'!O93+[2]Industry!O93+[2]Residential!O93+[2]Aviation!Q93</f>
        <v>4.4536321135696877</v>
      </c>
      <c r="P93" s="116">
        <f>[2]Power!P93+'[2]Ground Transportation'!P93+[2]Industry!P93+[2]Residential!P93+[2]Aviation!R93</f>
        <v>10.584531515195792</v>
      </c>
      <c r="Q93" s="116">
        <f>[2]Power!Q93+'[2]Ground Transportation'!Q93+[2]Industry!Q93+[2]Residential!Q93+[2]Aviation!S93</f>
        <v>8.5765559547339461</v>
      </c>
      <c r="R93" s="116">
        <f>[2]Power!R93+'[2]Ground Transportation'!R93+[2]Industry!R93+[2]Residential!R93+[2]Aviation!T93</f>
        <v>4.0130940601833496</v>
      </c>
      <c r="S93" s="116">
        <f>[2]Power!S93+'[2]Ground Transportation'!S93+[2]Industry!S93+[2]Residential!S93+[2]Aviation!U93</f>
        <v>3.1046628813098645</v>
      </c>
      <c r="T93" s="116">
        <f>[2]Power!T93+'[2]Ground Transportation'!T93+[2]Industry!T93+[2]Residential!T93+[2]Aviation!V93</f>
        <v>0.90005543609394723</v>
      </c>
      <c r="U93" s="116">
        <f>[2]Power!U93+'[2]Ground Transportation'!U93+[2]Industry!U93+[2]Residential!U93+[2]Aviation!W93</f>
        <v>23.734561767079178</v>
      </c>
      <c r="V93" s="81">
        <f>SUM(N93:U93)+[2]Aviation!Y93+'[2]International Shipping'!F93</f>
        <v>84.620786052117438</v>
      </c>
      <c r="W93" s="67"/>
      <c r="AJ93" s="74">
        <v>43555</v>
      </c>
      <c r="AK93" s="117">
        <f>[2]Power!AL93+'[2]Ground Transportation'!AL93+[2]Industry!AL93+[2]Residential!AL93+[2]Aviation!AR93</f>
        <v>0.84201720065212016</v>
      </c>
      <c r="AL93" s="117">
        <f>[2]Power!AM93+'[2]Ground Transportation'!AM93+[2]Industry!AM93+[2]Residential!AM93+[2]Aviation!AS93</f>
        <v>0.67700435399497094</v>
      </c>
      <c r="AM93" s="117">
        <f>[2]Power!AN93+'[2]Ground Transportation'!AN93+[2]Industry!AN93+[2]Residential!AN93+[2]Aviation!AT93</f>
        <v>1.5555347801794963</v>
      </c>
      <c r="AN93" s="117">
        <f>[2]Power!AO93+'[2]Ground Transportation'!AO93+[2]Industry!AO93+[2]Residential!AO93+[2]Aviation!AU93</f>
        <v>0.80980403433448045</v>
      </c>
      <c r="AO93" s="97">
        <f>[2]Power!AP93+'[2]Ground Transportation'!AP93+[2]Industry!AP93+[2]Residential!AP93+[2]Aviation!AV93</f>
        <v>0.53978713745166595</v>
      </c>
      <c r="AQ93" s="74">
        <v>43921</v>
      </c>
      <c r="AR93" s="116">
        <f>[2]Power!AS93+'[2]Ground Transportation'!AS93+[2]Industry!AS93+[2]Residential!AS93+[2]Aviation!AY93</f>
        <v>0.87826815366109945</v>
      </c>
      <c r="AS93" s="116">
        <f>[2]Power!AT93+'[2]Ground Transportation'!AT93+[2]Industry!AT93+[2]Residential!AT93+[2]Aviation!AZ93</f>
        <v>0.71901932883369268</v>
      </c>
      <c r="AT93" s="116">
        <f>[2]Power!AU93+'[2]Ground Transportation'!AU93+[2]Industry!AU93+[2]Residential!AU93+[2]Aviation!BA93</f>
        <v>2.0104549415556328</v>
      </c>
      <c r="AU93" s="116">
        <f>[2]Power!AV93+'[2]Ground Transportation'!AV93+[2]Industry!AV93+[2]Residential!AV93+[2]Aviation!BB93</f>
        <v>0.81977062626074593</v>
      </c>
      <c r="AV93" s="77">
        <f>[2]Power!AW93+'[2]Ground Transportation'!AW93+[2]Industry!AW93+[2]Residential!AW93+[2]Aviation!BC93</f>
        <v>0.52591768982666065</v>
      </c>
    </row>
    <row r="94" spans="2:48">
      <c r="B94" s="74">
        <v>43556</v>
      </c>
      <c r="C94" s="117">
        <f>[2]Power!C94+'[2]Ground Transportation'!C94+[2]Industry!C94+[2]Residential!C94+[2]Aviation!C94</f>
        <v>29.532661618613151</v>
      </c>
      <c r="D94" s="117">
        <f>[2]Power!D94+'[2]Ground Transportation'!D94+[2]Industry!D94+[2]Residential!D94+[2]Aviation!D94</f>
        <v>6.9198227321580852</v>
      </c>
      <c r="E94" s="117">
        <f>[2]Power!E94+'[2]Ground Transportation'!E94+[2]Industry!E94+[2]Residential!E94+[2]Aviation!E94</f>
        <v>14.643240568732105</v>
      </c>
      <c r="F94" s="117">
        <f>[2]Power!F94+'[2]Ground Transportation'!F94+[2]Industry!F94+[2]Residential!F94+[2]Aviation!F94</f>
        <v>9.3573901235115198</v>
      </c>
      <c r="G94" s="117">
        <f>[2]Power!G94+'[2]Ground Transportation'!G94+[2]Industry!G94+[2]Residential!G94+[2]Aviation!G94</f>
        <v>4.3731337252983078</v>
      </c>
      <c r="H94" s="117">
        <f>[2]Power!H94+'[2]Ground Transportation'!H94+[2]Industry!H94+[2]Residential!H94+[2]Aviation!H94</f>
        <v>3.4850905862858088</v>
      </c>
      <c r="I94" s="117">
        <f>[2]Power!I94+'[2]Ground Transportation'!I94+[2]Industry!I94+[2]Residential!I94+[2]Aviation!I94</f>
        <v>1.1996322912159814</v>
      </c>
      <c r="J94" s="117">
        <f>[2]Power!J94+'[2]Ground Transportation'!J94+[2]Industry!J94+[2]Residential!J94+[2]Aviation!J94</f>
        <v>28.425030463689563</v>
      </c>
      <c r="K94" s="79">
        <f>SUM(C94:J94)+[2]Aviation!L94+'[2]International Shipping'!C94</f>
        <v>101.55478023922466</v>
      </c>
      <c r="M94" s="74">
        <v>43922</v>
      </c>
      <c r="N94" s="116">
        <f>[2]Power!N94+'[2]Ground Transportation'!N94+[2]Industry!N94+[2]Residential!N94+[2]Aviation!P94</f>
        <v>29.668653958085955</v>
      </c>
      <c r="O94" s="116">
        <f>[2]Power!O94+'[2]Ground Transportation'!O94+[2]Industry!O94+[2]Residential!O94+[2]Aviation!Q94</f>
        <v>3.7530193255901994</v>
      </c>
      <c r="P94" s="116">
        <f>[2]Power!P94+'[2]Ground Transportation'!P94+[2]Industry!P94+[2]Residential!P94+[2]Aviation!R94</f>
        <v>9.9562557480759004</v>
      </c>
      <c r="Q94" s="116">
        <f>[2]Power!Q94+'[2]Ground Transportation'!Q94+[2]Industry!Q94+[2]Residential!Q94+[2]Aviation!S94</f>
        <v>8.3737915268255048</v>
      </c>
      <c r="R94" s="116">
        <f>[2]Power!R94+'[2]Ground Transportation'!R94+[2]Industry!R94+[2]Residential!R94+[2]Aviation!T94</f>
        <v>4.0289696477916186</v>
      </c>
      <c r="S94" s="116">
        <f>[2]Power!S94+'[2]Ground Transportation'!S94+[2]Industry!S94+[2]Residential!S94+[2]Aviation!U94</f>
        <v>3.1925675727123264</v>
      </c>
      <c r="T94" s="116">
        <f>[2]Power!T94+'[2]Ground Transportation'!T94+[2]Industry!T94+[2]Residential!T94+[2]Aviation!V94</f>
        <v>0.95461502354042693</v>
      </c>
      <c r="U94" s="116">
        <f>[2]Power!U94+'[2]Ground Transportation'!U94+[2]Industry!U94+[2]Residential!U94+[2]Aviation!W94</f>
        <v>23.721776324053511</v>
      </c>
      <c r="V94" s="81">
        <f>SUM(N94:U94)+[2]Aviation!Y94+'[2]International Shipping'!F94</f>
        <v>85.393047477457287</v>
      </c>
      <c r="W94" s="67"/>
      <c r="AJ94" s="74">
        <v>43556</v>
      </c>
      <c r="AK94" s="117">
        <f>[2]Power!AL94+'[2]Ground Transportation'!AL94+[2]Industry!AL94+[2]Residential!AL94+[2]Aviation!AR94</f>
        <v>1.028798283945255</v>
      </c>
      <c r="AL94" s="117">
        <f>[2]Power!AM94+'[2]Ground Transportation'!AM94+[2]Industry!AM94+[2]Residential!AM94+[2]Aviation!AS94</f>
        <v>0.79200688547441767</v>
      </c>
      <c r="AM94" s="117">
        <f>[2]Power!AN94+'[2]Ground Transportation'!AN94+[2]Industry!AN94+[2]Residential!AN94+[2]Aviation!AT94</f>
        <v>2.0909112992124137</v>
      </c>
      <c r="AN94" s="117">
        <f>[2]Power!AO94+'[2]Ground Transportation'!AO94+[2]Industry!AO94+[2]Residential!AO94+[2]Aviation!AU94</f>
        <v>1.0059766283193912</v>
      </c>
      <c r="AO94" s="97">
        <f>[2]Power!AP94+'[2]Ground Transportation'!AP94+[2]Industry!AP94+[2]Residential!AP94+[2]Aviation!AV94</f>
        <v>0.76981913094708621</v>
      </c>
      <c r="AQ94" s="74">
        <v>43922</v>
      </c>
      <c r="AR94" s="116">
        <f>[2]Power!AS94+'[2]Ground Transportation'!AS94+[2]Industry!AS94+[2]Residential!AS94+[2]Aviation!AY94</f>
        <v>1.1486628602093016</v>
      </c>
      <c r="AS94" s="116">
        <f>[2]Power!AT94+'[2]Ground Transportation'!AT94+[2]Industry!AT94+[2]Residential!AT94+[2]Aviation!AZ94</f>
        <v>0.68757926054054974</v>
      </c>
      <c r="AT94" s="116">
        <f>[2]Power!AU94+'[2]Ground Transportation'!AU94+[2]Industry!AU94+[2]Residential!AU94+[2]Aviation!BA94</f>
        <v>1.8634381184982924</v>
      </c>
      <c r="AU94" s="116">
        <f>[2]Power!AV94+'[2]Ground Transportation'!AV94+[2]Industry!AV94+[2]Residential!AV94+[2]Aviation!BB94</f>
        <v>0.81002758587564438</v>
      </c>
      <c r="AV94" s="77">
        <f>[2]Power!AW94+'[2]Ground Transportation'!AW94+[2]Industry!AW94+[2]Residential!AW94+[2]Aviation!BC94</f>
        <v>0.52343309110736225</v>
      </c>
    </row>
    <row r="95" spans="2:48">
      <c r="B95" s="74">
        <v>43557</v>
      </c>
      <c r="C95" s="117">
        <f>[2]Power!C95+'[2]Ground Transportation'!C95+[2]Industry!C95+[2]Residential!C95+[2]Aviation!C95</f>
        <v>29.603020518178397</v>
      </c>
      <c r="D95" s="117">
        <f>[2]Power!D95+'[2]Ground Transportation'!D95+[2]Industry!D95+[2]Residential!D95+[2]Aviation!D95</f>
        <v>7.0401147287986561</v>
      </c>
      <c r="E95" s="117">
        <f>[2]Power!E95+'[2]Ground Transportation'!E95+[2]Industry!E95+[2]Residential!E95+[2]Aviation!E95</f>
        <v>14.741866235839129</v>
      </c>
      <c r="F95" s="117">
        <f>[2]Power!F95+'[2]Ground Transportation'!F95+[2]Industry!F95+[2]Residential!F95+[2]Aviation!F95</f>
        <v>9.5076825856418541</v>
      </c>
      <c r="G95" s="117">
        <f>[2]Power!G95+'[2]Ground Transportation'!G95+[2]Industry!G95+[2]Residential!G95+[2]Aviation!G95</f>
        <v>4.3874912958965275</v>
      </c>
      <c r="H95" s="117">
        <f>[2]Power!H95+'[2]Ground Transportation'!H95+[2]Industry!H95+[2]Residential!H95+[2]Aviation!H95</f>
        <v>3.7040522976325474</v>
      </c>
      <c r="I95" s="117">
        <f>[2]Power!I95+'[2]Ground Transportation'!I95+[2]Industry!I95+[2]Residential!I95+[2]Aviation!I95</f>
        <v>1.2957619589631619</v>
      </c>
      <c r="J95" s="117">
        <f>[2]Power!J95+'[2]Ground Transportation'!J95+[2]Industry!J95+[2]Residential!J95+[2]Aviation!J95</f>
        <v>28.425349210032717</v>
      </c>
      <c r="K95" s="79">
        <f>SUM(C95:J95)+[2]Aviation!L95+'[2]International Shipping'!C95</f>
        <v>102.28240138954709</v>
      </c>
      <c r="M95" s="74">
        <v>43923</v>
      </c>
      <c r="N95" s="116">
        <f>[2]Power!N95+'[2]Ground Transportation'!N95+[2]Industry!N95+[2]Residential!N95+[2]Aviation!P95</f>
        <v>30.05894056453991</v>
      </c>
      <c r="O95" s="116">
        <f>[2]Power!O95+'[2]Ground Transportation'!O95+[2]Industry!O95+[2]Residential!O95+[2]Aviation!Q95</f>
        <v>3.7926150377315264</v>
      </c>
      <c r="P95" s="116">
        <f>[2]Power!P95+'[2]Ground Transportation'!P95+[2]Industry!P95+[2]Residential!P95+[2]Aviation!R95</f>
        <v>9.8310820449235692</v>
      </c>
      <c r="Q95" s="116">
        <f>[2]Power!Q95+'[2]Ground Transportation'!Q95+[2]Industry!Q95+[2]Residential!Q95+[2]Aviation!S95</f>
        <v>7.6185033011453678</v>
      </c>
      <c r="R95" s="116">
        <f>[2]Power!R95+'[2]Ground Transportation'!R95+[2]Industry!R95+[2]Residential!R95+[2]Aviation!T95</f>
        <v>3.9698615603433525</v>
      </c>
      <c r="S95" s="116">
        <f>[2]Power!S95+'[2]Ground Transportation'!S95+[2]Industry!S95+[2]Residential!S95+[2]Aviation!U95</f>
        <v>2.9314101789392026</v>
      </c>
      <c r="T95" s="116">
        <f>[2]Power!T95+'[2]Ground Transportation'!T95+[2]Industry!T95+[2]Residential!T95+[2]Aviation!V95</f>
        <v>0.9642814904944158</v>
      </c>
      <c r="U95" s="116">
        <f>[2]Power!U95+'[2]Ground Transportation'!U95+[2]Industry!U95+[2]Residential!U95+[2]Aviation!W95</f>
        <v>23.427995631782082</v>
      </c>
      <c r="V95" s="81">
        <f>SUM(N95:U95)+[2]Aviation!Y95+'[2]International Shipping'!F95</f>
        <v>84.333843649567356</v>
      </c>
      <c r="W95" s="67"/>
      <c r="AJ95" s="74">
        <v>43557</v>
      </c>
      <c r="AK95" s="117">
        <f>[2]Power!AL95+'[2]Ground Transportation'!AL95+[2]Industry!AL95+[2]Residential!AL95+[2]Aviation!AR95</f>
        <v>1.1236826390691685</v>
      </c>
      <c r="AL95" s="117">
        <f>[2]Power!AM95+'[2]Ground Transportation'!AM95+[2]Industry!AM95+[2]Residential!AM95+[2]Aviation!AS95</f>
        <v>0.83041155281856538</v>
      </c>
      <c r="AM95" s="117">
        <f>[2]Power!AN95+'[2]Ground Transportation'!AN95+[2]Industry!AN95+[2]Residential!AN95+[2]Aviation!AT95</f>
        <v>2.0744491932397566</v>
      </c>
      <c r="AN95" s="117">
        <f>[2]Power!AO95+'[2]Ground Transportation'!AO95+[2]Industry!AO95+[2]Residential!AO95+[2]Aviation!AU95</f>
        <v>1.0325077009149053</v>
      </c>
      <c r="AO95" s="97">
        <f>[2]Power!AP95+'[2]Ground Transportation'!AP95+[2]Industry!AP95+[2]Residential!AP95+[2]Aviation!AV95</f>
        <v>0.80896124085184784</v>
      </c>
      <c r="AQ95" s="74">
        <v>43923</v>
      </c>
      <c r="AR95" s="116">
        <f>[2]Power!AS95+'[2]Ground Transportation'!AS95+[2]Industry!AS95+[2]Residential!AS95+[2]Aviation!AY95</f>
        <v>0.86097395891162332</v>
      </c>
      <c r="AS95" s="116">
        <f>[2]Power!AT95+'[2]Ground Transportation'!AT95+[2]Industry!AT95+[2]Residential!AT95+[2]Aviation!AZ95</f>
        <v>0.64369323901042497</v>
      </c>
      <c r="AT95" s="116">
        <f>[2]Power!AU95+'[2]Ground Transportation'!AU95+[2]Industry!AU95+[2]Residential!AU95+[2]Aviation!BA95</f>
        <v>1.6961334277103843</v>
      </c>
      <c r="AU95" s="116">
        <f>[2]Power!AV95+'[2]Ground Transportation'!AV95+[2]Industry!AV95+[2]Residential!AV95+[2]Aviation!BB95</f>
        <v>0.8043634325157778</v>
      </c>
      <c r="AV95" s="77">
        <f>[2]Power!AW95+'[2]Ground Transportation'!AW95+[2]Industry!AW95+[2]Residential!AW95+[2]Aviation!BC95</f>
        <v>0.45666356943738007</v>
      </c>
    </row>
    <row r="96" spans="2:48">
      <c r="B96" s="74">
        <v>43558</v>
      </c>
      <c r="C96" s="117">
        <f>[2]Power!C96+'[2]Ground Transportation'!C96+[2]Industry!C96+[2]Residential!C96+[2]Aviation!C96</f>
        <v>29.028214068569383</v>
      </c>
      <c r="D96" s="117">
        <f>[2]Power!D96+'[2]Ground Transportation'!D96+[2]Industry!D96+[2]Residential!D96+[2]Aviation!D96</f>
        <v>7.2914292396903582</v>
      </c>
      <c r="E96" s="117">
        <f>[2]Power!E96+'[2]Ground Transportation'!E96+[2]Industry!E96+[2]Residential!E96+[2]Aviation!E96</f>
        <v>14.089284304165428</v>
      </c>
      <c r="F96" s="117">
        <f>[2]Power!F96+'[2]Ground Transportation'!F96+[2]Industry!F96+[2]Residential!F96+[2]Aviation!F96</f>
        <v>9.9648370967802808</v>
      </c>
      <c r="G96" s="117">
        <f>[2]Power!G96+'[2]Ground Transportation'!G96+[2]Industry!G96+[2]Residential!G96+[2]Aviation!G96</f>
        <v>4.3311797869768505</v>
      </c>
      <c r="H96" s="117">
        <f>[2]Power!H96+'[2]Ground Transportation'!H96+[2]Industry!H96+[2]Residential!H96+[2]Aviation!H96</f>
        <v>3.6529097966553512</v>
      </c>
      <c r="I96" s="117">
        <f>[2]Power!I96+'[2]Ground Transportation'!I96+[2]Industry!I96+[2]Residential!I96+[2]Aviation!I96</f>
        <v>1.2590001103357034</v>
      </c>
      <c r="J96" s="117">
        <f>[2]Power!J96+'[2]Ground Transportation'!J96+[2]Industry!J96+[2]Residential!J96+[2]Aviation!J96</f>
        <v>28.058786965268691</v>
      </c>
      <c r="K96" s="79">
        <f>SUM(C96:J96)+[2]Aviation!L96+'[2]International Shipping'!C96</f>
        <v>101.27362204159371</v>
      </c>
      <c r="M96" s="74">
        <v>43924</v>
      </c>
      <c r="N96" s="116">
        <f>[2]Power!N96+'[2]Ground Transportation'!N96+[2]Industry!N96+[2]Residential!N96+[2]Aviation!P96</f>
        <v>29.367803164242538</v>
      </c>
      <c r="O96" s="116">
        <f>[2]Power!O96+'[2]Ground Transportation'!O96+[2]Industry!O96+[2]Residential!O96+[2]Aviation!Q96</f>
        <v>3.9369871385788531</v>
      </c>
      <c r="P96" s="116">
        <f>[2]Power!P96+'[2]Ground Transportation'!P96+[2]Industry!P96+[2]Residential!P96+[2]Aviation!R96</f>
        <v>10.238756692368169</v>
      </c>
      <c r="Q96" s="116">
        <f>[2]Power!Q96+'[2]Ground Transportation'!Q96+[2]Industry!Q96+[2]Residential!Q96+[2]Aviation!S96</f>
        <v>7.5871791112254074</v>
      </c>
      <c r="R96" s="116">
        <f>[2]Power!R96+'[2]Ground Transportation'!R96+[2]Industry!R96+[2]Residential!R96+[2]Aviation!T96</f>
        <v>3.9073456491277487</v>
      </c>
      <c r="S96" s="116">
        <f>[2]Power!S96+'[2]Ground Transportation'!S96+[2]Industry!S96+[2]Residential!S96+[2]Aviation!U96</f>
        <v>2.8680081279960352</v>
      </c>
      <c r="T96" s="116">
        <f>[2]Power!T96+'[2]Ground Transportation'!T96+[2]Industry!T96+[2]Residential!T96+[2]Aviation!V96</f>
        <v>0.9812879310519047</v>
      </c>
      <c r="U96" s="116">
        <f>[2]Power!U96+'[2]Ground Transportation'!U96+[2]Industry!U96+[2]Residential!U96+[2]Aviation!W96</f>
        <v>23.300807227856247</v>
      </c>
      <c r="V96" s="81">
        <f>SUM(N96:U96)+[2]Aviation!Y96+'[2]International Shipping'!F96</f>
        <v>83.937317081282032</v>
      </c>
      <c r="W96" s="67"/>
      <c r="AJ96" s="74">
        <v>43558</v>
      </c>
      <c r="AK96" s="117">
        <f>[2]Power!AL96+'[2]Ground Transportation'!AL96+[2]Industry!AL96+[2]Residential!AL96+[2]Aviation!AR96</f>
        <v>1.2556533633329474</v>
      </c>
      <c r="AL96" s="117">
        <f>[2]Power!AM96+'[2]Ground Transportation'!AM96+[2]Industry!AM96+[2]Residential!AM96+[2]Aviation!AS96</f>
        <v>1.0236675622492353</v>
      </c>
      <c r="AM96" s="117">
        <f>[2]Power!AN96+'[2]Ground Transportation'!AN96+[2]Industry!AN96+[2]Residential!AN96+[2]Aviation!AT96</f>
        <v>2.3287163926036731</v>
      </c>
      <c r="AN96" s="117">
        <f>[2]Power!AO96+'[2]Ground Transportation'!AO96+[2]Industry!AO96+[2]Residential!AO96+[2]Aviation!AU96</f>
        <v>1.0001157392119331</v>
      </c>
      <c r="AO96" s="97">
        <f>[2]Power!AP96+'[2]Ground Transportation'!AP96+[2]Industry!AP96+[2]Residential!AP96+[2]Aviation!AV96</f>
        <v>0.74178505274467255</v>
      </c>
      <c r="AQ96" s="74">
        <v>43924</v>
      </c>
      <c r="AR96" s="116">
        <f>[2]Power!AS96+'[2]Ground Transportation'!AS96+[2]Industry!AS96+[2]Residential!AS96+[2]Aviation!AY96</f>
        <v>0.90050926303987844</v>
      </c>
      <c r="AS96" s="116">
        <f>[2]Power!AT96+'[2]Ground Transportation'!AT96+[2]Industry!AT96+[2]Residential!AT96+[2]Aviation!AZ96</f>
        <v>0.6025985683506192</v>
      </c>
      <c r="AT96" s="116">
        <f>[2]Power!AU96+'[2]Ground Transportation'!AU96+[2]Industry!AU96+[2]Residential!AU96+[2]Aviation!BA96</f>
        <v>1.6140178662587064</v>
      </c>
      <c r="AU96" s="116">
        <f>[2]Power!AV96+'[2]Ground Transportation'!AV96+[2]Industry!AV96+[2]Residential!AV96+[2]Aviation!BB96</f>
        <v>0.75257885367659572</v>
      </c>
      <c r="AV96" s="77">
        <f>[2]Power!AW96+'[2]Ground Transportation'!AW96+[2]Industry!AW96+[2]Residential!AW96+[2]Aviation!BC96</f>
        <v>0.51345704303954198</v>
      </c>
    </row>
    <row r="97" spans="2:48">
      <c r="B97" s="74">
        <v>43559</v>
      </c>
      <c r="C97" s="117">
        <f>[2]Power!C97+'[2]Ground Transportation'!C97+[2]Industry!C97+[2]Residential!C97+[2]Aviation!C97</f>
        <v>28.439278808630995</v>
      </c>
      <c r="D97" s="117">
        <f>[2]Power!D97+'[2]Ground Transportation'!D97+[2]Industry!D97+[2]Residential!D97+[2]Aviation!D97</f>
        <v>7.3824626761596459</v>
      </c>
      <c r="E97" s="117">
        <f>[2]Power!E97+'[2]Ground Transportation'!E97+[2]Industry!E97+[2]Residential!E97+[2]Aviation!E97</f>
        <v>14.351391639431716</v>
      </c>
      <c r="F97" s="117">
        <f>[2]Power!F97+'[2]Ground Transportation'!F97+[2]Industry!F97+[2]Residential!F97+[2]Aviation!F97</f>
        <v>10.211408398075745</v>
      </c>
      <c r="G97" s="117">
        <f>[2]Power!G97+'[2]Ground Transportation'!G97+[2]Industry!G97+[2]Residential!G97+[2]Aviation!G97</f>
        <v>4.2690192231540163</v>
      </c>
      <c r="H97" s="117">
        <f>[2]Power!H97+'[2]Ground Transportation'!H97+[2]Industry!H97+[2]Residential!H97+[2]Aviation!H97</f>
        <v>3.3357074131684108</v>
      </c>
      <c r="I97" s="117">
        <f>[2]Power!I97+'[2]Ground Transportation'!I97+[2]Industry!I97+[2]Residential!I97+[2]Aviation!I97</f>
        <v>1.3023785585927554</v>
      </c>
      <c r="J97" s="117">
        <f>[2]Power!J97+'[2]Ground Transportation'!J97+[2]Industry!J97+[2]Residential!J97+[2]Aviation!J97</f>
        <v>28.029564183745606</v>
      </c>
      <c r="K97" s="79">
        <f>SUM(C97:J97)+[2]Aviation!L97+'[2]International Shipping'!C97</f>
        <v>100.9491545196498</v>
      </c>
      <c r="M97" s="74">
        <v>43925</v>
      </c>
      <c r="N97" s="116">
        <f>[2]Power!N97+'[2]Ground Transportation'!N97+[2]Industry!N97+[2]Residential!N97+[2]Aviation!P97</f>
        <v>27.000231386666655</v>
      </c>
      <c r="O97" s="116">
        <f>[2]Power!O97+'[2]Ground Transportation'!O97+[2]Industry!O97+[2]Residential!O97+[2]Aviation!Q97</f>
        <v>3.8477211583253101</v>
      </c>
      <c r="P97" s="116">
        <f>[2]Power!P97+'[2]Ground Transportation'!P97+[2]Industry!P97+[2]Residential!P97+[2]Aviation!R97</f>
        <v>9.7795137595465018</v>
      </c>
      <c r="Q97" s="116">
        <f>[2]Power!Q97+'[2]Ground Transportation'!Q97+[2]Industry!Q97+[2]Residential!Q97+[2]Aviation!S97</f>
        <v>6.4059638083440991</v>
      </c>
      <c r="R97" s="116">
        <f>[2]Power!R97+'[2]Ground Transportation'!R97+[2]Industry!R97+[2]Residential!R97+[2]Aviation!T97</f>
        <v>3.6241933100082426</v>
      </c>
      <c r="S97" s="116">
        <f>[2]Power!S97+'[2]Ground Transportation'!S97+[2]Industry!S97+[2]Residential!S97+[2]Aviation!U97</f>
        <v>2.4270583822145126</v>
      </c>
      <c r="T97" s="116">
        <f>[2]Power!T97+'[2]Ground Transportation'!T97+[2]Industry!T97+[2]Residential!T97+[2]Aviation!V97</f>
        <v>0.8291029756789875</v>
      </c>
      <c r="U97" s="116">
        <f>[2]Power!U97+'[2]Ground Transportation'!U97+[2]Industry!U97+[2]Residential!U97+[2]Aviation!W97</f>
        <v>21.825524982300912</v>
      </c>
      <c r="V97" s="81">
        <f>SUM(N97:U97)+[2]Aviation!Y97+'[2]International Shipping'!F97</f>
        <v>77.46309404718437</v>
      </c>
      <c r="W97" s="67"/>
      <c r="AJ97" s="74">
        <v>43559</v>
      </c>
      <c r="AK97" s="117">
        <f>[2]Power!AL97+'[2]Ground Transportation'!AL97+[2]Industry!AL97+[2]Residential!AL97+[2]Aviation!AR97</f>
        <v>1.2300202578601294</v>
      </c>
      <c r="AL97" s="117">
        <f>[2]Power!AM97+'[2]Ground Transportation'!AM97+[2]Industry!AM97+[2]Residential!AM97+[2]Aviation!AS97</f>
        <v>1.0517752613806548</v>
      </c>
      <c r="AM97" s="117">
        <f>[2]Power!AN97+'[2]Ground Transportation'!AN97+[2]Industry!AN97+[2]Residential!AN97+[2]Aviation!AT97</f>
        <v>2.4585396952169321</v>
      </c>
      <c r="AN97" s="117">
        <f>[2]Power!AO97+'[2]Ground Transportation'!AO97+[2]Industry!AO97+[2]Residential!AO97+[2]Aviation!AU97</f>
        <v>1.0378492912969313</v>
      </c>
      <c r="AO97" s="97">
        <f>[2]Power!AP97+'[2]Ground Transportation'!AP97+[2]Industry!AP97+[2]Residential!AP97+[2]Aviation!AV97</f>
        <v>0.77469981570748403</v>
      </c>
      <c r="AQ97" s="74">
        <v>43925</v>
      </c>
      <c r="AR97" s="116">
        <f>[2]Power!AS97+'[2]Ground Transportation'!AS97+[2]Industry!AS97+[2]Residential!AS97+[2]Aviation!AY97</f>
        <v>0.68894173297639405</v>
      </c>
      <c r="AS97" s="116">
        <f>[2]Power!AT97+'[2]Ground Transportation'!AT97+[2]Industry!AT97+[2]Residential!AT97+[2]Aviation!AZ97</f>
        <v>0.51396784552940289</v>
      </c>
      <c r="AT97" s="116">
        <f>[2]Power!AU97+'[2]Ground Transportation'!AU97+[2]Industry!AU97+[2]Residential!AU97+[2]Aviation!BA97</f>
        <v>1.4496396877197133</v>
      </c>
      <c r="AU97" s="116">
        <f>[2]Power!AV97+'[2]Ground Transportation'!AV97+[2]Industry!AV97+[2]Residential!AV97+[2]Aviation!BB97</f>
        <v>0.63889705775515615</v>
      </c>
      <c r="AV97" s="77">
        <f>[2]Power!AW97+'[2]Ground Transportation'!AW97+[2]Industry!AW97+[2]Residential!AW97+[2]Aviation!BC97</f>
        <v>0.39374184693715697</v>
      </c>
    </row>
    <row r="98" spans="2:48">
      <c r="B98" s="74">
        <v>43560</v>
      </c>
      <c r="C98" s="117">
        <f>[2]Power!C98+'[2]Ground Transportation'!C98+[2]Industry!C98+[2]Residential!C98+[2]Aviation!C98</f>
        <v>27.434212591231255</v>
      </c>
      <c r="D98" s="117">
        <f>[2]Power!D98+'[2]Ground Transportation'!D98+[2]Industry!D98+[2]Residential!D98+[2]Aviation!D98</f>
        <v>7.4648208270278484</v>
      </c>
      <c r="E98" s="117">
        <f>[2]Power!E98+'[2]Ground Transportation'!E98+[2]Industry!E98+[2]Residential!E98+[2]Aviation!E98</f>
        <v>14.446569740739267</v>
      </c>
      <c r="F98" s="117">
        <f>[2]Power!F98+'[2]Ground Transportation'!F98+[2]Industry!F98+[2]Residential!F98+[2]Aviation!F98</f>
        <v>9.8862530565398892</v>
      </c>
      <c r="G98" s="117">
        <f>[2]Power!G98+'[2]Ground Transportation'!G98+[2]Industry!G98+[2]Residential!G98+[2]Aviation!G98</f>
        <v>4.3456465748191508</v>
      </c>
      <c r="H98" s="117">
        <f>[2]Power!H98+'[2]Ground Transportation'!H98+[2]Industry!H98+[2]Residential!H98+[2]Aviation!H98</f>
        <v>3.075567015040984</v>
      </c>
      <c r="I98" s="117">
        <f>[2]Power!I98+'[2]Ground Transportation'!I98+[2]Industry!I98+[2]Residential!I98+[2]Aviation!I98</f>
        <v>1.3505429812404133</v>
      </c>
      <c r="J98" s="117">
        <f>[2]Power!J98+'[2]Ground Transportation'!J98+[2]Industry!J98+[2]Residential!J98+[2]Aviation!J98</f>
        <v>27.186617963382762</v>
      </c>
      <c r="K98" s="79">
        <f>SUM(C98:J98)+[2]Aviation!L98+'[2]International Shipping'!C98</f>
        <v>98.84995085477729</v>
      </c>
      <c r="M98" s="74">
        <v>43926</v>
      </c>
      <c r="N98" s="116">
        <f>[2]Power!N98+'[2]Ground Transportation'!N98+[2]Industry!N98+[2]Residential!N98+[2]Aviation!P98</f>
        <v>27.314166516591186</v>
      </c>
      <c r="O98" s="116">
        <f>[2]Power!O98+'[2]Ground Transportation'!O98+[2]Industry!O98+[2]Residential!O98+[2]Aviation!Q98</f>
        <v>3.8400915190422547</v>
      </c>
      <c r="P98" s="116">
        <f>[2]Power!P98+'[2]Ground Transportation'!P98+[2]Industry!P98+[2]Residential!P98+[2]Aviation!R98</f>
        <v>8.5688894533455748</v>
      </c>
      <c r="Q98" s="116">
        <f>[2]Power!Q98+'[2]Ground Transportation'!Q98+[2]Industry!Q98+[2]Residential!Q98+[2]Aviation!S98</f>
        <v>4.9509851964073519</v>
      </c>
      <c r="R98" s="116">
        <f>[2]Power!R98+'[2]Ground Transportation'!R98+[2]Industry!R98+[2]Residential!R98+[2]Aviation!T98</f>
        <v>3.6851657612182502</v>
      </c>
      <c r="S98" s="116">
        <f>[2]Power!S98+'[2]Ground Transportation'!S98+[2]Industry!S98+[2]Residential!S98+[2]Aviation!U98</f>
        <v>2.5582403551135542</v>
      </c>
      <c r="T98" s="116">
        <f>[2]Power!T98+'[2]Ground Transportation'!T98+[2]Industry!T98+[2]Residential!T98+[2]Aviation!V98</f>
        <v>0.64576289943920717</v>
      </c>
      <c r="U98" s="116">
        <f>[2]Power!U98+'[2]Ground Transportation'!U98+[2]Industry!U98+[2]Residential!U98+[2]Aviation!W98</f>
        <v>20.425936419817845</v>
      </c>
      <c r="V98" s="81">
        <f>SUM(N98:U98)+[2]Aviation!Y98+'[2]International Shipping'!F98</f>
        <v>73.712481582273355</v>
      </c>
      <c r="W98" s="67"/>
      <c r="AJ98" s="74">
        <v>43560</v>
      </c>
      <c r="AK98" s="117">
        <f>[2]Power!AL98+'[2]Ground Transportation'!AL98+[2]Industry!AL98+[2]Residential!AL98+[2]Aviation!AR98</f>
        <v>1.1260973141367101</v>
      </c>
      <c r="AL98" s="117">
        <f>[2]Power!AM98+'[2]Ground Transportation'!AM98+[2]Industry!AM98+[2]Residential!AM98+[2]Aviation!AS98</f>
        <v>1.0071979520106191</v>
      </c>
      <c r="AM98" s="117">
        <f>[2]Power!AN98+'[2]Ground Transportation'!AN98+[2]Industry!AN98+[2]Residential!AN98+[2]Aviation!AT98</f>
        <v>2.3926085189722426</v>
      </c>
      <c r="AN98" s="117">
        <f>[2]Power!AO98+'[2]Ground Transportation'!AO98+[2]Industry!AO98+[2]Residential!AO98+[2]Aviation!AU98</f>
        <v>1.0208200314175229</v>
      </c>
      <c r="AO98" s="97">
        <f>[2]Power!AP98+'[2]Ground Transportation'!AP98+[2]Industry!AP98+[2]Residential!AP98+[2]Aviation!AV98</f>
        <v>0.7364564425622333</v>
      </c>
      <c r="AQ98" s="74">
        <v>43926</v>
      </c>
      <c r="AR98" s="116">
        <f>[2]Power!AS98+'[2]Ground Transportation'!AS98+[2]Industry!AS98+[2]Residential!AS98+[2]Aviation!AY98</f>
        <v>0.48200739458701108</v>
      </c>
      <c r="AS98" s="116">
        <f>[2]Power!AT98+'[2]Ground Transportation'!AT98+[2]Industry!AT98+[2]Residential!AT98+[2]Aviation!AZ98</f>
        <v>0.36442199766884009</v>
      </c>
      <c r="AT98" s="116">
        <f>[2]Power!AU98+'[2]Ground Transportation'!AU98+[2]Industry!AU98+[2]Residential!AU98+[2]Aviation!BA98</f>
        <v>1.0588452820565788</v>
      </c>
      <c r="AU98" s="116">
        <f>[2]Power!AV98+'[2]Ground Transportation'!AV98+[2]Industry!AV98+[2]Residential!AV98+[2]Aviation!BB98</f>
        <v>0.54635865147253693</v>
      </c>
      <c r="AV98" s="77">
        <f>[2]Power!AW98+'[2]Ground Transportation'!AW98+[2]Industry!AW98+[2]Residential!AW98+[2]Aviation!BC98</f>
        <v>0.3242632690049127</v>
      </c>
    </row>
    <row r="99" spans="2:48">
      <c r="B99" s="74">
        <v>43561</v>
      </c>
      <c r="C99" s="117">
        <f>[2]Power!C99+'[2]Ground Transportation'!C99+[2]Industry!C99+[2]Residential!C99+[2]Aviation!C99</f>
        <v>27.72570363003463</v>
      </c>
      <c r="D99" s="117">
        <f>[2]Power!D99+'[2]Ground Transportation'!D99+[2]Industry!D99+[2]Residential!D99+[2]Aviation!D99</f>
        <v>7.295035682214591</v>
      </c>
      <c r="E99" s="117">
        <f>[2]Power!E99+'[2]Ground Transportation'!E99+[2]Industry!E99+[2]Residential!E99+[2]Aviation!E99</f>
        <v>12.681981964297282</v>
      </c>
      <c r="F99" s="117">
        <f>[2]Power!F99+'[2]Ground Transportation'!F99+[2]Industry!F99+[2]Residential!F99+[2]Aviation!F99</f>
        <v>8.2703185426034889</v>
      </c>
      <c r="G99" s="117">
        <f>[2]Power!G99+'[2]Ground Transportation'!G99+[2]Industry!G99+[2]Residential!G99+[2]Aviation!G99</f>
        <v>4.2060632013487051</v>
      </c>
      <c r="H99" s="117">
        <f>[2]Power!H99+'[2]Ground Transportation'!H99+[2]Industry!H99+[2]Residential!H99+[2]Aviation!H99</f>
        <v>2.7336848050399909</v>
      </c>
      <c r="I99" s="117">
        <f>[2]Power!I99+'[2]Ground Transportation'!I99+[2]Industry!I99+[2]Residential!I99+[2]Aviation!I99</f>
        <v>1.2254796784274273</v>
      </c>
      <c r="J99" s="117">
        <f>[2]Power!J99+'[2]Ground Transportation'!J99+[2]Industry!J99+[2]Residential!J99+[2]Aviation!J99</f>
        <v>25.822339680352201</v>
      </c>
      <c r="K99" s="79">
        <f>SUM(C99:J99)+[2]Aviation!L99+'[2]International Shipping'!C99</f>
        <v>93.637297609790522</v>
      </c>
      <c r="M99" s="74">
        <v>43927</v>
      </c>
      <c r="N99" s="116">
        <f>[2]Power!N99+'[2]Ground Transportation'!N99+[2]Industry!N99+[2]Residential!N99+[2]Aviation!P99</f>
        <v>27.270985717645036</v>
      </c>
      <c r="O99" s="116">
        <f>[2]Power!O99+'[2]Ground Transportation'!O99+[2]Industry!O99+[2]Residential!O99+[2]Aviation!Q99</f>
        <v>3.8372685437554876</v>
      </c>
      <c r="P99" s="116">
        <f>[2]Power!P99+'[2]Ground Transportation'!P99+[2]Industry!P99+[2]Residential!P99+[2]Aviation!R99</f>
        <v>9.3089214893518584</v>
      </c>
      <c r="Q99" s="116">
        <f>[2]Power!Q99+'[2]Ground Transportation'!Q99+[2]Industry!Q99+[2]Residential!Q99+[2]Aviation!S99</f>
        <v>6.0512238930595608</v>
      </c>
      <c r="R99" s="116">
        <f>[2]Power!R99+'[2]Ground Transportation'!R99+[2]Industry!R99+[2]Residential!R99+[2]Aviation!T99</f>
        <v>3.9797172194399506</v>
      </c>
      <c r="S99" s="116">
        <f>[2]Power!S99+'[2]Ground Transportation'!S99+[2]Industry!S99+[2]Residential!S99+[2]Aviation!U99</f>
        <v>2.8981315643612975</v>
      </c>
      <c r="T99" s="116">
        <f>[2]Power!T99+'[2]Ground Transportation'!T99+[2]Industry!T99+[2]Residential!T99+[2]Aviation!V99</f>
        <v>0.85729106874664485</v>
      </c>
      <c r="U99" s="116">
        <f>[2]Power!U99+'[2]Ground Transportation'!U99+[2]Industry!U99+[2]Residential!U99+[2]Aviation!W99</f>
        <v>20.983146894450325</v>
      </c>
      <c r="V99" s="81">
        <f>SUM(N99:U99)+[2]Aviation!Y99+'[2]International Shipping'!F99</f>
        <v>76.891273583161208</v>
      </c>
      <c r="W99" s="67"/>
      <c r="AJ99" s="74">
        <v>43561</v>
      </c>
      <c r="AK99" s="117">
        <f>[2]Power!AL99+'[2]Ground Transportation'!AL99+[2]Industry!AL99+[2]Residential!AL99+[2]Aviation!AR99</f>
        <v>0.9766220674112327</v>
      </c>
      <c r="AL99" s="117">
        <f>[2]Power!AM99+'[2]Ground Transportation'!AM99+[2]Industry!AM99+[2]Residential!AM99+[2]Aviation!AS99</f>
        <v>0.82886210955347583</v>
      </c>
      <c r="AM99" s="117">
        <f>[2]Power!AN99+'[2]Ground Transportation'!AN99+[2]Industry!AN99+[2]Residential!AN99+[2]Aviation!AT99</f>
        <v>1.8657017468401014</v>
      </c>
      <c r="AN99" s="117">
        <f>[2]Power!AO99+'[2]Ground Transportation'!AO99+[2]Industry!AO99+[2]Residential!AO99+[2]Aviation!AU99</f>
        <v>0.85042729865922073</v>
      </c>
      <c r="AO99" s="97">
        <f>[2]Power!AP99+'[2]Ground Transportation'!AP99+[2]Industry!AP99+[2]Residential!AP99+[2]Aviation!AV99</f>
        <v>0.61086898261473455</v>
      </c>
      <c r="AQ99" s="74">
        <v>43927</v>
      </c>
      <c r="AR99" s="116">
        <f>[2]Power!AS99+'[2]Ground Transportation'!AS99+[2]Industry!AS99+[2]Residential!AS99+[2]Aviation!AY99</f>
        <v>0.61790264806169304</v>
      </c>
      <c r="AS99" s="116">
        <f>[2]Power!AT99+'[2]Ground Transportation'!AT99+[2]Industry!AT99+[2]Residential!AT99+[2]Aviation!AZ99</f>
        <v>0.45825441347085805</v>
      </c>
      <c r="AT99" s="116">
        <f>[2]Power!AU99+'[2]Ground Transportation'!AU99+[2]Industry!AU99+[2]Residential!AU99+[2]Aviation!BA99</f>
        <v>1.2337388217030165</v>
      </c>
      <c r="AU99" s="116">
        <f>[2]Power!AV99+'[2]Ground Transportation'!AV99+[2]Industry!AV99+[2]Residential!AV99+[2]Aviation!BB99</f>
        <v>0.65128576412416539</v>
      </c>
      <c r="AV99" s="77">
        <f>[2]Power!AW99+'[2]Ground Transportation'!AW99+[2]Industry!AW99+[2]Residential!AW99+[2]Aviation!BC99</f>
        <v>0.40710678537779393</v>
      </c>
    </row>
    <row r="100" spans="2:48">
      <c r="B100" s="74">
        <v>43562</v>
      </c>
      <c r="C100" s="117">
        <f>[2]Power!C100+'[2]Ground Transportation'!C100+[2]Industry!C100+[2]Residential!C100+[2]Aviation!C100</f>
        <v>27.385515024170896</v>
      </c>
      <c r="D100" s="117">
        <f>[2]Power!D100+'[2]Ground Transportation'!D100+[2]Industry!D100+[2]Residential!D100+[2]Aviation!D100</f>
        <v>7.1186250430946645</v>
      </c>
      <c r="E100" s="117">
        <f>[2]Power!E100+'[2]Ground Transportation'!E100+[2]Industry!E100+[2]Residential!E100+[2]Aviation!E100</f>
        <v>11.018672492876881</v>
      </c>
      <c r="F100" s="117">
        <f>[2]Power!F100+'[2]Ground Transportation'!F100+[2]Industry!F100+[2]Residential!F100+[2]Aviation!F100</f>
        <v>7.3540168013328699</v>
      </c>
      <c r="G100" s="117">
        <f>[2]Power!G100+'[2]Ground Transportation'!G100+[2]Industry!G100+[2]Residential!G100+[2]Aviation!G100</f>
        <v>4.088282960832065</v>
      </c>
      <c r="H100" s="117">
        <f>[2]Power!H100+'[2]Ground Transportation'!H100+[2]Industry!H100+[2]Residential!H100+[2]Aviation!H100</f>
        <v>2.5766674068401527</v>
      </c>
      <c r="I100" s="117">
        <f>[2]Power!I100+'[2]Ground Transportation'!I100+[2]Industry!I100+[2]Residential!I100+[2]Aviation!I100</f>
        <v>1.0776499920694538</v>
      </c>
      <c r="J100" s="117">
        <f>[2]Power!J100+'[2]Ground Transportation'!J100+[2]Industry!J100+[2]Residential!J100+[2]Aviation!J100</f>
        <v>24.649043916605123</v>
      </c>
      <c r="K100" s="79">
        <f>SUM(C100:J100)+[2]Aviation!L100+'[2]International Shipping'!C100</f>
        <v>88.966164805875906</v>
      </c>
      <c r="L100" s="67"/>
      <c r="M100" s="74">
        <v>43928</v>
      </c>
      <c r="N100" s="116">
        <f>[2]Power!N100+'[2]Ground Transportation'!N100+[2]Industry!N100+[2]Residential!N100+[2]Aviation!P100</f>
        <v>28.129144852298996</v>
      </c>
      <c r="O100" s="116">
        <f>[2]Power!O100+'[2]Ground Transportation'!O100+[2]Industry!O100+[2]Residential!O100+[2]Aviation!Q100</f>
        <v>4.0270742417959591</v>
      </c>
      <c r="P100" s="116">
        <f>[2]Power!P100+'[2]Ground Transportation'!P100+[2]Industry!P100+[2]Residential!P100+[2]Aviation!R100</f>
        <v>9.950556639552925</v>
      </c>
      <c r="Q100" s="116">
        <f>[2]Power!Q100+'[2]Ground Transportation'!Q100+[2]Industry!Q100+[2]Residential!Q100+[2]Aviation!S100</f>
        <v>6.6481673230593774</v>
      </c>
      <c r="R100" s="116">
        <f>[2]Power!R100+'[2]Ground Transportation'!R100+[2]Industry!R100+[2]Residential!R100+[2]Aviation!T100</f>
        <v>3.9583296763692579</v>
      </c>
      <c r="S100" s="116">
        <f>[2]Power!S100+'[2]Ground Transportation'!S100+[2]Industry!S100+[2]Residential!S100+[2]Aviation!U100</f>
        <v>2.9022598085306233</v>
      </c>
      <c r="T100" s="116">
        <f>[2]Power!T100+'[2]Ground Transportation'!T100+[2]Industry!T100+[2]Residential!T100+[2]Aviation!V100</f>
        <v>0.85236437539828158</v>
      </c>
      <c r="U100" s="116">
        <f>[2]Power!U100+'[2]Ground Transportation'!U100+[2]Industry!U100+[2]Residential!U100+[2]Aviation!W100</f>
        <v>22.538454142564646</v>
      </c>
      <c r="V100" s="81">
        <f>SUM(N100:U100)+[2]Aviation!Y100+'[2]International Shipping'!F100</f>
        <v>80.723178287966633</v>
      </c>
      <c r="W100" s="67"/>
      <c r="AJ100" s="74">
        <v>43562</v>
      </c>
      <c r="AK100" s="117">
        <f>[2]Power!AL100+'[2]Ground Transportation'!AL100+[2]Industry!AL100+[2]Residential!AL100+[2]Aviation!AR100</f>
        <v>0.80724221912529281</v>
      </c>
      <c r="AL100" s="117">
        <f>[2]Power!AM100+'[2]Ground Transportation'!AM100+[2]Industry!AM100+[2]Residential!AM100+[2]Aviation!AS100</f>
        <v>0.71278111540425815</v>
      </c>
      <c r="AM100" s="117">
        <f>[2]Power!AN100+'[2]Ground Transportation'!AN100+[2]Industry!AN100+[2]Residential!AN100+[2]Aviation!AT100</f>
        <v>1.6335376037162719</v>
      </c>
      <c r="AN100" s="117">
        <f>[2]Power!AO100+'[2]Ground Transportation'!AO100+[2]Industry!AO100+[2]Residential!AO100+[2]Aviation!AU100</f>
        <v>0.79292936569518213</v>
      </c>
      <c r="AO100" s="97">
        <f>[2]Power!AP100+'[2]Ground Transportation'!AP100+[2]Industry!AP100+[2]Residential!AP100+[2]Aviation!AV100</f>
        <v>0.53649804294255321</v>
      </c>
      <c r="AQ100" s="74">
        <v>43928</v>
      </c>
      <c r="AR100" s="116">
        <f>[2]Power!AS100+'[2]Ground Transportation'!AS100+[2]Industry!AS100+[2]Residential!AS100+[2]Aviation!AY100</f>
        <v>0.71669686845582004</v>
      </c>
      <c r="AS100" s="116">
        <f>[2]Power!AT100+'[2]Ground Transportation'!AT100+[2]Industry!AT100+[2]Residential!AT100+[2]Aviation!AZ100</f>
        <v>0.48794171895785976</v>
      </c>
      <c r="AT100" s="116">
        <f>[2]Power!AU100+'[2]Ground Transportation'!AU100+[2]Industry!AU100+[2]Residential!AU100+[2]Aviation!BA100</f>
        <v>1.3989012542018706</v>
      </c>
      <c r="AU100" s="116">
        <f>[2]Power!AV100+'[2]Ground Transportation'!AV100+[2]Industry!AV100+[2]Residential!AV100+[2]Aviation!BB100</f>
        <v>0.65256954913650311</v>
      </c>
      <c r="AV100" s="77">
        <f>[2]Power!AW100+'[2]Ground Transportation'!AW100+[2]Industry!AW100+[2]Residential!AW100+[2]Aviation!BC100</f>
        <v>0.45214969477571032</v>
      </c>
    </row>
    <row r="101" spans="2:48">
      <c r="B101" s="74">
        <v>43563</v>
      </c>
      <c r="C101" s="117">
        <f>[2]Power!C101+'[2]Ground Transportation'!C101+[2]Industry!C101+[2]Residential!C101+[2]Aviation!C101</f>
        <v>27.810574966933878</v>
      </c>
      <c r="D101" s="117">
        <f>[2]Power!D101+'[2]Ground Transportation'!D101+[2]Industry!D101+[2]Residential!D101+[2]Aviation!D101</f>
        <v>6.7379904919649549</v>
      </c>
      <c r="E101" s="117">
        <f>[2]Power!E101+'[2]Ground Transportation'!E101+[2]Industry!E101+[2]Residential!E101+[2]Aviation!E101</f>
        <v>13.321688122693597</v>
      </c>
      <c r="F101" s="117">
        <f>[2]Power!F101+'[2]Ground Transportation'!F101+[2]Industry!F101+[2]Residential!F101+[2]Aviation!F101</f>
        <v>9.4847981263286005</v>
      </c>
      <c r="G101" s="117">
        <f>[2]Power!G101+'[2]Ground Transportation'!G101+[2]Industry!G101+[2]Residential!G101+[2]Aviation!G101</f>
        <v>4.2092622237536794</v>
      </c>
      <c r="H101" s="117">
        <f>[2]Power!H101+'[2]Ground Transportation'!H101+[2]Industry!H101+[2]Residential!H101+[2]Aviation!H101</f>
        <v>3.1230472116488532</v>
      </c>
      <c r="I101" s="117">
        <f>[2]Power!I101+'[2]Ground Transportation'!I101+[2]Industry!I101+[2]Residential!I101+[2]Aviation!I101</f>
        <v>1.1874971790796411</v>
      </c>
      <c r="J101" s="117">
        <f>[2]Power!J101+'[2]Ground Transportation'!J101+[2]Industry!J101+[2]Residential!J101+[2]Aviation!J101</f>
        <v>26.707795701633319</v>
      </c>
      <c r="K101" s="79">
        <f>SUM(C101:J101)+[2]Aviation!L101+'[2]International Shipping'!C101</f>
        <v>96.196587390007082</v>
      </c>
      <c r="M101" s="74">
        <v>43929</v>
      </c>
      <c r="N101" s="116">
        <f>[2]Power!N101+'[2]Ground Transportation'!N101+[2]Industry!N101+[2]Residential!N101+[2]Aviation!P101</f>
        <v>28.528922056593345</v>
      </c>
      <c r="O101" s="116">
        <f>[2]Power!O101+'[2]Ground Transportation'!O101+[2]Industry!O101+[2]Residential!O101+[2]Aviation!Q101</f>
        <v>3.8985973350032754</v>
      </c>
      <c r="P101" s="116">
        <f>[2]Power!P101+'[2]Ground Transportation'!P101+[2]Industry!P101+[2]Residential!P101+[2]Aviation!R101</f>
        <v>10.349837151693285</v>
      </c>
      <c r="Q101" s="116">
        <f>[2]Power!Q101+'[2]Ground Transportation'!Q101+[2]Industry!Q101+[2]Residential!Q101+[2]Aviation!S101</f>
        <v>6.6543416885295068</v>
      </c>
      <c r="R101" s="116">
        <f>[2]Power!R101+'[2]Ground Transportation'!R101+[2]Industry!R101+[2]Residential!R101+[2]Aviation!T101</f>
        <v>3.9046092466865168</v>
      </c>
      <c r="S101" s="116">
        <f>[2]Power!S101+'[2]Ground Transportation'!S101+[2]Industry!S101+[2]Residential!S101+[2]Aviation!U101</f>
        <v>2.7761101393542735</v>
      </c>
      <c r="T101" s="116">
        <f>[2]Power!T101+'[2]Ground Transportation'!T101+[2]Industry!T101+[2]Residential!T101+[2]Aviation!V101</f>
        <v>0.90120684360527403</v>
      </c>
      <c r="U101" s="116">
        <f>[2]Power!U101+'[2]Ground Transportation'!U101+[2]Industry!U101+[2]Residential!U101+[2]Aviation!W101</f>
        <v>23.464241998491538</v>
      </c>
      <c r="V101" s="81">
        <f>SUM(N101:U101)+[2]Aviation!Y101+'[2]International Shipping'!F101</f>
        <v>82.211593235032908</v>
      </c>
      <c r="W101" s="67"/>
      <c r="AJ101" s="74">
        <v>43563</v>
      </c>
      <c r="AK101" s="117">
        <f>[2]Power!AL101+'[2]Ground Transportation'!AL101+[2]Industry!AL101+[2]Residential!AL101+[2]Aviation!AR101</f>
        <v>1.0906057533729898</v>
      </c>
      <c r="AL101" s="117">
        <f>[2]Power!AM101+'[2]Ground Transportation'!AM101+[2]Industry!AM101+[2]Residential!AM101+[2]Aviation!AS101</f>
        <v>0.91155591165479122</v>
      </c>
      <c r="AM101" s="117">
        <f>[2]Power!AN101+'[2]Ground Transportation'!AN101+[2]Industry!AN101+[2]Residential!AN101+[2]Aviation!AT101</f>
        <v>2.15760664485392</v>
      </c>
      <c r="AN101" s="117">
        <f>[2]Power!AO101+'[2]Ground Transportation'!AO101+[2]Industry!AO101+[2]Residential!AO101+[2]Aviation!AU101</f>
        <v>0.99634329757945128</v>
      </c>
      <c r="AO101" s="97">
        <f>[2]Power!AP101+'[2]Ground Transportation'!AP101+[2]Industry!AP101+[2]Residential!AP101+[2]Aviation!AV101</f>
        <v>0.74411161248892466</v>
      </c>
      <c r="AQ101" s="74">
        <v>43929</v>
      </c>
      <c r="AR101" s="116">
        <f>[2]Power!AS101+'[2]Ground Transportation'!AS101+[2]Industry!AS101+[2]Residential!AS101+[2]Aviation!AY101</f>
        <v>0.69912210716083856</v>
      </c>
      <c r="AS101" s="116">
        <f>[2]Power!AT101+'[2]Ground Transportation'!AT101+[2]Industry!AT101+[2]Residential!AT101+[2]Aviation!AZ101</f>
        <v>0.46855250369490692</v>
      </c>
      <c r="AT101" s="116">
        <f>[2]Power!AU101+'[2]Ground Transportation'!AU101+[2]Industry!AU101+[2]Residential!AU101+[2]Aviation!BA101</f>
        <v>1.3818438840074876</v>
      </c>
      <c r="AU101" s="116">
        <f>[2]Power!AV101+'[2]Ground Transportation'!AV101+[2]Industry!AV101+[2]Residential!AV101+[2]Aviation!BB101</f>
        <v>0.65986191712014164</v>
      </c>
      <c r="AV101" s="77">
        <f>[2]Power!AW101+'[2]Ground Transportation'!AW101+[2]Industry!AW101+[2]Residential!AW101+[2]Aviation!BC101</f>
        <v>0.47425218392635698</v>
      </c>
    </row>
    <row r="102" spans="2:48">
      <c r="B102" s="74">
        <v>43564</v>
      </c>
      <c r="C102" s="117">
        <f>[2]Power!C102+'[2]Ground Transportation'!C102+[2]Industry!C102+[2]Residential!C102+[2]Aviation!C102</f>
        <v>29.612189638736403</v>
      </c>
      <c r="D102" s="117">
        <f>[2]Power!D102+'[2]Ground Transportation'!D102+[2]Industry!D102+[2]Residential!D102+[2]Aviation!D102</f>
        <v>7.2272530544984015</v>
      </c>
      <c r="E102" s="117">
        <f>[2]Power!E102+'[2]Ground Transportation'!E102+[2]Industry!E102+[2]Residential!E102+[2]Aviation!E102</f>
        <v>13.661376845828004</v>
      </c>
      <c r="F102" s="117">
        <f>[2]Power!F102+'[2]Ground Transportation'!F102+[2]Industry!F102+[2]Residential!F102+[2]Aviation!F102</f>
        <v>9.5772408715507211</v>
      </c>
      <c r="G102" s="117">
        <f>[2]Power!G102+'[2]Ground Transportation'!G102+[2]Industry!G102+[2]Residential!G102+[2]Aviation!G102</f>
        <v>4.1693221017378566</v>
      </c>
      <c r="H102" s="117">
        <f>[2]Power!H102+'[2]Ground Transportation'!H102+[2]Industry!H102+[2]Residential!H102+[2]Aviation!H102</f>
        <v>3.2401789116257547</v>
      </c>
      <c r="I102" s="117">
        <f>[2]Power!I102+'[2]Ground Transportation'!I102+[2]Industry!I102+[2]Residential!I102+[2]Aviation!I102</f>
        <v>1.2174809416237702</v>
      </c>
      <c r="J102" s="117">
        <f>[2]Power!J102+'[2]Ground Transportation'!J102+[2]Industry!J102+[2]Residential!J102+[2]Aviation!J102</f>
        <v>27.763991322182111</v>
      </c>
      <c r="K102" s="79">
        <f>SUM(C102:J102)+[2]Aviation!L102+'[2]International Shipping'!C102</f>
        <v>100.05540973858821</v>
      </c>
      <c r="M102" s="74">
        <v>43930</v>
      </c>
      <c r="N102" s="116">
        <f>[2]Power!N102+'[2]Ground Transportation'!N102+[2]Industry!N102+[2]Residential!N102+[2]Aviation!P102</f>
        <v>28.376040950501537</v>
      </c>
      <c r="O102" s="116">
        <f>[2]Power!O102+'[2]Ground Transportation'!O102+[2]Industry!O102+[2]Residential!O102+[2]Aviation!Q102</f>
        <v>3.8934807632436792</v>
      </c>
      <c r="P102" s="116">
        <f>[2]Power!P102+'[2]Ground Transportation'!P102+[2]Industry!P102+[2]Residential!P102+[2]Aviation!R102</f>
        <v>10.327260573828978</v>
      </c>
      <c r="Q102" s="116">
        <f>[2]Power!Q102+'[2]Ground Transportation'!Q102+[2]Industry!Q102+[2]Residential!Q102+[2]Aviation!S102</f>
        <v>6.5794068110724702</v>
      </c>
      <c r="R102" s="116">
        <f>[2]Power!R102+'[2]Ground Transportation'!R102+[2]Industry!R102+[2]Residential!R102+[2]Aviation!T102</f>
        <v>3.8648840283163555</v>
      </c>
      <c r="S102" s="116">
        <f>[2]Power!S102+'[2]Ground Transportation'!S102+[2]Industry!S102+[2]Residential!S102+[2]Aviation!U102</f>
        <v>2.8320316383517654</v>
      </c>
      <c r="T102" s="116">
        <f>[2]Power!T102+'[2]Ground Transportation'!T102+[2]Industry!T102+[2]Residential!T102+[2]Aviation!V102</f>
        <v>0.93544939277362971</v>
      </c>
      <c r="U102" s="116">
        <f>[2]Power!U102+'[2]Ground Transportation'!U102+[2]Industry!U102+[2]Residential!U102+[2]Aviation!W102</f>
        <v>23.704387385494293</v>
      </c>
      <c r="V102" s="81">
        <f>SUM(N102:U102)+[2]Aviation!Y102+'[2]International Shipping'!F102</f>
        <v>82.250692116214154</v>
      </c>
      <c r="W102" s="67"/>
      <c r="AJ102" s="74">
        <v>43564</v>
      </c>
      <c r="AK102" s="117">
        <f>[2]Power!AL102+'[2]Ground Transportation'!AL102+[2]Industry!AL102+[2]Residential!AL102+[2]Aviation!AR102</f>
        <v>1.0863214547279296</v>
      </c>
      <c r="AL102" s="117">
        <f>[2]Power!AM102+'[2]Ground Transportation'!AM102+[2]Industry!AM102+[2]Residential!AM102+[2]Aviation!AS102</f>
        <v>0.90857447539662073</v>
      </c>
      <c r="AM102" s="117">
        <f>[2]Power!AN102+'[2]Ground Transportation'!AN102+[2]Industry!AN102+[2]Residential!AN102+[2]Aviation!AT102</f>
        <v>2.2582278969458089</v>
      </c>
      <c r="AN102" s="117">
        <f>[2]Power!AO102+'[2]Ground Transportation'!AO102+[2]Industry!AO102+[2]Residential!AO102+[2]Aviation!AU102</f>
        <v>0.9613404450548696</v>
      </c>
      <c r="AO102" s="97">
        <f>[2]Power!AP102+'[2]Ground Transportation'!AP102+[2]Industry!AP102+[2]Residential!AP102+[2]Aviation!AV102</f>
        <v>0.72149874580914308</v>
      </c>
      <c r="AQ102" s="74">
        <v>43930</v>
      </c>
      <c r="AR102" s="116">
        <f>[2]Power!AS102+'[2]Ground Transportation'!AS102+[2]Industry!AS102+[2]Residential!AS102+[2]Aviation!AY102</f>
        <v>0.69490485480202036</v>
      </c>
      <c r="AS102" s="116">
        <f>[2]Power!AT102+'[2]Ground Transportation'!AT102+[2]Industry!AT102+[2]Residential!AT102+[2]Aviation!AZ102</f>
        <v>0.46379288443198435</v>
      </c>
      <c r="AT102" s="116">
        <f>[2]Power!AU102+'[2]Ground Transportation'!AU102+[2]Industry!AU102+[2]Residential!AU102+[2]Aviation!BA102</f>
        <v>1.4324432533900389</v>
      </c>
      <c r="AU102" s="116">
        <f>[2]Power!AV102+'[2]Ground Transportation'!AV102+[2]Industry!AV102+[2]Residential!AV102+[2]Aviation!BB102</f>
        <v>0.65288215232976521</v>
      </c>
      <c r="AV102" s="77">
        <f>[2]Power!AW102+'[2]Ground Transportation'!AW102+[2]Industry!AW102+[2]Residential!AW102+[2]Aviation!BC102</f>
        <v>0.46267921531938044</v>
      </c>
    </row>
    <row r="103" spans="2:48">
      <c r="B103" s="74">
        <v>43565</v>
      </c>
      <c r="C103" s="117">
        <f>[2]Power!C103+'[2]Ground Transportation'!C103+[2]Industry!C103+[2]Residential!C103+[2]Aviation!C103</f>
        <v>30.42863915531996</v>
      </c>
      <c r="D103" s="117">
        <f>[2]Power!D103+'[2]Ground Transportation'!D103+[2]Industry!D103+[2]Residential!D103+[2]Aviation!D103</f>
        <v>7.1626819699938631</v>
      </c>
      <c r="E103" s="117">
        <f>[2]Power!E103+'[2]Ground Transportation'!E103+[2]Industry!E103+[2]Residential!E103+[2]Aviation!E103</f>
        <v>13.433394324956662</v>
      </c>
      <c r="F103" s="117">
        <f>[2]Power!F103+'[2]Ground Transportation'!F103+[2]Industry!F103+[2]Residential!F103+[2]Aviation!F103</f>
        <v>9.9208867651210824</v>
      </c>
      <c r="G103" s="117">
        <f>[2]Power!G103+'[2]Ground Transportation'!G103+[2]Industry!G103+[2]Residential!G103+[2]Aviation!G103</f>
        <v>4.1395946791451719</v>
      </c>
      <c r="H103" s="117">
        <f>[2]Power!H103+'[2]Ground Transportation'!H103+[2]Industry!H103+[2]Residential!H103+[2]Aviation!H103</f>
        <v>3.7477362604527085</v>
      </c>
      <c r="I103" s="117">
        <f>[2]Power!I103+'[2]Ground Transportation'!I103+[2]Industry!I103+[2]Residential!I103+[2]Aviation!I103</f>
        <v>1.310777519715296</v>
      </c>
      <c r="J103" s="117">
        <f>[2]Power!J103+'[2]Ground Transportation'!J103+[2]Industry!J103+[2]Residential!J103+[2]Aviation!J103</f>
        <v>28.070912272467176</v>
      </c>
      <c r="K103" s="79">
        <f>SUM(C103:J103)+[2]Aviation!L103+'[2]International Shipping'!C103</f>
        <v>102.06492824066507</v>
      </c>
      <c r="M103" s="74">
        <v>43931</v>
      </c>
      <c r="N103" s="116">
        <f>[2]Power!N103+'[2]Ground Transportation'!N103+[2]Industry!N103+[2]Residential!N103+[2]Aviation!P103</f>
        <v>29.092171492900054</v>
      </c>
      <c r="O103" s="116">
        <f>[2]Power!O103+'[2]Ground Transportation'!O103+[2]Industry!O103+[2]Residential!O103+[2]Aviation!Q103</f>
        <v>3.8653698869143134</v>
      </c>
      <c r="P103" s="116">
        <f>[2]Power!P103+'[2]Ground Transportation'!P103+[2]Industry!P103+[2]Residential!P103+[2]Aviation!R103</f>
        <v>10.17241568056401</v>
      </c>
      <c r="Q103" s="116">
        <f>[2]Power!Q103+'[2]Ground Transportation'!Q103+[2]Industry!Q103+[2]Residential!Q103+[2]Aviation!S103</f>
        <v>5.8350594594427729</v>
      </c>
      <c r="R103" s="116">
        <f>[2]Power!R103+'[2]Ground Transportation'!R103+[2]Industry!R103+[2]Residential!R103+[2]Aviation!T103</f>
        <v>3.8033154532002897</v>
      </c>
      <c r="S103" s="116">
        <f>[2]Power!S103+'[2]Ground Transportation'!S103+[2]Industry!S103+[2]Residential!S103+[2]Aviation!U103</f>
        <v>2.9376713249501032</v>
      </c>
      <c r="T103" s="116">
        <f>[2]Power!T103+'[2]Ground Transportation'!T103+[2]Industry!T103+[2]Residential!T103+[2]Aviation!V103</f>
        <v>0.66434061862632499</v>
      </c>
      <c r="U103" s="116">
        <f>[2]Power!U103+'[2]Ground Transportation'!U103+[2]Industry!U103+[2]Residential!U103+[2]Aviation!W103</f>
        <v>22.645344368631307</v>
      </c>
      <c r="V103" s="81">
        <f>SUM(N103:U103)+[2]Aviation!Y103+'[2]International Shipping'!F103</f>
        <v>80.754907783259483</v>
      </c>
      <c r="W103" s="67"/>
      <c r="AJ103" s="74">
        <v>43565</v>
      </c>
      <c r="AK103" s="117">
        <f>[2]Power!AL103+'[2]Ground Transportation'!AL103+[2]Industry!AL103+[2]Residential!AL103+[2]Aviation!AR103</f>
        <v>1.1338163924542286</v>
      </c>
      <c r="AL103" s="117">
        <f>[2]Power!AM103+'[2]Ground Transportation'!AM103+[2]Industry!AM103+[2]Residential!AM103+[2]Aviation!AS103</f>
        <v>0.90400657676259832</v>
      </c>
      <c r="AM103" s="117">
        <f>[2]Power!AN103+'[2]Ground Transportation'!AN103+[2]Industry!AN103+[2]Residential!AN103+[2]Aviation!AT103</f>
        <v>2.3105372482589468</v>
      </c>
      <c r="AN103" s="117">
        <f>[2]Power!AO103+'[2]Ground Transportation'!AO103+[2]Industry!AO103+[2]Residential!AO103+[2]Aviation!AU103</f>
        <v>0.96963084305620728</v>
      </c>
      <c r="AO103" s="97">
        <f>[2]Power!AP103+'[2]Ground Transportation'!AP103+[2]Industry!AP103+[2]Residential!AP103+[2]Aviation!AV103</f>
        <v>0.76285319802021023</v>
      </c>
      <c r="AQ103" s="74">
        <v>43931</v>
      </c>
      <c r="AR103" s="116">
        <f>[2]Power!AS103+'[2]Ground Transportation'!AS103+[2]Industry!AS103+[2]Residential!AS103+[2]Aviation!AY103</f>
        <v>0.56393561704349549</v>
      </c>
      <c r="AS103" s="116">
        <f>[2]Power!AT103+'[2]Ground Transportation'!AT103+[2]Industry!AT103+[2]Residential!AT103+[2]Aviation!AZ103</f>
        <v>0.4206668377491678</v>
      </c>
      <c r="AT103" s="116">
        <f>[2]Power!AU103+'[2]Ground Transportation'!AU103+[2]Industry!AU103+[2]Residential!AU103+[2]Aviation!BA103</f>
        <v>1.1345376546013739</v>
      </c>
      <c r="AU103" s="116">
        <f>[2]Power!AV103+'[2]Ground Transportation'!AV103+[2]Industry!AV103+[2]Residential!AV103+[2]Aviation!BB103</f>
        <v>0.63823305835376021</v>
      </c>
      <c r="AV103" s="77">
        <f>[2]Power!AW103+'[2]Ground Transportation'!AW103+[2]Industry!AW103+[2]Residential!AW103+[2]Aviation!BC103</f>
        <v>0.4041368604597832</v>
      </c>
    </row>
    <row r="104" spans="2:48">
      <c r="B104" s="74">
        <v>43566</v>
      </c>
      <c r="C104" s="117">
        <f>[2]Power!C104+'[2]Ground Transportation'!C104+[2]Industry!C104+[2]Residential!C104+[2]Aviation!C104</f>
        <v>30.059663066595402</v>
      </c>
      <c r="D104" s="117">
        <f>[2]Power!D104+'[2]Ground Transportation'!D104+[2]Industry!D104+[2]Residential!D104+[2]Aviation!D104</f>
        <v>7.2073776997464991</v>
      </c>
      <c r="E104" s="117">
        <f>[2]Power!E104+'[2]Ground Transportation'!E104+[2]Industry!E104+[2]Residential!E104+[2]Aviation!E104</f>
        <v>13.570486945907126</v>
      </c>
      <c r="F104" s="117">
        <f>[2]Power!F104+'[2]Ground Transportation'!F104+[2]Industry!F104+[2]Residential!F104+[2]Aviation!F104</f>
        <v>10.365211830820568</v>
      </c>
      <c r="G104" s="117">
        <f>[2]Power!G104+'[2]Ground Transportation'!G104+[2]Industry!G104+[2]Residential!G104+[2]Aviation!G104</f>
        <v>4.1220005758810236</v>
      </c>
      <c r="H104" s="117">
        <f>[2]Power!H104+'[2]Ground Transportation'!H104+[2]Industry!H104+[2]Residential!H104+[2]Aviation!H104</f>
        <v>3.4676755775470607</v>
      </c>
      <c r="I104" s="117">
        <f>[2]Power!I104+'[2]Ground Transportation'!I104+[2]Industry!I104+[2]Residential!I104+[2]Aviation!I104</f>
        <v>1.3169361614793293</v>
      </c>
      <c r="J104" s="117">
        <f>[2]Power!J104+'[2]Ground Transportation'!J104+[2]Industry!J104+[2]Residential!J104+[2]Aviation!J104</f>
        <v>28.02708998888842</v>
      </c>
      <c r="K104" s="79">
        <f>SUM(C104:J104)+[2]Aviation!L104+'[2]International Shipping'!C104</f>
        <v>101.30102160326658</v>
      </c>
      <c r="M104" s="74">
        <v>43932</v>
      </c>
      <c r="N104" s="116">
        <f>[2]Power!N104+'[2]Ground Transportation'!N104+[2]Industry!N104+[2]Residential!N104+[2]Aviation!P104</f>
        <v>28.226312301182546</v>
      </c>
      <c r="O104" s="116">
        <f>[2]Power!O104+'[2]Ground Transportation'!O104+[2]Industry!O104+[2]Residential!O104+[2]Aviation!Q104</f>
        <v>3.8252644253321884</v>
      </c>
      <c r="P104" s="116">
        <f>[2]Power!P104+'[2]Ground Transportation'!P104+[2]Industry!P104+[2]Residential!P104+[2]Aviation!R104</f>
        <v>9.2920441398613569</v>
      </c>
      <c r="Q104" s="116">
        <f>[2]Power!Q104+'[2]Ground Transportation'!Q104+[2]Industry!Q104+[2]Residential!Q104+[2]Aviation!S104</f>
        <v>5.5643074388174201</v>
      </c>
      <c r="R104" s="116">
        <f>[2]Power!R104+'[2]Ground Transportation'!R104+[2]Industry!R104+[2]Residential!R104+[2]Aviation!T104</f>
        <v>3.6950388895938908</v>
      </c>
      <c r="S104" s="116">
        <f>[2]Power!S104+'[2]Ground Transportation'!S104+[2]Industry!S104+[2]Residential!S104+[2]Aviation!U104</f>
        <v>2.6680823492542909</v>
      </c>
      <c r="T104" s="116">
        <f>[2]Power!T104+'[2]Ground Transportation'!T104+[2]Industry!T104+[2]Residential!T104+[2]Aviation!V104</f>
        <v>0.66229458069579816</v>
      </c>
      <c r="U104" s="116">
        <f>[2]Power!U104+'[2]Ground Transportation'!U104+[2]Industry!U104+[2]Residential!U104+[2]Aviation!W104</f>
        <v>22.130537322460789</v>
      </c>
      <c r="V104" s="81">
        <f>SUM(N104:U104)+[2]Aviation!Y104+'[2]International Shipping'!F104</f>
        <v>77.794496093338893</v>
      </c>
      <c r="W104" s="67"/>
      <c r="AJ104" s="74">
        <v>43566</v>
      </c>
      <c r="AK104" s="117">
        <f>[2]Power!AL104+'[2]Ground Transportation'!AL104+[2]Industry!AL104+[2]Residential!AL104+[2]Aviation!AR104</f>
        <v>1.1626316898077769</v>
      </c>
      <c r="AL104" s="117">
        <f>[2]Power!AM104+'[2]Ground Transportation'!AM104+[2]Industry!AM104+[2]Residential!AM104+[2]Aviation!AS104</f>
        <v>0.92441609046739592</v>
      </c>
      <c r="AM104" s="117">
        <f>[2]Power!AN104+'[2]Ground Transportation'!AN104+[2]Industry!AN104+[2]Residential!AN104+[2]Aviation!AT104</f>
        <v>2.4739679382344884</v>
      </c>
      <c r="AN104" s="117">
        <f>[2]Power!AO104+'[2]Ground Transportation'!AO104+[2]Industry!AO104+[2]Residential!AO104+[2]Aviation!AU104</f>
        <v>1.050354816043749</v>
      </c>
      <c r="AO104" s="97">
        <f>[2]Power!AP104+'[2]Ground Transportation'!AP104+[2]Industry!AP104+[2]Residential!AP104+[2]Aviation!AV104</f>
        <v>0.76741232993577746</v>
      </c>
      <c r="AQ104" s="74">
        <v>43932</v>
      </c>
      <c r="AR104" s="116">
        <f>[2]Power!AS104+'[2]Ground Transportation'!AS104+[2]Industry!AS104+[2]Residential!AS104+[2]Aviation!AY104</f>
        <v>0.53410163116195741</v>
      </c>
      <c r="AS104" s="116">
        <f>[2]Power!AT104+'[2]Ground Transportation'!AT104+[2]Industry!AT104+[2]Residential!AT104+[2]Aviation!AZ104</f>
        <v>0.39011508406822676</v>
      </c>
      <c r="AT104" s="116">
        <f>[2]Power!AU104+'[2]Ground Transportation'!AU104+[2]Industry!AU104+[2]Residential!AU104+[2]Aviation!BA104</f>
        <v>1.2168460565397372</v>
      </c>
      <c r="AU104" s="116">
        <f>[2]Power!AV104+'[2]Ground Transportation'!AV104+[2]Industry!AV104+[2]Residential!AV104+[2]Aviation!BB104</f>
        <v>0.59004913305885165</v>
      </c>
      <c r="AV104" s="77">
        <f>[2]Power!AW104+'[2]Ground Transportation'!AW104+[2]Industry!AW104+[2]Residential!AW104+[2]Aviation!BC104</f>
        <v>0.35901926446591931</v>
      </c>
    </row>
    <row r="105" spans="2:48">
      <c r="B105" s="74">
        <v>43567</v>
      </c>
      <c r="C105" s="117">
        <f>[2]Power!C105+'[2]Ground Transportation'!C105+[2]Industry!C105+[2]Residential!C105+[2]Aviation!C105</f>
        <v>29.449727795475646</v>
      </c>
      <c r="D105" s="117">
        <f>[2]Power!D105+'[2]Ground Transportation'!D105+[2]Industry!D105+[2]Residential!D105+[2]Aviation!D105</f>
        <v>7.1411669126996244</v>
      </c>
      <c r="E105" s="117">
        <f>[2]Power!E105+'[2]Ground Transportation'!E105+[2]Industry!E105+[2]Residential!E105+[2]Aviation!E105</f>
        <v>13.647126217420576</v>
      </c>
      <c r="F105" s="117">
        <f>[2]Power!F105+'[2]Ground Transportation'!F105+[2]Industry!F105+[2]Residential!F105+[2]Aviation!F105</f>
        <v>10.363898692910265</v>
      </c>
      <c r="G105" s="117">
        <f>[2]Power!G105+'[2]Ground Transportation'!G105+[2]Industry!G105+[2]Residential!G105+[2]Aviation!G105</f>
        <v>4.2221033846485811</v>
      </c>
      <c r="H105" s="117">
        <f>[2]Power!H105+'[2]Ground Transportation'!H105+[2]Industry!H105+[2]Residential!H105+[2]Aviation!H105</f>
        <v>3.5009265371601801</v>
      </c>
      <c r="I105" s="117">
        <f>[2]Power!I105+'[2]Ground Transportation'!I105+[2]Industry!I105+[2]Residential!I105+[2]Aviation!I105</f>
        <v>1.2907869120594775</v>
      </c>
      <c r="J105" s="117">
        <f>[2]Power!J105+'[2]Ground Transportation'!J105+[2]Industry!J105+[2]Residential!J105+[2]Aviation!J105</f>
        <v>27.301275537058448</v>
      </c>
      <c r="K105" s="79">
        <f>SUM(C105:J105)+[2]Aviation!L105+'[2]International Shipping'!C105</f>
        <v>100.60039795966148</v>
      </c>
      <c r="M105" s="74">
        <v>43933</v>
      </c>
      <c r="N105" s="116">
        <f>[2]Power!N105+'[2]Ground Transportation'!N105+[2]Industry!N105+[2]Residential!N105+[2]Aviation!P105</f>
        <v>27.521876353580726</v>
      </c>
      <c r="O105" s="116">
        <f>[2]Power!O105+'[2]Ground Transportation'!O105+[2]Industry!O105+[2]Residential!O105+[2]Aviation!Q105</f>
        <v>3.8142417210737531</v>
      </c>
      <c r="P105" s="116">
        <f>[2]Power!P105+'[2]Ground Transportation'!P105+[2]Industry!P105+[2]Residential!P105+[2]Aviation!R105</f>
        <v>7.9414887959746716</v>
      </c>
      <c r="Q105" s="116">
        <f>[2]Power!Q105+'[2]Ground Transportation'!Q105+[2]Industry!Q105+[2]Residential!Q105+[2]Aviation!S105</f>
        <v>4.6433751927357223</v>
      </c>
      <c r="R105" s="116">
        <f>[2]Power!R105+'[2]Ground Transportation'!R105+[2]Industry!R105+[2]Residential!R105+[2]Aviation!T105</f>
        <v>3.5844631530386128</v>
      </c>
      <c r="S105" s="116">
        <f>[2]Power!S105+'[2]Ground Transportation'!S105+[2]Industry!S105+[2]Residential!S105+[2]Aviation!U105</f>
        <v>2.6639976680260142</v>
      </c>
      <c r="T105" s="116">
        <f>[2]Power!T105+'[2]Ground Transportation'!T105+[2]Industry!T105+[2]Residential!T105+[2]Aviation!V105</f>
        <v>0.58466233165213255</v>
      </c>
      <c r="U105" s="116">
        <f>[2]Power!U105+'[2]Ground Transportation'!U105+[2]Industry!U105+[2]Residential!U105+[2]Aviation!W105</f>
        <v>21.05891930519148</v>
      </c>
      <c r="V105" s="81">
        <f>SUM(N105:U105)+[2]Aviation!Y105+'[2]International Shipping'!F105</f>
        <v>73.532097958293406</v>
      </c>
      <c r="W105" s="67"/>
      <c r="AJ105" s="74">
        <v>43567</v>
      </c>
      <c r="AK105" s="117">
        <f>[2]Power!AL105+'[2]Ground Transportation'!AL105+[2]Industry!AL105+[2]Residential!AL105+[2]Aviation!AR105</f>
        <v>1.2149152226051505</v>
      </c>
      <c r="AL105" s="117">
        <f>[2]Power!AM105+'[2]Ground Transportation'!AM105+[2]Industry!AM105+[2]Residential!AM105+[2]Aviation!AS105</f>
        <v>0.99873648594275066</v>
      </c>
      <c r="AM105" s="117">
        <f>[2]Power!AN105+'[2]Ground Transportation'!AN105+[2]Industry!AN105+[2]Residential!AN105+[2]Aviation!AT105</f>
        <v>2.5001887673117489</v>
      </c>
      <c r="AN105" s="117">
        <f>[2]Power!AO105+'[2]Ground Transportation'!AO105+[2]Industry!AO105+[2]Residential!AO105+[2]Aviation!AU105</f>
        <v>1.0340185719966968</v>
      </c>
      <c r="AO105" s="97">
        <f>[2]Power!AP105+'[2]Ground Transportation'!AP105+[2]Industry!AP105+[2]Residential!AP105+[2]Aviation!AV105</f>
        <v>0.67500245553246097</v>
      </c>
      <c r="AQ105" s="74">
        <v>43933</v>
      </c>
      <c r="AR105" s="116">
        <f>[2]Power!AS105+'[2]Ground Transportation'!AS105+[2]Industry!AS105+[2]Residential!AS105+[2]Aviation!AY105</f>
        <v>0.52447832838958663</v>
      </c>
      <c r="AS105" s="116">
        <f>[2]Power!AT105+'[2]Ground Transportation'!AT105+[2]Industry!AT105+[2]Residential!AT105+[2]Aviation!AZ105</f>
        <v>0.33828936548135957</v>
      </c>
      <c r="AT105" s="116">
        <f>[2]Power!AU105+'[2]Ground Transportation'!AU105+[2]Industry!AU105+[2]Residential!AU105+[2]Aviation!BA105</f>
        <v>0.95246960511657586</v>
      </c>
      <c r="AU105" s="116">
        <f>[2]Power!AV105+'[2]Ground Transportation'!AV105+[2]Industry!AV105+[2]Residential!AV105+[2]Aviation!BB105</f>
        <v>0.49327434362851458</v>
      </c>
      <c r="AV105" s="77">
        <f>[2]Power!AW105+'[2]Ground Transportation'!AW105+[2]Industry!AW105+[2]Residential!AW105+[2]Aviation!BC105</f>
        <v>0.35770265945132967</v>
      </c>
    </row>
    <row r="106" spans="2:48">
      <c r="B106" s="74">
        <v>43568</v>
      </c>
      <c r="C106" s="117">
        <f>[2]Power!C106+'[2]Ground Transportation'!C106+[2]Industry!C106+[2]Residential!C106+[2]Aviation!C106</f>
        <v>29.299231243126378</v>
      </c>
      <c r="D106" s="117">
        <f>[2]Power!D106+'[2]Ground Transportation'!D106+[2]Industry!D106+[2]Residential!D106+[2]Aviation!D106</f>
        <v>7.3119566143380075</v>
      </c>
      <c r="E106" s="117">
        <f>[2]Power!E106+'[2]Ground Transportation'!E106+[2]Industry!E106+[2]Residential!E106+[2]Aviation!E106</f>
        <v>12.697073566976462</v>
      </c>
      <c r="F106" s="117">
        <f>[2]Power!F106+'[2]Ground Transportation'!F106+[2]Industry!F106+[2]Residential!F106+[2]Aviation!F106</f>
        <v>9.1663987061138759</v>
      </c>
      <c r="G106" s="117">
        <f>[2]Power!G106+'[2]Ground Transportation'!G106+[2]Industry!G106+[2]Residential!G106+[2]Aviation!G106</f>
        <v>4.1475685616230384</v>
      </c>
      <c r="H106" s="117">
        <f>[2]Power!H106+'[2]Ground Transportation'!H106+[2]Industry!H106+[2]Residential!H106+[2]Aviation!H106</f>
        <v>2.8937105016625808</v>
      </c>
      <c r="I106" s="117">
        <f>[2]Power!I106+'[2]Ground Transportation'!I106+[2]Industry!I106+[2]Residential!I106+[2]Aviation!I106</f>
        <v>1.1751016748141963</v>
      </c>
      <c r="J106" s="117">
        <f>[2]Power!J106+'[2]Ground Transportation'!J106+[2]Industry!J106+[2]Residential!J106+[2]Aviation!J106</f>
        <v>26.270498471172385</v>
      </c>
      <c r="K106" s="79">
        <f>SUM(C106:J106)+[2]Aviation!L106+'[2]International Shipping'!C106</f>
        <v>96.705154534786345</v>
      </c>
      <c r="M106" s="74">
        <v>43934</v>
      </c>
      <c r="N106" s="116">
        <f>[2]Power!N106+'[2]Ground Transportation'!N106+[2]Industry!N106+[2]Residential!N106+[2]Aviation!P106</f>
        <v>28.251825859935963</v>
      </c>
      <c r="O106" s="116">
        <f>[2]Power!O106+'[2]Ground Transportation'!O106+[2]Industry!O106+[2]Residential!O106+[2]Aviation!Q106</f>
        <v>3.9342520127534208</v>
      </c>
      <c r="P106" s="116">
        <f>[2]Power!P106+'[2]Ground Transportation'!P106+[2]Industry!P106+[2]Residential!P106+[2]Aviation!R106</f>
        <v>9.4102924395600382</v>
      </c>
      <c r="Q106" s="116">
        <f>[2]Power!Q106+'[2]Ground Transportation'!Q106+[2]Industry!Q106+[2]Residential!Q106+[2]Aviation!S106</f>
        <v>5.0794538079298981</v>
      </c>
      <c r="R106" s="116">
        <f>[2]Power!R106+'[2]Ground Transportation'!R106+[2]Industry!R106+[2]Residential!R106+[2]Aviation!T106</f>
        <v>3.8048433727966127</v>
      </c>
      <c r="S106" s="116">
        <f>[2]Power!S106+'[2]Ground Transportation'!S106+[2]Industry!S106+[2]Residential!S106+[2]Aviation!U106</f>
        <v>3.3384202170208366</v>
      </c>
      <c r="T106" s="116">
        <f>[2]Power!T106+'[2]Ground Transportation'!T106+[2]Industry!T106+[2]Residential!T106+[2]Aviation!V106</f>
        <v>0.84336903701221833</v>
      </c>
      <c r="U106" s="116">
        <f>[2]Power!U106+'[2]Ground Transportation'!U106+[2]Industry!U106+[2]Residential!U106+[2]Aviation!W106</f>
        <v>21.597507180669467</v>
      </c>
      <c r="V106" s="81">
        <f>SUM(N106:U106)+[2]Aviation!Y106+'[2]International Shipping'!F106</f>
        <v>77.956690748371614</v>
      </c>
      <c r="W106" s="67"/>
      <c r="AJ106" s="74">
        <v>43568</v>
      </c>
      <c r="AK106" s="117">
        <f>[2]Power!AL106+'[2]Ground Transportation'!AL106+[2]Industry!AL106+[2]Residential!AL106+[2]Aviation!AR106</f>
        <v>0.96070775602994407</v>
      </c>
      <c r="AL106" s="117">
        <f>[2]Power!AM106+'[2]Ground Transportation'!AM106+[2]Industry!AM106+[2]Residential!AM106+[2]Aviation!AS106</f>
        <v>0.89956014508130921</v>
      </c>
      <c r="AM106" s="117">
        <f>[2]Power!AN106+'[2]Ground Transportation'!AN106+[2]Industry!AN106+[2]Residential!AN106+[2]Aviation!AT106</f>
        <v>2.2256153092913653</v>
      </c>
      <c r="AN106" s="117">
        <f>[2]Power!AO106+'[2]Ground Transportation'!AO106+[2]Industry!AO106+[2]Residential!AO106+[2]Aviation!AU106</f>
        <v>0.93520776831003438</v>
      </c>
      <c r="AO106" s="97">
        <f>[2]Power!AP106+'[2]Ground Transportation'!AP106+[2]Industry!AP106+[2]Residential!AP106+[2]Aviation!AV106</f>
        <v>0.56537982917958707</v>
      </c>
      <c r="AQ106" s="74">
        <v>43934</v>
      </c>
      <c r="AR106" s="116">
        <f>[2]Power!AS106+'[2]Ground Transportation'!AS106+[2]Industry!AS106+[2]Residential!AS106+[2]Aviation!AY106</f>
        <v>0.60630969101341814</v>
      </c>
      <c r="AS106" s="116">
        <f>[2]Power!AT106+'[2]Ground Transportation'!AT106+[2]Industry!AT106+[2]Residential!AT106+[2]Aviation!AZ106</f>
        <v>0.3645843889666267</v>
      </c>
      <c r="AT106" s="116">
        <f>[2]Power!AU106+'[2]Ground Transportation'!AU106+[2]Industry!AU106+[2]Residential!AU106+[2]Aviation!BA106</f>
        <v>1.0777853072549541</v>
      </c>
      <c r="AU106" s="116">
        <f>[2]Power!AV106+'[2]Ground Transportation'!AV106+[2]Industry!AV106+[2]Residential!AV106+[2]Aviation!BB106</f>
        <v>0.48290555925474338</v>
      </c>
      <c r="AV106" s="77">
        <f>[2]Power!AW106+'[2]Ground Transportation'!AW106+[2]Industry!AW106+[2]Residential!AW106+[2]Aviation!BC106</f>
        <v>0.38579200183289813</v>
      </c>
    </row>
    <row r="107" spans="2:48">
      <c r="B107" s="74">
        <v>43569</v>
      </c>
      <c r="C107" s="117">
        <f>[2]Power!C107+'[2]Ground Transportation'!C107+[2]Industry!C107+[2]Residential!C107+[2]Aviation!C107</f>
        <v>28.030716710957861</v>
      </c>
      <c r="D107" s="117">
        <f>[2]Power!D107+'[2]Ground Transportation'!D107+[2]Industry!D107+[2]Residential!D107+[2]Aviation!D107</f>
        <v>7.211854271066291</v>
      </c>
      <c r="E107" s="117">
        <f>[2]Power!E107+'[2]Ground Transportation'!E107+[2]Industry!E107+[2]Residential!E107+[2]Aviation!E107</f>
        <v>11.329840600658144</v>
      </c>
      <c r="F107" s="117">
        <f>[2]Power!F107+'[2]Ground Transportation'!F107+[2]Industry!F107+[2]Residential!F107+[2]Aviation!F107</f>
        <v>8.0290702744631766</v>
      </c>
      <c r="G107" s="117">
        <f>[2]Power!G107+'[2]Ground Transportation'!G107+[2]Industry!G107+[2]Residential!G107+[2]Aviation!G107</f>
        <v>4.1103810906694935</v>
      </c>
      <c r="H107" s="117">
        <f>[2]Power!H107+'[2]Ground Transportation'!H107+[2]Industry!H107+[2]Residential!H107+[2]Aviation!H107</f>
        <v>2.7773395022442706</v>
      </c>
      <c r="I107" s="117">
        <f>[2]Power!I107+'[2]Ground Transportation'!I107+[2]Industry!I107+[2]Residential!I107+[2]Aviation!I107</f>
        <v>1.0495585511663683</v>
      </c>
      <c r="J107" s="117">
        <f>[2]Power!J107+'[2]Ground Transportation'!J107+[2]Industry!J107+[2]Residential!J107+[2]Aviation!J107</f>
        <v>24.774610613597766</v>
      </c>
      <c r="K107" s="79">
        <f>SUM(C107:J107)+[2]Aviation!L107+'[2]International Shipping'!C107</f>
        <v>91.035353160787778</v>
      </c>
      <c r="L107" s="67"/>
      <c r="M107" s="74">
        <v>43935</v>
      </c>
      <c r="N107" s="116">
        <f>[2]Power!N107+'[2]Ground Transportation'!N107+[2]Industry!N107+[2]Residential!N107+[2]Aviation!P107</f>
        <v>27.601621693415154</v>
      </c>
      <c r="O107" s="116">
        <f>[2]Power!O107+'[2]Ground Transportation'!O107+[2]Industry!O107+[2]Residential!O107+[2]Aviation!Q107</f>
        <v>3.9791021035602911</v>
      </c>
      <c r="P107" s="116">
        <f>[2]Power!P107+'[2]Ground Transportation'!P107+[2]Industry!P107+[2]Residential!P107+[2]Aviation!R107</f>
        <v>10.738704454902361</v>
      </c>
      <c r="Q107" s="116">
        <f>[2]Power!Q107+'[2]Ground Transportation'!Q107+[2]Industry!Q107+[2]Residential!Q107+[2]Aviation!S107</f>
        <v>6.9434833202868385</v>
      </c>
      <c r="R107" s="116">
        <f>[2]Power!R107+'[2]Ground Transportation'!R107+[2]Industry!R107+[2]Residential!R107+[2]Aviation!T107</f>
        <v>3.7986152768961334</v>
      </c>
      <c r="S107" s="116">
        <f>[2]Power!S107+'[2]Ground Transportation'!S107+[2]Industry!S107+[2]Residential!S107+[2]Aviation!U107</f>
        <v>2.9128415642749439</v>
      </c>
      <c r="T107" s="116">
        <f>[2]Power!T107+'[2]Ground Transportation'!T107+[2]Industry!T107+[2]Residential!T107+[2]Aviation!V107</f>
        <v>0.87099591644529595</v>
      </c>
      <c r="U107" s="116">
        <f>[2]Power!U107+'[2]Ground Transportation'!U107+[2]Industry!U107+[2]Residential!U107+[2]Aviation!W107</f>
        <v>22.35907704820394</v>
      </c>
      <c r="V107" s="81">
        <f>SUM(N107:U107)+[2]Aviation!Y107+'[2]International Shipping'!F107</f>
        <v>80.91062723232838</v>
      </c>
      <c r="W107" s="67"/>
      <c r="AJ107" s="74">
        <v>43569</v>
      </c>
      <c r="AK107" s="117">
        <f>[2]Power!AL107+'[2]Ground Transportation'!AL107+[2]Industry!AL107+[2]Residential!AL107+[2]Aviation!AR107</f>
        <v>0.87521830371688258</v>
      </c>
      <c r="AL107" s="117">
        <f>[2]Power!AM107+'[2]Ground Transportation'!AM107+[2]Industry!AM107+[2]Residential!AM107+[2]Aviation!AS107</f>
        <v>0.82423616871207084</v>
      </c>
      <c r="AM107" s="117">
        <f>[2]Power!AN107+'[2]Ground Transportation'!AN107+[2]Industry!AN107+[2]Residential!AN107+[2]Aviation!AT107</f>
        <v>1.9551943942215122</v>
      </c>
      <c r="AN107" s="117">
        <f>[2]Power!AO107+'[2]Ground Transportation'!AO107+[2]Industry!AO107+[2]Residential!AO107+[2]Aviation!AU107</f>
        <v>0.8555125293710738</v>
      </c>
      <c r="AO107" s="97">
        <f>[2]Power!AP107+'[2]Ground Transportation'!AP107+[2]Industry!AP107+[2]Residential!AP107+[2]Aviation!AV107</f>
        <v>0.46735769492635687</v>
      </c>
      <c r="AQ107" s="74">
        <v>43935</v>
      </c>
      <c r="AR107" s="116">
        <f>[2]Power!AS107+'[2]Ground Transportation'!AS107+[2]Industry!AS107+[2]Residential!AS107+[2]Aviation!AY107</f>
        <v>0.78159276128379374</v>
      </c>
      <c r="AS107" s="116">
        <f>[2]Power!AT107+'[2]Ground Transportation'!AT107+[2]Industry!AT107+[2]Residential!AT107+[2]Aviation!AZ107</f>
        <v>0.53670928609921198</v>
      </c>
      <c r="AT107" s="116">
        <f>[2]Power!AU107+'[2]Ground Transportation'!AU107+[2]Industry!AU107+[2]Residential!AU107+[2]Aviation!BA107</f>
        <v>1.5641112088565623</v>
      </c>
      <c r="AU107" s="116">
        <f>[2]Power!AV107+'[2]Ground Transportation'!AV107+[2]Industry!AV107+[2]Residential!AV107+[2]Aviation!BB107</f>
        <v>0.63056506523479583</v>
      </c>
      <c r="AV107" s="77">
        <f>[2]Power!AW107+'[2]Ground Transportation'!AW107+[2]Industry!AW107+[2]Residential!AW107+[2]Aviation!BC107</f>
        <v>0.41760848840753945</v>
      </c>
    </row>
    <row r="108" spans="2:48">
      <c r="B108" s="74">
        <v>43570</v>
      </c>
      <c r="C108" s="117">
        <f>[2]Power!C108+'[2]Ground Transportation'!C108+[2]Industry!C108+[2]Residential!C108+[2]Aviation!C108</f>
        <v>28.495475926886851</v>
      </c>
      <c r="D108" s="117">
        <f>[2]Power!D108+'[2]Ground Transportation'!D108+[2]Industry!D108+[2]Residential!D108+[2]Aviation!D108</f>
        <v>7.0661925812179991</v>
      </c>
      <c r="E108" s="117">
        <f>[2]Power!E108+'[2]Ground Transportation'!E108+[2]Industry!E108+[2]Residential!E108+[2]Aviation!E108</f>
        <v>12.701242150384882</v>
      </c>
      <c r="F108" s="117">
        <f>[2]Power!F108+'[2]Ground Transportation'!F108+[2]Industry!F108+[2]Residential!F108+[2]Aviation!F108</f>
        <v>8.8076552843285807</v>
      </c>
      <c r="G108" s="117">
        <f>[2]Power!G108+'[2]Ground Transportation'!G108+[2]Industry!G108+[2]Residential!G108+[2]Aviation!G108</f>
        <v>4.2697156901610906</v>
      </c>
      <c r="H108" s="117">
        <f>[2]Power!H108+'[2]Ground Transportation'!H108+[2]Industry!H108+[2]Residential!H108+[2]Aviation!H108</f>
        <v>2.9377955903369908</v>
      </c>
      <c r="I108" s="117">
        <f>[2]Power!I108+'[2]Ground Transportation'!I108+[2]Industry!I108+[2]Residential!I108+[2]Aviation!I108</f>
        <v>1.1857922168453001</v>
      </c>
      <c r="J108" s="117">
        <f>[2]Power!J108+'[2]Ground Transportation'!J108+[2]Industry!J108+[2]Residential!J108+[2]Aviation!J108</f>
        <v>26.248440648687133</v>
      </c>
      <c r="K108" s="79">
        <f>SUM(C108:J108)+[2]Aviation!L108+'[2]International Shipping'!C108</f>
        <v>95.348321470278748</v>
      </c>
      <c r="M108" s="74">
        <v>43936</v>
      </c>
      <c r="N108" s="116">
        <f>[2]Power!N108+'[2]Ground Transportation'!N108+[2]Industry!N108+[2]Residential!N108+[2]Aviation!P108</f>
        <v>27.78205674923646</v>
      </c>
      <c r="O108" s="116">
        <f>[2]Power!O108+'[2]Ground Transportation'!O108+[2]Industry!O108+[2]Residential!O108+[2]Aviation!Q108</f>
        <v>4.1568422797442279</v>
      </c>
      <c r="P108" s="116">
        <f>[2]Power!P108+'[2]Ground Transportation'!P108+[2]Industry!P108+[2]Residential!P108+[2]Aviation!R108</f>
        <v>11.070829715615647</v>
      </c>
      <c r="Q108" s="116">
        <f>[2]Power!Q108+'[2]Ground Transportation'!Q108+[2]Industry!Q108+[2]Residential!Q108+[2]Aviation!S108</f>
        <v>6.6918365350581244</v>
      </c>
      <c r="R108" s="116">
        <f>[2]Power!R108+'[2]Ground Transportation'!R108+[2]Industry!R108+[2]Residential!R108+[2]Aviation!T108</f>
        <v>3.6798689584521691</v>
      </c>
      <c r="S108" s="116">
        <f>[2]Power!S108+'[2]Ground Transportation'!S108+[2]Industry!S108+[2]Residential!S108+[2]Aviation!U108</f>
        <v>2.7825736784021822</v>
      </c>
      <c r="T108" s="116">
        <f>[2]Power!T108+'[2]Ground Transportation'!T108+[2]Industry!T108+[2]Residential!T108+[2]Aviation!V108</f>
        <v>0.84565965650482167</v>
      </c>
      <c r="U108" s="116">
        <f>[2]Power!U108+'[2]Ground Transportation'!U108+[2]Industry!U108+[2]Residential!U108+[2]Aviation!W108</f>
        <v>22.359244537972899</v>
      </c>
      <c r="V108" s="81">
        <f>SUM(N108:U108)+[2]Aviation!Y108+'[2]International Shipping'!F108</f>
        <v>81.105360775145272</v>
      </c>
      <c r="W108" s="67"/>
      <c r="AJ108" s="74">
        <v>43570</v>
      </c>
      <c r="AK108" s="117">
        <f>[2]Power!AL108+'[2]Ground Transportation'!AL108+[2]Industry!AL108+[2]Residential!AL108+[2]Aviation!AR108</f>
        <v>0.99024446576117586</v>
      </c>
      <c r="AL108" s="117">
        <f>[2]Power!AM108+'[2]Ground Transportation'!AM108+[2]Industry!AM108+[2]Residential!AM108+[2]Aviation!AS108</f>
        <v>0.85038036070307044</v>
      </c>
      <c r="AM108" s="117">
        <f>[2]Power!AN108+'[2]Ground Transportation'!AN108+[2]Industry!AN108+[2]Residential!AN108+[2]Aviation!AT108</f>
        <v>2.0146999452047956</v>
      </c>
      <c r="AN108" s="117">
        <f>[2]Power!AO108+'[2]Ground Transportation'!AO108+[2]Industry!AO108+[2]Residential!AO108+[2]Aviation!AU108</f>
        <v>0.88126685111427949</v>
      </c>
      <c r="AO108" s="97">
        <f>[2]Power!AP108+'[2]Ground Transportation'!AP108+[2]Industry!AP108+[2]Residential!AP108+[2]Aviation!AV108</f>
        <v>0.60015872240486146</v>
      </c>
      <c r="AQ108" s="74">
        <v>43936</v>
      </c>
      <c r="AR108" s="116">
        <f>[2]Power!AS108+'[2]Ground Transportation'!AS108+[2]Industry!AS108+[2]Residential!AS108+[2]Aviation!AY108</f>
        <v>0.71076302933462343</v>
      </c>
      <c r="AS108" s="116">
        <f>[2]Power!AT108+'[2]Ground Transportation'!AT108+[2]Industry!AT108+[2]Residential!AT108+[2]Aviation!AZ108</f>
        <v>0.49065067352068403</v>
      </c>
      <c r="AT108" s="116">
        <f>[2]Power!AU108+'[2]Ground Transportation'!AU108+[2]Industry!AU108+[2]Residential!AU108+[2]Aviation!BA108</f>
        <v>1.4152760489557845</v>
      </c>
      <c r="AU108" s="116">
        <f>[2]Power!AV108+'[2]Ground Transportation'!AV108+[2]Industry!AV108+[2]Residential!AV108+[2]Aviation!BB108</f>
        <v>0.66462769725930904</v>
      </c>
      <c r="AV108" s="77">
        <f>[2]Power!AW108+'[2]Ground Transportation'!AW108+[2]Industry!AW108+[2]Residential!AW108+[2]Aviation!BC108</f>
        <v>0.41337270228853179</v>
      </c>
    </row>
    <row r="109" spans="2:48">
      <c r="B109" s="74">
        <v>43571</v>
      </c>
      <c r="C109" s="117">
        <f>[2]Power!C109+'[2]Ground Transportation'!C109+[2]Industry!C109+[2]Residential!C109+[2]Aviation!C109</f>
        <v>27.07080901219145</v>
      </c>
      <c r="D109" s="117">
        <f>[2]Power!D109+'[2]Ground Transportation'!D109+[2]Industry!D109+[2]Residential!D109+[2]Aviation!D109</f>
        <v>7.1884429995172141</v>
      </c>
      <c r="E109" s="117">
        <f>[2]Power!E109+'[2]Ground Transportation'!E109+[2]Industry!E109+[2]Residential!E109+[2]Aviation!E109</f>
        <v>13.419294545032535</v>
      </c>
      <c r="F109" s="117">
        <f>[2]Power!F109+'[2]Ground Transportation'!F109+[2]Industry!F109+[2]Residential!F109+[2]Aviation!F109</f>
        <v>9.437048502032896</v>
      </c>
      <c r="G109" s="117">
        <f>[2]Power!G109+'[2]Ground Transportation'!G109+[2]Industry!G109+[2]Residential!G109+[2]Aviation!G109</f>
        <v>4.2640235814044134</v>
      </c>
      <c r="H109" s="117">
        <f>[2]Power!H109+'[2]Ground Transportation'!H109+[2]Industry!H109+[2]Residential!H109+[2]Aviation!H109</f>
        <v>2.8998080426327708</v>
      </c>
      <c r="I109" s="117">
        <f>[2]Power!I109+'[2]Ground Transportation'!I109+[2]Industry!I109+[2]Residential!I109+[2]Aviation!I109</f>
        <v>1.2066241597934755</v>
      </c>
      <c r="J109" s="117">
        <f>[2]Power!J109+'[2]Ground Transportation'!J109+[2]Industry!J109+[2]Residential!J109+[2]Aviation!J109</f>
        <v>26.386389639403898</v>
      </c>
      <c r="K109" s="79">
        <f>SUM(C109:J109)+[2]Aviation!L109+'[2]International Shipping'!C109</f>
        <v>95.47401600405837</v>
      </c>
      <c r="M109" s="74">
        <v>43937</v>
      </c>
      <c r="N109" s="116">
        <f>[2]Power!N109+'[2]Ground Transportation'!N109+[2]Industry!N109+[2]Residential!N109+[2]Aviation!P109</f>
        <v>28.272998406918415</v>
      </c>
      <c r="O109" s="116">
        <f>[2]Power!O109+'[2]Ground Transportation'!O109+[2]Industry!O109+[2]Residential!O109+[2]Aviation!Q109</f>
        <v>4.120920371782101</v>
      </c>
      <c r="P109" s="116">
        <f>[2]Power!P109+'[2]Ground Transportation'!P109+[2]Industry!P109+[2]Residential!P109+[2]Aviation!R109</f>
        <v>10.552089778991284</v>
      </c>
      <c r="Q109" s="116">
        <f>[2]Power!Q109+'[2]Ground Transportation'!Q109+[2]Industry!Q109+[2]Residential!Q109+[2]Aviation!S109</f>
        <v>6.4571652763156884</v>
      </c>
      <c r="R109" s="116">
        <f>[2]Power!R109+'[2]Ground Transportation'!R109+[2]Industry!R109+[2]Residential!R109+[2]Aviation!T109</f>
        <v>3.654081156239108</v>
      </c>
      <c r="S109" s="116">
        <f>[2]Power!S109+'[2]Ground Transportation'!S109+[2]Industry!S109+[2]Residential!S109+[2]Aviation!U109</f>
        <v>2.8019106353241932</v>
      </c>
      <c r="T109" s="116">
        <f>[2]Power!T109+'[2]Ground Transportation'!T109+[2]Industry!T109+[2]Residential!T109+[2]Aviation!V109</f>
        <v>0.86684197786008776</v>
      </c>
      <c r="U109" s="116">
        <f>[2]Power!U109+'[2]Ground Transportation'!U109+[2]Industry!U109+[2]Residential!U109+[2]Aviation!W109</f>
        <v>21.844110792137531</v>
      </c>
      <c r="V109" s="81">
        <f>SUM(N109:U109)+[2]Aviation!Y109+'[2]International Shipping'!F109</f>
        <v>80.294371331740109</v>
      </c>
      <c r="W109" s="67"/>
      <c r="AJ109" s="74">
        <v>43571</v>
      </c>
      <c r="AK109" s="117">
        <f>[2]Power!AL109+'[2]Ground Transportation'!AL109+[2]Industry!AL109+[2]Residential!AL109+[2]Aviation!AR109</f>
        <v>1.1474798556288892</v>
      </c>
      <c r="AL109" s="117">
        <f>[2]Power!AM109+'[2]Ground Transportation'!AM109+[2]Industry!AM109+[2]Residential!AM109+[2]Aviation!AS109</f>
        <v>0.87790564746603228</v>
      </c>
      <c r="AM109" s="117">
        <f>[2]Power!AN109+'[2]Ground Transportation'!AN109+[2]Industry!AN109+[2]Residential!AN109+[2]Aviation!AT109</f>
        <v>2.0110035479764319</v>
      </c>
      <c r="AN109" s="117">
        <f>[2]Power!AO109+'[2]Ground Transportation'!AO109+[2]Industry!AO109+[2]Residential!AO109+[2]Aviation!AU109</f>
        <v>1.0034726071594064</v>
      </c>
      <c r="AO109" s="97">
        <f>[2]Power!AP109+'[2]Ground Transportation'!AP109+[2]Industry!AP109+[2]Residential!AP109+[2]Aviation!AV109</f>
        <v>0.7198346575598652</v>
      </c>
      <c r="AQ109" s="74">
        <v>43937</v>
      </c>
      <c r="AR109" s="116">
        <f>[2]Power!AS109+'[2]Ground Transportation'!AS109+[2]Industry!AS109+[2]Residential!AS109+[2]Aviation!AY109</f>
        <v>0.68187097343360437</v>
      </c>
      <c r="AS109" s="116">
        <f>[2]Power!AT109+'[2]Ground Transportation'!AT109+[2]Industry!AT109+[2]Residential!AT109+[2]Aviation!AZ109</f>
        <v>0.45619775001882579</v>
      </c>
      <c r="AT109" s="116">
        <f>[2]Power!AU109+'[2]Ground Transportation'!AU109+[2]Industry!AU109+[2]Residential!AU109+[2]Aviation!BA109</f>
        <v>1.4121400311260979</v>
      </c>
      <c r="AU109" s="116">
        <f>[2]Power!AV109+'[2]Ground Transportation'!AV109+[2]Industry!AV109+[2]Residential!AV109+[2]Aviation!BB109</f>
        <v>0.6647927050385517</v>
      </c>
      <c r="AV109" s="77">
        <f>[2]Power!AW109+'[2]Ground Transportation'!AW109+[2]Industry!AW109+[2]Residential!AW109+[2]Aviation!BC109</f>
        <v>0.38920342178569478</v>
      </c>
    </row>
    <row r="110" spans="2:48">
      <c r="B110" s="74">
        <v>43572</v>
      </c>
      <c r="C110" s="117">
        <f>[2]Power!C110+'[2]Ground Transportation'!C110+[2]Industry!C110+[2]Residential!C110+[2]Aviation!C110</f>
        <v>26.034732332970847</v>
      </c>
      <c r="D110" s="117">
        <f>[2]Power!D110+'[2]Ground Transportation'!D110+[2]Industry!D110+[2]Residential!D110+[2]Aviation!D110</f>
        <v>6.8324683142461629</v>
      </c>
      <c r="E110" s="117">
        <f>[2]Power!E110+'[2]Ground Transportation'!E110+[2]Industry!E110+[2]Residential!E110+[2]Aviation!E110</f>
        <v>13.223245520769334</v>
      </c>
      <c r="F110" s="117">
        <f>[2]Power!F110+'[2]Ground Transportation'!F110+[2]Industry!F110+[2]Residential!F110+[2]Aviation!F110</f>
        <v>9.1074593183784902</v>
      </c>
      <c r="G110" s="117">
        <f>[2]Power!G110+'[2]Ground Transportation'!G110+[2]Industry!G110+[2]Residential!G110+[2]Aviation!G110</f>
        <v>4.2798515356747799</v>
      </c>
      <c r="H110" s="117">
        <f>[2]Power!H110+'[2]Ground Transportation'!H110+[2]Industry!H110+[2]Residential!H110+[2]Aviation!H110</f>
        <v>3.0016857819307345</v>
      </c>
      <c r="I110" s="117">
        <f>[2]Power!I110+'[2]Ground Transportation'!I110+[2]Industry!I110+[2]Residential!I110+[2]Aviation!I110</f>
        <v>1.2393406439458639</v>
      </c>
      <c r="J110" s="117">
        <f>[2]Power!J110+'[2]Ground Transportation'!J110+[2]Industry!J110+[2]Residential!J110+[2]Aviation!J110</f>
        <v>25.582834564170554</v>
      </c>
      <c r="K110" s="79">
        <f>SUM(C110:J110)+[2]Aviation!L110+'[2]International Shipping'!C110</f>
        <v>92.925116085048217</v>
      </c>
      <c r="M110" s="74">
        <v>43938</v>
      </c>
      <c r="N110" s="116">
        <f>[2]Power!N110+'[2]Ground Transportation'!N110+[2]Industry!N110+[2]Residential!N110+[2]Aviation!P110</f>
        <v>28.57391780600183</v>
      </c>
      <c r="O110" s="116">
        <f>[2]Power!O110+'[2]Ground Transportation'!O110+[2]Industry!O110+[2]Residential!O110+[2]Aviation!Q110</f>
        <v>4.1776733659192109</v>
      </c>
      <c r="P110" s="116">
        <f>[2]Power!P110+'[2]Ground Transportation'!P110+[2]Industry!P110+[2]Residential!P110+[2]Aviation!R110</f>
        <v>10.774417038115985</v>
      </c>
      <c r="Q110" s="116">
        <f>[2]Power!Q110+'[2]Ground Transportation'!Q110+[2]Industry!Q110+[2]Residential!Q110+[2]Aviation!S110</f>
        <v>6.3073801364709157</v>
      </c>
      <c r="R110" s="116">
        <f>[2]Power!R110+'[2]Ground Transportation'!R110+[2]Industry!R110+[2]Residential!R110+[2]Aviation!T110</f>
        <v>3.6173840168033764</v>
      </c>
      <c r="S110" s="116">
        <f>[2]Power!S110+'[2]Ground Transportation'!S110+[2]Industry!S110+[2]Residential!S110+[2]Aviation!U110</f>
        <v>2.7283158931525149</v>
      </c>
      <c r="T110" s="116">
        <f>[2]Power!T110+'[2]Ground Transportation'!T110+[2]Industry!T110+[2]Residential!T110+[2]Aviation!V110</f>
        <v>0.88617161288956781</v>
      </c>
      <c r="U110" s="116">
        <f>[2]Power!U110+'[2]Ground Transportation'!U110+[2]Industry!U110+[2]Residential!U110+[2]Aviation!W110</f>
        <v>21.471448024134094</v>
      </c>
      <c r="V110" s="81">
        <f>SUM(N110:U110)+[2]Aviation!Y110+'[2]International Shipping'!F110</f>
        <v>80.256049135026387</v>
      </c>
      <c r="W110" s="67"/>
      <c r="AJ110" s="74">
        <v>43572</v>
      </c>
      <c r="AK110" s="117">
        <f>[2]Power!AL110+'[2]Ground Transportation'!AL110+[2]Industry!AL110+[2]Residential!AL110+[2]Aviation!AR110</f>
        <v>1.1238053765725358</v>
      </c>
      <c r="AL110" s="117">
        <f>[2]Power!AM110+'[2]Ground Transportation'!AM110+[2]Industry!AM110+[2]Residential!AM110+[2]Aviation!AS110</f>
        <v>0.85258289400673526</v>
      </c>
      <c r="AM110" s="117">
        <f>[2]Power!AN110+'[2]Ground Transportation'!AN110+[2]Industry!AN110+[2]Residential!AN110+[2]Aviation!AT110</f>
        <v>1.9839387041615824</v>
      </c>
      <c r="AN110" s="117">
        <f>[2]Power!AO110+'[2]Ground Transportation'!AO110+[2]Industry!AO110+[2]Residential!AO110+[2]Aviation!AU110</f>
        <v>0.91293211004278185</v>
      </c>
      <c r="AO110" s="97">
        <f>[2]Power!AP110+'[2]Ground Transportation'!AP110+[2]Industry!AP110+[2]Residential!AP110+[2]Aviation!AV110</f>
        <v>0.65505988419940431</v>
      </c>
      <c r="AQ110" s="74">
        <v>43938</v>
      </c>
      <c r="AR110" s="116">
        <f>[2]Power!AS110+'[2]Ground Transportation'!AS110+[2]Industry!AS110+[2]Residential!AS110+[2]Aviation!AY110</f>
        <v>0.66500972059716867</v>
      </c>
      <c r="AS110" s="116">
        <f>[2]Power!AT110+'[2]Ground Transportation'!AT110+[2]Industry!AT110+[2]Residential!AT110+[2]Aviation!AZ110</f>
        <v>0.46469447579915929</v>
      </c>
      <c r="AT110" s="116">
        <f>[2]Power!AU110+'[2]Ground Transportation'!AU110+[2]Industry!AU110+[2]Residential!AU110+[2]Aviation!BA110</f>
        <v>1.4235663708743831</v>
      </c>
      <c r="AU110" s="116">
        <f>[2]Power!AV110+'[2]Ground Transportation'!AV110+[2]Industry!AV110+[2]Residential!AV110+[2]Aviation!BB110</f>
        <v>0.62493343161040138</v>
      </c>
      <c r="AV110" s="77">
        <f>[2]Power!AW110+'[2]Ground Transportation'!AW110+[2]Industry!AW110+[2]Residential!AW110+[2]Aviation!BC110</f>
        <v>0.35638450565655944</v>
      </c>
    </row>
    <row r="111" spans="2:48">
      <c r="B111" s="74">
        <v>43573</v>
      </c>
      <c r="C111" s="117">
        <f>[2]Power!C111+'[2]Ground Transportation'!C111+[2]Industry!C111+[2]Residential!C111+[2]Aviation!C111</f>
        <v>27.250999754592531</v>
      </c>
      <c r="D111" s="117">
        <f>[2]Power!D111+'[2]Ground Transportation'!D111+[2]Industry!D111+[2]Residential!D111+[2]Aviation!D111</f>
        <v>6.511632461525747</v>
      </c>
      <c r="E111" s="117">
        <f>[2]Power!E111+'[2]Ground Transportation'!E111+[2]Industry!E111+[2]Residential!E111+[2]Aviation!E111</f>
        <v>13.204239485766278</v>
      </c>
      <c r="F111" s="117">
        <f>[2]Power!F111+'[2]Ground Transportation'!F111+[2]Industry!F111+[2]Residential!F111+[2]Aviation!F111</f>
        <v>8.3142314042754517</v>
      </c>
      <c r="G111" s="117">
        <f>[2]Power!G111+'[2]Ground Transportation'!G111+[2]Industry!G111+[2]Residential!G111+[2]Aviation!G111</f>
        <v>4.1927056974071695</v>
      </c>
      <c r="H111" s="117">
        <f>[2]Power!H111+'[2]Ground Transportation'!H111+[2]Industry!H111+[2]Residential!H111+[2]Aviation!H111</f>
        <v>2.7732605031513162</v>
      </c>
      <c r="I111" s="117">
        <f>[2]Power!I111+'[2]Ground Transportation'!I111+[2]Industry!I111+[2]Residential!I111+[2]Aviation!I111</f>
        <v>1.2785413443177973</v>
      </c>
      <c r="J111" s="117">
        <f>[2]Power!J111+'[2]Ground Transportation'!J111+[2]Industry!J111+[2]Residential!J111+[2]Aviation!J111</f>
        <v>25.94178163545476</v>
      </c>
      <c r="K111" s="79">
        <f>SUM(C111:J111)+[2]Aviation!L111+'[2]International Shipping'!C111</f>
        <v>93.132709274699266</v>
      </c>
      <c r="M111" s="74">
        <v>43939</v>
      </c>
      <c r="N111" s="116">
        <f>[2]Power!N111+'[2]Ground Transportation'!N111+[2]Industry!N111+[2]Residential!N111+[2]Aviation!P111</f>
        <v>28.09068250343158</v>
      </c>
      <c r="O111" s="116">
        <f>[2]Power!O111+'[2]Ground Transportation'!O111+[2]Industry!O111+[2]Residential!O111+[2]Aviation!Q111</f>
        <v>4.1087160504365201</v>
      </c>
      <c r="P111" s="116">
        <f>[2]Power!P111+'[2]Ground Transportation'!P111+[2]Industry!P111+[2]Residential!P111+[2]Aviation!R111</f>
        <v>9.3231403092079983</v>
      </c>
      <c r="Q111" s="116">
        <f>[2]Power!Q111+'[2]Ground Transportation'!Q111+[2]Industry!Q111+[2]Residential!Q111+[2]Aviation!S111</f>
        <v>5.5804548280608737</v>
      </c>
      <c r="R111" s="116">
        <f>[2]Power!R111+'[2]Ground Transportation'!R111+[2]Industry!R111+[2]Residential!R111+[2]Aviation!T111</f>
        <v>3.4273678133105827</v>
      </c>
      <c r="S111" s="116">
        <f>[2]Power!S111+'[2]Ground Transportation'!S111+[2]Industry!S111+[2]Residential!S111+[2]Aviation!U111</f>
        <v>2.506876930361277</v>
      </c>
      <c r="T111" s="116">
        <f>[2]Power!T111+'[2]Ground Transportation'!T111+[2]Industry!T111+[2]Residential!T111+[2]Aviation!V111</f>
        <v>0.75289329856810971</v>
      </c>
      <c r="U111" s="116">
        <f>[2]Power!U111+'[2]Ground Transportation'!U111+[2]Industry!U111+[2]Residential!U111+[2]Aviation!W111</f>
        <v>20.392418220700204</v>
      </c>
      <c r="V111" s="81">
        <f>SUM(N111:U111)+[2]Aviation!Y111+'[2]International Shipping'!F111</f>
        <v>75.895552580895611</v>
      </c>
      <c r="W111" s="67"/>
      <c r="AJ111" s="74">
        <v>43573</v>
      </c>
      <c r="AK111" s="117">
        <f>[2]Power!AL111+'[2]Ground Transportation'!AL111+[2]Industry!AL111+[2]Residential!AL111+[2]Aviation!AR111</f>
        <v>0.93984921458238091</v>
      </c>
      <c r="AL111" s="117">
        <f>[2]Power!AM111+'[2]Ground Transportation'!AM111+[2]Industry!AM111+[2]Residential!AM111+[2]Aviation!AS111</f>
        <v>0.71629120740858854</v>
      </c>
      <c r="AM111" s="117">
        <f>[2]Power!AN111+'[2]Ground Transportation'!AN111+[2]Industry!AN111+[2]Residential!AN111+[2]Aviation!AT111</f>
        <v>1.676870939501298</v>
      </c>
      <c r="AN111" s="117">
        <f>[2]Power!AO111+'[2]Ground Transportation'!AO111+[2]Industry!AO111+[2]Residential!AO111+[2]Aviation!AU111</f>
        <v>0.8916903295548354</v>
      </c>
      <c r="AO111" s="97">
        <f>[2]Power!AP111+'[2]Ground Transportation'!AP111+[2]Industry!AP111+[2]Residential!AP111+[2]Aviation!AV111</f>
        <v>0.65625700275255783</v>
      </c>
      <c r="AQ111" s="74">
        <v>43939</v>
      </c>
      <c r="AR111" s="116">
        <f>[2]Power!AS111+'[2]Ground Transportation'!AS111+[2]Industry!AS111+[2]Residential!AS111+[2]Aviation!AY111</f>
        <v>0.68691995495775293</v>
      </c>
      <c r="AS111" s="116">
        <f>[2]Power!AT111+'[2]Ground Transportation'!AT111+[2]Industry!AT111+[2]Residential!AT111+[2]Aviation!AZ111</f>
        <v>0.39930857436220163</v>
      </c>
      <c r="AT111" s="116">
        <f>[2]Power!AU111+'[2]Ground Transportation'!AU111+[2]Industry!AU111+[2]Residential!AU111+[2]Aviation!BA111</f>
        <v>1.1744105582718689</v>
      </c>
      <c r="AU111" s="116">
        <f>[2]Power!AV111+'[2]Ground Transportation'!AV111+[2]Industry!AV111+[2]Residential!AV111+[2]Aviation!BB111</f>
        <v>0.55557882199179154</v>
      </c>
      <c r="AV111" s="77">
        <f>[2]Power!AW111+'[2]Ground Transportation'!AW111+[2]Industry!AW111+[2]Residential!AW111+[2]Aviation!BC111</f>
        <v>0.36360168283587102</v>
      </c>
    </row>
    <row r="112" spans="2:48">
      <c r="B112" s="74">
        <v>43574</v>
      </c>
      <c r="C112" s="117">
        <f>[2]Power!C112+'[2]Ground Transportation'!C112+[2]Industry!C112+[2]Residential!C112+[2]Aviation!C112</f>
        <v>27.438192371691056</v>
      </c>
      <c r="D112" s="117">
        <f>[2]Power!D112+'[2]Ground Transportation'!D112+[2]Industry!D112+[2]Residential!D112+[2]Aviation!D112</f>
        <v>6.6005584446328003</v>
      </c>
      <c r="E112" s="117">
        <f>[2]Power!E112+'[2]Ground Transportation'!E112+[2]Industry!E112+[2]Residential!E112+[2]Aviation!E112</f>
        <v>13.302725596923837</v>
      </c>
      <c r="F112" s="117">
        <f>[2]Power!F112+'[2]Ground Transportation'!F112+[2]Industry!F112+[2]Residential!F112+[2]Aviation!F112</f>
        <v>7.2558608465454153</v>
      </c>
      <c r="G112" s="117">
        <f>[2]Power!G112+'[2]Ground Transportation'!G112+[2]Industry!G112+[2]Residential!G112+[2]Aviation!G112</f>
        <v>4.228471259048435</v>
      </c>
      <c r="H112" s="117">
        <f>[2]Power!H112+'[2]Ground Transportation'!H112+[2]Industry!H112+[2]Residential!H112+[2]Aviation!H112</f>
        <v>2.9021510834743922</v>
      </c>
      <c r="I112" s="117">
        <f>[2]Power!I112+'[2]Ground Transportation'!I112+[2]Industry!I112+[2]Residential!I112+[2]Aviation!I112</f>
        <v>1.1786153596172841</v>
      </c>
      <c r="J112" s="117">
        <f>[2]Power!J112+'[2]Ground Transportation'!J112+[2]Industry!J112+[2]Residential!J112+[2]Aviation!J112</f>
        <v>25.251105859305571</v>
      </c>
      <c r="K112" s="79">
        <f>SUM(C112:J112)+[2]Aviation!L112+'[2]International Shipping'!C112</f>
        <v>91.82369463478652</v>
      </c>
      <c r="M112" s="74">
        <v>43940</v>
      </c>
      <c r="N112" s="116">
        <f>[2]Power!N112+'[2]Ground Transportation'!N112+[2]Industry!N112+[2]Residential!N112+[2]Aviation!P112</f>
        <v>27.118006106632361</v>
      </c>
      <c r="O112" s="116">
        <f>[2]Power!O112+'[2]Ground Transportation'!O112+[2]Industry!O112+[2]Residential!O112+[2]Aviation!Q112</f>
        <v>3.9050822565770211</v>
      </c>
      <c r="P112" s="116">
        <f>[2]Power!P112+'[2]Ground Transportation'!P112+[2]Industry!P112+[2]Residential!P112+[2]Aviation!R112</f>
        <v>8.432924285271687</v>
      </c>
      <c r="Q112" s="116">
        <f>[2]Power!Q112+'[2]Ground Transportation'!Q112+[2]Industry!Q112+[2]Residential!Q112+[2]Aviation!S112</f>
        <v>4.8550160101617372</v>
      </c>
      <c r="R112" s="116">
        <f>[2]Power!R112+'[2]Ground Transportation'!R112+[2]Industry!R112+[2]Residential!R112+[2]Aviation!T112</f>
        <v>3.2898558021242406</v>
      </c>
      <c r="S112" s="116">
        <f>[2]Power!S112+'[2]Ground Transportation'!S112+[2]Industry!S112+[2]Residential!S112+[2]Aviation!U112</f>
        <v>2.1264212893136838</v>
      </c>
      <c r="T112" s="116">
        <f>[2]Power!T112+'[2]Ground Transportation'!T112+[2]Industry!T112+[2]Residential!T112+[2]Aviation!V112</f>
        <v>0.55646826406692895</v>
      </c>
      <c r="U112" s="116">
        <f>[2]Power!U112+'[2]Ground Transportation'!U112+[2]Industry!U112+[2]Residential!U112+[2]Aviation!W112</f>
        <v>18.948272374020572</v>
      </c>
      <c r="V112" s="81">
        <f>SUM(N112:U112)+[2]Aviation!Y112+'[2]International Shipping'!F112</f>
        <v>70.935179337911293</v>
      </c>
      <c r="W112" s="67"/>
      <c r="AJ112" s="74">
        <v>43574</v>
      </c>
      <c r="AK112" s="117">
        <f>[2]Power!AL112+'[2]Ground Transportation'!AL112+[2]Industry!AL112+[2]Residential!AL112+[2]Aviation!AR112</f>
        <v>0.77068261502169688</v>
      </c>
      <c r="AL112" s="117">
        <f>[2]Power!AM112+'[2]Ground Transportation'!AM112+[2]Industry!AM112+[2]Residential!AM112+[2]Aviation!AS112</f>
        <v>0.61579024524978743</v>
      </c>
      <c r="AM112" s="117">
        <f>[2]Power!AN112+'[2]Ground Transportation'!AN112+[2]Industry!AN112+[2]Residential!AN112+[2]Aviation!AT112</f>
        <v>1.3060154694784933</v>
      </c>
      <c r="AN112" s="117">
        <f>[2]Power!AO112+'[2]Ground Transportation'!AO112+[2]Industry!AO112+[2]Residential!AO112+[2]Aviation!AU112</f>
        <v>0.80746170820175189</v>
      </c>
      <c r="AO112" s="97">
        <f>[2]Power!AP112+'[2]Ground Transportation'!AP112+[2]Industry!AP112+[2]Residential!AP112+[2]Aviation!AV112</f>
        <v>0.58488715799419333</v>
      </c>
      <c r="AQ112" s="74">
        <v>43940</v>
      </c>
      <c r="AR112" s="116">
        <f>[2]Power!AS112+'[2]Ground Transportation'!AS112+[2]Industry!AS112+[2]Residential!AS112+[2]Aviation!AY112</f>
        <v>0.56258034179650529</v>
      </c>
      <c r="AS112" s="116">
        <f>[2]Power!AT112+'[2]Ground Transportation'!AT112+[2]Industry!AT112+[2]Residential!AT112+[2]Aviation!AZ112</f>
        <v>0.36887229740160504</v>
      </c>
      <c r="AT112" s="116">
        <f>[2]Power!AU112+'[2]Ground Transportation'!AU112+[2]Industry!AU112+[2]Residential!AU112+[2]Aviation!BA112</f>
        <v>1.0710202602934764</v>
      </c>
      <c r="AU112" s="116">
        <f>[2]Power!AV112+'[2]Ground Transportation'!AV112+[2]Industry!AV112+[2]Residential!AV112+[2]Aviation!BB112</f>
        <v>0.45394776294825112</v>
      </c>
      <c r="AV112" s="77">
        <f>[2]Power!AW112+'[2]Ground Transportation'!AW112+[2]Industry!AW112+[2]Residential!AW112+[2]Aviation!BC112</f>
        <v>0.32292511909855903</v>
      </c>
    </row>
    <row r="113" spans="2:48">
      <c r="B113" s="74">
        <v>43575</v>
      </c>
      <c r="C113" s="117">
        <f>[2]Power!C113+'[2]Ground Transportation'!C113+[2]Industry!C113+[2]Residential!C113+[2]Aviation!C113</f>
        <v>26.986143098279101</v>
      </c>
      <c r="D113" s="117">
        <f>[2]Power!D113+'[2]Ground Transportation'!D113+[2]Industry!D113+[2]Residential!D113+[2]Aviation!D113</f>
        <v>6.7353690054664916</v>
      </c>
      <c r="E113" s="117">
        <f>[2]Power!E113+'[2]Ground Transportation'!E113+[2]Industry!E113+[2]Residential!E113+[2]Aviation!E113</f>
        <v>11.705286614394463</v>
      </c>
      <c r="F113" s="117">
        <f>[2]Power!F113+'[2]Ground Transportation'!F113+[2]Industry!F113+[2]Residential!F113+[2]Aviation!F113</f>
        <v>6.5390885139230015</v>
      </c>
      <c r="G113" s="117">
        <f>[2]Power!G113+'[2]Ground Transportation'!G113+[2]Industry!G113+[2]Residential!G113+[2]Aviation!G113</f>
        <v>4.0692617604533687</v>
      </c>
      <c r="H113" s="117">
        <f>[2]Power!H113+'[2]Ground Transportation'!H113+[2]Industry!H113+[2]Residential!H113+[2]Aviation!H113</f>
        <v>2.5691947542586737</v>
      </c>
      <c r="I113" s="117">
        <f>[2]Power!I113+'[2]Ground Transportation'!I113+[2]Industry!I113+[2]Residential!I113+[2]Aviation!I113</f>
        <v>1.1326977797357904</v>
      </c>
      <c r="J113" s="117">
        <f>[2]Power!J113+'[2]Ground Transportation'!J113+[2]Industry!J113+[2]Residential!J113+[2]Aviation!J113</f>
        <v>24.453122080994287</v>
      </c>
      <c r="K113" s="79">
        <f>SUM(C113:J113)+[2]Aviation!L113+'[2]International Shipping'!C113</f>
        <v>87.900072602845867</v>
      </c>
      <c r="M113" s="74">
        <v>43941</v>
      </c>
      <c r="N113" s="116">
        <f>[2]Power!N113+'[2]Ground Transportation'!N113+[2]Industry!N113+[2]Residential!N113+[2]Aviation!P113</f>
        <v>28.650375845764245</v>
      </c>
      <c r="O113" s="116">
        <f>[2]Power!O113+'[2]Ground Transportation'!O113+[2]Industry!O113+[2]Residential!O113+[2]Aviation!Q113</f>
        <v>4.1485046226444275</v>
      </c>
      <c r="P113" s="116">
        <f>[2]Power!P113+'[2]Ground Transportation'!P113+[2]Industry!P113+[2]Residential!P113+[2]Aviation!R113</f>
        <v>9.6416129123279397</v>
      </c>
      <c r="Q113" s="116">
        <f>[2]Power!Q113+'[2]Ground Transportation'!Q113+[2]Industry!Q113+[2]Residential!Q113+[2]Aviation!S113</f>
        <v>5.8447812610974683</v>
      </c>
      <c r="R113" s="116">
        <f>[2]Power!R113+'[2]Ground Transportation'!R113+[2]Industry!R113+[2]Residential!R113+[2]Aviation!T113</f>
        <v>3.5646670877231501</v>
      </c>
      <c r="S113" s="116">
        <f>[2]Power!S113+'[2]Ground Transportation'!S113+[2]Industry!S113+[2]Residential!S113+[2]Aviation!U113</f>
        <v>2.7903564394728888</v>
      </c>
      <c r="T113" s="116">
        <f>[2]Power!T113+'[2]Ground Transportation'!T113+[2]Industry!T113+[2]Residential!T113+[2]Aviation!V113</f>
        <v>0.83164400076518452</v>
      </c>
      <c r="U113" s="116">
        <f>[2]Power!U113+'[2]Ground Transportation'!U113+[2]Industry!U113+[2]Residential!U113+[2]Aviation!W113</f>
        <v>20.099827455333653</v>
      </c>
      <c r="V113" s="81">
        <f>SUM(N113:U113)+[2]Aviation!Y113+'[2]International Shipping'!F113</f>
        <v>77.289909831414448</v>
      </c>
      <c r="W113" s="67"/>
      <c r="AJ113" s="74">
        <v>43575</v>
      </c>
      <c r="AK113" s="117">
        <f>[2]Power!AL113+'[2]Ground Transportation'!AL113+[2]Industry!AL113+[2]Residential!AL113+[2]Aviation!AR113</f>
        <v>0.73961885474045352</v>
      </c>
      <c r="AL113" s="117">
        <f>[2]Power!AM113+'[2]Ground Transportation'!AM113+[2]Industry!AM113+[2]Residential!AM113+[2]Aviation!AS113</f>
        <v>0.57336414771326716</v>
      </c>
      <c r="AM113" s="117">
        <f>[2]Power!AN113+'[2]Ground Transportation'!AN113+[2]Industry!AN113+[2]Residential!AN113+[2]Aviation!AT113</f>
        <v>1.291800966651671</v>
      </c>
      <c r="AN113" s="117">
        <f>[2]Power!AO113+'[2]Ground Transportation'!AO113+[2]Industry!AO113+[2]Residential!AO113+[2]Aviation!AU113</f>
        <v>0.67835261015113968</v>
      </c>
      <c r="AO113" s="97">
        <f>[2]Power!AP113+'[2]Ground Transportation'!AP113+[2]Industry!AP113+[2]Residential!AP113+[2]Aviation!AV113</f>
        <v>0.50430616460035615</v>
      </c>
      <c r="AQ113" s="74">
        <v>43941</v>
      </c>
      <c r="AR113" s="116">
        <f>[2]Power!AS113+'[2]Ground Transportation'!AS113+[2]Industry!AS113+[2]Residential!AS113+[2]Aviation!AY113</f>
        <v>0.6271163193832725</v>
      </c>
      <c r="AS113" s="116">
        <f>[2]Power!AT113+'[2]Ground Transportation'!AT113+[2]Industry!AT113+[2]Residential!AT113+[2]Aviation!AZ113</f>
        <v>0.41524387821267872</v>
      </c>
      <c r="AT113" s="116">
        <f>[2]Power!AU113+'[2]Ground Transportation'!AU113+[2]Industry!AU113+[2]Residential!AU113+[2]Aviation!BA113</f>
        <v>1.3068158126219445</v>
      </c>
      <c r="AU113" s="116">
        <f>[2]Power!AV113+'[2]Ground Transportation'!AV113+[2]Industry!AV113+[2]Residential!AV113+[2]Aviation!BB113</f>
        <v>0.62989120913324914</v>
      </c>
      <c r="AV113" s="77">
        <f>[2]Power!AW113+'[2]Ground Transportation'!AW113+[2]Industry!AW113+[2]Residential!AW113+[2]Aviation!BC113</f>
        <v>0.34898752826093271</v>
      </c>
    </row>
    <row r="114" spans="2:48">
      <c r="B114" s="74">
        <v>43576</v>
      </c>
      <c r="C114" s="117">
        <f>[2]Power!C114+'[2]Ground Transportation'!C114+[2]Industry!C114+[2]Residential!C114+[2]Aviation!C114</f>
        <v>26.725749213662198</v>
      </c>
      <c r="D114" s="117">
        <f>[2]Power!D114+'[2]Ground Transportation'!D114+[2]Industry!D114+[2]Residential!D114+[2]Aviation!D114</f>
        <v>6.7561579937744201</v>
      </c>
      <c r="E114" s="117">
        <f>[2]Power!E114+'[2]Ground Transportation'!E114+[2]Industry!E114+[2]Residential!E114+[2]Aviation!E114</f>
        <v>9.8402477665318031</v>
      </c>
      <c r="F114" s="117">
        <f>[2]Power!F114+'[2]Ground Transportation'!F114+[2]Industry!F114+[2]Residential!F114+[2]Aviation!F114</f>
        <v>5.7518406093277186</v>
      </c>
      <c r="G114" s="117">
        <f>[2]Power!G114+'[2]Ground Transportation'!G114+[2]Industry!G114+[2]Residential!G114+[2]Aviation!G114</f>
        <v>3.9079854735942972</v>
      </c>
      <c r="H114" s="117">
        <f>[2]Power!H114+'[2]Ground Transportation'!H114+[2]Industry!H114+[2]Residential!H114+[2]Aviation!H114</f>
        <v>2.3876807860887532</v>
      </c>
      <c r="I114" s="117">
        <f>[2]Power!I114+'[2]Ground Transportation'!I114+[2]Industry!I114+[2]Residential!I114+[2]Aviation!I114</f>
        <v>0.99165297742117131</v>
      </c>
      <c r="J114" s="117">
        <f>[2]Power!J114+'[2]Ground Transportation'!J114+[2]Industry!J114+[2]Residential!J114+[2]Aviation!J114</f>
        <v>23.499025730944016</v>
      </c>
      <c r="K114" s="79">
        <f>SUM(C114:J114)+[2]Aviation!L114+'[2]International Shipping'!C114</f>
        <v>83.590486512004702</v>
      </c>
      <c r="L114" s="67"/>
      <c r="M114" s="74">
        <v>43942</v>
      </c>
      <c r="N114" s="116">
        <f>[2]Power!N114+'[2]Ground Transportation'!N114+[2]Industry!N114+[2]Residential!N114+[2]Aviation!P114</f>
        <v>29.058394416245765</v>
      </c>
      <c r="O114" s="116">
        <f>[2]Power!O114+'[2]Ground Transportation'!O114+[2]Industry!O114+[2]Residential!O114+[2]Aviation!Q114</f>
        <v>4.0753161215712836</v>
      </c>
      <c r="P114" s="116">
        <f>[2]Power!P114+'[2]Ground Transportation'!P114+[2]Industry!P114+[2]Residential!P114+[2]Aviation!R114</f>
        <v>10.102976955088719</v>
      </c>
      <c r="Q114" s="116">
        <f>[2]Power!Q114+'[2]Ground Transportation'!Q114+[2]Industry!Q114+[2]Residential!Q114+[2]Aviation!S114</f>
        <v>5.8973032504491574</v>
      </c>
      <c r="R114" s="116">
        <f>[2]Power!R114+'[2]Ground Transportation'!R114+[2]Industry!R114+[2]Residential!R114+[2]Aviation!T114</f>
        <v>3.5593530427129707</v>
      </c>
      <c r="S114" s="116">
        <f>[2]Power!S114+'[2]Ground Transportation'!S114+[2]Industry!S114+[2]Residential!S114+[2]Aviation!U114</f>
        <v>2.6044598074977485</v>
      </c>
      <c r="T114" s="116">
        <f>[2]Power!T114+'[2]Ground Transportation'!T114+[2]Industry!T114+[2]Residential!T114+[2]Aviation!V114</f>
        <v>0.65922841363816975</v>
      </c>
      <c r="U114" s="116">
        <f>[2]Power!U114+'[2]Ground Transportation'!U114+[2]Industry!U114+[2]Residential!U114+[2]Aviation!W114</f>
        <v>20.940832615024629</v>
      </c>
      <c r="V114" s="81">
        <f>SUM(N114:U114)+[2]Aviation!Y114+'[2]International Shipping'!F114</f>
        <v>78.639146637700833</v>
      </c>
      <c r="W114" s="67"/>
      <c r="AJ114" s="74">
        <v>43576</v>
      </c>
      <c r="AK114" s="117">
        <f>[2]Power!AL114+'[2]Ground Transportation'!AL114+[2]Industry!AL114+[2]Residential!AL114+[2]Aviation!AR114</f>
        <v>0.62980738284514204</v>
      </c>
      <c r="AL114" s="117">
        <f>[2]Power!AM114+'[2]Ground Transportation'!AM114+[2]Industry!AM114+[2]Residential!AM114+[2]Aviation!AS114</f>
        <v>0.51894635339578388</v>
      </c>
      <c r="AM114" s="117">
        <f>[2]Power!AN114+'[2]Ground Transportation'!AN114+[2]Industry!AN114+[2]Residential!AN114+[2]Aviation!AT114</f>
        <v>1.1149763694123704</v>
      </c>
      <c r="AN114" s="117">
        <f>[2]Power!AO114+'[2]Ground Transportation'!AO114+[2]Industry!AO114+[2]Residential!AO114+[2]Aviation!AU114</f>
        <v>0.61013584716944547</v>
      </c>
      <c r="AO114" s="97">
        <f>[2]Power!AP114+'[2]Ground Transportation'!AP114+[2]Industry!AP114+[2]Residential!AP114+[2]Aviation!AV114</f>
        <v>0.45003336780660452</v>
      </c>
      <c r="AQ114" s="74">
        <v>43942</v>
      </c>
      <c r="AR114" s="116">
        <f>[2]Power!AS114+'[2]Ground Transportation'!AS114+[2]Industry!AS114+[2]Residential!AS114+[2]Aviation!AY114</f>
        <v>0.61823121951547078</v>
      </c>
      <c r="AS114" s="116">
        <f>[2]Power!AT114+'[2]Ground Transportation'!AT114+[2]Industry!AT114+[2]Residential!AT114+[2]Aviation!AZ114</f>
        <v>0.43259361199189955</v>
      </c>
      <c r="AT114" s="116">
        <f>[2]Power!AU114+'[2]Ground Transportation'!AU114+[2]Industry!AU114+[2]Residential!AU114+[2]Aviation!BA114</f>
        <v>1.2413703650208716</v>
      </c>
      <c r="AU114" s="116">
        <f>[2]Power!AV114+'[2]Ground Transportation'!AV114+[2]Industry!AV114+[2]Residential!AV114+[2]Aviation!BB114</f>
        <v>0.6665865319119032</v>
      </c>
      <c r="AV114" s="77">
        <f>[2]Power!AW114+'[2]Ground Transportation'!AW114+[2]Industry!AW114+[2]Residential!AW114+[2]Aviation!BC114</f>
        <v>0.37215567626889201</v>
      </c>
    </row>
    <row r="115" spans="2:48">
      <c r="B115" s="74">
        <v>43577</v>
      </c>
      <c r="C115" s="117">
        <f>[2]Power!C115+'[2]Ground Transportation'!C115+[2]Industry!C115+[2]Residential!C115+[2]Aviation!C115</f>
        <v>26.576723120696112</v>
      </c>
      <c r="D115" s="117">
        <f>[2]Power!D115+'[2]Ground Transportation'!D115+[2]Industry!D115+[2]Residential!D115+[2]Aviation!D115</f>
        <v>6.6855965328139799</v>
      </c>
      <c r="E115" s="117">
        <f>[2]Power!E115+'[2]Ground Transportation'!E115+[2]Industry!E115+[2]Residential!E115+[2]Aviation!E115</f>
        <v>12.129045603038751</v>
      </c>
      <c r="F115" s="117">
        <f>[2]Power!F115+'[2]Ground Transportation'!F115+[2]Industry!F115+[2]Residential!F115+[2]Aviation!F115</f>
        <v>5.8409911083032515</v>
      </c>
      <c r="G115" s="117">
        <f>[2]Power!G115+'[2]Ground Transportation'!G115+[2]Industry!G115+[2]Residential!G115+[2]Aviation!G115</f>
        <v>4.0135780088250295</v>
      </c>
      <c r="H115" s="117">
        <f>[2]Power!H115+'[2]Ground Transportation'!H115+[2]Industry!H115+[2]Residential!H115+[2]Aviation!H115</f>
        <v>2.6666019487974277</v>
      </c>
      <c r="I115" s="117">
        <f>[2]Power!I115+'[2]Ground Transportation'!I115+[2]Industry!I115+[2]Residential!I115+[2]Aviation!I115</f>
        <v>1.1716247767151609</v>
      </c>
      <c r="J115" s="117">
        <f>[2]Power!J115+'[2]Ground Transportation'!J115+[2]Industry!J115+[2]Residential!J115+[2]Aviation!J115</f>
        <v>24.876349708294519</v>
      </c>
      <c r="K115" s="79">
        <f>SUM(C115:J115)+[2]Aviation!L115+'[2]International Shipping'!C115</f>
        <v>87.608865961653365</v>
      </c>
      <c r="M115" s="74">
        <v>43943</v>
      </c>
      <c r="N115" s="116">
        <f>[2]Power!N115+'[2]Ground Transportation'!N115+[2]Industry!N115+[2]Residential!N115+[2]Aviation!P115</f>
        <v>29.212601279511613</v>
      </c>
      <c r="O115" s="116">
        <f>[2]Power!O115+'[2]Ground Transportation'!O115+[2]Industry!O115+[2]Residential!O115+[2]Aviation!Q115</f>
        <v>4.0376567147007929</v>
      </c>
      <c r="P115" s="116">
        <f>[2]Power!P115+'[2]Ground Transportation'!P115+[2]Industry!P115+[2]Residential!P115+[2]Aviation!R115</f>
        <v>9.9933748689412081</v>
      </c>
      <c r="Q115" s="116">
        <f>[2]Power!Q115+'[2]Ground Transportation'!Q115+[2]Industry!Q115+[2]Residential!Q115+[2]Aviation!S115</f>
        <v>5.9625162590154552</v>
      </c>
      <c r="R115" s="116">
        <f>[2]Power!R115+'[2]Ground Transportation'!R115+[2]Industry!R115+[2]Residential!R115+[2]Aviation!T115</f>
        <v>3.5837924421619922</v>
      </c>
      <c r="S115" s="116">
        <f>[2]Power!S115+'[2]Ground Transportation'!S115+[2]Industry!S115+[2]Residential!S115+[2]Aviation!U115</f>
        <v>2.6964190880483048</v>
      </c>
      <c r="T115" s="116">
        <f>[2]Power!T115+'[2]Ground Transportation'!T115+[2]Industry!T115+[2]Residential!T115+[2]Aviation!V115</f>
        <v>0.91704459312816444</v>
      </c>
      <c r="U115" s="116">
        <f>[2]Power!U115+'[2]Ground Transportation'!U115+[2]Industry!U115+[2]Residential!U115+[2]Aviation!W115</f>
        <v>21.8596492204545</v>
      </c>
      <c r="V115" s="81">
        <f>SUM(N115:U115)+[2]Aviation!Y115+'[2]International Shipping'!F115</f>
        <v>80.032612756224495</v>
      </c>
      <c r="W115" s="67"/>
      <c r="AJ115" s="74">
        <v>43577</v>
      </c>
      <c r="AK115" s="117">
        <f>[2]Power!AL115+'[2]Ground Transportation'!AL115+[2]Industry!AL115+[2]Residential!AL115+[2]Aviation!AR115</f>
        <v>0.62252615553164947</v>
      </c>
      <c r="AL115" s="117">
        <f>[2]Power!AM115+'[2]Ground Transportation'!AM115+[2]Industry!AM115+[2]Residential!AM115+[2]Aviation!AS115</f>
        <v>0.46162558430247369</v>
      </c>
      <c r="AM115" s="117">
        <f>[2]Power!AN115+'[2]Ground Transportation'!AN115+[2]Industry!AN115+[2]Residential!AN115+[2]Aviation!AT115</f>
        <v>1.0072840288405507</v>
      </c>
      <c r="AN115" s="117">
        <f>[2]Power!AO115+'[2]Ground Transportation'!AO115+[2]Industry!AO115+[2]Residential!AO115+[2]Aviation!AU115</f>
        <v>0.68125270423076278</v>
      </c>
      <c r="AO115" s="97">
        <f>[2]Power!AP115+'[2]Ground Transportation'!AP115+[2]Industry!AP115+[2]Residential!AP115+[2]Aviation!AV115</f>
        <v>0.60114959789948796</v>
      </c>
      <c r="AQ115" s="74">
        <v>43943</v>
      </c>
      <c r="AR115" s="116">
        <f>[2]Power!AS115+'[2]Ground Transportation'!AS115+[2]Industry!AS115+[2]Residential!AS115+[2]Aviation!AY115</f>
        <v>0.63384669986755349</v>
      </c>
      <c r="AS115" s="116">
        <f>[2]Power!AT115+'[2]Ground Transportation'!AT115+[2]Industry!AT115+[2]Residential!AT115+[2]Aviation!AZ115</f>
        <v>0.42425825743114898</v>
      </c>
      <c r="AT115" s="116">
        <f>[2]Power!AU115+'[2]Ground Transportation'!AU115+[2]Industry!AU115+[2]Residential!AU115+[2]Aviation!BA115</f>
        <v>1.2168533257768857</v>
      </c>
      <c r="AU115" s="116">
        <f>[2]Power!AV115+'[2]Ground Transportation'!AV115+[2]Industry!AV115+[2]Residential!AV115+[2]Aviation!BB115</f>
        <v>0.64524660198166439</v>
      </c>
      <c r="AV115" s="77">
        <f>[2]Power!AW115+'[2]Ground Transportation'!AW115+[2]Industry!AW115+[2]Residential!AW115+[2]Aviation!BC115</f>
        <v>0.37656775035023993</v>
      </c>
    </row>
    <row r="116" spans="2:48">
      <c r="B116" s="74">
        <v>43578</v>
      </c>
      <c r="C116" s="117">
        <f>[2]Power!C116+'[2]Ground Transportation'!C116+[2]Industry!C116+[2]Residential!C116+[2]Aviation!C116</f>
        <v>26.972108103004935</v>
      </c>
      <c r="D116" s="117">
        <f>[2]Power!D116+'[2]Ground Transportation'!D116+[2]Industry!D116+[2]Residential!D116+[2]Aviation!D116</f>
        <v>6.9802753399588804</v>
      </c>
      <c r="E116" s="117">
        <f>[2]Power!E116+'[2]Ground Transportation'!E116+[2]Industry!E116+[2]Residential!E116+[2]Aviation!E116</f>
        <v>13.497067987561586</v>
      </c>
      <c r="F116" s="117">
        <f>[2]Power!F116+'[2]Ground Transportation'!F116+[2]Industry!F116+[2]Residential!F116+[2]Aviation!F116</f>
        <v>7.2506707034860494</v>
      </c>
      <c r="G116" s="117">
        <f>[2]Power!G116+'[2]Ground Transportation'!G116+[2]Industry!G116+[2]Residential!G116+[2]Aviation!G116</f>
        <v>3.9702385273432128</v>
      </c>
      <c r="H116" s="117">
        <f>[2]Power!H116+'[2]Ground Transportation'!H116+[2]Industry!H116+[2]Residential!H116+[2]Aviation!H116</f>
        <v>2.788406565691222</v>
      </c>
      <c r="I116" s="117">
        <f>[2]Power!I116+'[2]Ground Transportation'!I116+[2]Industry!I116+[2]Residential!I116+[2]Aviation!I116</f>
        <v>1.1592587084976389</v>
      </c>
      <c r="J116" s="117">
        <f>[2]Power!J116+'[2]Ground Transportation'!J116+[2]Industry!J116+[2]Residential!J116+[2]Aviation!J116</f>
        <v>26.289124357187283</v>
      </c>
      <c r="K116" s="79">
        <f>SUM(C116:J116)+[2]Aviation!L116+'[2]International Shipping'!C116</f>
        <v>92.525127439926337</v>
      </c>
      <c r="M116" s="74">
        <v>43944</v>
      </c>
      <c r="N116" s="116">
        <f>[2]Power!N116+'[2]Ground Transportation'!N116+[2]Industry!N116+[2]Residential!N116+[2]Aviation!P116</f>
        <v>28.772345460251675</v>
      </c>
      <c r="O116" s="116">
        <f>[2]Power!O116+'[2]Ground Transportation'!O116+[2]Industry!O116+[2]Residential!O116+[2]Aviation!Q116</f>
        <v>4.1210063510522881</v>
      </c>
      <c r="P116" s="116">
        <f>[2]Power!P116+'[2]Ground Transportation'!P116+[2]Industry!P116+[2]Residential!P116+[2]Aviation!R116</f>
        <v>10.436248326366133</v>
      </c>
      <c r="Q116" s="116">
        <f>[2]Power!Q116+'[2]Ground Transportation'!Q116+[2]Industry!Q116+[2]Residential!Q116+[2]Aviation!S116</f>
        <v>6.4619999770633081</v>
      </c>
      <c r="R116" s="116">
        <f>[2]Power!R116+'[2]Ground Transportation'!R116+[2]Industry!R116+[2]Residential!R116+[2]Aviation!T116</f>
        <v>3.5277024990134667</v>
      </c>
      <c r="S116" s="116">
        <f>[2]Power!S116+'[2]Ground Transportation'!S116+[2]Industry!S116+[2]Residential!S116+[2]Aviation!U116</f>
        <v>2.7772379396234945</v>
      </c>
      <c r="T116" s="116">
        <f>[2]Power!T116+'[2]Ground Transportation'!T116+[2]Industry!T116+[2]Residential!T116+[2]Aviation!V116</f>
        <v>0.8815156559223386</v>
      </c>
      <c r="U116" s="116">
        <f>[2]Power!U116+'[2]Ground Transportation'!U116+[2]Industry!U116+[2]Residential!U116+[2]Aviation!W116</f>
        <v>22.312154082278244</v>
      </c>
      <c r="V116" s="81">
        <f>SUM(N116:U116)+[2]Aviation!Y116+'[2]International Shipping'!F116</f>
        <v>81.087241042915664</v>
      </c>
      <c r="W116" s="67"/>
      <c r="AJ116" s="74">
        <v>43578</v>
      </c>
      <c r="AK116" s="117">
        <f>[2]Power!AL116+'[2]Ground Transportation'!AL116+[2]Industry!AL116+[2]Residential!AL116+[2]Aviation!AR116</f>
        <v>0.77083667043310156</v>
      </c>
      <c r="AL116" s="117">
        <f>[2]Power!AM116+'[2]Ground Transportation'!AM116+[2]Industry!AM116+[2]Residential!AM116+[2]Aviation!AS116</f>
        <v>0.60295523083156011</v>
      </c>
      <c r="AM116" s="117">
        <f>[2]Power!AN116+'[2]Ground Transportation'!AN116+[2]Industry!AN116+[2]Residential!AN116+[2]Aviation!AT116</f>
        <v>1.3487646437350602</v>
      </c>
      <c r="AN116" s="117">
        <f>[2]Power!AO116+'[2]Ground Transportation'!AO116+[2]Industry!AO116+[2]Residential!AO116+[2]Aviation!AU116</f>
        <v>0.85484233122825026</v>
      </c>
      <c r="AO116" s="97">
        <f>[2]Power!AP116+'[2]Ground Transportation'!AP116+[2]Industry!AP116+[2]Residential!AP116+[2]Aviation!AV116</f>
        <v>0.6543651668366276</v>
      </c>
      <c r="AQ116" s="74">
        <v>43944</v>
      </c>
      <c r="AR116" s="116">
        <f>[2]Power!AS116+'[2]Ground Transportation'!AS116+[2]Industry!AS116+[2]Residential!AS116+[2]Aviation!AY116</f>
        <v>0.67445427942784331</v>
      </c>
      <c r="AS116" s="116">
        <f>[2]Power!AT116+'[2]Ground Transportation'!AT116+[2]Industry!AT116+[2]Residential!AT116+[2]Aviation!AZ116</f>
        <v>0.45742764386577839</v>
      </c>
      <c r="AT116" s="116">
        <f>[2]Power!AU116+'[2]Ground Transportation'!AU116+[2]Industry!AU116+[2]Residential!AU116+[2]Aviation!BA116</f>
        <v>1.3749028182412582</v>
      </c>
      <c r="AU116" s="116">
        <f>[2]Power!AV116+'[2]Ground Transportation'!AV116+[2]Industry!AV116+[2]Residential!AV116+[2]Aviation!BB116</f>
        <v>0.62825310173304072</v>
      </c>
      <c r="AV116" s="77">
        <f>[2]Power!AW116+'[2]Ground Transportation'!AW116+[2]Industry!AW116+[2]Residential!AW116+[2]Aviation!BC116</f>
        <v>0.39517287533670603</v>
      </c>
    </row>
    <row r="117" spans="2:48">
      <c r="B117" s="74">
        <v>43579</v>
      </c>
      <c r="C117" s="117">
        <f>[2]Power!C117+'[2]Ground Transportation'!C117+[2]Industry!C117+[2]Residential!C117+[2]Aviation!C117</f>
        <v>27.756523626295504</v>
      </c>
      <c r="D117" s="117">
        <f>[2]Power!D117+'[2]Ground Transportation'!D117+[2]Industry!D117+[2]Residential!D117+[2]Aviation!D117</f>
        <v>7.0448835785023016</v>
      </c>
      <c r="E117" s="117">
        <f>[2]Power!E117+'[2]Ground Transportation'!E117+[2]Industry!E117+[2]Residential!E117+[2]Aviation!E117</f>
        <v>14.057115318155601</v>
      </c>
      <c r="F117" s="117">
        <f>[2]Power!F117+'[2]Ground Transportation'!F117+[2]Industry!F117+[2]Residential!F117+[2]Aviation!F117</f>
        <v>7.3473217680762737</v>
      </c>
      <c r="G117" s="117">
        <f>[2]Power!G117+'[2]Ground Transportation'!G117+[2]Industry!G117+[2]Residential!G117+[2]Aviation!G117</f>
        <v>3.8867661188132341</v>
      </c>
      <c r="H117" s="117">
        <f>[2]Power!H117+'[2]Ground Transportation'!H117+[2]Industry!H117+[2]Residential!H117+[2]Aviation!H117</f>
        <v>2.9274360258059446</v>
      </c>
      <c r="I117" s="117">
        <f>[2]Power!I117+'[2]Ground Transportation'!I117+[2]Industry!I117+[2]Residential!I117+[2]Aviation!I117</f>
        <v>1.1953617964948509</v>
      </c>
      <c r="J117" s="117">
        <f>[2]Power!J117+'[2]Ground Transportation'!J117+[2]Industry!J117+[2]Residential!J117+[2]Aviation!J117</f>
        <v>26.785448036542252</v>
      </c>
      <c r="K117" s="79">
        <f>SUM(C117:J117)+[2]Aviation!L117+'[2]International Shipping'!C117</f>
        <v>94.615235921511058</v>
      </c>
      <c r="M117" s="74">
        <v>43945</v>
      </c>
      <c r="N117" s="116">
        <f>[2]Power!N117+'[2]Ground Transportation'!N117+[2]Industry!N117+[2]Residential!N117+[2]Aviation!P117</f>
        <v>28.300776008386688</v>
      </c>
      <c r="O117" s="116">
        <f>[2]Power!O117+'[2]Ground Transportation'!O117+[2]Industry!O117+[2]Residential!O117+[2]Aviation!Q117</f>
        <v>4.0703199300996697</v>
      </c>
      <c r="P117" s="116">
        <f>[2]Power!P117+'[2]Ground Transportation'!P117+[2]Industry!P117+[2]Residential!P117+[2]Aviation!R117</f>
        <v>10.264627997000515</v>
      </c>
      <c r="Q117" s="116">
        <f>[2]Power!Q117+'[2]Ground Transportation'!Q117+[2]Industry!Q117+[2]Residential!Q117+[2]Aviation!S117</f>
        <v>6.2868367926618669</v>
      </c>
      <c r="R117" s="116">
        <f>[2]Power!R117+'[2]Ground Transportation'!R117+[2]Industry!R117+[2]Residential!R117+[2]Aviation!T117</f>
        <v>3.5290566129255168</v>
      </c>
      <c r="S117" s="116">
        <f>[2]Power!S117+'[2]Ground Transportation'!S117+[2]Industry!S117+[2]Residential!S117+[2]Aviation!U117</f>
        <v>2.7783550739682501</v>
      </c>
      <c r="T117" s="116">
        <f>[2]Power!T117+'[2]Ground Transportation'!T117+[2]Industry!T117+[2]Residential!T117+[2]Aviation!V117</f>
        <v>0.95295642121917778</v>
      </c>
      <c r="U117" s="116">
        <f>[2]Power!U117+'[2]Ground Transportation'!U117+[2]Industry!U117+[2]Residential!U117+[2]Aviation!W117</f>
        <v>22.039628528952559</v>
      </c>
      <c r="V117" s="81">
        <f>SUM(N117:U117)+[2]Aviation!Y117+'[2]International Shipping'!F117</f>
        <v>80.018203253418719</v>
      </c>
      <c r="W117" s="67"/>
      <c r="AJ117" s="74">
        <v>43579</v>
      </c>
      <c r="AK117" s="117">
        <f>[2]Power!AL117+'[2]Ground Transportation'!AL117+[2]Industry!AL117+[2]Residential!AL117+[2]Aviation!AR117</f>
        <v>0.82859837057002894</v>
      </c>
      <c r="AL117" s="117">
        <f>[2]Power!AM117+'[2]Ground Transportation'!AM117+[2]Industry!AM117+[2]Residential!AM117+[2]Aviation!AS117</f>
        <v>0.66607660819007042</v>
      </c>
      <c r="AM117" s="117">
        <f>[2]Power!AN117+'[2]Ground Transportation'!AN117+[2]Industry!AN117+[2]Residential!AN117+[2]Aviation!AT117</f>
        <v>1.4053923893314821</v>
      </c>
      <c r="AN117" s="117">
        <f>[2]Power!AO117+'[2]Ground Transportation'!AO117+[2]Industry!AO117+[2]Residential!AO117+[2]Aviation!AU117</f>
        <v>0.78594390204616216</v>
      </c>
      <c r="AO117" s="97">
        <f>[2]Power!AP117+'[2]Ground Transportation'!AP117+[2]Industry!AP117+[2]Residential!AP117+[2]Aviation!AV117</f>
        <v>0.64303084234281871</v>
      </c>
      <c r="AQ117" s="74">
        <v>43945</v>
      </c>
      <c r="AR117" s="116">
        <f>[2]Power!AS117+'[2]Ground Transportation'!AS117+[2]Industry!AS117+[2]Residential!AS117+[2]Aviation!AY117</f>
        <v>0.69172023726418685</v>
      </c>
      <c r="AS117" s="116">
        <f>[2]Power!AT117+'[2]Ground Transportation'!AT117+[2]Industry!AT117+[2]Residential!AT117+[2]Aviation!AZ117</f>
        <v>0.44128326965268083</v>
      </c>
      <c r="AT117" s="116">
        <f>[2]Power!AU117+'[2]Ground Transportation'!AU117+[2]Industry!AU117+[2]Residential!AU117+[2]Aviation!BA117</f>
        <v>1.3007312966097171</v>
      </c>
      <c r="AU117" s="116">
        <f>[2]Power!AV117+'[2]Ground Transportation'!AV117+[2]Industry!AV117+[2]Residential!AV117+[2]Aviation!BB117</f>
        <v>0.62442722701608988</v>
      </c>
      <c r="AV117" s="77">
        <f>[2]Power!AW117+'[2]Ground Transportation'!AW117+[2]Industry!AW117+[2]Residential!AW117+[2]Aviation!BC117</f>
        <v>0.41447343264090392</v>
      </c>
    </row>
    <row r="118" spans="2:48">
      <c r="B118" s="74">
        <v>43580</v>
      </c>
      <c r="C118" s="117">
        <f>[2]Power!C118+'[2]Ground Transportation'!C118+[2]Industry!C118+[2]Residential!C118+[2]Aviation!C118</f>
        <v>27.975610759769641</v>
      </c>
      <c r="D118" s="117">
        <f>[2]Power!D118+'[2]Ground Transportation'!D118+[2]Industry!D118+[2]Residential!D118+[2]Aviation!D118</f>
        <v>7.1715859926020888</v>
      </c>
      <c r="E118" s="117">
        <f>[2]Power!E118+'[2]Ground Transportation'!E118+[2]Industry!E118+[2]Residential!E118+[2]Aviation!E118</f>
        <v>13.871438538415692</v>
      </c>
      <c r="F118" s="117">
        <f>[2]Power!F118+'[2]Ground Transportation'!F118+[2]Industry!F118+[2]Residential!F118+[2]Aviation!F118</f>
        <v>7.4545124784996304</v>
      </c>
      <c r="G118" s="117">
        <f>[2]Power!G118+'[2]Ground Transportation'!G118+[2]Industry!G118+[2]Residential!G118+[2]Aviation!G118</f>
        <v>3.7762465504337923</v>
      </c>
      <c r="H118" s="117">
        <f>[2]Power!H118+'[2]Ground Transportation'!H118+[2]Industry!H118+[2]Residential!H118+[2]Aviation!H118</f>
        <v>2.8437438717237575</v>
      </c>
      <c r="I118" s="117">
        <f>[2]Power!I118+'[2]Ground Transportation'!I118+[2]Industry!I118+[2]Residential!I118+[2]Aviation!I118</f>
        <v>1.1999730117860146</v>
      </c>
      <c r="J118" s="117">
        <f>[2]Power!J118+'[2]Ground Transportation'!J118+[2]Industry!J118+[2]Residential!J118+[2]Aviation!J118</f>
        <v>26.615017122807931</v>
      </c>
      <c r="K118" s="79">
        <f>SUM(C118:J118)+[2]Aviation!L118+'[2]International Shipping'!C118</f>
        <v>94.568975902655311</v>
      </c>
      <c r="M118" s="74">
        <v>43946</v>
      </c>
      <c r="N118" s="116">
        <f>[2]Power!N118+'[2]Ground Transportation'!N118+[2]Industry!N118+[2]Residential!N118+[2]Aviation!P118</f>
        <v>27.588588545837009</v>
      </c>
      <c r="O118" s="116">
        <f>[2]Power!O118+'[2]Ground Transportation'!O118+[2]Industry!O118+[2]Residential!O118+[2]Aviation!Q118</f>
        <v>3.932123453882034</v>
      </c>
      <c r="P118" s="116">
        <f>[2]Power!P118+'[2]Ground Transportation'!P118+[2]Industry!P118+[2]Residential!P118+[2]Aviation!R118</f>
        <v>9.457454579637611</v>
      </c>
      <c r="Q118" s="116">
        <f>[2]Power!Q118+'[2]Ground Transportation'!Q118+[2]Industry!Q118+[2]Residential!Q118+[2]Aviation!S118</f>
        <v>5.5634614471381241</v>
      </c>
      <c r="R118" s="116">
        <f>[2]Power!R118+'[2]Ground Transportation'!R118+[2]Industry!R118+[2]Residential!R118+[2]Aviation!T118</f>
        <v>3.2897537732011788</v>
      </c>
      <c r="S118" s="116">
        <f>[2]Power!S118+'[2]Ground Transportation'!S118+[2]Industry!S118+[2]Residential!S118+[2]Aviation!U118</f>
        <v>2.2310373679412483</v>
      </c>
      <c r="T118" s="116">
        <f>[2]Power!T118+'[2]Ground Transportation'!T118+[2]Industry!T118+[2]Residential!T118+[2]Aviation!V118</f>
        <v>0.83379211594012514</v>
      </c>
      <c r="U118" s="116">
        <f>[2]Power!U118+'[2]Ground Transportation'!U118+[2]Industry!U118+[2]Residential!U118+[2]Aviation!W118</f>
        <v>21.10585062912935</v>
      </c>
      <c r="V118" s="81">
        <f>SUM(N118:U118)+[2]Aviation!Y118+'[2]International Shipping'!F118</f>
        <v>75.784739336473734</v>
      </c>
      <c r="W118" s="67"/>
      <c r="AJ118" s="74">
        <v>43580</v>
      </c>
      <c r="AK118" s="117">
        <f>[2]Power!AL118+'[2]Ground Transportation'!AL118+[2]Industry!AL118+[2]Residential!AL118+[2]Aviation!AR118</f>
        <v>0.82475483931293669</v>
      </c>
      <c r="AL118" s="117">
        <f>[2]Power!AM118+'[2]Ground Transportation'!AM118+[2]Industry!AM118+[2]Residential!AM118+[2]Aviation!AS118</f>
        <v>0.72617296169023804</v>
      </c>
      <c r="AM118" s="117">
        <f>[2]Power!AN118+'[2]Ground Transportation'!AN118+[2]Industry!AN118+[2]Residential!AN118+[2]Aviation!AT118</f>
        <v>1.4684810196820872</v>
      </c>
      <c r="AN118" s="117">
        <f>[2]Power!AO118+'[2]Ground Transportation'!AO118+[2]Industry!AO118+[2]Residential!AO118+[2]Aviation!AU118</f>
        <v>0.68103862678173033</v>
      </c>
      <c r="AO118" s="97">
        <f>[2]Power!AP118+'[2]Ground Transportation'!AP118+[2]Industry!AP118+[2]Residential!AP118+[2]Aviation!AV118</f>
        <v>0.61728680527607105</v>
      </c>
      <c r="AQ118" s="74">
        <v>43946</v>
      </c>
      <c r="AR118" s="116">
        <f>[2]Power!AS118+'[2]Ground Transportation'!AS118+[2]Industry!AS118+[2]Residential!AS118+[2]Aviation!AY118</f>
        <v>0.64052162950673264</v>
      </c>
      <c r="AS118" s="116">
        <f>[2]Power!AT118+'[2]Ground Transportation'!AT118+[2]Industry!AT118+[2]Residential!AT118+[2]Aviation!AZ118</f>
        <v>0.4003319692462437</v>
      </c>
      <c r="AT118" s="116">
        <f>[2]Power!AU118+'[2]Ground Transportation'!AU118+[2]Industry!AU118+[2]Residential!AU118+[2]Aviation!BA118</f>
        <v>1.2468220543296715</v>
      </c>
      <c r="AU118" s="116">
        <f>[2]Power!AV118+'[2]Ground Transportation'!AV118+[2]Industry!AV118+[2]Residential!AV118+[2]Aviation!BB118</f>
        <v>0.4868944916726155</v>
      </c>
      <c r="AV118" s="77">
        <f>[2]Power!AW118+'[2]Ground Transportation'!AW118+[2]Industry!AW118+[2]Residential!AW118+[2]Aviation!BC118</f>
        <v>0.36273478729962061</v>
      </c>
    </row>
    <row r="119" spans="2:48">
      <c r="B119" s="74">
        <v>43581</v>
      </c>
      <c r="C119" s="117">
        <f>[2]Power!C119+'[2]Ground Transportation'!C119+[2]Industry!C119+[2]Residential!C119+[2]Aviation!C119</f>
        <v>27.988104909071328</v>
      </c>
      <c r="D119" s="117">
        <f>[2]Power!D119+'[2]Ground Transportation'!D119+[2]Industry!D119+[2]Residential!D119+[2]Aviation!D119</f>
        <v>7.4010475595606851</v>
      </c>
      <c r="E119" s="117">
        <f>[2]Power!E119+'[2]Ground Transportation'!E119+[2]Industry!E119+[2]Residential!E119+[2]Aviation!E119</f>
        <v>13.489630266067136</v>
      </c>
      <c r="F119" s="117">
        <f>[2]Power!F119+'[2]Ground Transportation'!F119+[2]Industry!F119+[2]Residential!F119+[2]Aviation!F119</f>
        <v>7.933995411114334</v>
      </c>
      <c r="G119" s="117">
        <f>[2]Power!G119+'[2]Ground Transportation'!G119+[2]Industry!G119+[2]Residential!G119+[2]Aviation!G119</f>
        <v>3.9113982184473239</v>
      </c>
      <c r="H119" s="117">
        <f>[2]Power!H119+'[2]Ground Transportation'!H119+[2]Industry!H119+[2]Residential!H119+[2]Aviation!H119</f>
        <v>2.9962482277058302</v>
      </c>
      <c r="I119" s="117">
        <f>[2]Power!I119+'[2]Ground Transportation'!I119+[2]Industry!I119+[2]Residential!I119+[2]Aviation!I119</f>
        <v>1.2152215991335953</v>
      </c>
      <c r="J119" s="117">
        <f>[2]Power!J119+'[2]Ground Transportation'!J119+[2]Industry!J119+[2]Residential!J119+[2]Aviation!J119</f>
        <v>26.257309614151353</v>
      </c>
      <c r="K119" s="79">
        <f>SUM(C119:J119)+[2]Aviation!L119+'[2]International Shipping'!C119</f>
        <v>94.866288537045662</v>
      </c>
      <c r="M119" s="74">
        <v>43947</v>
      </c>
      <c r="N119" s="116">
        <f>[2]Power!N119+'[2]Ground Transportation'!N119+[2]Industry!N119+[2]Residential!N119+[2]Aviation!P119</f>
        <v>28.272584946477068</v>
      </c>
      <c r="O119" s="116">
        <f>[2]Power!O119+'[2]Ground Transportation'!O119+[2]Industry!O119+[2]Residential!O119+[2]Aviation!Q119</f>
        <v>3.7232330820563471</v>
      </c>
      <c r="P119" s="116">
        <f>[2]Power!P119+'[2]Ground Transportation'!P119+[2]Industry!P119+[2]Residential!P119+[2]Aviation!R119</f>
        <v>8.1960237121793824</v>
      </c>
      <c r="Q119" s="116">
        <f>[2]Power!Q119+'[2]Ground Transportation'!Q119+[2]Industry!Q119+[2]Residential!Q119+[2]Aviation!S119</f>
        <v>5.3135853048748114</v>
      </c>
      <c r="R119" s="116">
        <f>[2]Power!R119+'[2]Ground Transportation'!R119+[2]Industry!R119+[2]Residential!R119+[2]Aviation!T119</f>
        <v>3.2136980068725531</v>
      </c>
      <c r="S119" s="116">
        <f>[2]Power!S119+'[2]Ground Transportation'!S119+[2]Industry!S119+[2]Residential!S119+[2]Aviation!U119</f>
        <v>2.0320362884857945</v>
      </c>
      <c r="T119" s="116">
        <f>[2]Power!T119+'[2]Ground Transportation'!T119+[2]Industry!T119+[2]Residential!T119+[2]Aviation!V119</f>
        <v>0.62380072834093703</v>
      </c>
      <c r="U119" s="116">
        <f>[2]Power!U119+'[2]Ground Transportation'!U119+[2]Industry!U119+[2]Residential!U119+[2]Aviation!W119</f>
        <v>19.69218141845672</v>
      </c>
      <c r="V119" s="81">
        <f>SUM(N119:U119)+[2]Aviation!Y119+'[2]International Shipping'!F119</f>
        <v>72.846427496448626</v>
      </c>
      <c r="W119" s="67"/>
      <c r="AJ119" s="74">
        <v>43581</v>
      </c>
      <c r="AK119" s="117">
        <f>[2]Power!AL119+'[2]Ground Transportation'!AL119+[2]Industry!AL119+[2]Residential!AL119+[2]Aviation!AR119</f>
        <v>0.8760330755109087</v>
      </c>
      <c r="AL119" s="117">
        <f>[2]Power!AM119+'[2]Ground Transportation'!AM119+[2]Industry!AM119+[2]Residential!AM119+[2]Aviation!AS119</f>
        <v>0.78689295302165241</v>
      </c>
      <c r="AM119" s="117">
        <f>[2]Power!AN119+'[2]Ground Transportation'!AN119+[2]Industry!AN119+[2]Residential!AN119+[2]Aviation!AT119</f>
        <v>1.7275119338320686</v>
      </c>
      <c r="AN119" s="117">
        <f>[2]Power!AO119+'[2]Ground Transportation'!AO119+[2]Industry!AO119+[2]Residential!AO119+[2]Aviation!AU119</f>
        <v>0.7736608264534196</v>
      </c>
      <c r="AO119" s="97">
        <f>[2]Power!AP119+'[2]Ground Transportation'!AP119+[2]Industry!AP119+[2]Residential!AP119+[2]Aviation!AV119</f>
        <v>0.6444714546376088</v>
      </c>
      <c r="AQ119" s="74">
        <v>43947</v>
      </c>
      <c r="AR119" s="116">
        <f>[2]Power!AS119+'[2]Ground Transportation'!AS119+[2]Industry!AS119+[2]Residential!AS119+[2]Aviation!AY119</f>
        <v>0.56266523566009785</v>
      </c>
      <c r="AS119" s="116">
        <f>[2]Power!AT119+'[2]Ground Transportation'!AT119+[2]Industry!AT119+[2]Residential!AT119+[2]Aviation!AZ119</f>
        <v>0.37979181994329658</v>
      </c>
      <c r="AT119" s="116">
        <f>[2]Power!AU119+'[2]Ground Transportation'!AU119+[2]Industry!AU119+[2]Residential!AU119+[2]Aviation!BA119</f>
        <v>1.2030774508277511</v>
      </c>
      <c r="AU119" s="116">
        <f>[2]Power!AV119+'[2]Ground Transportation'!AV119+[2]Industry!AV119+[2]Residential!AV119+[2]Aviation!BB119</f>
        <v>0.49341974821839613</v>
      </c>
      <c r="AV119" s="77">
        <f>[2]Power!AW119+'[2]Ground Transportation'!AW119+[2]Industry!AW119+[2]Residential!AW119+[2]Aviation!BC119</f>
        <v>0.34660707256623574</v>
      </c>
    </row>
    <row r="120" spans="2:48">
      <c r="B120" s="74">
        <v>43582</v>
      </c>
      <c r="C120" s="117">
        <f>[2]Power!C120+'[2]Ground Transportation'!C120+[2]Industry!C120+[2]Residential!C120+[2]Aviation!C120</f>
        <v>27.742168408623932</v>
      </c>
      <c r="D120" s="117">
        <f>[2]Power!D120+'[2]Ground Transportation'!D120+[2]Industry!D120+[2]Residential!D120+[2]Aviation!D120</f>
        <v>7.3812613249450605</v>
      </c>
      <c r="E120" s="117">
        <f>[2]Power!E120+'[2]Ground Transportation'!E120+[2]Industry!E120+[2]Residential!E120+[2]Aviation!E120</f>
        <v>12.060220468315325</v>
      </c>
      <c r="F120" s="117">
        <f>[2]Power!F120+'[2]Ground Transportation'!F120+[2]Industry!F120+[2]Residential!F120+[2]Aviation!F120</f>
        <v>6.8471591993418981</v>
      </c>
      <c r="G120" s="117">
        <f>[2]Power!G120+'[2]Ground Transportation'!G120+[2]Industry!G120+[2]Residential!G120+[2]Aviation!G120</f>
        <v>3.7850267023667472</v>
      </c>
      <c r="H120" s="117">
        <f>[2]Power!H120+'[2]Ground Transportation'!H120+[2]Industry!H120+[2]Residential!H120+[2]Aviation!H120</f>
        <v>2.7698544661686584</v>
      </c>
      <c r="I120" s="117">
        <f>[2]Power!I120+'[2]Ground Transportation'!I120+[2]Industry!I120+[2]Residential!I120+[2]Aviation!I120</f>
        <v>1.1872852175283042</v>
      </c>
      <c r="J120" s="117">
        <f>[2]Power!J120+'[2]Ground Transportation'!J120+[2]Industry!J120+[2]Residential!J120+[2]Aviation!J120</f>
        <v>24.686894485157225</v>
      </c>
      <c r="K120" s="79">
        <f>SUM(C120:J120)+[2]Aviation!L120+'[2]International Shipping'!C120</f>
        <v>90.1992095133145</v>
      </c>
      <c r="M120" s="74">
        <v>43948</v>
      </c>
      <c r="N120" s="116">
        <f>[2]Power!N120+'[2]Ground Transportation'!N120+[2]Industry!N120+[2]Residential!N120+[2]Aviation!P120</f>
        <v>28.421433909175278</v>
      </c>
      <c r="O120" s="116">
        <f>[2]Power!O120+'[2]Ground Transportation'!O120+[2]Industry!O120+[2]Residential!O120+[2]Aviation!Q120</f>
        <v>3.9179976263188365</v>
      </c>
      <c r="P120" s="116">
        <f>[2]Power!P120+'[2]Ground Transportation'!P120+[2]Industry!P120+[2]Residential!P120+[2]Aviation!R120</f>
        <v>9.2703065782340452</v>
      </c>
      <c r="Q120" s="116">
        <f>[2]Power!Q120+'[2]Ground Transportation'!Q120+[2]Industry!Q120+[2]Residential!Q120+[2]Aviation!S120</f>
        <v>6.7104635105296699</v>
      </c>
      <c r="R120" s="116">
        <f>[2]Power!R120+'[2]Ground Transportation'!R120+[2]Industry!R120+[2]Residential!R120+[2]Aviation!T120</f>
        <v>3.5446293883821691</v>
      </c>
      <c r="S120" s="116">
        <f>[2]Power!S120+'[2]Ground Transportation'!S120+[2]Industry!S120+[2]Residential!S120+[2]Aviation!U120</f>
        <v>2.5176623251877595</v>
      </c>
      <c r="T120" s="116">
        <f>[2]Power!T120+'[2]Ground Transportation'!T120+[2]Industry!T120+[2]Residential!T120+[2]Aviation!V120</f>
        <v>0.91373133360738779</v>
      </c>
      <c r="U120" s="116">
        <f>[2]Power!U120+'[2]Ground Transportation'!U120+[2]Industry!U120+[2]Residential!U120+[2]Aviation!W120</f>
        <v>21.308279600689684</v>
      </c>
      <c r="V120" s="81">
        <f>SUM(N120:U120)+[2]Aviation!Y120+'[2]International Shipping'!F120</f>
        <v>78.371692721563406</v>
      </c>
      <c r="W120" s="67"/>
      <c r="AJ120" s="74">
        <v>43582</v>
      </c>
      <c r="AK120" s="117">
        <f>[2]Power!AL120+'[2]Ground Transportation'!AL120+[2]Industry!AL120+[2]Residential!AL120+[2]Aviation!AR120</f>
        <v>0.74849264148224515</v>
      </c>
      <c r="AL120" s="117">
        <f>[2]Power!AM120+'[2]Ground Transportation'!AM120+[2]Industry!AM120+[2]Residential!AM120+[2]Aviation!AS120</f>
        <v>0.69667910171715297</v>
      </c>
      <c r="AM120" s="117">
        <f>[2]Power!AN120+'[2]Ground Transportation'!AN120+[2]Industry!AN120+[2]Residential!AN120+[2]Aviation!AT120</f>
        <v>1.5251514296424167</v>
      </c>
      <c r="AN120" s="117">
        <f>[2]Power!AO120+'[2]Ground Transportation'!AO120+[2]Industry!AO120+[2]Residential!AO120+[2]Aviation!AU120</f>
        <v>0.70533300737551896</v>
      </c>
      <c r="AO120" s="97">
        <f>[2]Power!AP120+'[2]Ground Transportation'!AP120+[2]Industry!AP120+[2]Residential!AP120+[2]Aviation!AV120</f>
        <v>0.50121105185559445</v>
      </c>
      <c r="AQ120" s="74">
        <v>43948</v>
      </c>
      <c r="AR120" s="116">
        <f>[2]Power!AS120+'[2]Ground Transportation'!AS120+[2]Industry!AS120+[2]Residential!AS120+[2]Aviation!AY120</f>
        <v>0.76253409090509805</v>
      </c>
      <c r="AS120" s="116">
        <f>[2]Power!AT120+'[2]Ground Transportation'!AT120+[2]Industry!AT120+[2]Residential!AT120+[2]Aviation!AZ120</f>
        <v>0.50037445897689548</v>
      </c>
      <c r="AT120" s="116">
        <f>[2]Power!AU120+'[2]Ground Transportation'!AU120+[2]Industry!AU120+[2]Residential!AU120+[2]Aviation!BA120</f>
        <v>1.4952351871125447</v>
      </c>
      <c r="AU120" s="116">
        <f>[2]Power!AV120+'[2]Ground Transportation'!AV120+[2]Industry!AV120+[2]Residential!AV120+[2]Aviation!BB120</f>
        <v>0.60557631566136094</v>
      </c>
      <c r="AV120" s="77">
        <f>[2]Power!AW120+'[2]Ground Transportation'!AW120+[2]Industry!AW120+[2]Residential!AW120+[2]Aviation!BC120</f>
        <v>0.42559051646484397</v>
      </c>
    </row>
    <row r="121" spans="2:48">
      <c r="B121" s="74">
        <v>43583</v>
      </c>
      <c r="C121" s="117">
        <f>[2]Power!C121+'[2]Ground Transportation'!C121+[2]Industry!C121+[2]Residential!C121+[2]Aviation!C121</f>
        <v>27.880721025553942</v>
      </c>
      <c r="D121" s="117">
        <f>[2]Power!D121+'[2]Ground Transportation'!D121+[2]Industry!D121+[2]Residential!D121+[2]Aviation!D121</f>
        <v>7.2837780358489903</v>
      </c>
      <c r="E121" s="117">
        <f>[2]Power!E121+'[2]Ground Transportation'!E121+[2]Industry!E121+[2]Residential!E121+[2]Aviation!E121</f>
        <v>11.08964604412534</v>
      </c>
      <c r="F121" s="117">
        <f>[2]Power!F121+'[2]Ground Transportation'!F121+[2]Industry!F121+[2]Residential!F121+[2]Aviation!F121</f>
        <v>6.7883165871254763</v>
      </c>
      <c r="G121" s="117">
        <f>[2]Power!G121+'[2]Ground Transportation'!G121+[2]Industry!G121+[2]Residential!G121+[2]Aviation!G121</f>
        <v>3.6859941917717429</v>
      </c>
      <c r="H121" s="117">
        <f>[2]Power!H121+'[2]Ground Transportation'!H121+[2]Industry!H121+[2]Residential!H121+[2]Aviation!H121</f>
        <v>2.4027710624399923</v>
      </c>
      <c r="I121" s="117">
        <f>[2]Power!I121+'[2]Ground Transportation'!I121+[2]Industry!I121+[2]Residential!I121+[2]Aviation!I121</f>
        <v>1.0864246680604768</v>
      </c>
      <c r="J121" s="117">
        <f>[2]Power!J121+'[2]Ground Transportation'!J121+[2]Industry!J121+[2]Residential!J121+[2]Aviation!J121</f>
        <v>24.224249324409925</v>
      </c>
      <c r="K121" s="79">
        <f>SUM(C121:J121)+[2]Aviation!L121+'[2]International Shipping'!C121</f>
        <v>88.196497859099537</v>
      </c>
      <c r="L121" s="67"/>
      <c r="M121" s="74">
        <v>43949</v>
      </c>
      <c r="N121" s="116">
        <f>[2]Power!N121+'[2]Ground Transportation'!N121+[2]Industry!N121+[2]Residential!N121+[2]Aviation!P121</f>
        <v>27.080999006756503</v>
      </c>
      <c r="O121" s="116">
        <f>[2]Power!O121+'[2]Ground Transportation'!O121+[2]Industry!O121+[2]Residential!O121+[2]Aviation!Q121</f>
        <v>3.8470590882351186</v>
      </c>
      <c r="P121" s="116">
        <f>[2]Power!P121+'[2]Ground Transportation'!P121+[2]Industry!P121+[2]Residential!P121+[2]Aviation!R121</f>
        <v>9.8523042055923256</v>
      </c>
      <c r="Q121" s="116">
        <f>[2]Power!Q121+'[2]Ground Transportation'!Q121+[2]Industry!Q121+[2]Residential!Q121+[2]Aviation!S121</f>
        <v>7.0387389780132628</v>
      </c>
      <c r="R121" s="116">
        <f>[2]Power!R121+'[2]Ground Transportation'!R121+[2]Industry!R121+[2]Residential!R121+[2]Aviation!T121</f>
        <v>3.5818860115224278</v>
      </c>
      <c r="S121" s="116">
        <f>[2]Power!S121+'[2]Ground Transportation'!S121+[2]Industry!S121+[2]Residential!S121+[2]Aviation!U121</f>
        <v>2.4820987276083617</v>
      </c>
      <c r="T121" s="116">
        <f>[2]Power!T121+'[2]Ground Transportation'!T121+[2]Industry!T121+[2]Residential!T121+[2]Aviation!V121</f>
        <v>0.94611768531423546</v>
      </c>
      <c r="U121" s="116">
        <f>[2]Power!U121+'[2]Ground Transportation'!U121+[2]Industry!U121+[2]Residential!U121+[2]Aviation!W121</f>
        <v>22.490569925469202</v>
      </c>
      <c r="V121" s="81">
        <f>SUM(N121:U121)+[2]Aviation!Y121+'[2]International Shipping'!F121</f>
        <v>79.102255736501874</v>
      </c>
      <c r="W121" s="67"/>
      <c r="AJ121" s="74">
        <v>43583</v>
      </c>
      <c r="AK121" s="117">
        <f>[2]Power!AL121+'[2]Ground Transportation'!AL121+[2]Industry!AL121+[2]Residential!AL121+[2]Aviation!AR121</f>
        <v>0.77665862700029598</v>
      </c>
      <c r="AL121" s="117">
        <f>[2]Power!AM121+'[2]Ground Transportation'!AM121+[2]Industry!AM121+[2]Residential!AM121+[2]Aviation!AS121</f>
        <v>0.67376259608319522</v>
      </c>
      <c r="AM121" s="117">
        <f>[2]Power!AN121+'[2]Ground Transportation'!AN121+[2]Industry!AN121+[2]Residential!AN121+[2]Aviation!AT121</f>
        <v>1.568871671708201</v>
      </c>
      <c r="AN121" s="117">
        <f>[2]Power!AO121+'[2]Ground Transportation'!AO121+[2]Industry!AO121+[2]Residential!AO121+[2]Aviation!AU121</f>
        <v>0.68948952440883715</v>
      </c>
      <c r="AO121" s="97">
        <f>[2]Power!AP121+'[2]Ground Transportation'!AP121+[2]Industry!AP121+[2]Residential!AP121+[2]Aviation!AV121</f>
        <v>0.47039247574106841</v>
      </c>
      <c r="AQ121" s="74">
        <v>43949</v>
      </c>
      <c r="AR121" s="116">
        <f>[2]Power!AS121+'[2]Ground Transportation'!AS121+[2]Industry!AS121+[2]Residential!AS121+[2]Aviation!AY121</f>
        <v>0.86297005864207443</v>
      </c>
      <c r="AS121" s="116">
        <f>[2]Power!AT121+'[2]Ground Transportation'!AT121+[2]Industry!AT121+[2]Residential!AT121+[2]Aviation!AZ121</f>
        <v>0.56581980505316121</v>
      </c>
      <c r="AT121" s="116">
        <f>[2]Power!AU121+'[2]Ground Transportation'!AU121+[2]Industry!AU121+[2]Residential!AU121+[2]Aviation!BA121</f>
        <v>1.5713229160979796</v>
      </c>
      <c r="AU121" s="116">
        <f>[2]Power!AV121+'[2]Ground Transportation'!AV121+[2]Industry!AV121+[2]Residential!AV121+[2]Aviation!BB121</f>
        <v>0.60244132161653341</v>
      </c>
      <c r="AV121" s="77">
        <f>[2]Power!AW121+'[2]Ground Transportation'!AW121+[2]Industry!AW121+[2]Residential!AW121+[2]Aviation!BC121</f>
        <v>0.4453862808560024</v>
      </c>
    </row>
    <row r="122" spans="2:48">
      <c r="B122" s="74">
        <v>43584</v>
      </c>
      <c r="C122" s="117">
        <f>[2]Power!C122+'[2]Ground Transportation'!C122+[2]Industry!C122+[2]Residential!C122+[2]Aviation!C122</f>
        <v>27.235857096784628</v>
      </c>
      <c r="D122" s="117">
        <f>[2]Power!D122+'[2]Ground Transportation'!D122+[2]Industry!D122+[2]Residential!D122+[2]Aviation!D122</f>
        <v>7.0947767447661416</v>
      </c>
      <c r="E122" s="117">
        <f>[2]Power!E122+'[2]Ground Transportation'!E122+[2]Industry!E122+[2]Residential!E122+[2]Aviation!E122</f>
        <v>13.233190681842977</v>
      </c>
      <c r="F122" s="117">
        <f>[2]Power!F122+'[2]Ground Transportation'!F122+[2]Industry!F122+[2]Residential!F122+[2]Aviation!F122</f>
        <v>8.6319787726590409</v>
      </c>
      <c r="G122" s="117">
        <f>[2]Power!G122+'[2]Ground Transportation'!G122+[2]Industry!G122+[2]Residential!G122+[2]Aviation!G122</f>
        <v>3.9764974879683006</v>
      </c>
      <c r="H122" s="117">
        <f>[2]Power!H122+'[2]Ground Transportation'!H122+[2]Industry!H122+[2]Residential!H122+[2]Aviation!H122</f>
        <v>2.5012649209354496</v>
      </c>
      <c r="I122" s="117">
        <f>[2]Power!I122+'[2]Ground Transportation'!I122+[2]Industry!I122+[2]Residential!I122+[2]Aviation!I122</f>
        <v>1.2939534287335355</v>
      </c>
      <c r="J122" s="117">
        <f>[2]Power!J122+'[2]Ground Transportation'!J122+[2]Industry!J122+[2]Residential!J122+[2]Aviation!J122</f>
        <v>25.744376873033598</v>
      </c>
      <c r="K122" s="79">
        <f>SUM(C122:J122)+[2]Aviation!L122+'[2]International Shipping'!C122</f>
        <v>93.360718497125305</v>
      </c>
      <c r="M122" s="74">
        <v>43950</v>
      </c>
      <c r="N122" s="116">
        <f>[2]Power!N122+'[2]Ground Transportation'!N122+[2]Industry!N122+[2]Residential!N122+[2]Aviation!P122</f>
        <v>27.898363124182818</v>
      </c>
      <c r="O122" s="116">
        <f>[2]Power!O122+'[2]Ground Transportation'!O122+[2]Industry!O122+[2]Residential!O122+[2]Aviation!Q122</f>
        <v>3.9776853508966776</v>
      </c>
      <c r="P122" s="116">
        <f>[2]Power!P122+'[2]Ground Transportation'!P122+[2]Industry!P122+[2]Residential!P122+[2]Aviation!R122</f>
        <v>9.7914830816361533</v>
      </c>
      <c r="Q122" s="116">
        <f>[2]Power!Q122+'[2]Ground Transportation'!Q122+[2]Industry!Q122+[2]Residential!Q122+[2]Aviation!S122</f>
        <v>6.7348773602571645</v>
      </c>
      <c r="R122" s="116">
        <f>[2]Power!R122+'[2]Ground Transportation'!R122+[2]Industry!R122+[2]Residential!R122+[2]Aviation!T122</f>
        <v>3.5887930889591764</v>
      </c>
      <c r="S122" s="116">
        <f>[2]Power!S122+'[2]Ground Transportation'!S122+[2]Industry!S122+[2]Residential!S122+[2]Aviation!U122</f>
        <v>2.1197500837453749</v>
      </c>
      <c r="T122" s="116">
        <f>[2]Power!T122+'[2]Ground Transportation'!T122+[2]Industry!T122+[2]Residential!T122+[2]Aviation!V122</f>
        <v>0.96550645121409628</v>
      </c>
      <c r="U122" s="116">
        <f>[2]Power!U122+'[2]Ground Transportation'!U122+[2]Industry!U122+[2]Residential!U122+[2]Aviation!W122</f>
        <v>22.607215674685158</v>
      </c>
      <c r="V122" s="81">
        <f>SUM(N122:U122)+[2]Aviation!Y122+'[2]International Shipping'!F122</f>
        <v>79.498785512023716</v>
      </c>
      <c r="W122" s="67"/>
      <c r="AJ122" s="74">
        <v>43584</v>
      </c>
      <c r="AK122" s="117">
        <f>[2]Power!AL122+'[2]Ground Transportation'!AL122+[2]Industry!AL122+[2]Residential!AL122+[2]Aviation!AR122</f>
        <v>1.0297626066037426</v>
      </c>
      <c r="AL122" s="117">
        <f>[2]Power!AM122+'[2]Ground Transportation'!AM122+[2]Industry!AM122+[2]Residential!AM122+[2]Aviation!AS122</f>
        <v>0.80236826488476976</v>
      </c>
      <c r="AM122" s="117">
        <f>[2]Power!AN122+'[2]Ground Transportation'!AN122+[2]Industry!AN122+[2]Residential!AN122+[2]Aviation!AT122</f>
        <v>2.0037704866462396</v>
      </c>
      <c r="AN122" s="117">
        <f>[2]Power!AO122+'[2]Ground Transportation'!AO122+[2]Industry!AO122+[2]Residential!AO122+[2]Aviation!AU122</f>
        <v>0.90590634622145727</v>
      </c>
      <c r="AO122" s="97">
        <f>[2]Power!AP122+'[2]Ground Transportation'!AP122+[2]Industry!AP122+[2]Residential!AP122+[2]Aviation!AV122</f>
        <v>0.73368932288824207</v>
      </c>
      <c r="AQ122" s="74">
        <v>43950</v>
      </c>
      <c r="AR122" s="116">
        <f>[2]Power!AS122+'[2]Ground Transportation'!AS122+[2]Industry!AS122+[2]Residential!AS122+[2]Aviation!AY122</f>
        <v>0.73872294449682385</v>
      </c>
      <c r="AS122" s="116">
        <f>[2]Power!AT122+'[2]Ground Transportation'!AT122+[2]Industry!AT122+[2]Residential!AT122+[2]Aviation!AZ122</f>
        <v>0.56081435766182797</v>
      </c>
      <c r="AT122" s="116">
        <f>[2]Power!AU122+'[2]Ground Transportation'!AU122+[2]Industry!AU122+[2]Residential!AU122+[2]Aviation!BA122</f>
        <v>1.5539332088259761</v>
      </c>
      <c r="AU122" s="116">
        <f>[2]Power!AV122+'[2]Ground Transportation'!AV122+[2]Industry!AV122+[2]Residential!AV122+[2]Aviation!BB122</f>
        <v>0.56522310155942979</v>
      </c>
      <c r="AV122" s="77">
        <f>[2]Power!AW122+'[2]Ground Transportation'!AW122+[2]Industry!AW122+[2]Residential!AW122+[2]Aviation!BC122</f>
        <v>0.392387165926319</v>
      </c>
    </row>
    <row r="123" spans="2:48">
      <c r="B123" s="74">
        <v>43585</v>
      </c>
      <c r="C123" s="117">
        <f>[2]Power!C123+'[2]Ground Transportation'!C123+[2]Industry!C123+[2]Residential!C123+[2]Aviation!C123</f>
        <v>26.509483993232855</v>
      </c>
      <c r="D123" s="117">
        <f>[2]Power!D123+'[2]Ground Transportation'!D123+[2]Industry!D123+[2]Residential!D123+[2]Aviation!D123</f>
        <v>7.3040361911835907</v>
      </c>
      <c r="E123" s="117">
        <f>[2]Power!E123+'[2]Ground Transportation'!E123+[2]Industry!E123+[2]Residential!E123+[2]Aviation!E123</f>
        <v>14.407138188769618</v>
      </c>
      <c r="F123" s="117">
        <f>[2]Power!F123+'[2]Ground Transportation'!F123+[2]Industry!F123+[2]Residential!F123+[2]Aviation!F123</f>
        <v>8.8488464563512856</v>
      </c>
      <c r="G123" s="117">
        <f>[2]Power!G123+'[2]Ground Transportation'!G123+[2]Industry!G123+[2]Residential!G123+[2]Aviation!G123</f>
        <v>3.9492280966928588</v>
      </c>
      <c r="H123" s="117">
        <f>[2]Power!H123+'[2]Ground Transportation'!H123+[2]Industry!H123+[2]Residential!H123+[2]Aviation!H123</f>
        <v>2.5389885207978535</v>
      </c>
      <c r="I123" s="117">
        <f>[2]Power!I123+'[2]Ground Transportation'!I123+[2]Industry!I123+[2]Residential!I123+[2]Aviation!I123</f>
        <v>1.3295303589524103</v>
      </c>
      <c r="J123" s="117">
        <f>[2]Power!J123+'[2]Ground Transportation'!J123+[2]Industry!J123+[2]Residential!J123+[2]Aviation!J123</f>
        <v>26.192538683161672</v>
      </c>
      <c r="K123" s="79">
        <f>SUM(C123:J123)+[2]Aviation!L123+'[2]International Shipping'!C123</f>
        <v>94.693653306363203</v>
      </c>
      <c r="M123" s="74">
        <v>43951</v>
      </c>
      <c r="N123" s="116">
        <f>[2]Power!N123+'[2]Ground Transportation'!N123+[2]Industry!N123+[2]Residential!N123+[2]Aviation!P123</f>
        <v>27.900755618142814</v>
      </c>
      <c r="O123" s="116">
        <f>[2]Power!O123+'[2]Ground Transportation'!O123+[2]Industry!O123+[2]Residential!O123+[2]Aviation!Q123</f>
        <v>4.0534880681107062</v>
      </c>
      <c r="P123" s="116">
        <f>[2]Power!P123+'[2]Ground Transportation'!P123+[2]Industry!P123+[2]Residential!P123+[2]Aviation!R123</f>
        <v>10.074434734135307</v>
      </c>
      <c r="Q123" s="116">
        <f>[2]Power!Q123+'[2]Ground Transportation'!Q123+[2]Industry!Q123+[2]Residential!Q123+[2]Aviation!S123</f>
        <v>6.2112258337880411</v>
      </c>
      <c r="R123" s="116">
        <f>[2]Power!R123+'[2]Ground Transportation'!R123+[2]Industry!R123+[2]Residential!R123+[2]Aviation!T123</f>
        <v>3.5944347921300963</v>
      </c>
      <c r="S123" s="116">
        <f>[2]Power!S123+'[2]Ground Transportation'!S123+[2]Industry!S123+[2]Residential!S123+[2]Aviation!U123</f>
        <v>2.1440943425356385</v>
      </c>
      <c r="T123" s="116">
        <f>[2]Power!T123+'[2]Ground Transportation'!T123+[2]Industry!T123+[2]Residential!T123+[2]Aviation!V123</f>
        <v>0.9691616624778544</v>
      </c>
      <c r="U123" s="116">
        <f>[2]Power!U123+'[2]Ground Transportation'!U123+[2]Industry!U123+[2]Residential!U123+[2]Aviation!W123</f>
        <v>22.240340150502472</v>
      </c>
      <c r="V123" s="81">
        <f>SUM(N123:U123)+[2]Aviation!Y123+'[2]International Shipping'!F123</f>
        <v>79.011895553724344</v>
      </c>
      <c r="W123" s="67"/>
      <c r="AJ123" s="74">
        <v>43585</v>
      </c>
      <c r="AK123" s="117">
        <f>[2]Power!AL123+'[2]Ground Transportation'!AL123+[2]Industry!AL123+[2]Residential!AL123+[2]Aviation!AR123</f>
        <v>1.0806192549583673</v>
      </c>
      <c r="AL123" s="117">
        <f>[2]Power!AM123+'[2]Ground Transportation'!AM123+[2]Industry!AM123+[2]Residential!AM123+[2]Aviation!AS123</f>
        <v>0.8365430597990291</v>
      </c>
      <c r="AM123" s="117">
        <f>[2]Power!AN123+'[2]Ground Transportation'!AN123+[2]Industry!AN123+[2]Residential!AN123+[2]Aviation!AT123</f>
        <v>1.9535020084365819</v>
      </c>
      <c r="AN123" s="117">
        <f>[2]Power!AO123+'[2]Ground Transportation'!AO123+[2]Industry!AO123+[2]Residential!AO123+[2]Aviation!AU123</f>
        <v>0.931119154735635</v>
      </c>
      <c r="AO123" s="97">
        <f>[2]Power!AP123+'[2]Ground Transportation'!AP123+[2]Industry!AP123+[2]Residential!AP123+[2]Aviation!AV123</f>
        <v>0.72808240474011365</v>
      </c>
      <c r="AQ123" s="74">
        <v>43951</v>
      </c>
      <c r="AR123" s="116">
        <f>[2]Power!AS123+'[2]Ground Transportation'!AS123+[2]Industry!AS123+[2]Residential!AS123+[2]Aviation!AY123</f>
        <v>0.7001326500549323</v>
      </c>
      <c r="AS123" s="116">
        <f>[2]Power!AT123+'[2]Ground Transportation'!AT123+[2]Industry!AT123+[2]Residential!AT123+[2]Aviation!AZ123</f>
        <v>0.53270186560648425</v>
      </c>
      <c r="AT123" s="116">
        <f>[2]Power!AU123+'[2]Ground Transportation'!AU123+[2]Industry!AU123+[2]Residential!AU123+[2]Aviation!BA123</f>
        <v>1.3826465635723324</v>
      </c>
      <c r="AU123" s="116">
        <f>[2]Power!AV123+'[2]Ground Transportation'!AV123+[2]Industry!AV123+[2]Residential!AV123+[2]Aviation!BB123</f>
        <v>0.5734511781635605</v>
      </c>
      <c r="AV123" s="77">
        <f>[2]Power!AW123+'[2]Ground Transportation'!AW123+[2]Industry!AW123+[2]Residential!AW123+[2]Aviation!BC123</f>
        <v>0.35597464651363547</v>
      </c>
    </row>
    <row r="124" spans="2:48">
      <c r="B124" s="74">
        <v>43586</v>
      </c>
      <c r="C124" s="117">
        <f>[2]Power!C124+'[2]Ground Transportation'!C124+[2]Industry!C124+[2]Residential!C124+[2]Aviation!C124</f>
        <v>25.783981056080858</v>
      </c>
      <c r="D124" s="117">
        <f>[2]Power!D124+'[2]Ground Transportation'!D124+[2]Industry!D124+[2]Residential!D124+[2]Aviation!D124</f>
        <v>7.1476391792605671</v>
      </c>
      <c r="E124" s="117">
        <f>[2]Power!E124+'[2]Ground Transportation'!E124+[2]Industry!E124+[2]Residential!E124+[2]Aviation!E124</f>
        <v>14.212113778675874</v>
      </c>
      <c r="F124" s="117">
        <f>[2]Power!F124+'[2]Ground Transportation'!F124+[2]Industry!F124+[2]Residential!F124+[2]Aviation!F124</f>
        <v>7.2347017311266404</v>
      </c>
      <c r="G124" s="117">
        <f>[2]Power!G124+'[2]Ground Transportation'!G124+[2]Industry!G124+[2]Residential!G124+[2]Aviation!G124</f>
        <v>3.8553811606539052</v>
      </c>
      <c r="H124" s="117">
        <f>[2]Power!H124+'[2]Ground Transportation'!H124+[2]Industry!H124+[2]Residential!H124+[2]Aviation!H124</f>
        <v>2.4017773791840478</v>
      </c>
      <c r="I124" s="117">
        <f>[2]Power!I124+'[2]Ground Transportation'!I124+[2]Industry!I124+[2]Residential!I124+[2]Aviation!I124</f>
        <v>1.1866671832563889</v>
      </c>
      <c r="J124" s="117">
        <f>[2]Power!J124+'[2]Ground Transportation'!J124+[2]Industry!J124+[2]Residential!J124+[2]Aviation!J124</f>
        <v>24.918485046773483</v>
      </c>
      <c r="K124" s="79">
        <f>SUM(C124:J124)+[2]Aviation!L124+'[2]International Shipping'!C124</f>
        <v>90.365582028809357</v>
      </c>
      <c r="M124" s="74">
        <v>43952</v>
      </c>
      <c r="N124" s="116">
        <f>[2]Power!N124+'[2]Ground Transportation'!N124+[2]Industry!N124+[2]Residential!N124+[2]Aviation!P124</f>
        <v>24.518181595208173</v>
      </c>
      <c r="O124" s="116">
        <f>[2]Power!O124+'[2]Ground Transportation'!O124+[2]Industry!O124+[2]Residential!O124+[2]Aviation!Q124</f>
        <v>4.7059884801673446</v>
      </c>
      <c r="P124" s="116">
        <f>[2]Power!P124+'[2]Ground Transportation'!P124+[2]Industry!P124+[2]Residential!P124+[2]Aviation!R124</f>
        <v>9.7438090708947005</v>
      </c>
      <c r="Q124" s="116">
        <f>[2]Power!Q124+'[2]Ground Transportation'!Q124+[2]Industry!Q124+[2]Residential!Q124+[2]Aviation!S124</f>
        <v>5.1181595587900546</v>
      </c>
      <c r="R124" s="116">
        <f>[2]Power!R124+'[2]Ground Transportation'!R124+[2]Industry!R124+[2]Residential!R124+[2]Aviation!T124</f>
        <v>3.2394279091617659</v>
      </c>
      <c r="S124" s="116">
        <f>[2]Power!S124+'[2]Ground Transportation'!S124+[2]Industry!S124+[2]Residential!S124+[2]Aviation!U124</f>
        <v>2.0062215976448745</v>
      </c>
      <c r="T124" s="116">
        <f>[2]Power!T124+'[2]Ground Transportation'!T124+[2]Industry!T124+[2]Residential!T124+[2]Aviation!V124</f>
        <v>0.74240233562657776</v>
      </c>
      <c r="U124" s="116">
        <f>[2]Power!U124+'[2]Ground Transportation'!U124+[2]Industry!U124+[2]Residential!U124+[2]Aviation!W124</f>
        <v>20.865120356319149</v>
      </c>
      <c r="V124" s="81">
        <f>SUM(N124:U124)+[2]Aviation!Y124+'[2]International Shipping'!F124</f>
        <v>72.762327450379871</v>
      </c>
      <c r="AJ124" s="74">
        <v>43586</v>
      </c>
      <c r="AK124" s="117">
        <f>[2]Power!AL124+'[2]Ground Transportation'!AL124+[2]Industry!AL124+[2]Residential!AL124+[2]Aviation!AR124</f>
        <v>0.93025484255836211</v>
      </c>
      <c r="AL124" s="117">
        <f>[2]Power!AM124+'[2]Ground Transportation'!AM124+[2]Industry!AM124+[2]Residential!AM124+[2]Aviation!AS124</f>
        <v>0.59816753380407361</v>
      </c>
      <c r="AM124" s="117">
        <f>[2]Power!AN124+'[2]Ground Transportation'!AN124+[2]Industry!AN124+[2]Residential!AN124+[2]Aviation!AT124</f>
        <v>1.4275190552874497</v>
      </c>
      <c r="AN124" s="117">
        <f>[2]Power!AO124+'[2]Ground Transportation'!AO124+[2]Industry!AO124+[2]Residential!AO124+[2]Aviation!AU124</f>
        <v>0.72044045832660031</v>
      </c>
      <c r="AO124" s="97">
        <f>[2]Power!AP124+'[2]Ground Transportation'!AP124+[2]Industry!AP124+[2]Residential!AP124+[2]Aviation!AV124</f>
        <v>0.64780181465009679</v>
      </c>
      <c r="AQ124" s="74">
        <v>43952</v>
      </c>
      <c r="AR124" s="116">
        <f>[2]Power!AS124+'[2]Ground Transportation'!AS124+[2]Industry!AS124+[2]Residential!AS124+[2]Aviation!AY124</f>
        <v>0.68044055858845731</v>
      </c>
      <c r="AS124" s="116">
        <f>[2]Power!AT124+'[2]Ground Transportation'!AT124+[2]Industry!AT124+[2]Residential!AT124+[2]Aviation!AZ124</f>
        <v>0.3977850600457209</v>
      </c>
      <c r="AT124" s="116">
        <f>[2]Power!AU124+'[2]Ground Transportation'!AU124+[2]Industry!AU124+[2]Residential!AU124+[2]Aviation!BA124</f>
        <v>1.1284914358933167</v>
      </c>
      <c r="AU124" s="116">
        <f>[2]Power!AV124+'[2]Ground Transportation'!AV124+[2]Industry!AV124+[2]Residential!AV124+[2]Aviation!BB124</f>
        <v>0.43789273586904071</v>
      </c>
      <c r="AV124" s="77">
        <f>[2]Power!AW124+'[2]Ground Transportation'!AW124+[2]Industry!AW124+[2]Residential!AW124+[2]Aviation!BC124</f>
        <v>0.32563682829103108</v>
      </c>
    </row>
    <row r="125" spans="2:48">
      <c r="B125" s="74">
        <v>43587</v>
      </c>
      <c r="C125" s="117">
        <f>[2]Power!C125+'[2]Ground Transportation'!C125+[2]Industry!C125+[2]Residential!C125+[2]Aviation!C125</f>
        <v>25.175243160206108</v>
      </c>
      <c r="D125" s="117">
        <f>[2]Power!D125+'[2]Ground Transportation'!D125+[2]Industry!D125+[2]Residential!D125+[2]Aviation!D125</f>
        <v>6.7573684332983142</v>
      </c>
      <c r="E125" s="117">
        <f>[2]Power!E125+'[2]Ground Transportation'!E125+[2]Industry!E125+[2]Residential!E125+[2]Aviation!E125</f>
        <v>14.069251059581124</v>
      </c>
      <c r="F125" s="117">
        <f>[2]Power!F125+'[2]Ground Transportation'!F125+[2]Industry!F125+[2]Residential!F125+[2]Aviation!F125</f>
        <v>8.0969615962361221</v>
      </c>
      <c r="G125" s="117">
        <f>[2]Power!G125+'[2]Ground Transportation'!G125+[2]Industry!G125+[2]Residential!G125+[2]Aviation!G125</f>
        <v>3.8386507156108092</v>
      </c>
      <c r="H125" s="117">
        <f>[2]Power!H125+'[2]Ground Transportation'!H125+[2]Industry!H125+[2]Residential!H125+[2]Aviation!H125</f>
        <v>2.1753915889253554</v>
      </c>
      <c r="I125" s="117">
        <f>[2]Power!I125+'[2]Ground Transportation'!I125+[2]Industry!I125+[2]Residential!I125+[2]Aviation!I125</f>
        <v>1.2466731327565044</v>
      </c>
      <c r="J125" s="117">
        <f>[2]Power!J125+'[2]Ground Transportation'!J125+[2]Industry!J125+[2]Residential!J125+[2]Aviation!J125</f>
        <v>24.832847322027973</v>
      </c>
      <c r="K125" s="79">
        <f>SUM(C125:J125)+[2]Aviation!L125+'[2]International Shipping'!C125</f>
        <v>89.829323179099447</v>
      </c>
      <c r="M125" s="74">
        <v>43953</v>
      </c>
      <c r="N125" s="116">
        <f>[2]Power!N125+'[2]Ground Transportation'!N125+[2]Industry!N125+[2]Residential!N125+[2]Aviation!P125</f>
        <v>24.342647792636445</v>
      </c>
      <c r="O125" s="116">
        <f>[2]Power!O125+'[2]Ground Transportation'!O125+[2]Industry!O125+[2]Residential!O125+[2]Aviation!Q125</f>
        <v>4.4773271505266861</v>
      </c>
      <c r="P125" s="116">
        <f>[2]Power!P125+'[2]Ground Transportation'!P125+[2]Industry!P125+[2]Residential!P125+[2]Aviation!R125</f>
        <v>8.9274116077488337</v>
      </c>
      <c r="Q125" s="116">
        <f>[2]Power!Q125+'[2]Ground Transportation'!Q125+[2]Industry!Q125+[2]Residential!Q125+[2]Aviation!S125</f>
        <v>5.45522838728305</v>
      </c>
      <c r="R125" s="116">
        <f>[2]Power!R125+'[2]Ground Transportation'!R125+[2]Industry!R125+[2]Residential!R125+[2]Aviation!T125</f>
        <v>3.2943638529250907</v>
      </c>
      <c r="S125" s="116">
        <f>[2]Power!S125+'[2]Ground Transportation'!S125+[2]Industry!S125+[2]Residential!S125+[2]Aviation!U125</f>
        <v>1.771451813200118</v>
      </c>
      <c r="T125" s="116">
        <f>[2]Power!T125+'[2]Ground Transportation'!T125+[2]Industry!T125+[2]Residential!T125+[2]Aviation!V125</f>
        <v>0.84305526056276281</v>
      </c>
      <c r="U125" s="116">
        <f>[2]Power!U125+'[2]Ground Transportation'!U125+[2]Industry!U125+[2]Residential!U125+[2]Aviation!W125</f>
        <v>21.120721356071584</v>
      </c>
      <c r="V125" s="81">
        <f>SUM(N125:U125)+[2]Aviation!Y125+'[2]International Shipping'!F125</f>
        <v>72.028935860163926</v>
      </c>
      <c r="AJ125" s="74">
        <v>43587</v>
      </c>
      <c r="AK125" s="117">
        <f>[2]Power!AL125+'[2]Ground Transportation'!AL125+[2]Industry!AL125+[2]Residential!AL125+[2]Aviation!AR125</f>
        <v>0.99979093911781769</v>
      </c>
      <c r="AL125" s="117">
        <f>[2]Power!AM125+'[2]Ground Transportation'!AM125+[2]Industry!AM125+[2]Residential!AM125+[2]Aviation!AS125</f>
        <v>0.76691816538587521</v>
      </c>
      <c r="AM125" s="117">
        <f>[2]Power!AN125+'[2]Ground Transportation'!AN125+[2]Industry!AN125+[2]Residential!AN125+[2]Aviation!AT125</f>
        <v>1.8087797257969234</v>
      </c>
      <c r="AN125" s="117">
        <f>[2]Power!AO125+'[2]Ground Transportation'!AO125+[2]Industry!AO125+[2]Residential!AO125+[2]Aviation!AU125</f>
        <v>0.83405543377509839</v>
      </c>
      <c r="AO125" s="97">
        <f>[2]Power!AP125+'[2]Ground Transportation'!AP125+[2]Industry!AP125+[2]Residential!AP125+[2]Aviation!AV125</f>
        <v>0.64881821981750054</v>
      </c>
      <c r="AQ125" s="74">
        <v>43953</v>
      </c>
      <c r="AR125" s="116">
        <f>[2]Power!AS125+'[2]Ground Transportation'!AS125+[2]Industry!AS125+[2]Residential!AS125+[2]Aviation!AY125</f>
        <v>0.61143480458912236</v>
      </c>
      <c r="AS125" s="116">
        <f>[2]Power!AT125+'[2]Ground Transportation'!AT125+[2]Industry!AT125+[2]Residential!AT125+[2]Aviation!AZ125</f>
        <v>0.4503764269146685</v>
      </c>
      <c r="AT125" s="116">
        <f>[2]Power!AU125+'[2]Ground Transportation'!AU125+[2]Industry!AU125+[2]Residential!AU125+[2]Aviation!BA125</f>
        <v>1.2912651618567466</v>
      </c>
      <c r="AU125" s="116">
        <f>[2]Power!AV125+'[2]Ground Transportation'!AV125+[2]Industry!AV125+[2]Residential!AV125+[2]Aviation!BB125</f>
        <v>0.51451701621005641</v>
      </c>
      <c r="AV125" s="77">
        <f>[2]Power!AW125+'[2]Ground Transportation'!AW125+[2]Industry!AW125+[2]Residential!AW125+[2]Aviation!BC125</f>
        <v>0.35722279154214781</v>
      </c>
    </row>
    <row r="126" spans="2:48">
      <c r="B126" s="74">
        <v>43588</v>
      </c>
      <c r="C126" s="117">
        <f>[2]Power!C126+'[2]Ground Transportation'!C126+[2]Industry!C126+[2]Residential!C126+[2]Aviation!C126</f>
        <v>25.682423650421576</v>
      </c>
      <c r="D126" s="117">
        <f>[2]Power!D126+'[2]Ground Transportation'!D126+[2]Industry!D126+[2]Residential!D126+[2]Aviation!D126</f>
        <v>6.7846300338711387</v>
      </c>
      <c r="E126" s="117">
        <f>[2]Power!E126+'[2]Ground Transportation'!E126+[2]Industry!E126+[2]Residential!E126+[2]Aviation!E126</f>
        <v>14.120857254904713</v>
      </c>
      <c r="F126" s="117">
        <f>[2]Power!F126+'[2]Ground Transportation'!F126+[2]Industry!F126+[2]Residential!F126+[2]Aviation!F126</f>
        <v>8.6414396291797413</v>
      </c>
      <c r="G126" s="117">
        <f>[2]Power!G126+'[2]Ground Transportation'!G126+[2]Industry!G126+[2]Residential!G126+[2]Aviation!G126</f>
        <v>3.7784600311775374</v>
      </c>
      <c r="H126" s="117">
        <f>[2]Power!H126+'[2]Ground Transportation'!H126+[2]Industry!H126+[2]Residential!H126+[2]Aviation!H126</f>
        <v>2.1043717651230018</v>
      </c>
      <c r="I126" s="117">
        <f>[2]Power!I126+'[2]Ground Transportation'!I126+[2]Industry!I126+[2]Residential!I126+[2]Aviation!I126</f>
        <v>1.2405456884736128</v>
      </c>
      <c r="J126" s="117">
        <f>[2]Power!J126+'[2]Ground Transportation'!J126+[2]Industry!J126+[2]Residential!J126+[2]Aviation!J126</f>
        <v>24.841076495410547</v>
      </c>
      <c r="K126" s="79">
        <f>SUM(C126:J126)+[2]Aviation!L126+'[2]International Shipping'!C126</f>
        <v>90.877560102165972</v>
      </c>
      <c r="M126" s="74">
        <v>43954</v>
      </c>
      <c r="N126" s="116">
        <f>[2]Power!N126+'[2]Ground Transportation'!N126+[2]Industry!N126+[2]Residential!N126+[2]Aviation!P126</f>
        <v>24.605982858831826</v>
      </c>
      <c r="O126" s="116">
        <f>[2]Power!O126+'[2]Ground Transportation'!O126+[2]Industry!O126+[2]Residential!O126+[2]Aviation!Q126</f>
        <v>4.3261462350193671</v>
      </c>
      <c r="P126" s="116">
        <f>[2]Power!P126+'[2]Ground Transportation'!P126+[2]Industry!P126+[2]Residential!P126+[2]Aviation!R126</f>
        <v>8.2261005320901841</v>
      </c>
      <c r="Q126" s="116">
        <f>[2]Power!Q126+'[2]Ground Transportation'!Q126+[2]Industry!Q126+[2]Residential!Q126+[2]Aviation!S126</f>
        <v>5.1768714459881275</v>
      </c>
      <c r="R126" s="116">
        <f>[2]Power!R126+'[2]Ground Transportation'!R126+[2]Industry!R126+[2]Residential!R126+[2]Aviation!T126</f>
        <v>3.1896754369484044</v>
      </c>
      <c r="S126" s="116">
        <f>[2]Power!S126+'[2]Ground Transportation'!S126+[2]Industry!S126+[2]Residential!S126+[2]Aviation!U126</f>
        <v>1.7316778454430293</v>
      </c>
      <c r="T126" s="116">
        <f>[2]Power!T126+'[2]Ground Transportation'!T126+[2]Industry!T126+[2]Residential!T126+[2]Aviation!V126</f>
        <v>0.66352270026227911</v>
      </c>
      <c r="U126" s="116">
        <f>[2]Power!U126+'[2]Ground Transportation'!U126+[2]Industry!U126+[2]Residential!U126+[2]Aviation!W126</f>
        <v>19.941374392129344</v>
      </c>
      <c r="V126" s="81">
        <f>SUM(N126:U126)+[2]Aviation!Y126+'[2]International Shipping'!F126</f>
        <v>69.643277562046904</v>
      </c>
      <c r="AJ126" s="74">
        <v>43588</v>
      </c>
      <c r="AK126" s="117">
        <f>[2]Power!AL126+'[2]Ground Transportation'!AL126+[2]Industry!AL126+[2]Residential!AL126+[2]Aviation!AR126</f>
        <v>1.0881897909748681</v>
      </c>
      <c r="AL126" s="117">
        <f>[2]Power!AM126+'[2]Ground Transportation'!AM126+[2]Industry!AM126+[2]Residential!AM126+[2]Aviation!AS126</f>
        <v>0.82334833990415168</v>
      </c>
      <c r="AM126" s="117">
        <f>[2]Power!AN126+'[2]Ground Transportation'!AN126+[2]Industry!AN126+[2]Residential!AN126+[2]Aviation!AT126</f>
        <v>2.005491630031643</v>
      </c>
      <c r="AN126" s="117">
        <f>[2]Power!AO126+'[2]Ground Transportation'!AO126+[2]Industry!AO126+[2]Residential!AO126+[2]Aviation!AU126</f>
        <v>0.87305882574921956</v>
      </c>
      <c r="AO126" s="97">
        <f>[2]Power!AP126+'[2]Ground Transportation'!AP126+[2]Industry!AP126+[2]Residential!AP126+[2]Aviation!AV126</f>
        <v>0.69173540399114797</v>
      </c>
      <c r="AQ126" s="74">
        <v>43954</v>
      </c>
      <c r="AR126" s="116">
        <f>[2]Power!AS126+'[2]Ground Transportation'!AS126+[2]Industry!AS126+[2]Residential!AS126+[2]Aviation!AY126</f>
        <v>0.61309349881563746</v>
      </c>
      <c r="AS126" s="116">
        <f>[2]Power!AT126+'[2]Ground Transportation'!AT126+[2]Industry!AT126+[2]Residential!AT126+[2]Aviation!AZ126</f>
        <v>0.3717693624960981</v>
      </c>
      <c r="AT126" s="116">
        <f>[2]Power!AU126+'[2]Ground Transportation'!AU126+[2]Industry!AU126+[2]Residential!AU126+[2]Aviation!BA126</f>
        <v>1.1692761492807648</v>
      </c>
      <c r="AU126" s="116">
        <f>[2]Power!AV126+'[2]Ground Transportation'!AV126+[2]Industry!AV126+[2]Residential!AV126+[2]Aviation!BB126</f>
        <v>0.459082209837957</v>
      </c>
      <c r="AV126" s="77">
        <f>[2]Power!AW126+'[2]Ground Transportation'!AW126+[2]Industry!AW126+[2]Residential!AW126+[2]Aviation!BC126</f>
        <v>0.39149983795539361</v>
      </c>
    </row>
    <row r="127" spans="2:48">
      <c r="B127" s="74">
        <v>43589</v>
      </c>
      <c r="C127" s="117">
        <f>[2]Power!C127+'[2]Ground Transportation'!C127+[2]Industry!C127+[2]Residential!C127+[2]Aviation!C127</f>
        <v>25.998834411642608</v>
      </c>
      <c r="D127" s="117">
        <f>[2]Power!D127+'[2]Ground Transportation'!D127+[2]Industry!D127+[2]Residential!D127+[2]Aviation!D127</f>
        <v>6.6019405248216332</v>
      </c>
      <c r="E127" s="117">
        <f>[2]Power!E127+'[2]Ground Transportation'!E127+[2]Industry!E127+[2]Residential!E127+[2]Aviation!E127</f>
        <v>12.834393224431263</v>
      </c>
      <c r="F127" s="117">
        <f>[2]Power!F127+'[2]Ground Transportation'!F127+[2]Industry!F127+[2]Residential!F127+[2]Aviation!F127</f>
        <v>7.6652449756569601</v>
      </c>
      <c r="G127" s="117">
        <f>[2]Power!G127+'[2]Ground Transportation'!G127+[2]Industry!G127+[2]Residential!G127+[2]Aviation!G127</f>
        <v>3.6711327407785244</v>
      </c>
      <c r="H127" s="117">
        <f>[2]Power!H127+'[2]Ground Transportation'!H127+[2]Industry!H127+[2]Residential!H127+[2]Aviation!H127</f>
        <v>2.1070125148355849</v>
      </c>
      <c r="I127" s="117">
        <f>[2]Power!I127+'[2]Ground Transportation'!I127+[2]Industry!I127+[2]Residential!I127+[2]Aviation!I127</f>
        <v>1.1181313138683293</v>
      </c>
      <c r="J127" s="117">
        <f>[2]Power!J127+'[2]Ground Transportation'!J127+[2]Industry!J127+[2]Residential!J127+[2]Aviation!J127</f>
        <v>24.010672214456687</v>
      </c>
      <c r="K127" s="79">
        <f>SUM(C127:J127)+[2]Aviation!L127+'[2]International Shipping'!C127</f>
        <v>87.730447267087143</v>
      </c>
      <c r="M127" s="74">
        <v>43955</v>
      </c>
      <c r="N127" s="116">
        <f>[2]Power!N127+'[2]Ground Transportation'!N127+[2]Industry!N127+[2]Residential!N127+[2]Aviation!P127</f>
        <v>26.007760886245016</v>
      </c>
      <c r="O127" s="116">
        <f>[2]Power!O127+'[2]Ground Transportation'!O127+[2]Industry!O127+[2]Residential!O127+[2]Aviation!Q127</f>
        <v>4.6611947509144587</v>
      </c>
      <c r="P127" s="116">
        <f>[2]Power!P127+'[2]Ground Transportation'!P127+[2]Industry!P127+[2]Residential!P127+[2]Aviation!R127</f>
        <v>9.6395735502211295</v>
      </c>
      <c r="Q127" s="116">
        <f>[2]Power!Q127+'[2]Ground Transportation'!Q127+[2]Industry!Q127+[2]Residential!Q127+[2]Aviation!S127</f>
        <v>6.7234842795686047</v>
      </c>
      <c r="R127" s="116">
        <f>[2]Power!R127+'[2]Ground Transportation'!R127+[2]Industry!R127+[2]Residential!R127+[2]Aviation!T127</f>
        <v>3.3567576098116514</v>
      </c>
      <c r="S127" s="116">
        <f>[2]Power!S127+'[2]Ground Transportation'!S127+[2]Industry!S127+[2]Residential!S127+[2]Aviation!U127</f>
        <v>1.7303144703949824</v>
      </c>
      <c r="T127" s="116">
        <f>[2]Power!T127+'[2]Ground Transportation'!T127+[2]Industry!T127+[2]Residential!T127+[2]Aviation!V127</f>
        <v>0.94827811132054873</v>
      </c>
      <c r="U127" s="116">
        <f>[2]Power!U127+'[2]Ground Transportation'!U127+[2]Industry!U127+[2]Residential!U127+[2]Aviation!W127</f>
        <v>21.14960472870294</v>
      </c>
      <c r="V127" s="81">
        <f>SUM(N127:U127)+[2]Aviation!Y127+'[2]International Shipping'!F127</f>
        <v>75.991391464484366</v>
      </c>
      <c r="AJ127" s="74">
        <v>43589</v>
      </c>
      <c r="AK127" s="117">
        <f>[2]Power!AL127+'[2]Ground Transportation'!AL127+[2]Industry!AL127+[2]Residential!AL127+[2]Aviation!AR127</f>
        <v>0.78356718286953542</v>
      </c>
      <c r="AL127" s="117">
        <f>[2]Power!AM127+'[2]Ground Transportation'!AM127+[2]Industry!AM127+[2]Residential!AM127+[2]Aviation!AS127</f>
        <v>0.77445692416227707</v>
      </c>
      <c r="AM127" s="117">
        <f>[2]Power!AN127+'[2]Ground Transportation'!AN127+[2]Industry!AN127+[2]Residential!AN127+[2]Aviation!AT127</f>
        <v>1.9320037253645883</v>
      </c>
      <c r="AN127" s="117">
        <f>[2]Power!AO127+'[2]Ground Transportation'!AO127+[2]Industry!AO127+[2]Residential!AO127+[2]Aviation!AU127</f>
        <v>0.78464836551448214</v>
      </c>
      <c r="AO127" s="97">
        <f>[2]Power!AP127+'[2]Ground Transportation'!AP127+[2]Industry!AP127+[2]Residential!AP127+[2]Aviation!AV127</f>
        <v>0.47620994872820893</v>
      </c>
      <c r="AQ127" s="74">
        <v>43955</v>
      </c>
      <c r="AR127" s="116">
        <f>[2]Power!AS127+'[2]Ground Transportation'!AS127+[2]Industry!AS127+[2]Residential!AS127+[2]Aviation!AY127</f>
        <v>0.69321052080992607</v>
      </c>
      <c r="AS127" s="116">
        <f>[2]Power!AT127+'[2]Ground Transportation'!AT127+[2]Industry!AT127+[2]Residential!AT127+[2]Aviation!AZ127</f>
        <v>0.51024767895738243</v>
      </c>
      <c r="AT127" s="116">
        <f>[2]Power!AU127+'[2]Ground Transportation'!AU127+[2]Industry!AU127+[2]Residential!AU127+[2]Aviation!BA127</f>
        <v>1.6201810545626869</v>
      </c>
      <c r="AU127" s="116">
        <f>[2]Power!AV127+'[2]Ground Transportation'!AV127+[2]Industry!AV127+[2]Residential!AV127+[2]Aviation!BB127</f>
        <v>0.61702393430293601</v>
      </c>
      <c r="AV127" s="77">
        <f>[2]Power!AW127+'[2]Ground Transportation'!AW127+[2]Industry!AW127+[2]Residential!AW127+[2]Aviation!BC127</f>
        <v>0.40002383264810731</v>
      </c>
    </row>
    <row r="128" spans="2:48">
      <c r="B128" s="74">
        <v>43590</v>
      </c>
      <c r="C128" s="117">
        <f>[2]Power!C128+'[2]Ground Transportation'!C128+[2]Industry!C128+[2]Residential!C128+[2]Aviation!C128</f>
        <v>26.51072973705228</v>
      </c>
      <c r="D128" s="117">
        <f>[2]Power!D128+'[2]Ground Transportation'!D128+[2]Industry!D128+[2]Residential!D128+[2]Aviation!D128</f>
        <v>6.5882893524065871</v>
      </c>
      <c r="E128" s="117">
        <f>[2]Power!E128+'[2]Ground Transportation'!E128+[2]Industry!E128+[2]Residential!E128+[2]Aviation!E128</f>
        <v>10.936159505682637</v>
      </c>
      <c r="F128" s="117">
        <f>[2]Power!F128+'[2]Ground Transportation'!F128+[2]Industry!F128+[2]Residential!F128+[2]Aviation!F128</f>
        <v>7.1115856380812055</v>
      </c>
      <c r="G128" s="117">
        <f>[2]Power!G128+'[2]Ground Transportation'!G128+[2]Industry!G128+[2]Residential!G128+[2]Aviation!G128</f>
        <v>3.4318643885326825</v>
      </c>
      <c r="H128" s="117">
        <f>[2]Power!H128+'[2]Ground Transportation'!H128+[2]Industry!H128+[2]Residential!H128+[2]Aviation!H128</f>
        <v>2.0422288039119745</v>
      </c>
      <c r="I128" s="117">
        <f>[2]Power!I128+'[2]Ground Transportation'!I128+[2]Industry!I128+[2]Residential!I128+[2]Aviation!I128</f>
        <v>1.0241909322314229</v>
      </c>
      <c r="J128" s="117">
        <f>[2]Power!J128+'[2]Ground Transportation'!J128+[2]Industry!J128+[2]Residential!J128+[2]Aviation!J128</f>
        <v>22.873198601434417</v>
      </c>
      <c r="K128" s="79">
        <f>SUM(C128:J128)+[2]Aviation!L128+'[2]International Shipping'!C128</f>
        <v>84.247603958095567</v>
      </c>
      <c r="L128" s="67"/>
      <c r="M128" s="74">
        <v>43956</v>
      </c>
      <c r="N128" s="116">
        <f>[2]Power!N128+'[2]Ground Transportation'!N128+[2]Industry!N128+[2]Residential!N128+[2]Aviation!P128</f>
        <v>26.869423609856348</v>
      </c>
      <c r="O128" s="116">
        <f>[2]Power!O128+'[2]Ground Transportation'!O128+[2]Industry!O128+[2]Residential!O128+[2]Aviation!Q128</f>
        <v>4.7435603806486561</v>
      </c>
      <c r="P128" s="116">
        <f>[2]Power!P128+'[2]Ground Transportation'!P128+[2]Industry!P128+[2]Residential!P128+[2]Aviation!R128</f>
        <v>10.318469653522122</v>
      </c>
      <c r="Q128" s="116">
        <f>[2]Power!Q128+'[2]Ground Transportation'!Q128+[2]Industry!Q128+[2]Residential!Q128+[2]Aviation!S128</f>
        <v>6.7843942632689043</v>
      </c>
      <c r="R128" s="116">
        <f>[2]Power!R128+'[2]Ground Transportation'!R128+[2]Industry!R128+[2]Residential!R128+[2]Aviation!T128</f>
        <v>3.3579458349767974</v>
      </c>
      <c r="S128" s="116">
        <f>[2]Power!S128+'[2]Ground Transportation'!S128+[2]Industry!S128+[2]Residential!S128+[2]Aviation!U128</f>
        <v>1.7273479267579388</v>
      </c>
      <c r="T128" s="116">
        <f>[2]Power!T128+'[2]Ground Transportation'!T128+[2]Industry!T128+[2]Residential!T128+[2]Aviation!V128</f>
        <v>0.96921607665688936</v>
      </c>
      <c r="U128" s="116">
        <f>[2]Power!U128+'[2]Ground Transportation'!U128+[2]Industry!U128+[2]Residential!U128+[2]Aviation!W128</f>
        <v>22.338698289959943</v>
      </c>
      <c r="V128" s="81">
        <f>SUM(N128:U128)+[2]Aviation!Y128+'[2]International Shipping'!F128</f>
        <v>78.893802793302569</v>
      </c>
      <c r="AJ128" s="74">
        <v>43590</v>
      </c>
      <c r="AK128" s="117">
        <f>[2]Power!AL128+'[2]Ground Transportation'!AL128+[2]Industry!AL128+[2]Residential!AL128+[2]Aviation!AR128</f>
        <v>0.78042049237356659</v>
      </c>
      <c r="AL128" s="117">
        <f>[2]Power!AM128+'[2]Ground Transportation'!AM128+[2]Industry!AM128+[2]Residential!AM128+[2]Aviation!AS128</f>
        <v>0.71329501724919475</v>
      </c>
      <c r="AM128" s="117">
        <f>[2]Power!AN128+'[2]Ground Transportation'!AN128+[2]Industry!AN128+[2]Residential!AN128+[2]Aviation!AT128</f>
        <v>1.6741475196002025</v>
      </c>
      <c r="AN128" s="117">
        <f>[2]Power!AO128+'[2]Ground Transportation'!AO128+[2]Industry!AO128+[2]Residential!AO128+[2]Aviation!AU128</f>
        <v>0.71265606321542863</v>
      </c>
      <c r="AO128" s="97">
        <f>[2]Power!AP128+'[2]Ground Transportation'!AP128+[2]Industry!AP128+[2]Residential!AP128+[2]Aviation!AV128</f>
        <v>0.45624806564146875</v>
      </c>
      <c r="AQ128" s="74">
        <v>43956</v>
      </c>
      <c r="AR128" s="116">
        <f>[2]Power!AS128+'[2]Ground Transportation'!AS128+[2]Industry!AS128+[2]Residential!AS128+[2]Aviation!AY128</f>
        <v>0.71300276476708635</v>
      </c>
      <c r="AS128" s="116">
        <f>[2]Power!AT128+'[2]Ground Transportation'!AT128+[2]Industry!AT128+[2]Residential!AT128+[2]Aviation!AZ128</f>
        <v>0.56023675083098989</v>
      </c>
      <c r="AT128" s="116">
        <f>[2]Power!AU128+'[2]Ground Transportation'!AU128+[2]Industry!AU128+[2]Residential!AU128+[2]Aviation!BA128</f>
        <v>1.6696425527615648</v>
      </c>
      <c r="AU128" s="116">
        <f>[2]Power!AV128+'[2]Ground Transportation'!AV128+[2]Industry!AV128+[2]Residential!AV128+[2]Aviation!BB128</f>
        <v>0.6205431785186849</v>
      </c>
      <c r="AV128" s="77">
        <f>[2]Power!AW128+'[2]Ground Transportation'!AW128+[2]Industry!AW128+[2]Residential!AW128+[2]Aviation!BC128</f>
        <v>0.37536174649798437</v>
      </c>
    </row>
    <row r="129" spans="2:48">
      <c r="B129" s="74">
        <v>43591</v>
      </c>
      <c r="C129" s="117">
        <f>[2]Power!C129+'[2]Ground Transportation'!C129+[2]Industry!C129+[2]Residential!C129+[2]Aviation!C129</f>
        <v>26.885806049740552</v>
      </c>
      <c r="D129" s="117">
        <f>[2]Power!D129+'[2]Ground Transportation'!D129+[2]Industry!D129+[2]Residential!D129+[2]Aviation!D129</f>
        <v>6.7517432665960584</v>
      </c>
      <c r="E129" s="117">
        <f>[2]Power!E129+'[2]Ground Transportation'!E129+[2]Industry!E129+[2]Residential!E129+[2]Aviation!E129</f>
        <v>12.639496789588774</v>
      </c>
      <c r="F129" s="117">
        <f>[2]Power!F129+'[2]Ground Transportation'!F129+[2]Industry!F129+[2]Residential!F129+[2]Aviation!F129</f>
        <v>8.970652325617003</v>
      </c>
      <c r="G129" s="117">
        <f>[2]Power!G129+'[2]Ground Transportation'!G129+[2]Industry!G129+[2]Residential!G129+[2]Aviation!G129</f>
        <v>3.6057713350766489</v>
      </c>
      <c r="H129" s="117">
        <f>[2]Power!H129+'[2]Ground Transportation'!H129+[2]Industry!H129+[2]Residential!H129+[2]Aviation!H129</f>
        <v>2.3946488852695436</v>
      </c>
      <c r="I129" s="117">
        <f>[2]Power!I129+'[2]Ground Transportation'!I129+[2]Industry!I129+[2]Residential!I129+[2]Aviation!I129</f>
        <v>1.2301407993624747</v>
      </c>
      <c r="J129" s="117">
        <f>[2]Power!J129+'[2]Ground Transportation'!J129+[2]Industry!J129+[2]Residential!J129+[2]Aviation!J129</f>
        <v>24.689042748718762</v>
      </c>
      <c r="K129" s="79">
        <f>SUM(C129:J129)+[2]Aviation!L129+'[2]International Shipping'!C129</f>
        <v>90.814654348804567</v>
      </c>
      <c r="M129" s="74">
        <v>43957</v>
      </c>
      <c r="N129" s="116">
        <f>[2]Power!N129+'[2]Ground Transportation'!N129+[2]Industry!N129+[2]Residential!N129+[2]Aviation!P129</f>
        <v>27.925301510564488</v>
      </c>
      <c r="O129" s="116">
        <f>[2]Power!O129+'[2]Ground Transportation'!O129+[2]Industry!O129+[2]Residential!O129+[2]Aviation!Q129</f>
        <v>4.9344636900151366</v>
      </c>
      <c r="P129" s="116">
        <f>[2]Power!P129+'[2]Ground Transportation'!P129+[2]Industry!P129+[2]Residential!P129+[2]Aviation!R129</f>
        <v>10.420862372028934</v>
      </c>
      <c r="Q129" s="116">
        <f>[2]Power!Q129+'[2]Ground Transportation'!Q129+[2]Industry!Q129+[2]Residential!Q129+[2]Aviation!S129</f>
        <v>6.9165617402824777</v>
      </c>
      <c r="R129" s="116">
        <f>[2]Power!R129+'[2]Ground Transportation'!R129+[2]Industry!R129+[2]Residential!R129+[2]Aviation!T129</f>
        <v>3.4750262632334454</v>
      </c>
      <c r="S129" s="116">
        <f>[2]Power!S129+'[2]Ground Transportation'!S129+[2]Industry!S129+[2]Residential!S129+[2]Aviation!U129</f>
        <v>1.9729603450748199</v>
      </c>
      <c r="T129" s="116">
        <f>[2]Power!T129+'[2]Ground Transportation'!T129+[2]Industry!T129+[2]Residential!T129+[2]Aviation!V129</f>
        <v>0.97538093068403742</v>
      </c>
      <c r="U129" s="116">
        <f>[2]Power!U129+'[2]Ground Transportation'!U129+[2]Industry!U129+[2]Residential!U129+[2]Aviation!W129</f>
        <v>23.229267757031256</v>
      </c>
      <c r="V129" s="81">
        <f>SUM(N129:U129)+[2]Aviation!Y129+'[2]International Shipping'!F129</f>
        <v>81.653549156864329</v>
      </c>
      <c r="AJ129" s="74">
        <v>43591</v>
      </c>
      <c r="AK129" s="117">
        <f>[2]Power!AL129+'[2]Ground Transportation'!AL129+[2]Industry!AL129+[2]Residential!AL129+[2]Aviation!AR129</f>
        <v>1.0126136083229407</v>
      </c>
      <c r="AL129" s="117">
        <f>[2]Power!AM129+'[2]Ground Transportation'!AM129+[2]Industry!AM129+[2]Residential!AM129+[2]Aviation!AS129</f>
        <v>0.86149034009367165</v>
      </c>
      <c r="AM129" s="117">
        <f>[2]Power!AN129+'[2]Ground Transportation'!AN129+[2]Industry!AN129+[2]Residential!AN129+[2]Aviation!AT129</f>
        <v>2.0889041952947025</v>
      </c>
      <c r="AN129" s="117">
        <f>[2]Power!AO129+'[2]Ground Transportation'!AO129+[2]Industry!AO129+[2]Residential!AO129+[2]Aviation!AU129</f>
        <v>0.87427808709024468</v>
      </c>
      <c r="AO129" s="97">
        <f>[2]Power!AP129+'[2]Ground Transportation'!AP129+[2]Industry!AP129+[2]Residential!AP129+[2]Aviation!AV129</f>
        <v>0.72541053739016459</v>
      </c>
      <c r="AQ129" s="74">
        <v>43957</v>
      </c>
      <c r="AR129" s="116">
        <f>[2]Power!AS129+'[2]Ground Transportation'!AS129+[2]Industry!AS129+[2]Residential!AS129+[2]Aviation!AY129</f>
        <v>0.76331216205618313</v>
      </c>
      <c r="AS129" s="116">
        <f>[2]Power!AT129+'[2]Ground Transportation'!AT129+[2]Industry!AT129+[2]Residential!AT129+[2]Aviation!AZ129</f>
        <v>0.53823841735399081</v>
      </c>
      <c r="AT129" s="116">
        <f>[2]Power!AU129+'[2]Ground Transportation'!AU129+[2]Industry!AU129+[2]Residential!AU129+[2]Aviation!BA129</f>
        <v>1.6117392196748548</v>
      </c>
      <c r="AU129" s="116">
        <f>[2]Power!AV129+'[2]Ground Transportation'!AV129+[2]Industry!AV129+[2]Residential!AV129+[2]Aviation!BB129</f>
        <v>0.62519314294834927</v>
      </c>
      <c r="AV129" s="77">
        <f>[2]Power!AW129+'[2]Ground Transportation'!AW129+[2]Industry!AW129+[2]Residential!AW129+[2]Aviation!BC129</f>
        <v>0.42151342386252938</v>
      </c>
    </row>
    <row r="130" spans="2:48">
      <c r="B130" s="74">
        <v>43592</v>
      </c>
      <c r="C130" s="117">
        <f>[2]Power!C130+'[2]Ground Transportation'!C130+[2]Industry!C130+[2]Residential!C130+[2]Aviation!C130</f>
        <v>27.380764507459944</v>
      </c>
      <c r="D130" s="117">
        <f>[2]Power!D130+'[2]Ground Transportation'!D130+[2]Industry!D130+[2]Residential!D130+[2]Aviation!D130</f>
        <v>7.0976037544650472</v>
      </c>
      <c r="E130" s="117">
        <f>[2]Power!E130+'[2]Ground Transportation'!E130+[2]Industry!E130+[2]Residential!E130+[2]Aviation!E130</f>
        <v>13.525688952773988</v>
      </c>
      <c r="F130" s="117">
        <f>[2]Power!F130+'[2]Ground Transportation'!F130+[2]Industry!F130+[2]Residential!F130+[2]Aviation!F130</f>
        <v>9.6471417358566871</v>
      </c>
      <c r="G130" s="117">
        <f>[2]Power!G130+'[2]Ground Transportation'!G130+[2]Industry!G130+[2]Residential!G130+[2]Aviation!G130</f>
        <v>3.6116702396854894</v>
      </c>
      <c r="H130" s="117">
        <f>[2]Power!H130+'[2]Ground Transportation'!H130+[2]Industry!H130+[2]Residential!H130+[2]Aviation!H130</f>
        <v>2.7123888875853326</v>
      </c>
      <c r="I130" s="117">
        <f>[2]Power!I130+'[2]Ground Transportation'!I130+[2]Industry!I130+[2]Residential!I130+[2]Aviation!I130</f>
        <v>1.2686818338685701</v>
      </c>
      <c r="J130" s="117">
        <f>[2]Power!J130+'[2]Ground Transportation'!J130+[2]Industry!J130+[2]Residential!J130+[2]Aviation!J130</f>
        <v>25.902771721796597</v>
      </c>
      <c r="K130" s="79">
        <f>SUM(C130:J130)+[2]Aviation!L130+'[2]International Shipping'!C130</f>
        <v>94.74033459038813</v>
      </c>
      <c r="M130" s="74">
        <v>43958</v>
      </c>
      <c r="N130" s="116">
        <f>[2]Power!N130+'[2]Ground Transportation'!N130+[2]Industry!N130+[2]Residential!N130+[2]Aviation!P130</f>
        <v>28.62426018140788</v>
      </c>
      <c r="O130" s="116">
        <f>[2]Power!O130+'[2]Ground Transportation'!O130+[2]Industry!O130+[2]Residential!O130+[2]Aviation!Q130</f>
        <v>4.8274269973331725</v>
      </c>
      <c r="P130" s="116">
        <f>[2]Power!P130+'[2]Ground Transportation'!P130+[2]Industry!P130+[2]Residential!P130+[2]Aviation!R130</f>
        <v>9.801907757129154</v>
      </c>
      <c r="Q130" s="116">
        <f>[2]Power!Q130+'[2]Ground Transportation'!Q130+[2]Industry!Q130+[2]Residential!Q130+[2]Aviation!S130</f>
        <v>6.8688841339860192</v>
      </c>
      <c r="R130" s="116">
        <f>[2]Power!R130+'[2]Ground Transportation'!R130+[2]Industry!R130+[2]Residential!R130+[2]Aviation!T130</f>
        <v>3.4131045066786374</v>
      </c>
      <c r="S130" s="116">
        <f>[2]Power!S130+'[2]Ground Transportation'!S130+[2]Industry!S130+[2]Residential!S130+[2]Aviation!U130</f>
        <v>2.0703358788886073</v>
      </c>
      <c r="T130" s="116">
        <f>[2]Power!T130+'[2]Ground Transportation'!T130+[2]Industry!T130+[2]Residential!T130+[2]Aviation!V130</f>
        <v>0.95082744590707513</v>
      </c>
      <c r="U130" s="116">
        <f>[2]Power!U130+'[2]Ground Transportation'!U130+[2]Industry!U130+[2]Residential!U130+[2]Aviation!W130</f>
        <v>22.952669940832031</v>
      </c>
      <c r="V130" s="81">
        <f>SUM(N130:U130)+[2]Aviation!Y130+'[2]International Shipping'!F130</f>
        <v>81.332644643349923</v>
      </c>
      <c r="AJ130" s="74">
        <v>43592</v>
      </c>
      <c r="AK130" s="117">
        <f>[2]Power!AL130+'[2]Ground Transportation'!AL130+[2]Industry!AL130+[2]Residential!AL130+[2]Aviation!AR130</f>
        <v>1.1735717378046573</v>
      </c>
      <c r="AL130" s="117">
        <f>[2]Power!AM130+'[2]Ground Transportation'!AM130+[2]Industry!AM130+[2]Residential!AM130+[2]Aviation!AS130</f>
        <v>0.89764405179431628</v>
      </c>
      <c r="AM130" s="117">
        <f>[2]Power!AN130+'[2]Ground Transportation'!AN130+[2]Industry!AN130+[2]Residential!AN130+[2]Aviation!AT130</f>
        <v>2.2568882080801833</v>
      </c>
      <c r="AN130" s="117">
        <f>[2]Power!AO130+'[2]Ground Transportation'!AO130+[2]Industry!AO130+[2]Residential!AO130+[2]Aviation!AU130</f>
        <v>0.92649568222264533</v>
      </c>
      <c r="AO130" s="97">
        <f>[2]Power!AP130+'[2]Ground Transportation'!AP130+[2]Industry!AP130+[2]Residential!AP130+[2]Aviation!AV130</f>
        <v>0.75579808480940291</v>
      </c>
      <c r="AQ130" s="74">
        <v>43958</v>
      </c>
      <c r="AR130" s="116">
        <f>[2]Power!AS130+'[2]Ground Transportation'!AS130+[2]Industry!AS130+[2]Residential!AS130+[2]Aviation!AY130</f>
        <v>0.74025292745762428</v>
      </c>
      <c r="AS130" s="116">
        <f>[2]Power!AT130+'[2]Ground Transportation'!AT130+[2]Industry!AT130+[2]Residential!AT130+[2]Aviation!AZ130</f>
        <v>0.534388258929265</v>
      </c>
      <c r="AT130" s="116">
        <f>[2]Power!AU130+'[2]Ground Transportation'!AU130+[2]Industry!AU130+[2]Residential!AU130+[2]Aviation!BA130</f>
        <v>1.556267917693904</v>
      </c>
      <c r="AU130" s="116">
        <f>[2]Power!AV130+'[2]Ground Transportation'!AV130+[2]Industry!AV130+[2]Residential!AV130+[2]Aviation!BB130</f>
        <v>0.60726031599952868</v>
      </c>
      <c r="AV130" s="77">
        <f>[2]Power!AW130+'[2]Ground Transportation'!AW130+[2]Industry!AW130+[2]Residential!AW130+[2]Aviation!BC130</f>
        <v>0.43542683357733292</v>
      </c>
    </row>
    <row r="131" spans="2:48">
      <c r="B131" s="74">
        <v>43593</v>
      </c>
      <c r="C131" s="117">
        <f>[2]Power!C131+'[2]Ground Transportation'!C131+[2]Industry!C131+[2]Residential!C131+[2]Aviation!C131</f>
        <v>27.14596008620358</v>
      </c>
      <c r="D131" s="117">
        <f>[2]Power!D131+'[2]Ground Transportation'!D131+[2]Industry!D131+[2]Residential!D131+[2]Aviation!D131</f>
        <v>7.0943219738154131</v>
      </c>
      <c r="E131" s="117">
        <f>[2]Power!E131+'[2]Ground Transportation'!E131+[2]Industry!E131+[2]Residential!E131+[2]Aviation!E131</f>
        <v>13.477498968049975</v>
      </c>
      <c r="F131" s="117">
        <f>[2]Power!F131+'[2]Ground Transportation'!F131+[2]Industry!F131+[2]Residential!F131+[2]Aviation!F131</f>
        <v>8.6300421401313034</v>
      </c>
      <c r="G131" s="117">
        <f>[2]Power!G131+'[2]Ground Transportation'!G131+[2]Industry!G131+[2]Residential!G131+[2]Aviation!G131</f>
        <v>3.6185917229528957</v>
      </c>
      <c r="H131" s="117">
        <f>[2]Power!H131+'[2]Ground Transportation'!H131+[2]Industry!H131+[2]Residential!H131+[2]Aviation!H131</f>
        <v>2.6608704673154975</v>
      </c>
      <c r="I131" s="117">
        <f>[2]Power!I131+'[2]Ground Transportation'!I131+[2]Industry!I131+[2]Residential!I131+[2]Aviation!I131</f>
        <v>1.3064899587961072</v>
      </c>
      <c r="J131" s="117">
        <f>[2]Power!J131+'[2]Ground Transportation'!J131+[2]Industry!J131+[2]Residential!J131+[2]Aviation!J131</f>
        <v>25.680982063130042</v>
      </c>
      <c r="K131" s="79">
        <f>SUM(C131:J131)+[2]Aviation!L131+'[2]International Shipping'!C131</f>
        <v>93.209256748775445</v>
      </c>
      <c r="M131" s="74">
        <v>43959</v>
      </c>
      <c r="N131" s="116">
        <f>[2]Power!N131+'[2]Ground Transportation'!N131+[2]Industry!N131+[2]Residential!N131+[2]Aviation!P131</f>
        <v>29.41845927502024</v>
      </c>
      <c r="O131" s="116">
        <f>[2]Power!O131+'[2]Ground Transportation'!O131+[2]Industry!O131+[2]Residential!O131+[2]Aviation!Q131</f>
        <v>4.9404302493169165</v>
      </c>
      <c r="P131" s="116">
        <f>[2]Power!P131+'[2]Ground Transportation'!P131+[2]Industry!P131+[2]Residential!P131+[2]Aviation!R131</f>
        <v>9.9256470866540472</v>
      </c>
      <c r="Q131" s="116">
        <f>[2]Power!Q131+'[2]Ground Transportation'!Q131+[2]Industry!Q131+[2]Residential!Q131+[2]Aviation!S131</f>
        <v>6.4066497596111249</v>
      </c>
      <c r="R131" s="116">
        <f>[2]Power!R131+'[2]Ground Transportation'!R131+[2]Industry!R131+[2]Residential!R131+[2]Aviation!T131</f>
        <v>3.444785593589434</v>
      </c>
      <c r="S131" s="116">
        <f>[2]Power!S131+'[2]Ground Transportation'!S131+[2]Industry!S131+[2]Residential!S131+[2]Aviation!U131</f>
        <v>2.0778000571148771</v>
      </c>
      <c r="T131" s="116">
        <f>[2]Power!T131+'[2]Ground Transportation'!T131+[2]Industry!T131+[2]Residential!T131+[2]Aviation!V131</f>
        <v>0.97003620780890609</v>
      </c>
      <c r="U131" s="116">
        <f>[2]Power!U131+'[2]Ground Transportation'!U131+[2]Industry!U131+[2]Residential!U131+[2]Aviation!W131</f>
        <v>23.187390078685372</v>
      </c>
      <c r="V131" s="81">
        <f>SUM(N131:U131)+[2]Aviation!Y131+'[2]International Shipping'!F131</f>
        <v>82.196504932680227</v>
      </c>
      <c r="AJ131" s="74">
        <v>43593</v>
      </c>
      <c r="AK131" s="117">
        <f>[2]Power!AL131+'[2]Ground Transportation'!AL131+[2]Industry!AL131+[2]Residential!AL131+[2]Aviation!AR131</f>
        <v>0.93461454843960168</v>
      </c>
      <c r="AL131" s="117">
        <f>[2]Power!AM131+'[2]Ground Transportation'!AM131+[2]Industry!AM131+[2]Residential!AM131+[2]Aviation!AS131</f>
        <v>0.74812871119124003</v>
      </c>
      <c r="AM131" s="117">
        <f>[2]Power!AN131+'[2]Ground Transportation'!AN131+[2]Industry!AN131+[2]Residential!AN131+[2]Aviation!AT131</f>
        <v>2.1503875982922871</v>
      </c>
      <c r="AN131" s="117">
        <f>[2]Power!AO131+'[2]Ground Transportation'!AO131+[2]Industry!AO131+[2]Residential!AO131+[2]Aviation!AU131</f>
        <v>0.88938691513186297</v>
      </c>
      <c r="AO131" s="97">
        <f>[2]Power!AP131+'[2]Ground Transportation'!AP131+[2]Industry!AP131+[2]Residential!AP131+[2]Aviation!AV131</f>
        <v>0.61137819978961461</v>
      </c>
      <c r="AQ131" s="74">
        <v>43959</v>
      </c>
      <c r="AR131" s="116">
        <f>[2]Power!AS131+'[2]Ground Transportation'!AS131+[2]Industry!AS131+[2]Residential!AS131+[2]Aviation!AY131</f>
        <v>0.57026381031464846</v>
      </c>
      <c r="AS131" s="116">
        <f>[2]Power!AT131+'[2]Ground Transportation'!AT131+[2]Industry!AT131+[2]Residential!AT131+[2]Aviation!AZ131</f>
        <v>0.39371788598139468</v>
      </c>
      <c r="AT131" s="116">
        <f>[2]Power!AU131+'[2]Ground Transportation'!AU131+[2]Industry!AU131+[2]Residential!AU131+[2]Aviation!BA131</f>
        <v>1.4685206508765929</v>
      </c>
      <c r="AU131" s="116">
        <f>[2]Power!AV131+'[2]Ground Transportation'!AV131+[2]Industry!AV131+[2]Residential!AV131+[2]Aviation!BB131</f>
        <v>0.62082376081349799</v>
      </c>
      <c r="AV131" s="77">
        <f>[2]Power!AW131+'[2]Ground Transportation'!AW131+[2]Industry!AW131+[2]Residential!AW131+[2]Aviation!BC131</f>
        <v>0.44905029637386956</v>
      </c>
    </row>
    <row r="132" spans="2:48">
      <c r="B132" s="74">
        <v>43594</v>
      </c>
      <c r="C132" s="117">
        <f>[2]Power!C132+'[2]Ground Transportation'!C132+[2]Industry!C132+[2]Residential!C132+[2]Aviation!C132</f>
        <v>27.287904004064078</v>
      </c>
      <c r="D132" s="117">
        <f>[2]Power!D132+'[2]Ground Transportation'!D132+[2]Industry!D132+[2]Residential!D132+[2]Aviation!D132</f>
        <v>7.0094648550507683</v>
      </c>
      <c r="E132" s="117">
        <f>[2]Power!E132+'[2]Ground Transportation'!E132+[2]Industry!E132+[2]Residential!E132+[2]Aviation!E132</f>
        <v>13.522273487369139</v>
      </c>
      <c r="F132" s="117">
        <f>[2]Power!F132+'[2]Ground Transportation'!F132+[2]Industry!F132+[2]Residential!F132+[2]Aviation!F132</f>
        <v>8.9267524911551845</v>
      </c>
      <c r="G132" s="117">
        <f>[2]Power!G132+'[2]Ground Transportation'!G132+[2]Industry!G132+[2]Residential!G132+[2]Aviation!G132</f>
        <v>3.675188272910658</v>
      </c>
      <c r="H132" s="117">
        <f>[2]Power!H132+'[2]Ground Transportation'!H132+[2]Industry!H132+[2]Residential!H132+[2]Aviation!H132</f>
        <v>2.7924620484464402</v>
      </c>
      <c r="I132" s="117">
        <f>[2]Power!I132+'[2]Ground Transportation'!I132+[2]Industry!I132+[2]Residential!I132+[2]Aviation!I132</f>
        <v>1.2765888842486117</v>
      </c>
      <c r="J132" s="117">
        <f>[2]Power!J132+'[2]Ground Transportation'!J132+[2]Industry!J132+[2]Residential!J132+[2]Aviation!J132</f>
        <v>25.964554100408236</v>
      </c>
      <c r="K132" s="79">
        <f>SUM(C132:J132)+[2]Aviation!L132+'[2]International Shipping'!C132</f>
        <v>94.056259157644078</v>
      </c>
      <c r="M132" s="74">
        <v>43960</v>
      </c>
      <c r="N132" s="116">
        <f>[2]Power!N132+'[2]Ground Transportation'!N132+[2]Industry!N132+[2]Residential!N132+[2]Aviation!P132</f>
        <v>29.644541972239754</v>
      </c>
      <c r="O132" s="116">
        <f>[2]Power!O132+'[2]Ground Transportation'!O132+[2]Industry!O132+[2]Residential!O132+[2]Aviation!Q132</f>
        <v>5.10145926872001</v>
      </c>
      <c r="P132" s="116">
        <f>[2]Power!P132+'[2]Ground Transportation'!P132+[2]Industry!P132+[2]Residential!P132+[2]Aviation!R132</f>
        <v>9.6399745444188358</v>
      </c>
      <c r="Q132" s="116">
        <f>[2]Power!Q132+'[2]Ground Transportation'!Q132+[2]Industry!Q132+[2]Residential!Q132+[2]Aviation!S132</f>
        <v>5.5405736336954678</v>
      </c>
      <c r="R132" s="116">
        <f>[2]Power!R132+'[2]Ground Transportation'!R132+[2]Industry!R132+[2]Residential!R132+[2]Aviation!T132</f>
        <v>3.1973270651738086</v>
      </c>
      <c r="S132" s="116">
        <f>[2]Power!S132+'[2]Ground Transportation'!S132+[2]Industry!S132+[2]Residential!S132+[2]Aviation!U132</f>
        <v>2.1034713624361703</v>
      </c>
      <c r="T132" s="116">
        <f>[2]Power!T132+'[2]Ground Transportation'!T132+[2]Industry!T132+[2]Residential!T132+[2]Aviation!V132</f>
        <v>0.8808299539255724</v>
      </c>
      <c r="U132" s="116">
        <f>[2]Power!U132+'[2]Ground Transportation'!U132+[2]Industry!U132+[2]Residential!U132+[2]Aviation!W132</f>
        <v>22.730686457251124</v>
      </c>
      <c r="V132" s="81">
        <f>SUM(N132:U132)+[2]Aviation!Y132+'[2]International Shipping'!F132</f>
        <v>80.663083426376815</v>
      </c>
      <c r="AJ132" s="74">
        <v>43594</v>
      </c>
      <c r="AK132" s="117">
        <f>[2]Power!AL132+'[2]Ground Transportation'!AL132+[2]Industry!AL132+[2]Residential!AL132+[2]Aviation!AR132</f>
        <v>1.1087999158280388</v>
      </c>
      <c r="AL132" s="117">
        <f>[2]Power!AM132+'[2]Ground Transportation'!AM132+[2]Industry!AM132+[2]Residential!AM132+[2]Aviation!AS132</f>
        <v>0.83553347853581084</v>
      </c>
      <c r="AM132" s="117">
        <f>[2]Power!AN132+'[2]Ground Transportation'!AN132+[2]Industry!AN132+[2]Residential!AN132+[2]Aviation!AT132</f>
        <v>2.0192526557412549</v>
      </c>
      <c r="AN132" s="117">
        <f>[2]Power!AO132+'[2]Ground Transportation'!AO132+[2]Industry!AO132+[2]Residential!AO132+[2]Aviation!AU132</f>
        <v>0.84899644225219328</v>
      </c>
      <c r="AO132" s="97">
        <f>[2]Power!AP132+'[2]Ground Transportation'!AP132+[2]Industry!AP132+[2]Residential!AP132+[2]Aviation!AV132</f>
        <v>0.69884173017786444</v>
      </c>
      <c r="AQ132" s="74">
        <v>43960</v>
      </c>
      <c r="AR132" s="116">
        <f>[2]Power!AS132+'[2]Ground Transportation'!AS132+[2]Industry!AS132+[2]Residential!AS132+[2]Aviation!AY132</f>
        <v>0.543212989923886</v>
      </c>
      <c r="AS132" s="116">
        <f>[2]Power!AT132+'[2]Ground Transportation'!AT132+[2]Industry!AT132+[2]Residential!AT132+[2]Aviation!AZ132</f>
        <v>0.41056627801384338</v>
      </c>
      <c r="AT132" s="116">
        <f>[2]Power!AU132+'[2]Ground Transportation'!AU132+[2]Industry!AU132+[2]Residential!AU132+[2]Aviation!BA132</f>
        <v>1.2439115120335611</v>
      </c>
      <c r="AU132" s="116">
        <f>[2]Power!AV132+'[2]Ground Transportation'!AV132+[2]Industry!AV132+[2]Residential!AV132+[2]Aviation!BB132</f>
        <v>0.56874769074772069</v>
      </c>
      <c r="AV132" s="77">
        <f>[2]Power!AW132+'[2]Ground Transportation'!AW132+[2]Industry!AW132+[2]Residential!AW132+[2]Aviation!BC132</f>
        <v>0.39905095733536761</v>
      </c>
    </row>
    <row r="133" spans="2:48">
      <c r="B133" s="74">
        <v>43595</v>
      </c>
      <c r="C133" s="117">
        <f>[2]Power!C133+'[2]Ground Transportation'!C133+[2]Industry!C133+[2]Residential!C133+[2]Aviation!C133</f>
        <v>27.639297917860119</v>
      </c>
      <c r="D133" s="117">
        <f>[2]Power!D133+'[2]Ground Transportation'!D133+[2]Industry!D133+[2]Residential!D133+[2]Aviation!D133</f>
        <v>7.2157696435192697</v>
      </c>
      <c r="E133" s="117">
        <f>[2]Power!E133+'[2]Ground Transportation'!E133+[2]Industry!E133+[2]Residential!E133+[2]Aviation!E133</f>
        <v>13.888888695483182</v>
      </c>
      <c r="F133" s="117">
        <f>[2]Power!F133+'[2]Ground Transportation'!F133+[2]Industry!F133+[2]Residential!F133+[2]Aviation!F133</f>
        <v>9.1420421802926004</v>
      </c>
      <c r="G133" s="117">
        <f>[2]Power!G133+'[2]Ground Transportation'!G133+[2]Industry!G133+[2]Residential!G133+[2]Aviation!G133</f>
        <v>3.6876517886840556</v>
      </c>
      <c r="H133" s="117">
        <f>[2]Power!H133+'[2]Ground Transportation'!H133+[2]Industry!H133+[2]Residential!H133+[2]Aviation!H133</f>
        <v>2.6619955734241612</v>
      </c>
      <c r="I133" s="117">
        <f>[2]Power!I133+'[2]Ground Transportation'!I133+[2]Industry!I133+[2]Residential!I133+[2]Aviation!I133</f>
        <v>1.2589327265644052</v>
      </c>
      <c r="J133" s="117">
        <f>[2]Power!J133+'[2]Ground Transportation'!J133+[2]Industry!J133+[2]Residential!J133+[2]Aviation!J133</f>
        <v>25.911201848920527</v>
      </c>
      <c r="K133" s="79">
        <f>SUM(C133:J133)+[2]Aviation!L133+'[2]International Shipping'!C133</f>
        <v>95.084273755600236</v>
      </c>
      <c r="M133" s="74">
        <v>43961</v>
      </c>
      <c r="N133" s="116">
        <f>[2]Power!N133+'[2]Ground Transportation'!N133+[2]Industry!N133+[2]Residential!N133+[2]Aviation!P133</f>
        <v>28.612424889992724</v>
      </c>
      <c r="O133" s="116">
        <f>[2]Power!O133+'[2]Ground Transportation'!O133+[2]Industry!O133+[2]Residential!O133+[2]Aviation!Q133</f>
        <v>5.0473209913644617</v>
      </c>
      <c r="P133" s="116">
        <f>[2]Power!P133+'[2]Ground Transportation'!P133+[2]Industry!P133+[2]Residential!P133+[2]Aviation!R133</f>
        <v>8.0354910695653849</v>
      </c>
      <c r="Q133" s="116">
        <f>[2]Power!Q133+'[2]Ground Transportation'!Q133+[2]Industry!Q133+[2]Residential!Q133+[2]Aviation!S133</f>
        <v>4.5130793112431675</v>
      </c>
      <c r="R133" s="116">
        <f>[2]Power!R133+'[2]Ground Transportation'!R133+[2]Industry!R133+[2]Residential!R133+[2]Aviation!T133</f>
        <v>3.1018529732913791</v>
      </c>
      <c r="S133" s="116">
        <f>[2]Power!S133+'[2]Ground Transportation'!S133+[2]Industry!S133+[2]Residential!S133+[2]Aviation!U133</f>
        <v>1.9429587621538278</v>
      </c>
      <c r="T133" s="116">
        <f>[2]Power!T133+'[2]Ground Transportation'!T133+[2]Industry!T133+[2]Residential!T133+[2]Aviation!V133</f>
        <v>0.63405116130468175</v>
      </c>
      <c r="U133" s="116">
        <f>[2]Power!U133+'[2]Ground Transportation'!U133+[2]Industry!U133+[2]Residential!U133+[2]Aviation!W133</f>
        <v>20.802829070659712</v>
      </c>
      <c r="V133" s="81">
        <f>SUM(N133:U133)+[2]Aviation!Y133+'[2]International Shipping'!F133</f>
        <v>74.507830593877458</v>
      </c>
      <c r="AJ133" s="74">
        <v>43595</v>
      </c>
      <c r="AK133" s="117">
        <f>[2]Power!AL133+'[2]Ground Transportation'!AL133+[2]Industry!AL133+[2]Residential!AL133+[2]Aviation!AR133</f>
        <v>1.1783225782011708</v>
      </c>
      <c r="AL133" s="117">
        <f>[2]Power!AM133+'[2]Ground Transportation'!AM133+[2]Industry!AM133+[2]Residential!AM133+[2]Aviation!AS133</f>
        <v>0.84992207888570459</v>
      </c>
      <c r="AM133" s="117">
        <f>[2]Power!AN133+'[2]Ground Transportation'!AN133+[2]Industry!AN133+[2]Residential!AN133+[2]Aviation!AT133</f>
        <v>2.0901815727460114</v>
      </c>
      <c r="AN133" s="117">
        <f>[2]Power!AO133+'[2]Ground Transportation'!AO133+[2]Industry!AO133+[2]Residential!AO133+[2]Aviation!AU133</f>
        <v>0.82804032932720462</v>
      </c>
      <c r="AO133" s="97">
        <f>[2]Power!AP133+'[2]Ground Transportation'!AP133+[2]Industry!AP133+[2]Residential!AP133+[2]Aviation!AV133</f>
        <v>0.71725778515514282</v>
      </c>
      <c r="AQ133" s="74">
        <v>43961</v>
      </c>
      <c r="AR133" s="116">
        <f>[2]Power!AS133+'[2]Ground Transportation'!AS133+[2]Industry!AS133+[2]Residential!AS133+[2]Aviation!AY133</f>
        <v>0.50605571617352441</v>
      </c>
      <c r="AS133" s="116">
        <f>[2]Power!AT133+'[2]Ground Transportation'!AT133+[2]Industry!AT133+[2]Residential!AT133+[2]Aviation!AZ133</f>
        <v>0.33615462633208415</v>
      </c>
      <c r="AT133" s="116">
        <f>[2]Power!AU133+'[2]Ground Transportation'!AU133+[2]Industry!AU133+[2]Residential!AU133+[2]Aviation!BA133</f>
        <v>1.0231008209868293</v>
      </c>
      <c r="AU133" s="116">
        <f>[2]Power!AV133+'[2]Ground Transportation'!AV133+[2]Industry!AV133+[2]Residential!AV133+[2]Aviation!BB133</f>
        <v>0.46890341805521329</v>
      </c>
      <c r="AV133" s="77">
        <f>[2]Power!AW133+'[2]Ground Transportation'!AW133+[2]Industry!AW133+[2]Residential!AW133+[2]Aviation!BC133</f>
        <v>0.31853642083534423</v>
      </c>
    </row>
    <row r="134" spans="2:48">
      <c r="B134" s="74">
        <v>43596</v>
      </c>
      <c r="C134" s="117">
        <f>[2]Power!C134+'[2]Ground Transportation'!C134+[2]Industry!C134+[2]Residential!C134+[2]Aviation!C134</f>
        <v>27.004221970681886</v>
      </c>
      <c r="D134" s="117">
        <f>[2]Power!D134+'[2]Ground Transportation'!D134+[2]Industry!D134+[2]Residential!D134+[2]Aviation!D134</f>
        <v>7.3211099298388316</v>
      </c>
      <c r="E134" s="117">
        <f>[2]Power!E134+'[2]Ground Transportation'!E134+[2]Industry!E134+[2]Residential!E134+[2]Aviation!E134</f>
        <v>12.427544013441851</v>
      </c>
      <c r="F134" s="117">
        <f>[2]Power!F134+'[2]Ground Transportation'!F134+[2]Industry!F134+[2]Residential!F134+[2]Aviation!F134</f>
        <v>7.6305473235950068</v>
      </c>
      <c r="G134" s="117">
        <f>[2]Power!G134+'[2]Ground Transportation'!G134+[2]Industry!G134+[2]Residential!G134+[2]Aviation!G134</f>
        <v>3.6149115581484921</v>
      </c>
      <c r="H134" s="117">
        <f>[2]Power!H134+'[2]Ground Transportation'!H134+[2]Industry!H134+[2]Residential!H134+[2]Aviation!H134</f>
        <v>2.4871249593666249</v>
      </c>
      <c r="I134" s="117">
        <f>[2]Power!I134+'[2]Ground Transportation'!I134+[2]Industry!I134+[2]Residential!I134+[2]Aviation!I134</f>
        <v>1.1440165274913197</v>
      </c>
      <c r="J134" s="117">
        <f>[2]Power!J134+'[2]Ground Transportation'!J134+[2]Industry!J134+[2]Residential!J134+[2]Aviation!J134</f>
        <v>24.380110125747983</v>
      </c>
      <c r="K134" s="79">
        <f>SUM(C134:J134)+[2]Aviation!L134+'[2]International Shipping'!C134</f>
        <v>89.723133137411239</v>
      </c>
      <c r="M134" s="74">
        <v>43962</v>
      </c>
      <c r="N134" s="116">
        <f>[2]Power!N134+'[2]Ground Transportation'!N134+[2]Industry!N134+[2]Residential!N134+[2]Aviation!P134</f>
        <v>28.742717267329667</v>
      </c>
      <c r="O134" s="116">
        <f>[2]Power!O134+'[2]Ground Transportation'!O134+[2]Industry!O134+[2]Residential!O134+[2]Aviation!Q134</f>
        <v>5.0248658902084893</v>
      </c>
      <c r="P134" s="116">
        <f>[2]Power!P134+'[2]Ground Transportation'!P134+[2]Industry!P134+[2]Residential!P134+[2]Aviation!R134</f>
        <v>9.3080948314861072</v>
      </c>
      <c r="Q134" s="116">
        <f>[2]Power!Q134+'[2]Ground Transportation'!Q134+[2]Industry!Q134+[2]Residential!Q134+[2]Aviation!S134</f>
        <v>6.4229716750362229</v>
      </c>
      <c r="R134" s="116">
        <f>[2]Power!R134+'[2]Ground Transportation'!R134+[2]Industry!R134+[2]Residential!R134+[2]Aviation!T134</f>
        <v>3.1836610144384014</v>
      </c>
      <c r="S134" s="116">
        <f>[2]Power!S134+'[2]Ground Transportation'!S134+[2]Industry!S134+[2]Residential!S134+[2]Aviation!U134</f>
        <v>2.1434411071884627</v>
      </c>
      <c r="T134" s="116">
        <f>[2]Power!T134+'[2]Ground Transportation'!T134+[2]Industry!T134+[2]Residential!T134+[2]Aviation!V134</f>
        <v>0.88943901153220717</v>
      </c>
      <c r="U134" s="116">
        <f>[2]Power!U134+'[2]Ground Transportation'!U134+[2]Industry!U134+[2]Residential!U134+[2]Aviation!W134</f>
        <v>21.742044813436749</v>
      </c>
      <c r="V134" s="81">
        <f>SUM(N134:U134)+[2]Aviation!Y134+'[2]International Shipping'!F134</f>
        <v>79.269831396697668</v>
      </c>
      <c r="AJ134" s="74">
        <v>43596</v>
      </c>
      <c r="AK134" s="117">
        <f>[2]Power!AL134+'[2]Ground Transportation'!AL134+[2]Industry!AL134+[2]Residential!AL134+[2]Aviation!AR134</f>
        <v>0.83511119434940262</v>
      </c>
      <c r="AL134" s="117">
        <f>[2]Power!AM134+'[2]Ground Transportation'!AM134+[2]Industry!AM134+[2]Residential!AM134+[2]Aviation!AS134</f>
        <v>0.70063796542786405</v>
      </c>
      <c r="AM134" s="117">
        <f>[2]Power!AN134+'[2]Ground Transportation'!AN134+[2]Industry!AN134+[2]Residential!AN134+[2]Aviation!AT134</f>
        <v>1.7705785476930644</v>
      </c>
      <c r="AN134" s="117">
        <f>[2]Power!AO134+'[2]Ground Transportation'!AO134+[2]Industry!AO134+[2]Residential!AO134+[2]Aviation!AU134</f>
        <v>0.73964337377483325</v>
      </c>
      <c r="AO134" s="97">
        <f>[2]Power!AP134+'[2]Ground Transportation'!AP134+[2]Industry!AP134+[2]Residential!AP134+[2]Aviation!AV134</f>
        <v>0.56426981266040677</v>
      </c>
      <c r="AQ134" s="74">
        <v>43962</v>
      </c>
      <c r="AR134" s="116">
        <f>[2]Power!AS134+'[2]Ground Transportation'!AS134+[2]Industry!AS134+[2]Residential!AS134+[2]Aviation!AY134</f>
        <v>0.68854650697181252</v>
      </c>
      <c r="AS134" s="116">
        <f>[2]Power!AT134+'[2]Ground Transportation'!AT134+[2]Industry!AT134+[2]Residential!AT134+[2]Aviation!AZ134</f>
        <v>0.63244204322223962</v>
      </c>
      <c r="AT134" s="116">
        <f>[2]Power!AU134+'[2]Ground Transportation'!AU134+[2]Industry!AU134+[2]Residential!AU134+[2]Aviation!BA134</f>
        <v>1.5004167821674588</v>
      </c>
      <c r="AU134" s="116">
        <f>[2]Power!AV134+'[2]Ground Transportation'!AV134+[2]Industry!AV134+[2]Residential!AV134+[2]Aviation!BB134</f>
        <v>0.61015488121506822</v>
      </c>
      <c r="AV134" s="77">
        <f>[2]Power!AW134+'[2]Ground Transportation'!AW134+[2]Industry!AW134+[2]Residential!AW134+[2]Aviation!BC134</f>
        <v>0.41426826523433491</v>
      </c>
    </row>
    <row r="135" spans="2:48">
      <c r="B135" s="74">
        <v>43597</v>
      </c>
      <c r="C135" s="117">
        <f>[2]Power!C135+'[2]Ground Transportation'!C135+[2]Industry!C135+[2]Residential!C135+[2]Aviation!C135</f>
        <v>26.850672076606799</v>
      </c>
      <c r="D135" s="117">
        <f>[2]Power!D135+'[2]Ground Transportation'!D135+[2]Industry!D135+[2]Residential!D135+[2]Aviation!D135</f>
        <v>6.9785928593790389</v>
      </c>
      <c r="E135" s="117">
        <f>[2]Power!E135+'[2]Ground Transportation'!E135+[2]Industry!E135+[2]Residential!E135+[2]Aviation!E135</f>
        <v>11.071165673665059</v>
      </c>
      <c r="F135" s="117">
        <f>[2]Power!F135+'[2]Ground Transportation'!F135+[2]Industry!F135+[2]Residential!F135+[2]Aviation!F135</f>
        <v>6.5425725481641424</v>
      </c>
      <c r="G135" s="117">
        <f>[2]Power!G135+'[2]Ground Transportation'!G135+[2]Industry!G135+[2]Residential!G135+[2]Aviation!G135</f>
        <v>3.5383371121653342</v>
      </c>
      <c r="H135" s="117">
        <f>[2]Power!H135+'[2]Ground Transportation'!H135+[2]Industry!H135+[2]Residential!H135+[2]Aviation!H135</f>
        <v>2.3526002494477924</v>
      </c>
      <c r="I135" s="117">
        <f>[2]Power!I135+'[2]Ground Transportation'!I135+[2]Industry!I135+[2]Residential!I135+[2]Aviation!I135</f>
        <v>1.0396114035905295</v>
      </c>
      <c r="J135" s="117">
        <f>[2]Power!J135+'[2]Ground Transportation'!J135+[2]Industry!J135+[2]Residential!J135+[2]Aviation!J135</f>
        <v>23.107535435295812</v>
      </c>
      <c r="K135" s="79">
        <f>SUM(C135:J135)+[2]Aviation!L135+'[2]International Shipping'!C135</f>
        <v>85.182336516540445</v>
      </c>
      <c r="L135" s="67"/>
      <c r="M135" s="74">
        <v>43963</v>
      </c>
      <c r="N135" s="116">
        <f>[2]Power!N135+'[2]Ground Transportation'!N135+[2]Industry!N135+[2]Residential!N135+[2]Aviation!P135</f>
        <v>28.675075342060175</v>
      </c>
      <c r="O135" s="116">
        <f>[2]Power!O135+'[2]Ground Transportation'!O135+[2]Industry!O135+[2]Residential!O135+[2]Aviation!Q135</f>
        <v>4.9671632386985767</v>
      </c>
      <c r="P135" s="116">
        <f>[2]Power!P135+'[2]Ground Transportation'!P135+[2]Industry!P135+[2]Residential!P135+[2]Aviation!R135</f>
        <v>10.262486944796736</v>
      </c>
      <c r="Q135" s="116">
        <f>[2]Power!Q135+'[2]Ground Transportation'!Q135+[2]Industry!Q135+[2]Residential!Q135+[2]Aviation!S135</f>
        <v>7.5376021033820253</v>
      </c>
      <c r="R135" s="116">
        <f>[2]Power!R135+'[2]Ground Transportation'!R135+[2]Industry!R135+[2]Residential!R135+[2]Aviation!T135</f>
        <v>3.4110139339385883</v>
      </c>
      <c r="S135" s="116">
        <f>[2]Power!S135+'[2]Ground Transportation'!S135+[2]Industry!S135+[2]Residential!S135+[2]Aviation!U135</f>
        <v>2.3033199549268439</v>
      </c>
      <c r="T135" s="116">
        <f>[2]Power!T135+'[2]Ground Transportation'!T135+[2]Industry!T135+[2]Residential!T135+[2]Aviation!V135</f>
        <v>0.94178783112885545</v>
      </c>
      <c r="U135" s="116">
        <f>[2]Power!U135+'[2]Ground Transportation'!U135+[2]Industry!U135+[2]Residential!U135+[2]Aviation!W135</f>
        <v>23.570331418991277</v>
      </c>
      <c r="V135" s="81">
        <f>SUM(N135:U135)+[2]Aviation!Y135+'[2]International Shipping'!F135</f>
        <v>83.491929961830536</v>
      </c>
      <c r="AJ135" s="74">
        <v>43597</v>
      </c>
      <c r="AK135" s="117">
        <f>[2]Power!AL135+'[2]Ground Transportation'!AL135+[2]Industry!AL135+[2]Residential!AL135+[2]Aviation!AR135</f>
        <v>0.76177322094403166</v>
      </c>
      <c r="AL135" s="117">
        <f>[2]Power!AM135+'[2]Ground Transportation'!AM135+[2]Industry!AM135+[2]Residential!AM135+[2]Aviation!AS135</f>
        <v>0.60567629105137022</v>
      </c>
      <c r="AM135" s="117">
        <f>[2]Power!AN135+'[2]Ground Transportation'!AN135+[2]Industry!AN135+[2]Residential!AN135+[2]Aviation!AT135</f>
        <v>1.4509785134534086</v>
      </c>
      <c r="AN135" s="117">
        <f>[2]Power!AO135+'[2]Ground Transportation'!AO135+[2]Industry!AO135+[2]Residential!AO135+[2]Aviation!AU135</f>
        <v>0.65878029454427034</v>
      </c>
      <c r="AO135" s="97">
        <f>[2]Power!AP135+'[2]Ground Transportation'!AP135+[2]Industry!AP135+[2]Residential!AP135+[2]Aviation!AV135</f>
        <v>0.45685564842814685</v>
      </c>
      <c r="AQ135" s="74">
        <v>43963</v>
      </c>
      <c r="AR135" s="116">
        <f>[2]Power!AS135+'[2]Ground Transportation'!AS135+[2]Industry!AS135+[2]Residential!AS135+[2]Aviation!AY135</f>
        <v>0.85061555125979205</v>
      </c>
      <c r="AS135" s="116">
        <f>[2]Power!AT135+'[2]Ground Transportation'!AT135+[2]Industry!AT135+[2]Residential!AT135+[2]Aviation!AZ135</f>
        <v>0.733917220848602</v>
      </c>
      <c r="AT135" s="116">
        <f>[2]Power!AU135+'[2]Ground Transportation'!AU135+[2]Industry!AU135+[2]Residential!AU135+[2]Aviation!BA135</f>
        <v>1.706942106480398</v>
      </c>
      <c r="AU135" s="116">
        <f>[2]Power!AV135+'[2]Ground Transportation'!AV135+[2]Industry!AV135+[2]Residential!AV135+[2]Aviation!BB135</f>
        <v>0.63388780033875958</v>
      </c>
      <c r="AV135" s="77">
        <f>[2]Power!AW135+'[2]Ground Transportation'!AW135+[2]Industry!AW135+[2]Residential!AW135+[2]Aviation!BC135</f>
        <v>0.48258516051682959</v>
      </c>
    </row>
    <row r="136" spans="2:48">
      <c r="B136" s="74">
        <v>43598</v>
      </c>
      <c r="C136" s="117">
        <f>[2]Power!C136+'[2]Ground Transportation'!C136+[2]Industry!C136+[2]Residential!C136+[2]Aviation!C136</f>
        <v>27.968072166059123</v>
      </c>
      <c r="D136" s="117">
        <f>[2]Power!D136+'[2]Ground Transportation'!D136+[2]Industry!D136+[2]Residential!D136+[2]Aviation!D136</f>
        <v>7.083547238019599</v>
      </c>
      <c r="E136" s="117">
        <f>[2]Power!E136+'[2]Ground Transportation'!E136+[2]Industry!E136+[2]Residential!E136+[2]Aviation!E136</f>
        <v>12.898266518041169</v>
      </c>
      <c r="F136" s="117">
        <f>[2]Power!F136+'[2]Ground Transportation'!F136+[2]Industry!F136+[2]Residential!F136+[2]Aviation!F136</f>
        <v>8.3153426255090181</v>
      </c>
      <c r="G136" s="117">
        <f>[2]Power!G136+'[2]Ground Transportation'!G136+[2]Industry!G136+[2]Residential!G136+[2]Aviation!G136</f>
        <v>3.7420701069973341</v>
      </c>
      <c r="H136" s="117">
        <f>[2]Power!H136+'[2]Ground Transportation'!H136+[2]Industry!H136+[2]Residential!H136+[2]Aviation!H136</f>
        <v>2.687273646965378</v>
      </c>
      <c r="I136" s="117">
        <f>[2]Power!I136+'[2]Ground Transportation'!I136+[2]Industry!I136+[2]Residential!I136+[2]Aviation!I136</f>
        <v>1.1897090915862814</v>
      </c>
      <c r="J136" s="117">
        <f>[2]Power!J136+'[2]Ground Transportation'!J136+[2]Industry!J136+[2]Residential!J136+[2]Aviation!J136</f>
        <v>25.488897085693569</v>
      </c>
      <c r="K136" s="79">
        <f>SUM(C136:J136)+[2]Aviation!L136+'[2]International Shipping'!C136</f>
        <v>92.993704687895459</v>
      </c>
      <c r="M136" s="74">
        <v>43964</v>
      </c>
      <c r="N136" s="116">
        <f>[2]Power!N136+'[2]Ground Transportation'!N136+[2]Industry!N136+[2]Residential!N136+[2]Aviation!P136</f>
        <v>29.317170825228008</v>
      </c>
      <c r="O136" s="116">
        <f>[2]Power!O136+'[2]Ground Transportation'!O136+[2]Industry!O136+[2]Residential!O136+[2]Aviation!Q136</f>
        <v>5.3220940731045161</v>
      </c>
      <c r="P136" s="116">
        <f>[2]Power!P136+'[2]Ground Transportation'!P136+[2]Industry!P136+[2]Residential!P136+[2]Aviation!R136</f>
        <v>9.8102055362314236</v>
      </c>
      <c r="Q136" s="116">
        <f>[2]Power!Q136+'[2]Ground Transportation'!Q136+[2]Industry!Q136+[2]Residential!Q136+[2]Aviation!S136</f>
        <v>7.8406854130319452</v>
      </c>
      <c r="R136" s="116">
        <f>[2]Power!R136+'[2]Ground Transportation'!R136+[2]Industry!R136+[2]Residential!R136+[2]Aviation!T136</f>
        <v>3.4293844299862268</v>
      </c>
      <c r="S136" s="116">
        <f>[2]Power!S136+'[2]Ground Transportation'!S136+[2]Industry!S136+[2]Residential!S136+[2]Aviation!U136</f>
        <v>2.2564735866410732</v>
      </c>
      <c r="T136" s="116">
        <f>[2]Power!T136+'[2]Ground Transportation'!T136+[2]Industry!T136+[2]Residential!T136+[2]Aviation!V136</f>
        <v>0.97727039880980848</v>
      </c>
      <c r="U136" s="116">
        <f>[2]Power!U136+'[2]Ground Transportation'!U136+[2]Industry!U136+[2]Residential!U136+[2]Aviation!W136</f>
        <v>24.037486608891705</v>
      </c>
      <c r="V136" s="81">
        <f>SUM(N136:U136)+[2]Aviation!Y136+'[2]International Shipping'!F136</f>
        <v>84.832404530574209</v>
      </c>
      <c r="AJ136" s="74">
        <v>43598</v>
      </c>
      <c r="AK136" s="117">
        <f>[2]Power!AL136+'[2]Ground Transportation'!AL136+[2]Industry!AL136+[2]Residential!AL136+[2]Aviation!AR136</f>
        <v>0.92024066733694254</v>
      </c>
      <c r="AL136" s="117">
        <f>[2]Power!AM136+'[2]Ground Transportation'!AM136+[2]Industry!AM136+[2]Residential!AM136+[2]Aviation!AS136</f>
        <v>0.7356218541348476</v>
      </c>
      <c r="AM136" s="117">
        <f>[2]Power!AN136+'[2]Ground Transportation'!AN136+[2]Industry!AN136+[2]Residential!AN136+[2]Aviation!AT136</f>
        <v>1.9384785762420427</v>
      </c>
      <c r="AN136" s="117">
        <f>[2]Power!AO136+'[2]Ground Transportation'!AO136+[2]Industry!AO136+[2]Residential!AO136+[2]Aviation!AU136</f>
        <v>0.82329757668113868</v>
      </c>
      <c r="AO136" s="97">
        <f>[2]Power!AP136+'[2]Ground Transportation'!AP136+[2]Industry!AP136+[2]Residential!AP136+[2]Aviation!AV136</f>
        <v>0.66694765682280599</v>
      </c>
      <c r="AQ136" s="74">
        <v>43964</v>
      </c>
      <c r="AR136" s="116">
        <f>[2]Power!AS136+'[2]Ground Transportation'!AS136+[2]Industry!AS136+[2]Residential!AS136+[2]Aviation!AY136</f>
        <v>0.95554279401121356</v>
      </c>
      <c r="AS136" s="116">
        <f>[2]Power!AT136+'[2]Ground Transportation'!AT136+[2]Industry!AT136+[2]Residential!AT136+[2]Aviation!AZ136</f>
        <v>0.77702996112775846</v>
      </c>
      <c r="AT136" s="116">
        <f>[2]Power!AU136+'[2]Ground Transportation'!AU136+[2]Industry!AU136+[2]Residential!AU136+[2]Aviation!BA136</f>
        <v>1.8358885701628491</v>
      </c>
      <c r="AU136" s="116">
        <f>[2]Power!AV136+'[2]Ground Transportation'!AV136+[2]Industry!AV136+[2]Residential!AV136+[2]Aviation!BB136</f>
        <v>0.65909124483554615</v>
      </c>
      <c r="AV136" s="77">
        <f>[2]Power!AW136+'[2]Ground Transportation'!AW136+[2]Industry!AW136+[2]Residential!AW136+[2]Aviation!BC136</f>
        <v>0.47829768338986378</v>
      </c>
    </row>
    <row r="137" spans="2:48">
      <c r="B137" s="74">
        <v>43599</v>
      </c>
      <c r="C137" s="117">
        <f>[2]Power!C137+'[2]Ground Transportation'!C137+[2]Industry!C137+[2]Residential!C137+[2]Aviation!C137</f>
        <v>28.128103474090267</v>
      </c>
      <c r="D137" s="117">
        <f>[2]Power!D137+'[2]Ground Transportation'!D137+[2]Industry!D137+[2]Residential!D137+[2]Aviation!D137</f>
        <v>7.1468069123099687</v>
      </c>
      <c r="E137" s="117">
        <f>[2]Power!E137+'[2]Ground Transportation'!E137+[2]Industry!E137+[2]Residential!E137+[2]Aviation!E137</f>
        <v>13.652069834452211</v>
      </c>
      <c r="F137" s="117">
        <f>[2]Power!F137+'[2]Ground Transportation'!F137+[2]Industry!F137+[2]Residential!F137+[2]Aviation!F137</f>
        <v>8.9526723619187614</v>
      </c>
      <c r="G137" s="117">
        <f>[2]Power!G137+'[2]Ground Transportation'!G137+[2]Industry!G137+[2]Residential!G137+[2]Aviation!G137</f>
        <v>3.7171009207752159</v>
      </c>
      <c r="H137" s="117">
        <f>[2]Power!H137+'[2]Ground Transportation'!H137+[2]Industry!H137+[2]Residential!H137+[2]Aviation!H137</f>
        <v>2.9493608755282277</v>
      </c>
      <c r="I137" s="117">
        <f>[2]Power!I137+'[2]Ground Transportation'!I137+[2]Industry!I137+[2]Residential!I137+[2]Aviation!I137</f>
        <v>1.2637749652683592</v>
      </c>
      <c r="J137" s="117">
        <f>[2]Power!J137+'[2]Ground Transportation'!J137+[2]Industry!J137+[2]Residential!J137+[2]Aviation!J137</f>
        <v>26.169347767142796</v>
      </c>
      <c r="K137" s="79">
        <f>SUM(C137:J137)+[2]Aviation!L137+'[2]International Shipping'!C137</f>
        <v>95.565751794716064</v>
      </c>
      <c r="M137" s="74">
        <v>43965</v>
      </c>
      <c r="N137" s="116">
        <f>[2]Power!N137+'[2]Ground Transportation'!N137+[2]Industry!N137+[2]Residential!N137+[2]Aviation!P137</f>
        <v>29.355678946287437</v>
      </c>
      <c r="O137" s="116">
        <f>[2]Power!O137+'[2]Ground Transportation'!O137+[2]Industry!O137+[2]Residential!O137+[2]Aviation!Q137</f>
        <v>5.4639870420599825</v>
      </c>
      <c r="P137" s="116">
        <f>[2]Power!P137+'[2]Ground Transportation'!P137+[2]Industry!P137+[2]Residential!P137+[2]Aviation!R137</f>
        <v>10.085884323714946</v>
      </c>
      <c r="Q137" s="116">
        <f>[2]Power!Q137+'[2]Ground Transportation'!Q137+[2]Industry!Q137+[2]Residential!Q137+[2]Aviation!S137</f>
        <v>7.5094778014007195</v>
      </c>
      <c r="R137" s="116">
        <f>[2]Power!R137+'[2]Ground Transportation'!R137+[2]Industry!R137+[2]Residential!R137+[2]Aviation!T137</f>
        <v>3.4429052188178444</v>
      </c>
      <c r="S137" s="116">
        <f>[2]Power!S137+'[2]Ground Transportation'!S137+[2]Industry!S137+[2]Residential!S137+[2]Aviation!U137</f>
        <v>2.2263139487950796</v>
      </c>
      <c r="T137" s="116">
        <f>[2]Power!T137+'[2]Ground Transportation'!T137+[2]Industry!T137+[2]Residential!T137+[2]Aviation!V137</f>
        <v>0.97879695730674587</v>
      </c>
      <c r="U137" s="116">
        <f>[2]Power!U137+'[2]Ground Transportation'!U137+[2]Industry!U137+[2]Residential!U137+[2]Aviation!W137</f>
        <v>24.100981718696357</v>
      </c>
      <c r="V137" s="81">
        <f>SUM(N137:U137)+[2]Aviation!Y137+'[2]International Shipping'!F137</f>
        <v>85.031363747490033</v>
      </c>
      <c r="AJ137" s="74">
        <v>43599</v>
      </c>
      <c r="AK137" s="117">
        <f>[2]Power!AL137+'[2]Ground Transportation'!AL137+[2]Industry!AL137+[2]Residential!AL137+[2]Aviation!AR137</f>
        <v>1.0147081822666799</v>
      </c>
      <c r="AL137" s="117">
        <f>[2]Power!AM137+'[2]Ground Transportation'!AM137+[2]Industry!AM137+[2]Residential!AM137+[2]Aviation!AS137</f>
        <v>0.79687366668510451</v>
      </c>
      <c r="AM137" s="117">
        <f>[2]Power!AN137+'[2]Ground Transportation'!AN137+[2]Industry!AN137+[2]Residential!AN137+[2]Aviation!AT137</f>
        <v>2.0053410186742355</v>
      </c>
      <c r="AN137" s="117">
        <f>[2]Power!AO137+'[2]Ground Transportation'!AO137+[2]Industry!AO137+[2]Residential!AO137+[2]Aviation!AU137</f>
        <v>0.9120590841419518</v>
      </c>
      <c r="AO137" s="97">
        <f>[2]Power!AP137+'[2]Ground Transportation'!AP137+[2]Industry!AP137+[2]Residential!AP137+[2]Aviation!AV137</f>
        <v>0.70878172858624477</v>
      </c>
      <c r="AQ137" s="74">
        <v>43965</v>
      </c>
      <c r="AR137" s="116">
        <f>[2]Power!AS137+'[2]Ground Transportation'!AS137+[2]Industry!AS137+[2]Residential!AS137+[2]Aviation!AY137</f>
        <v>0.8170485177854101</v>
      </c>
      <c r="AS137" s="116">
        <f>[2]Power!AT137+'[2]Ground Transportation'!AT137+[2]Industry!AT137+[2]Residential!AT137+[2]Aviation!AZ137</f>
        <v>0.72098521346043132</v>
      </c>
      <c r="AT137" s="116">
        <f>[2]Power!AU137+'[2]Ground Transportation'!AU137+[2]Industry!AU137+[2]Residential!AU137+[2]Aviation!BA137</f>
        <v>1.7336609107972876</v>
      </c>
      <c r="AU137" s="116">
        <f>[2]Power!AV137+'[2]Ground Transportation'!AV137+[2]Industry!AV137+[2]Residential!AV137+[2]Aviation!BB137</f>
        <v>0.59306618153603263</v>
      </c>
      <c r="AV137" s="77">
        <f>[2]Power!AW137+'[2]Ground Transportation'!AW137+[2]Industry!AW137+[2]Residential!AW137+[2]Aviation!BC137</f>
        <v>0.48960815263585639</v>
      </c>
    </row>
    <row r="138" spans="2:48">
      <c r="B138" s="74">
        <v>43600</v>
      </c>
      <c r="C138" s="117">
        <f>[2]Power!C138+'[2]Ground Transportation'!C138+[2]Industry!C138+[2]Residential!C138+[2]Aviation!C138</f>
        <v>28.094651180684476</v>
      </c>
      <c r="D138" s="117">
        <f>[2]Power!D138+'[2]Ground Transportation'!D138+[2]Industry!D138+[2]Residential!D138+[2]Aviation!D138</f>
        <v>7.0229908926360896</v>
      </c>
      <c r="E138" s="117">
        <f>[2]Power!E138+'[2]Ground Transportation'!E138+[2]Industry!E138+[2]Residential!E138+[2]Aviation!E138</f>
        <v>13.683502163151593</v>
      </c>
      <c r="F138" s="117">
        <f>[2]Power!F138+'[2]Ground Transportation'!F138+[2]Industry!F138+[2]Residential!F138+[2]Aviation!F138</f>
        <v>9.116855745789227</v>
      </c>
      <c r="G138" s="117">
        <f>[2]Power!G138+'[2]Ground Transportation'!G138+[2]Industry!G138+[2]Residential!G138+[2]Aviation!G138</f>
        <v>3.6789676771665487</v>
      </c>
      <c r="H138" s="117">
        <f>[2]Power!H138+'[2]Ground Transportation'!H138+[2]Industry!H138+[2]Residential!H138+[2]Aviation!H138</f>
        <v>2.7844320696002756</v>
      </c>
      <c r="I138" s="117">
        <f>[2]Power!I138+'[2]Ground Transportation'!I138+[2]Industry!I138+[2]Residential!I138+[2]Aviation!I138</f>
        <v>1.3014877956019897</v>
      </c>
      <c r="J138" s="117">
        <f>[2]Power!J138+'[2]Ground Transportation'!J138+[2]Industry!J138+[2]Residential!J138+[2]Aviation!J138</f>
        <v>26.163130621917691</v>
      </c>
      <c r="K138" s="79">
        <f>SUM(C138:J138)+[2]Aviation!L138+'[2]International Shipping'!C138</f>
        <v>95.441893066062335</v>
      </c>
      <c r="M138" s="74">
        <v>43966</v>
      </c>
      <c r="N138" s="116">
        <f>[2]Power!N138+'[2]Ground Transportation'!N138+[2]Industry!N138+[2]Residential!N138+[2]Aviation!P138</f>
        <v>29.860801081797447</v>
      </c>
      <c r="O138" s="116">
        <f>[2]Power!O138+'[2]Ground Transportation'!O138+[2]Industry!O138+[2]Residential!O138+[2]Aviation!Q138</f>
        <v>5.4933250998208782</v>
      </c>
      <c r="P138" s="116">
        <f>[2]Power!P138+'[2]Ground Transportation'!P138+[2]Industry!P138+[2]Residential!P138+[2]Aviation!R138</f>
        <v>10.259474269138824</v>
      </c>
      <c r="Q138" s="116">
        <f>[2]Power!Q138+'[2]Ground Transportation'!Q138+[2]Industry!Q138+[2]Residential!Q138+[2]Aviation!S138</f>
        <v>7.246231512132443</v>
      </c>
      <c r="R138" s="116">
        <f>[2]Power!R138+'[2]Ground Transportation'!R138+[2]Industry!R138+[2]Residential!R138+[2]Aviation!T138</f>
        <v>3.5857356805455054</v>
      </c>
      <c r="S138" s="116">
        <f>[2]Power!S138+'[2]Ground Transportation'!S138+[2]Industry!S138+[2]Residential!S138+[2]Aviation!U138</f>
        <v>2.3571239067730949</v>
      </c>
      <c r="T138" s="116">
        <f>[2]Power!T138+'[2]Ground Transportation'!T138+[2]Industry!T138+[2]Residential!T138+[2]Aviation!V138</f>
        <v>1.0221901079128903</v>
      </c>
      <c r="U138" s="116">
        <f>[2]Power!U138+'[2]Ground Transportation'!U138+[2]Industry!U138+[2]Residential!U138+[2]Aviation!W138</f>
        <v>24.12134135729255</v>
      </c>
      <c r="V138" s="81">
        <f>SUM(N138:U138)+[2]Aviation!Y138+'[2]International Shipping'!F138</f>
        <v>85.80858350053748</v>
      </c>
      <c r="AJ138" s="74">
        <v>43600</v>
      </c>
      <c r="AK138" s="117">
        <f>[2]Power!AL138+'[2]Ground Transportation'!AL138+[2]Industry!AL138+[2]Residential!AL138+[2]Aviation!AR138</f>
        <v>0.98746499930654863</v>
      </c>
      <c r="AL138" s="117">
        <f>[2]Power!AM138+'[2]Ground Transportation'!AM138+[2]Industry!AM138+[2]Residential!AM138+[2]Aviation!AS138</f>
        <v>0.81389541763724371</v>
      </c>
      <c r="AM138" s="117">
        <f>[2]Power!AN138+'[2]Ground Transportation'!AN138+[2]Industry!AN138+[2]Residential!AN138+[2]Aviation!AT138</f>
        <v>2.1004320788081183</v>
      </c>
      <c r="AN138" s="117">
        <f>[2]Power!AO138+'[2]Ground Transportation'!AO138+[2]Industry!AO138+[2]Residential!AO138+[2]Aviation!AU138</f>
        <v>0.98810910835167665</v>
      </c>
      <c r="AO138" s="97">
        <f>[2]Power!AP138+'[2]Ground Transportation'!AP138+[2]Industry!AP138+[2]Residential!AP138+[2]Aviation!AV138</f>
        <v>0.69145324670556596</v>
      </c>
      <c r="AQ138" s="74">
        <v>43966</v>
      </c>
      <c r="AR138" s="116">
        <f>[2]Power!AS138+'[2]Ground Transportation'!AS138+[2]Industry!AS138+[2]Residential!AS138+[2]Aviation!AY138</f>
        <v>0.75968463227348171</v>
      </c>
      <c r="AS138" s="116">
        <f>[2]Power!AT138+'[2]Ground Transportation'!AT138+[2]Industry!AT138+[2]Residential!AT138+[2]Aviation!AZ138</f>
        <v>0.67816707899073703</v>
      </c>
      <c r="AT138" s="116">
        <f>[2]Power!AU138+'[2]Ground Transportation'!AU138+[2]Industry!AU138+[2]Residential!AU138+[2]Aviation!BA138</f>
        <v>1.6185138996444395</v>
      </c>
      <c r="AU138" s="116">
        <f>[2]Power!AV138+'[2]Ground Transportation'!AV138+[2]Industry!AV138+[2]Residential!AV138+[2]Aviation!BB138</f>
        <v>0.61698655741790442</v>
      </c>
      <c r="AV138" s="77">
        <f>[2]Power!AW138+'[2]Ground Transportation'!AW138+[2]Industry!AW138+[2]Residential!AW138+[2]Aviation!BC138</f>
        <v>0.46104849632425021</v>
      </c>
    </row>
    <row r="139" spans="2:48">
      <c r="B139" s="74">
        <v>43601</v>
      </c>
      <c r="C139" s="117">
        <f>[2]Power!C139+'[2]Ground Transportation'!C139+[2]Industry!C139+[2]Residential!C139+[2]Aviation!C139</f>
        <v>28.471052018304974</v>
      </c>
      <c r="D139" s="117">
        <f>[2]Power!D139+'[2]Ground Transportation'!D139+[2]Industry!D139+[2]Residential!D139+[2]Aviation!D139</f>
        <v>7.1613382995184418</v>
      </c>
      <c r="E139" s="117">
        <f>[2]Power!E139+'[2]Ground Transportation'!E139+[2]Industry!E139+[2]Residential!E139+[2]Aviation!E139</f>
        <v>13.365500786780665</v>
      </c>
      <c r="F139" s="117">
        <f>[2]Power!F139+'[2]Ground Transportation'!F139+[2]Industry!F139+[2]Residential!F139+[2]Aviation!F139</f>
        <v>8.9789350534373611</v>
      </c>
      <c r="G139" s="117">
        <f>[2]Power!G139+'[2]Ground Transportation'!G139+[2]Industry!G139+[2]Residential!G139+[2]Aviation!G139</f>
        <v>3.7664826809308711</v>
      </c>
      <c r="H139" s="117">
        <f>[2]Power!H139+'[2]Ground Transportation'!H139+[2]Industry!H139+[2]Residential!H139+[2]Aviation!H139</f>
        <v>2.7623191761410704</v>
      </c>
      <c r="I139" s="117">
        <f>[2]Power!I139+'[2]Ground Transportation'!I139+[2]Industry!I139+[2]Residential!I139+[2]Aviation!I139</f>
        <v>1.341139622888027</v>
      </c>
      <c r="J139" s="117">
        <f>[2]Power!J139+'[2]Ground Transportation'!J139+[2]Industry!J139+[2]Residential!J139+[2]Aviation!J139</f>
        <v>26.231853699605047</v>
      </c>
      <c r="K139" s="79">
        <f>SUM(C139:J139)+[2]Aviation!L139+'[2]International Shipping'!C139</f>
        <v>95.720372420703697</v>
      </c>
      <c r="M139" s="74">
        <v>43967</v>
      </c>
      <c r="N139" s="116">
        <f>[2]Power!N139+'[2]Ground Transportation'!N139+[2]Industry!N139+[2]Residential!N139+[2]Aviation!P139</f>
        <v>29.611101818802243</v>
      </c>
      <c r="O139" s="116">
        <f>[2]Power!O139+'[2]Ground Transportation'!O139+[2]Industry!O139+[2]Residential!O139+[2]Aviation!Q139</f>
        <v>5.5010401364896362</v>
      </c>
      <c r="P139" s="116">
        <f>[2]Power!P139+'[2]Ground Transportation'!P139+[2]Industry!P139+[2]Residential!P139+[2]Aviation!R139</f>
        <v>9.7350161894344023</v>
      </c>
      <c r="Q139" s="116">
        <f>[2]Power!Q139+'[2]Ground Transportation'!Q139+[2]Industry!Q139+[2]Residential!Q139+[2]Aviation!S139</f>
        <v>5.8337724035901433</v>
      </c>
      <c r="R139" s="116">
        <f>[2]Power!R139+'[2]Ground Transportation'!R139+[2]Industry!R139+[2]Residential!R139+[2]Aviation!T139</f>
        <v>3.3411026603592249</v>
      </c>
      <c r="S139" s="116">
        <f>[2]Power!S139+'[2]Ground Transportation'!S139+[2]Industry!S139+[2]Residential!S139+[2]Aviation!U139</f>
        <v>2.2544538533947387</v>
      </c>
      <c r="T139" s="116">
        <f>[2]Power!T139+'[2]Ground Transportation'!T139+[2]Industry!T139+[2]Residential!T139+[2]Aviation!V139</f>
        <v>0.89308685180658043</v>
      </c>
      <c r="U139" s="116">
        <f>[2]Power!U139+'[2]Ground Transportation'!U139+[2]Industry!U139+[2]Residential!U139+[2]Aviation!W139</f>
        <v>23.136582977475427</v>
      </c>
      <c r="V139" s="81">
        <f>SUM(N139:U139)+[2]Aviation!Y139+'[2]International Shipping'!F139</f>
        <v>82.156048891179296</v>
      </c>
      <c r="AJ139" s="74">
        <v>43601</v>
      </c>
      <c r="AK139" s="117">
        <f>[2]Power!AL139+'[2]Ground Transportation'!AL139+[2]Industry!AL139+[2]Residential!AL139+[2]Aviation!AR139</f>
        <v>0.97493294687794341</v>
      </c>
      <c r="AL139" s="117">
        <f>[2]Power!AM139+'[2]Ground Transportation'!AM139+[2]Industry!AM139+[2]Residential!AM139+[2]Aviation!AS139</f>
        <v>0.83551715775489022</v>
      </c>
      <c r="AM139" s="117">
        <f>[2]Power!AN139+'[2]Ground Transportation'!AN139+[2]Industry!AN139+[2]Residential!AN139+[2]Aviation!AT139</f>
        <v>2.1140496310880317</v>
      </c>
      <c r="AN139" s="117">
        <f>[2]Power!AO139+'[2]Ground Transportation'!AO139+[2]Industry!AO139+[2]Residential!AO139+[2]Aviation!AU139</f>
        <v>0.91215648084776857</v>
      </c>
      <c r="AO139" s="97">
        <f>[2]Power!AP139+'[2]Ground Transportation'!AP139+[2]Industry!AP139+[2]Residential!AP139+[2]Aviation!AV139</f>
        <v>0.66244259027892549</v>
      </c>
      <c r="AQ139" s="74">
        <v>43967</v>
      </c>
      <c r="AR139" s="116">
        <f>[2]Power!AS139+'[2]Ground Transportation'!AS139+[2]Industry!AS139+[2]Residential!AS139+[2]Aviation!AY139</f>
        <v>0.59147177460442946</v>
      </c>
      <c r="AS139" s="116">
        <f>[2]Power!AT139+'[2]Ground Transportation'!AT139+[2]Industry!AT139+[2]Residential!AT139+[2]Aviation!AZ139</f>
        <v>0.54126895450257395</v>
      </c>
      <c r="AT139" s="116">
        <f>[2]Power!AU139+'[2]Ground Transportation'!AU139+[2]Industry!AU139+[2]Residential!AU139+[2]Aviation!BA139</f>
        <v>1.3102421350490718</v>
      </c>
      <c r="AU139" s="116">
        <f>[2]Power!AV139+'[2]Ground Transportation'!AV139+[2]Industry!AV139+[2]Residential!AV139+[2]Aviation!BB139</f>
        <v>0.54908048269461651</v>
      </c>
      <c r="AV139" s="77">
        <f>[2]Power!AW139+'[2]Ground Transportation'!AW139+[2]Industry!AW139+[2]Residential!AW139+[2]Aviation!BC139</f>
        <v>0.36442360365653464</v>
      </c>
    </row>
    <row r="140" spans="2:48">
      <c r="B140" s="74">
        <v>43602</v>
      </c>
      <c r="C140" s="117">
        <f>[2]Power!C140+'[2]Ground Transportation'!C140+[2]Industry!C140+[2]Residential!C140+[2]Aviation!C140</f>
        <v>28.723161748825692</v>
      </c>
      <c r="D140" s="117">
        <f>[2]Power!D140+'[2]Ground Transportation'!D140+[2]Industry!D140+[2]Residential!D140+[2]Aviation!D140</f>
        <v>7.2956242880740874</v>
      </c>
      <c r="E140" s="117">
        <f>[2]Power!E140+'[2]Ground Transportation'!E140+[2]Industry!E140+[2]Residential!E140+[2]Aviation!E140</f>
        <v>13.368915521860618</v>
      </c>
      <c r="F140" s="117">
        <f>[2]Power!F140+'[2]Ground Transportation'!F140+[2]Industry!F140+[2]Residential!F140+[2]Aviation!F140</f>
        <v>8.6876609678988359</v>
      </c>
      <c r="G140" s="117">
        <f>[2]Power!G140+'[2]Ground Transportation'!G140+[2]Industry!G140+[2]Residential!G140+[2]Aviation!G140</f>
        <v>3.791279164117821</v>
      </c>
      <c r="H140" s="117">
        <f>[2]Power!H140+'[2]Ground Transportation'!H140+[2]Industry!H140+[2]Residential!H140+[2]Aviation!H140</f>
        <v>2.7623474343128684</v>
      </c>
      <c r="I140" s="117">
        <f>[2]Power!I140+'[2]Ground Transportation'!I140+[2]Industry!I140+[2]Residential!I140+[2]Aviation!I140</f>
        <v>1.2768057850155992</v>
      </c>
      <c r="J140" s="117">
        <f>[2]Power!J140+'[2]Ground Transportation'!J140+[2]Industry!J140+[2]Residential!J140+[2]Aviation!J140</f>
        <v>25.888746840150155</v>
      </c>
      <c r="K140" s="79">
        <f>SUM(C140:J140)+[2]Aviation!L140+'[2]International Shipping'!C140</f>
        <v>95.472292112100519</v>
      </c>
      <c r="M140" s="74">
        <v>43968</v>
      </c>
      <c r="N140" s="116">
        <f>[2]Power!N140+'[2]Ground Transportation'!N140+[2]Industry!N140+[2]Residential!N140+[2]Aviation!P140</f>
        <v>29.153296228243466</v>
      </c>
      <c r="O140" s="116">
        <f>[2]Power!O140+'[2]Ground Transportation'!O140+[2]Industry!O140+[2]Residential!O140+[2]Aviation!Q140</f>
        <v>5.2501215957898157</v>
      </c>
      <c r="P140" s="116">
        <f>[2]Power!P140+'[2]Ground Transportation'!P140+[2]Industry!P140+[2]Residential!P140+[2]Aviation!R140</f>
        <v>8.3807214502950149</v>
      </c>
      <c r="Q140" s="116">
        <f>[2]Power!Q140+'[2]Ground Transportation'!Q140+[2]Industry!Q140+[2]Residential!Q140+[2]Aviation!S140</f>
        <v>4.8670326243345041</v>
      </c>
      <c r="R140" s="116">
        <f>[2]Power!R140+'[2]Ground Transportation'!R140+[2]Industry!R140+[2]Residential!R140+[2]Aviation!T140</f>
        <v>3.2204577131998069</v>
      </c>
      <c r="S140" s="116">
        <f>[2]Power!S140+'[2]Ground Transportation'!S140+[2]Industry!S140+[2]Residential!S140+[2]Aviation!U140</f>
        <v>1.8892678911727758</v>
      </c>
      <c r="T140" s="116">
        <f>[2]Power!T140+'[2]Ground Transportation'!T140+[2]Industry!T140+[2]Residential!T140+[2]Aviation!V140</f>
        <v>0.66870002020909403</v>
      </c>
      <c r="U140" s="116">
        <f>[2]Power!U140+'[2]Ground Transportation'!U140+[2]Industry!U140+[2]Residential!U140+[2]Aviation!W140</f>
        <v>21.594575493514963</v>
      </c>
      <c r="V140" s="81">
        <f>SUM(N140:U140)+[2]Aviation!Y140+'[2]International Shipping'!F140</f>
        <v>76.865786368366656</v>
      </c>
      <c r="AJ140" s="74">
        <v>43602</v>
      </c>
      <c r="AK140" s="117">
        <f>[2]Power!AL140+'[2]Ground Transportation'!AL140+[2]Industry!AL140+[2]Residential!AL140+[2]Aviation!AR140</f>
        <v>1.0088918998026406</v>
      </c>
      <c r="AL140" s="117">
        <f>[2]Power!AM140+'[2]Ground Transportation'!AM140+[2]Industry!AM140+[2]Residential!AM140+[2]Aviation!AS140</f>
        <v>0.83002077187944234</v>
      </c>
      <c r="AM140" s="117">
        <f>[2]Power!AN140+'[2]Ground Transportation'!AN140+[2]Industry!AN140+[2]Residential!AN140+[2]Aviation!AT140</f>
        <v>1.9777871658165713</v>
      </c>
      <c r="AN140" s="117">
        <f>[2]Power!AO140+'[2]Ground Transportation'!AO140+[2]Industry!AO140+[2]Residential!AO140+[2]Aviation!AU140</f>
        <v>0.84301277620777304</v>
      </c>
      <c r="AO140" s="97">
        <f>[2]Power!AP140+'[2]Ground Transportation'!AP140+[2]Industry!AP140+[2]Residential!AP140+[2]Aviation!AV140</f>
        <v>0.6606458770869934</v>
      </c>
      <c r="AQ140" s="74">
        <v>43968</v>
      </c>
      <c r="AR140" s="116">
        <f>[2]Power!AS140+'[2]Ground Transportation'!AS140+[2]Industry!AS140+[2]Residential!AS140+[2]Aviation!AY140</f>
        <v>0.51011313465683605</v>
      </c>
      <c r="AS140" s="116">
        <f>[2]Power!AT140+'[2]Ground Transportation'!AT140+[2]Industry!AT140+[2]Residential!AT140+[2]Aviation!AZ140</f>
        <v>0.43415533890263125</v>
      </c>
      <c r="AT140" s="116">
        <f>[2]Power!AU140+'[2]Ground Transportation'!AU140+[2]Industry!AU140+[2]Residential!AU140+[2]Aviation!BA140</f>
        <v>1.09437841343674</v>
      </c>
      <c r="AU140" s="116">
        <f>[2]Power!AV140+'[2]Ground Transportation'!AV140+[2]Industry!AV140+[2]Residential!AV140+[2]Aviation!BB140</f>
        <v>0.45326914325059914</v>
      </c>
      <c r="AV140" s="77">
        <f>[2]Power!AW140+'[2]Ground Transportation'!AW140+[2]Industry!AW140+[2]Residential!AW140+[2]Aviation!BC140</f>
        <v>0.33794216017021433</v>
      </c>
    </row>
    <row r="141" spans="2:48">
      <c r="B141" s="74">
        <v>43603</v>
      </c>
      <c r="C141" s="117">
        <f>[2]Power!C141+'[2]Ground Transportation'!C141+[2]Industry!C141+[2]Residential!C141+[2]Aviation!C141</f>
        <v>28.679758583529857</v>
      </c>
      <c r="D141" s="117">
        <f>[2]Power!D141+'[2]Ground Transportation'!D141+[2]Industry!D141+[2]Residential!D141+[2]Aviation!D141</f>
        <v>7.1527774235078976</v>
      </c>
      <c r="E141" s="117">
        <f>[2]Power!E141+'[2]Ground Transportation'!E141+[2]Industry!E141+[2]Residential!E141+[2]Aviation!E141</f>
        <v>12.457190256113005</v>
      </c>
      <c r="F141" s="117">
        <f>[2]Power!F141+'[2]Ground Transportation'!F141+[2]Industry!F141+[2]Residential!F141+[2]Aviation!F141</f>
        <v>7.1287387627878971</v>
      </c>
      <c r="G141" s="117">
        <f>[2]Power!G141+'[2]Ground Transportation'!G141+[2]Industry!G141+[2]Residential!G141+[2]Aviation!G141</f>
        <v>3.6828518265422434</v>
      </c>
      <c r="H141" s="117">
        <f>[2]Power!H141+'[2]Ground Transportation'!H141+[2]Industry!H141+[2]Residential!H141+[2]Aviation!H141</f>
        <v>2.5770898392037696</v>
      </c>
      <c r="I141" s="117">
        <f>[2]Power!I141+'[2]Ground Transportation'!I141+[2]Industry!I141+[2]Residential!I141+[2]Aviation!I141</f>
        <v>1.2338638767519998</v>
      </c>
      <c r="J141" s="117">
        <f>[2]Power!J141+'[2]Ground Transportation'!J141+[2]Industry!J141+[2]Residential!J141+[2]Aviation!J141</f>
        <v>24.782616055599259</v>
      </c>
      <c r="K141" s="79">
        <f>SUM(C141:J141)+[2]Aviation!L141+'[2]International Shipping'!C141</f>
        <v>91.424473205410109</v>
      </c>
      <c r="M141" s="74">
        <v>43969</v>
      </c>
      <c r="N141" s="116">
        <f>[2]Power!N141+'[2]Ground Transportation'!N141+[2]Industry!N141+[2]Residential!N141+[2]Aviation!P141</f>
        <v>29.539571272593935</v>
      </c>
      <c r="O141" s="116">
        <f>[2]Power!O141+'[2]Ground Transportation'!O141+[2]Industry!O141+[2]Residential!O141+[2]Aviation!Q141</f>
        <v>5.4031335581292836</v>
      </c>
      <c r="P141" s="116">
        <f>[2]Power!P141+'[2]Ground Transportation'!P141+[2]Industry!P141+[2]Residential!P141+[2]Aviation!R141</f>
        <v>9.616994775901281</v>
      </c>
      <c r="Q141" s="116">
        <f>[2]Power!Q141+'[2]Ground Transportation'!Q141+[2]Industry!Q141+[2]Residential!Q141+[2]Aviation!S141</f>
        <v>6.4475095612805742</v>
      </c>
      <c r="R141" s="116">
        <f>[2]Power!R141+'[2]Ground Transportation'!R141+[2]Industry!R141+[2]Residential!R141+[2]Aviation!T141</f>
        <v>3.5463817727771398</v>
      </c>
      <c r="S141" s="116">
        <f>[2]Power!S141+'[2]Ground Transportation'!S141+[2]Industry!S141+[2]Residential!S141+[2]Aviation!U141</f>
        <v>2.4496046955062831</v>
      </c>
      <c r="T141" s="116">
        <f>[2]Power!T141+'[2]Ground Transportation'!T141+[2]Industry!T141+[2]Residential!T141+[2]Aviation!V141</f>
        <v>0.98888037694369868</v>
      </c>
      <c r="U141" s="116">
        <f>[2]Power!U141+'[2]Ground Transportation'!U141+[2]Industry!U141+[2]Residential!U141+[2]Aviation!W141</f>
        <v>22.702447127365634</v>
      </c>
      <c r="V141" s="81">
        <f>SUM(N141:U141)+[2]Aviation!Y141+'[2]International Shipping'!F141</f>
        <v>82.505978343374238</v>
      </c>
      <c r="AJ141" s="74">
        <v>43603</v>
      </c>
      <c r="AK141" s="117">
        <f>[2]Power!AL141+'[2]Ground Transportation'!AL141+[2]Industry!AL141+[2]Residential!AL141+[2]Aviation!AR141</f>
        <v>0.8133749172274688</v>
      </c>
      <c r="AL141" s="117">
        <f>[2]Power!AM141+'[2]Ground Transportation'!AM141+[2]Industry!AM141+[2]Residential!AM141+[2]Aviation!AS141</f>
        <v>0.70438221461098138</v>
      </c>
      <c r="AM141" s="117">
        <f>[2]Power!AN141+'[2]Ground Transportation'!AN141+[2]Industry!AN141+[2]Residential!AN141+[2]Aviation!AT141</f>
        <v>1.5972328575766157</v>
      </c>
      <c r="AN141" s="117">
        <f>[2]Power!AO141+'[2]Ground Transportation'!AO141+[2]Industry!AO141+[2]Residential!AO141+[2]Aviation!AU141</f>
        <v>0.77076147744399259</v>
      </c>
      <c r="AO141" s="97">
        <f>[2]Power!AP141+'[2]Ground Transportation'!AP141+[2]Industry!AP141+[2]Residential!AP141+[2]Aviation!AV141</f>
        <v>0.58433620898377714</v>
      </c>
      <c r="AQ141" s="74">
        <v>43969</v>
      </c>
      <c r="AR141" s="116">
        <f>[2]Power!AS141+'[2]Ground Transportation'!AS141+[2]Industry!AS141+[2]Residential!AS141+[2]Aviation!AY141</f>
        <v>0.62261437480741078</v>
      </c>
      <c r="AS141" s="116">
        <f>[2]Power!AT141+'[2]Ground Transportation'!AT141+[2]Industry!AT141+[2]Residential!AT141+[2]Aviation!AZ141</f>
        <v>0.57815735721635142</v>
      </c>
      <c r="AT141" s="116">
        <f>[2]Power!AU141+'[2]Ground Transportation'!AU141+[2]Industry!AU141+[2]Residential!AU141+[2]Aviation!BA141</f>
        <v>1.3684320436852944</v>
      </c>
      <c r="AU141" s="116">
        <f>[2]Power!AV141+'[2]Ground Transportation'!AV141+[2]Industry!AV141+[2]Residential!AV141+[2]Aviation!BB141</f>
        <v>0.63984025759576002</v>
      </c>
      <c r="AV141" s="77">
        <f>[2]Power!AW141+'[2]Ground Transportation'!AW141+[2]Industry!AW141+[2]Residential!AW141+[2]Aviation!BC141</f>
        <v>0.43185932621961232</v>
      </c>
    </row>
    <row r="142" spans="2:48">
      <c r="B142" s="74">
        <v>43604</v>
      </c>
      <c r="C142" s="117">
        <f>[2]Power!C142+'[2]Ground Transportation'!C142+[2]Industry!C142+[2]Residential!C142+[2]Aviation!C142</f>
        <v>27.936861612151986</v>
      </c>
      <c r="D142" s="117">
        <f>[2]Power!D142+'[2]Ground Transportation'!D142+[2]Industry!D142+[2]Residential!D142+[2]Aviation!D142</f>
        <v>6.9098874354934159</v>
      </c>
      <c r="E142" s="117">
        <f>[2]Power!E142+'[2]Ground Transportation'!E142+[2]Industry!E142+[2]Residential!E142+[2]Aviation!E142</f>
        <v>11.438917863190968</v>
      </c>
      <c r="F142" s="117">
        <f>[2]Power!F142+'[2]Ground Transportation'!F142+[2]Industry!F142+[2]Residential!F142+[2]Aviation!F142</f>
        <v>6.4844532153186805</v>
      </c>
      <c r="G142" s="117">
        <f>[2]Power!G142+'[2]Ground Transportation'!G142+[2]Industry!G142+[2]Residential!G142+[2]Aviation!G142</f>
        <v>3.6048939720532527</v>
      </c>
      <c r="H142" s="117">
        <f>[2]Power!H142+'[2]Ground Transportation'!H142+[2]Industry!H142+[2]Residential!H142+[2]Aviation!H142</f>
        <v>2.3538985109733837</v>
      </c>
      <c r="I142" s="117">
        <f>[2]Power!I142+'[2]Ground Transportation'!I142+[2]Industry!I142+[2]Residential!I142+[2]Aviation!I142</f>
        <v>1.1313959606238408</v>
      </c>
      <c r="J142" s="117">
        <f>[2]Power!J142+'[2]Ground Transportation'!J142+[2]Industry!J142+[2]Residential!J142+[2]Aviation!J142</f>
        <v>23.621529031777211</v>
      </c>
      <c r="K142" s="79">
        <f>SUM(C142:J142)+[2]Aviation!L142+'[2]International Shipping'!C142</f>
        <v>87.203857319548604</v>
      </c>
      <c r="L142" s="67"/>
      <c r="M142" s="74">
        <v>43970</v>
      </c>
      <c r="N142" s="116">
        <f>[2]Power!N142+'[2]Ground Transportation'!N142+[2]Industry!N142+[2]Residential!N142+[2]Aviation!P142</f>
        <v>30.524095975774667</v>
      </c>
      <c r="O142" s="116">
        <f>[2]Power!O142+'[2]Ground Transportation'!O142+[2]Industry!O142+[2]Residential!O142+[2]Aviation!Q142</f>
        <v>5.5077520834747498</v>
      </c>
      <c r="P142" s="116">
        <f>[2]Power!P142+'[2]Ground Transportation'!P142+[2]Industry!P142+[2]Residential!P142+[2]Aviation!R142</f>
        <v>9.9594715820462572</v>
      </c>
      <c r="Q142" s="116">
        <f>[2]Power!Q142+'[2]Ground Transportation'!Q142+[2]Industry!Q142+[2]Residential!Q142+[2]Aviation!S142</f>
        <v>6.8602405607314809</v>
      </c>
      <c r="R142" s="116">
        <f>[2]Power!R142+'[2]Ground Transportation'!R142+[2]Industry!R142+[2]Residential!R142+[2]Aviation!T142</f>
        <v>3.54068548517589</v>
      </c>
      <c r="S142" s="116">
        <f>[2]Power!S142+'[2]Ground Transportation'!S142+[2]Industry!S142+[2]Residential!S142+[2]Aviation!U142</f>
        <v>2.4109966853981302</v>
      </c>
      <c r="T142" s="116">
        <f>[2]Power!T142+'[2]Ground Transportation'!T142+[2]Industry!T142+[2]Residential!T142+[2]Aviation!V142</f>
        <v>1.010955327979854</v>
      </c>
      <c r="U142" s="116">
        <f>[2]Power!U142+'[2]Ground Transportation'!U142+[2]Industry!U142+[2]Residential!U142+[2]Aviation!W142</f>
        <v>23.72734772379966</v>
      </c>
      <c r="V142" s="81">
        <f>SUM(N142:U142)+[2]Aviation!Y142+'[2]International Shipping'!F142</f>
        <v>85.375528919962406</v>
      </c>
      <c r="AJ142" s="74">
        <v>43604</v>
      </c>
      <c r="AK142" s="117">
        <f>[2]Power!AL142+'[2]Ground Transportation'!AL142+[2]Industry!AL142+[2]Residential!AL142+[2]Aviation!AR142</f>
        <v>0.72760340848535832</v>
      </c>
      <c r="AL142" s="117">
        <f>[2]Power!AM142+'[2]Ground Transportation'!AM142+[2]Industry!AM142+[2]Residential!AM142+[2]Aviation!AS142</f>
        <v>0.62827990796509414</v>
      </c>
      <c r="AM142" s="117">
        <f>[2]Power!AN142+'[2]Ground Transportation'!AN142+[2]Industry!AN142+[2]Residential!AN142+[2]Aviation!AT142</f>
        <v>1.381880607976925</v>
      </c>
      <c r="AN142" s="117">
        <f>[2]Power!AO142+'[2]Ground Transportation'!AO142+[2]Industry!AO142+[2]Residential!AO142+[2]Aviation!AU142</f>
        <v>0.69883303711871081</v>
      </c>
      <c r="AO142" s="97">
        <f>[2]Power!AP142+'[2]Ground Transportation'!AP142+[2]Industry!AP142+[2]Residential!AP142+[2]Aviation!AV142</f>
        <v>0.52874588618355212</v>
      </c>
      <c r="AQ142" s="74">
        <v>43970</v>
      </c>
      <c r="AR142" s="116">
        <f>[2]Power!AS142+'[2]Ground Transportation'!AS142+[2]Industry!AS142+[2]Residential!AS142+[2]Aviation!AY142</f>
        <v>0.72837041234753974</v>
      </c>
      <c r="AS142" s="116">
        <f>[2]Power!AT142+'[2]Ground Transportation'!AT142+[2]Industry!AT142+[2]Residential!AT142+[2]Aviation!AZ142</f>
        <v>0.62407253748576064</v>
      </c>
      <c r="AT142" s="116">
        <f>[2]Power!AU142+'[2]Ground Transportation'!AU142+[2]Industry!AU142+[2]Residential!AU142+[2]Aviation!BA142</f>
        <v>1.4480441809332265</v>
      </c>
      <c r="AU142" s="116">
        <f>[2]Power!AV142+'[2]Ground Transportation'!AV142+[2]Industry!AV142+[2]Residential!AV142+[2]Aviation!BB142</f>
        <v>0.67356341142230891</v>
      </c>
      <c r="AV142" s="77">
        <f>[2]Power!AW142+'[2]Ground Transportation'!AW142+[2]Industry!AW142+[2]Residential!AW142+[2]Aviation!BC142</f>
        <v>0.4489041592102434</v>
      </c>
    </row>
    <row r="143" spans="2:48">
      <c r="B143" s="74">
        <v>43605</v>
      </c>
      <c r="C143" s="117">
        <f>[2]Power!C143+'[2]Ground Transportation'!C143+[2]Industry!C143+[2]Residential!C143+[2]Aviation!C143</f>
        <v>28.048031851724403</v>
      </c>
      <c r="D143" s="117">
        <f>[2]Power!D143+'[2]Ground Transportation'!D143+[2]Industry!D143+[2]Residential!D143+[2]Aviation!D143</f>
        <v>7.0381724915984796</v>
      </c>
      <c r="E143" s="117">
        <f>[2]Power!E143+'[2]Ground Transportation'!E143+[2]Industry!E143+[2]Residential!E143+[2]Aviation!E143</f>
        <v>13.201468483893434</v>
      </c>
      <c r="F143" s="117">
        <f>[2]Power!F143+'[2]Ground Transportation'!F143+[2]Industry!F143+[2]Residential!F143+[2]Aviation!F143</f>
        <v>8.2452074473399666</v>
      </c>
      <c r="G143" s="117">
        <f>[2]Power!G143+'[2]Ground Transportation'!G143+[2]Industry!G143+[2]Residential!G143+[2]Aviation!G143</f>
        <v>3.7725503921017838</v>
      </c>
      <c r="H143" s="117">
        <f>[2]Power!H143+'[2]Ground Transportation'!H143+[2]Industry!H143+[2]Residential!H143+[2]Aviation!H143</f>
        <v>2.775321263411394</v>
      </c>
      <c r="I143" s="117">
        <f>[2]Power!I143+'[2]Ground Transportation'!I143+[2]Industry!I143+[2]Residential!I143+[2]Aviation!I143</f>
        <v>1.2679510354942167</v>
      </c>
      <c r="J143" s="117">
        <f>[2]Power!J143+'[2]Ground Transportation'!J143+[2]Industry!J143+[2]Residential!J143+[2]Aviation!J143</f>
        <v>25.521659354447717</v>
      </c>
      <c r="K143" s="79">
        <f>SUM(C143:J143)+[2]Aviation!L143+'[2]International Shipping'!C143</f>
        <v>93.521180954100132</v>
      </c>
      <c r="M143" s="74">
        <v>43971</v>
      </c>
      <c r="N143" s="116">
        <f>[2]Power!N143+'[2]Ground Transportation'!N143+[2]Industry!N143+[2]Residential!N143+[2]Aviation!P143</f>
        <v>30.14158605657466</v>
      </c>
      <c r="O143" s="116">
        <f>[2]Power!O143+'[2]Ground Transportation'!O143+[2]Industry!O143+[2]Residential!O143+[2]Aviation!Q143</f>
        <v>5.4037135236275891</v>
      </c>
      <c r="P143" s="116">
        <f>[2]Power!P143+'[2]Ground Transportation'!P143+[2]Industry!P143+[2]Residential!P143+[2]Aviation!R143</f>
        <v>9.6351114077959448</v>
      </c>
      <c r="Q143" s="116">
        <f>[2]Power!Q143+'[2]Ground Transportation'!Q143+[2]Industry!Q143+[2]Residential!Q143+[2]Aviation!S143</f>
        <v>7.0832749115427864</v>
      </c>
      <c r="R143" s="116">
        <f>[2]Power!R143+'[2]Ground Transportation'!R143+[2]Industry!R143+[2]Residential!R143+[2]Aviation!T143</f>
        <v>3.4449386091187351</v>
      </c>
      <c r="S143" s="116">
        <f>[2]Power!S143+'[2]Ground Transportation'!S143+[2]Industry!S143+[2]Residential!S143+[2]Aviation!U143</f>
        <v>2.4352434641371192</v>
      </c>
      <c r="T143" s="116">
        <f>[2]Power!T143+'[2]Ground Transportation'!T143+[2]Industry!T143+[2]Residential!T143+[2]Aviation!V143</f>
        <v>0.95653148626247309</v>
      </c>
      <c r="U143" s="116">
        <f>[2]Power!U143+'[2]Ground Transportation'!U143+[2]Industry!U143+[2]Residential!U143+[2]Aviation!W143</f>
        <v>23.746587435337108</v>
      </c>
      <c r="V143" s="81">
        <f>SUM(N143:U143)+[2]Aviation!Y143+'[2]International Shipping'!F143</f>
        <v>84.70212203764855</v>
      </c>
      <c r="AJ143" s="74">
        <v>43605</v>
      </c>
      <c r="AK143" s="117">
        <f>[2]Power!AL143+'[2]Ground Transportation'!AL143+[2]Industry!AL143+[2]Residential!AL143+[2]Aviation!AR143</f>
        <v>0.95062460006469063</v>
      </c>
      <c r="AL143" s="117">
        <f>[2]Power!AM143+'[2]Ground Transportation'!AM143+[2]Industry!AM143+[2]Residential!AM143+[2]Aviation!AS143</f>
        <v>0.76116076877877203</v>
      </c>
      <c r="AM143" s="117">
        <f>[2]Power!AN143+'[2]Ground Transportation'!AN143+[2]Industry!AN143+[2]Residential!AN143+[2]Aviation!AT143</f>
        <v>1.8308252100914439</v>
      </c>
      <c r="AN143" s="117">
        <f>[2]Power!AO143+'[2]Ground Transportation'!AO143+[2]Industry!AO143+[2]Residential!AO143+[2]Aviation!AU143</f>
        <v>0.81440108791404553</v>
      </c>
      <c r="AO143" s="97">
        <f>[2]Power!AP143+'[2]Ground Transportation'!AP143+[2]Industry!AP143+[2]Residential!AP143+[2]Aviation!AV143</f>
        <v>0.75578838916424151</v>
      </c>
      <c r="AQ143" s="74">
        <v>43971</v>
      </c>
      <c r="AR143" s="116">
        <f>[2]Power!AS143+'[2]Ground Transportation'!AS143+[2]Industry!AS143+[2]Residential!AS143+[2]Aviation!AY143</f>
        <v>0.78676689366007346</v>
      </c>
      <c r="AS143" s="116">
        <f>[2]Power!AT143+'[2]Ground Transportation'!AT143+[2]Industry!AT143+[2]Residential!AT143+[2]Aviation!AZ143</f>
        <v>0.65125538839734898</v>
      </c>
      <c r="AT143" s="116">
        <f>[2]Power!AU143+'[2]Ground Transportation'!AU143+[2]Industry!AU143+[2]Residential!AU143+[2]Aviation!BA143</f>
        <v>1.5617155398345486</v>
      </c>
      <c r="AU143" s="116">
        <f>[2]Power!AV143+'[2]Ground Transportation'!AV143+[2]Industry!AV143+[2]Residential!AV143+[2]Aviation!BB143</f>
        <v>0.66031855003707984</v>
      </c>
      <c r="AV143" s="77">
        <f>[2]Power!AW143+'[2]Ground Transportation'!AW143+[2]Industry!AW143+[2]Residential!AW143+[2]Aviation!BC143</f>
        <v>0.44894909736623467</v>
      </c>
    </row>
    <row r="144" spans="2:48">
      <c r="B144" s="74">
        <v>43606</v>
      </c>
      <c r="C144" s="117">
        <f>[2]Power!C144+'[2]Ground Transportation'!C144+[2]Industry!C144+[2]Residential!C144+[2]Aviation!C144</f>
        <v>28.024929717405701</v>
      </c>
      <c r="D144" s="117">
        <f>[2]Power!D144+'[2]Ground Transportation'!D144+[2]Industry!D144+[2]Residential!D144+[2]Aviation!D144</f>
        <v>7.3753459100202488</v>
      </c>
      <c r="E144" s="117">
        <f>[2]Power!E144+'[2]Ground Transportation'!E144+[2]Industry!E144+[2]Residential!E144+[2]Aviation!E144</f>
        <v>13.594946572551994</v>
      </c>
      <c r="F144" s="117">
        <f>[2]Power!F144+'[2]Ground Transportation'!F144+[2]Industry!F144+[2]Residential!F144+[2]Aviation!F144</f>
        <v>8.5336920733126949</v>
      </c>
      <c r="G144" s="117">
        <f>[2]Power!G144+'[2]Ground Transportation'!G144+[2]Industry!G144+[2]Residential!G144+[2]Aviation!G144</f>
        <v>3.7021963317468098</v>
      </c>
      <c r="H144" s="117">
        <f>[2]Power!H144+'[2]Ground Transportation'!H144+[2]Industry!H144+[2]Residential!H144+[2]Aviation!H144</f>
        <v>2.8240767483519349</v>
      </c>
      <c r="I144" s="117">
        <f>[2]Power!I144+'[2]Ground Transportation'!I144+[2]Industry!I144+[2]Residential!I144+[2]Aviation!I144</f>
        <v>1.2704430919303402</v>
      </c>
      <c r="J144" s="117">
        <f>[2]Power!J144+'[2]Ground Transportation'!J144+[2]Industry!J144+[2]Residential!J144+[2]Aviation!J144</f>
        <v>26.054099948717457</v>
      </c>
      <c r="K144" s="79">
        <f>SUM(C144:J144)+[2]Aviation!L144+'[2]International Shipping'!C144</f>
        <v>94.969146060397264</v>
      </c>
      <c r="M144" s="74">
        <v>43972</v>
      </c>
      <c r="N144" s="116">
        <f>[2]Power!N144+'[2]Ground Transportation'!N144+[2]Industry!N144+[2]Residential!N144+[2]Aviation!P144</f>
        <v>29.863045420358095</v>
      </c>
      <c r="O144" s="116">
        <f>[2]Power!O144+'[2]Ground Transportation'!O144+[2]Industry!O144+[2]Residential!O144+[2]Aviation!Q144</f>
        <v>5.2553537377659287</v>
      </c>
      <c r="P144" s="116">
        <f>[2]Power!P144+'[2]Ground Transportation'!P144+[2]Industry!P144+[2]Residential!P144+[2]Aviation!R144</f>
        <v>9.8325637084363535</v>
      </c>
      <c r="Q144" s="116">
        <f>[2]Power!Q144+'[2]Ground Transportation'!Q144+[2]Industry!Q144+[2]Residential!Q144+[2]Aviation!S144</f>
        <v>5.8752565513523249</v>
      </c>
      <c r="R144" s="116">
        <f>[2]Power!R144+'[2]Ground Transportation'!R144+[2]Industry!R144+[2]Residential!R144+[2]Aviation!T144</f>
        <v>3.4295054032658814</v>
      </c>
      <c r="S144" s="116">
        <f>[2]Power!S144+'[2]Ground Transportation'!S144+[2]Industry!S144+[2]Residential!S144+[2]Aviation!U144</f>
        <v>2.5135938127430077</v>
      </c>
      <c r="T144" s="116">
        <f>[2]Power!T144+'[2]Ground Transportation'!T144+[2]Industry!T144+[2]Residential!T144+[2]Aviation!V144</f>
        <v>0.95206675815642716</v>
      </c>
      <c r="U144" s="116">
        <f>[2]Power!U144+'[2]Ground Transportation'!U144+[2]Industry!U144+[2]Residential!U144+[2]Aviation!W144</f>
        <v>23.353786066900284</v>
      </c>
      <c r="V144" s="81">
        <f>SUM(N144:U144)+[2]Aviation!Y144+'[2]International Shipping'!F144</f>
        <v>82.942503353620936</v>
      </c>
      <c r="AJ144" s="74">
        <v>43606</v>
      </c>
      <c r="AK144" s="117">
        <f>[2]Power!AL144+'[2]Ground Transportation'!AL144+[2]Industry!AL144+[2]Residential!AL144+[2]Aviation!AR144</f>
        <v>1.00304258393899</v>
      </c>
      <c r="AL144" s="117">
        <f>[2]Power!AM144+'[2]Ground Transportation'!AM144+[2]Industry!AM144+[2]Residential!AM144+[2]Aviation!AS144</f>
        <v>0.77648148638966663</v>
      </c>
      <c r="AM144" s="117">
        <f>[2]Power!AN144+'[2]Ground Transportation'!AN144+[2]Industry!AN144+[2]Residential!AN144+[2]Aviation!AT144</f>
        <v>1.8225977165118086</v>
      </c>
      <c r="AN144" s="117">
        <f>[2]Power!AO144+'[2]Ground Transportation'!AO144+[2]Industry!AO144+[2]Residential!AO144+[2]Aviation!AU144</f>
        <v>0.82071897575719954</v>
      </c>
      <c r="AO144" s="97">
        <f>[2]Power!AP144+'[2]Ground Transportation'!AP144+[2]Industry!AP144+[2]Residential!AP144+[2]Aviation!AV144</f>
        <v>0.74351574837244438</v>
      </c>
      <c r="AQ144" s="74">
        <v>43972</v>
      </c>
      <c r="AR144" s="116">
        <f>[2]Power!AS144+'[2]Ground Transportation'!AS144+[2]Industry!AS144+[2]Residential!AS144+[2]Aviation!AY144</f>
        <v>0.66489345075265482</v>
      </c>
      <c r="AS144" s="116">
        <f>[2]Power!AT144+'[2]Ground Transportation'!AT144+[2]Industry!AT144+[2]Residential!AT144+[2]Aviation!AZ144</f>
        <v>0.41315503004144405</v>
      </c>
      <c r="AT144" s="116">
        <f>[2]Power!AU144+'[2]Ground Transportation'!AU144+[2]Industry!AU144+[2]Residential!AU144+[2]Aviation!BA144</f>
        <v>1.0372965984780518</v>
      </c>
      <c r="AU144" s="116">
        <f>[2]Power!AV144+'[2]Ground Transportation'!AV144+[2]Industry!AV144+[2]Residential!AV144+[2]Aviation!BB144</f>
        <v>0.60168844262192411</v>
      </c>
      <c r="AV144" s="77">
        <f>[2]Power!AW144+'[2]Ground Transportation'!AW144+[2]Industry!AW144+[2]Residential!AW144+[2]Aviation!BC144</f>
        <v>0.44893574257405594</v>
      </c>
    </row>
    <row r="145" spans="2:48">
      <c r="B145" s="74">
        <v>43607</v>
      </c>
      <c r="C145" s="117">
        <f>[2]Power!C145+'[2]Ground Transportation'!C145+[2]Industry!C145+[2]Residential!C145+[2]Aviation!C145</f>
        <v>27.729300096283882</v>
      </c>
      <c r="D145" s="117">
        <f>[2]Power!D145+'[2]Ground Transportation'!D145+[2]Industry!D145+[2]Residential!D145+[2]Aviation!D145</f>
        <v>7.5652776117130296</v>
      </c>
      <c r="E145" s="117">
        <f>[2]Power!E145+'[2]Ground Transportation'!E145+[2]Industry!E145+[2]Residential!E145+[2]Aviation!E145</f>
        <v>13.891887651103843</v>
      </c>
      <c r="F145" s="117">
        <f>[2]Power!F145+'[2]Ground Transportation'!F145+[2]Industry!F145+[2]Residential!F145+[2]Aviation!F145</f>
        <v>8.3694475936972399</v>
      </c>
      <c r="G145" s="117">
        <f>[2]Power!G145+'[2]Ground Transportation'!G145+[2]Industry!G145+[2]Residential!G145+[2]Aviation!G145</f>
        <v>3.6355566126950931</v>
      </c>
      <c r="H145" s="117">
        <f>[2]Power!H145+'[2]Ground Transportation'!H145+[2]Industry!H145+[2]Residential!H145+[2]Aviation!H145</f>
        <v>2.6067389933664615</v>
      </c>
      <c r="I145" s="117">
        <f>[2]Power!I145+'[2]Ground Transportation'!I145+[2]Industry!I145+[2]Residential!I145+[2]Aviation!I145</f>
        <v>1.2513171835574455</v>
      </c>
      <c r="J145" s="117">
        <f>[2]Power!J145+'[2]Ground Transportation'!J145+[2]Industry!J145+[2]Residential!J145+[2]Aviation!J145</f>
        <v>26.096657771733927</v>
      </c>
      <c r="K145" s="79">
        <f>SUM(C145:J145)+[2]Aviation!L145+'[2]International Shipping'!C145</f>
        <v>94.761354626190482</v>
      </c>
      <c r="M145" s="74">
        <v>43973</v>
      </c>
      <c r="N145" s="116">
        <f>[2]Power!N145+'[2]Ground Transportation'!N145+[2]Industry!N145+[2]Residential!N145+[2]Aviation!P145</f>
        <v>30.068838998803209</v>
      </c>
      <c r="O145" s="116">
        <f>[2]Power!O145+'[2]Ground Transportation'!O145+[2]Industry!O145+[2]Residential!O145+[2]Aviation!Q145</f>
        <v>5.2398242534424275</v>
      </c>
      <c r="P145" s="116">
        <f>[2]Power!P145+'[2]Ground Transportation'!P145+[2]Industry!P145+[2]Residential!P145+[2]Aviation!R145</f>
        <v>10.396664292561075</v>
      </c>
      <c r="Q145" s="116">
        <f>[2]Power!Q145+'[2]Ground Transportation'!Q145+[2]Industry!Q145+[2]Residential!Q145+[2]Aviation!S145</f>
        <v>5.7937975631363337</v>
      </c>
      <c r="R145" s="116">
        <f>[2]Power!R145+'[2]Ground Transportation'!R145+[2]Industry!R145+[2]Residential!R145+[2]Aviation!T145</f>
        <v>3.5514594436131208</v>
      </c>
      <c r="S145" s="116">
        <f>[2]Power!S145+'[2]Ground Transportation'!S145+[2]Industry!S145+[2]Residential!S145+[2]Aviation!U145</f>
        <v>2.343188822881086</v>
      </c>
      <c r="T145" s="116">
        <f>[2]Power!T145+'[2]Ground Transportation'!T145+[2]Industry!T145+[2]Residential!T145+[2]Aviation!V145</f>
        <v>0.9444157935904679</v>
      </c>
      <c r="U145" s="116">
        <f>[2]Power!U145+'[2]Ground Transportation'!U145+[2]Industry!U145+[2]Residential!U145+[2]Aviation!W145</f>
        <v>24.002683782596659</v>
      </c>
      <c r="V145" s="81">
        <f>SUM(N145:U145)+[2]Aviation!Y145+'[2]International Shipping'!F145</f>
        <v>84.204117044394224</v>
      </c>
      <c r="AJ145" s="74">
        <v>43607</v>
      </c>
      <c r="AK145" s="117">
        <f>[2]Power!AL145+'[2]Ground Transportation'!AL145+[2]Industry!AL145+[2]Residential!AL145+[2]Aviation!AR145</f>
        <v>0.93517378414860186</v>
      </c>
      <c r="AL145" s="117">
        <f>[2]Power!AM145+'[2]Ground Transportation'!AM145+[2]Industry!AM145+[2]Residential!AM145+[2]Aviation!AS145</f>
        <v>0.751216113826224</v>
      </c>
      <c r="AM145" s="117">
        <f>[2]Power!AN145+'[2]Ground Transportation'!AN145+[2]Industry!AN145+[2]Residential!AN145+[2]Aviation!AT145</f>
        <v>1.8358708173484415</v>
      </c>
      <c r="AN145" s="117">
        <f>[2]Power!AO145+'[2]Ground Transportation'!AO145+[2]Industry!AO145+[2]Residential!AO145+[2]Aviation!AU145</f>
        <v>0.82491531635546334</v>
      </c>
      <c r="AO145" s="97">
        <f>[2]Power!AP145+'[2]Ground Transportation'!AP145+[2]Industry!AP145+[2]Residential!AP145+[2]Aviation!AV145</f>
        <v>0.70309638480051606</v>
      </c>
      <c r="AQ145" s="74">
        <v>43973</v>
      </c>
      <c r="AR145" s="116">
        <f>[2]Power!AS145+'[2]Ground Transportation'!AS145+[2]Industry!AS145+[2]Residential!AS145+[2]Aviation!AY145</f>
        <v>0.54741518747240547</v>
      </c>
      <c r="AS145" s="116">
        <f>[2]Power!AT145+'[2]Ground Transportation'!AT145+[2]Industry!AT145+[2]Residential!AT145+[2]Aviation!AZ145</f>
        <v>0.49375871792572507</v>
      </c>
      <c r="AT145" s="116">
        <f>[2]Power!AU145+'[2]Ground Transportation'!AU145+[2]Industry!AU145+[2]Residential!AU145+[2]Aviation!BA145</f>
        <v>1.0843753201133675</v>
      </c>
      <c r="AU145" s="116">
        <f>[2]Power!AV145+'[2]Ground Transportation'!AV145+[2]Industry!AV145+[2]Residential!AV145+[2]Aviation!BB145</f>
        <v>0.59627950696490684</v>
      </c>
      <c r="AV145" s="77">
        <f>[2]Power!AW145+'[2]Ground Transportation'!AW145+[2]Industry!AW145+[2]Residential!AW145+[2]Aviation!BC145</f>
        <v>0.41019880453962693</v>
      </c>
    </row>
    <row r="146" spans="2:48">
      <c r="B146" s="74">
        <v>43608</v>
      </c>
      <c r="C146" s="117">
        <f>[2]Power!C146+'[2]Ground Transportation'!C146+[2]Industry!C146+[2]Residential!C146+[2]Aviation!C146</f>
        <v>28.079313090346613</v>
      </c>
      <c r="D146" s="117">
        <f>[2]Power!D146+'[2]Ground Transportation'!D146+[2]Industry!D146+[2]Residential!D146+[2]Aviation!D146</f>
        <v>7.5469624816819776</v>
      </c>
      <c r="E146" s="117">
        <f>[2]Power!E146+'[2]Ground Transportation'!E146+[2]Industry!E146+[2]Residential!E146+[2]Aviation!E146</f>
        <v>14.256486538486715</v>
      </c>
      <c r="F146" s="117">
        <f>[2]Power!F146+'[2]Ground Transportation'!F146+[2]Industry!F146+[2]Residential!F146+[2]Aviation!F146</f>
        <v>8.3502132529450392</v>
      </c>
      <c r="G146" s="117">
        <f>[2]Power!G146+'[2]Ground Transportation'!G146+[2]Industry!G146+[2]Residential!G146+[2]Aviation!G146</f>
        <v>3.7218662540768457</v>
      </c>
      <c r="H146" s="117">
        <f>[2]Power!H146+'[2]Ground Transportation'!H146+[2]Industry!H146+[2]Residential!H146+[2]Aviation!H146</f>
        <v>2.6286433869894239</v>
      </c>
      <c r="I146" s="117">
        <f>[2]Power!I146+'[2]Ground Transportation'!I146+[2]Industry!I146+[2]Residential!I146+[2]Aviation!I146</f>
        <v>1.2581602994455037</v>
      </c>
      <c r="J146" s="117">
        <f>[2]Power!J146+'[2]Ground Transportation'!J146+[2]Industry!J146+[2]Residential!J146+[2]Aviation!J146</f>
        <v>26.436427263731851</v>
      </c>
      <c r="K146" s="79">
        <f>SUM(C146:J146)+[2]Aviation!L146+'[2]International Shipping'!C146</f>
        <v>95.954865231219287</v>
      </c>
      <c r="M146" s="74">
        <v>43974</v>
      </c>
      <c r="N146" s="116">
        <f>[2]Power!N146+'[2]Ground Transportation'!N146+[2]Industry!N146+[2]Residential!N146+[2]Aviation!P146</f>
        <v>29.492150495732087</v>
      </c>
      <c r="O146" s="116">
        <f>[2]Power!O146+'[2]Ground Transportation'!O146+[2]Industry!O146+[2]Residential!O146+[2]Aviation!Q146</f>
        <v>5.3407937342007603</v>
      </c>
      <c r="P146" s="116">
        <f>[2]Power!P146+'[2]Ground Transportation'!P146+[2]Industry!P146+[2]Residential!P146+[2]Aviation!R146</f>
        <v>9.1855872893644026</v>
      </c>
      <c r="Q146" s="116">
        <f>[2]Power!Q146+'[2]Ground Transportation'!Q146+[2]Industry!Q146+[2]Residential!Q146+[2]Aviation!S146</f>
        <v>5.1723472609807954</v>
      </c>
      <c r="R146" s="116">
        <f>[2]Power!R146+'[2]Ground Transportation'!R146+[2]Industry!R146+[2]Residential!R146+[2]Aviation!T146</f>
        <v>3.3058241487509625</v>
      </c>
      <c r="S146" s="116">
        <f>[2]Power!S146+'[2]Ground Transportation'!S146+[2]Industry!S146+[2]Residential!S146+[2]Aviation!U146</f>
        <v>2.0471663928954507</v>
      </c>
      <c r="T146" s="116">
        <f>[2]Power!T146+'[2]Ground Transportation'!T146+[2]Industry!T146+[2]Residential!T146+[2]Aviation!V146</f>
        <v>0.8334941201084779</v>
      </c>
      <c r="U146" s="116">
        <f>[2]Power!U146+'[2]Ground Transportation'!U146+[2]Industry!U146+[2]Residential!U146+[2]Aviation!W146</f>
        <v>22.914139362486893</v>
      </c>
      <c r="V146" s="81">
        <f>SUM(N146:U146)+[2]Aviation!Y146+'[2]International Shipping'!F146</f>
        <v>80.137279295097002</v>
      </c>
      <c r="AJ146" s="74">
        <v>43608</v>
      </c>
      <c r="AK146" s="117">
        <f>[2]Power!AL146+'[2]Ground Transportation'!AL146+[2]Industry!AL146+[2]Residential!AL146+[2]Aviation!AR146</f>
        <v>0.92846605430632068</v>
      </c>
      <c r="AL146" s="117">
        <f>[2]Power!AM146+'[2]Ground Transportation'!AM146+[2]Industry!AM146+[2]Residential!AM146+[2]Aviation!AS146</f>
        <v>0.73463843634951731</v>
      </c>
      <c r="AM146" s="117">
        <f>[2]Power!AN146+'[2]Ground Transportation'!AN146+[2]Industry!AN146+[2]Residential!AN146+[2]Aviation!AT146</f>
        <v>1.7833413807436544</v>
      </c>
      <c r="AN146" s="117">
        <f>[2]Power!AO146+'[2]Ground Transportation'!AO146+[2]Industry!AO146+[2]Residential!AO146+[2]Aviation!AU146</f>
        <v>0.82254660644332434</v>
      </c>
      <c r="AO146" s="97">
        <f>[2]Power!AP146+'[2]Ground Transportation'!AP146+[2]Industry!AP146+[2]Residential!AP146+[2]Aviation!AV146</f>
        <v>0.70835329854891582</v>
      </c>
      <c r="AQ146" s="74">
        <v>43974</v>
      </c>
      <c r="AR146" s="116">
        <f>[2]Power!AS146+'[2]Ground Transportation'!AS146+[2]Industry!AS146+[2]Residential!AS146+[2]Aviation!AY146</f>
        <v>0.49237928055620733</v>
      </c>
      <c r="AS146" s="116">
        <f>[2]Power!AT146+'[2]Ground Transportation'!AT146+[2]Industry!AT146+[2]Residential!AT146+[2]Aviation!AZ146</f>
        <v>0.47779350788488639</v>
      </c>
      <c r="AT146" s="116">
        <f>[2]Power!AU146+'[2]Ground Transportation'!AU146+[2]Industry!AU146+[2]Residential!AU146+[2]Aviation!BA146</f>
        <v>1.1210800087105623</v>
      </c>
      <c r="AU146" s="116">
        <f>[2]Power!AV146+'[2]Ground Transportation'!AV146+[2]Industry!AV146+[2]Residential!AV146+[2]Aviation!BB146</f>
        <v>0.53339521185495753</v>
      </c>
      <c r="AV146" s="77">
        <f>[2]Power!AW146+'[2]Ground Transportation'!AW146+[2]Industry!AW146+[2]Residential!AW146+[2]Aviation!BC146</f>
        <v>0.34260209479034526</v>
      </c>
    </row>
    <row r="147" spans="2:48">
      <c r="B147" s="74">
        <v>43609</v>
      </c>
      <c r="C147" s="117">
        <f>[2]Power!C147+'[2]Ground Transportation'!C147+[2]Industry!C147+[2]Residential!C147+[2]Aviation!C147</f>
        <v>28.043714207698194</v>
      </c>
      <c r="D147" s="117">
        <f>[2]Power!D147+'[2]Ground Transportation'!D147+[2]Industry!D147+[2]Residential!D147+[2]Aviation!D147</f>
        <v>7.5219811677232826</v>
      </c>
      <c r="E147" s="117">
        <f>[2]Power!E147+'[2]Ground Transportation'!E147+[2]Industry!E147+[2]Residential!E147+[2]Aviation!E147</f>
        <v>14.379404675032141</v>
      </c>
      <c r="F147" s="117">
        <f>[2]Power!F147+'[2]Ground Transportation'!F147+[2]Industry!F147+[2]Residential!F147+[2]Aviation!F147</f>
        <v>7.9152844837641876</v>
      </c>
      <c r="G147" s="117">
        <f>[2]Power!G147+'[2]Ground Transportation'!G147+[2]Industry!G147+[2]Residential!G147+[2]Aviation!G147</f>
        <v>3.7830408583845183</v>
      </c>
      <c r="H147" s="117">
        <f>[2]Power!H147+'[2]Ground Transportation'!H147+[2]Industry!H147+[2]Residential!H147+[2]Aviation!H147</f>
        <v>2.6872131803544628</v>
      </c>
      <c r="I147" s="117">
        <f>[2]Power!I147+'[2]Ground Transportation'!I147+[2]Industry!I147+[2]Residential!I147+[2]Aviation!I147</f>
        <v>1.269240022212873</v>
      </c>
      <c r="J147" s="117">
        <f>[2]Power!J147+'[2]Ground Transportation'!J147+[2]Industry!J147+[2]Residential!J147+[2]Aviation!J147</f>
        <v>25.927368985595486</v>
      </c>
      <c r="K147" s="79">
        <f>SUM(C147:J147)+[2]Aviation!L147+'[2]International Shipping'!C147</f>
        <v>95.253274750941316</v>
      </c>
      <c r="M147" s="74">
        <v>43975</v>
      </c>
      <c r="N147" s="116">
        <f>[2]Power!N147+'[2]Ground Transportation'!N147+[2]Industry!N147+[2]Residential!N147+[2]Aviation!P147</f>
        <v>29.232073906525173</v>
      </c>
      <c r="O147" s="116">
        <f>[2]Power!O147+'[2]Ground Transportation'!O147+[2]Industry!O147+[2]Residential!O147+[2]Aviation!Q147</f>
        <v>5.27624465881446</v>
      </c>
      <c r="P147" s="116">
        <f>[2]Power!P147+'[2]Ground Transportation'!P147+[2]Industry!P147+[2]Residential!P147+[2]Aviation!R147</f>
        <v>8.3207232056782665</v>
      </c>
      <c r="Q147" s="116">
        <f>[2]Power!Q147+'[2]Ground Transportation'!Q147+[2]Industry!Q147+[2]Residential!Q147+[2]Aviation!S147</f>
        <v>4.7032799099356373</v>
      </c>
      <c r="R147" s="116">
        <f>[2]Power!R147+'[2]Ground Transportation'!R147+[2]Industry!R147+[2]Residential!R147+[2]Aviation!T147</f>
        <v>3.1897146449694413</v>
      </c>
      <c r="S147" s="116">
        <f>[2]Power!S147+'[2]Ground Transportation'!S147+[2]Industry!S147+[2]Residential!S147+[2]Aviation!U147</f>
        <v>1.9059777304824377</v>
      </c>
      <c r="T147" s="116">
        <f>[2]Power!T147+'[2]Ground Transportation'!T147+[2]Industry!T147+[2]Residential!T147+[2]Aviation!V147</f>
        <v>0.63543253345875916</v>
      </c>
      <c r="U147" s="116">
        <f>[2]Power!U147+'[2]Ground Transportation'!U147+[2]Industry!U147+[2]Residential!U147+[2]Aviation!W147</f>
        <v>21.603855334919441</v>
      </c>
      <c r="V147" s="81">
        <f>SUM(N147:U147)+[2]Aviation!Y147+'[2]International Shipping'!F147</f>
        <v>76.705486768123421</v>
      </c>
      <c r="AJ147" s="74">
        <v>43609</v>
      </c>
      <c r="AK147" s="117">
        <f>[2]Power!AL147+'[2]Ground Transportation'!AL147+[2]Industry!AL147+[2]Residential!AL147+[2]Aviation!AR147</f>
        <v>0.92293328110272854</v>
      </c>
      <c r="AL147" s="117">
        <f>[2]Power!AM147+'[2]Ground Transportation'!AM147+[2]Industry!AM147+[2]Residential!AM147+[2]Aviation!AS147</f>
        <v>0.72331720611944605</v>
      </c>
      <c r="AM147" s="117">
        <f>[2]Power!AN147+'[2]Ground Transportation'!AN147+[2]Industry!AN147+[2]Residential!AN147+[2]Aviation!AT147</f>
        <v>1.6286700955240496</v>
      </c>
      <c r="AN147" s="117">
        <f>[2]Power!AO147+'[2]Ground Transportation'!AO147+[2]Industry!AO147+[2]Residential!AO147+[2]Aviation!AU147</f>
        <v>0.7733229008869732</v>
      </c>
      <c r="AO147" s="97">
        <f>[2]Power!AP147+'[2]Ground Transportation'!AP147+[2]Industry!AP147+[2]Residential!AP147+[2]Aviation!AV147</f>
        <v>0.67632410000142762</v>
      </c>
      <c r="AQ147" s="74">
        <v>43975</v>
      </c>
      <c r="AR147" s="116">
        <f>[2]Power!AS147+'[2]Ground Transportation'!AS147+[2]Industry!AS147+[2]Residential!AS147+[2]Aviation!AY147</f>
        <v>0.43698379775470975</v>
      </c>
      <c r="AS147" s="116">
        <f>[2]Power!AT147+'[2]Ground Transportation'!AT147+[2]Industry!AT147+[2]Residential!AT147+[2]Aviation!AZ147</f>
        <v>0.42965248765379777</v>
      </c>
      <c r="AT147" s="116">
        <f>[2]Power!AU147+'[2]Ground Transportation'!AU147+[2]Industry!AU147+[2]Residential!AU147+[2]Aviation!BA147</f>
        <v>1.0658741276786037</v>
      </c>
      <c r="AU147" s="116">
        <f>[2]Power!AV147+'[2]Ground Transportation'!AV147+[2]Industry!AV147+[2]Residential!AV147+[2]Aviation!BB147</f>
        <v>0.46795387922870096</v>
      </c>
      <c r="AV147" s="77">
        <f>[2]Power!AW147+'[2]Ground Transportation'!AW147+[2]Industry!AW147+[2]Residential!AW147+[2]Aviation!BC147</f>
        <v>0.28955338702439382</v>
      </c>
    </row>
    <row r="148" spans="2:48">
      <c r="B148" s="74">
        <v>43610</v>
      </c>
      <c r="C148" s="117">
        <f>[2]Power!C148+'[2]Ground Transportation'!C148+[2]Industry!C148+[2]Residential!C148+[2]Aviation!C148</f>
        <v>28.194350039913274</v>
      </c>
      <c r="D148" s="117">
        <f>[2]Power!D148+'[2]Ground Transportation'!D148+[2]Industry!D148+[2]Residential!D148+[2]Aviation!D148</f>
        <v>7.2429503614804087</v>
      </c>
      <c r="E148" s="117">
        <f>[2]Power!E148+'[2]Ground Transportation'!E148+[2]Industry!E148+[2]Residential!E148+[2]Aviation!E148</f>
        <v>12.810428973358652</v>
      </c>
      <c r="F148" s="117">
        <f>[2]Power!F148+'[2]Ground Transportation'!F148+[2]Industry!F148+[2]Residential!F148+[2]Aviation!F148</f>
        <v>6.6663983899927821</v>
      </c>
      <c r="G148" s="117">
        <f>[2]Power!G148+'[2]Ground Transportation'!G148+[2]Industry!G148+[2]Residential!G148+[2]Aviation!G148</f>
        <v>3.6483109974033576</v>
      </c>
      <c r="H148" s="117">
        <f>[2]Power!H148+'[2]Ground Transportation'!H148+[2]Industry!H148+[2]Residential!H148+[2]Aviation!H148</f>
        <v>2.4909265008633441</v>
      </c>
      <c r="I148" s="117">
        <f>[2]Power!I148+'[2]Ground Transportation'!I148+[2]Industry!I148+[2]Residential!I148+[2]Aviation!I148</f>
        <v>1.1917332654799699</v>
      </c>
      <c r="J148" s="117">
        <f>[2]Power!J148+'[2]Ground Transportation'!J148+[2]Industry!J148+[2]Residential!J148+[2]Aviation!J148</f>
        <v>24.685364210239751</v>
      </c>
      <c r="K148" s="79">
        <f>SUM(C148:J148)+[2]Aviation!L148+'[2]International Shipping'!C148</f>
        <v>90.685148297646833</v>
      </c>
      <c r="M148" s="74">
        <v>43976</v>
      </c>
      <c r="N148" s="116">
        <f>[2]Power!N148+'[2]Ground Transportation'!N148+[2]Industry!N148+[2]Residential!N148+[2]Aviation!P148</f>
        <v>30.214055983565476</v>
      </c>
      <c r="O148" s="116">
        <f>[2]Power!O148+'[2]Ground Transportation'!O148+[2]Industry!O148+[2]Residential!O148+[2]Aviation!Q148</f>
        <v>5.4761406616816526</v>
      </c>
      <c r="P148" s="116">
        <f>[2]Power!P148+'[2]Ground Transportation'!P148+[2]Industry!P148+[2]Residential!P148+[2]Aviation!R148</f>
        <v>8.6095461179969082</v>
      </c>
      <c r="Q148" s="116">
        <f>[2]Power!Q148+'[2]Ground Transportation'!Q148+[2]Industry!Q148+[2]Residential!Q148+[2]Aviation!S148</f>
        <v>6.5049132592498218</v>
      </c>
      <c r="R148" s="116">
        <f>[2]Power!R148+'[2]Ground Transportation'!R148+[2]Industry!R148+[2]Residential!R148+[2]Aviation!T148</f>
        <v>3.5204482258481025</v>
      </c>
      <c r="S148" s="116">
        <f>[2]Power!S148+'[2]Ground Transportation'!S148+[2]Industry!S148+[2]Residential!S148+[2]Aviation!U148</f>
        <v>2.3718240935229815</v>
      </c>
      <c r="T148" s="116">
        <f>[2]Power!T148+'[2]Ground Transportation'!T148+[2]Industry!T148+[2]Residential!T148+[2]Aviation!V148</f>
        <v>0.87573919204740724</v>
      </c>
      <c r="U148" s="116">
        <f>[2]Power!U148+'[2]Ground Transportation'!U148+[2]Industry!U148+[2]Residential!U148+[2]Aviation!W148</f>
        <v>22.065333628526247</v>
      </c>
      <c r="V148" s="81">
        <f>SUM(N148:U148)+[2]Aviation!Y148+'[2]International Shipping'!F148</f>
        <v>81.441352398292395</v>
      </c>
      <c r="AJ148" s="74">
        <v>43610</v>
      </c>
      <c r="AK148" s="117">
        <f>[2]Power!AL148+'[2]Ground Transportation'!AL148+[2]Industry!AL148+[2]Residential!AL148+[2]Aviation!AR148</f>
        <v>0.78562326890494616</v>
      </c>
      <c r="AL148" s="117">
        <f>[2]Power!AM148+'[2]Ground Transportation'!AM148+[2]Industry!AM148+[2]Residential!AM148+[2]Aviation!AS148</f>
        <v>0.63302731135998691</v>
      </c>
      <c r="AM148" s="117">
        <f>[2]Power!AN148+'[2]Ground Transportation'!AN148+[2]Industry!AN148+[2]Residential!AN148+[2]Aviation!AT148</f>
        <v>1.4325159302407429</v>
      </c>
      <c r="AN148" s="117">
        <f>[2]Power!AO148+'[2]Ground Transportation'!AO148+[2]Industry!AO148+[2]Residential!AO148+[2]Aviation!AU148</f>
        <v>0.65286944615090192</v>
      </c>
      <c r="AO148" s="97">
        <f>[2]Power!AP148+'[2]Ground Transportation'!AP148+[2]Industry!AP148+[2]Residential!AP148+[2]Aviation!AV148</f>
        <v>0.51301690811442635</v>
      </c>
      <c r="AQ148" s="74">
        <v>43976</v>
      </c>
      <c r="AR148" s="116">
        <f>[2]Power!AS148+'[2]Ground Transportation'!AS148+[2]Industry!AS148+[2]Residential!AS148+[2]Aviation!AY148</f>
        <v>0.59559039588890161</v>
      </c>
      <c r="AS148" s="116">
        <f>[2]Power!AT148+'[2]Ground Transportation'!AT148+[2]Industry!AT148+[2]Residential!AT148+[2]Aviation!AZ148</f>
        <v>0.58446621886781014</v>
      </c>
      <c r="AT148" s="116">
        <f>[2]Power!AU148+'[2]Ground Transportation'!AU148+[2]Industry!AU148+[2]Residential!AU148+[2]Aviation!BA148</f>
        <v>1.4040372935164429</v>
      </c>
      <c r="AU148" s="116">
        <f>[2]Power!AV148+'[2]Ground Transportation'!AV148+[2]Industry!AV148+[2]Residential!AV148+[2]Aviation!BB148</f>
        <v>0.63531039721290061</v>
      </c>
      <c r="AV148" s="77">
        <f>[2]Power!AW148+'[2]Ground Transportation'!AW148+[2]Industry!AW148+[2]Residential!AW148+[2]Aviation!BC148</f>
        <v>0.44582928455899895</v>
      </c>
    </row>
    <row r="149" spans="2:48">
      <c r="B149" s="74">
        <v>43611</v>
      </c>
      <c r="C149" s="117">
        <f>[2]Power!C149+'[2]Ground Transportation'!C149+[2]Industry!C149+[2]Residential!C149+[2]Aviation!C149</f>
        <v>28.019958976536291</v>
      </c>
      <c r="D149" s="117">
        <f>[2]Power!D149+'[2]Ground Transportation'!D149+[2]Industry!D149+[2]Residential!D149+[2]Aviation!D149</f>
        <v>7.1563283096894219</v>
      </c>
      <c r="E149" s="117">
        <f>[2]Power!E149+'[2]Ground Transportation'!E149+[2]Industry!E149+[2]Residential!E149+[2]Aviation!E149</f>
        <v>11.531812455282545</v>
      </c>
      <c r="F149" s="117">
        <f>[2]Power!F149+'[2]Ground Transportation'!F149+[2]Industry!F149+[2]Residential!F149+[2]Aviation!F149</f>
        <v>5.2853340019353983</v>
      </c>
      <c r="G149" s="117">
        <f>[2]Power!G149+'[2]Ground Transportation'!G149+[2]Industry!G149+[2]Residential!G149+[2]Aviation!G149</f>
        <v>3.5116810380918455</v>
      </c>
      <c r="H149" s="117">
        <f>[2]Power!H149+'[2]Ground Transportation'!H149+[2]Industry!H149+[2]Residential!H149+[2]Aviation!H149</f>
        <v>2.4242583474780131</v>
      </c>
      <c r="I149" s="117">
        <f>[2]Power!I149+'[2]Ground Transportation'!I149+[2]Industry!I149+[2]Residential!I149+[2]Aviation!I149</f>
        <v>1.0719779919800769</v>
      </c>
      <c r="J149" s="117">
        <f>[2]Power!J149+'[2]Ground Transportation'!J149+[2]Industry!J149+[2]Residential!J149+[2]Aviation!J149</f>
        <v>23.599368545671165</v>
      </c>
      <c r="K149" s="79">
        <f>SUM(C149:J149)+[2]Aviation!L149+'[2]International Shipping'!C149</f>
        <v>86.347535004447479</v>
      </c>
      <c r="L149" s="67"/>
      <c r="M149" s="74">
        <v>43977</v>
      </c>
      <c r="N149" s="116">
        <f>[2]Power!N149+'[2]Ground Transportation'!N149+[2]Industry!N149+[2]Residential!N149+[2]Aviation!P149</f>
        <v>29.644857035933683</v>
      </c>
      <c r="O149" s="116">
        <f>[2]Power!O149+'[2]Ground Transportation'!O149+[2]Industry!O149+[2]Residential!O149+[2]Aviation!Q149</f>
        <v>5.7909413047232183</v>
      </c>
      <c r="P149" s="116">
        <f>[2]Power!P149+'[2]Ground Transportation'!P149+[2]Industry!P149+[2]Residential!P149+[2]Aviation!R149</f>
        <v>10.692203435314084</v>
      </c>
      <c r="Q149" s="116">
        <f>[2]Power!Q149+'[2]Ground Transportation'!Q149+[2]Industry!Q149+[2]Residential!Q149+[2]Aviation!S149</f>
        <v>7.1652970356374066</v>
      </c>
      <c r="R149" s="116">
        <f>[2]Power!R149+'[2]Ground Transportation'!R149+[2]Industry!R149+[2]Residential!R149+[2]Aviation!T149</f>
        <v>3.4136787002611522</v>
      </c>
      <c r="S149" s="116">
        <f>[2]Power!S149+'[2]Ground Transportation'!S149+[2]Industry!S149+[2]Residential!S149+[2]Aviation!U149</f>
        <v>2.5641329261992412</v>
      </c>
      <c r="T149" s="116">
        <f>[2]Power!T149+'[2]Ground Transportation'!T149+[2]Industry!T149+[2]Residential!T149+[2]Aviation!V149</f>
        <v>0.99250728227051654</v>
      </c>
      <c r="U149" s="116">
        <f>[2]Power!U149+'[2]Ground Transportation'!U149+[2]Industry!U149+[2]Residential!U149+[2]Aviation!W149</f>
        <v>22.792380974691529</v>
      </c>
      <c r="V149" s="81">
        <f>SUM(N149:U149)+[2]Aviation!Y149+'[2]International Shipping'!F149</f>
        <v>84.877880488068939</v>
      </c>
      <c r="AJ149" s="74">
        <v>43611</v>
      </c>
      <c r="AK149" s="117">
        <f>[2]Power!AL149+'[2]Ground Transportation'!AL149+[2]Industry!AL149+[2]Residential!AL149+[2]Aviation!AR149</f>
        <v>0.55066650905925507</v>
      </c>
      <c r="AL149" s="117">
        <f>[2]Power!AM149+'[2]Ground Transportation'!AM149+[2]Industry!AM149+[2]Residential!AM149+[2]Aviation!AS149</f>
        <v>0.52466245912052978</v>
      </c>
      <c r="AM149" s="117">
        <f>[2]Power!AN149+'[2]Ground Transportation'!AN149+[2]Industry!AN149+[2]Residential!AN149+[2]Aviation!AT149</f>
        <v>1.0900850021299542</v>
      </c>
      <c r="AN149" s="117">
        <f>[2]Power!AO149+'[2]Ground Transportation'!AO149+[2]Industry!AO149+[2]Residential!AO149+[2]Aviation!AU149</f>
        <v>0.59009057401672749</v>
      </c>
      <c r="AO149" s="97">
        <f>[2]Power!AP149+'[2]Ground Transportation'!AP149+[2]Industry!AP149+[2]Residential!AP149+[2]Aviation!AV149</f>
        <v>0.37774166579933094</v>
      </c>
      <c r="AQ149" s="74">
        <v>43977</v>
      </c>
      <c r="AR149" s="116">
        <f>[2]Power!AS149+'[2]Ground Transportation'!AS149+[2]Industry!AS149+[2]Residential!AS149+[2]Aviation!AY149</f>
        <v>0.7266469941404663</v>
      </c>
      <c r="AS149" s="116">
        <f>[2]Power!AT149+'[2]Ground Transportation'!AT149+[2]Industry!AT149+[2]Residential!AT149+[2]Aviation!AZ149</f>
        <v>0.64716461991504659</v>
      </c>
      <c r="AT149" s="116">
        <f>[2]Power!AU149+'[2]Ground Transportation'!AU149+[2]Industry!AU149+[2]Residential!AU149+[2]Aviation!BA149</f>
        <v>1.6170756145524212</v>
      </c>
      <c r="AU149" s="116">
        <f>[2]Power!AV149+'[2]Ground Transportation'!AV149+[2]Industry!AV149+[2]Residential!AV149+[2]Aviation!BB149</f>
        <v>0.64275094173299185</v>
      </c>
      <c r="AV149" s="77">
        <f>[2]Power!AW149+'[2]Ground Transportation'!AW149+[2]Industry!AW149+[2]Residential!AW149+[2]Aviation!BC149</f>
        <v>0.46670300229617118</v>
      </c>
    </row>
    <row r="150" spans="2:48">
      <c r="B150" s="74">
        <v>43612</v>
      </c>
      <c r="C150" s="117">
        <f>[2]Power!C150+'[2]Ground Transportation'!C150+[2]Industry!C150+[2]Residential!C150+[2]Aviation!C150</f>
        <v>27.533577750736502</v>
      </c>
      <c r="D150" s="117">
        <f>[2]Power!D150+'[2]Ground Transportation'!D150+[2]Industry!D150+[2]Residential!D150+[2]Aviation!D150</f>
        <v>7.028917987619077</v>
      </c>
      <c r="E150" s="117">
        <f>[2]Power!E150+'[2]Ground Transportation'!E150+[2]Industry!E150+[2]Residential!E150+[2]Aviation!E150</f>
        <v>12.071901340298474</v>
      </c>
      <c r="F150" s="117">
        <f>[2]Power!F150+'[2]Ground Transportation'!F150+[2]Industry!F150+[2]Residential!F150+[2]Aviation!F150</f>
        <v>7.1378323732107871</v>
      </c>
      <c r="G150" s="117">
        <f>[2]Power!G150+'[2]Ground Transportation'!G150+[2]Industry!G150+[2]Residential!G150+[2]Aviation!G150</f>
        <v>3.5932421843548976</v>
      </c>
      <c r="H150" s="117">
        <f>[2]Power!H150+'[2]Ground Transportation'!H150+[2]Industry!H150+[2]Residential!H150+[2]Aviation!H150</f>
        <v>2.9037554608123068</v>
      </c>
      <c r="I150" s="117">
        <f>[2]Power!I150+'[2]Ground Transportation'!I150+[2]Industry!I150+[2]Residential!I150+[2]Aviation!I150</f>
        <v>1.2329239641856584</v>
      </c>
      <c r="J150" s="117">
        <f>[2]Power!J150+'[2]Ground Transportation'!J150+[2]Industry!J150+[2]Residential!J150+[2]Aviation!J150</f>
        <v>24.827549076113147</v>
      </c>
      <c r="K150" s="79">
        <f>SUM(C150:J150)+[2]Aviation!L150+'[2]International Shipping'!C150</f>
        <v>89.989266111808362</v>
      </c>
      <c r="M150" s="74">
        <v>43978</v>
      </c>
      <c r="N150" s="116">
        <f>[2]Power!N150+'[2]Ground Transportation'!N150+[2]Industry!N150+[2]Residential!N150+[2]Aviation!P150</f>
        <v>30.419086451164645</v>
      </c>
      <c r="O150" s="116">
        <f>[2]Power!O150+'[2]Ground Transportation'!O150+[2]Industry!O150+[2]Residential!O150+[2]Aviation!Q150</f>
        <v>5.8135121621563632</v>
      </c>
      <c r="P150" s="116">
        <f>[2]Power!P150+'[2]Ground Transportation'!P150+[2]Industry!P150+[2]Residential!P150+[2]Aviation!R150</f>
        <v>11.726484493674349</v>
      </c>
      <c r="Q150" s="116">
        <f>[2]Power!Q150+'[2]Ground Transportation'!Q150+[2]Industry!Q150+[2]Residential!Q150+[2]Aviation!S150</f>
        <v>7.02990671943747</v>
      </c>
      <c r="R150" s="116">
        <f>[2]Power!R150+'[2]Ground Transportation'!R150+[2]Industry!R150+[2]Residential!R150+[2]Aviation!T150</f>
        <v>3.3820148500208176</v>
      </c>
      <c r="S150" s="116">
        <f>[2]Power!S150+'[2]Ground Transportation'!S150+[2]Industry!S150+[2]Residential!S150+[2]Aviation!U150</f>
        <v>2.3857164024467754</v>
      </c>
      <c r="T150" s="116">
        <f>[2]Power!T150+'[2]Ground Transportation'!T150+[2]Industry!T150+[2]Residential!T150+[2]Aviation!V150</f>
        <v>0.99539910667659415</v>
      </c>
      <c r="U150" s="116">
        <f>[2]Power!U150+'[2]Ground Transportation'!U150+[2]Industry!U150+[2]Residential!U150+[2]Aviation!W150</f>
        <v>23.939960684296864</v>
      </c>
      <c r="V150" s="81">
        <f>SUM(N150:U150)+[2]Aviation!Y150+'[2]International Shipping'!F150</f>
        <v>87.539831608495476</v>
      </c>
      <c r="AJ150" s="74">
        <v>43612</v>
      </c>
      <c r="AK150" s="117">
        <f>[2]Power!AL150+'[2]Ground Transportation'!AL150+[2]Industry!AL150+[2]Residential!AL150+[2]Aviation!AR150</f>
        <v>0.71110039038528772</v>
      </c>
      <c r="AL150" s="117">
        <f>[2]Power!AM150+'[2]Ground Transportation'!AM150+[2]Industry!AM150+[2]Residential!AM150+[2]Aviation!AS150</f>
        <v>0.6296325225057231</v>
      </c>
      <c r="AM150" s="117">
        <f>[2]Power!AN150+'[2]Ground Transportation'!AN150+[2]Industry!AN150+[2]Residential!AN150+[2]Aviation!AT150</f>
        <v>1.507805574503901</v>
      </c>
      <c r="AN150" s="117">
        <f>[2]Power!AO150+'[2]Ground Transportation'!AO150+[2]Industry!AO150+[2]Residential!AO150+[2]Aviation!AU150</f>
        <v>0.7325066514777987</v>
      </c>
      <c r="AO150" s="97">
        <f>[2]Power!AP150+'[2]Ground Transportation'!AP150+[2]Industry!AP150+[2]Residential!AP150+[2]Aviation!AV150</f>
        <v>0.62010787097834452</v>
      </c>
      <c r="AQ150" s="74">
        <v>43978</v>
      </c>
      <c r="AR150" s="116">
        <f>[2]Power!AS150+'[2]Ground Transportation'!AS150+[2]Industry!AS150+[2]Residential!AS150+[2]Aviation!AY150</f>
        <v>0.79681686612157721</v>
      </c>
      <c r="AS150" s="116">
        <f>[2]Power!AT150+'[2]Ground Transportation'!AT150+[2]Industry!AT150+[2]Residential!AT150+[2]Aviation!AZ150</f>
        <v>0.62389593632712792</v>
      </c>
      <c r="AT150" s="116">
        <f>[2]Power!AU150+'[2]Ground Transportation'!AU150+[2]Industry!AU150+[2]Residential!AU150+[2]Aviation!BA150</f>
        <v>1.4190847525090786</v>
      </c>
      <c r="AU150" s="116">
        <f>[2]Power!AV150+'[2]Ground Transportation'!AV150+[2]Industry!AV150+[2]Residential!AV150+[2]Aviation!BB150</f>
        <v>0.65291348899139701</v>
      </c>
      <c r="AV150" s="77">
        <f>[2]Power!AW150+'[2]Ground Transportation'!AW150+[2]Industry!AW150+[2]Residential!AW150+[2]Aviation!BC150</f>
        <v>0.51173665695078852</v>
      </c>
    </row>
    <row r="151" spans="2:48">
      <c r="B151" s="74">
        <v>43613</v>
      </c>
      <c r="C151" s="117">
        <f>[2]Power!C151+'[2]Ground Transportation'!C151+[2]Industry!C151+[2]Residential!C151+[2]Aviation!C151</f>
        <v>27.598060734892002</v>
      </c>
      <c r="D151" s="117">
        <f>[2]Power!D151+'[2]Ground Transportation'!D151+[2]Industry!D151+[2]Residential!D151+[2]Aviation!D151</f>
        <v>7.3896542120145989</v>
      </c>
      <c r="E151" s="117">
        <f>[2]Power!E151+'[2]Ground Transportation'!E151+[2]Industry!E151+[2]Residential!E151+[2]Aviation!E151</f>
        <v>14.309975305479634</v>
      </c>
      <c r="F151" s="117">
        <f>[2]Power!F151+'[2]Ground Transportation'!F151+[2]Industry!F151+[2]Residential!F151+[2]Aviation!F151</f>
        <v>8.194970853066728</v>
      </c>
      <c r="G151" s="117">
        <f>[2]Power!G151+'[2]Ground Transportation'!G151+[2]Industry!G151+[2]Residential!G151+[2]Aviation!G151</f>
        <v>3.5394810304267148</v>
      </c>
      <c r="H151" s="117">
        <f>[2]Power!H151+'[2]Ground Transportation'!H151+[2]Industry!H151+[2]Residential!H151+[2]Aviation!H151</f>
        <v>3.0492586077716117</v>
      </c>
      <c r="I151" s="117">
        <f>[2]Power!I151+'[2]Ground Transportation'!I151+[2]Industry!I151+[2]Residential!I151+[2]Aviation!I151</f>
        <v>1.2418859747998001</v>
      </c>
      <c r="J151" s="117">
        <f>[2]Power!J151+'[2]Ground Transportation'!J151+[2]Industry!J151+[2]Residential!J151+[2]Aviation!J151</f>
        <v>26.172147283312103</v>
      </c>
      <c r="K151" s="79">
        <f>SUM(C151:J151)+[2]Aviation!L151+'[2]International Shipping'!C151</f>
        <v>95.131795491491943</v>
      </c>
      <c r="M151" s="74">
        <v>43979</v>
      </c>
      <c r="N151" s="116">
        <f>[2]Power!N151+'[2]Ground Transportation'!N151+[2]Industry!N151+[2]Residential!N151+[2]Aviation!P151</f>
        <v>29.204033512439075</v>
      </c>
      <c r="O151" s="116">
        <f>[2]Power!O151+'[2]Ground Transportation'!O151+[2]Industry!O151+[2]Residential!O151+[2]Aviation!Q151</f>
        <v>5.5281396293759713</v>
      </c>
      <c r="P151" s="116">
        <f>[2]Power!P151+'[2]Ground Transportation'!P151+[2]Industry!P151+[2]Residential!P151+[2]Aviation!R151</f>
        <v>11.702571297806593</v>
      </c>
      <c r="Q151" s="116">
        <f>[2]Power!Q151+'[2]Ground Transportation'!Q151+[2]Industry!Q151+[2]Residential!Q151+[2]Aviation!S151</f>
        <v>6.7449861786183352</v>
      </c>
      <c r="R151" s="116">
        <f>[2]Power!R151+'[2]Ground Transportation'!R151+[2]Industry!R151+[2]Residential!R151+[2]Aviation!T151</f>
        <v>3.3293991851167544</v>
      </c>
      <c r="S151" s="116">
        <f>[2]Power!S151+'[2]Ground Transportation'!S151+[2]Industry!S151+[2]Residential!S151+[2]Aviation!U151</f>
        <v>2.2323128830825625</v>
      </c>
      <c r="T151" s="116">
        <f>[2]Power!T151+'[2]Ground Transportation'!T151+[2]Industry!T151+[2]Residential!T151+[2]Aviation!V151</f>
        <v>1.0897173593982921</v>
      </c>
      <c r="U151" s="116">
        <f>[2]Power!U151+'[2]Ground Transportation'!U151+[2]Industry!U151+[2]Residential!U151+[2]Aviation!W151</f>
        <v>23.825927702212006</v>
      </c>
      <c r="V151" s="81">
        <f>SUM(N151:U151)+[2]Aviation!Y151+'[2]International Shipping'!F151</f>
        <v>85.507705126577491</v>
      </c>
      <c r="AJ151" s="74">
        <v>43613</v>
      </c>
      <c r="AK151" s="117">
        <f>[2]Power!AL151+'[2]Ground Transportation'!AL151+[2]Industry!AL151+[2]Residential!AL151+[2]Aviation!AR151</f>
        <v>0.96398748638185949</v>
      </c>
      <c r="AL151" s="117">
        <f>[2]Power!AM151+'[2]Ground Transportation'!AM151+[2]Industry!AM151+[2]Residential!AM151+[2]Aviation!AS151</f>
        <v>0.77464770633556268</v>
      </c>
      <c r="AM151" s="117">
        <f>[2]Power!AN151+'[2]Ground Transportation'!AN151+[2]Industry!AN151+[2]Residential!AN151+[2]Aviation!AT151</f>
        <v>1.7667935744640588</v>
      </c>
      <c r="AN151" s="117">
        <f>[2]Power!AO151+'[2]Ground Transportation'!AO151+[2]Industry!AO151+[2]Residential!AO151+[2]Aviation!AU151</f>
        <v>0.76536016701252751</v>
      </c>
      <c r="AO151" s="97">
        <f>[2]Power!AP151+'[2]Ground Transportation'!AP151+[2]Industry!AP151+[2]Residential!AP151+[2]Aviation!AV151</f>
        <v>0.67304315855006913</v>
      </c>
      <c r="AQ151" s="74">
        <v>43979</v>
      </c>
      <c r="AR151" s="116">
        <f>[2]Power!AS151+'[2]Ground Transportation'!AS151+[2]Industry!AS151+[2]Residential!AS151+[2]Aviation!AY151</f>
        <v>0.67309408872983545</v>
      </c>
      <c r="AS151" s="116">
        <f>[2]Power!AT151+'[2]Ground Transportation'!AT151+[2]Industry!AT151+[2]Residential!AT151+[2]Aviation!AZ151</f>
        <v>0.59502310618680287</v>
      </c>
      <c r="AT151" s="116">
        <f>[2]Power!AU151+'[2]Ground Transportation'!AU151+[2]Industry!AU151+[2]Residential!AU151+[2]Aviation!BA151</f>
        <v>1.395773428237544</v>
      </c>
      <c r="AU151" s="116">
        <f>[2]Power!AV151+'[2]Ground Transportation'!AV151+[2]Industry!AV151+[2]Residential!AV151+[2]Aviation!BB151</f>
        <v>0.67234407225937487</v>
      </c>
      <c r="AV151" s="77">
        <f>[2]Power!AW151+'[2]Ground Transportation'!AW151+[2]Industry!AW151+[2]Residential!AW151+[2]Aviation!BC151</f>
        <v>0.45253352064958163</v>
      </c>
    </row>
    <row r="152" spans="2:48">
      <c r="B152" s="74">
        <v>43614</v>
      </c>
      <c r="C152" s="117">
        <f>[2]Power!C152+'[2]Ground Transportation'!C152+[2]Industry!C152+[2]Residential!C152+[2]Aviation!C152</f>
        <v>27.403949899186443</v>
      </c>
      <c r="D152" s="117">
        <f>[2]Power!D152+'[2]Ground Transportation'!D152+[2]Industry!D152+[2]Residential!D152+[2]Aviation!D152</f>
        <v>7.5515458153885451</v>
      </c>
      <c r="E152" s="117">
        <f>[2]Power!E152+'[2]Ground Transportation'!E152+[2]Industry!E152+[2]Residential!E152+[2]Aviation!E152</f>
        <v>14.951502073476533</v>
      </c>
      <c r="F152" s="117">
        <f>[2]Power!F152+'[2]Ground Transportation'!F152+[2]Industry!F152+[2]Residential!F152+[2]Aviation!F152</f>
        <v>8.1926882654618307</v>
      </c>
      <c r="G152" s="117">
        <f>[2]Power!G152+'[2]Ground Transportation'!G152+[2]Industry!G152+[2]Residential!G152+[2]Aviation!G152</f>
        <v>3.6177582512298052</v>
      </c>
      <c r="H152" s="117">
        <f>[2]Power!H152+'[2]Ground Transportation'!H152+[2]Industry!H152+[2]Residential!H152+[2]Aviation!H152</f>
        <v>2.7994936648914188</v>
      </c>
      <c r="I152" s="117">
        <f>[2]Power!I152+'[2]Ground Transportation'!I152+[2]Industry!I152+[2]Residential!I152+[2]Aviation!I152</f>
        <v>1.2385426553606709</v>
      </c>
      <c r="J152" s="117">
        <f>[2]Power!J152+'[2]Ground Transportation'!J152+[2]Industry!J152+[2]Residential!J152+[2]Aviation!J152</f>
        <v>26.338258247511529</v>
      </c>
      <c r="K152" s="79">
        <f>SUM(C152:J152)+[2]Aviation!L152+'[2]International Shipping'!C152</f>
        <v>95.736519332609703</v>
      </c>
      <c r="M152" s="74">
        <v>43980</v>
      </c>
      <c r="N152" s="116">
        <f>[2]Power!N152+'[2]Ground Transportation'!N152+[2]Industry!N152+[2]Residential!N152+[2]Aviation!P152</f>
        <v>28.197353469046384</v>
      </c>
      <c r="O152" s="116">
        <f>[2]Power!O152+'[2]Ground Transportation'!O152+[2]Industry!O152+[2]Residential!O152+[2]Aviation!Q152</f>
        <v>5.3383659672204677</v>
      </c>
      <c r="P152" s="116">
        <f>[2]Power!P152+'[2]Ground Transportation'!P152+[2]Industry!P152+[2]Residential!P152+[2]Aviation!R152</f>
        <v>11.943808342524921</v>
      </c>
      <c r="Q152" s="116">
        <f>[2]Power!Q152+'[2]Ground Transportation'!Q152+[2]Industry!Q152+[2]Residential!Q152+[2]Aviation!S152</f>
        <v>6.9022662809576438</v>
      </c>
      <c r="R152" s="116">
        <f>[2]Power!R152+'[2]Ground Transportation'!R152+[2]Industry!R152+[2]Residential!R152+[2]Aviation!T152</f>
        <v>3.4346398995991194</v>
      </c>
      <c r="S152" s="116">
        <f>[2]Power!S152+'[2]Ground Transportation'!S152+[2]Industry!S152+[2]Residential!S152+[2]Aviation!U152</f>
        <v>2.246422112124637</v>
      </c>
      <c r="T152" s="116">
        <f>[2]Power!T152+'[2]Ground Transportation'!T152+[2]Industry!T152+[2]Residential!T152+[2]Aviation!V152</f>
        <v>1.1119314846763617</v>
      </c>
      <c r="U152" s="116">
        <f>[2]Power!U152+'[2]Ground Transportation'!U152+[2]Industry!U152+[2]Residential!U152+[2]Aviation!W152</f>
        <v>23.757007391038371</v>
      </c>
      <c r="V152" s="81">
        <f>SUM(N152:U152)+[2]Aviation!Y152+'[2]International Shipping'!F152</f>
        <v>84.781466029128936</v>
      </c>
      <c r="AJ152" s="74">
        <v>43614</v>
      </c>
      <c r="AK152" s="117">
        <f>[2]Power!AL152+'[2]Ground Transportation'!AL152+[2]Industry!AL152+[2]Residential!AL152+[2]Aviation!AR152</f>
        <v>0.9829928369753731</v>
      </c>
      <c r="AL152" s="117">
        <f>[2]Power!AM152+'[2]Ground Transportation'!AM152+[2]Industry!AM152+[2]Residential!AM152+[2]Aviation!AS152</f>
        <v>0.76493411255201549</v>
      </c>
      <c r="AM152" s="117">
        <f>[2]Power!AN152+'[2]Ground Transportation'!AN152+[2]Industry!AN152+[2]Residential!AN152+[2]Aviation!AT152</f>
        <v>1.7591382999291589</v>
      </c>
      <c r="AN152" s="117">
        <f>[2]Power!AO152+'[2]Ground Transportation'!AO152+[2]Industry!AO152+[2]Residential!AO152+[2]Aviation!AU152</f>
        <v>0.77553649113415135</v>
      </c>
      <c r="AO152" s="97">
        <f>[2]Power!AP152+'[2]Ground Transportation'!AP152+[2]Industry!AP152+[2]Residential!AP152+[2]Aviation!AV152</f>
        <v>0.68192515895190819</v>
      </c>
      <c r="AQ152" s="74">
        <v>43980</v>
      </c>
      <c r="AR152" s="116">
        <f>[2]Power!AS152+'[2]Ground Transportation'!AS152+[2]Industry!AS152+[2]Residential!AS152+[2]Aviation!AY152</f>
        <v>0.68741810286750837</v>
      </c>
      <c r="AS152" s="116">
        <f>[2]Power!AT152+'[2]Ground Transportation'!AT152+[2]Industry!AT152+[2]Residential!AT152+[2]Aviation!AZ152</f>
        <v>0.60651148174842806</v>
      </c>
      <c r="AT152" s="116">
        <f>[2]Power!AU152+'[2]Ground Transportation'!AU152+[2]Industry!AU152+[2]Residential!AU152+[2]Aviation!BA152</f>
        <v>1.4528094601702004</v>
      </c>
      <c r="AU152" s="116">
        <f>[2]Power!AV152+'[2]Ground Transportation'!AV152+[2]Industry!AV152+[2]Residential!AV152+[2]Aviation!BB152</f>
        <v>0.74784324897540988</v>
      </c>
      <c r="AV152" s="77">
        <f>[2]Power!AW152+'[2]Ground Transportation'!AW152+[2]Industry!AW152+[2]Residential!AW152+[2]Aviation!BC152</f>
        <v>0.48189891641440269</v>
      </c>
    </row>
    <row r="153" spans="2:48">
      <c r="B153" s="74">
        <v>43615</v>
      </c>
      <c r="C153" s="117">
        <f>[2]Power!C153+'[2]Ground Transportation'!C153+[2]Industry!C153+[2]Residential!C153+[2]Aviation!C153</f>
        <v>27.066515809690287</v>
      </c>
      <c r="D153" s="117">
        <f>[2]Power!D153+'[2]Ground Transportation'!D153+[2]Industry!D153+[2]Residential!D153+[2]Aviation!D153</f>
        <v>7.6598377182876982</v>
      </c>
      <c r="E153" s="117">
        <f>[2]Power!E153+'[2]Ground Transportation'!E153+[2]Industry!E153+[2]Residential!E153+[2]Aviation!E153</f>
        <v>15.048984793350996</v>
      </c>
      <c r="F153" s="117">
        <f>[2]Power!F153+'[2]Ground Transportation'!F153+[2]Industry!F153+[2]Residential!F153+[2]Aviation!F153</f>
        <v>6.8811186441303622</v>
      </c>
      <c r="G153" s="117">
        <f>[2]Power!G153+'[2]Ground Transportation'!G153+[2]Industry!G153+[2]Residential!G153+[2]Aviation!G153</f>
        <v>3.6125531945163183</v>
      </c>
      <c r="H153" s="117">
        <f>[2]Power!H153+'[2]Ground Transportation'!H153+[2]Industry!H153+[2]Residential!H153+[2]Aviation!H153</f>
        <v>2.6891650066727846</v>
      </c>
      <c r="I153" s="117">
        <f>[2]Power!I153+'[2]Ground Transportation'!I153+[2]Industry!I153+[2]Residential!I153+[2]Aviation!I153</f>
        <v>1.240099342060371</v>
      </c>
      <c r="J153" s="117">
        <f>[2]Power!J153+'[2]Ground Transportation'!J153+[2]Industry!J153+[2]Residential!J153+[2]Aviation!J153</f>
        <v>25.821281581524214</v>
      </c>
      <c r="K153" s="79">
        <f>SUM(C153:J153)+[2]Aviation!L153+'[2]International Shipping'!C153</f>
        <v>93.713247839281877</v>
      </c>
      <c r="M153" s="74">
        <v>43981</v>
      </c>
      <c r="N153" s="116">
        <f>[2]Power!N153+'[2]Ground Transportation'!N153+[2]Industry!N153+[2]Residential!N153+[2]Aviation!P153</f>
        <v>27.733759549375229</v>
      </c>
      <c r="O153" s="116">
        <f>[2]Power!O153+'[2]Ground Transportation'!O153+[2]Industry!O153+[2]Residential!O153+[2]Aviation!Q153</f>
        <v>5.249572166859287</v>
      </c>
      <c r="P153" s="116">
        <f>[2]Power!P153+'[2]Ground Transportation'!P153+[2]Industry!P153+[2]Residential!P153+[2]Aviation!R153</f>
        <v>10.537237442665377</v>
      </c>
      <c r="Q153" s="116">
        <f>[2]Power!Q153+'[2]Ground Transportation'!Q153+[2]Industry!Q153+[2]Residential!Q153+[2]Aviation!S153</f>
        <v>5.6329060582916046</v>
      </c>
      <c r="R153" s="116">
        <f>[2]Power!R153+'[2]Ground Transportation'!R153+[2]Industry!R153+[2]Residential!R153+[2]Aviation!T153</f>
        <v>3.2142203081598892</v>
      </c>
      <c r="S153" s="116">
        <f>[2]Power!S153+'[2]Ground Transportation'!S153+[2]Industry!S153+[2]Residential!S153+[2]Aviation!U153</f>
        <v>2.1326919217068472</v>
      </c>
      <c r="T153" s="116">
        <f>[2]Power!T153+'[2]Ground Transportation'!T153+[2]Industry!T153+[2]Residential!T153+[2]Aviation!V153</f>
        <v>0.98488108242583772</v>
      </c>
      <c r="U153" s="116">
        <f>[2]Power!U153+'[2]Ground Transportation'!U153+[2]Industry!U153+[2]Residential!U153+[2]Aviation!W153</f>
        <v>23.123871062718035</v>
      </c>
      <c r="V153" s="81">
        <f>SUM(N153:U153)+[2]Aviation!Y153+'[2]International Shipping'!F153</f>
        <v>80.440707647021824</v>
      </c>
      <c r="AJ153" s="74">
        <v>43615</v>
      </c>
      <c r="AK153" s="117">
        <f>[2]Power!AL153+'[2]Ground Transportation'!AL153+[2]Industry!AL153+[2]Residential!AL153+[2]Aviation!AR153</f>
        <v>0.65640767818702328</v>
      </c>
      <c r="AL153" s="117">
        <f>[2]Power!AM153+'[2]Ground Transportation'!AM153+[2]Industry!AM153+[2]Residential!AM153+[2]Aviation!AS153</f>
        <v>0.53890499581655837</v>
      </c>
      <c r="AM153" s="117">
        <f>[2]Power!AN153+'[2]Ground Transportation'!AN153+[2]Industry!AN153+[2]Residential!AN153+[2]Aviation!AT153</f>
        <v>1.2628879409142677</v>
      </c>
      <c r="AN153" s="117">
        <f>[2]Power!AO153+'[2]Ground Transportation'!AO153+[2]Industry!AO153+[2]Residential!AO153+[2]Aviation!AU153</f>
        <v>0.81815979116687731</v>
      </c>
      <c r="AO153" s="97">
        <f>[2]Power!AP153+'[2]Ground Transportation'!AP153+[2]Industry!AP153+[2]Residential!AP153+[2]Aviation!AV153</f>
        <v>0.63974918155434191</v>
      </c>
      <c r="AQ153" s="74">
        <v>43981</v>
      </c>
      <c r="AR153" s="116">
        <f>[2]Power!AS153+'[2]Ground Transportation'!AS153+[2]Industry!AS153+[2]Residential!AS153+[2]Aviation!AY153</f>
        <v>0.54381761099786419</v>
      </c>
      <c r="AS153" s="116">
        <f>[2]Power!AT153+'[2]Ground Transportation'!AT153+[2]Industry!AT153+[2]Residential!AT153+[2]Aviation!AZ153</f>
        <v>0.48893758899808237</v>
      </c>
      <c r="AT153" s="116">
        <f>[2]Power!AU153+'[2]Ground Transportation'!AU153+[2]Industry!AU153+[2]Residential!AU153+[2]Aviation!BA153</f>
        <v>1.1915538755521116</v>
      </c>
      <c r="AU153" s="116">
        <f>[2]Power!AV153+'[2]Ground Transportation'!AV153+[2]Industry!AV153+[2]Residential!AV153+[2]Aviation!BB153</f>
        <v>0.67565139261219964</v>
      </c>
      <c r="AV153" s="77">
        <f>[2]Power!AW153+'[2]Ground Transportation'!AW153+[2]Industry!AW153+[2]Residential!AW153+[2]Aviation!BC153</f>
        <v>0.37604992947966021</v>
      </c>
    </row>
    <row r="154" spans="2:48">
      <c r="B154" s="74">
        <v>43616</v>
      </c>
      <c r="C154" s="117">
        <f>[2]Power!C154+'[2]Ground Transportation'!C154+[2]Industry!C154+[2]Residential!C154+[2]Aviation!C154</f>
        <v>26.795460776498242</v>
      </c>
      <c r="D154" s="117">
        <f>[2]Power!D154+'[2]Ground Transportation'!D154+[2]Industry!D154+[2]Residential!D154+[2]Aviation!D154</f>
        <v>7.6813096849728941</v>
      </c>
      <c r="E154" s="117">
        <f>[2]Power!E154+'[2]Ground Transportation'!E154+[2]Industry!E154+[2]Residential!E154+[2]Aviation!E154</f>
        <v>15.105174116768925</v>
      </c>
      <c r="F154" s="117">
        <f>[2]Power!F154+'[2]Ground Transportation'!F154+[2]Industry!F154+[2]Residential!F154+[2]Aviation!F154</f>
        <v>7.16183373999315</v>
      </c>
      <c r="G154" s="117">
        <f>[2]Power!G154+'[2]Ground Transportation'!G154+[2]Industry!G154+[2]Residential!G154+[2]Aviation!G154</f>
        <v>3.6367833383855537</v>
      </c>
      <c r="H154" s="117">
        <f>[2]Power!H154+'[2]Ground Transportation'!H154+[2]Industry!H154+[2]Residential!H154+[2]Aviation!H154</f>
        <v>2.9028859044346635</v>
      </c>
      <c r="I154" s="117">
        <f>[2]Power!I154+'[2]Ground Transportation'!I154+[2]Industry!I154+[2]Residential!I154+[2]Aviation!I154</f>
        <v>1.267624909836909</v>
      </c>
      <c r="J154" s="117">
        <f>[2]Power!J154+'[2]Ground Transportation'!J154+[2]Industry!J154+[2]Residential!J154+[2]Aviation!J154</f>
        <v>25.67176966653718</v>
      </c>
      <c r="K154" s="79">
        <f>SUM(C154:J154)+[2]Aviation!L154+'[2]International Shipping'!C154</f>
        <v>93.969951001378973</v>
      </c>
      <c r="M154" s="74">
        <v>43982</v>
      </c>
      <c r="N154" s="116">
        <f>[2]Power!N154+'[2]Ground Transportation'!N154+[2]Industry!N154+[2]Residential!N154+[2]Aviation!P154</f>
        <v>27.645423601426597</v>
      </c>
      <c r="O154" s="116">
        <f>[2]Power!O154+'[2]Ground Transportation'!O154+[2]Industry!O154+[2]Residential!O154+[2]Aviation!Q154</f>
        <v>5.1372914910028564</v>
      </c>
      <c r="P154" s="116">
        <f>[2]Power!P154+'[2]Ground Transportation'!P154+[2]Industry!P154+[2]Residential!P154+[2]Aviation!R154</f>
        <v>8.9817680350015809</v>
      </c>
      <c r="Q154" s="116">
        <f>[2]Power!Q154+'[2]Ground Transportation'!Q154+[2]Industry!Q154+[2]Residential!Q154+[2]Aviation!S154</f>
        <v>4.8743922136525395</v>
      </c>
      <c r="R154" s="116">
        <f>[2]Power!R154+'[2]Ground Transportation'!R154+[2]Industry!R154+[2]Residential!R154+[2]Aviation!T154</f>
        <v>3.1805196688597088</v>
      </c>
      <c r="S154" s="116">
        <f>[2]Power!S154+'[2]Ground Transportation'!S154+[2]Industry!S154+[2]Residential!S154+[2]Aviation!U154</f>
        <v>2.0666446949635069</v>
      </c>
      <c r="T154" s="116">
        <f>[2]Power!T154+'[2]Ground Transportation'!T154+[2]Industry!T154+[2]Residential!T154+[2]Aviation!V154</f>
        <v>0.69373165004208115</v>
      </c>
      <c r="U154" s="116">
        <f>[2]Power!U154+'[2]Ground Transportation'!U154+[2]Industry!U154+[2]Residential!U154+[2]Aviation!W154</f>
        <v>21.224264097059653</v>
      </c>
      <c r="V154" s="81">
        <f>SUM(N154:U154)+[2]Aviation!Y154+'[2]International Shipping'!F154</f>
        <v>75.621696331288049</v>
      </c>
      <c r="AJ154" s="74">
        <v>43616</v>
      </c>
      <c r="AK154" s="117">
        <f>[2]Power!AL154+'[2]Ground Transportation'!AL154+[2]Industry!AL154+[2]Residential!AL154+[2]Aviation!AR154</f>
        <v>0.74404498900601801</v>
      </c>
      <c r="AL154" s="117">
        <f>[2]Power!AM154+'[2]Ground Transportation'!AM154+[2]Industry!AM154+[2]Residential!AM154+[2]Aviation!AS154</f>
        <v>0.59408223758107848</v>
      </c>
      <c r="AM154" s="117">
        <f>[2]Power!AN154+'[2]Ground Transportation'!AN154+[2]Industry!AN154+[2]Residential!AN154+[2]Aviation!AT154</f>
        <v>1.3243439281940905</v>
      </c>
      <c r="AN154" s="117">
        <f>[2]Power!AO154+'[2]Ground Transportation'!AO154+[2]Industry!AO154+[2]Residential!AO154+[2]Aviation!AU154</f>
        <v>0.77809268622639804</v>
      </c>
      <c r="AO154" s="97">
        <f>[2]Power!AP154+'[2]Ground Transportation'!AP154+[2]Industry!AP154+[2]Residential!AP154+[2]Aviation!AV154</f>
        <v>0.66348637604858529</v>
      </c>
      <c r="AQ154" s="74">
        <v>43982</v>
      </c>
      <c r="AR154" s="116">
        <f>[2]Power!AS154+'[2]Ground Transportation'!AS154+[2]Industry!AS154+[2]Residential!AS154+[2]Aviation!AY154</f>
        <v>0.48342178824812332</v>
      </c>
      <c r="AS154" s="116">
        <f>[2]Power!AT154+'[2]Ground Transportation'!AT154+[2]Industry!AT154+[2]Residential!AT154+[2]Aviation!AZ154</f>
        <v>0.40626797252513447</v>
      </c>
      <c r="AT154" s="116">
        <f>[2]Power!AU154+'[2]Ground Transportation'!AU154+[2]Industry!AU154+[2]Residential!AU154+[2]Aviation!BA154</f>
        <v>1.0421583394463192</v>
      </c>
      <c r="AU154" s="116">
        <f>[2]Power!AV154+'[2]Ground Transportation'!AV154+[2]Industry!AV154+[2]Residential!AV154+[2]Aviation!BB154</f>
        <v>0.58642694146569019</v>
      </c>
      <c r="AV154" s="77">
        <f>[2]Power!AW154+'[2]Ground Transportation'!AW154+[2]Industry!AW154+[2]Residential!AW154+[2]Aviation!BC154</f>
        <v>0.35327909601361723</v>
      </c>
    </row>
    <row r="155" spans="2:48">
      <c r="B155" s="74">
        <v>43617</v>
      </c>
      <c r="C155" s="117">
        <f>[2]Power!C155+'[2]Ground Transportation'!C155+[2]Industry!C155+[2]Residential!C155+[2]Aviation!C155</f>
        <v>25.82261082899139</v>
      </c>
      <c r="D155" s="117">
        <f>[2]Power!D155+'[2]Ground Transportation'!D155+[2]Industry!D155+[2]Residential!D155+[2]Aviation!D155</f>
        <v>7.5048126425323112</v>
      </c>
      <c r="E155" s="117">
        <f>[2]Power!E155+'[2]Ground Transportation'!E155+[2]Industry!E155+[2]Residential!E155+[2]Aviation!E155</f>
        <v>13.222329780226735</v>
      </c>
      <c r="F155" s="117">
        <f>[2]Power!F155+'[2]Ground Transportation'!F155+[2]Industry!F155+[2]Residential!F155+[2]Aviation!F155</f>
        <v>6.1456911535533427</v>
      </c>
      <c r="G155" s="117">
        <f>[2]Power!G155+'[2]Ground Transportation'!G155+[2]Industry!G155+[2]Residential!G155+[2]Aviation!G155</f>
        <v>3.6497516247192245</v>
      </c>
      <c r="H155" s="117">
        <f>[2]Power!H155+'[2]Ground Transportation'!H155+[2]Industry!H155+[2]Residential!H155+[2]Aviation!H155</f>
        <v>2.4718657378296678</v>
      </c>
      <c r="I155" s="117">
        <f>[2]Power!I155+'[2]Ground Transportation'!I155+[2]Industry!I155+[2]Residential!I155+[2]Aviation!I155</f>
        <v>1.1531077932990765</v>
      </c>
      <c r="J155" s="117">
        <f>[2]Power!J155+'[2]Ground Transportation'!J155+[2]Industry!J155+[2]Residential!J155+[2]Aviation!J155</f>
        <v>23.881978181998857</v>
      </c>
      <c r="K155" s="79">
        <f>SUM(C155:J155)+[2]Aviation!L155+'[2]International Shipping'!C155</f>
        <v>87.657286315299075</v>
      </c>
      <c r="M155" s="74">
        <v>43983</v>
      </c>
      <c r="N155" s="116">
        <f>[2]Power!N155+'[2]Ground Transportation'!N155+[2]Industry!N155+[2]Residential!N155+[2]Aviation!P155</f>
        <v>27.938857239236704</v>
      </c>
      <c r="O155" s="116">
        <f>[2]Power!O155+'[2]Ground Transportation'!O155+[2]Industry!O155+[2]Residential!O155+[2]Aviation!Q155</f>
        <v>5.7303248899259618</v>
      </c>
      <c r="P155" s="116">
        <f>[2]Power!P155+'[2]Ground Transportation'!P155+[2]Industry!P155+[2]Residential!P155+[2]Aviation!R155</f>
        <v>10.177255727044898</v>
      </c>
      <c r="Q155" s="116">
        <f>[2]Power!Q155+'[2]Ground Transportation'!Q155+[2]Industry!Q155+[2]Residential!Q155+[2]Aviation!S155</f>
        <v>5.5453503474790198</v>
      </c>
      <c r="R155" s="116">
        <f>[2]Power!R155+'[2]Ground Transportation'!R155+[2]Industry!R155+[2]Residential!R155+[2]Aviation!T155</f>
        <v>3.6307501323744553</v>
      </c>
      <c r="S155" s="116">
        <f>[2]Power!S155+'[2]Ground Transportation'!S155+[2]Industry!S155+[2]Residential!S155+[2]Aviation!U155</f>
        <v>2.5147638450112355</v>
      </c>
      <c r="T155" s="116">
        <f>[2]Power!T155+'[2]Ground Transportation'!T155+[2]Industry!T155+[2]Residential!T155+[2]Aviation!V155</f>
        <v>1.035263312145615</v>
      </c>
      <c r="U155" s="116">
        <f>[2]Power!U155+'[2]Ground Transportation'!U155+[2]Industry!U155+[2]Residential!U155+[2]Aviation!W155</f>
        <v>22.030362116671466</v>
      </c>
      <c r="V155" s="81">
        <f>SUM(N155:U155)+[2]Aviation!Y155+'[2]International Shipping'!F155</f>
        <v>80.401099557729538</v>
      </c>
      <c r="AJ155" s="74">
        <v>43617</v>
      </c>
      <c r="AK155" s="117">
        <f>[2]Power!AL155+'[2]Ground Transportation'!AL155+[2]Industry!AL155+[2]Residential!AL155+[2]Aviation!AR155</f>
        <v>0.66149826610200235</v>
      </c>
      <c r="AL155" s="117">
        <f>[2]Power!AM155+'[2]Ground Transportation'!AM155+[2]Industry!AM155+[2]Residential!AM155+[2]Aviation!AS155</f>
        <v>0.5264151024023197</v>
      </c>
      <c r="AM155" s="117">
        <f>[2]Power!AN155+'[2]Ground Transportation'!AN155+[2]Industry!AN155+[2]Residential!AN155+[2]Aviation!AT155</f>
        <v>1.0704883195611452</v>
      </c>
      <c r="AN155" s="117">
        <f>[2]Power!AO155+'[2]Ground Transportation'!AO155+[2]Industry!AO155+[2]Residential!AO155+[2]Aviation!AU155</f>
        <v>0.6363884215340152</v>
      </c>
      <c r="AO155" s="97">
        <f>[2]Power!AP155+'[2]Ground Transportation'!AP155+[2]Industry!AP155+[2]Residential!AP155+[2]Aviation!AV155</f>
        <v>0.56297720535840545</v>
      </c>
      <c r="AQ155" s="74">
        <v>43983</v>
      </c>
      <c r="AR155" s="116">
        <f>[2]Power!AS155+'[2]Ground Transportation'!AS155+[2]Industry!AS155+[2]Residential!AS155+[2]Aviation!AY155</f>
        <v>0.57890243657991869</v>
      </c>
      <c r="AS155" s="116">
        <f>[2]Power!AT155+'[2]Ground Transportation'!AT155+[2]Industry!AT155+[2]Residential!AT155+[2]Aviation!AZ155</f>
        <v>0.39288990714428823</v>
      </c>
      <c r="AT155" s="116">
        <f>[2]Power!AU155+'[2]Ground Transportation'!AU155+[2]Industry!AU155+[2]Residential!AU155+[2]Aviation!BA155</f>
        <v>0.9510537944619909</v>
      </c>
      <c r="AU155" s="116">
        <f>[2]Power!AV155+'[2]Ground Transportation'!AV155+[2]Industry!AV155+[2]Residential!AV155+[2]Aviation!BB155</f>
        <v>0.65402117870186249</v>
      </c>
      <c r="AV155" s="77">
        <f>[2]Power!AW155+'[2]Ground Transportation'!AW155+[2]Industry!AW155+[2]Residential!AW155+[2]Aviation!BC155</f>
        <v>0.49850675914094372</v>
      </c>
    </row>
    <row r="156" spans="2:48">
      <c r="B156" s="74">
        <v>43618</v>
      </c>
      <c r="C156" s="117">
        <f>[2]Power!C156+'[2]Ground Transportation'!C156+[2]Industry!C156+[2]Residential!C156+[2]Aviation!C156</f>
        <v>25.342297007670687</v>
      </c>
      <c r="D156" s="117">
        <f>[2]Power!D156+'[2]Ground Transportation'!D156+[2]Industry!D156+[2]Residential!D156+[2]Aviation!D156</f>
        <v>7.188391278063861</v>
      </c>
      <c r="E156" s="117">
        <f>[2]Power!E156+'[2]Ground Transportation'!E156+[2]Industry!E156+[2]Residential!E156+[2]Aviation!E156</f>
        <v>11.998468307423627</v>
      </c>
      <c r="F156" s="117">
        <f>[2]Power!F156+'[2]Ground Transportation'!F156+[2]Industry!F156+[2]Residential!F156+[2]Aviation!F156</f>
        <v>5.2724040969038946</v>
      </c>
      <c r="G156" s="117">
        <f>[2]Power!G156+'[2]Ground Transportation'!G156+[2]Industry!G156+[2]Residential!G156+[2]Aviation!G156</f>
        <v>3.5517947794052032</v>
      </c>
      <c r="H156" s="117">
        <f>[2]Power!H156+'[2]Ground Transportation'!H156+[2]Industry!H156+[2]Residential!H156+[2]Aviation!H156</f>
        <v>2.4306339812221052</v>
      </c>
      <c r="I156" s="117">
        <f>[2]Power!I156+'[2]Ground Transportation'!I156+[2]Industry!I156+[2]Residential!I156+[2]Aviation!I156</f>
        <v>1.039139865734692</v>
      </c>
      <c r="J156" s="117">
        <f>[2]Power!J156+'[2]Ground Transportation'!J156+[2]Industry!J156+[2]Residential!J156+[2]Aviation!J156</f>
        <v>22.548987882610824</v>
      </c>
      <c r="K156" s="79">
        <f>SUM(C156:J156)+[2]Aviation!L156+'[2]International Shipping'!C156</f>
        <v>83.189539976382235</v>
      </c>
      <c r="L156" s="67"/>
      <c r="M156" s="74">
        <v>43984</v>
      </c>
      <c r="N156" s="116">
        <f>[2]Power!N156+'[2]Ground Transportation'!N156+[2]Industry!N156+[2]Residential!N156+[2]Aviation!P156</f>
        <v>27.236640865621418</v>
      </c>
      <c r="O156" s="116">
        <f>[2]Power!O156+'[2]Ground Transportation'!O156+[2]Industry!O156+[2]Residential!O156+[2]Aviation!Q156</f>
        <v>5.8657666204857479</v>
      </c>
      <c r="P156" s="116">
        <f>[2]Power!P156+'[2]Ground Transportation'!P156+[2]Industry!P156+[2]Residential!P156+[2]Aviation!R156</f>
        <v>11.59854188783935</v>
      </c>
      <c r="Q156" s="116">
        <f>[2]Power!Q156+'[2]Ground Transportation'!Q156+[2]Industry!Q156+[2]Residential!Q156+[2]Aviation!S156</f>
        <v>6.7938794012785211</v>
      </c>
      <c r="R156" s="116">
        <f>[2]Power!R156+'[2]Ground Transportation'!R156+[2]Industry!R156+[2]Residential!R156+[2]Aviation!T156</f>
        <v>3.6188278681458907</v>
      </c>
      <c r="S156" s="116">
        <f>[2]Power!S156+'[2]Ground Transportation'!S156+[2]Industry!S156+[2]Residential!S156+[2]Aviation!U156</f>
        <v>2.477265121593907</v>
      </c>
      <c r="T156" s="116">
        <f>[2]Power!T156+'[2]Ground Transportation'!T156+[2]Industry!T156+[2]Residential!T156+[2]Aviation!V156</f>
        <v>1.0832785849582605</v>
      </c>
      <c r="U156" s="116">
        <f>[2]Power!U156+'[2]Ground Transportation'!U156+[2]Industry!U156+[2]Residential!U156+[2]Aviation!W156</f>
        <v>23.847328558572983</v>
      </c>
      <c r="V156" s="81">
        <f>SUM(N156:U156)+[2]Aviation!Y156+'[2]International Shipping'!F156</f>
        <v>84.336543906095045</v>
      </c>
      <c r="AJ156" s="74">
        <v>43618</v>
      </c>
      <c r="AK156" s="117">
        <f>[2]Power!AL156+'[2]Ground Transportation'!AL156+[2]Industry!AL156+[2]Residential!AL156+[2]Aviation!AR156</f>
        <v>0.54024066784455627</v>
      </c>
      <c r="AL156" s="117">
        <f>[2]Power!AM156+'[2]Ground Transportation'!AM156+[2]Industry!AM156+[2]Residential!AM156+[2]Aviation!AS156</f>
        <v>0.48441943565587964</v>
      </c>
      <c r="AM156" s="117">
        <f>[2]Power!AN156+'[2]Ground Transportation'!AN156+[2]Industry!AN156+[2]Residential!AN156+[2]Aviation!AT156</f>
        <v>0.95649968071176938</v>
      </c>
      <c r="AN156" s="117">
        <f>[2]Power!AO156+'[2]Ground Transportation'!AO156+[2]Industry!AO156+[2]Residential!AO156+[2]Aviation!AU156</f>
        <v>0.579764472957635</v>
      </c>
      <c r="AO156" s="97">
        <f>[2]Power!AP156+'[2]Ground Transportation'!AP156+[2]Industry!AP156+[2]Residential!AP156+[2]Aviation!AV156</f>
        <v>0.45366196435629741</v>
      </c>
      <c r="AQ156" s="74">
        <v>43984</v>
      </c>
      <c r="AR156" s="116">
        <f>[2]Power!AS156+'[2]Ground Transportation'!AS156+[2]Industry!AS156+[2]Residential!AS156+[2]Aviation!AY156</f>
        <v>0.72395431577309832</v>
      </c>
      <c r="AS156" s="116">
        <f>[2]Power!AT156+'[2]Ground Transportation'!AT156+[2]Industry!AT156+[2]Residential!AT156+[2]Aviation!AZ156</f>
        <v>0.6189695553832204</v>
      </c>
      <c r="AT156" s="116">
        <f>[2]Power!AU156+'[2]Ground Transportation'!AU156+[2]Industry!AU156+[2]Residential!AU156+[2]Aviation!BA156</f>
        <v>1.2830762885000295</v>
      </c>
      <c r="AU156" s="116">
        <f>[2]Power!AV156+'[2]Ground Transportation'!AV156+[2]Industry!AV156+[2]Residential!AV156+[2]Aviation!BB156</f>
        <v>0.58214175403541002</v>
      </c>
      <c r="AV156" s="77">
        <f>[2]Power!AW156+'[2]Ground Transportation'!AW156+[2]Industry!AW156+[2]Residential!AW156+[2]Aviation!BC156</f>
        <v>0.5613511032373717</v>
      </c>
    </row>
    <row r="157" spans="2:48">
      <c r="B157" s="74">
        <v>43619</v>
      </c>
      <c r="C157" s="117">
        <f>[2]Power!C157+'[2]Ground Transportation'!C157+[2]Industry!C157+[2]Residential!C157+[2]Aviation!C157</f>
        <v>26.691991402731862</v>
      </c>
      <c r="D157" s="117">
        <f>[2]Power!D157+'[2]Ground Transportation'!D157+[2]Industry!D157+[2]Residential!D157+[2]Aviation!D157</f>
        <v>7.0930763209723207</v>
      </c>
      <c r="E157" s="117">
        <f>[2]Power!E157+'[2]Ground Transportation'!E157+[2]Industry!E157+[2]Residential!E157+[2]Aviation!E157</f>
        <v>13.487232625816183</v>
      </c>
      <c r="F157" s="117">
        <f>[2]Power!F157+'[2]Ground Transportation'!F157+[2]Industry!F157+[2]Residential!F157+[2]Aviation!F157</f>
        <v>7.239588692062652</v>
      </c>
      <c r="G157" s="117">
        <f>[2]Power!G157+'[2]Ground Transportation'!G157+[2]Industry!G157+[2]Residential!G157+[2]Aviation!G157</f>
        <v>3.6624615286570137</v>
      </c>
      <c r="H157" s="117">
        <f>[2]Power!H157+'[2]Ground Transportation'!H157+[2]Industry!H157+[2]Residential!H157+[2]Aviation!H157</f>
        <v>2.7276636073427243</v>
      </c>
      <c r="I157" s="117">
        <f>[2]Power!I157+'[2]Ground Transportation'!I157+[2]Industry!I157+[2]Residential!I157+[2]Aviation!I157</f>
        <v>1.1676118403458091</v>
      </c>
      <c r="J157" s="117">
        <f>[2]Power!J157+'[2]Ground Transportation'!J157+[2]Industry!J157+[2]Residential!J157+[2]Aviation!J157</f>
        <v>24.660038536161814</v>
      </c>
      <c r="K157" s="79">
        <f>SUM(C157:J157)+[2]Aviation!L157+'[2]International Shipping'!C157</f>
        <v>90.457798020427646</v>
      </c>
      <c r="M157" s="74">
        <v>43985</v>
      </c>
      <c r="N157" s="116">
        <f>[2]Power!N157+'[2]Ground Transportation'!N157+[2]Industry!N157+[2]Residential!N157+[2]Aviation!P157</f>
        <v>27.983277142794702</v>
      </c>
      <c r="O157" s="116">
        <f>[2]Power!O157+'[2]Ground Transportation'!O157+[2]Industry!O157+[2]Residential!O157+[2]Aviation!Q157</f>
        <v>5.8657086449482412</v>
      </c>
      <c r="P157" s="116">
        <f>[2]Power!P157+'[2]Ground Transportation'!P157+[2]Industry!P157+[2]Residential!P157+[2]Aviation!R157</f>
        <v>12.731730456578399</v>
      </c>
      <c r="Q157" s="116">
        <f>[2]Power!Q157+'[2]Ground Transportation'!Q157+[2]Industry!Q157+[2]Residential!Q157+[2]Aviation!S157</f>
        <v>7.1409767064978134</v>
      </c>
      <c r="R157" s="116">
        <f>[2]Power!R157+'[2]Ground Transportation'!R157+[2]Industry!R157+[2]Residential!R157+[2]Aviation!T157</f>
        <v>3.5139328319066352</v>
      </c>
      <c r="S157" s="116">
        <f>[2]Power!S157+'[2]Ground Transportation'!S157+[2]Industry!S157+[2]Residential!S157+[2]Aviation!U157</f>
        <v>2.5937408501287456</v>
      </c>
      <c r="T157" s="116">
        <f>[2]Power!T157+'[2]Ground Transportation'!T157+[2]Industry!T157+[2]Residential!T157+[2]Aviation!V157</f>
        <v>1.0655433460631323</v>
      </c>
      <c r="U157" s="116">
        <f>[2]Power!U157+'[2]Ground Transportation'!U157+[2]Industry!U157+[2]Residential!U157+[2]Aviation!W157</f>
        <v>24.273621723132113</v>
      </c>
      <c r="V157" s="81">
        <f>SUM(N157:U157)+[2]Aviation!Y157+'[2]International Shipping'!F157</f>
        <v>87.006547861233273</v>
      </c>
      <c r="AJ157" s="74">
        <v>43619</v>
      </c>
      <c r="AK157" s="117">
        <f>[2]Power!AL157+'[2]Ground Transportation'!AL157+[2]Industry!AL157+[2]Residential!AL157+[2]Aviation!AR157</f>
        <v>0.8428256928815806</v>
      </c>
      <c r="AL157" s="117">
        <f>[2]Power!AM157+'[2]Ground Transportation'!AM157+[2]Industry!AM157+[2]Residential!AM157+[2]Aviation!AS157</f>
        <v>0.65877744835023422</v>
      </c>
      <c r="AM157" s="117">
        <f>[2]Power!AN157+'[2]Ground Transportation'!AN157+[2]Industry!AN157+[2]Residential!AN157+[2]Aviation!AT157</f>
        <v>1.4213555260966413</v>
      </c>
      <c r="AN157" s="117">
        <f>[2]Power!AO157+'[2]Ground Transportation'!AO157+[2]Industry!AO157+[2]Residential!AO157+[2]Aviation!AU157</f>
        <v>0.68948589366148061</v>
      </c>
      <c r="AO157" s="97">
        <f>[2]Power!AP157+'[2]Ground Transportation'!AP157+[2]Industry!AP157+[2]Residential!AP157+[2]Aviation!AV157</f>
        <v>0.69028150963255075</v>
      </c>
      <c r="AQ157" s="74">
        <v>43985</v>
      </c>
      <c r="AR157" s="116">
        <f>[2]Power!AS157+'[2]Ground Transportation'!AS157+[2]Industry!AS157+[2]Residential!AS157+[2]Aviation!AY157</f>
        <v>0.76833157393586438</v>
      </c>
      <c r="AS157" s="116">
        <f>[2]Power!AT157+'[2]Ground Transportation'!AT157+[2]Industry!AT157+[2]Residential!AT157+[2]Aviation!AZ157</f>
        <v>0.65881212491307928</v>
      </c>
      <c r="AT157" s="116">
        <f>[2]Power!AU157+'[2]Ground Transportation'!AU157+[2]Industry!AU157+[2]Residential!AU157+[2]Aviation!BA157</f>
        <v>1.4002153858678661</v>
      </c>
      <c r="AU157" s="116">
        <f>[2]Power!AV157+'[2]Ground Transportation'!AV157+[2]Industry!AV157+[2]Residential!AV157+[2]Aviation!BB157</f>
        <v>0.73541050654265583</v>
      </c>
      <c r="AV157" s="77">
        <f>[2]Power!AW157+'[2]Ground Transportation'!AW157+[2]Industry!AW157+[2]Residential!AW157+[2]Aviation!BC157</f>
        <v>0.53702723319037271</v>
      </c>
    </row>
    <row r="158" spans="2:48">
      <c r="B158" s="74">
        <v>43620</v>
      </c>
      <c r="C158" s="117">
        <f>[2]Power!C158+'[2]Ground Transportation'!C158+[2]Industry!C158+[2]Residential!C158+[2]Aviation!C158</f>
        <v>27.140029995615635</v>
      </c>
      <c r="D158" s="117">
        <f>[2]Power!D158+'[2]Ground Transportation'!D158+[2]Industry!D158+[2]Residential!D158+[2]Aviation!D158</f>
        <v>6.9403794374422505</v>
      </c>
      <c r="E158" s="117">
        <f>[2]Power!E158+'[2]Ground Transportation'!E158+[2]Industry!E158+[2]Residential!E158+[2]Aviation!E158</f>
        <v>14.251888026508372</v>
      </c>
      <c r="F158" s="117">
        <f>[2]Power!F158+'[2]Ground Transportation'!F158+[2]Industry!F158+[2]Residential!F158+[2]Aviation!F158</f>
        <v>8.0749755266261278</v>
      </c>
      <c r="G158" s="117">
        <f>[2]Power!G158+'[2]Ground Transportation'!G158+[2]Industry!G158+[2]Residential!G158+[2]Aviation!G158</f>
        <v>3.6477016501179103</v>
      </c>
      <c r="H158" s="117">
        <f>[2]Power!H158+'[2]Ground Transportation'!H158+[2]Industry!H158+[2]Residential!H158+[2]Aviation!H158</f>
        <v>2.8894360137499939</v>
      </c>
      <c r="I158" s="117">
        <f>[2]Power!I158+'[2]Ground Transportation'!I158+[2]Industry!I158+[2]Residential!I158+[2]Aviation!I158</f>
        <v>1.1657187447749751</v>
      </c>
      <c r="J158" s="117">
        <f>[2]Power!J158+'[2]Ground Transportation'!J158+[2]Industry!J158+[2]Residential!J158+[2]Aviation!J158</f>
        <v>25.102029771200705</v>
      </c>
      <c r="K158" s="79">
        <f>SUM(C158:J158)+[2]Aviation!L158+'[2]International Shipping'!C158</f>
        <v>92.912669379139714</v>
      </c>
      <c r="M158" s="74">
        <v>43986</v>
      </c>
      <c r="N158" s="116">
        <f>[2]Power!N158+'[2]Ground Transportation'!N158+[2]Industry!N158+[2]Residential!N158+[2]Aviation!P158</f>
        <v>29.164833028766161</v>
      </c>
      <c r="O158" s="116">
        <f>[2]Power!O158+'[2]Ground Transportation'!O158+[2]Industry!O158+[2]Residential!O158+[2]Aviation!Q158</f>
        <v>5.766729193365201</v>
      </c>
      <c r="P158" s="116">
        <f>[2]Power!P158+'[2]Ground Transportation'!P158+[2]Industry!P158+[2]Residential!P158+[2]Aviation!R158</f>
        <v>12.954968230990483</v>
      </c>
      <c r="Q158" s="116">
        <f>[2]Power!Q158+'[2]Ground Transportation'!Q158+[2]Industry!Q158+[2]Residential!Q158+[2]Aviation!S158</f>
        <v>7.2214601365434818</v>
      </c>
      <c r="R158" s="116">
        <f>[2]Power!R158+'[2]Ground Transportation'!R158+[2]Industry!R158+[2]Residential!R158+[2]Aviation!T158</f>
        <v>3.4597144273319533</v>
      </c>
      <c r="S158" s="116">
        <f>[2]Power!S158+'[2]Ground Transportation'!S158+[2]Industry!S158+[2]Residential!S158+[2]Aviation!U158</f>
        <v>2.6007543959696284</v>
      </c>
      <c r="T158" s="116">
        <f>[2]Power!T158+'[2]Ground Transportation'!T158+[2]Industry!T158+[2]Residential!T158+[2]Aviation!V158</f>
        <v>1.048781622826843</v>
      </c>
      <c r="U158" s="116">
        <f>[2]Power!U158+'[2]Ground Transportation'!U158+[2]Industry!U158+[2]Residential!U158+[2]Aviation!W158</f>
        <v>24.942971811747928</v>
      </c>
      <c r="V158" s="81">
        <f>SUM(N158:U158)+[2]Aviation!Y158+'[2]International Shipping'!F158</f>
        <v>89.016841305867558</v>
      </c>
      <c r="AJ158" s="74">
        <v>43620</v>
      </c>
      <c r="AK158" s="117">
        <f>[2]Power!AL158+'[2]Ground Transportation'!AL158+[2]Industry!AL158+[2]Residential!AL158+[2]Aviation!AR158</f>
        <v>1.0637927636723061</v>
      </c>
      <c r="AL158" s="117">
        <f>[2]Power!AM158+'[2]Ground Transportation'!AM158+[2]Industry!AM158+[2]Residential!AM158+[2]Aviation!AS158</f>
        <v>0.73909627954134771</v>
      </c>
      <c r="AM158" s="117">
        <f>[2]Power!AN158+'[2]Ground Transportation'!AN158+[2]Industry!AN158+[2]Residential!AN158+[2]Aviation!AT158</f>
        <v>1.5834036682053283</v>
      </c>
      <c r="AN158" s="117">
        <f>[2]Power!AO158+'[2]Ground Transportation'!AO158+[2]Industry!AO158+[2]Residential!AO158+[2]Aviation!AU158</f>
        <v>0.76273439923279407</v>
      </c>
      <c r="AO158" s="97">
        <f>[2]Power!AP158+'[2]Ground Transportation'!AP158+[2]Industry!AP158+[2]Residential!AP158+[2]Aviation!AV158</f>
        <v>0.74897209975190471</v>
      </c>
      <c r="AQ158" s="74">
        <v>43986</v>
      </c>
      <c r="AR158" s="116">
        <f>[2]Power!AS158+'[2]Ground Transportation'!AS158+[2]Industry!AS158+[2]Residential!AS158+[2]Aviation!AY158</f>
        <v>0.79817140317659963</v>
      </c>
      <c r="AS158" s="116">
        <f>[2]Power!AT158+'[2]Ground Transportation'!AT158+[2]Industry!AT158+[2]Residential!AT158+[2]Aviation!AZ158</f>
        <v>0.72438468441820725</v>
      </c>
      <c r="AT158" s="116">
        <f>[2]Power!AU158+'[2]Ground Transportation'!AU158+[2]Industry!AU158+[2]Residential!AU158+[2]Aviation!BA158</f>
        <v>1.5230146606632089</v>
      </c>
      <c r="AU158" s="116">
        <f>[2]Power!AV158+'[2]Ground Transportation'!AV158+[2]Industry!AV158+[2]Residential!AV158+[2]Aviation!BB158</f>
        <v>0.69637612033776319</v>
      </c>
      <c r="AV158" s="77">
        <f>[2]Power!AW158+'[2]Ground Transportation'!AW158+[2]Industry!AW158+[2]Residential!AW158+[2]Aviation!BC158</f>
        <v>0.51163699968524501</v>
      </c>
    </row>
    <row r="159" spans="2:48">
      <c r="B159" s="74">
        <v>43621</v>
      </c>
      <c r="C159" s="117">
        <f>[2]Power!C159+'[2]Ground Transportation'!C159+[2]Industry!C159+[2]Residential!C159+[2]Aviation!C159</f>
        <v>27.870906967265107</v>
      </c>
      <c r="D159" s="117">
        <f>[2]Power!D159+'[2]Ground Transportation'!D159+[2]Industry!D159+[2]Residential!D159+[2]Aviation!D159</f>
        <v>7.0809754393830131</v>
      </c>
      <c r="E159" s="117">
        <f>[2]Power!E159+'[2]Ground Transportation'!E159+[2]Industry!E159+[2]Residential!E159+[2]Aviation!E159</f>
        <v>15.000435282880506</v>
      </c>
      <c r="F159" s="117">
        <f>[2]Power!F159+'[2]Ground Transportation'!F159+[2]Industry!F159+[2]Residential!F159+[2]Aviation!F159</f>
        <v>7.9274799768478639</v>
      </c>
      <c r="G159" s="117">
        <f>[2]Power!G159+'[2]Ground Transportation'!G159+[2]Industry!G159+[2]Residential!G159+[2]Aviation!G159</f>
        <v>3.7341113539276121</v>
      </c>
      <c r="H159" s="117">
        <f>[2]Power!H159+'[2]Ground Transportation'!H159+[2]Industry!H159+[2]Residential!H159+[2]Aviation!H159</f>
        <v>2.9510309238371133</v>
      </c>
      <c r="I159" s="117">
        <f>[2]Power!I159+'[2]Ground Transportation'!I159+[2]Industry!I159+[2]Residential!I159+[2]Aviation!I159</f>
        <v>1.1662876964742339</v>
      </c>
      <c r="J159" s="117">
        <f>[2]Power!J159+'[2]Ground Transportation'!J159+[2]Industry!J159+[2]Residential!J159+[2]Aviation!J159</f>
        <v>25.957224970720816</v>
      </c>
      <c r="K159" s="79">
        <f>SUM(C159:J159)+[2]Aviation!L159+'[2]International Shipping'!C159</f>
        <v>95.399918215777063</v>
      </c>
      <c r="M159" s="74">
        <v>43987</v>
      </c>
      <c r="N159" s="116">
        <f>[2]Power!N159+'[2]Ground Transportation'!N159+[2]Industry!N159+[2]Residential!N159+[2]Aviation!P159</f>
        <v>28.738344238158582</v>
      </c>
      <c r="O159" s="116">
        <f>[2]Power!O159+'[2]Ground Transportation'!O159+[2]Industry!O159+[2]Residential!O159+[2]Aviation!Q159</f>
        <v>5.6293406495481317</v>
      </c>
      <c r="P159" s="116">
        <f>[2]Power!P159+'[2]Ground Transportation'!P159+[2]Industry!P159+[2]Residential!P159+[2]Aviation!R159</f>
        <v>13.01184727127842</v>
      </c>
      <c r="Q159" s="116">
        <f>[2]Power!Q159+'[2]Ground Transportation'!Q159+[2]Industry!Q159+[2]Residential!Q159+[2]Aviation!S159</f>
        <v>6.7026170498576638</v>
      </c>
      <c r="R159" s="116">
        <f>[2]Power!R159+'[2]Ground Transportation'!R159+[2]Industry!R159+[2]Residential!R159+[2]Aviation!T159</f>
        <v>3.5685959516425658</v>
      </c>
      <c r="S159" s="116">
        <f>[2]Power!S159+'[2]Ground Transportation'!S159+[2]Industry!S159+[2]Residential!S159+[2]Aviation!U159</f>
        <v>2.583417405886868</v>
      </c>
      <c r="T159" s="116">
        <f>[2]Power!T159+'[2]Ground Transportation'!T159+[2]Industry!T159+[2]Residential!T159+[2]Aviation!V159</f>
        <v>1.0644292948319896</v>
      </c>
      <c r="U159" s="116">
        <f>[2]Power!U159+'[2]Ground Transportation'!U159+[2]Industry!U159+[2]Residential!U159+[2]Aviation!W159</f>
        <v>24.991898681340931</v>
      </c>
      <c r="V159" s="81">
        <f>SUM(N159:U159)+[2]Aviation!Y159+'[2]International Shipping'!F159</f>
        <v>88.154721654060893</v>
      </c>
      <c r="AJ159" s="74">
        <v>43621</v>
      </c>
      <c r="AK159" s="117">
        <f>[2]Power!AL159+'[2]Ground Transportation'!AL159+[2]Industry!AL159+[2]Residential!AL159+[2]Aviation!AR159</f>
        <v>1.0199590278916013</v>
      </c>
      <c r="AL159" s="117">
        <f>[2]Power!AM159+'[2]Ground Transportation'!AM159+[2]Industry!AM159+[2]Residential!AM159+[2]Aviation!AS159</f>
        <v>0.77171601778878851</v>
      </c>
      <c r="AM159" s="117">
        <f>[2]Power!AN159+'[2]Ground Transportation'!AN159+[2]Industry!AN159+[2]Residential!AN159+[2]Aviation!AT159</f>
        <v>1.5151884853292876</v>
      </c>
      <c r="AN159" s="117">
        <f>[2]Power!AO159+'[2]Ground Transportation'!AO159+[2]Industry!AO159+[2]Residential!AO159+[2]Aviation!AU159</f>
        <v>0.7494525296457506</v>
      </c>
      <c r="AO159" s="97">
        <f>[2]Power!AP159+'[2]Ground Transportation'!AP159+[2]Industry!AP159+[2]Residential!AP159+[2]Aviation!AV159</f>
        <v>0.73245206515094075</v>
      </c>
      <c r="AQ159" s="74">
        <v>43987</v>
      </c>
      <c r="AR159" s="116">
        <f>[2]Power!AS159+'[2]Ground Transportation'!AS159+[2]Industry!AS159+[2]Residential!AS159+[2]Aviation!AY159</f>
        <v>0.63213348899671773</v>
      </c>
      <c r="AS159" s="116">
        <f>[2]Power!AT159+'[2]Ground Transportation'!AT159+[2]Industry!AT159+[2]Residential!AT159+[2]Aviation!AZ159</f>
        <v>0.64048083876901585</v>
      </c>
      <c r="AT159" s="116">
        <f>[2]Power!AU159+'[2]Ground Transportation'!AU159+[2]Industry!AU159+[2]Residential!AU159+[2]Aviation!BA159</f>
        <v>1.4453106555547282</v>
      </c>
      <c r="AU159" s="116">
        <f>[2]Power!AV159+'[2]Ground Transportation'!AV159+[2]Industry!AV159+[2]Residential!AV159+[2]Aviation!BB159</f>
        <v>0.66919549505843856</v>
      </c>
      <c r="AV159" s="77">
        <f>[2]Power!AW159+'[2]Ground Transportation'!AW159+[2]Industry!AW159+[2]Residential!AW159+[2]Aviation!BC159</f>
        <v>0.47335595819884901</v>
      </c>
    </row>
    <row r="160" spans="2:48">
      <c r="B160" s="74">
        <v>43622</v>
      </c>
      <c r="C160" s="117">
        <f>[2]Power!C160+'[2]Ground Transportation'!C160+[2]Industry!C160+[2]Residential!C160+[2]Aviation!C160</f>
        <v>27.873863359181545</v>
      </c>
      <c r="D160" s="117">
        <f>[2]Power!D160+'[2]Ground Transportation'!D160+[2]Industry!D160+[2]Residential!D160+[2]Aviation!D160</f>
        <v>7.4825884584055835</v>
      </c>
      <c r="E160" s="117">
        <f>[2]Power!E160+'[2]Ground Transportation'!E160+[2]Industry!E160+[2]Residential!E160+[2]Aviation!E160</f>
        <v>15.214308482433918</v>
      </c>
      <c r="F160" s="117">
        <f>[2]Power!F160+'[2]Ground Transportation'!F160+[2]Industry!F160+[2]Residential!F160+[2]Aviation!F160</f>
        <v>7.7531755974747947</v>
      </c>
      <c r="G160" s="117">
        <f>[2]Power!G160+'[2]Ground Transportation'!G160+[2]Industry!G160+[2]Residential!G160+[2]Aviation!G160</f>
        <v>3.7301386494556561</v>
      </c>
      <c r="H160" s="117">
        <f>[2]Power!H160+'[2]Ground Transportation'!H160+[2]Industry!H160+[2]Residential!H160+[2]Aviation!H160</f>
        <v>2.9493965869878238</v>
      </c>
      <c r="I160" s="117">
        <f>[2]Power!I160+'[2]Ground Transportation'!I160+[2]Industry!I160+[2]Residential!I160+[2]Aviation!I160</f>
        <v>1.1839940817321593</v>
      </c>
      <c r="J160" s="117">
        <f>[2]Power!J160+'[2]Ground Transportation'!J160+[2]Industry!J160+[2]Residential!J160+[2]Aviation!J160</f>
        <v>26.009207269496976</v>
      </c>
      <c r="K160" s="79">
        <f>SUM(C160:J160)+[2]Aviation!L160+'[2]International Shipping'!C160</f>
        <v>95.954242187139229</v>
      </c>
      <c r="M160" s="74">
        <v>43988</v>
      </c>
      <c r="N160" s="116">
        <f>[2]Power!N160+'[2]Ground Transportation'!N160+[2]Industry!N160+[2]Residential!N160+[2]Aviation!P160</f>
        <v>29.411368400531988</v>
      </c>
      <c r="O160" s="116">
        <f>[2]Power!O160+'[2]Ground Transportation'!O160+[2]Industry!O160+[2]Residential!O160+[2]Aviation!Q160</f>
        <v>5.4109047798732695</v>
      </c>
      <c r="P160" s="116">
        <f>[2]Power!P160+'[2]Ground Transportation'!P160+[2]Industry!P160+[2]Residential!P160+[2]Aviation!R160</f>
        <v>11.510387023532653</v>
      </c>
      <c r="Q160" s="116">
        <f>[2]Power!Q160+'[2]Ground Transportation'!Q160+[2]Industry!Q160+[2]Residential!Q160+[2]Aviation!S160</f>
        <v>5.4359427987244633</v>
      </c>
      <c r="R160" s="116">
        <f>[2]Power!R160+'[2]Ground Transportation'!R160+[2]Industry!R160+[2]Residential!R160+[2]Aviation!T160</f>
        <v>3.3148546484122901</v>
      </c>
      <c r="S160" s="116">
        <f>[2]Power!S160+'[2]Ground Transportation'!S160+[2]Industry!S160+[2]Residential!S160+[2]Aviation!U160</f>
        <v>2.3772057678100111</v>
      </c>
      <c r="T160" s="116">
        <f>[2]Power!T160+'[2]Ground Transportation'!T160+[2]Industry!T160+[2]Residential!T160+[2]Aviation!V160</f>
        <v>0.97950821461228377</v>
      </c>
      <c r="U160" s="116">
        <f>[2]Power!U160+'[2]Ground Transportation'!U160+[2]Industry!U160+[2]Residential!U160+[2]Aviation!W160</f>
        <v>23.590847577976959</v>
      </c>
      <c r="V160" s="81">
        <f>SUM(N160:U160)+[2]Aviation!Y160+'[2]International Shipping'!F160</f>
        <v>83.879348427455071</v>
      </c>
      <c r="AJ160" s="74">
        <v>43622</v>
      </c>
      <c r="AK160" s="117">
        <f>[2]Power!AL160+'[2]Ground Transportation'!AL160+[2]Industry!AL160+[2]Residential!AL160+[2]Aviation!AR160</f>
        <v>0.91969824458904015</v>
      </c>
      <c r="AL160" s="117">
        <f>[2]Power!AM160+'[2]Ground Transportation'!AM160+[2]Industry!AM160+[2]Residential!AM160+[2]Aviation!AS160</f>
        <v>0.73956766072951252</v>
      </c>
      <c r="AM160" s="117">
        <f>[2]Power!AN160+'[2]Ground Transportation'!AN160+[2]Industry!AN160+[2]Residential!AN160+[2]Aviation!AT160</f>
        <v>1.5381516102625372</v>
      </c>
      <c r="AN160" s="117">
        <f>[2]Power!AO160+'[2]Ground Transportation'!AO160+[2]Industry!AO160+[2]Residential!AO160+[2]Aviation!AU160</f>
        <v>0.73652019035603178</v>
      </c>
      <c r="AO160" s="97">
        <f>[2]Power!AP160+'[2]Ground Transportation'!AP160+[2]Industry!AP160+[2]Residential!AP160+[2]Aviation!AV160</f>
        <v>0.69396617911784342</v>
      </c>
      <c r="AQ160" s="74">
        <v>43988</v>
      </c>
      <c r="AR160" s="116">
        <f>[2]Power!AS160+'[2]Ground Transportation'!AS160+[2]Industry!AS160+[2]Residential!AS160+[2]Aviation!AY160</f>
        <v>0.57836064743824722</v>
      </c>
      <c r="AS160" s="116">
        <f>[2]Power!AT160+'[2]Ground Transportation'!AT160+[2]Industry!AT160+[2]Residential!AT160+[2]Aviation!AZ160</f>
        <v>0.54834042235287073</v>
      </c>
      <c r="AT160" s="116">
        <f>[2]Power!AU160+'[2]Ground Transportation'!AU160+[2]Industry!AU160+[2]Residential!AU160+[2]Aviation!BA160</f>
        <v>1.1448248660434426</v>
      </c>
      <c r="AU160" s="116">
        <f>[2]Power!AV160+'[2]Ground Transportation'!AV160+[2]Industry!AV160+[2]Residential!AV160+[2]Aviation!BB160</f>
        <v>0.58834323888534534</v>
      </c>
      <c r="AV160" s="77">
        <f>[2]Power!AW160+'[2]Ground Transportation'!AW160+[2]Industry!AW160+[2]Residential!AW160+[2]Aviation!BC160</f>
        <v>0.39964438395591184</v>
      </c>
    </row>
    <row r="161" spans="2:48">
      <c r="B161" s="74">
        <v>43623</v>
      </c>
      <c r="C161" s="117">
        <f>[2]Power!C161+'[2]Ground Transportation'!C161+[2]Industry!C161+[2]Residential!C161+[2]Aviation!C161</f>
        <v>27.270980509168364</v>
      </c>
      <c r="D161" s="117">
        <f>[2]Power!D161+'[2]Ground Transportation'!D161+[2]Industry!D161+[2]Residential!D161+[2]Aviation!D161</f>
        <v>7.3668298759866406</v>
      </c>
      <c r="E161" s="117">
        <f>[2]Power!E161+'[2]Ground Transportation'!E161+[2]Industry!E161+[2]Residential!E161+[2]Aviation!E161</f>
        <v>14.638253358571026</v>
      </c>
      <c r="F161" s="117">
        <f>[2]Power!F161+'[2]Ground Transportation'!F161+[2]Industry!F161+[2]Residential!F161+[2]Aviation!F161</f>
        <v>7.5180976563177824</v>
      </c>
      <c r="G161" s="117">
        <f>[2]Power!G161+'[2]Ground Transportation'!G161+[2]Industry!G161+[2]Residential!G161+[2]Aviation!G161</f>
        <v>3.6660834662155661</v>
      </c>
      <c r="H161" s="117">
        <f>[2]Power!H161+'[2]Ground Transportation'!H161+[2]Industry!H161+[2]Residential!H161+[2]Aviation!H161</f>
        <v>3.0849288502474135</v>
      </c>
      <c r="I161" s="117">
        <f>[2]Power!I161+'[2]Ground Transportation'!I161+[2]Industry!I161+[2]Residential!I161+[2]Aviation!I161</f>
        <v>1.1432991019563992</v>
      </c>
      <c r="J161" s="117">
        <f>[2]Power!J161+'[2]Ground Transportation'!J161+[2]Industry!J161+[2]Residential!J161+[2]Aviation!J161</f>
        <v>25.015405327842071</v>
      </c>
      <c r="K161" s="79">
        <f>SUM(C161:J161)+[2]Aviation!L161+'[2]International Shipping'!C161</f>
        <v>93.505360467926337</v>
      </c>
      <c r="M161" s="74">
        <v>43989</v>
      </c>
      <c r="N161" s="116">
        <f>[2]Power!N161+'[2]Ground Transportation'!N161+[2]Industry!N161+[2]Residential!N161+[2]Aviation!P161</f>
        <v>29.441493197085698</v>
      </c>
      <c r="O161" s="116">
        <f>[2]Power!O161+'[2]Ground Transportation'!O161+[2]Industry!O161+[2]Residential!O161+[2]Aviation!Q161</f>
        <v>5.2822158855904391</v>
      </c>
      <c r="P161" s="116">
        <f>[2]Power!P161+'[2]Ground Transportation'!P161+[2]Industry!P161+[2]Residential!P161+[2]Aviation!R161</f>
        <v>9.8401823972085296</v>
      </c>
      <c r="Q161" s="116">
        <f>[2]Power!Q161+'[2]Ground Transportation'!Q161+[2]Industry!Q161+[2]Residential!Q161+[2]Aviation!S161</f>
        <v>5.0485657278880911</v>
      </c>
      <c r="R161" s="116">
        <f>[2]Power!R161+'[2]Ground Transportation'!R161+[2]Industry!R161+[2]Residential!R161+[2]Aviation!T161</f>
        <v>3.1517071568786963</v>
      </c>
      <c r="S161" s="116">
        <f>[2]Power!S161+'[2]Ground Transportation'!S161+[2]Industry!S161+[2]Residential!S161+[2]Aviation!U161</f>
        <v>2.0615422917104569</v>
      </c>
      <c r="T161" s="116">
        <f>[2]Power!T161+'[2]Ground Transportation'!T161+[2]Industry!T161+[2]Residential!T161+[2]Aviation!V161</f>
        <v>0.75388307340575944</v>
      </c>
      <c r="U161" s="116">
        <f>[2]Power!U161+'[2]Ground Transportation'!U161+[2]Industry!U161+[2]Residential!U161+[2]Aviation!W161</f>
        <v>21.594579269483873</v>
      </c>
      <c r="V161" s="81">
        <f>SUM(N161:U161)+[2]Aviation!Y161+'[2]International Shipping'!F161</f>
        <v>79.025314030367582</v>
      </c>
      <c r="AJ161" s="74">
        <v>43623</v>
      </c>
      <c r="AK161" s="117">
        <f>[2]Power!AL161+'[2]Ground Transportation'!AL161+[2]Industry!AL161+[2]Residential!AL161+[2]Aviation!AR161</f>
        <v>0.82654219644161608</v>
      </c>
      <c r="AL161" s="117">
        <f>[2]Power!AM161+'[2]Ground Transportation'!AM161+[2]Industry!AM161+[2]Residential!AM161+[2]Aviation!AS161</f>
        <v>0.69961924929679165</v>
      </c>
      <c r="AM161" s="117">
        <f>[2]Power!AN161+'[2]Ground Transportation'!AN161+[2]Industry!AN161+[2]Residential!AN161+[2]Aviation!AT161</f>
        <v>1.4512945781926563</v>
      </c>
      <c r="AN161" s="117">
        <f>[2]Power!AO161+'[2]Ground Transportation'!AO161+[2]Industry!AO161+[2]Residential!AO161+[2]Aviation!AU161</f>
        <v>0.72333646078655989</v>
      </c>
      <c r="AO161" s="97">
        <f>[2]Power!AP161+'[2]Ground Transportation'!AP161+[2]Industry!AP161+[2]Residential!AP161+[2]Aviation!AV161</f>
        <v>0.68854645939257886</v>
      </c>
      <c r="AQ161" s="74">
        <v>43989</v>
      </c>
      <c r="AR161" s="116">
        <f>[2]Power!AS161+'[2]Ground Transportation'!AS161+[2]Industry!AS161+[2]Residential!AS161+[2]Aviation!AY161</f>
        <v>0.55804271478110223</v>
      </c>
      <c r="AS161" s="116">
        <f>[2]Power!AT161+'[2]Ground Transportation'!AT161+[2]Industry!AT161+[2]Residential!AT161+[2]Aviation!AZ161</f>
        <v>0.51875877811047566</v>
      </c>
      <c r="AT161" s="116">
        <f>[2]Power!AU161+'[2]Ground Transportation'!AU161+[2]Industry!AU161+[2]Residential!AU161+[2]Aviation!BA161</f>
        <v>1.0861532091389103</v>
      </c>
      <c r="AU161" s="116">
        <f>[2]Power!AV161+'[2]Ground Transportation'!AV161+[2]Industry!AV161+[2]Residential!AV161+[2]Aviation!BB161</f>
        <v>0.52164596923389184</v>
      </c>
      <c r="AV161" s="77">
        <f>[2]Power!AW161+'[2]Ground Transportation'!AW161+[2]Industry!AW161+[2]Residential!AW161+[2]Aviation!BC161</f>
        <v>0.35116285714558665</v>
      </c>
    </row>
    <row r="162" spans="2:48">
      <c r="B162" s="74">
        <v>43624</v>
      </c>
      <c r="C162" s="117">
        <f>[2]Power!C162+'[2]Ground Transportation'!C162+[2]Industry!C162+[2]Residential!C162+[2]Aviation!C162</f>
        <v>27.205773020487463</v>
      </c>
      <c r="D162" s="117">
        <f>[2]Power!D162+'[2]Ground Transportation'!D162+[2]Industry!D162+[2]Residential!D162+[2]Aviation!D162</f>
        <v>7.246967303756831</v>
      </c>
      <c r="E162" s="117">
        <f>[2]Power!E162+'[2]Ground Transportation'!E162+[2]Industry!E162+[2]Residential!E162+[2]Aviation!E162</f>
        <v>12.933204646375286</v>
      </c>
      <c r="F162" s="117">
        <f>[2]Power!F162+'[2]Ground Transportation'!F162+[2]Industry!F162+[2]Residential!F162+[2]Aviation!F162</f>
        <v>6.0328034426747799</v>
      </c>
      <c r="G162" s="117">
        <f>[2]Power!G162+'[2]Ground Transportation'!G162+[2]Industry!G162+[2]Residential!G162+[2]Aviation!G162</f>
        <v>3.6258350818463887</v>
      </c>
      <c r="H162" s="117">
        <f>[2]Power!H162+'[2]Ground Transportation'!H162+[2]Industry!H162+[2]Residential!H162+[2]Aviation!H162</f>
        <v>2.6269414275271634</v>
      </c>
      <c r="I162" s="117">
        <f>[2]Power!I162+'[2]Ground Transportation'!I162+[2]Industry!I162+[2]Residential!I162+[2]Aviation!I162</f>
        <v>1.1656110152849823</v>
      </c>
      <c r="J162" s="117">
        <f>[2]Power!J162+'[2]Ground Transportation'!J162+[2]Industry!J162+[2]Residential!J162+[2]Aviation!J162</f>
        <v>24.026339670138981</v>
      </c>
      <c r="K162" s="79">
        <f>SUM(C162:J162)+[2]Aviation!L162+'[2]International Shipping'!C162</f>
        <v>88.71335262661016</v>
      </c>
      <c r="M162" s="74">
        <v>43990</v>
      </c>
      <c r="N162" s="116">
        <f>[2]Power!N162+'[2]Ground Transportation'!N162+[2]Industry!N162+[2]Residential!N162+[2]Aviation!P162</f>
        <v>28.7724404234887</v>
      </c>
      <c r="O162" s="116">
        <f>[2]Power!O162+'[2]Ground Transportation'!O162+[2]Industry!O162+[2]Residential!O162+[2]Aviation!Q162</f>
        <v>5.5039584460968767</v>
      </c>
      <c r="P162" s="116">
        <f>[2]Power!P162+'[2]Ground Transportation'!P162+[2]Industry!P162+[2]Residential!P162+[2]Aviation!R162</f>
        <v>11.492209521578745</v>
      </c>
      <c r="Q162" s="116">
        <f>[2]Power!Q162+'[2]Ground Transportation'!Q162+[2]Industry!Q162+[2]Residential!Q162+[2]Aviation!S162</f>
        <v>7.4102070948949503</v>
      </c>
      <c r="R162" s="116">
        <f>[2]Power!R162+'[2]Ground Transportation'!R162+[2]Industry!R162+[2]Residential!R162+[2]Aviation!T162</f>
        <v>3.4889843012146322</v>
      </c>
      <c r="S162" s="116">
        <f>[2]Power!S162+'[2]Ground Transportation'!S162+[2]Industry!S162+[2]Residential!S162+[2]Aviation!U162</f>
        <v>2.499277730752826</v>
      </c>
      <c r="T162" s="116">
        <f>[2]Power!T162+'[2]Ground Transportation'!T162+[2]Industry!T162+[2]Residential!T162+[2]Aviation!V162</f>
        <v>1.0604863449082929</v>
      </c>
      <c r="U162" s="116">
        <f>[2]Power!U162+'[2]Ground Transportation'!U162+[2]Industry!U162+[2]Residential!U162+[2]Aviation!W162</f>
        <v>23.276903907594981</v>
      </c>
      <c r="V162" s="81">
        <f>SUM(N162:U162)+[2]Aviation!Y162+'[2]International Shipping'!F162</f>
        <v>85.318582233051004</v>
      </c>
      <c r="AJ162" s="74">
        <v>43624</v>
      </c>
      <c r="AK162" s="117">
        <f>[2]Power!AL162+'[2]Ground Transportation'!AL162+[2]Industry!AL162+[2]Residential!AL162+[2]Aviation!AR162</f>
        <v>0.69756772890509144</v>
      </c>
      <c r="AL162" s="117">
        <f>[2]Power!AM162+'[2]Ground Transportation'!AM162+[2]Industry!AM162+[2]Residential!AM162+[2]Aviation!AS162</f>
        <v>0.53578078800854412</v>
      </c>
      <c r="AM162" s="117">
        <f>[2]Power!AN162+'[2]Ground Transportation'!AN162+[2]Industry!AN162+[2]Residential!AN162+[2]Aviation!AT162</f>
        <v>1.048720457820244</v>
      </c>
      <c r="AN162" s="117">
        <f>[2]Power!AO162+'[2]Ground Transportation'!AO162+[2]Industry!AO162+[2]Residential!AO162+[2]Aviation!AU162</f>
        <v>0.64092073148792794</v>
      </c>
      <c r="AO162" s="97">
        <f>[2]Power!AP162+'[2]Ground Transportation'!AP162+[2]Industry!AP162+[2]Residential!AP162+[2]Aviation!AV162</f>
        <v>0.54604669232579839</v>
      </c>
      <c r="AQ162" s="74">
        <v>43990</v>
      </c>
      <c r="AR162" s="116">
        <f>[2]Power!AS162+'[2]Ground Transportation'!AS162+[2]Industry!AS162+[2]Residential!AS162+[2]Aviation!AY162</f>
        <v>0.84088612239481841</v>
      </c>
      <c r="AS162" s="116">
        <f>[2]Power!AT162+'[2]Ground Transportation'!AT162+[2]Industry!AT162+[2]Residential!AT162+[2]Aviation!AZ162</f>
        <v>0.73037118526876443</v>
      </c>
      <c r="AT162" s="116">
        <f>[2]Power!AU162+'[2]Ground Transportation'!AU162+[2]Industry!AU162+[2]Residential!AU162+[2]Aviation!BA162</f>
        <v>1.592909963853929</v>
      </c>
      <c r="AU162" s="116">
        <f>[2]Power!AV162+'[2]Ground Transportation'!AV162+[2]Industry!AV162+[2]Residential!AV162+[2]Aviation!BB162</f>
        <v>0.70849070166157257</v>
      </c>
      <c r="AV162" s="77">
        <f>[2]Power!AW162+'[2]Ground Transportation'!AW162+[2]Industry!AW162+[2]Residential!AW162+[2]Aviation!BC162</f>
        <v>0.56946525043497931</v>
      </c>
    </row>
    <row r="163" spans="2:48">
      <c r="B163" s="74">
        <v>43625</v>
      </c>
      <c r="C163" s="117">
        <f>[2]Power!C163+'[2]Ground Transportation'!C163+[2]Industry!C163+[2]Residential!C163+[2]Aviation!C163</f>
        <v>27.951630268290021</v>
      </c>
      <c r="D163" s="117">
        <f>[2]Power!D163+'[2]Ground Transportation'!D163+[2]Industry!D163+[2]Residential!D163+[2]Aviation!D163</f>
        <v>7.237902677271487</v>
      </c>
      <c r="E163" s="117">
        <f>[2]Power!E163+'[2]Ground Transportation'!E163+[2]Industry!E163+[2]Residential!E163+[2]Aviation!E163</f>
        <v>11.398514643928078</v>
      </c>
      <c r="F163" s="117">
        <f>[2]Power!F163+'[2]Ground Transportation'!F163+[2]Industry!F163+[2]Residential!F163+[2]Aviation!F163</f>
        <v>5.7131090121952477</v>
      </c>
      <c r="G163" s="117">
        <f>[2]Power!G163+'[2]Ground Transportation'!G163+[2]Industry!G163+[2]Residential!G163+[2]Aviation!G163</f>
        <v>3.5067289247363878</v>
      </c>
      <c r="H163" s="117">
        <f>[2]Power!H163+'[2]Ground Transportation'!H163+[2]Industry!H163+[2]Residential!H163+[2]Aviation!H163</f>
        <v>2.4347256433747129</v>
      </c>
      <c r="I163" s="117">
        <f>[2]Power!I163+'[2]Ground Transportation'!I163+[2]Industry!I163+[2]Residential!I163+[2]Aviation!I163</f>
        <v>1.0648602409073682</v>
      </c>
      <c r="J163" s="117">
        <f>[2]Power!J163+'[2]Ground Transportation'!J163+[2]Industry!J163+[2]Residential!J163+[2]Aviation!J163</f>
        <v>23.373072197417059</v>
      </c>
      <c r="K163" s="79">
        <f>SUM(C163:J163)+[2]Aviation!L163+'[2]International Shipping'!C163</f>
        <v>86.511420050120933</v>
      </c>
      <c r="L163" s="67"/>
      <c r="M163" s="74">
        <v>43991</v>
      </c>
      <c r="N163" s="116">
        <f>[2]Power!N163+'[2]Ground Transportation'!N163+[2]Industry!N163+[2]Residential!N163+[2]Aviation!P163</f>
        <v>27.809147318841955</v>
      </c>
      <c r="O163" s="116">
        <f>[2]Power!O163+'[2]Ground Transportation'!O163+[2]Industry!O163+[2]Residential!O163+[2]Aviation!Q163</f>
        <v>5.8286906366781714</v>
      </c>
      <c r="P163" s="116">
        <f>[2]Power!P163+'[2]Ground Transportation'!P163+[2]Industry!P163+[2]Residential!P163+[2]Aviation!R163</f>
        <v>12.55790253456505</v>
      </c>
      <c r="Q163" s="116">
        <f>[2]Power!Q163+'[2]Ground Transportation'!Q163+[2]Industry!Q163+[2]Residential!Q163+[2]Aviation!S163</f>
        <v>8.0177355450283585</v>
      </c>
      <c r="R163" s="116">
        <f>[2]Power!R163+'[2]Ground Transportation'!R163+[2]Industry!R163+[2]Residential!R163+[2]Aviation!T163</f>
        <v>3.4364003386989284</v>
      </c>
      <c r="S163" s="116">
        <f>[2]Power!S163+'[2]Ground Transportation'!S163+[2]Industry!S163+[2]Residential!S163+[2]Aviation!U163</f>
        <v>2.7041611138756951</v>
      </c>
      <c r="T163" s="116">
        <f>[2]Power!T163+'[2]Ground Transportation'!T163+[2]Industry!T163+[2]Residential!T163+[2]Aviation!V163</f>
        <v>1.1362638586726996</v>
      </c>
      <c r="U163" s="116">
        <f>[2]Power!U163+'[2]Ground Transportation'!U163+[2]Industry!U163+[2]Residential!U163+[2]Aviation!W163</f>
        <v>24.888993800514797</v>
      </c>
      <c r="V163" s="81">
        <f>SUM(N163:U163)+[2]Aviation!Y163+'[2]International Shipping'!F163</f>
        <v>88.199879977083256</v>
      </c>
      <c r="AJ163" s="74">
        <v>43625</v>
      </c>
      <c r="AK163" s="117">
        <f>[2]Power!AL163+'[2]Ground Transportation'!AL163+[2]Industry!AL163+[2]Residential!AL163+[2]Aviation!AR163</f>
        <v>0.70987442509466425</v>
      </c>
      <c r="AL163" s="117">
        <f>[2]Power!AM163+'[2]Ground Transportation'!AM163+[2]Industry!AM163+[2]Residential!AM163+[2]Aviation!AS163</f>
        <v>0.53119978844524851</v>
      </c>
      <c r="AM163" s="117">
        <f>[2]Power!AN163+'[2]Ground Transportation'!AN163+[2]Industry!AN163+[2]Residential!AN163+[2]Aviation!AT163</f>
        <v>1.0179354365288855</v>
      </c>
      <c r="AN163" s="117">
        <f>[2]Power!AO163+'[2]Ground Transportation'!AO163+[2]Industry!AO163+[2]Residential!AO163+[2]Aviation!AU163</f>
        <v>0.58181393965196315</v>
      </c>
      <c r="AO163" s="97">
        <f>[2]Power!AP163+'[2]Ground Transportation'!AP163+[2]Industry!AP163+[2]Residential!AP163+[2]Aviation!AV163</f>
        <v>0.50837201473554705</v>
      </c>
      <c r="AQ163" s="74">
        <v>43991</v>
      </c>
      <c r="AR163" s="116">
        <f>[2]Power!AS163+'[2]Ground Transportation'!AS163+[2]Industry!AS163+[2]Residential!AS163+[2]Aviation!AY163</f>
        <v>0.91040626984573814</v>
      </c>
      <c r="AS163" s="116">
        <f>[2]Power!AT163+'[2]Ground Transportation'!AT163+[2]Industry!AT163+[2]Residential!AT163+[2]Aviation!AZ163</f>
        <v>0.79229786363286026</v>
      </c>
      <c r="AT163" s="116">
        <f>[2]Power!AU163+'[2]Ground Transportation'!AU163+[2]Industry!AU163+[2]Residential!AU163+[2]Aviation!BA163</f>
        <v>1.7707357322640915</v>
      </c>
      <c r="AU163" s="116">
        <f>[2]Power!AV163+'[2]Ground Transportation'!AV163+[2]Industry!AV163+[2]Residential!AV163+[2]Aviation!BB163</f>
        <v>0.74592562358325765</v>
      </c>
      <c r="AV163" s="77">
        <f>[2]Power!AW163+'[2]Ground Transportation'!AW163+[2]Industry!AW163+[2]Residential!AW163+[2]Aviation!BC163</f>
        <v>0.63384262485476262</v>
      </c>
    </row>
    <row r="164" spans="2:48">
      <c r="B164" s="74">
        <v>43626</v>
      </c>
      <c r="C164" s="117">
        <f>[2]Power!C164+'[2]Ground Transportation'!C164+[2]Industry!C164+[2]Residential!C164+[2]Aviation!C164</f>
        <v>29.093230272633651</v>
      </c>
      <c r="D164" s="117">
        <f>[2]Power!D164+'[2]Ground Transportation'!D164+[2]Industry!D164+[2]Residential!D164+[2]Aviation!D164</f>
        <v>7.2134354145501165</v>
      </c>
      <c r="E164" s="117">
        <f>[2]Power!E164+'[2]Ground Transportation'!E164+[2]Industry!E164+[2]Residential!E164+[2]Aviation!E164</f>
        <v>13.541281595502571</v>
      </c>
      <c r="F164" s="117">
        <f>[2]Power!F164+'[2]Ground Transportation'!F164+[2]Industry!F164+[2]Residential!F164+[2]Aviation!F164</f>
        <v>7.0641123993009547</v>
      </c>
      <c r="G164" s="117">
        <f>[2]Power!G164+'[2]Ground Transportation'!G164+[2]Industry!G164+[2]Residential!G164+[2]Aviation!G164</f>
        <v>3.6358242884891698</v>
      </c>
      <c r="H164" s="117">
        <f>[2]Power!H164+'[2]Ground Transportation'!H164+[2]Industry!H164+[2]Residential!H164+[2]Aviation!H164</f>
        <v>2.8675142473110014</v>
      </c>
      <c r="I164" s="117">
        <f>[2]Power!I164+'[2]Ground Transportation'!I164+[2]Industry!I164+[2]Residential!I164+[2]Aviation!I164</f>
        <v>1.2179377411650967</v>
      </c>
      <c r="J164" s="117">
        <f>[2]Power!J164+'[2]Ground Transportation'!J164+[2]Industry!J164+[2]Residential!J164+[2]Aviation!J164</f>
        <v>25.526080920064796</v>
      </c>
      <c r="K164" s="79">
        <f>SUM(C164:J164)+[2]Aviation!L164+'[2]International Shipping'!C164</f>
        <v>93.920368933471664</v>
      </c>
      <c r="M164" s="74">
        <v>43992</v>
      </c>
      <c r="N164" s="116">
        <f>[2]Power!N164+'[2]Ground Transportation'!N164+[2]Industry!N164+[2]Residential!N164+[2]Aviation!P164</f>
        <v>29.251905640868678</v>
      </c>
      <c r="O164" s="116">
        <f>[2]Power!O164+'[2]Ground Transportation'!O164+[2]Industry!O164+[2]Residential!O164+[2]Aviation!Q164</f>
        <v>6.1410917904345057</v>
      </c>
      <c r="P164" s="116">
        <f>[2]Power!P164+'[2]Ground Transportation'!P164+[2]Industry!P164+[2]Residential!P164+[2]Aviation!R164</f>
        <v>12.773513818310089</v>
      </c>
      <c r="Q164" s="116">
        <f>[2]Power!Q164+'[2]Ground Transportation'!Q164+[2]Industry!Q164+[2]Residential!Q164+[2]Aviation!S164</f>
        <v>7.9459260111586092</v>
      </c>
      <c r="R164" s="116">
        <f>[2]Power!R164+'[2]Ground Transportation'!R164+[2]Industry!R164+[2]Residential!R164+[2]Aviation!T164</f>
        <v>3.4204396643117501</v>
      </c>
      <c r="S164" s="116">
        <f>[2]Power!S164+'[2]Ground Transportation'!S164+[2]Industry!S164+[2]Residential!S164+[2]Aviation!U164</f>
        <v>2.7651932001045725</v>
      </c>
      <c r="T164" s="116">
        <f>[2]Power!T164+'[2]Ground Transportation'!T164+[2]Industry!T164+[2]Residential!T164+[2]Aviation!V164</f>
        <v>1.163958257393628</v>
      </c>
      <c r="U164" s="116">
        <f>[2]Power!U164+'[2]Ground Transportation'!U164+[2]Industry!U164+[2]Residential!U164+[2]Aviation!W164</f>
        <v>25.576820922942069</v>
      </c>
      <c r="V164" s="81">
        <f>SUM(N164:U164)+[2]Aviation!Y164+'[2]International Shipping'!F164</f>
        <v>90.884934278615077</v>
      </c>
      <c r="AJ164" s="74">
        <v>43626</v>
      </c>
      <c r="AK164" s="117">
        <f>[2]Power!AL164+'[2]Ground Transportation'!AL164+[2]Industry!AL164+[2]Residential!AL164+[2]Aviation!AR164</f>
        <v>0.86845741475166249</v>
      </c>
      <c r="AL164" s="117">
        <f>[2]Power!AM164+'[2]Ground Transportation'!AM164+[2]Industry!AM164+[2]Residential!AM164+[2]Aviation!AS164</f>
        <v>0.61454227316660093</v>
      </c>
      <c r="AM164" s="117">
        <f>[2]Power!AN164+'[2]Ground Transportation'!AN164+[2]Industry!AN164+[2]Residential!AN164+[2]Aviation!AT164</f>
        <v>1.2976092803308648</v>
      </c>
      <c r="AN164" s="117">
        <f>[2]Power!AO164+'[2]Ground Transportation'!AO164+[2]Industry!AO164+[2]Residential!AO164+[2]Aviation!AU164</f>
        <v>0.70246874416363769</v>
      </c>
      <c r="AO164" s="97">
        <f>[2]Power!AP164+'[2]Ground Transportation'!AP164+[2]Industry!AP164+[2]Residential!AP164+[2]Aviation!AV164</f>
        <v>0.71060947255534779</v>
      </c>
      <c r="AQ164" s="74">
        <v>43992</v>
      </c>
      <c r="AR164" s="116">
        <f>[2]Power!AS164+'[2]Ground Transportation'!AS164+[2]Industry!AS164+[2]Residential!AS164+[2]Aviation!AY164</f>
        <v>0.90927746590328384</v>
      </c>
      <c r="AS164" s="116">
        <f>[2]Power!AT164+'[2]Ground Transportation'!AT164+[2]Industry!AT164+[2]Residential!AT164+[2]Aviation!AZ164</f>
        <v>0.77892342457137931</v>
      </c>
      <c r="AT164" s="116">
        <f>[2]Power!AU164+'[2]Ground Transportation'!AU164+[2]Industry!AU164+[2]Residential!AU164+[2]Aviation!BA164</f>
        <v>1.737538440375022</v>
      </c>
      <c r="AU164" s="116">
        <f>[2]Power!AV164+'[2]Ground Transportation'!AV164+[2]Industry!AV164+[2]Residential!AV164+[2]Aviation!BB164</f>
        <v>0.77543746350753928</v>
      </c>
      <c r="AV164" s="77">
        <f>[2]Power!AW164+'[2]Ground Transportation'!AW164+[2]Industry!AW164+[2]Residential!AW164+[2]Aviation!BC164</f>
        <v>0.64772912580634601</v>
      </c>
    </row>
    <row r="165" spans="2:48">
      <c r="B165" s="74">
        <v>43627</v>
      </c>
      <c r="C165" s="117">
        <f>[2]Power!C165+'[2]Ground Transportation'!C165+[2]Industry!C165+[2]Residential!C165+[2]Aviation!C165</f>
        <v>29.843441709897039</v>
      </c>
      <c r="D165" s="117">
        <f>[2]Power!D165+'[2]Ground Transportation'!D165+[2]Industry!D165+[2]Residential!D165+[2]Aviation!D165</f>
        <v>7.3479173871860368</v>
      </c>
      <c r="E165" s="117">
        <f>[2]Power!E165+'[2]Ground Transportation'!E165+[2]Industry!E165+[2]Residential!E165+[2]Aviation!E165</f>
        <v>14.347773973353817</v>
      </c>
      <c r="F165" s="117">
        <f>[2]Power!F165+'[2]Ground Transportation'!F165+[2]Industry!F165+[2]Residential!F165+[2]Aviation!F165</f>
        <v>8.1218157947958023</v>
      </c>
      <c r="G165" s="117">
        <f>[2]Power!G165+'[2]Ground Transportation'!G165+[2]Industry!G165+[2]Residential!G165+[2]Aviation!G165</f>
        <v>3.581702370630655</v>
      </c>
      <c r="H165" s="117">
        <f>[2]Power!H165+'[2]Ground Transportation'!H165+[2]Industry!H165+[2]Residential!H165+[2]Aviation!H165</f>
        <v>2.7820616291108853</v>
      </c>
      <c r="I165" s="117">
        <f>[2]Power!I165+'[2]Ground Transportation'!I165+[2]Industry!I165+[2]Residential!I165+[2]Aviation!I165</f>
        <v>1.2009112298741784</v>
      </c>
      <c r="J165" s="117">
        <f>[2]Power!J165+'[2]Ground Transportation'!J165+[2]Industry!J165+[2]Residential!J165+[2]Aviation!J165</f>
        <v>26.151561403551653</v>
      </c>
      <c r="K165" s="79">
        <f>SUM(C165:J165)+[2]Aviation!L165+'[2]International Shipping'!C165</f>
        <v>97.107738085194754</v>
      </c>
      <c r="M165" s="74">
        <v>43993</v>
      </c>
      <c r="N165" s="116">
        <f>[2]Power!N165+'[2]Ground Transportation'!N165+[2]Industry!N165+[2]Residential!N165+[2]Aviation!P165</f>
        <v>30.188640290374121</v>
      </c>
      <c r="O165" s="116">
        <f>[2]Power!O165+'[2]Ground Transportation'!O165+[2]Industry!O165+[2]Residential!O165+[2]Aviation!Q165</f>
        <v>6.2699185242439173</v>
      </c>
      <c r="P165" s="116">
        <f>[2]Power!P165+'[2]Ground Transportation'!P165+[2]Industry!P165+[2]Residential!P165+[2]Aviation!R165</f>
        <v>12.204914560844758</v>
      </c>
      <c r="Q165" s="116">
        <f>[2]Power!Q165+'[2]Ground Transportation'!Q165+[2]Industry!Q165+[2]Residential!Q165+[2]Aviation!S165</f>
        <v>6.7190265928123694</v>
      </c>
      <c r="R165" s="116">
        <f>[2]Power!R165+'[2]Ground Transportation'!R165+[2]Industry!R165+[2]Residential!R165+[2]Aviation!T165</f>
        <v>3.5087310703014554</v>
      </c>
      <c r="S165" s="116">
        <f>[2]Power!S165+'[2]Ground Transportation'!S165+[2]Industry!S165+[2]Residential!S165+[2]Aviation!U165</f>
        <v>2.8946909628180313</v>
      </c>
      <c r="T165" s="116">
        <f>[2]Power!T165+'[2]Ground Transportation'!T165+[2]Industry!T165+[2]Residential!T165+[2]Aviation!V165</f>
        <v>1.1484027192071036</v>
      </c>
      <c r="U165" s="116">
        <f>[2]Power!U165+'[2]Ground Transportation'!U165+[2]Industry!U165+[2]Residential!U165+[2]Aviation!W165</f>
        <v>25.420911775595521</v>
      </c>
      <c r="V165" s="81">
        <f>SUM(N165:U165)+[2]Aviation!Y165+'[2]International Shipping'!F165</f>
        <v>90.224851179806279</v>
      </c>
      <c r="AJ165" s="74">
        <v>43627</v>
      </c>
      <c r="AK165" s="117">
        <f>[2]Power!AL165+'[2]Ground Transportation'!AL165+[2]Industry!AL165+[2]Residential!AL165+[2]Aviation!AR165</f>
        <v>1.0406454533091438</v>
      </c>
      <c r="AL165" s="117">
        <f>[2]Power!AM165+'[2]Ground Transportation'!AM165+[2]Industry!AM165+[2]Residential!AM165+[2]Aviation!AS165</f>
        <v>0.83653752476743226</v>
      </c>
      <c r="AM165" s="117">
        <f>[2]Power!AN165+'[2]Ground Transportation'!AN165+[2]Industry!AN165+[2]Residential!AN165+[2]Aviation!AT165</f>
        <v>1.6899676098966283</v>
      </c>
      <c r="AN165" s="117">
        <f>[2]Power!AO165+'[2]Ground Transportation'!AO165+[2]Industry!AO165+[2]Residential!AO165+[2]Aviation!AU165</f>
        <v>0.78757404553770272</v>
      </c>
      <c r="AO165" s="97">
        <f>[2]Power!AP165+'[2]Ground Transportation'!AP165+[2]Industry!AP165+[2]Residential!AP165+[2]Aviation!AV165</f>
        <v>0.67420305025218574</v>
      </c>
      <c r="AQ165" s="74">
        <v>43993</v>
      </c>
      <c r="AR165" s="116">
        <f>[2]Power!AS165+'[2]Ground Transportation'!AS165+[2]Industry!AS165+[2]Residential!AS165+[2]Aviation!AY165</f>
        <v>0.72446105719440812</v>
      </c>
      <c r="AS165" s="116">
        <f>[2]Power!AT165+'[2]Ground Transportation'!AT165+[2]Industry!AT165+[2]Residential!AT165+[2]Aviation!AZ165</f>
        <v>0.69935329877835217</v>
      </c>
      <c r="AT165" s="116">
        <f>[2]Power!AU165+'[2]Ground Transportation'!AU165+[2]Industry!AU165+[2]Residential!AU165+[2]Aviation!BA165</f>
        <v>1.446211535650511</v>
      </c>
      <c r="AU165" s="116">
        <f>[2]Power!AV165+'[2]Ground Transportation'!AV165+[2]Industry!AV165+[2]Residential!AV165+[2]Aviation!BB165</f>
        <v>0.72584237479663249</v>
      </c>
      <c r="AV165" s="77">
        <f>[2]Power!AW165+'[2]Ground Transportation'!AW165+[2]Industry!AW165+[2]Residential!AW165+[2]Aviation!BC165</f>
        <v>0.45626785275465709</v>
      </c>
    </row>
    <row r="166" spans="2:48">
      <c r="B166" s="74">
        <v>43628</v>
      </c>
      <c r="C166" s="117">
        <f>[2]Power!C166+'[2]Ground Transportation'!C166+[2]Industry!C166+[2]Residential!C166+[2]Aviation!C166</f>
        <v>30.053212626786809</v>
      </c>
      <c r="D166" s="117">
        <f>[2]Power!D166+'[2]Ground Transportation'!D166+[2]Industry!D166+[2]Residential!D166+[2]Aviation!D166</f>
        <v>7.2489795025030226</v>
      </c>
      <c r="E166" s="117">
        <f>[2]Power!E166+'[2]Ground Transportation'!E166+[2]Industry!E166+[2]Residential!E166+[2]Aviation!E166</f>
        <v>14.025781324530559</v>
      </c>
      <c r="F166" s="117">
        <f>[2]Power!F166+'[2]Ground Transportation'!F166+[2]Industry!F166+[2]Residential!F166+[2]Aviation!F166</f>
        <v>8.4832636355671482</v>
      </c>
      <c r="G166" s="117">
        <f>[2]Power!G166+'[2]Ground Transportation'!G166+[2]Industry!G166+[2]Residential!G166+[2]Aviation!G166</f>
        <v>3.7191680323696872</v>
      </c>
      <c r="H166" s="117">
        <f>[2]Power!H166+'[2]Ground Transportation'!H166+[2]Industry!H166+[2]Residential!H166+[2]Aviation!H166</f>
        <v>2.7791493248908075</v>
      </c>
      <c r="I166" s="117">
        <f>[2]Power!I166+'[2]Ground Transportation'!I166+[2]Industry!I166+[2]Residential!I166+[2]Aviation!I166</f>
        <v>1.2069578031014985</v>
      </c>
      <c r="J166" s="117">
        <f>[2]Power!J166+'[2]Ground Transportation'!J166+[2]Industry!J166+[2]Residential!J166+[2]Aviation!J166</f>
        <v>26.497899106133062</v>
      </c>
      <c r="K166" s="79">
        <f>SUM(C166:J166)+[2]Aviation!L166+'[2]International Shipping'!C166</f>
        <v>97.759081418225406</v>
      </c>
      <c r="M166" s="74">
        <v>43994</v>
      </c>
      <c r="N166" s="116">
        <f>[2]Power!N166+'[2]Ground Transportation'!N166+[2]Industry!N166+[2]Residential!N166+[2]Aviation!P166</f>
        <v>30.69242975839742</v>
      </c>
      <c r="O166" s="116">
        <f>[2]Power!O166+'[2]Ground Transportation'!O166+[2]Industry!O166+[2]Residential!O166+[2]Aviation!Q166</f>
        <v>6.2445125228863523</v>
      </c>
      <c r="P166" s="116">
        <f>[2]Power!P166+'[2]Ground Transportation'!P166+[2]Industry!P166+[2]Residential!P166+[2]Aviation!R166</f>
        <v>12.238151691532089</v>
      </c>
      <c r="Q166" s="116">
        <f>[2]Power!Q166+'[2]Ground Transportation'!Q166+[2]Industry!Q166+[2]Residential!Q166+[2]Aviation!S166</f>
        <v>6.3535123547881973</v>
      </c>
      <c r="R166" s="116">
        <f>[2]Power!R166+'[2]Ground Transportation'!R166+[2]Industry!R166+[2]Residential!R166+[2]Aviation!T166</f>
        <v>3.524937740209269</v>
      </c>
      <c r="S166" s="116">
        <f>[2]Power!S166+'[2]Ground Transportation'!S166+[2]Industry!S166+[2]Residential!S166+[2]Aviation!U166</f>
        <v>2.7964251641063291</v>
      </c>
      <c r="T166" s="116">
        <f>[2]Power!T166+'[2]Ground Transportation'!T166+[2]Industry!T166+[2]Residential!T166+[2]Aviation!V166</f>
        <v>1.1637074095556168</v>
      </c>
      <c r="U166" s="116">
        <f>[2]Power!U166+'[2]Ground Transportation'!U166+[2]Industry!U166+[2]Residential!U166+[2]Aviation!W166</f>
        <v>25.130263094780673</v>
      </c>
      <c r="V166" s="81">
        <f>SUM(N166:U166)+[2]Aviation!Y166+'[2]International Shipping'!F166</f>
        <v>90.014607009543198</v>
      </c>
      <c r="AJ166" s="74">
        <v>43628</v>
      </c>
      <c r="AK166" s="117">
        <f>[2]Power!AL166+'[2]Ground Transportation'!AL166+[2]Industry!AL166+[2]Residential!AL166+[2]Aviation!AR166</f>
        <v>1.050843158453969</v>
      </c>
      <c r="AL166" s="117">
        <f>[2]Power!AM166+'[2]Ground Transportation'!AM166+[2]Industry!AM166+[2]Residential!AM166+[2]Aviation!AS166</f>
        <v>0.84884297780210893</v>
      </c>
      <c r="AM166" s="117">
        <f>[2]Power!AN166+'[2]Ground Transportation'!AN166+[2]Industry!AN166+[2]Residential!AN166+[2]Aviation!AT166</f>
        <v>1.8363885963331383</v>
      </c>
      <c r="AN166" s="117">
        <f>[2]Power!AO166+'[2]Ground Transportation'!AO166+[2]Industry!AO166+[2]Residential!AO166+[2]Aviation!AU166</f>
        <v>0.80834229428122817</v>
      </c>
      <c r="AO166" s="97">
        <f>[2]Power!AP166+'[2]Ground Transportation'!AP166+[2]Industry!AP166+[2]Residential!AP166+[2]Aviation!AV166</f>
        <v>0.71474420955223594</v>
      </c>
      <c r="AQ166" s="74">
        <v>43994</v>
      </c>
      <c r="AR166" s="116">
        <f>[2]Power!AS166+'[2]Ground Transportation'!AS166+[2]Industry!AS166+[2]Residential!AS166+[2]Aviation!AY166</f>
        <v>0.73279692443602229</v>
      </c>
      <c r="AS166" s="116">
        <f>[2]Power!AT166+'[2]Ground Transportation'!AT166+[2]Industry!AT166+[2]Residential!AT166+[2]Aviation!AZ166</f>
        <v>0.66197030362751808</v>
      </c>
      <c r="AT166" s="116">
        <f>[2]Power!AU166+'[2]Ground Transportation'!AU166+[2]Industry!AU166+[2]Residential!AU166+[2]Aviation!BA166</f>
        <v>1.2068775346293639</v>
      </c>
      <c r="AU166" s="116">
        <f>[2]Power!AV166+'[2]Ground Transportation'!AV166+[2]Industry!AV166+[2]Residential!AV166+[2]Aviation!BB166</f>
        <v>0.65160109749005346</v>
      </c>
      <c r="AV166" s="77">
        <f>[2]Power!AW166+'[2]Ground Transportation'!AW166+[2]Industry!AW166+[2]Residential!AW166+[2]Aviation!BC166</f>
        <v>0.47425288725877496</v>
      </c>
    </row>
    <row r="167" spans="2:48">
      <c r="B167" s="74">
        <v>43629</v>
      </c>
      <c r="C167" s="117">
        <f>[2]Power!C167+'[2]Ground Transportation'!C167+[2]Industry!C167+[2]Residential!C167+[2]Aviation!C167</f>
        <v>29.765482662640952</v>
      </c>
      <c r="D167" s="117">
        <f>[2]Power!D167+'[2]Ground Transportation'!D167+[2]Industry!D167+[2]Residential!D167+[2]Aviation!D167</f>
        <v>7.0116211309763319</v>
      </c>
      <c r="E167" s="117">
        <f>[2]Power!E167+'[2]Ground Transportation'!E167+[2]Industry!E167+[2]Residential!E167+[2]Aviation!E167</f>
        <v>13.875036425521003</v>
      </c>
      <c r="F167" s="117">
        <f>[2]Power!F167+'[2]Ground Transportation'!F167+[2]Industry!F167+[2]Residential!F167+[2]Aviation!F167</f>
        <v>8.1592132488946447</v>
      </c>
      <c r="G167" s="117">
        <f>[2]Power!G167+'[2]Ground Transportation'!G167+[2]Industry!G167+[2]Residential!G167+[2]Aviation!G167</f>
        <v>3.8106771649035056</v>
      </c>
      <c r="H167" s="117">
        <f>[2]Power!H167+'[2]Ground Transportation'!H167+[2]Industry!H167+[2]Residential!H167+[2]Aviation!H167</f>
        <v>2.7478945813270137</v>
      </c>
      <c r="I167" s="117">
        <f>[2]Power!I167+'[2]Ground Transportation'!I167+[2]Industry!I167+[2]Residential!I167+[2]Aviation!I167</f>
        <v>1.2035556412544546</v>
      </c>
      <c r="J167" s="117">
        <f>[2]Power!J167+'[2]Ground Transportation'!J167+[2]Industry!J167+[2]Residential!J167+[2]Aviation!J167</f>
        <v>26.111615437448517</v>
      </c>
      <c r="K167" s="79">
        <f>SUM(C167:J167)+[2]Aviation!L167+'[2]International Shipping'!C167</f>
        <v>96.46703143375187</v>
      </c>
      <c r="M167" s="74">
        <v>43995</v>
      </c>
      <c r="N167" s="116">
        <f>[2]Power!N167+'[2]Ground Transportation'!N167+[2]Industry!N167+[2]Residential!N167+[2]Aviation!P167</f>
        <v>30.926804905469407</v>
      </c>
      <c r="O167" s="116">
        <f>[2]Power!O167+'[2]Ground Transportation'!O167+[2]Industry!O167+[2]Residential!O167+[2]Aviation!Q167</f>
        <v>6.1508613718445018</v>
      </c>
      <c r="P167" s="116">
        <f>[2]Power!P167+'[2]Ground Transportation'!P167+[2]Industry!P167+[2]Residential!P167+[2]Aviation!R167</f>
        <v>10.522598263216469</v>
      </c>
      <c r="Q167" s="116">
        <f>[2]Power!Q167+'[2]Ground Transportation'!Q167+[2]Industry!Q167+[2]Residential!Q167+[2]Aviation!S167</f>
        <v>5.6514830630371273</v>
      </c>
      <c r="R167" s="116">
        <f>[2]Power!R167+'[2]Ground Transportation'!R167+[2]Industry!R167+[2]Residential!R167+[2]Aviation!T167</f>
        <v>3.2195489108964432</v>
      </c>
      <c r="S167" s="116">
        <f>[2]Power!S167+'[2]Ground Transportation'!S167+[2]Industry!S167+[2]Residential!S167+[2]Aviation!U167</f>
        <v>2.5472085873233472</v>
      </c>
      <c r="T167" s="116">
        <f>[2]Power!T167+'[2]Ground Transportation'!T167+[2]Industry!T167+[2]Residential!T167+[2]Aviation!V167</f>
        <v>1.0666340482427914</v>
      </c>
      <c r="U167" s="116">
        <f>[2]Power!U167+'[2]Ground Transportation'!U167+[2]Industry!U167+[2]Residential!U167+[2]Aviation!W167</f>
        <v>24.327730809894664</v>
      </c>
      <c r="V167" s="81">
        <f>SUM(N167:U167)+[2]Aviation!Y167+'[2]International Shipping'!F167</f>
        <v>86.260613657276721</v>
      </c>
      <c r="AJ167" s="74">
        <v>43629</v>
      </c>
      <c r="AK167" s="117">
        <f>[2]Power!AL167+'[2]Ground Transportation'!AL167+[2]Industry!AL167+[2]Residential!AL167+[2]Aviation!AR167</f>
        <v>0.99485448943326638</v>
      </c>
      <c r="AL167" s="117">
        <f>[2]Power!AM167+'[2]Ground Transportation'!AM167+[2]Industry!AM167+[2]Residential!AM167+[2]Aviation!AS167</f>
        <v>0.75306763263735044</v>
      </c>
      <c r="AM167" s="117">
        <f>[2]Power!AN167+'[2]Ground Transportation'!AN167+[2]Industry!AN167+[2]Residential!AN167+[2]Aviation!AT167</f>
        <v>1.6350240444743831</v>
      </c>
      <c r="AN167" s="117">
        <f>[2]Power!AO167+'[2]Ground Transportation'!AO167+[2]Industry!AO167+[2]Residential!AO167+[2]Aviation!AU167</f>
        <v>0.79301936569913445</v>
      </c>
      <c r="AO167" s="97">
        <f>[2]Power!AP167+'[2]Ground Transportation'!AP167+[2]Industry!AP167+[2]Residential!AP167+[2]Aviation!AV167</f>
        <v>0.70782138916518111</v>
      </c>
      <c r="AQ167" s="74">
        <v>43995</v>
      </c>
      <c r="AR167" s="116">
        <f>[2]Power!AS167+'[2]Ground Transportation'!AS167+[2]Industry!AS167+[2]Residential!AS167+[2]Aviation!AY167</f>
        <v>0.64832265645708531</v>
      </c>
      <c r="AS167" s="116">
        <f>[2]Power!AT167+'[2]Ground Transportation'!AT167+[2]Industry!AT167+[2]Residential!AT167+[2]Aviation!AZ167</f>
        <v>0.57058562572858185</v>
      </c>
      <c r="AT167" s="116">
        <f>[2]Power!AU167+'[2]Ground Transportation'!AU167+[2]Industry!AU167+[2]Residential!AU167+[2]Aviation!BA167</f>
        <v>1.0393058104549826</v>
      </c>
      <c r="AU167" s="116">
        <f>[2]Power!AV167+'[2]Ground Transportation'!AV167+[2]Industry!AV167+[2]Residential!AV167+[2]Aviation!BB167</f>
        <v>0.60034704489303947</v>
      </c>
      <c r="AV167" s="77">
        <f>[2]Power!AW167+'[2]Ground Transportation'!AW167+[2]Industry!AW167+[2]Residential!AW167+[2]Aviation!BC167</f>
        <v>0.46868110603979019</v>
      </c>
    </row>
    <row r="168" spans="2:48">
      <c r="B168" s="74">
        <v>43630</v>
      </c>
      <c r="C168" s="117">
        <f>[2]Power!C168+'[2]Ground Transportation'!C168+[2]Industry!C168+[2]Residential!C168+[2]Aviation!C168</f>
        <v>29.656411750515556</v>
      </c>
      <c r="D168" s="117">
        <f>[2]Power!D168+'[2]Ground Transportation'!D168+[2]Industry!D168+[2]Residential!D168+[2]Aviation!D168</f>
        <v>6.8268202464107492</v>
      </c>
      <c r="E168" s="117">
        <f>[2]Power!E168+'[2]Ground Transportation'!E168+[2]Industry!E168+[2]Residential!E168+[2]Aviation!E168</f>
        <v>13.04814988166985</v>
      </c>
      <c r="F168" s="117">
        <f>[2]Power!F168+'[2]Ground Transportation'!F168+[2]Industry!F168+[2]Residential!F168+[2]Aviation!F168</f>
        <v>8.1218173131056233</v>
      </c>
      <c r="G168" s="117">
        <f>[2]Power!G168+'[2]Ground Transportation'!G168+[2]Industry!G168+[2]Residential!G168+[2]Aviation!G168</f>
        <v>3.8158951617822887</v>
      </c>
      <c r="H168" s="117">
        <f>[2]Power!H168+'[2]Ground Transportation'!H168+[2]Industry!H168+[2]Residential!H168+[2]Aviation!H168</f>
        <v>2.8785664831720479</v>
      </c>
      <c r="I168" s="117">
        <f>[2]Power!I168+'[2]Ground Transportation'!I168+[2]Industry!I168+[2]Residential!I168+[2]Aviation!I168</f>
        <v>1.1206585028520646</v>
      </c>
      <c r="J168" s="117">
        <f>[2]Power!J168+'[2]Ground Transportation'!J168+[2]Industry!J168+[2]Residential!J168+[2]Aviation!J168</f>
        <v>25.420678820466168</v>
      </c>
      <c r="K168" s="79">
        <f>SUM(C168:J168)+[2]Aviation!L168+'[2]International Shipping'!C168</f>
        <v>94.708092879489442</v>
      </c>
      <c r="M168" s="74">
        <v>43996</v>
      </c>
      <c r="N168" s="116">
        <f>[2]Power!N168+'[2]Ground Transportation'!N168+[2]Industry!N168+[2]Residential!N168+[2]Aviation!P168</f>
        <v>30.718679609702875</v>
      </c>
      <c r="O168" s="116">
        <f>[2]Power!O168+'[2]Ground Transportation'!O168+[2]Industry!O168+[2]Residential!O168+[2]Aviation!Q168</f>
        <v>5.8253193905487759</v>
      </c>
      <c r="P168" s="116">
        <f>[2]Power!P168+'[2]Ground Transportation'!P168+[2]Industry!P168+[2]Residential!P168+[2]Aviation!R168</f>
        <v>9.0598144300651082</v>
      </c>
      <c r="Q168" s="116">
        <f>[2]Power!Q168+'[2]Ground Transportation'!Q168+[2]Industry!Q168+[2]Residential!Q168+[2]Aviation!S168</f>
        <v>5.2520959825361597</v>
      </c>
      <c r="R168" s="116">
        <f>[2]Power!R168+'[2]Ground Transportation'!R168+[2]Industry!R168+[2]Residential!R168+[2]Aviation!T168</f>
        <v>3.2610624238936916</v>
      </c>
      <c r="S168" s="116">
        <f>[2]Power!S168+'[2]Ground Transportation'!S168+[2]Industry!S168+[2]Residential!S168+[2]Aviation!U168</f>
        <v>2.3365981136749934</v>
      </c>
      <c r="T168" s="116">
        <f>[2]Power!T168+'[2]Ground Transportation'!T168+[2]Industry!T168+[2]Residential!T168+[2]Aviation!V168</f>
        <v>0.81826828687890263</v>
      </c>
      <c r="U168" s="116">
        <f>[2]Power!U168+'[2]Ground Transportation'!U168+[2]Industry!U168+[2]Residential!U168+[2]Aviation!W168</f>
        <v>23.106380784088948</v>
      </c>
      <c r="V168" s="81">
        <f>SUM(N168:U168)+[2]Aviation!Y168+'[2]International Shipping'!F168</f>
        <v>82.235204844810809</v>
      </c>
      <c r="AJ168" s="74">
        <v>43630</v>
      </c>
      <c r="AK168" s="117">
        <f>[2]Power!AL168+'[2]Ground Transportation'!AL168+[2]Industry!AL168+[2]Residential!AL168+[2]Aviation!AR168</f>
        <v>0.98730503663457825</v>
      </c>
      <c r="AL168" s="117">
        <f>[2]Power!AM168+'[2]Ground Transportation'!AM168+[2]Industry!AM168+[2]Residential!AM168+[2]Aviation!AS168</f>
        <v>0.748187873040292</v>
      </c>
      <c r="AM168" s="117">
        <f>[2]Power!AN168+'[2]Ground Transportation'!AN168+[2]Industry!AN168+[2]Residential!AN168+[2]Aviation!AT168</f>
        <v>1.6084736762450396</v>
      </c>
      <c r="AN168" s="117">
        <f>[2]Power!AO168+'[2]Ground Transportation'!AO168+[2]Industry!AO168+[2]Residential!AO168+[2]Aviation!AU168</f>
        <v>0.76757070621712209</v>
      </c>
      <c r="AO168" s="97">
        <f>[2]Power!AP168+'[2]Ground Transportation'!AP168+[2]Industry!AP168+[2]Residential!AP168+[2]Aviation!AV168</f>
        <v>0.72133406342245177</v>
      </c>
      <c r="AQ168" s="74">
        <v>43996</v>
      </c>
      <c r="AR168" s="116">
        <f>[2]Power!AS168+'[2]Ground Transportation'!AS168+[2]Industry!AS168+[2]Residential!AS168+[2]Aviation!AY168</f>
        <v>0.5869531098834988</v>
      </c>
      <c r="AS168" s="116">
        <f>[2]Power!AT168+'[2]Ground Transportation'!AT168+[2]Industry!AT168+[2]Residential!AT168+[2]Aviation!AZ168</f>
        <v>0.49163828369626283</v>
      </c>
      <c r="AT168" s="116">
        <f>[2]Power!AU168+'[2]Ground Transportation'!AU168+[2]Industry!AU168+[2]Residential!AU168+[2]Aviation!BA168</f>
        <v>1.024620434098485</v>
      </c>
      <c r="AU168" s="116">
        <f>[2]Power!AV168+'[2]Ground Transportation'!AV168+[2]Industry!AV168+[2]Residential!AV168+[2]Aviation!BB168</f>
        <v>0.531162222996863</v>
      </c>
      <c r="AV168" s="77">
        <f>[2]Power!AW168+'[2]Ground Transportation'!AW168+[2]Industry!AW168+[2]Residential!AW168+[2]Aviation!BC168</f>
        <v>0.45563366985916137</v>
      </c>
    </row>
    <row r="169" spans="2:48">
      <c r="B169" s="74">
        <v>43631</v>
      </c>
      <c r="C169" s="117">
        <f>[2]Power!C169+'[2]Ground Transportation'!C169+[2]Industry!C169+[2]Residential!C169+[2]Aviation!C169</f>
        <v>29.596436767696737</v>
      </c>
      <c r="D169" s="117">
        <f>[2]Power!D169+'[2]Ground Transportation'!D169+[2]Industry!D169+[2]Residential!D169+[2]Aviation!D169</f>
        <v>7.190985390211603</v>
      </c>
      <c r="E169" s="117">
        <f>[2]Power!E169+'[2]Ground Transportation'!E169+[2]Industry!E169+[2]Residential!E169+[2]Aviation!E169</f>
        <v>12.638055267931673</v>
      </c>
      <c r="F169" s="117">
        <f>[2]Power!F169+'[2]Ground Transportation'!F169+[2]Industry!F169+[2]Residential!F169+[2]Aviation!F169</f>
        <v>6.4874419028726393</v>
      </c>
      <c r="G169" s="117">
        <f>[2]Power!G169+'[2]Ground Transportation'!G169+[2]Industry!G169+[2]Residential!G169+[2]Aviation!G169</f>
        <v>3.7508047911581914</v>
      </c>
      <c r="H169" s="117">
        <f>[2]Power!H169+'[2]Ground Transportation'!H169+[2]Industry!H169+[2]Residential!H169+[2]Aviation!H169</f>
        <v>2.6432471042635024</v>
      </c>
      <c r="I169" s="117">
        <f>[2]Power!I169+'[2]Ground Transportation'!I169+[2]Industry!I169+[2]Residential!I169+[2]Aviation!I169</f>
        <v>1.1767759522193362</v>
      </c>
      <c r="J169" s="117">
        <f>[2]Power!J169+'[2]Ground Transportation'!J169+[2]Industry!J169+[2]Residential!J169+[2]Aviation!J169</f>
        <v>25.138544701793073</v>
      </c>
      <c r="K169" s="79">
        <f>SUM(C169:J169)+[2]Aviation!L169+'[2]International Shipping'!C169</f>
        <v>92.476745246660215</v>
      </c>
      <c r="M169" s="74">
        <v>43997</v>
      </c>
      <c r="N169" s="116">
        <f>[2]Power!N169+'[2]Ground Transportation'!N169+[2]Industry!N169+[2]Residential!N169+[2]Aviation!P169</f>
        <v>31.009439732540653</v>
      </c>
      <c r="O169" s="116">
        <f>[2]Power!O169+'[2]Ground Transportation'!O169+[2]Industry!O169+[2]Residential!O169+[2]Aviation!Q169</f>
        <v>5.8735658700640592</v>
      </c>
      <c r="P169" s="116">
        <f>[2]Power!P169+'[2]Ground Transportation'!P169+[2]Industry!P169+[2]Residential!P169+[2]Aviation!R169</f>
        <v>10.843599517519515</v>
      </c>
      <c r="Q169" s="116">
        <f>[2]Power!Q169+'[2]Ground Transportation'!Q169+[2]Industry!Q169+[2]Residential!Q169+[2]Aviation!S169</f>
        <v>7.4214125289033035</v>
      </c>
      <c r="R169" s="116">
        <f>[2]Power!R169+'[2]Ground Transportation'!R169+[2]Industry!R169+[2]Residential!R169+[2]Aviation!T169</f>
        <v>3.5592013216091907</v>
      </c>
      <c r="S169" s="116">
        <f>[2]Power!S169+'[2]Ground Transportation'!S169+[2]Industry!S169+[2]Residential!S169+[2]Aviation!U169</f>
        <v>2.7094693604111173</v>
      </c>
      <c r="T169" s="116">
        <f>[2]Power!T169+'[2]Ground Transportation'!T169+[2]Industry!T169+[2]Residential!T169+[2]Aviation!V169</f>
        <v>1.0983534518924092</v>
      </c>
      <c r="U169" s="116">
        <f>[2]Power!U169+'[2]Ground Transportation'!U169+[2]Industry!U169+[2]Residential!U169+[2]Aviation!W169</f>
        <v>24.077925973762984</v>
      </c>
      <c r="V169" s="81">
        <f>SUM(N169:U169)+[2]Aviation!Y169+'[2]International Shipping'!F169</f>
        <v>88.445715661380518</v>
      </c>
      <c r="AJ169" s="74">
        <v>43631</v>
      </c>
      <c r="AK169" s="117">
        <f>[2]Power!AL169+'[2]Ground Transportation'!AL169+[2]Industry!AL169+[2]Residential!AL169+[2]Aviation!AR169</f>
        <v>0.73665390738945902</v>
      </c>
      <c r="AL169" s="117">
        <f>[2]Power!AM169+'[2]Ground Transportation'!AM169+[2]Industry!AM169+[2]Residential!AM169+[2]Aviation!AS169</f>
        <v>0.56833674531918144</v>
      </c>
      <c r="AM169" s="117">
        <f>[2]Power!AN169+'[2]Ground Transportation'!AN169+[2]Industry!AN169+[2]Residential!AN169+[2]Aviation!AT169</f>
        <v>1.213159964779116</v>
      </c>
      <c r="AN169" s="117">
        <f>[2]Power!AO169+'[2]Ground Transportation'!AO169+[2]Industry!AO169+[2]Residential!AO169+[2]Aviation!AU169</f>
        <v>0.67326706875069275</v>
      </c>
      <c r="AO169" s="97">
        <f>[2]Power!AP169+'[2]Ground Transportation'!AP169+[2]Industry!AP169+[2]Residential!AP169+[2]Aviation!AV169</f>
        <v>0.5667848254190595</v>
      </c>
      <c r="AQ169" s="74">
        <v>43997</v>
      </c>
      <c r="AR169" s="116">
        <f>[2]Power!AS169+'[2]Ground Transportation'!AS169+[2]Industry!AS169+[2]Residential!AS169+[2]Aviation!AY169</f>
        <v>0.8151935900691154</v>
      </c>
      <c r="AS169" s="116">
        <f>[2]Power!AT169+'[2]Ground Transportation'!AT169+[2]Industry!AT169+[2]Residential!AT169+[2]Aviation!AZ169</f>
        <v>0.70693435249491365</v>
      </c>
      <c r="AT169" s="116">
        <f>[2]Power!AU169+'[2]Ground Transportation'!AU169+[2]Industry!AU169+[2]Residential!AU169+[2]Aviation!BA169</f>
        <v>1.5882319249648262</v>
      </c>
      <c r="AU169" s="116">
        <f>[2]Power!AV169+'[2]Ground Transportation'!AV169+[2]Industry!AV169+[2]Residential!AV169+[2]Aviation!BB169</f>
        <v>0.72295762231491101</v>
      </c>
      <c r="AV169" s="77">
        <f>[2]Power!AW169+'[2]Ground Transportation'!AW169+[2]Industry!AW169+[2]Residential!AW169+[2]Aviation!BC169</f>
        <v>0.64597965052011785</v>
      </c>
    </row>
    <row r="170" spans="2:48">
      <c r="B170" s="74">
        <v>43632</v>
      </c>
      <c r="C170" s="117">
        <f>[2]Power!C170+'[2]Ground Transportation'!C170+[2]Industry!C170+[2]Residential!C170+[2]Aviation!C170</f>
        <v>28.413027205155075</v>
      </c>
      <c r="D170" s="117">
        <f>[2]Power!D170+'[2]Ground Transportation'!D170+[2]Industry!D170+[2]Residential!D170+[2]Aviation!D170</f>
        <v>6.9024176448038119</v>
      </c>
      <c r="E170" s="117">
        <f>[2]Power!E170+'[2]Ground Transportation'!E170+[2]Industry!E170+[2]Residential!E170+[2]Aviation!E170</f>
        <v>11.908293362844802</v>
      </c>
      <c r="F170" s="117">
        <f>[2]Power!F170+'[2]Ground Transportation'!F170+[2]Industry!F170+[2]Residential!F170+[2]Aviation!F170</f>
        <v>5.9041360892557506</v>
      </c>
      <c r="G170" s="117">
        <f>[2]Power!G170+'[2]Ground Transportation'!G170+[2]Industry!G170+[2]Residential!G170+[2]Aviation!G170</f>
        <v>3.6253583441638462</v>
      </c>
      <c r="H170" s="117">
        <f>[2]Power!H170+'[2]Ground Transportation'!H170+[2]Industry!H170+[2]Residential!H170+[2]Aviation!H170</f>
        <v>2.2746815797315159</v>
      </c>
      <c r="I170" s="117">
        <f>[2]Power!I170+'[2]Ground Transportation'!I170+[2]Industry!I170+[2]Residential!I170+[2]Aviation!I170</f>
        <v>1.1205761099819316</v>
      </c>
      <c r="J170" s="117">
        <f>[2]Power!J170+'[2]Ground Transportation'!J170+[2]Industry!J170+[2]Residential!J170+[2]Aviation!J170</f>
        <v>23.752811200046249</v>
      </c>
      <c r="K170" s="79">
        <f>SUM(C170:J170)+[2]Aviation!L170+'[2]International Shipping'!C170</f>
        <v>87.766224617902253</v>
      </c>
      <c r="L170" s="67"/>
      <c r="M170" s="74">
        <v>43998</v>
      </c>
      <c r="N170" s="116">
        <f>[2]Power!N170+'[2]Ground Transportation'!N170+[2]Industry!N170+[2]Residential!N170+[2]Aviation!P170</f>
        <v>30.808351724420902</v>
      </c>
      <c r="O170" s="116">
        <f>[2]Power!O170+'[2]Ground Transportation'!O170+[2]Industry!O170+[2]Residential!O170+[2]Aviation!Q170</f>
        <v>6.085689697303895</v>
      </c>
      <c r="P170" s="116">
        <f>[2]Power!P170+'[2]Ground Transportation'!P170+[2]Industry!P170+[2]Residential!P170+[2]Aviation!R170</f>
        <v>11.474506616177365</v>
      </c>
      <c r="Q170" s="116">
        <f>[2]Power!Q170+'[2]Ground Transportation'!Q170+[2]Industry!Q170+[2]Residential!Q170+[2]Aviation!S170</f>
        <v>7.9801620142936303</v>
      </c>
      <c r="R170" s="116">
        <f>[2]Power!R170+'[2]Ground Transportation'!R170+[2]Industry!R170+[2]Residential!R170+[2]Aviation!T170</f>
        <v>3.5065159293435668</v>
      </c>
      <c r="S170" s="116">
        <f>[2]Power!S170+'[2]Ground Transportation'!S170+[2]Industry!S170+[2]Residential!S170+[2]Aviation!U170</f>
        <v>2.6467459248364897</v>
      </c>
      <c r="T170" s="116">
        <f>[2]Power!T170+'[2]Ground Transportation'!T170+[2]Industry!T170+[2]Residential!T170+[2]Aviation!V170</f>
        <v>1.1201661470895778</v>
      </c>
      <c r="U170" s="116">
        <f>[2]Power!U170+'[2]Ground Transportation'!U170+[2]Industry!U170+[2]Residential!U170+[2]Aviation!W170</f>
        <v>25.237039261161652</v>
      </c>
      <c r="V170" s="81">
        <f>SUM(N170:U170)+[2]Aviation!Y170+'[2]International Shipping'!F170</f>
        <v>90.711648177959276</v>
      </c>
      <c r="AJ170" s="74">
        <v>43632</v>
      </c>
      <c r="AK170" s="117">
        <f>[2]Power!AL170+'[2]Ground Transportation'!AL170+[2]Industry!AL170+[2]Residential!AL170+[2]Aviation!AR170</f>
        <v>0.65166310492138124</v>
      </c>
      <c r="AL170" s="117">
        <f>[2]Power!AM170+'[2]Ground Transportation'!AM170+[2]Industry!AM170+[2]Residential!AM170+[2]Aviation!AS170</f>
        <v>0.53602689929503344</v>
      </c>
      <c r="AM170" s="117">
        <f>[2]Power!AN170+'[2]Ground Transportation'!AN170+[2]Industry!AN170+[2]Residential!AN170+[2]Aviation!AT170</f>
        <v>1.1622855242444452</v>
      </c>
      <c r="AN170" s="117">
        <f>[2]Power!AO170+'[2]Ground Transportation'!AO170+[2]Industry!AO170+[2]Residential!AO170+[2]Aviation!AU170</f>
        <v>0.58922475991721646</v>
      </c>
      <c r="AO170" s="97">
        <f>[2]Power!AP170+'[2]Ground Transportation'!AP170+[2]Industry!AP170+[2]Residential!AP170+[2]Aviation!AV170</f>
        <v>0.48917742819624843</v>
      </c>
      <c r="AQ170" s="74">
        <v>43998</v>
      </c>
      <c r="AR170" s="116">
        <f>[2]Power!AS170+'[2]Ground Transportation'!AS170+[2]Industry!AS170+[2]Residential!AS170+[2]Aviation!AY170</f>
        <v>0.90408653581965548</v>
      </c>
      <c r="AS170" s="116">
        <f>[2]Power!AT170+'[2]Ground Transportation'!AT170+[2]Industry!AT170+[2]Residential!AT170+[2]Aviation!AZ170</f>
        <v>0.75371104442500414</v>
      </c>
      <c r="AT170" s="116">
        <f>[2]Power!AU170+'[2]Ground Transportation'!AU170+[2]Industry!AU170+[2]Residential!AU170+[2]Aviation!BA170</f>
        <v>1.7376148155117579</v>
      </c>
      <c r="AU170" s="116">
        <f>[2]Power!AV170+'[2]Ground Transportation'!AV170+[2]Industry!AV170+[2]Residential!AV170+[2]Aviation!BB170</f>
        <v>0.78744299515748695</v>
      </c>
      <c r="AV170" s="77">
        <f>[2]Power!AW170+'[2]Ground Transportation'!AW170+[2]Industry!AW170+[2]Residential!AW170+[2]Aviation!BC170</f>
        <v>0.71594939327039142</v>
      </c>
    </row>
    <row r="171" spans="2:48">
      <c r="B171" s="74">
        <v>43633</v>
      </c>
      <c r="C171" s="117">
        <f>[2]Power!C171+'[2]Ground Transportation'!C171+[2]Industry!C171+[2]Residential!C171+[2]Aviation!C171</f>
        <v>28.822085505818102</v>
      </c>
      <c r="D171" s="117">
        <f>[2]Power!D171+'[2]Ground Transportation'!D171+[2]Industry!D171+[2]Residential!D171+[2]Aviation!D171</f>
        <v>6.5589419229692334</v>
      </c>
      <c r="E171" s="117">
        <f>[2]Power!E171+'[2]Ground Transportation'!E171+[2]Industry!E171+[2]Residential!E171+[2]Aviation!E171</f>
        <v>14.315721655192528</v>
      </c>
      <c r="F171" s="117">
        <f>[2]Power!F171+'[2]Ground Transportation'!F171+[2]Industry!F171+[2]Residential!F171+[2]Aviation!F171</f>
        <v>7.6964842425450604</v>
      </c>
      <c r="G171" s="117">
        <f>[2]Power!G171+'[2]Ground Transportation'!G171+[2]Industry!G171+[2]Residential!G171+[2]Aviation!G171</f>
        <v>3.6954809792876318</v>
      </c>
      <c r="H171" s="117">
        <f>[2]Power!H171+'[2]Ground Transportation'!H171+[2]Industry!H171+[2]Residential!H171+[2]Aviation!H171</f>
        <v>2.5695063844093449</v>
      </c>
      <c r="I171" s="117">
        <f>[2]Power!I171+'[2]Ground Transportation'!I171+[2]Industry!I171+[2]Residential!I171+[2]Aviation!I171</f>
        <v>1.2511285652983759</v>
      </c>
      <c r="J171" s="117">
        <f>[2]Power!J171+'[2]Ground Transportation'!J171+[2]Industry!J171+[2]Residential!J171+[2]Aviation!J171</f>
        <v>25.698193547341752</v>
      </c>
      <c r="K171" s="79">
        <f>SUM(C171:J171)+[2]Aviation!L171+'[2]International Shipping'!C171</f>
        <v>94.392583858780213</v>
      </c>
      <c r="M171" s="74">
        <v>43999</v>
      </c>
      <c r="N171" s="116">
        <f>[2]Power!N171+'[2]Ground Transportation'!N171+[2]Industry!N171+[2]Residential!N171+[2]Aviation!P171</f>
        <v>31.209319938367809</v>
      </c>
      <c r="O171" s="116">
        <f>[2]Power!O171+'[2]Ground Transportation'!O171+[2]Industry!O171+[2]Residential!O171+[2]Aviation!Q171</f>
        <v>6.150353173589366</v>
      </c>
      <c r="P171" s="116">
        <f>[2]Power!P171+'[2]Ground Transportation'!P171+[2]Industry!P171+[2]Residential!P171+[2]Aviation!R171</f>
        <v>11.609952180684504</v>
      </c>
      <c r="Q171" s="116">
        <f>[2]Power!Q171+'[2]Ground Transportation'!Q171+[2]Industry!Q171+[2]Residential!Q171+[2]Aviation!S171</f>
        <v>8.01758937579595</v>
      </c>
      <c r="R171" s="116">
        <f>[2]Power!R171+'[2]Ground Transportation'!R171+[2]Industry!R171+[2]Residential!R171+[2]Aviation!T171</f>
        <v>3.4625748235393785</v>
      </c>
      <c r="S171" s="116">
        <f>[2]Power!S171+'[2]Ground Transportation'!S171+[2]Industry!S171+[2]Residential!S171+[2]Aviation!U171</f>
        <v>2.5389444171800881</v>
      </c>
      <c r="T171" s="116">
        <f>[2]Power!T171+'[2]Ground Transportation'!T171+[2]Industry!T171+[2]Residential!T171+[2]Aviation!V171</f>
        <v>1.1403907376772013</v>
      </c>
      <c r="U171" s="116">
        <f>[2]Power!U171+'[2]Ground Transportation'!U171+[2]Industry!U171+[2]Residential!U171+[2]Aviation!W171</f>
        <v>25.7628714030668</v>
      </c>
      <c r="V171" s="81">
        <f>SUM(N171:U171)+[2]Aviation!Y171+'[2]International Shipping'!F171</f>
        <v>91.763362829372198</v>
      </c>
      <c r="AJ171" s="74">
        <v>43633</v>
      </c>
      <c r="AK171" s="117">
        <f>[2]Power!AL171+'[2]Ground Transportation'!AL171+[2]Industry!AL171+[2]Residential!AL171+[2]Aviation!AR171</f>
        <v>0.80900636996556718</v>
      </c>
      <c r="AL171" s="117">
        <f>[2]Power!AM171+'[2]Ground Transportation'!AM171+[2]Industry!AM171+[2]Residential!AM171+[2]Aviation!AS171</f>
        <v>0.68367689055752923</v>
      </c>
      <c r="AM171" s="117">
        <f>[2]Power!AN171+'[2]Ground Transportation'!AN171+[2]Industry!AN171+[2]Residential!AN171+[2]Aviation!AT171</f>
        <v>1.7110369139831705</v>
      </c>
      <c r="AN171" s="117">
        <f>[2]Power!AO171+'[2]Ground Transportation'!AO171+[2]Industry!AO171+[2]Residential!AO171+[2]Aviation!AU171</f>
        <v>0.77305873266714442</v>
      </c>
      <c r="AO171" s="97">
        <f>[2]Power!AP171+'[2]Ground Transportation'!AP171+[2]Industry!AP171+[2]Residential!AP171+[2]Aviation!AV171</f>
        <v>0.70006800459805241</v>
      </c>
      <c r="AQ171" s="74">
        <v>43999</v>
      </c>
      <c r="AR171" s="116">
        <f>[2]Power!AS171+'[2]Ground Transportation'!AS171+[2]Industry!AS171+[2]Residential!AS171+[2]Aviation!AY171</f>
        <v>0.89525441444381515</v>
      </c>
      <c r="AS171" s="116">
        <f>[2]Power!AT171+'[2]Ground Transportation'!AT171+[2]Industry!AT171+[2]Residential!AT171+[2]Aviation!AZ171</f>
        <v>0.76953974649695722</v>
      </c>
      <c r="AT171" s="116">
        <f>[2]Power!AU171+'[2]Ground Transportation'!AU171+[2]Industry!AU171+[2]Residential!AU171+[2]Aviation!BA171</f>
        <v>1.7638818276935362</v>
      </c>
      <c r="AU171" s="116">
        <f>[2]Power!AV171+'[2]Ground Transportation'!AV171+[2]Industry!AV171+[2]Residential!AV171+[2]Aviation!BB171</f>
        <v>0.79928235450577156</v>
      </c>
      <c r="AV171" s="77">
        <f>[2]Power!AW171+'[2]Ground Transportation'!AW171+[2]Industry!AW171+[2]Residential!AW171+[2]Aviation!BC171</f>
        <v>0.71399777261424668</v>
      </c>
    </row>
    <row r="172" spans="2:48">
      <c r="B172" s="74">
        <v>43634</v>
      </c>
      <c r="C172" s="117">
        <f>[2]Power!C172+'[2]Ground Transportation'!C172+[2]Industry!C172+[2]Residential!C172+[2]Aviation!C172</f>
        <v>29.163879511604751</v>
      </c>
      <c r="D172" s="117">
        <f>[2]Power!D172+'[2]Ground Transportation'!D172+[2]Industry!D172+[2]Residential!D172+[2]Aviation!D172</f>
        <v>6.6517744785816042</v>
      </c>
      <c r="E172" s="117">
        <f>[2]Power!E172+'[2]Ground Transportation'!E172+[2]Industry!E172+[2]Residential!E172+[2]Aviation!E172</f>
        <v>15.172639971298254</v>
      </c>
      <c r="F172" s="117">
        <f>[2]Power!F172+'[2]Ground Transportation'!F172+[2]Industry!F172+[2]Residential!F172+[2]Aviation!F172</f>
        <v>8.2815500873363437</v>
      </c>
      <c r="G172" s="117">
        <f>[2]Power!G172+'[2]Ground Transportation'!G172+[2]Industry!G172+[2]Residential!G172+[2]Aviation!G172</f>
        <v>3.6530650449315276</v>
      </c>
      <c r="H172" s="117">
        <f>[2]Power!H172+'[2]Ground Transportation'!H172+[2]Industry!H172+[2]Residential!H172+[2]Aviation!H172</f>
        <v>2.7904073776032354</v>
      </c>
      <c r="I172" s="117">
        <f>[2]Power!I172+'[2]Ground Transportation'!I172+[2]Industry!I172+[2]Residential!I172+[2]Aviation!I172</f>
        <v>1.2691689003420548</v>
      </c>
      <c r="J172" s="117">
        <f>[2]Power!J172+'[2]Ground Transportation'!J172+[2]Industry!J172+[2]Residential!J172+[2]Aviation!J172</f>
        <v>26.222372238324507</v>
      </c>
      <c r="K172" s="79">
        <f>SUM(C172:J172)+[2]Aviation!L172+'[2]International Shipping'!C172</f>
        <v>96.970874740605552</v>
      </c>
      <c r="M172" s="74">
        <v>44000</v>
      </c>
      <c r="N172" s="116">
        <f>[2]Power!N172+'[2]Ground Transportation'!N172+[2]Industry!N172+[2]Residential!N172+[2]Aviation!P172</f>
        <v>30.338102061370947</v>
      </c>
      <c r="O172" s="116">
        <f>[2]Power!O172+'[2]Ground Transportation'!O172+[2]Industry!O172+[2]Residential!O172+[2]Aviation!Q172</f>
        <v>6.1196364684516098</v>
      </c>
      <c r="P172" s="116">
        <f>[2]Power!P172+'[2]Ground Transportation'!P172+[2]Industry!P172+[2]Residential!P172+[2]Aviation!R172</f>
        <v>12.370183585430459</v>
      </c>
      <c r="Q172" s="116">
        <f>[2]Power!Q172+'[2]Ground Transportation'!Q172+[2]Industry!Q172+[2]Residential!Q172+[2]Aviation!S172</f>
        <v>7.8444586495103845</v>
      </c>
      <c r="R172" s="116">
        <f>[2]Power!R172+'[2]Ground Transportation'!R172+[2]Industry!R172+[2]Residential!R172+[2]Aviation!T172</f>
        <v>3.6083791405882524</v>
      </c>
      <c r="S172" s="116">
        <f>[2]Power!S172+'[2]Ground Transportation'!S172+[2]Industry!S172+[2]Residential!S172+[2]Aviation!U172</f>
        <v>2.6974042830083076</v>
      </c>
      <c r="T172" s="116">
        <f>[2]Power!T172+'[2]Ground Transportation'!T172+[2]Industry!T172+[2]Residential!T172+[2]Aviation!V172</f>
        <v>1.1361535637698323</v>
      </c>
      <c r="U172" s="116">
        <f>[2]Power!U172+'[2]Ground Transportation'!U172+[2]Industry!U172+[2]Residential!U172+[2]Aviation!W172</f>
        <v>26.472619769462366</v>
      </c>
      <c r="V172" s="81">
        <f>SUM(N172:U172)+[2]Aviation!Y172+'[2]International Shipping'!F172</f>
        <v>92.475401762934112</v>
      </c>
      <c r="AJ172" s="74">
        <v>43634</v>
      </c>
      <c r="AK172" s="117">
        <f>[2]Power!AL172+'[2]Ground Transportation'!AL172+[2]Industry!AL172+[2]Residential!AL172+[2]Aviation!AR172</f>
        <v>0.96900584511610532</v>
      </c>
      <c r="AL172" s="117">
        <f>[2]Power!AM172+'[2]Ground Transportation'!AM172+[2]Industry!AM172+[2]Residential!AM172+[2]Aviation!AS172</f>
        <v>0.74226729182960827</v>
      </c>
      <c r="AM172" s="117">
        <f>[2]Power!AN172+'[2]Ground Transportation'!AN172+[2]Industry!AN172+[2]Residential!AN172+[2]Aviation!AT172</f>
        <v>1.8183439126877075</v>
      </c>
      <c r="AN172" s="117">
        <f>[2]Power!AO172+'[2]Ground Transportation'!AO172+[2]Industry!AO172+[2]Residential!AO172+[2]Aviation!AU172</f>
        <v>0.82520899372825562</v>
      </c>
      <c r="AO172" s="97">
        <f>[2]Power!AP172+'[2]Ground Transportation'!AP172+[2]Industry!AP172+[2]Residential!AP172+[2]Aviation!AV172</f>
        <v>0.70162608587720932</v>
      </c>
      <c r="AQ172" s="74">
        <v>44000</v>
      </c>
      <c r="AR172" s="116">
        <f>[2]Power!AS172+'[2]Ground Transportation'!AS172+[2]Industry!AS172+[2]Residential!AS172+[2]Aviation!AY172</f>
        <v>0.89114589150727319</v>
      </c>
      <c r="AS172" s="116">
        <f>[2]Power!AT172+'[2]Ground Transportation'!AT172+[2]Industry!AT172+[2]Residential!AT172+[2]Aviation!AZ172</f>
        <v>0.7621126670022953</v>
      </c>
      <c r="AT172" s="116">
        <f>[2]Power!AU172+'[2]Ground Transportation'!AU172+[2]Industry!AU172+[2]Residential!AU172+[2]Aviation!BA172</f>
        <v>1.7207689081565556</v>
      </c>
      <c r="AU172" s="116">
        <f>[2]Power!AV172+'[2]Ground Transportation'!AV172+[2]Industry!AV172+[2]Residential!AV172+[2]Aviation!BB172</f>
        <v>0.76968031465809106</v>
      </c>
      <c r="AV172" s="77">
        <f>[2]Power!AW172+'[2]Ground Transportation'!AW172+[2]Industry!AW172+[2]Residential!AW172+[2]Aviation!BC172</f>
        <v>0.68324347997268198</v>
      </c>
    </row>
    <row r="173" spans="2:48">
      <c r="B173" s="74">
        <v>43635</v>
      </c>
      <c r="C173" s="117">
        <f>[2]Power!C173+'[2]Ground Transportation'!C173+[2]Industry!C173+[2]Residential!C173+[2]Aviation!C173</f>
        <v>30.328264840558504</v>
      </c>
      <c r="D173" s="117">
        <f>[2]Power!D173+'[2]Ground Transportation'!D173+[2]Industry!D173+[2]Residential!D173+[2]Aviation!D173</f>
        <v>6.6154181278889448</v>
      </c>
      <c r="E173" s="117">
        <f>[2]Power!E173+'[2]Ground Transportation'!E173+[2]Industry!E173+[2]Residential!E173+[2]Aviation!E173</f>
        <v>15.417161387341565</v>
      </c>
      <c r="F173" s="117">
        <f>[2]Power!F173+'[2]Ground Transportation'!F173+[2]Industry!F173+[2]Residential!F173+[2]Aviation!F173</f>
        <v>8.5094112712290677</v>
      </c>
      <c r="G173" s="117">
        <f>[2]Power!G173+'[2]Ground Transportation'!G173+[2]Industry!G173+[2]Residential!G173+[2]Aviation!G173</f>
        <v>3.7520148975961654</v>
      </c>
      <c r="H173" s="117">
        <f>[2]Power!H173+'[2]Ground Transportation'!H173+[2]Industry!H173+[2]Residential!H173+[2]Aviation!H173</f>
        <v>2.8330980600193576</v>
      </c>
      <c r="I173" s="117">
        <f>[2]Power!I173+'[2]Ground Transportation'!I173+[2]Industry!I173+[2]Residential!I173+[2]Aviation!I173</f>
        <v>1.2175034596895384</v>
      </c>
      <c r="J173" s="117">
        <f>[2]Power!J173+'[2]Ground Transportation'!J173+[2]Industry!J173+[2]Residential!J173+[2]Aviation!J173</f>
        <v>27.210047954039901</v>
      </c>
      <c r="K173" s="79">
        <f>SUM(C173:J173)+[2]Aviation!L173+'[2]International Shipping'!C173</f>
        <v>99.651785724205354</v>
      </c>
      <c r="M173" s="74">
        <v>44001</v>
      </c>
      <c r="N173" s="116">
        <f>[2]Power!N173+'[2]Ground Transportation'!N173+[2]Industry!N173+[2]Residential!N173+[2]Aviation!P173</f>
        <v>30.908601181241103</v>
      </c>
      <c r="O173" s="116">
        <f>[2]Power!O173+'[2]Ground Transportation'!O173+[2]Industry!O173+[2]Residential!O173+[2]Aviation!Q173</f>
        <v>6.1346784859064911</v>
      </c>
      <c r="P173" s="116">
        <f>[2]Power!P173+'[2]Ground Transportation'!P173+[2]Industry!P173+[2]Residential!P173+[2]Aviation!R173</f>
        <v>13.083280582331549</v>
      </c>
      <c r="Q173" s="116">
        <f>[2]Power!Q173+'[2]Ground Transportation'!Q173+[2]Industry!Q173+[2]Residential!Q173+[2]Aviation!S173</f>
        <v>7.4919460465621359</v>
      </c>
      <c r="R173" s="116">
        <f>[2]Power!R173+'[2]Ground Transportation'!R173+[2]Industry!R173+[2]Residential!R173+[2]Aviation!T173</f>
        <v>3.6538905320362094</v>
      </c>
      <c r="S173" s="116">
        <f>[2]Power!S173+'[2]Ground Transportation'!S173+[2]Industry!S173+[2]Residential!S173+[2]Aviation!U173</f>
        <v>2.5692247026787016</v>
      </c>
      <c r="T173" s="116">
        <f>[2]Power!T173+'[2]Ground Transportation'!T173+[2]Industry!T173+[2]Residential!T173+[2]Aviation!V173</f>
        <v>1.1286816224036178</v>
      </c>
      <c r="U173" s="116">
        <f>[2]Power!U173+'[2]Ground Transportation'!U173+[2]Industry!U173+[2]Residential!U173+[2]Aviation!W173</f>
        <v>26.093057481570835</v>
      </c>
      <c r="V173" s="81">
        <f>SUM(N173:U173)+[2]Aviation!Y173+'[2]International Shipping'!F173</f>
        <v>92.967196787053339</v>
      </c>
      <c r="AJ173" s="74">
        <v>43635</v>
      </c>
      <c r="AK173" s="117">
        <f>[2]Power!AL173+'[2]Ground Transportation'!AL173+[2]Industry!AL173+[2]Residential!AL173+[2]Aviation!AR173</f>
        <v>1.0063356076224985</v>
      </c>
      <c r="AL173" s="117">
        <f>[2]Power!AM173+'[2]Ground Transportation'!AM173+[2]Industry!AM173+[2]Residential!AM173+[2]Aviation!AS173</f>
        <v>0.74332889891395648</v>
      </c>
      <c r="AM173" s="117">
        <f>[2]Power!AN173+'[2]Ground Transportation'!AN173+[2]Industry!AN173+[2]Residential!AN173+[2]Aviation!AT173</f>
        <v>1.8215865812465055</v>
      </c>
      <c r="AN173" s="117">
        <f>[2]Power!AO173+'[2]Ground Transportation'!AO173+[2]Industry!AO173+[2]Residential!AO173+[2]Aviation!AU173</f>
        <v>0.86385899990177384</v>
      </c>
      <c r="AO173" s="97">
        <f>[2]Power!AP173+'[2]Ground Transportation'!AP173+[2]Industry!AP173+[2]Residential!AP173+[2]Aviation!AV173</f>
        <v>0.78238562364311182</v>
      </c>
      <c r="AQ173" s="74">
        <v>44001</v>
      </c>
      <c r="AR173" s="116">
        <f>[2]Power!AS173+'[2]Ground Transportation'!AS173+[2]Industry!AS173+[2]Residential!AS173+[2]Aviation!AY173</f>
        <v>0.81209916073329025</v>
      </c>
      <c r="AS173" s="116">
        <f>[2]Power!AT173+'[2]Ground Transportation'!AT173+[2]Industry!AT173+[2]Residential!AT173+[2]Aviation!AZ173</f>
        <v>0.7428137442665611</v>
      </c>
      <c r="AT173" s="116">
        <f>[2]Power!AU173+'[2]Ground Transportation'!AU173+[2]Industry!AU173+[2]Residential!AU173+[2]Aviation!BA173</f>
        <v>1.6461590731095781</v>
      </c>
      <c r="AU173" s="116">
        <f>[2]Power!AV173+'[2]Ground Transportation'!AV173+[2]Industry!AV173+[2]Residential!AV173+[2]Aviation!BB173</f>
        <v>0.76956425950148422</v>
      </c>
      <c r="AV173" s="77">
        <f>[2]Power!AW173+'[2]Ground Transportation'!AW173+[2]Industry!AW173+[2]Residential!AW173+[2]Aviation!BC173</f>
        <v>0.61055130490068688</v>
      </c>
    </row>
    <row r="174" spans="2:48">
      <c r="B174" s="74">
        <v>43636</v>
      </c>
      <c r="C174" s="117">
        <f>[2]Power!C174+'[2]Ground Transportation'!C174+[2]Industry!C174+[2]Residential!C174+[2]Aviation!C174</f>
        <v>30.190852088842551</v>
      </c>
      <c r="D174" s="117">
        <f>[2]Power!D174+'[2]Ground Transportation'!D174+[2]Industry!D174+[2]Residential!D174+[2]Aviation!D174</f>
        <v>6.8622743365973742</v>
      </c>
      <c r="E174" s="117">
        <f>[2]Power!E174+'[2]Ground Transportation'!E174+[2]Industry!E174+[2]Residential!E174+[2]Aviation!E174</f>
        <v>15.164699830946018</v>
      </c>
      <c r="F174" s="117">
        <f>[2]Power!F174+'[2]Ground Transportation'!F174+[2]Industry!F174+[2]Residential!F174+[2]Aviation!F174</f>
        <v>7.9924374151772639</v>
      </c>
      <c r="G174" s="117">
        <f>[2]Power!G174+'[2]Ground Transportation'!G174+[2]Industry!G174+[2]Residential!G174+[2]Aviation!G174</f>
        <v>3.742975040712603</v>
      </c>
      <c r="H174" s="117">
        <f>[2]Power!H174+'[2]Ground Transportation'!H174+[2]Industry!H174+[2]Residential!H174+[2]Aviation!H174</f>
        <v>2.9129057982937279</v>
      </c>
      <c r="I174" s="117">
        <f>[2]Power!I174+'[2]Ground Transportation'!I174+[2]Industry!I174+[2]Residential!I174+[2]Aviation!I174</f>
        <v>1.2072306533611874</v>
      </c>
      <c r="J174" s="117">
        <f>[2]Power!J174+'[2]Ground Transportation'!J174+[2]Industry!J174+[2]Residential!J174+[2]Aviation!J174</f>
        <v>26.930694354161421</v>
      </c>
      <c r="K174" s="79">
        <f>SUM(C174:J174)+[2]Aviation!L174+'[2]International Shipping'!C174</f>
        <v>98.8110536553787</v>
      </c>
      <c r="M174" s="74">
        <v>44002</v>
      </c>
      <c r="N174" s="116">
        <f>[2]Power!N174+'[2]Ground Transportation'!N174+[2]Industry!N174+[2]Residential!N174+[2]Aviation!P174</f>
        <v>30.307182034545008</v>
      </c>
      <c r="O174" s="116">
        <f>[2]Power!O174+'[2]Ground Transportation'!O174+[2]Industry!O174+[2]Residential!O174+[2]Aviation!Q174</f>
        <v>6.0972986169388506</v>
      </c>
      <c r="P174" s="116">
        <f>[2]Power!P174+'[2]Ground Transportation'!P174+[2]Industry!P174+[2]Residential!P174+[2]Aviation!R174</f>
        <v>12.138341765879638</v>
      </c>
      <c r="Q174" s="116">
        <f>[2]Power!Q174+'[2]Ground Transportation'!Q174+[2]Industry!Q174+[2]Residential!Q174+[2]Aviation!S174</f>
        <v>6.0367253768569009</v>
      </c>
      <c r="R174" s="116">
        <f>[2]Power!R174+'[2]Ground Transportation'!R174+[2]Industry!R174+[2]Residential!R174+[2]Aviation!T174</f>
        <v>3.4892337948966867</v>
      </c>
      <c r="S174" s="116">
        <f>[2]Power!S174+'[2]Ground Transportation'!S174+[2]Industry!S174+[2]Residential!S174+[2]Aviation!U174</f>
        <v>2.1370246825878736</v>
      </c>
      <c r="T174" s="116">
        <f>[2]Power!T174+'[2]Ground Transportation'!T174+[2]Industry!T174+[2]Residential!T174+[2]Aviation!V174</f>
        <v>1.0089145201544789</v>
      </c>
      <c r="U174" s="116">
        <f>[2]Power!U174+'[2]Ground Transportation'!U174+[2]Industry!U174+[2]Residential!U174+[2]Aviation!W174</f>
        <v>25.24377837561968</v>
      </c>
      <c r="V174" s="81">
        <f>SUM(N174:U174)+[2]Aviation!Y174+'[2]International Shipping'!F174</f>
        <v>88.343690739085957</v>
      </c>
      <c r="AJ174" s="74">
        <v>43636</v>
      </c>
      <c r="AK174" s="117">
        <f>[2]Power!AL174+'[2]Ground Transportation'!AL174+[2]Industry!AL174+[2]Residential!AL174+[2]Aviation!AR174</f>
        <v>0.98661422118724862</v>
      </c>
      <c r="AL174" s="117">
        <f>[2]Power!AM174+'[2]Ground Transportation'!AM174+[2]Industry!AM174+[2]Residential!AM174+[2]Aviation!AS174</f>
        <v>0.736906859902975</v>
      </c>
      <c r="AM174" s="117">
        <f>[2]Power!AN174+'[2]Ground Transportation'!AN174+[2]Industry!AN174+[2]Residential!AN174+[2]Aviation!AT174</f>
        <v>1.6866581965320742</v>
      </c>
      <c r="AN174" s="117">
        <f>[2]Power!AO174+'[2]Ground Transportation'!AO174+[2]Industry!AO174+[2]Residential!AO174+[2]Aviation!AU174</f>
        <v>0.84805017024929796</v>
      </c>
      <c r="AO174" s="97">
        <f>[2]Power!AP174+'[2]Ground Transportation'!AP174+[2]Industry!AP174+[2]Residential!AP174+[2]Aviation!AV174</f>
        <v>0.73292839225727846</v>
      </c>
      <c r="AQ174" s="74">
        <v>44002</v>
      </c>
      <c r="AR174" s="116">
        <f>[2]Power!AS174+'[2]Ground Transportation'!AS174+[2]Industry!AS174+[2]Residential!AS174+[2]Aviation!AY174</f>
        <v>0.69058615852299987</v>
      </c>
      <c r="AS174" s="116">
        <f>[2]Power!AT174+'[2]Ground Transportation'!AT174+[2]Industry!AT174+[2]Residential!AT174+[2]Aviation!AZ174</f>
        <v>0.59982556636660089</v>
      </c>
      <c r="AT174" s="116">
        <f>[2]Power!AU174+'[2]Ground Transportation'!AU174+[2]Industry!AU174+[2]Residential!AU174+[2]Aviation!BA174</f>
        <v>1.1767862460859726</v>
      </c>
      <c r="AU174" s="116">
        <f>[2]Power!AV174+'[2]Ground Transportation'!AV174+[2]Industry!AV174+[2]Residential!AV174+[2]Aviation!BB174</f>
        <v>0.61935149499246989</v>
      </c>
      <c r="AV174" s="77">
        <f>[2]Power!AW174+'[2]Ground Transportation'!AW174+[2]Industry!AW174+[2]Residential!AW174+[2]Aviation!BC174</f>
        <v>0.49746535080198745</v>
      </c>
    </row>
    <row r="175" spans="2:48">
      <c r="B175" s="74">
        <v>43637</v>
      </c>
      <c r="C175" s="117">
        <f>[2]Power!C175+'[2]Ground Transportation'!C175+[2]Industry!C175+[2]Residential!C175+[2]Aviation!C175</f>
        <v>30.371849430834381</v>
      </c>
      <c r="D175" s="117">
        <f>[2]Power!D175+'[2]Ground Transportation'!D175+[2]Industry!D175+[2]Residential!D175+[2]Aviation!D175</f>
        <v>6.9850802662750482</v>
      </c>
      <c r="E175" s="117">
        <f>[2]Power!E175+'[2]Ground Transportation'!E175+[2]Industry!E175+[2]Residential!E175+[2]Aviation!E175</f>
        <v>14.483347244937573</v>
      </c>
      <c r="F175" s="117">
        <f>[2]Power!F175+'[2]Ground Transportation'!F175+[2]Industry!F175+[2]Residential!F175+[2]Aviation!F175</f>
        <v>8.0994958481400339</v>
      </c>
      <c r="G175" s="117">
        <f>[2]Power!G175+'[2]Ground Transportation'!G175+[2]Industry!G175+[2]Residential!G175+[2]Aviation!G175</f>
        <v>3.7367889282678437</v>
      </c>
      <c r="H175" s="117">
        <f>[2]Power!H175+'[2]Ground Transportation'!H175+[2]Industry!H175+[2]Residential!H175+[2]Aviation!H175</f>
        <v>3.0045215364283964</v>
      </c>
      <c r="I175" s="117">
        <f>[2]Power!I175+'[2]Ground Transportation'!I175+[2]Industry!I175+[2]Residential!I175+[2]Aviation!I175</f>
        <v>1.1899649491570838</v>
      </c>
      <c r="J175" s="117">
        <f>[2]Power!J175+'[2]Ground Transportation'!J175+[2]Industry!J175+[2]Residential!J175+[2]Aviation!J175</f>
        <v>26.365157578729583</v>
      </c>
      <c r="K175" s="79">
        <f>SUM(C175:J175)+[2]Aviation!L175+'[2]International Shipping'!C175</f>
        <v>98.075833850140086</v>
      </c>
      <c r="M175" s="74">
        <v>44003</v>
      </c>
      <c r="N175" s="116">
        <f>[2]Power!N175+'[2]Ground Transportation'!N175+[2]Industry!N175+[2]Residential!N175+[2]Aviation!P175</f>
        <v>30.244005764632497</v>
      </c>
      <c r="O175" s="116">
        <f>[2]Power!O175+'[2]Ground Transportation'!O175+[2]Industry!O175+[2]Residential!O175+[2]Aviation!Q175</f>
        <v>5.7474842183406967</v>
      </c>
      <c r="P175" s="116">
        <f>[2]Power!P175+'[2]Ground Transportation'!P175+[2]Industry!P175+[2]Residential!P175+[2]Aviation!R175</f>
        <v>10.528049071564903</v>
      </c>
      <c r="Q175" s="116">
        <f>[2]Power!Q175+'[2]Ground Transportation'!Q175+[2]Industry!Q175+[2]Residential!Q175+[2]Aviation!S175</f>
        <v>5.0340912495178527</v>
      </c>
      <c r="R175" s="116">
        <f>[2]Power!R175+'[2]Ground Transportation'!R175+[2]Industry!R175+[2]Residential!R175+[2]Aviation!T175</f>
        <v>3.3207336908838934</v>
      </c>
      <c r="S175" s="116">
        <f>[2]Power!S175+'[2]Ground Transportation'!S175+[2]Industry!S175+[2]Residential!S175+[2]Aviation!U175</f>
        <v>2.1027910418210194</v>
      </c>
      <c r="T175" s="116">
        <f>[2]Power!T175+'[2]Ground Transportation'!T175+[2]Industry!T175+[2]Residential!T175+[2]Aviation!V175</f>
        <v>0.76382544926529339</v>
      </c>
      <c r="U175" s="116">
        <f>[2]Power!U175+'[2]Ground Transportation'!U175+[2]Industry!U175+[2]Residential!U175+[2]Aviation!W175</f>
        <v>23.328341164118367</v>
      </c>
      <c r="V175" s="81">
        <f>SUM(N175:U175)+[2]Aviation!Y175+'[2]International Shipping'!F175</f>
        <v>82.950563281159361</v>
      </c>
      <c r="AJ175" s="74">
        <v>43637</v>
      </c>
      <c r="AK175" s="117">
        <f>[2]Power!AL175+'[2]Ground Transportation'!AL175+[2]Industry!AL175+[2]Residential!AL175+[2]Aviation!AR175</f>
        <v>1.0036642428563727</v>
      </c>
      <c r="AL175" s="117">
        <f>[2]Power!AM175+'[2]Ground Transportation'!AM175+[2]Industry!AM175+[2]Residential!AM175+[2]Aviation!AS175</f>
        <v>0.73995495698009428</v>
      </c>
      <c r="AM175" s="117">
        <f>[2]Power!AN175+'[2]Ground Transportation'!AN175+[2]Industry!AN175+[2]Residential!AN175+[2]Aviation!AT175</f>
        <v>1.6932671802158048</v>
      </c>
      <c r="AN175" s="117">
        <f>[2]Power!AO175+'[2]Ground Transportation'!AO175+[2]Industry!AO175+[2]Residential!AO175+[2]Aviation!AU175</f>
        <v>0.86496610410028696</v>
      </c>
      <c r="AO175" s="97">
        <f>[2]Power!AP175+'[2]Ground Transportation'!AP175+[2]Industry!AP175+[2]Residential!AP175+[2]Aviation!AV175</f>
        <v>0.74348256911720034</v>
      </c>
      <c r="AQ175" s="74">
        <v>44003</v>
      </c>
      <c r="AR175" s="116">
        <f>[2]Power!AS175+'[2]Ground Transportation'!AS175+[2]Industry!AS175+[2]Residential!AS175+[2]Aviation!AY175</f>
        <v>0.53025918779544357</v>
      </c>
      <c r="AS175" s="116">
        <f>[2]Power!AT175+'[2]Ground Transportation'!AT175+[2]Industry!AT175+[2]Residential!AT175+[2]Aviation!AZ175</f>
        <v>0.50824613466329527</v>
      </c>
      <c r="AT175" s="116">
        <f>[2]Power!AU175+'[2]Ground Transportation'!AU175+[2]Industry!AU175+[2]Residential!AU175+[2]Aviation!BA175</f>
        <v>1.0149827435348031</v>
      </c>
      <c r="AU175" s="116">
        <f>[2]Power!AV175+'[2]Ground Transportation'!AV175+[2]Industry!AV175+[2]Residential!AV175+[2]Aviation!BB175</f>
        <v>0.53874944652610335</v>
      </c>
      <c r="AV175" s="77">
        <f>[2]Power!AW175+'[2]Ground Transportation'!AW175+[2]Industry!AW175+[2]Residential!AW175+[2]Aviation!BC175</f>
        <v>0.38623994255870781</v>
      </c>
    </row>
    <row r="176" spans="2:48">
      <c r="B176" s="74">
        <v>43638</v>
      </c>
      <c r="C176" s="117">
        <f>[2]Power!C176+'[2]Ground Transportation'!C176+[2]Industry!C176+[2]Residential!C176+[2]Aviation!C176</f>
        <v>29.746897464165965</v>
      </c>
      <c r="D176" s="117">
        <f>[2]Power!D176+'[2]Ground Transportation'!D176+[2]Industry!D176+[2]Residential!D176+[2]Aviation!D176</f>
        <v>7.1472070904209062</v>
      </c>
      <c r="E176" s="117">
        <f>[2]Power!E176+'[2]Ground Transportation'!E176+[2]Industry!E176+[2]Residential!E176+[2]Aviation!E176</f>
        <v>13.329323943308172</v>
      </c>
      <c r="F176" s="117">
        <f>[2]Power!F176+'[2]Ground Transportation'!F176+[2]Industry!F176+[2]Residential!F176+[2]Aviation!F176</f>
        <v>6.5764612253222161</v>
      </c>
      <c r="G176" s="117">
        <f>[2]Power!G176+'[2]Ground Transportation'!G176+[2]Industry!G176+[2]Residential!G176+[2]Aviation!G176</f>
        <v>3.631172479854035</v>
      </c>
      <c r="H176" s="117">
        <f>[2]Power!H176+'[2]Ground Transportation'!H176+[2]Industry!H176+[2]Residential!H176+[2]Aviation!H176</f>
        <v>2.6989064527884339</v>
      </c>
      <c r="I176" s="117">
        <f>[2]Power!I176+'[2]Ground Transportation'!I176+[2]Industry!I176+[2]Residential!I176+[2]Aviation!I176</f>
        <v>1.2404564506060898</v>
      </c>
      <c r="J176" s="117">
        <f>[2]Power!J176+'[2]Ground Transportation'!J176+[2]Industry!J176+[2]Residential!J176+[2]Aviation!J176</f>
        <v>25.472154535082669</v>
      </c>
      <c r="K176" s="79">
        <f>SUM(C176:J176)+[2]Aviation!L176+'[2]International Shipping'!C176</f>
        <v>93.715917435824181</v>
      </c>
      <c r="M176" s="74">
        <v>44004</v>
      </c>
      <c r="N176" s="116">
        <f>[2]Power!N176+'[2]Ground Transportation'!N176+[2]Industry!N176+[2]Residential!N176+[2]Aviation!P176</f>
        <v>29.592062335060323</v>
      </c>
      <c r="O176" s="116">
        <f>[2]Power!O176+'[2]Ground Transportation'!O176+[2]Industry!O176+[2]Residential!O176+[2]Aviation!Q176</f>
        <v>5.8856338927262364</v>
      </c>
      <c r="P176" s="116">
        <f>[2]Power!P176+'[2]Ground Transportation'!P176+[2]Industry!P176+[2]Residential!P176+[2]Aviation!R176</f>
        <v>12.762835774689867</v>
      </c>
      <c r="Q176" s="116">
        <f>[2]Power!Q176+'[2]Ground Transportation'!Q176+[2]Industry!Q176+[2]Residential!Q176+[2]Aviation!S176</f>
        <v>6.8336582704829203</v>
      </c>
      <c r="R176" s="116">
        <f>[2]Power!R176+'[2]Ground Transportation'!R176+[2]Industry!R176+[2]Residential!R176+[2]Aviation!T176</f>
        <v>3.5894401663005713</v>
      </c>
      <c r="S176" s="116">
        <f>[2]Power!S176+'[2]Ground Transportation'!S176+[2]Industry!S176+[2]Residential!S176+[2]Aviation!U176</f>
        <v>2.5650913959971868</v>
      </c>
      <c r="T176" s="116">
        <f>[2]Power!T176+'[2]Ground Transportation'!T176+[2]Industry!T176+[2]Residential!T176+[2]Aviation!V176</f>
        <v>1.1087168218338044</v>
      </c>
      <c r="U176" s="116">
        <f>[2]Power!U176+'[2]Ground Transportation'!U176+[2]Industry!U176+[2]Residential!U176+[2]Aviation!W176</f>
        <v>24.204312744456104</v>
      </c>
      <c r="V176" s="81">
        <f>SUM(N176:U176)+[2]Aviation!Y176+'[2]International Shipping'!F176</f>
        <v>88.40281873156593</v>
      </c>
      <c r="AJ176" s="74">
        <v>43638</v>
      </c>
      <c r="AK176" s="117">
        <f>[2]Power!AL176+'[2]Ground Transportation'!AL176+[2]Industry!AL176+[2]Residential!AL176+[2]Aviation!AR176</f>
        <v>0.72972190447205088</v>
      </c>
      <c r="AL176" s="117">
        <f>[2]Power!AM176+'[2]Ground Transportation'!AM176+[2]Industry!AM176+[2]Residential!AM176+[2]Aviation!AS176</f>
        <v>0.55584865593440402</v>
      </c>
      <c r="AM176" s="117">
        <f>[2]Power!AN176+'[2]Ground Transportation'!AN176+[2]Industry!AN176+[2]Residential!AN176+[2]Aviation!AT176</f>
        <v>1.3195128628924464</v>
      </c>
      <c r="AN176" s="117">
        <f>[2]Power!AO176+'[2]Ground Transportation'!AO176+[2]Industry!AO176+[2]Residential!AO176+[2]Aviation!AU176</f>
        <v>0.72447964719562485</v>
      </c>
      <c r="AO176" s="97">
        <f>[2]Power!AP176+'[2]Ground Transportation'!AP176+[2]Industry!AP176+[2]Residential!AP176+[2]Aviation!AV176</f>
        <v>0.59422662537491611</v>
      </c>
      <c r="AQ176" s="74">
        <v>44004</v>
      </c>
      <c r="AR176" s="116">
        <f>[2]Power!AS176+'[2]Ground Transportation'!AS176+[2]Industry!AS176+[2]Residential!AS176+[2]Aviation!AY176</f>
        <v>0.71429340129938601</v>
      </c>
      <c r="AS176" s="116">
        <f>[2]Power!AT176+'[2]Ground Transportation'!AT176+[2]Industry!AT176+[2]Residential!AT176+[2]Aviation!AZ176</f>
        <v>0.67678182284123889</v>
      </c>
      <c r="AT176" s="116">
        <f>[2]Power!AU176+'[2]Ground Transportation'!AU176+[2]Industry!AU176+[2]Residential!AU176+[2]Aviation!BA176</f>
        <v>1.4429656229982737</v>
      </c>
      <c r="AU176" s="116">
        <f>[2]Power!AV176+'[2]Ground Transportation'!AV176+[2]Industry!AV176+[2]Residential!AV176+[2]Aviation!BB176</f>
        <v>0.69779273716998957</v>
      </c>
      <c r="AV176" s="77">
        <f>[2]Power!AW176+'[2]Ground Transportation'!AW176+[2]Industry!AW176+[2]Residential!AW176+[2]Aviation!BC176</f>
        <v>0.55006070276308816</v>
      </c>
    </row>
    <row r="177" spans="2:48">
      <c r="B177" s="74">
        <v>43639</v>
      </c>
      <c r="C177" s="117">
        <f>[2]Power!C177+'[2]Ground Transportation'!C177+[2]Industry!C177+[2]Residential!C177+[2]Aviation!C177</f>
        <v>28.54564502657794</v>
      </c>
      <c r="D177" s="117">
        <f>[2]Power!D177+'[2]Ground Transportation'!D177+[2]Industry!D177+[2]Residential!D177+[2]Aviation!D177</f>
        <v>7.0278952367904832</v>
      </c>
      <c r="E177" s="117">
        <f>[2]Power!E177+'[2]Ground Transportation'!E177+[2]Industry!E177+[2]Residential!E177+[2]Aviation!E177</f>
        <v>12.139804346789385</v>
      </c>
      <c r="F177" s="117">
        <f>[2]Power!F177+'[2]Ground Transportation'!F177+[2]Industry!F177+[2]Residential!F177+[2]Aviation!F177</f>
        <v>5.5616815094119483</v>
      </c>
      <c r="G177" s="117">
        <f>[2]Power!G177+'[2]Ground Transportation'!G177+[2]Industry!G177+[2]Residential!G177+[2]Aviation!G177</f>
        <v>3.5172276892505714</v>
      </c>
      <c r="H177" s="117">
        <f>[2]Power!H177+'[2]Ground Transportation'!H177+[2]Industry!H177+[2]Residential!H177+[2]Aviation!H177</f>
        <v>2.4621822380454659</v>
      </c>
      <c r="I177" s="117">
        <f>[2]Power!I177+'[2]Ground Transportation'!I177+[2]Industry!I177+[2]Residential!I177+[2]Aviation!I177</f>
        <v>1.1394366490577901</v>
      </c>
      <c r="J177" s="117">
        <f>[2]Power!J177+'[2]Ground Transportation'!J177+[2]Industry!J177+[2]Residential!J177+[2]Aviation!J177</f>
        <v>23.849114943901146</v>
      </c>
      <c r="K177" s="79">
        <f>SUM(C177:J177)+[2]Aviation!L177+'[2]International Shipping'!C177</f>
        <v>88.111931271827345</v>
      </c>
      <c r="L177" s="67"/>
      <c r="M177" s="74">
        <v>44005</v>
      </c>
      <c r="N177" s="116">
        <f>[2]Power!N177+'[2]Ground Transportation'!N177+[2]Industry!N177+[2]Residential!N177+[2]Aviation!P177</f>
        <v>29.378175534580858</v>
      </c>
      <c r="O177" s="116">
        <f>[2]Power!O177+'[2]Ground Transportation'!O177+[2]Industry!O177+[2]Residential!O177+[2]Aviation!Q177</f>
        <v>6.0312619650327806</v>
      </c>
      <c r="P177" s="116">
        <f>[2]Power!P177+'[2]Ground Transportation'!P177+[2]Industry!P177+[2]Residential!P177+[2]Aviation!R177</f>
        <v>13.280772273763683</v>
      </c>
      <c r="Q177" s="116">
        <f>[2]Power!Q177+'[2]Ground Transportation'!Q177+[2]Industry!Q177+[2]Residential!Q177+[2]Aviation!S177</f>
        <v>7.4017953530746619</v>
      </c>
      <c r="R177" s="116">
        <f>[2]Power!R177+'[2]Ground Transportation'!R177+[2]Industry!R177+[2]Residential!R177+[2]Aviation!T177</f>
        <v>3.498181537931365</v>
      </c>
      <c r="S177" s="116">
        <f>[2]Power!S177+'[2]Ground Transportation'!S177+[2]Industry!S177+[2]Residential!S177+[2]Aviation!U177</f>
        <v>2.6242399054491652</v>
      </c>
      <c r="T177" s="116">
        <f>[2]Power!T177+'[2]Ground Transportation'!T177+[2]Industry!T177+[2]Residential!T177+[2]Aviation!V177</f>
        <v>1.1444783904520057</v>
      </c>
      <c r="U177" s="116">
        <f>[2]Power!U177+'[2]Ground Transportation'!U177+[2]Industry!U177+[2]Residential!U177+[2]Aviation!W177</f>
        <v>25.418977435782111</v>
      </c>
      <c r="V177" s="81">
        <f>SUM(N177:U177)+[2]Aviation!Y177+'[2]International Shipping'!F177</f>
        <v>90.636959359113803</v>
      </c>
      <c r="AJ177" s="74">
        <v>43639</v>
      </c>
      <c r="AK177" s="117">
        <f>[2]Power!AL177+'[2]Ground Transportation'!AL177+[2]Industry!AL177+[2]Residential!AL177+[2]Aviation!AR177</f>
        <v>0.64151724804516741</v>
      </c>
      <c r="AL177" s="117">
        <f>[2]Power!AM177+'[2]Ground Transportation'!AM177+[2]Industry!AM177+[2]Residential!AM177+[2]Aviation!AS177</f>
        <v>0.48616151569991678</v>
      </c>
      <c r="AM177" s="117">
        <f>[2]Power!AN177+'[2]Ground Transportation'!AN177+[2]Industry!AN177+[2]Residential!AN177+[2]Aviation!AT177</f>
        <v>1.0423355784047657</v>
      </c>
      <c r="AN177" s="117">
        <f>[2]Power!AO177+'[2]Ground Transportation'!AO177+[2]Industry!AO177+[2]Residential!AO177+[2]Aviation!AU177</f>
        <v>0.57897969458520082</v>
      </c>
      <c r="AO177" s="97">
        <f>[2]Power!AP177+'[2]Ground Transportation'!AP177+[2]Industry!AP177+[2]Residential!AP177+[2]Aviation!AV177</f>
        <v>0.49010812491824651</v>
      </c>
      <c r="AQ177" s="74">
        <v>44005</v>
      </c>
      <c r="AR177" s="116">
        <f>[2]Power!AS177+'[2]Ground Transportation'!AS177+[2]Industry!AS177+[2]Residential!AS177+[2]Aviation!AY177</f>
        <v>0.77776102149676996</v>
      </c>
      <c r="AS177" s="116">
        <f>[2]Power!AT177+'[2]Ground Transportation'!AT177+[2]Industry!AT177+[2]Residential!AT177+[2]Aviation!AZ177</f>
        <v>0.70291733844094817</v>
      </c>
      <c r="AT177" s="116">
        <f>[2]Power!AU177+'[2]Ground Transportation'!AU177+[2]Industry!AU177+[2]Residential!AU177+[2]Aviation!BA177</f>
        <v>1.5700385166373729</v>
      </c>
      <c r="AU177" s="116">
        <f>[2]Power!AV177+'[2]Ground Transportation'!AV177+[2]Industry!AV177+[2]Residential!AV177+[2]Aviation!BB177</f>
        <v>0.75097378573815698</v>
      </c>
      <c r="AV177" s="77">
        <f>[2]Power!AW177+'[2]Ground Transportation'!AW177+[2]Industry!AW177+[2]Residential!AW177+[2]Aviation!BC177</f>
        <v>0.63430860128526301</v>
      </c>
    </row>
    <row r="178" spans="2:48">
      <c r="B178" s="74">
        <v>43640</v>
      </c>
      <c r="C178" s="117">
        <f>[2]Power!C178+'[2]Ground Transportation'!C178+[2]Industry!C178+[2]Residential!C178+[2]Aviation!C178</f>
        <v>28.69985198382793</v>
      </c>
      <c r="D178" s="117">
        <f>[2]Power!D178+'[2]Ground Transportation'!D178+[2]Industry!D178+[2]Residential!D178+[2]Aviation!D178</f>
        <v>6.8579465869130374</v>
      </c>
      <c r="E178" s="117">
        <f>[2]Power!E178+'[2]Ground Transportation'!E178+[2]Industry!E178+[2]Residential!E178+[2]Aviation!E178</f>
        <v>14.288264397371794</v>
      </c>
      <c r="F178" s="117">
        <f>[2]Power!F178+'[2]Ground Transportation'!F178+[2]Industry!F178+[2]Residential!F178+[2]Aviation!F178</f>
        <v>7.6099609762009264</v>
      </c>
      <c r="G178" s="117">
        <f>[2]Power!G178+'[2]Ground Transportation'!G178+[2]Industry!G178+[2]Residential!G178+[2]Aviation!G178</f>
        <v>3.6238623049913352</v>
      </c>
      <c r="H178" s="117">
        <f>[2]Power!H178+'[2]Ground Transportation'!H178+[2]Industry!H178+[2]Residential!H178+[2]Aviation!H178</f>
        <v>2.8315174023486547</v>
      </c>
      <c r="I178" s="117">
        <f>[2]Power!I178+'[2]Ground Transportation'!I178+[2]Industry!I178+[2]Residential!I178+[2]Aviation!I178</f>
        <v>1.3215733225369157</v>
      </c>
      <c r="J178" s="117">
        <f>[2]Power!J178+'[2]Ground Transportation'!J178+[2]Industry!J178+[2]Residential!J178+[2]Aviation!J178</f>
        <v>25.85731388110786</v>
      </c>
      <c r="K178" s="79">
        <f>SUM(C178:J178)+[2]Aviation!L178+'[2]International Shipping'!C178</f>
        <v>94.884114562399333</v>
      </c>
      <c r="M178" s="74">
        <v>44006</v>
      </c>
      <c r="N178" s="116">
        <f>[2]Power!N178+'[2]Ground Transportation'!N178+[2]Industry!N178+[2]Residential!N178+[2]Aviation!P178</f>
        <v>29.888024487709817</v>
      </c>
      <c r="O178" s="116">
        <f>[2]Power!O178+'[2]Ground Transportation'!O178+[2]Industry!O178+[2]Residential!O178+[2]Aviation!Q178</f>
        <v>6.3193663474760875</v>
      </c>
      <c r="P178" s="116">
        <f>[2]Power!P178+'[2]Ground Transportation'!P178+[2]Industry!P178+[2]Residential!P178+[2]Aviation!R178</f>
        <v>13.219933736906235</v>
      </c>
      <c r="Q178" s="116">
        <f>[2]Power!Q178+'[2]Ground Transportation'!Q178+[2]Industry!Q178+[2]Residential!Q178+[2]Aviation!S178</f>
        <v>7.646578225278831</v>
      </c>
      <c r="R178" s="116">
        <f>[2]Power!R178+'[2]Ground Transportation'!R178+[2]Industry!R178+[2]Residential!R178+[2]Aviation!T178</f>
        <v>3.3756092504054012</v>
      </c>
      <c r="S178" s="116">
        <f>[2]Power!S178+'[2]Ground Transportation'!S178+[2]Industry!S178+[2]Residential!S178+[2]Aviation!U178</f>
        <v>2.7042767967760342</v>
      </c>
      <c r="T178" s="116">
        <f>[2]Power!T178+'[2]Ground Transportation'!T178+[2]Industry!T178+[2]Residential!T178+[2]Aviation!V178</f>
        <v>1.145091532887327</v>
      </c>
      <c r="U178" s="116">
        <f>[2]Power!U178+'[2]Ground Transportation'!U178+[2]Industry!U178+[2]Residential!U178+[2]Aviation!W178</f>
        <v>25.447140961234862</v>
      </c>
      <c r="V178" s="81">
        <f>SUM(N178:U178)+[2]Aviation!Y178+'[2]International Shipping'!F178</f>
        <v>91.638910271467239</v>
      </c>
      <c r="AJ178" s="74">
        <v>43640</v>
      </c>
      <c r="AK178" s="117">
        <f>[2]Power!AL178+'[2]Ground Transportation'!AL178+[2]Industry!AL178+[2]Residential!AL178+[2]Aviation!AR178</f>
        <v>0.92344617943908702</v>
      </c>
      <c r="AL178" s="117">
        <f>[2]Power!AM178+'[2]Ground Transportation'!AM178+[2]Industry!AM178+[2]Residential!AM178+[2]Aviation!AS178</f>
        <v>0.61852682877681908</v>
      </c>
      <c r="AM178" s="117">
        <f>[2]Power!AN178+'[2]Ground Transportation'!AN178+[2]Industry!AN178+[2]Residential!AN178+[2]Aviation!AT178</f>
        <v>1.4736526335581412</v>
      </c>
      <c r="AN178" s="117">
        <f>[2]Power!AO178+'[2]Ground Transportation'!AO178+[2]Industry!AO178+[2]Residential!AO178+[2]Aviation!AU178</f>
        <v>0.74966537354962048</v>
      </c>
      <c r="AO178" s="97">
        <f>[2]Power!AP178+'[2]Ground Transportation'!AP178+[2]Industry!AP178+[2]Residential!AP178+[2]Aviation!AV178</f>
        <v>0.78680682552612335</v>
      </c>
      <c r="AQ178" s="74">
        <v>44006</v>
      </c>
      <c r="AR178" s="116">
        <f>[2]Power!AS178+'[2]Ground Transportation'!AS178+[2]Industry!AS178+[2]Residential!AS178+[2]Aviation!AY178</f>
        <v>0.8161441805170585</v>
      </c>
      <c r="AS178" s="116">
        <f>[2]Power!AT178+'[2]Ground Transportation'!AT178+[2]Industry!AT178+[2]Residential!AT178+[2]Aviation!AZ178</f>
        <v>0.70672564441483077</v>
      </c>
      <c r="AT178" s="116">
        <f>[2]Power!AU178+'[2]Ground Transportation'!AU178+[2]Industry!AU178+[2]Residential!AU178+[2]Aviation!BA178</f>
        <v>1.6704088828110097</v>
      </c>
      <c r="AU178" s="116">
        <f>[2]Power!AV178+'[2]Ground Transportation'!AV178+[2]Industry!AV178+[2]Residential!AV178+[2]Aviation!BB178</f>
        <v>0.79182522529442234</v>
      </c>
      <c r="AV178" s="77">
        <f>[2]Power!AW178+'[2]Ground Transportation'!AW178+[2]Industry!AW178+[2]Residential!AW178+[2]Aviation!BC178</f>
        <v>0.6468000286906509</v>
      </c>
    </row>
    <row r="179" spans="2:48">
      <c r="B179" s="74">
        <v>43641</v>
      </c>
      <c r="C179" s="117">
        <f>[2]Power!C179+'[2]Ground Transportation'!C179+[2]Industry!C179+[2]Residential!C179+[2]Aviation!C179</f>
        <v>27.736293180635219</v>
      </c>
      <c r="D179" s="117">
        <f>[2]Power!D179+'[2]Ground Transportation'!D179+[2]Industry!D179+[2]Residential!D179+[2]Aviation!D179</f>
        <v>7.034740126625203</v>
      </c>
      <c r="E179" s="117">
        <f>[2]Power!E179+'[2]Ground Transportation'!E179+[2]Industry!E179+[2]Residential!E179+[2]Aviation!E179</f>
        <v>15.219933179703682</v>
      </c>
      <c r="F179" s="117">
        <f>[2]Power!F179+'[2]Ground Transportation'!F179+[2]Industry!F179+[2]Residential!F179+[2]Aviation!F179</f>
        <v>8.2974741955829057</v>
      </c>
      <c r="G179" s="117">
        <f>[2]Power!G179+'[2]Ground Transportation'!G179+[2]Industry!G179+[2]Residential!G179+[2]Aviation!G179</f>
        <v>3.6177721792939534</v>
      </c>
      <c r="H179" s="117">
        <f>[2]Power!H179+'[2]Ground Transportation'!H179+[2]Industry!H179+[2]Residential!H179+[2]Aviation!H179</f>
        <v>2.8452959736741481</v>
      </c>
      <c r="I179" s="117">
        <f>[2]Power!I179+'[2]Ground Transportation'!I179+[2]Industry!I179+[2]Residential!I179+[2]Aviation!I179</f>
        <v>1.3533578604334104</v>
      </c>
      <c r="J179" s="117">
        <f>[2]Power!J179+'[2]Ground Transportation'!J179+[2]Industry!J179+[2]Residential!J179+[2]Aviation!J179</f>
        <v>25.918501428935986</v>
      </c>
      <c r="K179" s="79">
        <f>SUM(C179:J179)+[2]Aviation!L179+'[2]International Shipping'!C179</f>
        <v>95.797275456641472</v>
      </c>
      <c r="M179" s="74">
        <v>44007</v>
      </c>
      <c r="N179" s="116">
        <f>[2]Power!N179+'[2]Ground Transportation'!N179+[2]Industry!N179+[2]Residential!N179+[2]Aviation!P179</f>
        <v>29.868344707982935</v>
      </c>
      <c r="O179" s="116">
        <f>[2]Power!O179+'[2]Ground Transportation'!O179+[2]Industry!O179+[2]Residential!O179+[2]Aviation!Q179</f>
        <v>6.4584858022923672</v>
      </c>
      <c r="P179" s="116">
        <f>[2]Power!P179+'[2]Ground Transportation'!P179+[2]Industry!P179+[2]Residential!P179+[2]Aviation!R179</f>
        <v>13.103265498997184</v>
      </c>
      <c r="Q179" s="116">
        <f>[2]Power!Q179+'[2]Ground Transportation'!Q179+[2]Industry!Q179+[2]Residential!Q179+[2]Aviation!S179</f>
        <v>7.6988406866826598</v>
      </c>
      <c r="R179" s="116">
        <f>[2]Power!R179+'[2]Ground Transportation'!R179+[2]Industry!R179+[2]Residential!R179+[2]Aviation!T179</f>
        <v>3.6072085683544088</v>
      </c>
      <c r="S179" s="116">
        <f>[2]Power!S179+'[2]Ground Transportation'!S179+[2]Industry!S179+[2]Residential!S179+[2]Aviation!U179</f>
        <v>2.8193759036335595</v>
      </c>
      <c r="T179" s="116">
        <f>[2]Power!T179+'[2]Ground Transportation'!T179+[2]Industry!T179+[2]Residential!T179+[2]Aviation!V179</f>
        <v>1.1510350502372007</v>
      </c>
      <c r="U179" s="116">
        <f>[2]Power!U179+'[2]Ground Transportation'!U179+[2]Industry!U179+[2]Residential!U179+[2]Aviation!W179</f>
        <v>25.795772779878423</v>
      </c>
      <c r="V179" s="81">
        <f>SUM(N179:U179)+[2]Aviation!Y179+'[2]International Shipping'!F179</f>
        <v>92.412786775786429</v>
      </c>
      <c r="AJ179" s="74">
        <v>43641</v>
      </c>
      <c r="AK179" s="117">
        <f>[2]Power!AL179+'[2]Ground Transportation'!AL179+[2]Industry!AL179+[2]Residential!AL179+[2]Aviation!AR179</f>
        <v>1.0096090761003267</v>
      </c>
      <c r="AL179" s="117">
        <f>[2]Power!AM179+'[2]Ground Transportation'!AM179+[2]Industry!AM179+[2]Residential!AM179+[2]Aviation!AS179</f>
        <v>0.72567821184536163</v>
      </c>
      <c r="AM179" s="117">
        <f>[2]Power!AN179+'[2]Ground Transportation'!AN179+[2]Industry!AN179+[2]Residential!AN179+[2]Aviation!AT179</f>
        <v>1.6947309105316746</v>
      </c>
      <c r="AN179" s="117">
        <f>[2]Power!AO179+'[2]Ground Transportation'!AO179+[2]Industry!AO179+[2]Residential!AO179+[2]Aviation!AU179</f>
        <v>0.85377674072380072</v>
      </c>
      <c r="AO179" s="97">
        <f>[2]Power!AP179+'[2]Ground Transportation'!AP179+[2]Industry!AP179+[2]Residential!AP179+[2]Aviation!AV179</f>
        <v>0.78041006537827817</v>
      </c>
      <c r="AQ179" s="74">
        <v>44007</v>
      </c>
      <c r="AR179" s="116">
        <f>[2]Power!AS179+'[2]Ground Transportation'!AS179+[2]Industry!AS179+[2]Residential!AS179+[2]Aviation!AY179</f>
        <v>0.79420935842377005</v>
      </c>
      <c r="AS179" s="116">
        <f>[2]Power!AT179+'[2]Ground Transportation'!AT179+[2]Industry!AT179+[2]Residential!AT179+[2]Aviation!AZ179</f>
        <v>0.71030073090431023</v>
      </c>
      <c r="AT179" s="116">
        <f>[2]Power!AU179+'[2]Ground Transportation'!AU179+[2]Industry!AU179+[2]Residential!AU179+[2]Aviation!BA179</f>
        <v>1.6639561236311773</v>
      </c>
      <c r="AU179" s="116">
        <f>[2]Power!AV179+'[2]Ground Transportation'!AV179+[2]Industry!AV179+[2]Residential!AV179+[2]Aviation!BB179</f>
        <v>0.8101433588135647</v>
      </c>
      <c r="AV179" s="77">
        <f>[2]Power!AW179+'[2]Ground Transportation'!AW179+[2]Industry!AW179+[2]Residential!AW179+[2]Aviation!BC179</f>
        <v>0.67601473049914373</v>
      </c>
    </row>
    <row r="180" spans="2:48">
      <c r="B180" s="74">
        <v>43642</v>
      </c>
      <c r="C180" s="117">
        <f>[2]Power!C180+'[2]Ground Transportation'!C180+[2]Industry!C180+[2]Residential!C180+[2]Aviation!C180</f>
        <v>28.089346601582417</v>
      </c>
      <c r="D180" s="117">
        <f>[2]Power!D180+'[2]Ground Transportation'!D180+[2]Industry!D180+[2]Residential!D180+[2]Aviation!D180</f>
        <v>7.0995955296355673</v>
      </c>
      <c r="E180" s="117">
        <f>[2]Power!E180+'[2]Ground Transportation'!E180+[2]Industry!E180+[2]Residential!E180+[2]Aviation!E180</f>
        <v>15.670251797967815</v>
      </c>
      <c r="F180" s="117">
        <f>[2]Power!F180+'[2]Ground Transportation'!F180+[2]Industry!F180+[2]Residential!F180+[2]Aviation!F180</f>
        <v>8.3073744667054203</v>
      </c>
      <c r="G180" s="117">
        <f>[2]Power!G180+'[2]Ground Transportation'!G180+[2]Industry!G180+[2]Residential!G180+[2]Aviation!G180</f>
        <v>3.6538264242361929</v>
      </c>
      <c r="H180" s="117">
        <f>[2]Power!H180+'[2]Ground Transportation'!H180+[2]Industry!H180+[2]Residential!H180+[2]Aviation!H180</f>
        <v>2.9961940810695116</v>
      </c>
      <c r="I180" s="117">
        <f>[2]Power!I180+'[2]Ground Transportation'!I180+[2]Industry!I180+[2]Residential!I180+[2]Aviation!I180</f>
        <v>1.3260585960796112</v>
      </c>
      <c r="J180" s="117">
        <f>[2]Power!J180+'[2]Ground Transportation'!J180+[2]Industry!J180+[2]Residential!J180+[2]Aviation!J180</f>
        <v>26.631690320617349</v>
      </c>
      <c r="K180" s="79">
        <f>SUM(C180:J180)+[2]Aviation!L180+'[2]International Shipping'!C180</f>
        <v>97.561806598936641</v>
      </c>
      <c r="M180" s="74">
        <v>44008</v>
      </c>
      <c r="N180" s="116">
        <f>[2]Power!N180+'[2]Ground Transportation'!N180+[2]Industry!N180+[2]Residential!N180+[2]Aviation!P180</f>
        <v>28.843972504294378</v>
      </c>
      <c r="O180" s="116">
        <f>[2]Power!O180+'[2]Ground Transportation'!O180+[2]Industry!O180+[2]Residential!O180+[2]Aviation!Q180</f>
        <v>6.4263352596390027</v>
      </c>
      <c r="P180" s="116">
        <f>[2]Power!P180+'[2]Ground Transportation'!P180+[2]Industry!P180+[2]Residential!P180+[2]Aviation!R180</f>
        <v>13.163305908687159</v>
      </c>
      <c r="Q180" s="116">
        <f>[2]Power!Q180+'[2]Ground Transportation'!Q180+[2]Industry!Q180+[2]Residential!Q180+[2]Aviation!S180</f>
        <v>7.5675868029059794</v>
      </c>
      <c r="R180" s="116">
        <f>[2]Power!R180+'[2]Ground Transportation'!R180+[2]Industry!R180+[2]Residential!R180+[2]Aviation!T180</f>
        <v>3.5976096391663335</v>
      </c>
      <c r="S180" s="116">
        <f>[2]Power!S180+'[2]Ground Transportation'!S180+[2]Industry!S180+[2]Residential!S180+[2]Aviation!U180</f>
        <v>2.7823401737665914</v>
      </c>
      <c r="T180" s="116">
        <f>[2]Power!T180+'[2]Ground Transportation'!T180+[2]Industry!T180+[2]Residential!T180+[2]Aviation!V180</f>
        <v>1.1544947810440229</v>
      </c>
      <c r="U180" s="116">
        <f>[2]Power!U180+'[2]Ground Transportation'!U180+[2]Industry!U180+[2]Residential!U180+[2]Aviation!W180</f>
        <v>25.939207750843089</v>
      </c>
      <c r="V180" s="81">
        <f>SUM(N180:U180)+[2]Aviation!Y180+'[2]International Shipping'!F180</f>
        <v>91.394011531180112</v>
      </c>
      <c r="AJ180" s="74">
        <v>43642</v>
      </c>
      <c r="AK180" s="117">
        <f>[2]Power!AL180+'[2]Ground Transportation'!AL180+[2]Industry!AL180+[2]Residential!AL180+[2]Aviation!AR180</f>
        <v>0.99359150763591353</v>
      </c>
      <c r="AL180" s="117">
        <f>[2]Power!AM180+'[2]Ground Transportation'!AM180+[2]Industry!AM180+[2]Residential!AM180+[2]Aviation!AS180</f>
        <v>0.71435960638104801</v>
      </c>
      <c r="AM180" s="117">
        <f>[2]Power!AN180+'[2]Ground Transportation'!AN180+[2]Industry!AN180+[2]Residential!AN180+[2]Aviation!AT180</f>
        <v>1.7203116033019115</v>
      </c>
      <c r="AN180" s="117">
        <f>[2]Power!AO180+'[2]Ground Transportation'!AO180+[2]Industry!AO180+[2]Residential!AO180+[2]Aviation!AU180</f>
        <v>0.86639658026532251</v>
      </c>
      <c r="AO180" s="97">
        <f>[2]Power!AP180+'[2]Ground Transportation'!AP180+[2]Industry!AP180+[2]Residential!AP180+[2]Aviation!AV180</f>
        <v>0.7484226598478132</v>
      </c>
      <c r="AQ180" s="74">
        <v>44008</v>
      </c>
      <c r="AR180" s="116">
        <f>[2]Power!AS180+'[2]Ground Transportation'!AS180+[2]Industry!AS180+[2]Residential!AS180+[2]Aviation!AY180</f>
        <v>0.79862757583028565</v>
      </c>
      <c r="AS180" s="116">
        <f>[2]Power!AT180+'[2]Ground Transportation'!AT180+[2]Industry!AT180+[2]Residential!AT180+[2]Aviation!AZ180</f>
        <v>0.70811443385929707</v>
      </c>
      <c r="AT180" s="116">
        <f>[2]Power!AU180+'[2]Ground Transportation'!AU180+[2]Industry!AU180+[2]Residential!AU180+[2]Aviation!BA180</f>
        <v>1.6133990667276628</v>
      </c>
      <c r="AU180" s="116">
        <f>[2]Power!AV180+'[2]Ground Transportation'!AV180+[2]Industry!AV180+[2]Residential!AV180+[2]Aviation!BB180</f>
        <v>0.78651679695281107</v>
      </c>
      <c r="AV180" s="77">
        <f>[2]Power!AW180+'[2]Ground Transportation'!AW180+[2]Industry!AW180+[2]Residential!AW180+[2]Aviation!BC180</f>
        <v>0.68178821237728782</v>
      </c>
    </row>
    <row r="181" spans="2:48">
      <c r="B181" s="74">
        <v>43643</v>
      </c>
      <c r="C181" s="117">
        <f>[2]Power!C181+'[2]Ground Transportation'!C181+[2]Industry!C181+[2]Residential!C181+[2]Aviation!C181</f>
        <v>28.61510367737991</v>
      </c>
      <c r="D181" s="117">
        <f>[2]Power!D181+'[2]Ground Transportation'!D181+[2]Industry!D181+[2]Residential!D181+[2]Aviation!D181</f>
        <v>7.1116108988043116</v>
      </c>
      <c r="E181" s="117">
        <f>[2]Power!E181+'[2]Ground Transportation'!E181+[2]Industry!E181+[2]Residential!E181+[2]Aviation!E181</f>
        <v>15.875226463186403</v>
      </c>
      <c r="F181" s="117">
        <f>[2]Power!F181+'[2]Ground Transportation'!F181+[2]Industry!F181+[2]Residential!F181+[2]Aviation!F181</f>
        <v>8.0504713745085681</v>
      </c>
      <c r="G181" s="117">
        <f>[2]Power!G181+'[2]Ground Transportation'!G181+[2]Industry!G181+[2]Residential!G181+[2]Aviation!G181</f>
        <v>3.6967352016513031</v>
      </c>
      <c r="H181" s="117">
        <f>[2]Power!H181+'[2]Ground Transportation'!H181+[2]Industry!H181+[2]Residential!H181+[2]Aviation!H181</f>
        <v>3.1725737779220879</v>
      </c>
      <c r="I181" s="117">
        <f>[2]Power!I181+'[2]Ground Transportation'!I181+[2]Industry!I181+[2]Residential!I181+[2]Aviation!I181</f>
        <v>1.3137291395778847</v>
      </c>
      <c r="J181" s="117">
        <f>[2]Power!J181+'[2]Ground Transportation'!J181+[2]Industry!J181+[2]Residential!J181+[2]Aviation!J181</f>
        <v>26.789179212211209</v>
      </c>
      <c r="K181" s="79">
        <f>SUM(C181:J181)+[2]Aviation!L181+'[2]International Shipping'!C181</f>
        <v>98.455718399463848</v>
      </c>
      <c r="M181" s="74">
        <v>44009</v>
      </c>
      <c r="N181" s="116">
        <f>[2]Power!N181+'[2]Ground Transportation'!N181+[2]Industry!N181+[2]Residential!N181+[2]Aviation!P181</f>
        <v>28.107874890037372</v>
      </c>
      <c r="O181" s="116">
        <f>[2]Power!O181+'[2]Ground Transportation'!O181+[2]Industry!O181+[2]Residential!O181+[2]Aviation!Q181</f>
        <v>6.2816960180721528</v>
      </c>
      <c r="P181" s="116">
        <f>[2]Power!P181+'[2]Ground Transportation'!P181+[2]Industry!P181+[2]Residential!P181+[2]Aviation!R181</f>
        <v>11.993523249627726</v>
      </c>
      <c r="Q181" s="116">
        <f>[2]Power!Q181+'[2]Ground Transportation'!Q181+[2]Industry!Q181+[2]Residential!Q181+[2]Aviation!S181</f>
        <v>6.1745897335106115</v>
      </c>
      <c r="R181" s="116">
        <f>[2]Power!R181+'[2]Ground Transportation'!R181+[2]Industry!R181+[2]Residential!R181+[2]Aviation!T181</f>
        <v>3.3901508599047796</v>
      </c>
      <c r="S181" s="116">
        <f>[2]Power!S181+'[2]Ground Transportation'!S181+[2]Industry!S181+[2]Residential!S181+[2]Aviation!U181</f>
        <v>2.4917420090469644</v>
      </c>
      <c r="T181" s="116">
        <f>[2]Power!T181+'[2]Ground Transportation'!T181+[2]Industry!T181+[2]Residential!T181+[2]Aviation!V181</f>
        <v>0.96524182250421875</v>
      </c>
      <c r="U181" s="116">
        <f>[2]Power!U181+'[2]Ground Transportation'!U181+[2]Industry!U181+[2]Residential!U181+[2]Aviation!W181</f>
        <v>25.367327460403271</v>
      </c>
      <c r="V181" s="81">
        <f>SUM(N181:U181)+[2]Aviation!Y181+'[2]International Shipping'!F181</f>
        <v>86.668304731659305</v>
      </c>
      <c r="AJ181" s="74">
        <v>43643</v>
      </c>
      <c r="AK181" s="117">
        <f>[2]Power!AL181+'[2]Ground Transportation'!AL181+[2]Industry!AL181+[2]Residential!AL181+[2]Aviation!AR181</f>
        <v>0.92307579105801285</v>
      </c>
      <c r="AL181" s="117">
        <f>[2]Power!AM181+'[2]Ground Transportation'!AM181+[2]Industry!AM181+[2]Residential!AM181+[2]Aviation!AS181</f>
        <v>0.68309472819125139</v>
      </c>
      <c r="AM181" s="117">
        <f>[2]Power!AN181+'[2]Ground Transportation'!AN181+[2]Industry!AN181+[2]Residential!AN181+[2]Aviation!AT181</f>
        <v>1.6899216214952768</v>
      </c>
      <c r="AN181" s="117">
        <f>[2]Power!AO181+'[2]Ground Transportation'!AO181+[2]Industry!AO181+[2]Residential!AO181+[2]Aviation!AU181</f>
        <v>0.91154725868517272</v>
      </c>
      <c r="AO181" s="97">
        <f>[2]Power!AP181+'[2]Ground Transportation'!AP181+[2]Industry!AP181+[2]Residential!AP181+[2]Aviation!AV181</f>
        <v>0.72685990945976686</v>
      </c>
      <c r="AQ181" s="74">
        <v>44009</v>
      </c>
      <c r="AR181" s="116">
        <f>[2]Power!AS181+'[2]Ground Transportation'!AS181+[2]Industry!AS181+[2]Residential!AS181+[2]Aviation!AY181</f>
        <v>0.65162791871292602</v>
      </c>
      <c r="AS181" s="116">
        <f>[2]Power!AT181+'[2]Ground Transportation'!AT181+[2]Industry!AT181+[2]Residential!AT181+[2]Aviation!AZ181</f>
        <v>0.61128096616760941</v>
      </c>
      <c r="AT181" s="116">
        <f>[2]Power!AU181+'[2]Ground Transportation'!AU181+[2]Industry!AU181+[2]Residential!AU181+[2]Aviation!BA181</f>
        <v>1.2948312911686757</v>
      </c>
      <c r="AU181" s="116">
        <f>[2]Power!AV181+'[2]Ground Transportation'!AV181+[2]Industry!AV181+[2]Residential!AV181+[2]Aviation!BB181</f>
        <v>0.67422975002078878</v>
      </c>
      <c r="AV181" s="77">
        <f>[2]Power!AW181+'[2]Ground Transportation'!AW181+[2]Industry!AW181+[2]Residential!AW181+[2]Aviation!BC181</f>
        <v>0.46897255908212304</v>
      </c>
    </row>
    <row r="182" spans="2:48">
      <c r="B182" s="74">
        <v>43644</v>
      </c>
      <c r="C182" s="117">
        <f>[2]Power!C182+'[2]Ground Transportation'!C182+[2]Industry!C182+[2]Residential!C182+[2]Aviation!C182</f>
        <v>29.013471526576836</v>
      </c>
      <c r="D182" s="117">
        <f>[2]Power!D182+'[2]Ground Transportation'!D182+[2]Industry!D182+[2]Residential!D182+[2]Aviation!D182</f>
        <v>6.947315793288257</v>
      </c>
      <c r="E182" s="117">
        <f>[2]Power!E182+'[2]Ground Transportation'!E182+[2]Industry!E182+[2]Residential!E182+[2]Aviation!E182</f>
        <v>15.972217454241958</v>
      </c>
      <c r="F182" s="117">
        <f>[2]Power!F182+'[2]Ground Transportation'!F182+[2]Industry!F182+[2]Residential!F182+[2]Aviation!F182</f>
        <v>8.056615264293109</v>
      </c>
      <c r="G182" s="117">
        <f>[2]Power!G182+'[2]Ground Transportation'!G182+[2]Industry!G182+[2]Residential!G182+[2]Aviation!G182</f>
        <v>3.7016121062917531</v>
      </c>
      <c r="H182" s="117">
        <f>[2]Power!H182+'[2]Ground Transportation'!H182+[2]Industry!H182+[2]Residential!H182+[2]Aviation!H182</f>
        <v>3.1249276792890539</v>
      </c>
      <c r="I182" s="117">
        <f>[2]Power!I182+'[2]Ground Transportation'!I182+[2]Industry!I182+[2]Residential!I182+[2]Aviation!I182</f>
        <v>1.2321270596339526</v>
      </c>
      <c r="J182" s="117">
        <f>[2]Power!J182+'[2]Ground Transportation'!J182+[2]Industry!J182+[2]Residential!J182+[2]Aviation!J182</f>
        <v>26.420019878871372</v>
      </c>
      <c r="K182" s="79">
        <f>SUM(C182:J182)+[2]Aviation!L182+'[2]International Shipping'!C182</f>
        <v>98.324015498057932</v>
      </c>
      <c r="M182" s="74">
        <v>44010</v>
      </c>
      <c r="N182" s="116">
        <f>[2]Power!N182+'[2]Ground Transportation'!N182+[2]Industry!N182+[2]Residential!N182+[2]Aviation!P182</f>
        <v>28.996862511077623</v>
      </c>
      <c r="O182" s="116">
        <f>[2]Power!O182+'[2]Ground Transportation'!O182+[2]Industry!O182+[2]Residential!O182+[2]Aviation!Q182</f>
        <v>6.0464875755913647</v>
      </c>
      <c r="P182" s="116">
        <f>[2]Power!P182+'[2]Ground Transportation'!P182+[2]Industry!P182+[2]Residential!P182+[2]Aviation!R182</f>
        <v>10.727155730974973</v>
      </c>
      <c r="Q182" s="116">
        <f>[2]Power!Q182+'[2]Ground Transportation'!Q182+[2]Industry!Q182+[2]Residential!Q182+[2]Aviation!S182</f>
        <v>5.2339001975900477</v>
      </c>
      <c r="R182" s="116">
        <f>[2]Power!R182+'[2]Ground Transportation'!R182+[2]Industry!R182+[2]Residential!R182+[2]Aviation!T182</f>
        <v>3.3026296919278568</v>
      </c>
      <c r="S182" s="116">
        <f>[2]Power!S182+'[2]Ground Transportation'!S182+[2]Industry!S182+[2]Residential!S182+[2]Aviation!U182</f>
        <v>2.3012274353184026</v>
      </c>
      <c r="T182" s="116">
        <f>[2]Power!T182+'[2]Ground Transportation'!T182+[2]Industry!T182+[2]Residential!T182+[2]Aviation!V182</f>
        <v>0.68801849793335712</v>
      </c>
      <c r="U182" s="116">
        <f>[2]Power!U182+'[2]Ground Transportation'!U182+[2]Industry!U182+[2]Residential!U182+[2]Aviation!W182</f>
        <v>24.090414045738139</v>
      </c>
      <c r="V182" s="81">
        <f>SUM(N182:U182)+[2]Aviation!Y182+'[2]International Shipping'!F182</f>
        <v>83.274080405004469</v>
      </c>
      <c r="AJ182" s="74">
        <v>43644</v>
      </c>
      <c r="AK182" s="117">
        <f>[2]Power!AL182+'[2]Ground Transportation'!AL182+[2]Industry!AL182+[2]Residential!AL182+[2]Aviation!AR182</f>
        <v>0.88881733387634587</v>
      </c>
      <c r="AL182" s="117">
        <f>[2]Power!AM182+'[2]Ground Transportation'!AM182+[2]Industry!AM182+[2]Residential!AM182+[2]Aviation!AS182</f>
        <v>0.70540071920129876</v>
      </c>
      <c r="AM182" s="117">
        <f>[2]Power!AN182+'[2]Ground Transportation'!AN182+[2]Industry!AN182+[2]Residential!AN182+[2]Aviation!AT182</f>
        <v>1.7247393126352255</v>
      </c>
      <c r="AN182" s="117">
        <f>[2]Power!AO182+'[2]Ground Transportation'!AO182+[2]Industry!AO182+[2]Residential!AO182+[2]Aviation!AU182</f>
        <v>0.93208805348822299</v>
      </c>
      <c r="AO182" s="97">
        <f>[2]Power!AP182+'[2]Ground Transportation'!AP182+[2]Industry!AP182+[2]Residential!AP182+[2]Aviation!AV182</f>
        <v>0.73854387654253062</v>
      </c>
      <c r="AQ182" s="74">
        <v>44010</v>
      </c>
      <c r="AR182" s="116">
        <f>[2]Power!AS182+'[2]Ground Transportation'!AS182+[2]Industry!AS182+[2]Residential!AS182+[2]Aviation!AY182</f>
        <v>0.54427048488888574</v>
      </c>
      <c r="AS182" s="116">
        <f>[2]Power!AT182+'[2]Ground Transportation'!AT182+[2]Industry!AT182+[2]Residential!AT182+[2]Aviation!AZ182</f>
        <v>0.49234133603727243</v>
      </c>
      <c r="AT182" s="116">
        <f>[2]Power!AU182+'[2]Ground Transportation'!AU182+[2]Industry!AU182+[2]Residential!AU182+[2]Aviation!BA182</f>
        <v>1.0694109073137248</v>
      </c>
      <c r="AU182" s="116">
        <f>[2]Power!AV182+'[2]Ground Transportation'!AV182+[2]Industry!AV182+[2]Residential!AV182+[2]Aviation!BB182</f>
        <v>0.57992508859163683</v>
      </c>
      <c r="AV182" s="77">
        <f>[2]Power!AW182+'[2]Ground Transportation'!AW182+[2]Industry!AW182+[2]Residential!AW182+[2]Aviation!BC182</f>
        <v>0.41561716400908161</v>
      </c>
    </row>
    <row r="183" spans="2:48">
      <c r="B183" s="74">
        <v>43645</v>
      </c>
      <c r="C183" s="117">
        <f>[2]Power!C183+'[2]Ground Transportation'!C183+[2]Industry!C183+[2]Residential!C183+[2]Aviation!C183</f>
        <v>29.228776167046068</v>
      </c>
      <c r="D183" s="117">
        <f>[2]Power!D183+'[2]Ground Transportation'!D183+[2]Industry!D183+[2]Residential!D183+[2]Aviation!D183</f>
        <v>6.8638248918033629</v>
      </c>
      <c r="E183" s="117">
        <f>[2]Power!E183+'[2]Ground Transportation'!E183+[2]Industry!E183+[2]Residential!E183+[2]Aviation!E183</f>
        <v>15.134445628660451</v>
      </c>
      <c r="F183" s="117">
        <f>[2]Power!F183+'[2]Ground Transportation'!F183+[2]Industry!F183+[2]Residential!F183+[2]Aviation!F183</f>
        <v>6.6196149072481223</v>
      </c>
      <c r="G183" s="117">
        <f>[2]Power!G183+'[2]Ground Transportation'!G183+[2]Industry!G183+[2]Residential!G183+[2]Aviation!G183</f>
        <v>3.6339764238853678</v>
      </c>
      <c r="H183" s="117">
        <f>[2]Power!H183+'[2]Ground Transportation'!H183+[2]Industry!H183+[2]Residential!H183+[2]Aviation!H183</f>
        <v>2.7789320365300618</v>
      </c>
      <c r="I183" s="117">
        <f>[2]Power!I183+'[2]Ground Transportation'!I183+[2]Industry!I183+[2]Residential!I183+[2]Aviation!I183</f>
        <v>1.2544029021857301</v>
      </c>
      <c r="J183" s="117">
        <f>[2]Power!J183+'[2]Ground Transportation'!J183+[2]Industry!J183+[2]Residential!J183+[2]Aviation!J183</f>
        <v>25.929928445989315</v>
      </c>
      <c r="K183" s="79">
        <f>SUM(C183:J183)+[2]Aviation!L183+'[2]International Shipping'!C183</f>
        <v>95.333340613565412</v>
      </c>
      <c r="M183" s="74">
        <v>44011</v>
      </c>
      <c r="N183" s="116">
        <f>[2]Power!N183+'[2]Ground Transportation'!N183+[2]Industry!N183+[2]Residential!N183+[2]Aviation!P183</f>
        <v>29.799991871971311</v>
      </c>
      <c r="O183" s="116">
        <f>[2]Power!O183+'[2]Ground Transportation'!O183+[2]Industry!O183+[2]Residential!O183+[2]Aviation!Q183</f>
        <v>6.1480877599620003</v>
      </c>
      <c r="P183" s="116">
        <f>[2]Power!P183+'[2]Ground Transportation'!P183+[2]Industry!P183+[2]Residential!P183+[2]Aviation!R183</f>
        <v>12.583400010874614</v>
      </c>
      <c r="Q183" s="116">
        <f>[2]Power!Q183+'[2]Ground Transportation'!Q183+[2]Industry!Q183+[2]Residential!Q183+[2]Aviation!S183</f>
        <v>7.0861307401620017</v>
      </c>
      <c r="R183" s="116">
        <f>[2]Power!R183+'[2]Ground Transportation'!R183+[2]Industry!R183+[2]Residential!R183+[2]Aviation!T183</f>
        <v>3.6033799897791878</v>
      </c>
      <c r="S183" s="116">
        <f>[2]Power!S183+'[2]Ground Transportation'!S183+[2]Industry!S183+[2]Residential!S183+[2]Aviation!U183</f>
        <v>2.5895454200080144</v>
      </c>
      <c r="T183" s="116">
        <f>[2]Power!T183+'[2]Ground Transportation'!T183+[2]Industry!T183+[2]Residential!T183+[2]Aviation!V183</f>
        <v>1.0200421662451851</v>
      </c>
      <c r="U183" s="116">
        <f>[2]Power!U183+'[2]Ground Transportation'!U183+[2]Industry!U183+[2]Residential!U183+[2]Aviation!W183</f>
        <v>24.812420515843097</v>
      </c>
      <c r="V183" s="81">
        <f>SUM(N183:U183)+[2]Aviation!Y183+'[2]International Shipping'!F183</f>
        <v>89.505947712733743</v>
      </c>
      <c r="AJ183" s="74">
        <v>43645</v>
      </c>
      <c r="AK183" s="117">
        <f>[2]Power!AL183+'[2]Ground Transportation'!AL183+[2]Industry!AL183+[2]Residential!AL183+[2]Aviation!AR183</f>
        <v>0.73871420565661172</v>
      </c>
      <c r="AL183" s="117">
        <f>[2]Power!AM183+'[2]Ground Transportation'!AM183+[2]Industry!AM183+[2]Residential!AM183+[2]Aviation!AS183</f>
        <v>0.57205043291107793</v>
      </c>
      <c r="AM183" s="117">
        <f>[2]Power!AN183+'[2]Ground Transportation'!AN183+[2]Industry!AN183+[2]Residential!AN183+[2]Aviation!AT183</f>
        <v>1.3033697179352985</v>
      </c>
      <c r="AN183" s="117">
        <f>[2]Power!AO183+'[2]Ground Transportation'!AO183+[2]Industry!AO183+[2]Residential!AO183+[2]Aviation!AU183</f>
        <v>0.7556904902318724</v>
      </c>
      <c r="AO183" s="97">
        <f>[2]Power!AP183+'[2]Ground Transportation'!AP183+[2]Industry!AP183+[2]Residential!AP183+[2]Aviation!AV183</f>
        <v>0.60963922755200162</v>
      </c>
      <c r="AQ183" s="74">
        <v>44011</v>
      </c>
      <c r="AR183" s="116">
        <f>[2]Power!AS183+'[2]Ground Transportation'!AS183+[2]Industry!AS183+[2]Residential!AS183+[2]Aviation!AY183</f>
        <v>0.70849519382008641</v>
      </c>
      <c r="AS183" s="116">
        <f>[2]Power!AT183+'[2]Ground Transportation'!AT183+[2]Industry!AT183+[2]Residential!AT183+[2]Aviation!AZ183</f>
        <v>0.65562777423954011</v>
      </c>
      <c r="AT183" s="116">
        <f>[2]Power!AU183+'[2]Ground Transportation'!AU183+[2]Industry!AU183+[2]Residential!AU183+[2]Aviation!BA183</f>
        <v>1.476735624876522</v>
      </c>
      <c r="AU183" s="116">
        <f>[2]Power!AV183+'[2]Ground Transportation'!AV183+[2]Industry!AV183+[2]Residential!AV183+[2]Aviation!BB183</f>
        <v>0.76628114509572909</v>
      </c>
      <c r="AV183" s="77">
        <f>[2]Power!AW183+'[2]Ground Transportation'!AW183+[2]Industry!AW183+[2]Residential!AW183+[2]Aviation!BC183</f>
        <v>0.56319904758040196</v>
      </c>
    </row>
    <row r="184" spans="2:48">
      <c r="B184" s="74">
        <v>43646</v>
      </c>
      <c r="C184" s="117">
        <f>[2]Power!C184+'[2]Ground Transportation'!C184+[2]Industry!C184+[2]Residential!C184+[2]Aviation!C184</f>
        <v>28.889308453503407</v>
      </c>
      <c r="D184" s="117">
        <f>[2]Power!D184+'[2]Ground Transportation'!D184+[2]Industry!D184+[2]Residential!D184+[2]Aviation!D184</f>
        <v>6.7740735093677173</v>
      </c>
      <c r="E184" s="117">
        <f>[2]Power!E184+'[2]Ground Transportation'!E184+[2]Industry!E184+[2]Residential!E184+[2]Aviation!E184</f>
        <v>13.478325091330703</v>
      </c>
      <c r="F184" s="117">
        <f>[2]Power!F184+'[2]Ground Transportation'!F184+[2]Industry!F184+[2]Residential!F184+[2]Aviation!F184</f>
        <v>5.4145507044479411</v>
      </c>
      <c r="G184" s="117">
        <f>[2]Power!G184+'[2]Ground Transportation'!G184+[2]Industry!G184+[2]Residential!G184+[2]Aviation!G184</f>
        <v>3.427837419208037</v>
      </c>
      <c r="H184" s="117">
        <f>[2]Power!H184+'[2]Ground Transportation'!H184+[2]Industry!H184+[2]Residential!H184+[2]Aviation!H184</f>
        <v>2.5935132897112823</v>
      </c>
      <c r="I184" s="117">
        <f>[2]Power!I184+'[2]Ground Transportation'!I184+[2]Industry!I184+[2]Residential!I184+[2]Aviation!I184</f>
        <v>1.1415735009405938</v>
      </c>
      <c r="J184" s="117">
        <f>[2]Power!J184+'[2]Ground Transportation'!J184+[2]Industry!J184+[2]Residential!J184+[2]Aviation!J184</f>
        <v>24.418966613803864</v>
      </c>
      <c r="K184" s="79">
        <f>SUM(C184:J184)+[2]Aviation!L184+'[2]International Shipping'!C184</f>
        <v>90.026385578775134</v>
      </c>
      <c r="L184" s="67"/>
      <c r="M184" s="74">
        <v>44012</v>
      </c>
      <c r="N184" s="116">
        <f>[2]Power!N184+'[2]Ground Transportation'!N184+[2]Industry!N184+[2]Residential!N184+[2]Aviation!P184</f>
        <v>29.864522178882655</v>
      </c>
      <c r="O184" s="116">
        <f>[2]Power!O184+'[2]Ground Transportation'!O184+[2]Industry!O184+[2]Residential!O184+[2]Aviation!Q184</f>
        <v>6.3538816525495632</v>
      </c>
      <c r="P184" s="116">
        <f>[2]Power!P184+'[2]Ground Transportation'!P184+[2]Industry!P184+[2]Residential!P184+[2]Aviation!R184</f>
        <v>13.225609179907547</v>
      </c>
      <c r="Q184" s="116">
        <f>[2]Power!Q184+'[2]Ground Transportation'!Q184+[2]Industry!Q184+[2]Residential!Q184+[2]Aviation!S184</f>
        <v>7.3093020965143527</v>
      </c>
      <c r="R184" s="116">
        <f>[2]Power!R184+'[2]Ground Transportation'!R184+[2]Industry!R184+[2]Residential!R184+[2]Aviation!T184</f>
        <v>3.5310237319832782</v>
      </c>
      <c r="S184" s="116">
        <f>[2]Power!S184+'[2]Ground Transportation'!S184+[2]Industry!S184+[2]Residential!S184+[2]Aviation!U184</f>
        <v>2.8389801603803351</v>
      </c>
      <c r="T184" s="116">
        <f>[2]Power!T184+'[2]Ground Transportation'!T184+[2]Industry!T184+[2]Residential!T184+[2]Aviation!V184</f>
        <v>1.0653136195433075</v>
      </c>
      <c r="U184" s="116">
        <f>[2]Power!U184+'[2]Ground Transportation'!U184+[2]Industry!U184+[2]Residential!U184+[2]Aviation!W184</f>
        <v>25.182540050273158</v>
      </c>
      <c r="V184" s="81">
        <f>SUM(N184:U184)+[2]Aviation!Y184+'[2]International Shipping'!F184</f>
        <v>91.245005618174133</v>
      </c>
      <c r="AJ184" s="74">
        <v>43646</v>
      </c>
      <c r="AK184" s="117">
        <f>[2]Power!AL184+'[2]Ground Transportation'!AL184+[2]Industry!AL184+[2]Residential!AL184+[2]Aviation!AR184</f>
        <v>0.54076020545627868</v>
      </c>
      <c r="AL184" s="117">
        <f>[2]Power!AM184+'[2]Ground Transportation'!AM184+[2]Industry!AM184+[2]Residential!AM184+[2]Aviation!AS184</f>
        <v>0.48471121678517365</v>
      </c>
      <c r="AM184" s="117">
        <f>[2]Power!AN184+'[2]Ground Transportation'!AN184+[2]Industry!AN184+[2]Residential!AN184+[2]Aviation!AT184</f>
        <v>1.0658595571983185</v>
      </c>
      <c r="AN184" s="117">
        <f>[2]Power!AO184+'[2]Ground Transportation'!AO184+[2]Industry!AO184+[2]Residential!AO184+[2]Aviation!AU184</f>
        <v>0.65659767110147838</v>
      </c>
      <c r="AO184" s="97">
        <f>[2]Power!AP184+'[2]Ground Transportation'!AP184+[2]Industry!AP184+[2]Residential!AP184+[2]Aviation!AV184</f>
        <v>0.44764704463951022</v>
      </c>
      <c r="AQ184" s="74">
        <v>44012</v>
      </c>
      <c r="AR184" s="116">
        <f>[2]Power!AS184+'[2]Ground Transportation'!AS184+[2]Industry!AS184+[2]Residential!AS184+[2]Aviation!AY184</f>
        <v>0.81025746215552341</v>
      </c>
      <c r="AS184" s="116">
        <f>[2]Power!AT184+'[2]Ground Transportation'!AT184+[2]Industry!AT184+[2]Residential!AT184+[2]Aviation!AZ184</f>
        <v>0.63903950557304201</v>
      </c>
      <c r="AT184" s="116">
        <f>[2]Power!AU184+'[2]Ground Transportation'!AU184+[2]Industry!AU184+[2]Residential!AU184+[2]Aviation!BA184</f>
        <v>1.4014909705320389</v>
      </c>
      <c r="AU184" s="116">
        <f>[2]Power!AV184+'[2]Ground Transportation'!AV184+[2]Industry!AV184+[2]Residential!AV184+[2]Aviation!BB184</f>
        <v>0.79782516243790835</v>
      </c>
      <c r="AV184" s="77">
        <f>[2]Power!AW184+'[2]Ground Transportation'!AW184+[2]Industry!AW184+[2]Residential!AW184+[2]Aviation!BC184</f>
        <v>0.65284784608527435</v>
      </c>
    </row>
    <row r="185" spans="2:48">
      <c r="B185" s="74">
        <v>43647</v>
      </c>
      <c r="C185" s="117">
        <f>[2]Power!C185+'[2]Ground Transportation'!C185+[2]Industry!C185+[2]Residential!C185+[2]Aviation!C185</f>
        <v>27.847441325939929</v>
      </c>
      <c r="D185" s="117">
        <f>[2]Power!D185+'[2]Ground Transportation'!D185+[2]Industry!D185+[2]Residential!D185+[2]Aviation!D185</f>
        <v>6.8248768423229835</v>
      </c>
      <c r="E185" s="117">
        <f>[2]Power!E185+'[2]Ground Transportation'!E185+[2]Industry!E185+[2]Residential!E185+[2]Aviation!E185</f>
        <v>14.592891212953182</v>
      </c>
      <c r="F185" s="117">
        <f>[2]Power!F185+'[2]Ground Transportation'!F185+[2]Industry!F185+[2]Residential!F185+[2]Aviation!F185</f>
        <v>7.0731898471804504</v>
      </c>
      <c r="G185" s="117">
        <f>[2]Power!G185+'[2]Ground Transportation'!G185+[2]Industry!G185+[2]Residential!G185+[2]Aviation!G185</f>
        <v>3.5209358769545229</v>
      </c>
      <c r="H185" s="117">
        <f>[2]Power!H185+'[2]Ground Transportation'!H185+[2]Industry!H185+[2]Residential!H185+[2]Aviation!H185</f>
        <v>2.8738518018890593</v>
      </c>
      <c r="I185" s="117">
        <f>[2]Power!I185+'[2]Ground Transportation'!I185+[2]Industry!I185+[2]Residential!I185+[2]Aviation!I185</f>
        <v>1.2590601443606459</v>
      </c>
      <c r="J185" s="117">
        <f>[2]Power!J185+'[2]Ground Transportation'!J185+[2]Industry!J185+[2]Residential!J185+[2]Aviation!J185</f>
        <v>25.423064726690519</v>
      </c>
      <c r="K185" s="79">
        <f>SUM(C185:J185)+[2]Aviation!L185+'[2]International Shipping'!C185</f>
        <v>93.231688620731916</v>
      </c>
      <c r="M185" s="68"/>
      <c r="N185" s="69"/>
      <c r="O185" s="69"/>
      <c r="P185" s="69"/>
      <c r="Q185" s="69"/>
      <c r="R185" s="69"/>
      <c r="S185" s="69"/>
      <c r="T185" s="69"/>
      <c r="U185" s="69"/>
      <c r="V185" s="69"/>
      <c r="AJ185" s="74">
        <v>43647</v>
      </c>
      <c r="AK185" s="117">
        <f>[2]Power!AL185+'[2]Ground Transportation'!AL185+[2]Industry!AL185+[2]Residential!AL185+[2]Aviation!AR185</f>
        <v>0.70670627168015343</v>
      </c>
      <c r="AL185" s="117">
        <f>[2]Power!AM185+'[2]Ground Transportation'!AM185+[2]Industry!AM185+[2]Residential!AM185+[2]Aviation!AS185</f>
        <v>0.59679411887552469</v>
      </c>
      <c r="AM185" s="117">
        <f>[2]Power!AN185+'[2]Ground Transportation'!AN185+[2]Industry!AN185+[2]Residential!AN185+[2]Aviation!AT185</f>
        <v>1.4500846550205635</v>
      </c>
      <c r="AN185" s="117">
        <f>[2]Power!AO185+'[2]Ground Transportation'!AO185+[2]Industry!AO185+[2]Residential!AO185+[2]Aviation!AU185</f>
        <v>0.80521453967639833</v>
      </c>
      <c r="AO185" s="97">
        <f>[2]Power!AP185+'[2]Ground Transportation'!AP185+[2]Industry!AP185+[2]Residential!AP185+[2]Aviation!AV185</f>
        <v>0.66642670673826665</v>
      </c>
    </row>
    <row r="186" spans="2:48">
      <c r="B186" s="74">
        <v>43648</v>
      </c>
      <c r="C186" s="117">
        <f>[2]Power!C186+'[2]Ground Transportation'!C186+[2]Industry!C186+[2]Residential!C186+[2]Aviation!C186</f>
        <v>28.049125174107505</v>
      </c>
      <c r="D186" s="117">
        <f>[2]Power!D186+'[2]Ground Transportation'!D186+[2]Industry!D186+[2]Residential!D186+[2]Aviation!D186</f>
        <v>7.0492172285354826</v>
      </c>
      <c r="E186" s="117">
        <f>[2]Power!E186+'[2]Ground Transportation'!E186+[2]Industry!E186+[2]Residential!E186+[2]Aviation!E186</f>
        <v>15.694597203389174</v>
      </c>
      <c r="F186" s="117">
        <f>[2]Power!F186+'[2]Ground Transportation'!F186+[2]Industry!F186+[2]Residential!F186+[2]Aviation!F186</f>
        <v>7.8188403423399517</v>
      </c>
      <c r="G186" s="117">
        <f>[2]Power!G186+'[2]Ground Transportation'!G186+[2]Industry!G186+[2]Residential!G186+[2]Aviation!G186</f>
        <v>3.6462491183257</v>
      </c>
      <c r="H186" s="117">
        <f>[2]Power!H186+'[2]Ground Transportation'!H186+[2]Industry!H186+[2]Residential!H186+[2]Aviation!H186</f>
        <v>2.9196010407483981</v>
      </c>
      <c r="I186" s="117">
        <f>[2]Power!I186+'[2]Ground Transportation'!I186+[2]Industry!I186+[2]Residential!I186+[2]Aviation!I186</f>
        <v>1.3055855881862022</v>
      </c>
      <c r="J186" s="117">
        <f>[2]Power!J186+'[2]Ground Transportation'!J186+[2]Industry!J186+[2]Residential!J186+[2]Aviation!J186</f>
        <v>26.058625383036517</v>
      </c>
      <c r="K186" s="79">
        <f>SUM(C186:J186)+[2]Aviation!L186+'[2]International Shipping'!C186</f>
        <v>96.344920825606096</v>
      </c>
      <c r="M186" s="68"/>
      <c r="N186" s="69"/>
      <c r="O186" s="69"/>
      <c r="P186" s="69"/>
      <c r="Q186" s="69"/>
      <c r="R186" s="69"/>
      <c r="S186" s="69"/>
      <c r="T186" s="69"/>
      <c r="U186" s="69"/>
      <c r="V186" s="69"/>
      <c r="AJ186" s="74">
        <v>43648</v>
      </c>
      <c r="AK186" s="117">
        <f>[2]Power!AL186+'[2]Ground Transportation'!AL186+[2]Industry!AL186+[2]Residential!AL186+[2]Aviation!AR186</f>
        <v>0.89417776697205364</v>
      </c>
      <c r="AL186" s="117">
        <f>[2]Power!AM186+'[2]Ground Transportation'!AM186+[2]Industry!AM186+[2]Residential!AM186+[2]Aviation!AS186</f>
        <v>0.6593171232890741</v>
      </c>
      <c r="AM186" s="117">
        <f>[2]Power!AN186+'[2]Ground Transportation'!AN186+[2]Industry!AN186+[2]Residential!AN186+[2]Aviation!AT186</f>
        <v>1.5320811027793444</v>
      </c>
      <c r="AN186" s="117">
        <f>[2]Power!AO186+'[2]Ground Transportation'!AO186+[2]Industry!AO186+[2]Residential!AO186+[2]Aviation!AU186</f>
        <v>0.87873666209543599</v>
      </c>
      <c r="AO186" s="97">
        <f>[2]Power!AP186+'[2]Ground Transportation'!AP186+[2]Industry!AP186+[2]Residential!AP186+[2]Aviation!AV186</f>
        <v>0.73425567889697119</v>
      </c>
    </row>
    <row r="187" spans="2:48">
      <c r="B187" s="74">
        <v>43649</v>
      </c>
      <c r="C187" s="117">
        <f>[2]Power!C187+'[2]Ground Transportation'!C187+[2]Industry!C187+[2]Residential!C187+[2]Aviation!C187</f>
        <v>28.688097832192476</v>
      </c>
      <c r="D187" s="117">
        <f>[2]Power!D187+'[2]Ground Transportation'!D187+[2]Industry!D187+[2]Residential!D187+[2]Aviation!D187</f>
        <v>6.9526281066394624</v>
      </c>
      <c r="E187" s="117">
        <f>[2]Power!E187+'[2]Ground Transportation'!E187+[2]Industry!E187+[2]Residential!E187+[2]Aviation!E187</f>
        <v>15.535730123233071</v>
      </c>
      <c r="F187" s="117">
        <f>[2]Power!F187+'[2]Ground Transportation'!F187+[2]Industry!F187+[2]Residential!F187+[2]Aviation!F187</f>
        <v>8.0557322874940205</v>
      </c>
      <c r="G187" s="117">
        <f>[2]Power!G187+'[2]Ground Transportation'!G187+[2]Industry!G187+[2]Residential!G187+[2]Aviation!G187</f>
        <v>3.6538576620825212</v>
      </c>
      <c r="H187" s="117">
        <f>[2]Power!H187+'[2]Ground Transportation'!H187+[2]Industry!H187+[2]Residential!H187+[2]Aviation!H187</f>
        <v>2.9511557607591885</v>
      </c>
      <c r="I187" s="117">
        <f>[2]Power!I187+'[2]Ground Transportation'!I187+[2]Industry!I187+[2]Residential!I187+[2]Aviation!I187</f>
        <v>1.3196757132288663</v>
      </c>
      <c r="J187" s="117">
        <f>[2]Power!J187+'[2]Ground Transportation'!J187+[2]Industry!J187+[2]Residential!J187+[2]Aviation!J187</f>
        <v>26.566169112494215</v>
      </c>
      <c r="K187" s="79">
        <f>SUM(C187:J187)+[2]Aviation!L187+'[2]International Shipping'!C187</f>
        <v>97.543421456080679</v>
      </c>
      <c r="M187" s="68"/>
      <c r="N187" s="69"/>
      <c r="O187" s="69"/>
      <c r="P187" s="69"/>
      <c r="Q187" s="69"/>
      <c r="R187" s="69"/>
      <c r="S187" s="69"/>
      <c r="T187" s="69"/>
      <c r="U187" s="69"/>
      <c r="V187" s="69"/>
      <c r="AJ187" s="74">
        <v>43649</v>
      </c>
      <c r="AK187" s="117">
        <f>[2]Power!AL187+'[2]Ground Transportation'!AL187+[2]Industry!AL187+[2]Residential!AL187+[2]Aviation!AR187</f>
        <v>0.869343256539719</v>
      </c>
      <c r="AL187" s="117">
        <f>[2]Power!AM187+'[2]Ground Transportation'!AM187+[2]Industry!AM187+[2]Residential!AM187+[2]Aviation!AS187</f>
        <v>0.64479196383994286</v>
      </c>
      <c r="AM187" s="117">
        <f>[2]Power!AN187+'[2]Ground Transportation'!AN187+[2]Industry!AN187+[2]Residential!AN187+[2]Aviation!AT187</f>
        <v>1.6395124434220096</v>
      </c>
      <c r="AN187" s="117">
        <f>[2]Power!AO187+'[2]Ground Transportation'!AO187+[2]Industry!AO187+[2]Residential!AO187+[2]Aviation!AU187</f>
        <v>0.91188748833236521</v>
      </c>
      <c r="AO187" s="97">
        <f>[2]Power!AP187+'[2]Ground Transportation'!AP187+[2]Industry!AP187+[2]Residential!AP187+[2]Aviation!AV187</f>
        <v>0.77029787973548514</v>
      </c>
    </row>
    <row r="188" spans="2:48">
      <c r="B188" s="74">
        <v>43650</v>
      </c>
      <c r="C188" s="117">
        <f>[2]Power!C188+'[2]Ground Transportation'!C188+[2]Industry!C188+[2]Residential!C188+[2]Aviation!C188</f>
        <v>28.165234876996927</v>
      </c>
      <c r="D188" s="117">
        <f>[2]Power!D188+'[2]Ground Transportation'!D188+[2]Industry!D188+[2]Residential!D188+[2]Aviation!D188</f>
        <v>7.1118389417102756</v>
      </c>
      <c r="E188" s="117">
        <f>[2]Power!E188+'[2]Ground Transportation'!E188+[2]Industry!E188+[2]Residential!E188+[2]Aviation!E188</f>
        <v>14.673869711121275</v>
      </c>
      <c r="F188" s="117">
        <f>[2]Power!F188+'[2]Ground Transportation'!F188+[2]Industry!F188+[2]Residential!F188+[2]Aviation!F188</f>
        <v>7.9423839695194411</v>
      </c>
      <c r="G188" s="117">
        <f>[2]Power!G188+'[2]Ground Transportation'!G188+[2]Industry!G188+[2]Residential!G188+[2]Aviation!G188</f>
        <v>3.6639530050425919</v>
      </c>
      <c r="H188" s="117">
        <f>[2]Power!H188+'[2]Ground Transportation'!H188+[2]Industry!H188+[2]Residential!H188+[2]Aviation!H188</f>
        <v>2.9360961551167071</v>
      </c>
      <c r="I188" s="117">
        <f>[2]Power!I188+'[2]Ground Transportation'!I188+[2]Industry!I188+[2]Residential!I188+[2]Aviation!I188</f>
        <v>1.314052716806954</v>
      </c>
      <c r="J188" s="117">
        <f>[2]Power!J188+'[2]Ground Transportation'!J188+[2]Industry!J188+[2]Residential!J188+[2]Aviation!J188</f>
        <v>26.073738720515241</v>
      </c>
      <c r="K188" s="79">
        <f>SUM(C188:J188)+[2]Aviation!L188+'[2]International Shipping'!C188</f>
        <v>95.723067002144361</v>
      </c>
      <c r="M188" s="68"/>
      <c r="N188" s="69"/>
      <c r="O188" s="69"/>
      <c r="P188" s="69"/>
      <c r="Q188" s="69"/>
      <c r="R188" s="69"/>
      <c r="S188" s="69"/>
      <c r="T188" s="69"/>
      <c r="U188" s="69"/>
      <c r="V188" s="69"/>
      <c r="AJ188" s="74">
        <v>43650</v>
      </c>
      <c r="AK188" s="117">
        <f>[2]Power!AL188+'[2]Ground Transportation'!AL188+[2]Industry!AL188+[2]Residential!AL188+[2]Aviation!AR188</f>
        <v>0.81321380568210755</v>
      </c>
      <c r="AL188" s="117">
        <f>[2]Power!AM188+'[2]Ground Transportation'!AM188+[2]Industry!AM188+[2]Residential!AM188+[2]Aviation!AS188</f>
        <v>0.64307894560786505</v>
      </c>
      <c r="AM188" s="117">
        <f>[2]Power!AN188+'[2]Ground Transportation'!AN188+[2]Industry!AN188+[2]Residential!AN188+[2]Aviation!AT188</f>
        <v>1.5732918181733946</v>
      </c>
      <c r="AN188" s="117">
        <f>[2]Power!AO188+'[2]Ground Transportation'!AO188+[2]Industry!AO188+[2]Residential!AO188+[2]Aviation!AU188</f>
        <v>0.89089913907420792</v>
      </c>
      <c r="AO188" s="97">
        <f>[2]Power!AP188+'[2]Ground Transportation'!AP188+[2]Industry!AP188+[2]Residential!AP188+[2]Aviation!AV188</f>
        <v>0.75029073920478451</v>
      </c>
    </row>
    <row r="189" spans="2:48">
      <c r="B189" s="74">
        <v>43651</v>
      </c>
      <c r="C189" s="117">
        <f>[2]Power!C189+'[2]Ground Transportation'!C189+[2]Industry!C189+[2]Residential!C189+[2]Aviation!C189</f>
        <v>27.517070481337253</v>
      </c>
      <c r="D189" s="117">
        <f>[2]Power!D189+'[2]Ground Transportation'!D189+[2]Industry!D189+[2]Residential!D189+[2]Aviation!D189</f>
        <v>6.9005649599933738</v>
      </c>
      <c r="E189" s="117">
        <f>[2]Power!E189+'[2]Ground Transportation'!E189+[2]Industry!E189+[2]Residential!E189+[2]Aviation!E189</f>
        <v>15.027091650606236</v>
      </c>
      <c r="F189" s="117">
        <f>[2]Power!F189+'[2]Ground Transportation'!F189+[2]Industry!F189+[2]Residential!F189+[2]Aviation!F189</f>
        <v>7.8286112860027215</v>
      </c>
      <c r="G189" s="117">
        <f>[2]Power!G189+'[2]Ground Transportation'!G189+[2]Industry!G189+[2]Residential!G189+[2]Aviation!G189</f>
        <v>3.6692238279239846</v>
      </c>
      <c r="H189" s="117">
        <f>[2]Power!H189+'[2]Ground Transportation'!H189+[2]Industry!H189+[2]Residential!H189+[2]Aviation!H189</f>
        <v>2.8794956571650987</v>
      </c>
      <c r="I189" s="117">
        <f>[2]Power!I189+'[2]Ground Transportation'!I189+[2]Industry!I189+[2]Residential!I189+[2]Aviation!I189</f>
        <v>1.2254317812662898</v>
      </c>
      <c r="J189" s="117">
        <f>[2]Power!J189+'[2]Ground Transportation'!J189+[2]Industry!J189+[2]Residential!J189+[2]Aviation!J189</f>
        <v>25.401430477929765</v>
      </c>
      <c r="K189" s="79">
        <f>SUM(C189:J189)+[2]Aviation!L189+'[2]International Shipping'!C189</f>
        <v>94.313366658902339</v>
      </c>
      <c r="M189" s="68"/>
      <c r="N189" s="69"/>
      <c r="O189" s="69"/>
      <c r="P189" s="69"/>
      <c r="Q189" s="69"/>
      <c r="R189" s="69"/>
      <c r="S189" s="69"/>
      <c r="T189" s="69"/>
      <c r="U189" s="69"/>
      <c r="V189" s="69"/>
      <c r="AJ189" s="74">
        <v>43651</v>
      </c>
      <c r="AK189" s="117">
        <f>[2]Power!AL189+'[2]Ground Transportation'!AL189+[2]Industry!AL189+[2]Residential!AL189+[2]Aviation!AR189</f>
        <v>0.81006402344934814</v>
      </c>
      <c r="AL189" s="117">
        <f>[2]Power!AM189+'[2]Ground Transportation'!AM189+[2]Industry!AM189+[2]Residential!AM189+[2]Aviation!AS189</f>
        <v>0.65042802485795281</v>
      </c>
      <c r="AM189" s="117">
        <f>[2]Power!AN189+'[2]Ground Transportation'!AN189+[2]Industry!AN189+[2]Residential!AN189+[2]Aviation!AT189</f>
        <v>1.532606690551986</v>
      </c>
      <c r="AN189" s="117">
        <f>[2]Power!AO189+'[2]Ground Transportation'!AO189+[2]Industry!AO189+[2]Residential!AO189+[2]Aviation!AU189</f>
        <v>0.89754815638267238</v>
      </c>
      <c r="AO189" s="97">
        <f>[2]Power!AP189+'[2]Ground Transportation'!AP189+[2]Industry!AP189+[2]Residential!AP189+[2]Aviation!AV189</f>
        <v>0.75666595199339026</v>
      </c>
    </row>
    <row r="190" spans="2:48">
      <c r="B190" s="74">
        <v>43652</v>
      </c>
      <c r="C190" s="117">
        <f>[2]Power!C190+'[2]Ground Transportation'!C190+[2]Industry!C190+[2]Residential!C190+[2]Aviation!C190</f>
        <v>26.708537966318616</v>
      </c>
      <c r="D190" s="117">
        <f>[2]Power!D190+'[2]Ground Transportation'!D190+[2]Industry!D190+[2]Residential!D190+[2]Aviation!D190</f>
        <v>6.687765757936643</v>
      </c>
      <c r="E190" s="117">
        <f>[2]Power!E190+'[2]Ground Transportation'!E190+[2]Industry!E190+[2]Residential!E190+[2]Aviation!E190</f>
        <v>14.398270824882511</v>
      </c>
      <c r="F190" s="117">
        <f>[2]Power!F190+'[2]Ground Transportation'!F190+[2]Industry!F190+[2]Residential!F190+[2]Aviation!F190</f>
        <v>6.5919851152361524</v>
      </c>
      <c r="G190" s="117">
        <f>[2]Power!G190+'[2]Ground Transportation'!G190+[2]Industry!G190+[2]Residential!G190+[2]Aviation!G190</f>
        <v>3.6020991650073744</v>
      </c>
      <c r="H190" s="117">
        <f>[2]Power!H190+'[2]Ground Transportation'!H190+[2]Industry!H190+[2]Residential!H190+[2]Aviation!H190</f>
        <v>2.5326786207503891</v>
      </c>
      <c r="I190" s="117">
        <f>[2]Power!I190+'[2]Ground Transportation'!I190+[2]Industry!I190+[2]Residential!I190+[2]Aviation!I190</f>
        <v>1.1526101742557595</v>
      </c>
      <c r="J190" s="117">
        <f>[2]Power!J190+'[2]Ground Transportation'!J190+[2]Industry!J190+[2]Residential!J190+[2]Aviation!J190</f>
        <v>24.501288279495434</v>
      </c>
      <c r="K190" s="79">
        <f>SUM(C190:J190)+[2]Aviation!L190+'[2]International Shipping'!C190</f>
        <v>90.071960840439985</v>
      </c>
      <c r="M190" s="68"/>
      <c r="N190" s="69"/>
      <c r="O190" s="69"/>
      <c r="P190" s="69"/>
      <c r="Q190" s="69"/>
      <c r="R190" s="69"/>
      <c r="S190" s="69"/>
      <c r="T190" s="69"/>
      <c r="U190" s="69"/>
      <c r="V190" s="69"/>
      <c r="AJ190" s="74">
        <v>43652</v>
      </c>
      <c r="AK190" s="117">
        <f>[2]Power!AL190+'[2]Ground Transportation'!AL190+[2]Industry!AL190+[2]Residential!AL190+[2]Aviation!AR190</f>
        <v>0.70831012077246214</v>
      </c>
      <c r="AL190" s="117">
        <f>[2]Power!AM190+'[2]Ground Transportation'!AM190+[2]Industry!AM190+[2]Residential!AM190+[2]Aviation!AS190</f>
        <v>0.51365177626317282</v>
      </c>
      <c r="AM190" s="117">
        <f>[2]Power!AN190+'[2]Ground Transportation'!AN190+[2]Industry!AN190+[2]Residential!AN190+[2]Aviation!AT190</f>
        <v>1.2056627934099726</v>
      </c>
      <c r="AN190" s="117">
        <f>[2]Power!AO190+'[2]Ground Transportation'!AO190+[2]Industry!AO190+[2]Residential!AO190+[2]Aviation!AU190</f>
        <v>0.75327915922703781</v>
      </c>
      <c r="AO190" s="97">
        <f>[2]Power!AP190+'[2]Ground Transportation'!AP190+[2]Industry!AP190+[2]Residential!AP190+[2]Aviation!AV190</f>
        <v>0.61956158362277192</v>
      </c>
    </row>
    <row r="191" spans="2:48">
      <c r="B191" s="74">
        <v>43653</v>
      </c>
      <c r="C191" s="117">
        <f>[2]Power!C191+'[2]Ground Transportation'!C191+[2]Industry!C191+[2]Residential!C191+[2]Aviation!C191</f>
        <v>26.272914829241635</v>
      </c>
      <c r="D191" s="117">
        <f>[2]Power!D191+'[2]Ground Transportation'!D191+[2]Industry!D191+[2]Residential!D191+[2]Aviation!D191</f>
        <v>6.3987520003433627</v>
      </c>
      <c r="E191" s="117">
        <f>[2]Power!E191+'[2]Ground Transportation'!E191+[2]Industry!E191+[2]Residential!E191+[2]Aviation!E191</f>
        <v>12.992193409630641</v>
      </c>
      <c r="F191" s="117">
        <f>[2]Power!F191+'[2]Ground Transportation'!F191+[2]Industry!F191+[2]Residential!F191+[2]Aviation!F191</f>
        <v>5.8241364818971082</v>
      </c>
      <c r="G191" s="117">
        <f>[2]Power!G191+'[2]Ground Transportation'!G191+[2]Industry!G191+[2]Residential!G191+[2]Aviation!G191</f>
        <v>3.425770167563599</v>
      </c>
      <c r="H191" s="117">
        <f>[2]Power!H191+'[2]Ground Transportation'!H191+[2]Industry!H191+[2]Residential!H191+[2]Aviation!H191</f>
        <v>2.3578321755525522</v>
      </c>
      <c r="I191" s="117">
        <f>[2]Power!I191+'[2]Ground Transportation'!I191+[2]Industry!I191+[2]Residential!I191+[2]Aviation!I191</f>
        <v>1.0584490237157342</v>
      </c>
      <c r="J191" s="117">
        <f>[2]Power!J191+'[2]Ground Transportation'!J191+[2]Industry!J191+[2]Residential!J191+[2]Aviation!J191</f>
        <v>23.004075047572119</v>
      </c>
      <c r="K191" s="79">
        <f>SUM(C191:J191)+[2]Aviation!L191+'[2]International Shipping'!C191</f>
        <v>85.24482492164465</v>
      </c>
      <c r="L191" s="67"/>
      <c r="M191" s="68"/>
      <c r="N191" s="69"/>
      <c r="O191" s="69"/>
      <c r="P191" s="69"/>
      <c r="Q191" s="69"/>
      <c r="R191" s="69"/>
      <c r="S191" s="69"/>
      <c r="T191" s="69"/>
      <c r="U191" s="69"/>
      <c r="V191" s="69"/>
      <c r="AJ191" s="74">
        <v>43653</v>
      </c>
      <c r="AK191" s="117">
        <f>[2]Power!AL191+'[2]Ground Transportation'!AL191+[2]Industry!AL191+[2]Residential!AL191+[2]Aviation!AR191</f>
        <v>0.66327684780892693</v>
      </c>
      <c r="AL191" s="117">
        <f>[2]Power!AM191+'[2]Ground Transportation'!AM191+[2]Industry!AM191+[2]Residential!AM191+[2]Aviation!AS191</f>
        <v>0.46347410729755095</v>
      </c>
      <c r="AM191" s="117">
        <f>[2]Power!AN191+'[2]Ground Transportation'!AN191+[2]Industry!AN191+[2]Residential!AN191+[2]Aviation!AT191</f>
        <v>1.0763519309985441</v>
      </c>
      <c r="AN191" s="117">
        <f>[2]Power!AO191+'[2]Ground Transportation'!AO191+[2]Industry!AO191+[2]Residential!AO191+[2]Aviation!AU191</f>
        <v>0.62246944968948081</v>
      </c>
      <c r="AO191" s="97">
        <f>[2]Power!AP191+'[2]Ground Transportation'!AP191+[2]Industry!AP191+[2]Residential!AP191+[2]Aviation!AV191</f>
        <v>0.54282899547023167</v>
      </c>
    </row>
    <row r="192" spans="2:48">
      <c r="B192" s="74">
        <v>43654</v>
      </c>
      <c r="C192" s="117">
        <f>[2]Power!C192+'[2]Ground Transportation'!C192+[2]Industry!C192+[2]Residential!C192+[2]Aviation!C192</f>
        <v>26.925001375090456</v>
      </c>
      <c r="D192" s="117">
        <f>[2]Power!D192+'[2]Ground Transportation'!D192+[2]Industry!D192+[2]Residential!D192+[2]Aviation!D192</f>
        <v>6.1050668135930595</v>
      </c>
      <c r="E192" s="117">
        <f>[2]Power!E192+'[2]Ground Transportation'!E192+[2]Industry!E192+[2]Residential!E192+[2]Aviation!E192</f>
        <v>14.488041372372317</v>
      </c>
      <c r="F192" s="117">
        <f>[2]Power!F192+'[2]Ground Transportation'!F192+[2]Industry!F192+[2]Residential!F192+[2]Aviation!F192</f>
        <v>7.838526325587079</v>
      </c>
      <c r="G192" s="117">
        <f>[2]Power!G192+'[2]Ground Transportation'!G192+[2]Industry!G192+[2]Residential!G192+[2]Aviation!G192</f>
        <v>3.5536147902475435</v>
      </c>
      <c r="H192" s="117">
        <f>[2]Power!H192+'[2]Ground Transportation'!H192+[2]Industry!H192+[2]Residential!H192+[2]Aviation!H192</f>
        <v>2.7942372646131588</v>
      </c>
      <c r="I192" s="117">
        <f>[2]Power!I192+'[2]Ground Transportation'!I192+[2]Industry!I192+[2]Residential!I192+[2]Aviation!I192</f>
        <v>1.2433191223417774</v>
      </c>
      <c r="J192" s="117">
        <f>[2]Power!J192+'[2]Ground Transportation'!J192+[2]Industry!J192+[2]Residential!J192+[2]Aviation!J192</f>
        <v>24.849948514267542</v>
      </c>
      <c r="K192" s="79">
        <f>SUM(C192:J192)+[2]Aviation!L192+'[2]International Shipping'!C192</f>
        <v>91.652606969428902</v>
      </c>
      <c r="M192" s="68"/>
      <c r="N192" s="69"/>
      <c r="O192" s="69"/>
      <c r="P192" s="69"/>
      <c r="Q192" s="69"/>
      <c r="R192" s="69"/>
      <c r="S192" s="69"/>
      <c r="T192" s="69"/>
      <c r="U192" s="69"/>
      <c r="V192" s="69"/>
      <c r="AJ192" s="74">
        <v>43654</v>
      </c>
      <c r="AK192" s="117">
        <f>[2]Power!AL192+'[2]Ground Transportation'!AL192+[2]Industry!AL192+[2]Residential!AL192+[2]Aviation!AR192</f>
        <v>0.86262474789082622</v>
      </c>
      <c r="AL192" s="117">
        <f>[2]Power!AM192+'[2]Ground Transportation'!AM192+[2]Industry!AM192+[2]Residential!AM192+[2]Aviation!AS192</f>
        <v>0.61154501343556777</v>
      </c>
      <c r="AM192" s="117">
        <f>[2]Power!AN192+'[2]Ground Transportation'!AN192+[2]Industry!AN192+[2]Residential!AN192+[2]Aviation!AT192</f>
        <v>1.6361568674966052</v>
      </c>
      <c r="AN192" s="117">
        <f>[2]Power!AO192+'[2]Ground Transportation'!AO192+[2]Industry!AO192+[2]Residential!AO192+[2]Aviation!AU192</f>
        <v>0.79981732875515432</v>
      </c>
      <c r="AO192" s="97">
        <f>[2]Power!AP192+'[2]Ground Transportation'!AP192+[2]Industry!AP192+[2]Residential!AP192+[2]Aviation!AV192</f>
        <v>0.76032883835827736</v>
      </c>
    </row>
    <row r="193" spans="2:41">
      <c r="B193" s="74">
        <v>43655</v>
      </c>
      <c r="C193" s="117">
        <f>[2]Power!C193+'[2]Ground Transportation'!C193+[2]Industry!C193+[2]Residential!C193+[2]Aviation!C193</f>
        <v>26.790780793507722</v>
      </c>
      <c r="D193" s="117">
        <f>[2]Power!D193+'[2]Ground Transportation'!D193+[2]Industry!D193+[2]Residential!D193+[2]Aviation!D193</f>
        <v>6.4126102898830215</v>
      </c>
      <c r="E193" s="117">
        <f>[2]Power!E193+'[2]Ground Transportation'!E193+[2]Industry!E193+[2]Residential!E193+[2]Aviation!E193</f>
        <v>15.544039979556043</v>
      </c>
      <c r="F193" s="117">
        <f>[2]Power!F193+'[2]Ground Transportation'!F193+[2]Industry!F193+[2]Residential!F193+[2]Aviation!F193</f>
        <v>8.3256659944870641</v>
      </c>
      <c r="G193" s="117">
        <f>[2]Power!G193+'[2]Ground Transportation'!G193+[2]Industry!G193+[2]Residential!G193+[2]Aviation!G193</f>
        <v>3.6338363418637112</v>
      </c>
      <c r="H193" s="117">
        <f>[2]Power!H193+'[2]Ground Transportation'!H193+[2]Industry!H193+[2]Residential!H193+[2]Aviation!H193</f>
        <v>2.8957211896121189</v>
      </c>
      <c r="I193" s="117">
        <f>[2]Power!I193+'[2]Ground Transportation'!I193+[2]Industry!I193+[2]Residential!I193+[2]Aviation!I193</f>
        <v>1.3159346521396942</v>
      </c>
      <c r="J193" s="117">
        <f>[2]Power!J193+'[2]Ground Transportation'!J193+[2]Industry!J193+[2]Residential!J193+[2]Aviation!J193</f>
        <v>25.287065462168915</v>
      </c>
      <c r="K193" s="79">
        <f>SUM(C193:J193)+[2]Aviation!L193+'[2]International Shipping'!C193</f>
        <v>94.038623064952318</v>
      </c>
      <c r="M193" s="68"/>
      <c r="N193" s="69"/>
      <c r="O193" s="69"/>
      <c r="P193" s="69"/>
      <c r="Q193" s="69"/>
      <c r="R193" s="69"/>
      <c r="S193" s="69"/>
      <c r="T193" s="69"/>
      <c r="U193" s="69"/>
      <c r="V193" s="69"/>
      <c r="AJ193" s="74">
        <v>43655</v>
      </c>
      <c r="AK193" s="117">
        <f>[2]Power!AL193+'[2]Ground Transportation'!AL193+[2]Industry!AL193+[2]Residential!AL193+[2]Aviation!AR193</f>
        <v>0.91372525303228302</v>
      </c>
      <c r="AL193" s="117">
        <f>[2]Power!AM193+'[2]Ground Transportation'!AM193+[2]Industry!AM193+[2]Residential!AM193+[2]Aviation!AS193</f>
        <v>0.68005096793149988</v>
      </c>
      <c r="AM193" s="117">
        <f>[2]Power!AN193+'[2]Ground Transportation'!AN193+[2]Industry!AN193+[2]Residential!AN193+[2]Aviation!AT193</f>
        <v>1.7287852468988569</v>
      </c>
      <c r="AN193" s="117">
        <f>[2]Power!AO193+'[2]Ground Transportation'!AO193+[2]Industry!AO193+[2]Residential!AO193+[2]Aviation!AU193</f>
        <v>0.88231569179337388</v>
      </c>
      <c r="AO193" s="97">
        <f>[2]Power!AP193+'[2]Ground Transportation'!AP193+[2]Industry!AP193+[2]Residential!AP193+[2]Aviation!AV193</f>
        <v>0.76230620384557657</v>
      </c>
    </row>
    <row r="194" spans="2:41">
      <c r="B194" s="74">
        <v>43656</v>
      </c>
      <c r="C194" s="117">
        <f>[2]Power!C194+'[2]Ground Transportation'!C194+[2]Industry!C194+[2]Residential!C194+[2]Aviation!C194</f>
        <v>27.330091936734341</v>
      </c>
      <c r="D194" s="117">
        <f>[2]Power!D194+'[2]Ground Transportation'!D194+[2]Industry!D194+[2]Residential!D194+[2]Aviation!D194</f>
        <v>6.2541634255397307</v>
      </c>
      <c r="E194" s="117">
        <f>[2]Power!E194+'[2]Ground Transportation'!E194+[2]Industry!E194+[2]Residential!E194+[2]Aviation!E194</f>
        <v>16.171922538000732</v>
      </c>
      <c r="F194" s="117">
        <f>[2]Power!F194+'[2]Ground Transportation'!F194+[2]Industry!F194+[2]Residential!F194+[2]Aviation!F194</f>
        <v>8.3778895509896998</v>
      </c>
      <c r="G194" s="117">
        <f>[2]Power!G194+'[2]Ground Transportation'!G194+[2]Industry!G194+[2]Residential!G194+[2]Aviation!G194</f>
        <v>3.6474175279277619</v>
      </c>
      <c r="H194" s="117">
        <f>[2]Power!H194+'[2]Ground Transportation'!H194+[2]Industry!H194+[2]Residential!H194+[2]Aviation!H194</f>
        <v>2.8485821768342028</v>
      </c>
      <c r="I194" s="117">
        <f>[2]Power!I194+'[2]Ground Transportation'!I194+[2]Industry!I194+[2]Residential!I194+[2]Aviation!I194</f>
        <v>1.2878319290160349</v>
      </c>
      <c r="J194" s="117">
        <f>[2]Power!J194+'[2]Ground Transportation'!J194+[2]Industry!J194+[2]Residential!J194+[2]Aviation!J194</f>
        <v>25.954753777295327</v>
      </c>
      <c r="K194" s="79">
        <f>SUM(C194:J194)+[2]Aviation!L194+'[2]International Shipping'!C194</f>
        <v>95.71571370179619</v>
      </c>
      <c r="M194" s="68"/>
      <c r="N194" s="69"/>
      <c r="O194" s="69"/>
      <c r="P194" s="69"/>
      <c r="Q194" s="69"/>
      <c r="R194" s="69"/>
      <c r="S194" s="69"/>
      <c r="T194" s="69"/>
      <c r="U194" s="69"/>
      <c r="V194" s="69"/>
      <c r="AJ194" s="74">
        <v>43656</v>
      </c>
      <c r="AK194" s="117">
        <f>[2]Power!AL194+'[2]Ground Transportation'!AL194+[2]Industry!AL194+[2]Residential!AL194+[2]Aviation!AR194</f>
        <v>0.90122908437815086</v>
      </c>
      <c r="AL194" s="117">
        <f>[2]Power!AM194+'[2]Ground Transportation'!AM194+[2]Industry!AM194+[2]Residential!AM194+[2]Aviation!AS194</f>
        <v>0.70790384825677088</v>
      </c>
      <c r="AM194" s="117">
        <f>[2]Power!AN194+'[2]Ground Transportation'!AN194+[2]Industry!AN194+[2]Residential!AN194+[2]Aviation!AT194</f>
        <v>1.7632765864962801</v>
      </c>
      <c r="AN194" s="117">
        <f>[2]Power!AO194+'[2]Ground Transportation'!AO194+[2]Industry!AO194+[2]Residential!AO194+[2]Aviation!AU194</f>
        <v>0.85920559679042596</v>
      </c>
      <c r="AO194" s="97">
        <f>[2]Power!AP194+'[2]Ground Transportation'!AP194+[2]Industry!AP194+[2]Residential!AP194+[2]Aviation!AV194</f>
        <v>0.78101417087863945</v>
      </c>
    </row>
    <row r="195" spans="2:41">
      <c r="B195" s="74">
        <v>43657</v>
      </c>
      <c r="C195" s="117">
        <f>[2]Power!C195+'[2]Ground Transportation'!C195+[2]Industry!C195+[2]Residential!C195+[2]Aviation!C195</f>
        <v>27.418866716289187</v>
      </c>
      <c r="D195" s="117">
        <f>[2]Power!D195+'[2]Ground Transportation'!D195+[2]Industry!D195+[2]Residential!D195+[2]Aviation!D195</f>
        <v>6.3851351654934989</v>
      </c>
      <c r="E195" s="117">
        <f>[2]Power!E195+'[2]Ground Transportation'!E195+[2]Industry!E195+[2]Residential!E195+[2]Aviation!E195</f>
        <v>16.211101081468534</v>
      </c>
      <c r="F195" s="117">
        <f>[2]Power!F195+'[2]Ground Transportation'!F195+[2]Industry!F195+[2]Residential!F195+[2]Aviation!F195</f>
        <v>8.5373305132689623</v>
      </c>
      <c r="G195" s="117">
        <f>[2]Power!G195+'[2]Ground Transportation'!G195+[2]Industry!G195+[2]Residential!G195+[2]Aviation!G195</f>
        <v>3.6778397727487437</v>
      </c>
      <c r="H195" s="117">
        <f>[2]Power!H195+'[2]Ground Transportation'!H195+[2]Industry!H195+[2]Residential!H195+[2]Aviation!H195</f>
        <v>2.8967086811153804</v>
      </c>
      <c r="I195" s="117">
        <f>[2]Power!I195+'[2]Ground Transportation'!I195+[2]Industry!I195+[2]Residential!I195+[2]Aviation!I195</f>
        <v>1.3041005105389167</v>
      </c>
      <c r="J195" s="117">
        <f>[2]Power!J195+'[2]Ground Transportation'!J195+[2]Industry!J195+[2]Residential!J195+[2]Aviation!J195</f>
        <v>26.11684223678359</v>
      </c>
      <c r="K195" s="79">
        <f>SUM(C195:J195)+[2]Aviation!L195+'[2]International Shipping'!C195</f>
        <v>96.408029167472137</v>
      </c>
      <c r="M195" s="68"/>
      <c r="N195" s="69"/>
      <c r="O195" s="69"/>
      <c r="P195" s="69"/>
      <c r="Q195" s="69"/>
      <c r="R195" s="69"/>
      <c r="S195" s="69"/>
      <c r="T195" s="69"/>
      <c r="U195" s="69"/>
      <c r="V195" s="69"/>
      <c r="AJ195" s="74">
        <v>43657</v>
      </c>
      <c r="AK195" s="117">
        <f>[2]Power!AL195+'[2]Ground Transportation'!AL195+[2]Industry!AL195+[2]Residential!AL195+[2]Aviation!AR195</f>
        <v>0.9252437991575605</v>
      </c>
      <c r="AL195" s="117">
        <f>[2]Power!AM195+'[2]Ground Transportation'!AM195+[2]Industry!AM195+[2]Residential!AM195+[2]Aviation!AS195</f>
        <v>0.73805967832592678</v>
      </c>
      <c r="AM195" s="117">
        <f>[2]Power!AN195+'[2]Ground Transportation'!AN195+[2]Industry!AN195+[2]Residential!AN195+[2]Aviation!AT195</f>
        <v>1.822155591440195</v>
      </c>
      <c r="AN195" s="117">
        <f>[2]Power!AO195+'[2]Ground Transportation'!AO195+[2]Industry!AO195+[2]Residential!AO195+[2]Aviation!AU195</f>
        <v>0.84844718541807596</v>
      </c>
      <c r="AO195" s="97">
        <f>[2]Power!AP195+'[2]Ground Transportation'!AP195+[2]Industry!AP195+[2]Residential!AP195+[2]Aviation!AV195</f>
        <v>0.81001369490218145</v>
      </c>
    </row>
    <row r="196" spans="2:41">
      <c r="B196" s="74">
        <v>43658</v>
      </c>
      <c r="C196" s="117">
        <f>[2]Power!C196+'[2]Ground Transportation'!C196+[2]Industry!C196+[2]Residential!C196+[2]Aviation!C196</f>
        <v>27.053178995634212</v>
      </c>
      <c r="D196" s="117">
        <f>[2]Power!D196+'[2]Ground Transportation'!D196+[2]Industry!D196+[2]Residential!D196+[2]Aviation!D196</f>
        <v>6.3240096616248511</v>
      </c>
      <c r="E196" s="117">
        <f>[2]Power!E196+'[2]Ground Transportation'!E196+[2]Industry!E196+[2]Residential!E196+[2]Aviation!E196</f>
        <v>16.005479392659538</v>
      </c>
      <c r="F196" s="117">
        <f>[2]Power!F196+'[2]Ground Transportation'!F196+[2]Industry!F196+[2]Residential!F196+[2]Aviation!F196</f>
        <v>8.2762723254213917</v>
      </c>
      <c r="G196" s="117">
        <f>[2]Power!G196+'[2]Ground Transportation'!G196+[2]Industry!G196+[2]Residential!G196+[2]Aviation!G196</f>
        <v>3.6956372782052398</v>
      </c>
      <c r="H196" s="117">
        <f>[2]Power!H196+'[2]Ground Transportation'!H196+[2]Industry!H196+[2]Residential!H196+[2]Aviation!H196</f>
        <v>2.8690607027841031</v>
      </c>
      <c r="I196" s="117">
        <f>[2]Power!I196+'[2]Ground Transportation'!I196+[2]Industry!I196+[2]Residential!I196+[2]Aviation!I196</f>
        <v>1.2723488640247427</v>
      </c>
      <c r="J196" s="117">
        <f>[2]Power!J196+'[2]Ground Transportation'!J196+[2]Industry!J196+[2]Residential!J196+[2]Aviation!J196</f>
        <v>25.348268565606585</v>
      </c>
      <c r="K196" s="79">
        <f>SUM(C196:J196)+[2]Aviation!L196+'[2]International Shipping'!C196</f>
        <v>94.713308746666286</v>
      </c>
      <c r="M196" s="68"/>
      <c r="N196" s="69"/>
      <c r="O196" s="69"/>
      <c r="P196" s="69"/>
      <c r="Q196" s="69"/>
      <c r="R196" s="69"/>
      <c r="S196" s="69"/>
      <c r="T196" s="69"/>
      <c r="U196" s="69"/>
      <c r="V196" s="69"/>
      <c r="AJ196" s="74">
        <v>43658</v>
      </c>
      <c r="AK196" s="117">
        <f>[2]Power!AL196+'[2]Ground Transportation'!AL196+[2]Industry!AL196+[2]Residential!AL196+[2]Aviation!AR196</f>
        <v>0.81810016256475082</v>
      </c>
      <c r="AL196" s="117">
        <f>[2]Power!AM196+'[2]Ground Transportation'!AM196+[2]Industry!AM196+[2]Residential!AM196+[2]Aviation!AS196</f>
        <v>0.72271692223480277</v>
      </c>
      <c r="AM196" s="117">
        <f>[2]Power!AN196+'[2]Ground Transportation'!AN196+[2]Industry!AN196+[2]Residential!AN196+[2]Aviation!AT196</f>
        <v>1.7792659916616065</v>
      </c>
      <c r="AN196" s="117">
        <f>[2]Power!AO196+'[2]Ground Transportation'!AO196+[2]Industry!AO196+[2]Residential!AO196+[2]Aviation!AU196</f>
        <v>0.87064332895270313</v>
      </c>
      <c r="AO196" s="97">
        <f>[2]Power!AP196+'[2]Ground Transportation'!AP196+[2]Industry!AP196+[2]Residential!AP196+[2]Aviation!AV196</f>
        <v>0.76395524879347121</v>
      </c>
    </row>
    <row r="197" spans="2:41">
      <c r="B197" s="74">
        <v>43659</v>
      </c>
      <c r="C197" s="117">
        <f>[2]Power!C197+'[2]Ground Transportation'!C197+[2]Industry!C197+[2]Residential!C197+[2]Aviation!C197</f>
        <v>26.706462120905737</v>
      </c>
      <c r="D197" s="117">
        <f>[2]Power!D197+'[2]Ground Transportation'!D197+[2]Industry!D197+[2]Residential!D197+[2]Aviation!D197</f>
        <v>6.6632267795698183</v>
      </c>
      <c r="E197" s="117">
        <f>[2]Power!E197+'[2]Ground Transportation'!E197+[2]Industry!E197+[2]Residential!E197+[2]Aviation!E197</f>
        <v>14.907280302998682</v>
      </c>
      <c r="F197" s="117">
        <f>[2]Power!F197+'[2]Ground Transportation'!F197+[2]Industry!F197+[2]Residential!F197+[2]Aviation!F197</f>
        <v>6.6876332119379374</v>
      </c>
      <c r="G197" s="117">
        <f>[2]Power!G197+'[2]Ground Transportation'!G197+[2]Industry!G197+[2]Residential!G197+[2]Aviation!G197</f>
        <v>3.6088787623619285</v>
      </c>
      <c r="H197" s="117">
        <f>[2]Power!H197+'[2]Ground Transportation'!H197+[2]Industry!H197+[2]Residential!H197+[2]Aviation!H197</f>
        <v>2.6224119619616779</v>
      </c>
      <c r="I197" s="117">
        <f>[2]Power!I197+'[2]Ground Transportation'!I197+[2]Industry!I197+[2]Residential!I197+[2]Aviation!I197</f>
        <v>1.261230863888525</v>
      </c>
      <c r="J197" s="117">
        <f>[2]Power!J197+'[2]Ground Transportation'!J197+[2]Industry!J197+[2]Residential!J197+[2]Aviation!J197</f>
        <v>24.702748796748111</v>
      </c>
      <c r="K197" s="79">
        <f>SUM(C197:J197)+[2]Aviation!L197+'[2]International Shipping'!C197</f>
        <v>91.079558964863281</v>
      </c>
      <c r="M197" s="68"/>
      <c r="N197" s="69"/>
      <c r="O197" s="69"/>
      <c r="P197" s="69"/>
      <c r="Q197" s="69"/>
      <c r="R197" s="69"/>
      <c r="S197" s="69"/>
      <c r="T197" s="69"/>
      <c r="U197" s="69"/>
      <c r="V197" s="69"/>
      <c r="AJ197" s="74">
        <v>43659</v>
      </c>
      <c r="AK197" s="117">
        <f>[2]Power!AL197+'[2]Ground Transportation'!AL197+[2]Industry!AL197+[2]Residential!AL197+[2]Aviation!AR197</f>
        <v>0.7085166935708278</v>
      </c>
      <c r="AL197" s="117">
        <f>[2]Power!AM197+'[2]Ground Transportation'!AM197+[2]Industry!AM197+[2]Residential!AM197+[2]Aviation!AS197</f>
        <v>0.55940022956033952</v>
      </c>
      <c r="AM197" s="117">
        <f>[2]Power!AN197+'[2]Ground Transportation'!AN197+[2]Industry!AN197+[2]Residential!AN197+[2]Aviation!AT197</f>
        <v>1.3246168624154333</v>
      </c>
      <c r="AN197" s="117">
        <f>[2]Power!AO197+'[2]Ground Transportation'!AO197+[2]Industry!AO197+[2]Residential!AO197+[2]Aviation!AU197</f>
        <v>0.69924991037500173</v>
      </c>
      <c r="AO197" s="97">
        <f>[2]Power!AP197+'[2]Ground Transportation'!AP197+[2]Industry!AP197+[2]Residential!AP197+[2]Aviation!AV197</f>
        <v>0.59237673674992619</v>
      </c>
    </row>
    <row r="198" spans="2:41">
      <c r="B198" s="74">
        <v>43660</v>
      </c>
      <c r="C198" s="117">
        <f>[2]Power!C198+'[2]Ground Transportation'!C198+[2]Industry!C198+[2]Residential!C198+[2]Aviation!C198</f>
        <v>26.77276548424949</v>
      </c>
      <c r="D198" s="117">
        <f>[2]Power!D198+'[2]Ground Transportation'!D198+[2]Industry!D198+[2]Residential!D198+[2]Aviation!D198</f>
        <v>6.5614455955407802</v>
      </c>
      <c r="E198" s="117">
        <f>[2]Power!E198+'[2]Ground Transportation'!E198+[2]Industry!E198+[2]Residential!E198+[2]Aviation!E198</f>
        <v>13.584415908876082</v>
      </c>
      <c r="F198" s="117">
        <f>[2]Power!F198+'[2]Ground Transportation'!F198+[2]Industry!F198+[2]Residential!F198+[2]Aviation!F198</f>
        <v>5.9128664253770227</v>
      </c>
      <c r="G198" s="117">
        <f>[2]Power!G198+'[2]Ground Transportation'!G198+[2]Industry!G198+[2]Residential!G198+[2]Aviation!G198</f>
        <v>3.4334332039656528</v>
      </c>
      <c r="H198" s="117">
        <f>[2]Power!H198+'[2]Ground Transportation'!H198+[2]Industry!H198+[2]Residential!H198+[2]Aviation!H198</f>
        <v>2.4699327206629511</v>
      </c>
      <c r="I198" s="117">
        <f>[2]Power!I198+'[2]Ground Transportation'!I198+[2]Industry!I198+[2]Residential!I198+[2]Aviation!I198</f>
        <v>1.1510332348402992</v>
      </c>
      <c r="J198" s="117">
        <f>[2]Power!J198+'[2]Ground Transportation'!J198+[2]Industry!J198+[2]Residential!J198+[2]Aviation!J198</f>
        <v>23.612909953051275</v>
      </c>
      <c r="K198" s="79">
        <f>SUM(C198:J198)+[2]Aviation!L198+'[2]International Shipping'!C198</f>
        <v>87.411705481769857</v>
      </c>
      <c r="L198" s="67"/>
      <c r="M198" s="68"/>
      <c r="N198" s="69"/>
      <c r="O198" s="69"/>
      <c r="P198" s="69"/>
      <c r="Q198" s="69"/>
      <c r="R198" s="69"/>
      <c r="S198" s="69"/>
      <c r="T198" s="69"/>
      <c r="U198" s="69"/>
      <c r="V198" s="69"/>
      <c r="AJ198" s="74">
        <v>43660</v>
      </c>
      <c r="AK198" s="117">
        <f>[2]Power!AL198+'[2]Ground Transportation'!AL198+[2]Industry!AL198+[2]Residential!AL198+[2]Aviation!AR198</f>
        <v>0.6506874290123188</v>
      </c>
      <c r="AL198" s="117">
        <f>[2]Power!AM198+'[2]Ground Transportation'!AM198+[2]Industry!AM198+[2]Residential!AM198+[2]Aviation!AS198</f>
        <v>0.52276370319151177</v>
      </c>
      <c r="AM198" s="117">
        <f>[2]Power!AN198+'[2]Ground Transportation'!AN198+[2]Industry!AN198+[2]Residential!AN198+[2]Aviation!AT198</f>
        <v>1.2172275080755577</v>
      </c>
      <c r="AN198" s="117">
        <f>[2]Power!AO198+'[2]Ground Transportation'!AO198+[2]Industry!AO198+[2]Residential!AO198+[2]Aviation!AU198</f>
        <v>0.57009836672320091</v>
      </c>
      <c r="AO198" s="97">
        <f>[2]Power!AP198+'[2]Ground Transportation'!AP198+[2]Industry!AP198+[2]Residential!AP198+[2]Aviation!AV198</f>
        <v>0.5034154822714686</v>
      </c>
    </row>
    <row r="199" spans="2:41">
      <c r="B199" s="74">
        <v>43661</v>
      </c>
      <c r="C199" s="117">
        <f>[2]Power!C199+'[2]Ground Transportation'!C199+[2]Industry!C199+[2]Residential!C199+[2]Aviation!C199</f>
        <v>27.252711220705653</v>
      </c>
      <c r="D199" s="117">
        <f>[2]Power!D199+'[2]Ground Transportation'!D199+[2]Industry!D199+[2]Residential!D199+[2]Aviation!D199</f>
        <v>6.2833728887332914</v>
      </c>
      <c r="E199" s="117">
        <f>[2]Power!E199+'[2]Ground Transportation'!E199+[2]Industry!E199+[2]Residential!E199+[2]Aviation!E199</f>
        <v>15.321747519092025</v>
      </c>
      <c r="F199" s="117">
        <f>[2]Power!F199+'[2]Ground Transportation'!F199+[2]Industry!F199+[2]Residential!F199+[2]Aviation!F199</f>
        <v>7.8213948272031777</v>
      </c>
      <c r="G199" s="117">
        <f>[2]Power!G199+'[2]Ground Transportation'!G199+[2]Industry!G199+[2]Residential!G199+[2]Aviation!G199</f>
        <v>3.5781275334963252</v>
      </c>
      <c r="H199" s="117">
        <f>[2]Power!H199+'[2]Ground Transportation'!H199+[2]Industry!H199+[2]Residential!H199+[2]Aviation!H199</f>
        <v>2.6050807644467824</v>
      </c>
      <c r="I199" s="117">
        <f>[2]Power!I199+'[2]Ground Transportation'!I199+[2]Industry!I199+[2]Residential!I199+[2]Aviation!I199</f>
        <v>1.35252667751994</v>
      </c>
      <c r="J199" s="117">
        <f>[2]Power!J199+'[2]Ground Transportation'!J199+[2]Industry!J199+[2]Residential!J199+[2]Aviation!J199</f>
        <v>25.366067395051989</v>
      </c>
      <c r="K199" s="79">
        <f>SUM(C199:J199)+[2]Aviation!L199+'[2]International Shipping'!C199</f>
        <v>93.417350603695326</v>
      </c>
      <c r="M199" s="68"/>
      <c r="N199" s="69"/>
      <c r="O199" s="69"/>
      <c r="P199" s="69"/>
      <c r="Q199" s="69"/>
      <c r="R199" s="69"/>
      <c r="S199" s="69"/>
      <c r="T199" s="69"/>
      <c r="U199" s="69"/>
      <c r="V199" s="69"/>
      <c r="AJ199" s="74">
        <v>43661</v>
      </c>
      <c r="AK199" s="117">
        <f>[2]Power!AL199+'[2]Ground Transportation'!AL199+[2]Industry!AL199+[2]Residential!AL199+[2]Aviation!AR199</f>
        <v>0.84306376426689089</v>
      </c>
      <c r="AL199" s="117">
        <f>[2]Power!AM199+'[2]Ground Transportation'!AM199+[2]Industry!AM199+[2]Residential!AM199+[2]Aviation!AS199</f>
        <v>0.65350720273015739</v>
      </c>
      <c r="AM199" s="117">
        <f>[2]Power!AN199+'[2]Ground Transportation'!AN199+[2]Industry!AN199+[2]Residential!AN199+[2]Aviation!AT199</f>
        <v>1.6762630659907132</v>
      </c>
      <c r="AN199" s="117">
        <f>[2]Power!AO199+'[2]Ground Transportation'!AO199+[2]Industry!AO199+[2]Residential!AO199+[2]Aviation!AU199</f>
        <v>0.76068084188999063</v>
      </c>
      <c r="AO199" s="97">
        <f>[2]Power!AP199+'[2]Ground Transportation'!AP199+[2]Industry!AP199+[2]Residential!AP199+[2]Aviation!AV199</f>
        <v>0.74578883048023981</v>
      </c>
    </row>
    <row r="200" spans="2:41">
      <c r="B200" s="74">
        <v>43662</v>
      </c>
      <c r="C200" s="117">
        <f>[2]Power!C200+'[2]Ground Transportation'!C200+[2]Industry!C200+[2]Residential!C200+[2]Aviation!C200</f>
        <v>27.07534386195551</v>
      </c>
      <c r="D200" s="117">
        <f>[2]Power!D200+'[2]Ground Transportation'!D200+[2]Industry!D200+[2]Residential!D200+[2]Aviation!D200</f>
        <v>6.4291916264516544</v>
      </c>
      <c r="E200" s="117">
        <f>[2]Power!E200+'[2]Ground Transportation'!E200+[2]Industry!E200+[2]Residential!E200+[2]Aviation!E200</f>
        <v>16.272286159487756</v>
      </c>
      <c r="F200" s="117">
        <f>[2]Power!F200+'[2]Ground Transportation'!F200+[2]Industry!F200+[2]Residential!F200+[2]Aviation!F200</f>
        <v>8.1518658026293203</v>
      </c>
      <c r="G200" s="117">
        <f>[2]Power!G200+'[2]Ground Transportation'!G200+[2]Industry!G200+[2]Residential!G200+[2]Aviation!G200</f>
        <v>3.6573689927767368</v>
      </c>
      <c r="H200" s="117">
        <f>[2]Power!H200+'[2]Ground Transportation'!H200+[2]Industry!H200+[2]Residential!H200+[2]Aviation!H200</f>
        <v>2.9236481298486803</v>
      </c>
      <c r="I200" s="117">
        <f>[2]Power!I200+'[2]Ground Transportation'!I200+[2]Industry!I200+[2]Residential!I200+[2]Aviation!I200</f>
        <v>1.383846501621409</v>
      </c>
      <c r="J200" s="117">
        <f>[2]Power!J200+'[2]Ground Transportation'!J200+[2]Industry!J200+[2]Residential!J200+[2]Aviation!J200</f>
        <v>25.749482161888452</v>
      </c>
      <c r="K200" s="79">
        <f>SUM(C200:J200)+[2]Aviation!L200+'[2]International Shipping'!C200</f>
        <v>95.474615397584984</v>
      </c>
      <c r="M200" s="68"/>
      <c r="N200" s="69"/>
      <c r="O200" s="69"/>
      <c r="P200" s="69"/>
      <c r="Q200" s="69"/>
      <c r="R200" s="69"/>
      <c r="S200" s="69"/>
      <c r="T200" s="69"/>
      <c r="U200" s="69"/>
      <c r="V200" s="69"/>
      <c r="AJ200" s="74">
        <v>43662</v>
      </c>
      <c r="AK200" s="117">
        <f>[2]Power!AL200+'[2]Ground Transportation'!AL200+[2]Industry!AL200+[2]Residential!AL200+[2]Aviation!AR200</f>
        <v>0.91025803999926702</v>
      </c>
      <c r="AL200" s="117">
        <f>[2]Power!AM200+'[2]Ground Transportation'!AM200+[2]Industry!AM200+[2]Residential!AM200+[2]Aviation!AS200</f>
        <v>0.72756240868329425</v>
      </c>
      <c r="AM200" s="117">
        <f>[2]Power!AN200+'[2]Ground Transportation'!AN200+[2]Industry!AN200+[2]Residential!AN200+[2]Aviation!AT200</f>
        <v>1.7213925646040453</v>
      </c>
      <c r="AN200" s="117">
        <f>[2]Power!AO200+'[2]Ground Transportation'!AO200+[2]Industry!AO200+[2]Residential!AO200+[2]Aviation!AU200</f>
        <v>0.78803920056925802</v>
      </c>
      <c r="AO200" s="97">
        <f>[2]Power!AP200+'[2]Ground Transportation'!AP200+[2]Industry!AP200+[2]Residential!AP200+[2]Aviation!AV200</f>
        <v>0.74609519466776841</v>
      </c>
    </row>
    <row r="201" spans="2:41">
      <c r="B201" s="74">
        <v>43663</v>
      </c>
      <c r="C201" s="117">
        <f>[2]Power!C201+'[2]Ground Transportation'!C201+[2]Industry!C201+[2]Residential!C201+[2]Aviation!C201</f>
        <v>27.764293130478393</v>
      </c>
      <c r="D201" s="117">
        <f>[2]Power!D201+'[2]Ground Transportation'!D201+[2]Industry!D201+[2]Residential!D201+[2]Aviation!D201</f>
        <v>6.3650932089973375</v>
      </c>
      <c r="E201" s="117">
        <f>[2]Power!E201+'[2]Ground Transportation'!E201+[2]Industry!E201+[2]Residential!E201+[2]Aviation!E201</f>
        <v>16.38941118631335</v>
      </c>
      <c r="F201" s="117">
        <f>[2]Power!F201+'[2]Ground Transportation'!F201+[2]Industry!F201+[2]Residential!F201+[2]Aviation!F201</f>
        <v>8.201983886489284</v>
      </c>
      <c r="G201" s="117">
        <f>[2]Power!G201+'[2]Ground Transportation'!G201+[2]Industry!G201+[2]Residential!G201+[2]Aviation!G201</f>
        <v>3.6641573249126513</v>
      </c>
      <c r="H201" s="117">
        <f>[2]Power!H201+'[2]Ground Transportation'!H201+[2]Industry!H201+[2]Residential!H201+[2]Aviation!H201</f>
        <v>3.0248416895198282</v>
      </c>
      <c r="I201" s="117">
        <f>[2]Power!I201+'[2]Ground Transportation'!I201+[2]Industry!I201+[2]Residential!I201+[2]Aviation!I201</f>
        <v>1.386594576656059</v>
      </c>
      <c r="J201" s="117">
        <f>[2]Power!J201+'[2]Ground Transportation'!J201+[2]Industry!J201+[2]Residential!J201+[2]Aviation!J201</f>
        <v>26.396984531913795</v>
      </c>
      <c r="K201" s="79">
        <f>SUM(C201:J201)+[2]Aviation!L201+'[2]International Shipping'!C201</f>
        <v>97.026693001193678</v>
      </c>
      <c r="M201" s="68"/>
      <c r="N201" s="69"/>
      <c r="O201" s="69"/>
      <c r="P201" s="69"/>
      <c r="Q201" s="69"/>
      <c r="R201" s="69"/>
      <c r="S201" s="69"/>
      <c r="T201" s="69"/>
      <c r="U201" s="69"/>
      <c r="V201" s="69"/>
      <c r="AJ201" s="74">
        <v>43663</v>
      </c>
      <c r="AK201" s="117">
        <f>[2]Power!AL201+'[2]Ground Transportation'!AL201+[2]Industry!AL201+[2]Residential!AL201+[2]Aviation!AR201</f>
        <v>0.910858533907276</v>
      </c>
      <c r="AL201" s="117">
        <f>[2]Power!AM201+'[2]Ground Transportation'!AM201+[2]Industry!AM201+[2]Residential!AM201+[2]Aviation!AS201</f>
        <v>0.74294814198931991</v>
      </c>
      <c r="AM201" s="117">
        <f>[2]Power!AN201+'[2]Ground Transportation'!AN201+[2]Industry!AN201+[2]Residential!AN201+[2]Aviation!AT201</f>
        <v>1.7457683126524211</v>
      </c>
      <c r="AN201" s="117">
        <f>[2]Power!AO201+'[2]Ground Transportation'!AO201+[2]Industry!AO201+[2]Residential!AO201+[2]Aviation!AU201</f>
        <v>0.82155146399646484</v>
      </c>
      <c r="AO201" s="97">
        <f>[2]Power!AP201+'[2]Ground Transportation'!AP201+[2]Industry!AP201+[2]Residential!AP201+[2]Aviation!AV201</f>
        <v>0.73973178619809998</v>
      </c>
    </row>
    <row r="202" spans="2:41">
      <c r="B202" s="74">
        <v>43664</v>
      </c>
      <c r="C202" s="117">
        <f>[2]Power!C202+'[2]Ground Transportation'!C202+[2]Industry!C202+[2]Residential!C202+[2]Aviation!C202</f>
        <v>28.65162773591867</v>
      </c>
      <c r="D202" s="117">
        <f>[2]Power!D202+'[2]Ground Transportation'!D202+[2]Industry!D202+[2]Residential!D202+[2]Aviation!D202</f>
        <v>6.756618693931947</v>
      </c>
      <c r="E202" s="117">
        <f>[2]Power!E202+'[2]Ground Transportation'!E202+[2]Industry!E202+[2]Residential!E202+[2]Aviation!E202</f>
        <v>16.045513934307575</v>
      </c>
      <c r="F202" s="117">
        <f>[2]Power!F202+'[2]Ground Transportation'!F202+[2]Industry!F202+[2]Residential!F202+[2]Aviation!F202</f>
        <v>8.3107047136846468</v>
      </c>
      <c r="G202" s="117">
        <f>[2]Power!G202+'[2]Ground Transportation'!G202+[2]Industry!G202+[2]Residential!G202+[2]Aviation!G202</f>
        <v>3.6670649817414165</v>
      </c>
      <c r="H202" s="117">
        <f>[2]Power!H202+'[2]Ground Transportation'!H202+[2]Industry!H202+[2]Residential!H202+[2]Aviation!H202</f>
        <v>3.1763258768291549</v>
      </c>
      <c r="I202" s="117">
        <f>[2]Power!I202+'[2]Ground Transportation'!I202+[2]Industry!I202+[2]Residential!I202+[2]Aviation!I202</f>
        <v>1.3522758452793717</v>
      </c>
      <c r="J202" s="117">
        <f>[2]Power!J202+'[2]Ground Transportation'!J202+[2]Industry!J202+[2]Residential!J202+[2]Aviation!J202</f>
        <v>26.792843325609859</v>
      </c>
      <c r="K202" s="79">
        <f>SUM(C202:J202)+[2]Aviation!L202+'[2]International Shipping'!C202</f>
        <v>98.608160894934613</v>
      </c>
      <c r="M202" s="68"/>
      <c r="N202" s="69"/>
      <c r="O202" s="69"/>
      <c r="P202" s="69"/>
      <c r="Q202" s="69"/>
      <c r="R202" s="69"/>
      <c r="S202" s="69"/>
      <c r="T202" s="69"/>
      <c r="U202" s="69"/>
      <c r="V202" s="69"/>
      <c r="AJ202" s="74">
        <v>43664</v>
      </c>
      <c r="AK202" s="117">
        <f>[2]Power!AL202+'[2]Ground Transportation'!AL202+[2]Industry!AL202+[2]Residential!AL202+[2]Aviation!AR202</f>
        <v>0.90881106276137702</v>
      </c>
      <c r="AL202" s="117">
        <f>[2]Power!AM202+'[2]Ground Transportation'!AM202+[2]Industry!AM202+[2]Residential!AM202+[2]Aviation!AS202</f>
        <v>0.75112047845571728</v>
      </c>
      <c r="AM202" s="117">
        <f>[2]Power!AN202+'[2]Ground Transportation'!AN202+[2]Industry!AN202+[2]Residential!AN202+[2]Aviation!AT202</f>
        <v>1.7595758193017943</v>
      </c>
      <c r="AN202" s="117">
        <f>[2]Power!AO202+'[2]Ground Transportation'!AO202+[2]Industry!AO202+[2]Residential!AO202+[2]Aviation!AU202</f>
        <v>0.86971797102441684</v>
      </c>
      <c r="AO202" s="97">
        <f>[2]Power!AP202+'[2]Ground Transportation'!AP202+[2]Industry!AP202+[2]Residential!AP202+[2]Aviation!AV202</f>
        <v>0.75028119019108841</v>
      </c>
    </row>
    <row r="203" spans="2:41">
      <c r="B203" s="74">
        <v>43665</v>
      </c>
      <c r="C203" s="117">
        <f>[2]Power!C203+'[2]Ground Transportation'!C203+[2]Industry!C203+[2]Residential!C203+[2]Aviation!C203</f>
        <v>29.268237533780333</v>
      </c>
      <c r="D203" s="117">
        <f>[2]Power!D203+'[2]Ground Transportation'!D203+[2]Industry!D203+[2]Residential!D203+[2]Aviation!D203</f>
        <v>7.0350785592926579</v>
      </c>
      <c r="E203" s="117">
        <f>[2]Power!E203+'[2]Ground Transportation'!E203+[2]Industry!E203+[2]Residential!E203+[2]Aviation!E203</f>
        <v>16.207015473276833</v>
      </c>
      <c r="F203" s="117">
        <f>[2]Power!F203+'[2]Ground Transportation'!F203+[2]Industry!F203+[2]Residential!F203+[2]Aviation!F203</f>
        <v>8.2239149540117396</v>
      </c>
      <c r="G203" s="117">
        <f>[2]Power!G203+'[2]Ground Transportation'!G203+[2]Industry!G203+[2]Residential!G203+[2]Aviation!G203</f>
        <v>3.6797059664945388</v>
      </c>
      <c r="H203" s="117">
        <f>[2]Power!H203+'[2]Ground Transportation'!H203+[2]Industry!H203+[2]Residential!H203+[2]Aviation!H203</f>
        <v>3.1495569179773648</v>
      </c>
      <c r="I203" s="117">
        <f>[2]Power!I203+'[2]Ground Transportation'!I203+[2]Industry!I203+[2]Residential!I203+[2]Aviation!I203</f>
        <v>1.3014427727357445</v>
      </c>
      <c r="J203" s="117">
        <f>[2]Power!J203+'[2]Ground Transportation'!J203+[2]Industry!J203+[2]Residential!J203+[2]Aviation!J203</f>
        <v>26.700485891676703</v>
      </c>
      <c r="K203" s="79">
        <f>SUM(C203:J203)+[2]Aviation!L203+'[2]International Shipping'!C203</f>
        <v>99.449244723999627</v>
      </c>
      <c r="M203" s="68"/>
      <c r="N203" s="69"/>
      <c r="O203" s="69"/>
      <c r="P203" s="69"/>
      <c r="Q203" s="69"/>
      <c r="R203" s="69"/>
      <c r="S203" s="69"/>
      <c r="T203" s="69"/>
      <c r="U203" s="69"/>
      <c r="V203" s="69"/>
      <c r="AJ203" s="74">
        <v>43665</v>
      </c>
      <c r="AK203" s="117">
        <f>[2]Power!AL203+'[2]Ground Transportation'!AL203+[2]Industry!AL203+[2]Residential!AL203+[2]Aviation!AR203</f>
        <v>0.9055885035243737</v>
      </c>
      <c r="AL203" s="117">
        <f>[2]Power!AM203+'[2]Ground Transportation'!AM203+[2]Industry!AM203+[2]Residential!AM203+[2]Aviation!AS203</f>
        <v>0.74545284815283419</v>
      </c>
      <c r="AM203" s="117">
        <f>[2]Power!AN203+'[2]Ground Transportation'!AN203+[2]Industry!AN203+[2]Residential!AN203+[2]Aviation!AT203</f>
        <v>1.7333832122439801</v>
      </c>
      <c r="AN203" s="117">
        <f>[2]Power!AO203+'[2]Ground Transportation'!AO203+[2]Industry!AO203+[2]Residential!AO203+[2]Aviation!AU203</f>
        <v>0.83759548054841482</v>
      </c>
      <c r="AO203" s="97">
        <f>[2]Power!AP203+'[2]Ground Transportation'!AP203+[2]Industry!AP203+[2]Residential!AP203+[2]Aviation!AV203</f>
        <v>0.76068638693192137</v>
      </c>
    </row>
    <row r="204" spans="2:41">
      <c r="B204" s="74">
        <v>43666</v>
      </c>
      <c r="C204" s="117">
        <f>[2]Power!C204+'[2]Ground Transportation'!C204+[2]Industry!C204+[2]Residential!C204+[2]Aviation!C204</f>
        <v>29.119777756705862</v>
      </c>
      <c r="D204" s="117">
        <f>[2]Power!D204+'[2]Ground Transportation'!D204+[2]Industry!D204+[2]Residential!D204+[2]Aviation!D204</f>
        <v>7.2150318959558932</v>
      </c>
      <c r="E204" s="117">
        <f>[2]Power!E204+'[2]Ground Transportation'!E204+[2]Industry!E204+[2]Residential!E204+[2]Aviation!E204</f>
        <v>15.199901582506683</v>
      </c>
      <c r="F204" s="117">
        <f>[2]Power!F204+'[2]Ground Transportation'!F204+[2]Industry!F204+[2]Residential!F204+[2]Aviation!F204</f>
        <v>6.5160668315581054</v>
      </c>
      <c r="G204" s="117">
        <f>[2]Power!G204+'[2]Ground Transportation'!G204+[2]Industry!G204+[2]Residential!G204+[2]Aviation!G204</f>
        <v>3.5905938323414399</v>
      </c>
      <c r="H204" s="117">
        <f>[2]Power!H204+'[2]Ground Transportation'!H204+[2]Industry!H204+[2]Residential!H204+[2]Aviation!H204</f>
        <v>2.8579051812376823</v>
      </c>
      <c r="I204" s="117">
        <f>[2]Power!I204+'[2]Ground Transportation'!I204+[2]Industry!I204+[2]Residential!I204+[2]Aviation!I204</f>
        <v>1.1744415877286094</v>
      </c>
      <c r="J204" s="117">
        <f>[2]Power!J204+'[2]Ground Transportation'!J204+[2]Industry!J204+[2]Residential!J204+[2]Aviation!J204</f>
        <v>25.940803076599295</v>
      </c>
      <c r="K204" s="79">
        <f>SUM(C204:J204)+[2]Aviation!L204+'[2]International Shipping'!C204</f>
        <v>95.535595032056136</v>
      </c>
      <c r="M204" s="68"/>
      <c r="N204" s="69"/>
      <c r="O204" s="69"/>
      <c r="P204" s="69"/>
      <c r="Q204" s="69"/>
      <c r="R204" s="69"/>
      <c r="S204" s="69"/>
      <c r="T204" s="69"/>
      <c r="U204" s="69"/>
      <c r="V204" s="69"/>
      <c r="AJ204" s="74">
        <v>43666</v>
      </c>
      <c r="AK204" s="117">
        <f>[2]Power!AL204+'[2]Ground Transportation'!AL204+[2]Industry!AL204+[2]Residential!AL204+[2]Aviation!AR204</f>
        <v>0.66324934762436472</v>
      </c>
      <c r="AL204" s="117">
        <f>[2]Power!AM204+'[2]Ground Transportation'!AM204+[2]Industry!AM204+[2]Residential!AM204+[2]Aviation!AS204</f>
        <v>0.58832526058937173</v>
      </c>
      <c r="AM204" s="117">
        <f>[2]Power!AN204+'[2]Ground Transportation'!AN204+[2]Industry!AN204+[2]Residential!AN204+[2]Aviation!AT204</f>
        <v>1.3349764216384854</v>
      </c>
      <c r="AN204" s="117">
        <f>[2]Power!AO204+'[2]Ground Transportation'!AO204+[2]Industry!AO204+[2]Residential!AO204+[2]Aviation!AU204</f>
        <v>0.72534211527347003</v>
      </c>
      <c r="AO204" s="97">
        <f>[2]Power!AP204+'[2]Ground Transportation'!AP204+[2]Industry!AP204+[2]Residential!AP204+[2]Aviation!AV204</f>
        <v>0.56577432022390806</v>
      </c>
    </row>
    <row r="205" spans="2:41">
      <c r="B205" s="74">
        <v>43667</v>
      </c>
      <c r="C205" s="117">
        <f>[2]Power!C205+'[2]Ground Transportation'!C205+[2]Industry!C205+[2]Residential!C205+[2]Aviation!C205</f>
        <v>28.772795800123216</v>
      </c>
      <c r="D205" s="117">
        <f>[2]Power!D205+'[2]Ground Transportation'!D205+[2]Industry!D205+[2]Residential!D205+[2]Aviation!D205</f>
        <v>7.068859142684369</v>
      </c>
      <c r="E205" s="117">
        <f>[2]Power!E205+'[2]Ground Transportation'!E205+[2]Industry!E205+[2]Residential!E205+[2]Aviation!E205</f>
        <v>13.966080133900251</v>
      </c>
      <c r="F205" s="117">
        <f>[2]Power!F205+'[2]Ground Transportation'!F205+[2]Industry!F205+[2]Residential!F205+[2]Aviation!F205</f>
        <v>5.7447167887329851</v>
      </c>
      <c r="G205" s="117">
        <f>[2]Power!G205+'[2]Ground Transportation'!G205+[2]Industry!G205+[2]Residential!G205+[2]Aviation!G205</f>
        <v>3.4058384517634477</v>
      </c>
      <c r="H205" s="117">
        <f>[2]Power!H205+'[2]Ground Transportation'!H205+[2]Industry!H205+[2]Residential!H205+[2]Aviation!H205</f>
        <v>2.6814824582823999</v>
      </c>
      <c r="I205" s="117">
        <f>[2]Power!I205+'[2]Ground Transportation'!I205+[2]Industry!I205+[2]Residential!I205+[2]Aviation!I205</f>
        <v>1.0561146794337166</v>
      </c>
      <c r="J205" s="117">
        <f>[2]Power!J205+'[2]Ground Transportation'!J205+[2]Industry!J205+[2]Residential!J205+[2]Aviation!J205</f>
        <v>24.704027607919713</v>
      </c>
      <c r="K205" s="79">
        <f>SUM(C205:J205)+[2]Aviation!L205+'[2]International Shipping'!C205</f>
        <v>91.320395246173263</v>
      </c>
      <c r="L205" s="67"/>
      <c r="M205" s="68"/>
      <c r="N205" s="69"/>
      <c r="O205" s="69"/>
      <c r="P205" s="69"/>
      <c r="Q205" s="69"/>
      <c r="R205" s="69"/>
      <c r="S205" s="69"/>
      <c r="T205" s="69"/>
      <c r="U205" s="69"/>
      <c r="V205" s="69"/>
      <c r="AJ205" s="74">
        <v>43667</v>
      </c>
      <c r="AK205" s="117">
        <f>[2]Power!AL205+'[2]Ground Transportation'!AL205+[2]Industry!AL205+[2]Residential!AL205+[2]Aviation!AR205</f>
        <v>0.60326567281297439</v>
      </c>
      <c r="AL205" s="117">
        <f>[2]Power!AM205+'[2]Ground Transportation'!AM205+[2]Industry!AM205+[2]Residential!AM205+[2]Aviation!AS205</f>
        <v>0.53233135047504665</v>
      </c>
      <c r="AM205" s="117">
        <f>[2]Power!AN205+'[2]Ground Transportation'!AN205+[2]Industry!AN205+[2]Residential!AN205+[2]Aviation!AT205</f>
        <v>1.1555765225924943</v>
      </c>
      <c r="AN205" s="117">
        <f>[2]Power!AO205+'[2]Ground Transportation'!AO205+[2]Industry!AO205+[2]Residential!AO205+[2]Aviation!AU205</f>
        <v>0.62897355740447014</v>
      </c>
      <c r="AO205" s="97">
        <f>[2]Power!AP205+'[2]Ground Transportation'!AP205+[2]Industry!AP205+[2]Residential!AP205+[2]Aviation!AV205</f>
        <v>0.48340499290739358</v>
      </c>
    </row>
    <row r="206" spans="2:41">
      <c r="B206" s="74">
        <v>43668</v>
      </c>
      <c r="C206" s="117">
        <f>[2]Power!C206+'[2]Ground Transportation'!C206+[2]Industry!C206+[2]Residential!C206+[2]Aviation!C206</f>
        <v>29.593675987963415</v>
      </c>
      <c r="D206" s="117">
        <f>[2]Power!D206+'[2]Ground Transportation'!D206+[2]Industry!D206+[2]Residential!D206+[2]Aviation!D206</f>
        <v>6.9260851807645532</v>
      </c>
      <c r="E206" s="117">
        <f>[2]Power!E206+'[2]Ground Transportation'!E206+[2]Industry!E206+[2]Residential!E206+[2]Aviation!E206</f>
        <v>15.005461292523984</v>
      </c>
      <c r="F206" s="117">
        <f>[2]Power!F206+'[2]Ground Transportation'!F206+[2]Industry!F206+[2]Residential!F206+[2]Aviation!F206</f>
        <v>7.6411204231129419</v>
      </c>
      <c r="G206" s="117">
        <f>[2]Power!G206+'[2]Ground Transportation'!G206+[2]Industry!G206+[2]Residential!G206+[2]Aviation!G206</f>
        <v>3.5618274245991564</v>
      </c>
      <c r="H206" s="117">
        <f>[2]Power!H206+'[2]Ground Transportation'!H206+[2]Industry!H206+[2]Residential!H206+[2]Aviation!H206</f>
        <v>3.0830273896875959</v>
      </c>
      <c r="I206" s="117">
        <f>[2]Power!I206+'[2]Ground Transportation'!I206+[2]Industry!I206+[2]Residential!I206+[2]Aviation!I206</f>
        <v>1.3048679477503737</v>
      </c>
      <c r="J206" s="117">
        <f>[2]Power!J206+'[2]Ground Transportation'!J206+[2]Industry!J206+[2]Residential!J206+[2]Aviation!J206</f>
        <v>26.570369699869484</v>
      </c>
      <c r="K206" s="79">
        <f>SUM(C206:J206)+[2]Aviation!L206+'[2]International Shipping'!C206</f>
        <v>97.52983796750992</v>
      </c>
      <c r="M206" s="68"/>
      <c r="N206" s="69"/>
      <c r="O206" s="69"/>
      <c r="P206" s="69"/>
      <c r="Q206" s="69"/>
      <c r="R206" s="69"/>
      <c r="S206" s="69"/>
      <c r="T206" s="69"/>
      <c r="U206" s="69"/>
      <c r="V206" s="69"/>
      <c r="AJ206" s="74">
        <v>43668</v>
      </c>
      <c r="AK206" s="117">
        <f>[2]Power!AL206+'[2]Ground Transportation'!AL206+[2]Industry!AL206+[2]Residential!AL206+[2]Aviation!AR206</f>
        <v>0.7371111866053407</v>
      </c>
      <c r="AL206" s="117">
        <f>[2]Power!AM206+'[2]Ground Transportation'!AM206+[2]Industry!AM206+[2]Residential!AM206+[2]Aviation!AS206</f>
        <v>0.67112484108258252</v>
      </c>
      <c r="AM206" s="117">
        <f>[2]Power!AN206+'[2]Ground Transportation'!AN206+[2]Industry!AN206+[2]Residential!AN206+[2]Aviation!AT206</f>
        <v>1.6605980376360026</v>
      </c>
      <c r="AN206" s="117">
        <f>[2]Power!AO206+'[2]Ground Transportation'!AO206+[2]Industry!AO206+[2]Residential!AO206+[2]Aviation!AU206</f>
        <v>0.79866818047671106</v>
      </c>
      <c r="AO206" s="97">
        <f>[2]Power!AP206+'[2]Ground Transportation'!AP206+[2]Industry!AP206+[2]Residential!AP206+[2]Aviation!AV206</f>
        <v>0.69592707035294354</v>
      </c>
    </row>
    <row r="207" spans="2:41">
      <c r="B207" s="74">
        <v>43669</v>
      </c>
      <c r="C207" s="117">
        <f>[2]Power!C207+'[2]Ground Transportation'!C207+[2]Industry!C207+[2]Residential!C207+[2]Aviation!C207</f>
        <v>29.713737021641329</v>
      </c>
      <c r="D207" s="117">
        <f>[2]Power!D207+'[2]Ground Transportation'!D207+[2]Industry!D207+[2]Residential!D207+[2]Aviation!D207</f>
        <v>7.2262558983868672</v>
      </c>
      <c r="E207" s="117">
        <f>[2]Power!E207+'[2]Ground Transportation'!E207+[2]Industry!E207+[2]Residential!E207+[2]Aviation!E207</f>
        <v>15.172312287366276</v>
      </c>
      <c r="F207" s="117">
        <f>[2]Power!F207+'[2]Ground Transportation'!F207+[2]Industry!F207+[2]Residential!F207+[2]Aviation!F207</f>
        <v>8.5379730888727785</v>
      </c>
      <c r="G207" s="117">
        <f>[2]Power!G207+'[2]Ground Transportation'!G207+[2]Industry!G207+[2]Residential!G207+[2]Aviation!G207</f>
        <v>3.6554310491110678</v>
      </c>
      <c r="H207" s="117">
        <f>[2]Power!H207+'[2]Ground Transportation'!H207+[2]Industry!H207+[2]Residential!H207+[2]Aviation!H207</f>
        <v>3.1325434246693908</v>
      </c>
      <c r="I207" s="117">
        <f>[2]Power!I207+'[2]Ground Transportation'!I207+[2]Industry!I207+[2]Residential!I207+[2]Aviation!I207</f>
        <v>1.3995558117933877</v>
      </c>
      <c r="J207" s="117">
        <f>[2]Power!J207+'[2]Ground Transportation'!J207+[2]Industry!J207+[2]Residential!J207+[2]Aviation!J207</f>
        <v>26.944221640864225</v>
      </c>
      <c r="K207" s="79">
        <f>SUM(C207:J207)+[2]Aviation!L207+'[2]International Shipping'!C207</f>
        <v>99.600938648673434</v>
      </c>
      <c r="M207" s="68"/>
      <c r="N207" s="69"/>
      <c r="O207" s="69"/>
      <c r="P207" s="69"/>
      <c r="Q207" s="69"/>
      <c r="R207" s="69"/>
      <c r="S207" s="69"/>
      <c r="T207" s="69"/>
      <c r="U207" s="69"/>
      <c r="V207" s="69"/>
      <c r="AJ207" s="74">
        <v>43669</v>
      </c>
      <c r="AK207" s="117">
        <f>[2]Power!AL207+'[2]Ground Transportation'!AL207+[2]Industry!AL207+[2]Residential!AL207+[2]Aviation!AR207</f>
        <v>0.88899240018801784</v>
      </c>
      <c r="AL207" s="117">
        <f>[2]Power!AM207+'[2]Ground Transportation'!AM207+[2]Industry!AM207+[2]Residential!AM207+[2]Aviation!AS207</f>
        <v>0.75795218201145464</v>
      </c>
      <c r="AM207" s="117">
        <f>[2]Power!AN207+'[2]Ground Transportation'!AN207+[2]Industry!AN207+[2]Residential!AN207+[2]Aviation!AT207</f>
        <v>1.8554232270182742</v>
      </c>
      <c r="AN207" s="117">
        <f>[2]Power!AO207+'[2]Ground Transportation'!AO207+[2]Industry!AO207+[2]Residential!AO207+[2]Aviation!AU207</f>
        <v>0.89406105415994608</v>
      </c>
      <c r="AO207" s="97">
        <f>[2]Power!AP207+'[2]Ground Transportation'!AP207+[2]Industry!AP207+[2]Residential!AP207+[2]Aviation!AV207</f>
        <v>0.76936792567738743</v>
      </c>
    </row>
    <row r="208" spans="2:41">
      <c r="B208" s="74">
        <v>43670</v>
      </c>
      <c r="C208" s="117">
        <f>[2]Power!C208+'[2]Ground Transportation'!C208+[2]Industry!C208+[2]Residential!C208+[2]Aviation!C208</f>
        <v>31.653727732757375</v>
      </c>
      <c r="D208" s="117">
        <f>[2]Power!D208+'[2]Ground Transportation'!D208+[2]Industry!D208+[2]Residential!D208+[2]Aviation!D208</f>
        <v>7.3159877740989163</v>
      </c>
      <c r="E208" s="117">
        <f>[2]Power!E208+'[2]Ground Transportation'!E208+[2]Industry!E208+[2]Residential!E208+[2]Aviation!E208</f>
        <v>15.12339997673199</v>
      </c>
      <c r="F208" s="117">
        <f>[2]Power!F208+'[2]Ground Transportation'!F208+[2]Industry!F208+[2]Residential!F208+[2]Aviation!F208</f>
        <v>8.7523261483362411</v>
      </c>
      <c r="G208" s="117">
        <f>[2]Power!G208+'[2]Ground Transportation'!G208+[2]Industry!G208+[2]Residential!G208+[2]Aviation!G208</f>
        <v>3.6976777585486289</v>
      </c>
      <c r="H208" s="117">
        <f>[2]Power!H208+'[2]Ground Transportation'!H208+[2]Industry!H208+[2]Residential!H208+[2]Aviation!H208</f>
        <v>3.2025865429793554</v>
      </c>
      <c r="I208" s="117">
        <f>[2]Power!I208+'[2]Ground Transportation'!I208+[2]Industry!I208+[2]Residential!I208+[2]Aviation!I208</f>
        <v>1.4122379632677111</v>
      </c>
      <c r="J208" s="117">
        <f>[2]Power!J208+'[2]Ground Transportation'!J208+[2]Industry!J208+[2]Residential!J208+[2]Aviation!J208</f>
        <v>28.156413710443587</v>
      </c>
      <c r="K208" s="79">
        <f>SUM(C208:J208)+[2]Aviation!L208+'[2]International Shipping'!C208</f>
        <v>103.15027954029536</v>
      </c>
      <c r="M208" s="68"/>
      <c r="N208" s="69"/>
      <c r="O208" s="69"/>
      <c r="P208" s="69"/>
      <c r="Q208" s="69"/>
      <c r="R208" s="69"/>
      <c r="S208" s="69"/>
      <c r="T208" s="69"/>
      <c r="U208" s="69"/>
      <c r="V208" s="69"/>
      <c r="AJ208" s="74">
        <v>43670</v>
      </c>
      <c r="AK208" s="117">
        <f>[2]Power!AL208+'[2]Ground Transportation'!AL208+[2]Industry!AL208+[2]Residential!AL208+[2]Aviation!AR208</f>
        <v>0.92569987401016163</v>
      </c>
      <c r="AL208" s="117">
        <f>[2]Power!AM208+'[2]Ground Transportation'!AM208+[2]Industry!AM208+[2]Residential!AM208+[2]Aviation!AS208</f>
        <v>0.7630726557445161</v>
      </c>
      <c r="AM208" s="117">
        <f>[2]Power!AN208+'[2]Ground Transportation'!AN208+[2]Industry!AN208+[2]Residential!AN208+[2]Aviation!AT208</f>
        <v>1.8852563705630363</v>
      </c>
      <c r="AN208" s="117">
        <f>[2]Power!AO208+'[2]Ground Transportation'!AO208+[2]Industry!AO208+[2]Residential!AO208+[2]Aviation!AU208</f>
        <v>0.9275994482893497</v>
      </c>
      <c r="AO208" s="97">
        <f>[2]Power!AP208+'[2]Ground Transportation'!AP208+[2]Industry!AP208+[2]Residential!AP208+[2]Aviation!AV208</f>
        <v>0.82320458050124046</v>
      </c>
    </row>
    <row r="209" spans="2:41">
      <c r="B209" s="74">
        <v>43671</v>
      </c>
      <c r="C209" s="117">
        <f>[2]Power!C209+'[2]Ground Transportation'!C209+[2]Industry!C209+[2]Residential!C209+[2]Aviation!C209</f>
        <v>32.464433033421017</v>
      </c>
      <c r="D209" s="117">
        <f>[2]Power!D209+'[2]Ground Transportation'!D209+[2]Industry!D209+[2]Residential!D209+[2]Aviation!D209</f>
        <v>7.1501830932511714</v>
      </c>
      <c r="E209" s="117">
        <f>[2]Power!E209+'[2]Ground Transportation'!E209+[2]Industry!E209+[2]Residential!E209+[2]Aviation!E209</f>
        <v>14.941188154265248</v>
      </c>
      <c r="F209" s="117">
        <f>[2]Power!F209+'[2]Ground Transportation'!F209+[2]Industry!F209+[2]Residential!F209+[2]Aviation!F209</f>
        <v>8.7771761805936457</v>
      </c>
      <c r="G209" s="117">
        <f>[2]Power!G209+'[2]Ground Transportation'!G209+[2]Industry!G209+[2]Residential!G209+[2]Aviation!G209</f>
        <v>3.6484745816749631</v>
      </c>
      <c r="H209" s="117">
        <f>[2]Power!H209+'[2]Ground Transportation'!H209+[2]Industry!H209+[2]Residential!H209+[2]Aviation!H209</f>
        <v>3.2967527238840257</v>
      </c>
      <c r="I209" s="117">
        <f>[2]Power!I209+'[2]Ground Transportation'!I209+[2]Industry!I209+[2]Residential!I209+[2]Aviation!I209</f>
        <v>1.3813629886333931</v>
      </c>
      <c r="J209" s="117">
        <f>[2]Power!J209+'[2]Ground Transportation'!J209+[2]Industry!J209+[2]Residential!J209+[2]Aviation!J209</f>
        <v>28.262559083075015</v>
      </c>
      <c r="K209" s="79">
        <f>SUM(C209:J209)+[2]Aviation!L209+'[2]International Shipping'!C209</f>
        <v>103.7848275764625</v>
      </c>
      <c r="M209" s="68"/>
      <c r="N209" s="69"/>
      <c r="O209" s="69"/>
      <c r="P209" s="69"/>
      <c r="Q209" s="69"/>
      <c r="R209" s="69"/>
      <c r="S209" s="69"/>
      <c r="T209" s="69"/>
      <c r="U209" s="69"/>
      <c r="V209" s="69"/>
      <c r="AJ209" s="74">
        <v>43671</v>
      </c>
      <c r="AK209" s="117">
        <f>[2]Power!AL209+'[2]Ground Transportation'!AL209+[2]Industry!AL209+[2]Residential!AL209+[2]Aviation!AR209</f>
        <v>0.94277523600312685</v>
      </c>
      <c r="AL209" s="117">
        <f>[2]Power!AM209+'[2]Ground Transportation'!AM209+[2]Industry!AM209+[2]Residential!AM209+[2]Aviation!AS209</f>
        <v>0.77402230427318575</v>
      </c>
      <c r="AM209" s="117">
        <f>[2]Power!AN209+'[2]Ground Transportation'!AN209+[2]Industry!AN209+[2]Residential!AN209+[2]Aviation!AT209</f>
        <v>1.9447129421476701</v>
      </c>
      <c r="AN209" s="117">
        <f>[2]Power!AO209+'[2]Ground Transportation'!AO209+[2]Industry!AO209+[2]Residential!AO209+[2]Aviation!AU209</f>
        <v>0.94402999163710599</v>
      </c>
      <c r="AO209" s="97">
        <f>[2]Power!AP209+'[2]Ground Transportation'!AP209+[2]Industry!AP209+[2]Residential!AP209+[2]Aviation!AV209</f>
        <v>0.80819842044717338</v>
      </c>
    </row>
    <row r="210" spans="2:41">
      <c r="B210" s="74">
        <v>43672</v>
      </c>
      <c r="C210" s="117">
        <f>[2]Power!C210+'[2]Ground Transportation'!C210+[2]Industry!C210+[2]Residential!C210+[2]Aviation!C210</f>
        <v>33.263593226052066</v>
      </c>
      <c r="D210" s="117">
        <f>[2]Power!D210+'[2]Ground Transportation'!D210+[2]Industry!D210+[2]Residential!D210+[2]Aviation!D210</f>
        <v>6.6431211816386719</v>
      </c>
      <c r="E210" s="117">
        <f>[2]Power!E210+'[2]Ground Transportation'!E210+[2]Industry!E210+[2]Residential!E210+[2]Aviation!E210</f>
        <v>14.961813506377148</v>
      </c>
      <c r="F210" s="117">
        <f>[2]Power!F210+'[2]Ground Transportation'!F210+[2]Industry!F210+[2]Residential!F210+[2]Aviation!F210</f>
        <v>8.3752920670646969</v>
      </c>
      <c r="G210" s="117">
        <f>[2]Power!G210+'[2]Ground Transportation'!G210+[2]Industry!G210+[2]Residential!G210+[2]Aviation!G210</f>
        <v>3.6459860988820627</v>
      </c>
      <c r="H210" s="117">
        <f>[2]Power!H210+'[2]Ground Transportation'!H210+[2]Industry!H210+[2]Residential!H210+[2]Aviation!H210</f>
        <v>3.3177641499247463</v>
      </c>
      <c r="I210" s="117">
        <f>[2]Power!I210+'[2]Ground Transportation'!I210+[2]Industry!I210+[2]Residential!I210+[2]Aviation!I210</f>
        <v>1.2938722401588914</v>
      </c>
      <c r="J210" s="117">
        <f>[2]Power!J210+'[2]Ground Transportation'!J210+[2]Industry!J210+[2]Residential!J210+[2]Aviation!J210</f>
        <v>27.748879672373931</v>
      </c>
      <c r="K210" s="79">
        <f>SUM(C210:J210)+[2]Aviation!L210+'[2]International Shipping'!C210</f>
        <v>103.13371955620573</v>
      </c>
      <c r="M210" s="68"/>
      <c r="N210" s="69"/>
      <c r="O210" s="69"/>
      <c r="P210" s="69"/>
      <c r="Q210" s="69"/>
      <c r="R210" s="69"/>
      <c r="S210" s="69"/>
      <c r="T210" s="69"/>
      <c r="U210" s="69"/>
      <c r="V210" s="69"/>
      <c r="AJ210" s="74">
        <v>43672</v>
      </c>
      <c r="AK210" s="117">
        <f>[2]Power!AL210+'[2]Ground Transportation'!AL210+[2]Industry!AL210+[2]Residential!AL210+[2]Aviation!AR210</f>
        <v>0.90078499359068964</v>
      </c>
      <c r="AL210" s="117">
        <f>[2]Power!AM210+'[2]Ground Transportation'!AM210+[2]Industry!AM210+[2]Residential!AM210+[2]Aviation!AS210</f>
        <v>0.72804739623753068</v>
      </c>
      <c r="AM210" s="117">
        <f>[2]Power!AN210+'[2]Ground Transportation'!AN210+[2]Industry!AN210+[2]Residential!AN210+[2]Aviation!AT210</f>
        <v>1.7651777870655065</v>
      </c>
      <c r="AN210" s="117">
        <f>[2]Power!AO210+'[2]Ground Transportation'!AO210+[2]Industry!AO210+[2]Residential!AO210+[2]Aviation!AU210</f>
        <v>0.9363250041611898</v>
      </c>
      <c r="AO210" s="97">
        <f>[2]Power!AP210+'[2]Ground Transportation'!AP210+[2]Industry!AP210+[2]Residential!AP210+[2]Aviation!AV210</f>
        <v>0.79874584532188109</v>
      </c>
    </row>
    <row r="211" spans="2:41">
      <c r="B211" s="74">
        <v>43673</v>
      </c>
      <c r="C211" s="117">
        <f>[2]Power!C211+'[2]Ground Transportation'!C211+[2]Industry!C211+[2]Residential!C211+[2]Aviation!C211</f>
        <v>33.157039748840049</v>
      </c>
      <c r="D211" s="117">
        <f>[2]Power!D211+'[2]Ground Transportation'!D211+[2]Industry!D211+[2]Residential!D211+[2]Aviation!D211</f>
        <v>6.3589984481633515</v>
      </c>
      <c r="E211" s="117">
        <f>[2]Power!E211+'[2]Ground Transportation'!E211+[2]Industry!E211+[2]Residential!E211+[2]Aviation!E211</f>
        <v>14.264231198097574</v>
      </c>
      <c r="F211" s="117">
        <f>[2]Power!F211+'[2]Ground Transportation'!F211+[2]Industry!F211+[2]Residential!F211+[2]Aviation!F211</f>
        <v>6.750707008994099</v>
      </c>
      <c r="G211" s="117">
        <f>[2]Power!G211+'[2]Ground Transportation'!G211+[2]Industry!G211+[2]Residential!G211+[2]Aviation!G211</f>
        <v>3.5199634533954631</v>
      </c>
      <c r="H211" s="117">
        <f>[2]Power!H211+'[2]Ground Transportation'!H211+[2]Industry!H211+[2]Residential!H211+[2]Aviation!H211</f>
        <v>2.9808781009791714</v>
      </c>
      <c r="I211" s="117">
        <f>[2]Power!I211+'[2]Ground Transportation'!I211+[2]Industry!I211+[2]Residential!I211+[2]Aviation!I211</f>
        <v>1.2976605284041176</v>
      </c>
      <c r="J211" s="117">
        <f>[2]Power!J211+'[2]Ground Transportation'!J211+[2]Industry!J211+[2]Residential!J211+[2]Aviation!J211</f>
        <v>26.96497710627629</v>
      </c>
      <c r="K211" s="79">
        <f>SUM(C211:J211)+[2]Aviation!L211+'[2]International Shipping'!C211</f>
        <v>99.218972135616738</v>
      </c>
      <c r="M211" s="68"/>
      <c r="N211" s="69"/>
      <c r="O211" s="69"/>
      <c r="P211" s="69"/>
      <c r="Q211" s="69"/>
      <c r="R211" s="69"/>
      <c r="S211" s="69"/>
      <c r="T211" s="69"/>
      <c r="U211" s="69"/>
      <c r="V211" s="69"/>
      <c r="AJ211" s="74">
        <v>43673</v>
      </c>
      <c r="AK211" s="117">
        <f>[2]Power!AL211+'[2]Ground Transportation'!AL211+[2]Industry!AL211+[2]Residential!AL211+[2]Aviation!AR211</f>
        <v>0.83655856675817653</v>
      </c>
      <c r="AL211" s="117">
        <f>[2]Power!AM211+'[2]Ground Transportation'!AM211+[2]Industry!AM211+[2]Residential!AM211+[2]Aviation!AS211</f>
        <v>0.59946331891628724</v>
      </c>
      <c r="AM211" s="117">
        <f>[2]Power!AN211+'[2]Ground Transportation'!AN211+[2]Industry!AN211+[2]Residential!AN211+[2]Aviation!AT211</f>
        <v>1.2687105817594651</v>
      </c>
      <c r="AN211" s="117">
        <f>[2]Power!AO211+'[2]Ground Transportation'!AO211+[2]Industry!AO211+[2]Residential!AO211+[2]Aviation!AU211</f>
        <v>0.72951163732136171</v>
      </c>
      <c r="AO211" s="97">
        <f>[2]Power!AP211+'[2]Ground Transportation'!AP211+[2]Industry!AP211+[2]Residential!AP211+[2]Aviation!AV211</f>
        <v>0.58949757438581651</v>
      </c>
    </row>
    <row r="212" spans="2:41">
      <c r="B212" s="74">
        <v>43674</v>
      </c>
      <c r="C212" s="117">
        <f>[2]Power!C212+'[2]Ground Transportation'!C212+[2]Industry!C212+[2]Residential!C212+[2]Aviation!C212</f>
        <v>32.686904435090469</v>
      </c>
      <c r="D212" s="117">
        <f>[2]Power!D212+'[2]Ground Transportation'!D212+[2]Industry!D212+[2]Residential!D212+[2]Aviation!D212</f>
        <v>5.9795015586258904</v>
      </c>
      <c r="E212" s="117">
        <f>[2]Power!E212+'[2]Ground Transportation'!E212+[2]Industry!E212+[2]Residential!E212+[2]Aviation!E212</f>
        <v>13.171973913483553</v>
      </c>
      <c r="F212" s="117">
        <f>[2]Power!F212+'[2]Ground Transportation'!F212+[2]Industry!F212+[2]Residential!F212+[2]Aviation!F212</f>
        <v>5.8161597920106232</v>
      </c>
      <c r="G212" s="117">
        <f>[2]Power!G212+'[2]Ground Transportation'!G212+[2]Industry!G212+[2]Residential!G212+[2]Aviation!G212</f>
        <v>3.3971682128505907</v>
      </c>
      <c r="H212" s="117">
        <f>[2]Power!H212+'[2]Ground Transportation'!H212+[2]Industry!H212+[2]Residential!H212+[2]Aviation!H212</f>
        <v>2.7597289954088469</v>
      </c>
      <c r="I212" s="117">
        <f>[2]Power!I212+'[2]Ground Transportation'!I212+[2]Industry!I212+[2]Residential!I212+[2]Aviation!I212</f>
        <v>1.1787876048234611</v>
      </c>
      <c r="J212" s="117">
        <f>[2]Power!J212+'[2]Ground Transportation'!J212+[2]Industry!J212+[2]Residential!J212+[2]Aviation!J212</f>
        <v>25.569694965426439</v>
      </c>
      <c r="K212" s="79">
        <f>SUM(C212:J212)+[2]Aviation!L212+'[2]International Shipping'!C212</f>
        <v>94.496247927118262</v>
      </c>
      <c r="L212" s="67"/>
      <c r="M212" s="68"/>
      <c r="N212" s="69"/>
      <c r="O212" s="69"/>
      <c r="P212" s="69"/>
      <c r="Q212" s="69"/>
      <c r="R212" s="69"/>
      <c r="S212" s="69"/>
      <c r="T212" s="69"/>
      <c r="U212" s="69"/>
      <c r="V212" s="69"/>
      <c r="AJ212" s="74">
        <v>43674</v>
      </c>
      <c r="AK212" s="117">
        <f>[2]Power!AL212+'[2]Ground Transportation'!AL212+[2]Industry!AL212+[2]Residential!AL212+[2]Aviation!AR212</f>
        <v>0.65299798415928767</v>
      </c>
      <c r="AL212" s="117">
        <f>[2]Power!AM212+'[2]Ground Transportation'!AM212+[2]Industry!AM212+[2]Residential!AM212+[2]Aviation!AS212</f>
        <v>0.52647247127798158</v>
      </c>
      <c r="AM212" s="117">
        <f>[2]Power!AN212+'[2]Ground Transportation'!AN212+[2]Industry!AN212+[2]Residential!AN212+[2]Aviation!AT212</f>
        <v>1.0863722407483507</v>
      </c>
      <c r="AN212" s="117">
        <f>[2]Power!AO212+'[2]Ground Transportation'!AO212+[2]Industry!AO212+[2]Residential!AO212+[2]Aviation!AU212</f>
        <v>0.57812824175656929</v>
      </c>
      <c r="AO212" s="97">
        <f>[2]Power!AP212+'[2]Ground Transportation'!AP212+[2]Industry!AP212+[2]Residential!AP212+[2]Aviation!AV212</f>
        <v>0.50301294862233803</v>
      </c>
    </row>
    <row r="213" spans="2:41">
      <c r="B213" s="74">
        <v>43675</v>
      </c>
      <c r="C213" s="117">
        <f>[2]Power!C213+'[2]Ground Transportation'!C213+[2]Industry!C213+[2]Residential!C213+[2]Aviation!C213</f>
        <v>32.469835301150631</v>
      </c>
      <c r="D213" s="117">
        <f>[2]Power!D213+'[2]Ground Transportation'!D213+[2]Industry!D213+[2]Residential!D213+[2]Aviation!D213</f>
        <v>5.8101599833659341</v>
      </c>
      <c r="E213" s="117">
        <f>[2]Power!E213+'[2]Ground Transportation'!E213+[2]Industry!E213+[2]Residential!E213+[2]Aviation!E213</f>
        <v>15.363819965793118</v>
      </c>
      <c r="F213" s="117">
        <f>[2]Power!F213+'[2]Ground Transportation'!F213+[2]Industry!F213+[2]Residential!F213+[2]Aviation!F213</f>
        <v>7.6824326432635734</v>
      </c>
      <c r="G213" s="117">
        <f>[2]Power!G213+'[2]Ground Transportation'!G213+[2]Industry!G213+[2]Residential!G213+[2]Aviation!G213</f>
        <v>3.7334119060714426</v>
      </c>
      <c r="H213" s="117">
        <f>[2]Power!H213+'[2]Ground Transportation'!H213+[2]Industry!H213+[2]Residential!H213+[2]Aviation!H213</f>
        <v>3.3797743621584875</v>
      </c>
      <c r="I213" s="117">
        <f>[2]Power!I213+'[2]Ground Transportation'!I213+[2]Industry!I213+[2]Residential!I213+[2]Aviation!I213</f>
        <v>1.3721494590700212</v>
      </c>
      <c r="J213" s="117">
        <f>[2]Power!J213+'[2]Ground Transportation'!J213+[2]Industry!J213+[2]Residential!J213+[2]Aviation!J213</f>
        <v>27.463860767765169</v>
      </c>
      <c r="K213" s="79">
        <f>SUM(C213:J213)+[2]Aviation!L213+'[2]International Shipping'!C213</f>
        <v>101.12875569172473</v>
      </c>
      <c r="M213" s="68"/>
      <c r="N213" s="69"/>
      <c r="O213" s="69"/>
      <c r="P213" s="69"/>
      <c r="Q213" s="69"/>
      <c r="R213" s="69"/>
      <c r="S213" s="69"/>
      <c r="T213" s="69"/>
      <c r="U213" s="69"/>
      <c r="V213" s="69"/>
      <c r="AJ213" s="74">
        <v>43675</v>
      </c>
      <c r="AK213" s="117">
        <f>[2]Power!AL213+'[2]Ground Transportation'!AL213+[2]Industry!AL213+[2]Residential!AL213+[2]Aviation!AR213</f>
        <v>0.85020034147564494</v>
      </c>
      <c r="AL213" s="117">
        <f>[2]Power!AM213+'[2]Ground Transportation'!AM213+[2]Industry!AM213+[2]Residential!AM213+[2]Aviation!AS213</f>
        <v>0.67304373012194429</v>
      </c>
      <c r="AM213" s="117">
        <f>[2]Power!AN213+'[2]Ground Transportation'!AN213+[2]Industry!AN213+[2]Residential!AN213+[2]Aviation!AT213</f>
        <v>1.615643708938552</v>
      </c>
      <c r="AN213" s="117">
        <f>[2]Power!AO213+'[2]Ground Transportation'!AO213+[2]Industry!AO213+[2]Residential!AO213+[2]Aviation!AU213</f>
        <v>0.75345014752893935</v>
      </c>
      <c r="AO213" s="97">
        <f>[2]Power!AP213+'[2]Ground Transportation'!AP213+[2]Industry!AP213+[2]Residential!AP213+[2]Aviation!AV213</f>
        <v>0.73617059819756692</v>
      </c>
    </row>
    <row r="214" spans="2:41">
      <c r="B214" s="74">
        <v>43676</v>
      </c>
      <c r="C214" s="117">
        <f>[2]Power!C214+'[2]Ground Transportation'!C214+[2]Industry!C214+[2]Residential!C214+[2]Aviation!C214</f>
        <v>32.309099888424768</v>
      </c>
      <c r="D214" s="117">
        <f>[2]Power!D214+'[2]Ground Transportation'!D214+[2]Industry!D214+[2]Residential!D214+[2]Aviation!D214</f>
        <v>6.0930387974462787</v>
      </c>
      <c r="E214" s="117">
        <f>[2]Power!E214+'[2]Ground Transportation'!E214+[2]Industry!E214+[2]Residential!E214+[2]Aviation!E214</f>
        <v>16.15880237191497</v>
      </c>
      <c r="F214" s="117">
        <f>[2]Power!F214+'[2]Ground Transportation'!F214+[2]Industry!F214+[2]Residential!F214+[2]Aviation!F214</f>
        <v>7.9334384708074284</v>
      </c>
      <c r="G214" s="117">
        <f>[2]Power!G214+'[2]Ground Transportation'!G214+[2]Industry!G214+[2]Residential!G214+[2]Aviation!G214</f>
        <v>3.7548574503400376</v>
      </c>
      <c r="H214" s="117">
        <f>[2]Power!H214+'[2]Ground Transportation'!H214+[2]Industry!H214+[2]Residential!H214+[2]Aviation!H214</f>
        <v>3.5144469564626144</v>
      </c>
      <c r="I214" s="117">
        <f>[2]Power!I214+'[2]Ground Transportation'!I214+[2]Industry!I214+[2]Residential!I214+[2]Aviation!I214</f>
        <v>1.4497020402397354</v>
      </c>
      <c r="J214" s="117">
        <f>[2]Power!J214+'[2]Ground Transportation'!J214+[2]Industry!J214+[2]Residential!J214+[2]Aviation!J214</f>
        <v>27.688058858670793</v>
      </c>
      <c r="K214" s="79">
        <f>SUM(C214:J214)+[2]Aviation!L214+'[2]International Shipping'!C214</f>
        <v>102.72686956769331</v>
      </c>
      <c r="M214" s="68"/>
      <c r="N214" s="69"/>
      <c r="O214" s="69"/>
      <c r="P214" s="69"/>
      <c r="Q214" s="69"/>
      <c r="R214" s="69"/>
      <c r="S214" s="69"/>
      <c r="T214" s="69"/>
      <c r="U214" s="69"/>
      <c r="V214" s="69"/>
      <c r="AJ214" s="74">
        <v>43676</v>
      </c>
      <c r="AK214" s="117">
        <f>[2]Power!AL214+'[2]Ground Transportation'!AL214+[2]Industry!AL214+[2]Residential!AL214+[2]Aviation!AR214</f>
        <v>0.79742795227918239</v>
      </c>
      <c r="AL214" s="117">
        <f>[2]Power!AM214+'[2]Ground Transportation'!AM214+[2]Industry!AM214+[2]Residential!AM214+[2]Aviation!AS214</f>
        <v>0.69563142837630165</v>
      </c>
      <c r="AM214" s="117">
        <f>[2]Power!AN214+'[2]Ground Transportation'!AN214+[2]Industry!AN214+[2]Residential!AN214+[2]Aviation!AT214</f>
        <v>1.7145199359187218</v>
      </c>
      <c r="AN214" s="117">
        <f>[2]Power!AO214+'[2]Ground Transportation'!AO214+[2]Industry!AO214+[2]Residential!AO214+[2]Aviation!AU214</f>
        <v>0.82828664998514878</v>
      </c>
      <c r="AO214" s="97">
        <f>[2]Power!AP214+'[2]Ground Transportation'!AP214+[2]Industry!AP214+[2]Residential!AP214+[2]Aviation!AV214</f>
        <v>0.70840072072619487</v>
      </c>
    </row>
    <row r="215" spans="2:41">
      <c r="B215" s="74">
        <v>43677</v>
      </c>
      <c r="C215" s="117">
        <f>[2]Power!C215+'[2]Ground Transportation'!C215+[2]Industry!C215+[2]Residential!C215+[2]Aviation!C215</f>
        <v>33.407644236888672</v>
      </c>
      <c r="D215" s="117">
        <f>[2]Power!D215+'[2]Ground Transportation'!D215+[2]Industry!D215+[2]Residential!D215+[2]Aviation!D215</f>
        <v>6.2842025542006059</v>
      </c>
      <c r="E215" s="117">
        <f>[2]Power!E215+'[2]Ground Transportation'!E215+[2]Industry!E215+[2]Residential!E215+[2]Aviation!E215</f>
        <v>15.8328413839349</v>
      </c>
      <c r="F215" s="117">
        <f>[2]Power!F215+'[2]Ground Transportation'!F215+[2]Industry!F215+[2]Residential!F215+[2]Aviation!F215</f>
        <v>7.9895630985797137</v>
      </c>
      <c r="G215" s="117">
        <f>[2]Power!G215+'[2]Ground Transportation'!G215+[2]Industry!G215+[2]Residential!G215+[2]Aviation!G215</f>
        <v>3.746188470557799</v>
      </c>
      <c r="H215" s="117">
        <f>[2]Power!H215+'[2]Ground Transportation'!H215+[2]Industry!H215+[2]Residential!H215+[2]Aviation!H215</f>
        <v>3.5854938975274147</v>
      </c>
      <c r="I215" s="117">
        <f>[2]Power!I215+'[2]Ground Transportation'!I215+[2]Industry!I215+[2]Residential!I215+[2]Aviation!I215</f>
        <v>1.4429793379245701</v>
      </c>
      <c r="J215" s="117">
        <f>[2]Power!J215+'[2]Ground Transportation'!J215+[2]Industry!J215+[2]Residential!J215+[2]Aviation!J215</f>
        <v>28.36298882390426</v>
      </c>
      <c r="K215" s="79">
        <f>SUM(C215:J215)+[2]Aviation!L215+'[2]International Shipping'!C215</f>
        <v>104.48481364920731</v>
      </c>
      <c r="M215" s="68"/>
      <c r="N215" s="69"/>
      <c r="O215" s="69"/>
      <c r="P215" s="69"/>
      <c r="Q215" s="69"/>
      <c r="R215" s="69"/>
      <c r="S215" s="69"/>
      <c r="T215" s="69"/>
      <c r="U215" s="69"/>
      <c r="V215" s="69"/>
      <c r="AJ215" s="74">
        <v>43677</v>
      </c>
      <c r="AK215" s="117">
        <f>[2]Power!AL215+'[2]Ground Transportation'!AL215+[2]Industry!AL215+[2]Residential!AL215+[2]Aviation!AR215</f>
        <v>0.77216555785504026</v>
      </c>
      <c r="AL215" s="117">
        <f>[2]Power!AM215+'[2]Ground Transportation'!AM215+[2]Industry!AM215+[2]Residential!AM215+[2]Aviation!AS215</f>
        <v>0.69990808567044616</v>
      </c>
      <c r="AM215" s="117">
        <f>[2]Power!AN215+'[2]Ground Transportation'!AN215+[2]Industry!AN215+[2]Residential!AN215+[2]Aviation!AT215</f>
        <v>1.726269314490013</v>
      </c>
      <c r="AN215" s="117">
        <f>[2]Power!AO215+'[2]Ground Transportation'!AO215+[2]Industry!AO215+[2]Residential!AO215+[2]Aviation!AU215</f>
        <v>0.85688937922411212</v>
      </c>
      <c r="AO215" s="97">
        <f>[2]Power!AP215+'[2]Ground Transportation'!AP215+[2]Industry!AP215+[2]Residential!AP215+[2]Aviation!AV215</f>
        <v>0.69802607254638005</v>
      </c>
    </row>
    <row r="216" spans="2:41">
      <c r="B216" s="74">
        <v>43678</v>
      </c>
      <c r="C216" s="117">
        <f>[2]Power!C216+'[2]Ground Transportation'!C216+[2]Industry!C216+[2]Residential!C216+[2]Aviation!C216</f>
        <v>31.223049789882484</v>
      </c>
      <c r="D216" s="117">
        <f>[2]Power!D216+'[2]Ground Transportation'!D216+[2]Industry!D216+[2]Residential!D216+[2]Aviation!D216</f>
        <v>6.4717207455215107</v>
      </c>
      <c r="E216" s="117">
        <f>[2]Power!E216+'[2]Ground Transportation'!E216+[2]Industry!E216+[2]Residential!E216+[2]Aviation!E216</f>
        <v>15.773191065687787</v>
      </c>
      <c r="F216" s="117">
        <f>[2]Power!F216+'[2]Ground Transportation'!F216+[2]Industry!F216+[2]Residential!F216+[2]Aviation!F216</f>
        <v>8.5142043336085784</v>
      </c>
      <c r="G216" s="117">
        <f>[2]Power!G216+'[2]Ground Transportation'!G216+[2]Industry!G216+[2]Residential!G216+[2]Aviation!G216</f>
        <v>3.7594739719442249</v>
      </c>
      <c r="H216" s="117">
        <f>[2]Power!H216+'[2]Ground Transportation'!H216+[2]Industry!H216+[2]Residential!H216+[2]Aviation!H216</f>
        <v>3.4445240592354227</v>
      </c>
      <c r="I216" s="117">
        <f>[2]Power!I216+'[2]Ground Transportation'!I216+[2]Industry!I216+[2]Residential!I216+[2]Aviation!I216</f>
        <v>1.3738421986314151</v>
      </c>
      <c r="J216" s="117">
        <f>[2]Power!J216+'[2]Ground Transportation'!J216+[2]Industry!J216+[2]Residential!J216+[2]Aviation!J216</f>
        <v>27.682404727790612</v>
      </c>
      <c r="K216" s="79">
        <f>SUM(C216:J216)+[2]Aviation!L216+'[2]International Shipping'!C216</f>
        <v>102.11382844601071</v>
      </c>
      <c r="M216" s="68"/>
      <c r="N216" s="69"/>
      <c r="O216" s="69"/>
      <c r="P216" s="69"/>
      <c r="Q216" s="69"/>
      <c r="R216" s="69"/>
      <c r="S216" s="69"/>
      <c r="T216" s="69"/>
      <c r="U216" s="69"/>
      <c r="V216" s="69"/>
      <c r="AJ216" s="74">
        <v>43678</v>
      </c>
      <c r="AK216" s="117">
        <f>[2]Power!AL216+'[2]Ground Transportation'!AL216+[2]Industry!AL216+[2]Residential!AL216+[2]Aviation!AR216</f>
        <v>0.93519407056592208</v>
      </c>
      <c r="AL216" s="117">
        <f>[2]Power!AM216+'[2]Ground Transportation'!AM216+[2]Industry!AM216+[2]Residential!AM216+[2]Aviation!AS216</f>
        <v>0.73614270991223119</v>
      </c>
      <c r="AM216" s="117">
        <f>[2]Power!AN216+'[2]Ground Transportation'!AN216+[2]Industry!AN216+[2]Residential!AN216+[2]Aviation!AT216</f>
        <v>1.8223844983513673</v>
      </c>
      <c r="AN216" s="117">
        <f>[2]Power!AO216+'[2]Ground Transportation'!AO216+[2]Industry!AO216+[2]Residential!AO216+[2]Aviation!AU216</f>
        <v>0.8885413717570656</v>
      </c>
      <c r="AO216" s="97">
        <f>[2]Power!AP216+'[2]Ground Transportation'!AP216+[2]Industry!AP216+[2]Residential!AP216+[2]Aviation!AV216</f>
        <v>0.83405617055550596</v>
      </c>
    </row>
    <row r="217" spans="2:41">
      <c r="B217" s="74">
        <v>43679</v>
      </c>
      <c r="C217" s="117">
        <f>[2]Power!C217+'[2]Ground Transportation'!C217+[2]Industry!C217+[2]Residential!C217+[2]Aviation!C217</f>
        <v>30.384309090166539</v>
      </c>
      <c r="D217" s="117">
        <f>[2]Power!D217+'[2]Ground Transportation'!D217+[2]Industry!D217+[2]Residential!D217+[2]Aviation!D217</f>
        <v>6.4228678880778967</v>
      </c>
      <c r="E217" s="117">
        <f>[2]Power!E217+'[2]Ground Transportation'!E217+[2]Industry!E217+[2]Residential!E217+[2]Aviation!E217</f>
        <v>15.52451234318095</v>
      </c>
      <c r="F217" s="117">
        <f>[2]Power!F217+'[2]Ground Transportation'!F217+[2]Industry!F217+[2]Residential!F217+[2]Aviation!F217</f>
        <v>8.3183683146117087</v>
      </c>
      <c r="G217" s="117">
        <f>[2]Power!G217+'[2]Ground Transportation'!G217+[2]Industry!G217+[2]Residential!G217+[2]Aviation!G217</f>
        <v>3.7728294158270179</v>
      </c>
      <c r="H217" s="117">
        <f>[2]Power!H217+'[2]Ground Transportation'!H217+[2]Industry!H217+[2]Residential!H217+[2]Aviation!H217</f>
        <v>3.4998913140341887</v>
      </c>
      <c r="I217" s="117">
        <f>[2]Power!I217+'[2]Ground Transportation'!I217+[2]Industry!I217+[2]Residential!I217+[2]Aviation!I217</f>
        <v>1.3270638642717865</v>
      </c>
      <c r="J217" s="117">
        <f>[2]Power!J217+'[2]Ground Transportation'!J217+[2]Industry!J217+[2]Residential!J217+[2]Aviation!J217</f>
        <v>26.794860497809957</v>
      </c>
      <c r="K217" s="79">
        <f>SUM(C217:J217)+[2]Aviation!L217+'[2]International Shipping'!C217</f>
        <v>99.934969601662118</v>
      </c>
      <c r="M217" s="68"/>
      <c r="N217" s="69"/>
      <c r="O217" s="69"/>
      <c r="P217" s="69"/>
      <c r="Q217" s="69"/>
      <c r="R217" s="69"/>
      <c r="S217" s="69"/>
      <c r="T217" s="69"/>
      <c r="U217" s="69"/>
      <c r="V217" s="69"/>
      <c r="AJ217" s="74">
        <v>43679</v>
      </c>
      <c r="AK217" s="117">
        <f>[2]Power!AL217+'[2]Ground Transportation'!AL217+[2]Industry!AL217+[2]Residential!AL217+[2]Aviation!AR217</f>
        <v>0.89034339155587605</v>
      </c>
      <c r="AL217" s="117">
        <f>[2]Power!AM217+'[2]Ground Transportation'!AM217+[2]Industry!AM217+[2]Residential!AM217+[2]Aviation!AS217</f>
        <v>0.71965244305999265</v>
      </c>
      <c r="AM217" s="117">
        <f>[2]Power!AN217+'[2]Ground Transportation'!AN217+[2]Industry!AN217+[2]Residential!AN217+[2]Aviation!AT217</f>
        <v>1.7678975345464061</v>
      </c>
      <c r="AN217" s="117">
        <f>[2]Power!AO217+'[2]Ground Transportation'!AO217+[2]Industry!AO217+[2]Residential!AO217+[2]Aviation!AU217</f>
        <v>0.85498920027657099</v>
      </c>
      <c r="AO217" s="97">
        <f>[2]Power!AP217+'[2]Ground Transportation'!AP217+[2]Industry!AP217+[2]Residential!AP217+[2]Aviation!AV217</f>
        <v>0.84064079526008995</v>
      </c>
    </row>
    <row r="218" spans="2:41">
      <c r="B218" s="74">
        <v>43680</v>
      </c>
      <c r="C218" s="117">
        <f>[2]Power!C218+'[2]Ground Transportation'!C218+[2]Industry!C218+[2]Residential!C218+[2]Aviation!C218</f>
        <v>29.262918490401791</v>
      </c>
      <c r="D218" s="117">
        <f>[2]Power!D218+'[2]Ground Transportation'!D218+[2]Industry!D218+[2]Residential!D218+[2]Aviation!D218</f>
        <v>6.2982063317376298</v>
      </c>
      <c r="E218" s="117">
        <f>[2]Power!E218+'[2]Ground Transportation'!E218+[2]Industry!E218+[2]Residential!E218+[2]Aviation!E218</f>
        <v>14.823094125385321</v>
      </c>
      <c r="F218" s="117">
        <f>[2]Power!F218+'[2]Ground Transportation'!F218+[2]Industry!F218+[2]Residential!F218+[2]Aviation!F218</f>
        <v>6.96123562483006</v>
      </c>
      <c r="G218" s="117">
        <f>[2]Power!G218+'[2]Ground Transportation'!G218+[2]Industry!G218+[2]Residential!G218+[2]Aviation!G218</f>
        <v>3.6398333273753143</v>
      </c>
      <c r="H218" s="117">
        <f>[2]Power!H218+'[2]Ground Transportation'!H218+[2]Industry!H218+[2]Residential!H218+[2]Aviation!H218</f>
        <v>3.1211269409543796</v>
      </c>
      <c r="I218" s="117">
        <f>[2]Power!I218+'[2]Ground Transportation'!I218+[2]Industry!I218+[2]Residential!I218+[2]Aviation!I218</f>
        <v>1.3326701618427339</v>
      </c>
      <c r="J218" s="117">
        <f>[2]Power!J218+'[2]Ground Transportation'!J218+[2]Industry!J218+[2]Residential!J218+[2]Aviation!J218</f>
        <v>25.804307925115427</v>
      </c>
      <c r="K218" s="79">
        <f>SUM(C218:J218)+[2]Aviation!L218+'[2]International Shipping'!C218</f>
        <v>95.181422510731053</v>
      </c>
      <c r="M218" s="68"/>
      <c r="N218" s="69"/>
      <c r="O218" s="69"/>
      <c r="P218" s="69"/>
      <c r="Q218" s="69"/>
      <c r="R218" s="69"/>
      <c r="S218" s="69"/>
      <c r="T218" s="69"/>
      <c r="U218" s="69"/>
      <c r="V218" s="69"/>
      <c r="AJ218" s="74">
        <v>43680</v>
      </c>
      <c r="AK218" s="117">
        <f>[2]Power!AL218+'[2]Ground Transportation'!AL218+[2]Industry!AL218+[2]Residential!AL218+[2]Aviation!AR218</f>
        <v>0.78655962274838354</v>
      </c>
      <c r="AL218" s="117">
        <f>[2]Power!AM218+'[2]Ground Transportation'!AM218+[2]Industry!AM218+[2]Residential!AM218+[2]Aviation!AS218</f>
        <v>0.59960502425867679</v>
      </c>
      <c r="AM218" s="117">
        <f>[2]Power!AN218+'[2]Ground Transportation'!AN218+[2]Industry!AN218+[2]Residential!AN218+[2]Aviation!AT218</f>
        <v>1.4041963938503781</v>
      </c>
      <c r="AN218" s="117">
        <f>[2]Power!AO218+'[2]Ground Transportation'!AO218+[2]Industry!AO218+[2]Residential!AO218+[2]Aviation!AU218</f>
        <v>0.70834389122903019</v>
      </c>
      <c r="AO218" s="97">
        <f>[2]Power!AP218+'[2]Ground Transportation'!AP218+[2]Industry!AP218+[2]Residential!AP218+[2]Aviation!AV218</f>
        <v>0.68927904325914258</v>
      </c>
    </row>
    <row r="219" spans="2:41">
      <c r="B219" s="74">
        <v>43681</v>
      </c>
      <c r="C219" s="117">
        <f>[2]Power!C219+'[2]Ground Transportation'!C219+[2]Industry!C219+[2]Residential!C219+[2]Aviation!C219</f>
        <v>28.524726364298097</v>
      </c>
      <c r="D219" s="117">
        <f>[2]Power!D219+'[2]Ground Transportation'!D219+[2]Industry!D219+[2]Residential!D219+[2]Aviation!D219</f>
        <v>6.1424847999381322</v>
      </c>
      <c r="E219" s="117">
        <f>[2]Power!E219+'[2]Ground Transportation'!E219+[2]Industry!E219+[2]Residential!E219+[2]Aviation!E219</f>
        <v>13.707340674737472</v>
      </c>
      <c r="F219" s="117">
        <f>[2]Power!F219+'[2]Ground Transportation'!F219+[2]Industry!F219+[2]Residential!F219+[2]Aviation!F219</f>
        <v>6.0027428603044131</v>
      </c>
      <c r="G219" s="117">
        <f>[2]Power!G219+'[2]Ground Transportation'!G219+[2]Industry!G219+[2]Residential!G219+[2]Aviation!G219</f>
        <v>3.5011633798508983</v>
      </c>
      <c r="H219" s="117">
        <f>[2]Power!H219+'[2]Ground Transportation'!H219+[2]Industry!H219+[2]Residential!H219+[2]Aviation!H219</f>
        <v>2.8770211923738951</v>
      </c>
      <c r="I219" s="117">
        <f>[2]Power!I219+'[2]Ground Transportation'!I219+[2]Industry!I219+[2]Residential!I219+[2]Aviation!I219</f>
        <v>1.1161024345239676</v>
      </c>
      <c r="J219" s="117">
        <f>[2]Power!J219+'[2]Ground Transportation'!J219+[2]Industry!J219+[2]Residential!J219+[2]Aviation!J219</f>
        <v>24.327719303669046</v>
      </c>
      <c r="K219" s="79">
        <f>SUM(C219:J219)+[2]Aviation!L219+'[2]International Shipping'!C219</f>
        <v>90.118363750157997</v>
      </c>
      <c r="L219" s="67"/>
      <c r="M219" s="68"/>
      <c r="N219" s="69"/>
      <c r="O219" s="69"/>
      <c r="P219" s="69"/>
      <c r="Q219" s="69"/>
      <c r="R219" s="69"/>
      <c r="S219" s="69"/>
      <c r="T219" s="69"/>
      <c r="U219" s="69"/>
      <c r="V219" s="69"/>
      <c r="AJ219" s="74">
        <v>43681</v>
      </c>
      <c r="AK219" s="117">
        <f>[2]Power!AL219+'[2]Ground Transportation'!AL219+[2]Industry!AL219+[2]Residential!AL219+[2]Aviation!AR219</f>
        <v>0.64245067631158925</v>
      </c>
      <c r="AL219" s="117">
        <f>[2]Power!AM219+'[2]Ground Transportation'!AM219+[2]Industry!AM219+[2]Residential!AM219+[2]Aviation!AS219</f>
        <v>0.52292892939172808</v>
      </c>
      <c r="AM219" s="117">
        <f>[2]Power!AN219+'[2]Ground Transportation'!AN219+[2]Industry!AN219+[2]Residential!AN219+[2]Aviation!AT219</f>
        <v>1.1898011891472391</v>
      </c>
      <c r="AN219" s="117">
        <f>[2]Power!AO219+'[2]Ground Transportation'!AO219+[2]Industry!AO219+[2]Residential!AO219+[2]Aviation!AU219</f>
        <v>0.61054775010746087</v>
      </c>
      <c r="AO219" s="97">
        <f>[2]Power!AP219+'[2]Ground Transportation'!AP219+[2]Industry!AP219+[2]Residential!AP219+[2]Aviation!AV219</f>
        <v>0.58247819574492066</v>
      </c>
    </row>
    <row r="220" spans="2:41">
      <c r="B220" s="74">
        <v>43682</v>
      </c>
      <c r="C220" s="117">
        <f>[2]Power!C220+'[2]Ground Transportation'!C220+[2]Industry!C220+[2]Residential!C220+[2]Aviation!C220</f>
        <v>28.383103580010523</v>
      </c>
      <c r="D220" s="117">
        <f>[2]Power!D220+'[2]Ground Transportation'!D220+[2]Industry!D220+[2]Residential!D220+[2]Aviation!D220</f>
        <v>6.1072025080135477</v>
      </c>
      <c r="E220" s="117">
        <f>[2]Power!E220+'[2]Ground Transportation'!E220+[2]Industry!E220+[2]Residential!E220+[2]Aviation!E220</f>
        <v>15.49409237644822</v>
      </c>
      <c r="F220" s="117">
        <f>[2]Power!F220+'[2]Ground Transportation'!F220+[2]Industry!F220+[2]Residential!F220+[2]Aviation!F220</f>
        <v>7.6126300247689143</v>
      </c>
      <c r="G220" s="117">
        <f>[2]Power!G220+'[2]Ground Transportation'!G220+[2]Industry!G220+[2]Residential!G220+[2]Aviation!G220</f>
        <v>3.7814580958420807</v>
      </c>
      <c r="H220" s="117">
        <f>[2]Power!H220+'[2]Ground Transportation'!H220+[2]Industry!H220+[2]Residential!H220+[2]Aviation!H220</f>
        <v>3.3317094054667269</v>
      </c>
      <c r="I220" s="117">
        <f>[2]Power!I220+'[2]Ground Transportation'!I220+[2]Industry!I220+[2]Residential!I220+[2]Aviation!I220</f>
        <v>1.2633256004948117</v>
      </c>
      <c r="J220" s="117">
        <f>[2]Power!J220+'[2]Ground Transportation'!J220+[2]Industry!J220+[2]Residential!J220+[2]Aviation!J220</f>
        <v>25.993954489366335</v>
      </c>
      <c r="K220" s="79">
        <f>SUM(C220:J220)+[2]Aviation!L220+'[2]International Shipping'!C220</f>
        <v>95.781480583644296</v>
      </c>
      <c r="M220" s="68"/>
      <c r="N220" s="69"/>
      <c r="O220" s="69"/>
      <c r="P220" s="69"/>
      <c r="Q220" s="69"/>
      <c r="R220" s="69"/>
      <c r="S220" s="69"/>
      <c r="T220" s="69"/>
      <c r="U220" s="69"/>
      <c r="V220" s="69"/>
      <c r="AJ220" s="74">
        <v>43682</v>
      </c>
      <c r="AK220" s="117">
        <f>[2]Power!AL220+'[2]Ground Transportation'!AL220+[2]Industry!AL220+[2]Residential!AL220+[2]Aviation!AR220</f>
        <v>0.76696581090505433</v>
      </c>
      <c r="AL220" s="117">
        <f>[2]Power!AM220+'[2]Ground Transportation'!AM220+[2]Industry!AM220+[2]Residential!AM220+[2]Aviation!AS220</f>
        <v>0.65189507414844206</v>
      </c>
      <c r="AM220" s="117">
        <f>[2]Power!AN220+'[2]Ground Transportation'!AN220+[2]Industry!AN220+[2]Residential!AN220+[2]Aviation!AT220</f>
        <v>1.653991691807261</v>
      </c>
      <c r="AN220" s="117">
        <f>[2]Power!AO220+'[2]Ground Transportation'!AO220+[2]Industry!AO220+[2]Residential!AO220+[2]Aviation!AU220</f>
        <v>0.76395094738230274</v>
      </c>
      <c r="AO220" s="97">
        <f>[2]Power!AP220+'[2]Ground Transportation'!AP220+[2]Industry!AP220+[2]Residential!AP220+[2]Aviation!AV220</f>
        <v>0.75240150023627894</v>
      </c>
    </row>
    <row r="221" spans="2:41">
      <c r="B221" s="74">
        <v>43683</v>
      </c>
      <c r="C221" s="117">
        <f>[2]Power!C221+'[2]Ground Transportation'!C221+[2]Industry!C221+[2]Residential!C221+[2]Aviation!C221</f>
        <v>28.871482068441853</v>
      </c>
      <c r="D221" s="117">
        <f>[2]Power!D221+'[2]Ground Transportation'!D221+[2]Industry!D221+[2]Residential!D221+[2]Aviation!D221</f>
        <v>6.3564613353736554</v>
      </c>
      <c r="E221" s="117">
        <f>[2]Power!E221+'[2]Ground Transportation'!E221+[2]Industry!E221+[2]Residential!E221+[2]Aviation!E221</f>
        <v>16.4043840528008</v>
      </c>
      <c r="F221" s="117">
        <f>[2]Power!F221+'[2]Ground Transportation'!F221+[2]Industry!F221+[2]Residential!F221+[2]Aviation!F221</f>
        <v>8.0552946501636598</v>
      </c>
      <c r="G221" s="117">
        <f>[2]Power!G221+'[2]Ground Transportation'!G221+[2]Industry!G221+[2]Residential!G221+[2]Aviation!G221</f>
        <v>3.7817602889771651</v>
      </c>
      <c r="H221" s="117">
        <f>[2]Power!H221+'[2]Ground Transportation'!H221+[2]Industry!H221+[2]Residential!H221+[2]Aviation!H221</f>
        <v>3.5011451321008233</v>
      </c>
      <c r="I221" s="117">
        <f>[2]Power!I221+'[2]Ground Transportation'!I221+[2]Industry!I221+[2]Residential!I221+[2]Aviation!I221</f>
        <v>1.3196260885950959</v>
      </c>
      <c r="J221" s="117">
        <f>[2]Power!J221+'[2]Ground Transportation'!J221+[2]Industry!J221+[2]Residential!J221+[2]Aviation!J221</f>
        <v>26.556533837828351</v>
      </c>
      <c r="K221" s="79">
        <f>SUM(C221:J221)+[2]Aviation!L221+'[2]International Shipping'!C221</f>
        <v>98.638773347615739</v>
      </c>
      <c r="M221" s="68"/>
      <c r="N221" s="69"/>
      <c r="O221" s="69"/>
      <c r="P221" s="69"/>
      <c r="Q221" s="69"/>
      <c r="R221" s="69"/>
      <c r="S221" s="69"/>
      <c r="T221" s="69"/>
      <c r="U221" s="69"/>
      <c r="V221" s="69"/>
      <c r="AJ221" s="74">
        <v>43683</v>
      </c>
      <c r="AK221" s="117">
        <f>[2]Power!AL221+'[2]Ground Transportation'!AL221+[2]Industry!AL221+[2]Residential!AL221+[2]Aviation!AR221</f>
        <v>0.80494340876342052</v>
      </c>
      <c r="AL221" s="117">
        <f>[2]Power!AM221+'[2]Ground Transportation'!AM221+[2]Industry!AM221+[2]Residential!AM221+[2]Aviation!AS221</f>
        <v>0.70623219367390166</v>
      </c>
      <c r="AM221" s="117">
        <f>[2]Power!AN221+'[2]Ground Transportation'!AN221+[2]Industry!AN221+[2]Residential!AN221+[2]Aviation!AT221</f>
        <v>1.7463001659937289</v>
      </c>
      <c r="AN221" s="117">
        <f>[2]Power!AO221+'[2]Ground Transportation'!AO221+[2]Industry!AO221+[2]Residential!AO221+[2]Aviation!AU221</f>
        <v>0.84586190304025011</v>
      </c>
      <c r="AO221" s="97">
        <f>[2]Power!AP221+'[2]Ground Transportation'!AP221+[2]Industry!AP221+[2]Residential!AP221+[2]Aviation!AV221</f>
        <v>0.74341179420393533</v>
      </c>
    </row>
    <row r="222" spans="2:41">
      <c r="B222" s="74">
        <v>43684</v>
      </c>
      <c r="C222" s="117">
        <f>[2]Power!C222+'[2]Ground Transportation'!C222+[2]Industry!C222+[2]Residential!C222+[2]Aviation!C222</f>
        <v>29.240387573840362</v>
      </c>
      <c r="D222" s="117">
        <f>[2]Power!D222+'[2]Ground Transportation'!D222+[2]Industry!D222+[2]Residential!D222+[2]Aviation!D222</f>
        <v>6.094987580477909</v>
      </c>
      <c r="E222" s="117">
        <f>[2]Power!E222+'[2]Ground Transportation'!E222+[2]Industry!E222+[2]Residential!E222+[2]Aviation!E222</f>
        <v>16.255064503618794</v>
      </c>
      <c r="F222" s="117">
        <f>[2]Power!F222+'[2]Ground Transportation'!F222+[2]Industry!F222+[2]Residential!F222+[2]Aviation!F222</f>
        <v>8.0207869645717356</v>
      </c>
      <c r="G222" s="117">
        <f>[2]Power!G222+'[2]Ground Transportation'!G222+[2]Industry!G222+[2]Residential!G222+[2]Aviation!G222</f>
        <v>3.7381031331678329</v>
      </c>
      <c r="H222" s="117">
        <f>[2]Power!H222+'[2]Ground Transportation'!H222+[2]Industry!H222+[2]Residential!H222+[2]Aviation!H222</f>
        <v>3.456453531533024</v>
      </c>
      <c r="I222" s="117">
        <f>[2]Power!I222+'[2]Ground Transportation'!I222+[2]Industry!I222+[2]Residential!I222+[2]Aviation!I222</f>
        <v>1.3666943895585706</v>
      </c>
      <c r="J222" s="117">
        <f>[2]Power!J222+'[2]Ground Transportation'!J222+[2]Industry!J222+[2]Residential!J222+[2]Aviation!J222</f>
        <v>26.837523653728248</v>
      </c>
      <c r="K222" s="79">
        <f>SUM(C222:J222)+[2]Aviation!L222+'[2]International Shipping'!C222</f>
        <v>98.822176403607699</v>
      </c>
      <c r="M222" s="68"/>
      <c r="N222" s="69"/>
      <c r="O222" s="69"/>
      <c r="P222" s="69"/>
      <c r="Q222" s="69"/>
      <c r="R222" s="69"/>
      <c r="S222" s="69"/>
      <c r="T222" s="69"/>
      <c r="U222" s="69"/>
      <c r="V222" s="69"/>
      <c r="AJ222" s="74">
        <v>43684</v>
      </c>
      <c r="AK222" s="117">
        <f>[2]Power!AL222+'[2]Ground Transportation'!AL222+[2]Industry!AL222+[2]Residential!AL222+[2]Aviation!AR222</f>
        <v>0.80408744133522891</v>
      </c>
      <c r="AL222" s="117">
        <f>[2]Power!AM222+'[2]Ground Transportation'!AM222+[2]Industry!AM222+[2]Residential!AM222+[2]Aviation!AS222</f>
        <v>0.70985552698073007</v>
      </c>
      <c r="AM222" s="117">
        <f>[2]Power!AN222+'[2]Ground Transportation'!AN222+[2]Industry!AN222+[2]Residential!AN222+[2]Aviation!AT222</f>
        <v>1.7274874515494323</v>
      </c>
      <c r="AN222" s="117">
        <f>[2]Power!AO222+'[2]Ground Transportation'!AO222+[2]Industry!AO222+[2]Residential!AO222+[2]Aviation!AU222</f>
        <v>0.82726560613536049</v>
      </c>
      <c r="AO222" s="97">
        <f>[2]Power!AP222+'[2]Ground Transportation'!AP222+[2]Industry!AP222+[2]Residential!AP222+[2]Aviation!AV222</f>
        <v>0.74636757193326486</v>
      </c>
    </row>
    <row r="223" spans="2:41">
      <c r="B223" s="74">
        <v>43685</v>
      </c>
      <c r="C223" s="117">
        <f>[2]Power!C223+'[2]Ground Transportation'!C223+[2]Industry!C223+[2]Residential!C223+[2]Aviation!C223</f>
        <v>29.880705791366854</v>
      </c>
      <c r="D223" s="117">
        <f>[2]Power!D223+'[2]Ground Transportation'!D223+[2]Industry!D223+[2]Residential!D223+[2]Aviation!D223</f>
        <v>5.9693067105636439</v>
      </c>
      <c r="E223" s="117">
        <f>[2]Power!E223+'[2]Ground Transportation'!E223+[2]Industry!E223+[2]Residential!E223+[2]Aviation!E223</f>
        <v>16.007999263922347</v>
      </c>
      <c r="F223" s="117">
        <f>[2]Power!F223+'[2]Ground Transportation'!F223+[2]Industry!F223+[2]Residential!F223+[2]Aviation!F223</f>
        <v>7.7310185676642451</v>
      </c>
      <c r="G223" s="117">
        <f>[2]Power!G223+'[2]Ground Transportation'!G223+[2]Industry!G223+[2]Residential!G223+[2]Aviation!G223</f>
        <v>3.7288695289426004</v>
      </c>
      <c r="H223" s="117">
        <f>[2]Power!H223+'[2]Ground Transportation'!H223+[2]Industry!H223+[2]Residential!H223+[2]Aviation!H223</f>
        <v>3.4472465704974184</v>
      </c>
      <c r="I223" s="117">
        <f>[2]Power!I223+'[2]Ground Transportation'!I223+[2]Industry!I223+[2]Residential!I223+[2]Aviation!I223</f>
        <v>1.4048283876891767</v>
      </c>
      <c r="J223" s="117">
        <f>[2]Power!J223+'[2]Ground Transportation'!J223+[2]Industry!J223+[2]Residential!J223+[2]Aviation!J223</f>
        <v>26.819156765698057</v>
      </c>
      <c r="K223" s="79">
        <f>SUM(C223:J223)+[2]Aviation!L223+'[2]International Shipping'!C223</f>
        <v>98.824940829711934</v>
      </c>
      <c r="M223" s="68"/>
      <c r="N223" s="69"/>
      <c r="O223" s="69"/>
      <c r="P223" s="69"/>
      <c r="Q223" s="69"/>
      <c r="R223" s="69"/>
      <c r="S223" s="69"/>
      <c r="T223" s="69"/>
      <c r="U223" s="69"/>
      <c r="V223" s="69"/>
      <c r="AJ223" s="74">
        <v>43685</v>
      </c>
      <c r="AK223" s="117">
        <f>[2]Power!AL223+'[2]Ground Transportation'!AL223+[2]Industry!AL223+[2]Residential!AL223+[2]Aviation!AR223</f>
        <v>0.86943604153703613</v>
      </c>
      <c r="AL223" s="117">
        <f>[2]Power!AM223+'[2]Ground Transportation'!AM223+[2]Industry!AM223+[2]Residential!AM223+[2]Aviation!AS223</f>
        <v>0.65719584777894491</v>
      </c>
      <c r="AM223" s="117">
        <f>[2]Power!AN223+'[2]Ground Transportation'!AN223+[2]Industry!AN223+[2]Residential!AN223+[2]Aviation!AT223</f>
        <v>1.5063330416601477</v>
      </c>
      <c r="AN223" s="117">
        <f>[2]Power!AO223+'[2]Ground Transportation'!AO223+[2]Industry!AO223+[2]Residential!AO223+[2]Aviation!AU223</f>
        <v>0.81857223980137461</v>
      </c>
      <c r="AO223" s="97">
        <f>[2]Power!AP223+'[2]Ground Transportation'!AP223+[2]Industry!AP223+[2]Residential!AP223+[2]Aviation!AV223</f>
        <v>0.78467459153658403</v>
      </c>
    </row>
    <row r="224" spans="2:41">
      <c r="B224" s="74">
        <v>43686</v>
      </c>
      <c r="C224" s="117">
        <f>[2]Power!C224+'[2]Ground Transportation'!C224+[2]Industry!C224+[2]Residential!C224+[2]Aviation!C224</f>
        <v>30.075061205428838</v>
      </c>
      <c r="D224" s="117">
        <f>[2]Power!D224+'[2]Ground Transportation'!D224+[2]Industry!D224+[2]Residential!D224+[2]Aviation!D224</f>
        <v>6.1191233756767742</v>
      </c>
      <c r="E224" s="117">
        <f>[2]Power!E224+'[2]Ground Transportation'!E224+[2]Industry!E224+[2]Residential!E224+[2]Aviation!E224</f>
        <v>15.833147534091054</v>
      </c>
      <c r="F224" s="117">
        <f>[2]Power!F224+'[2]Ground Transportation'!F224+[2]Industry!F224+[2]Residential!F224+[2]Aviation!F224</f>
        <v>7.3371334378737068</v>
      </c>
      <c r="G224" s="117">
        <f>[2]Power!G224+'[2]Ground Transportation'!G224+[2]Industry!G224+[2]Residential!G224+[2]Aviation!G224</f>
        <v>3.7332103781321639</v>
      </c>
      <c r="H224" s="117">
        <f>[2]Power!H224+'[2]Ground Transportation'!H224+[2]Industry!H224+[2]Residential!H224+[2]Aviation!H224</f>
        <v>3.3841197850180573</v>
      </c>
      <c r="I224" s="117">
        <f>[2]Power!I224+'[2]Ground Transportation'!I224+[2]Industry!I224+[2]Residential!I224+[2]Aviation!I224</f>
        <v>1.3082138189010075</v>
      </c>
      <c r="J224" s="117">
        <f>[2]Power!J224+'[2]Ground Transportation'!J224+[2]Industry!J224+[2]Residential!J224+[2]Aviation!J224</f>
        <v>26.328552157683486</v>
      </c>
      <c r="K224" s="79">
        <f>SUM(C224:J224)+[2]Aviation!L224+'[2]International Shipping'!C224</f>
        <v>97.962612884408955</v>
      </c>
      <c r="M224" s="68"/>
      <c r="N224" s="69"/>
      <c r="O224" s="69"/>
      <c r="P224" s="69"/>
      <c r="Q224" s="69"/>
      <c r="R224" s="69"/>
      <c r="S224" s="69"/>
      <c r="T224" s="69"/>
      <c r="U224" s="69"/>
      <c r="V224" s="69"/>
      <c r="AJ224" s="74">
        <v>43686</v>
      </c>
      <c r="AK224" s="117">
        <f>[2]Power!AL224+'[2]Ground Transportation'!AL224+[2]Industry!AL224+[2]Residential!AL224+[2]Aviation!AR224</f>
        <v>0.63874007074338934</v>
      </c>
      <c r="AL224" s="117">
        <f>[2]Power!AM224+'[2]Ground Transportation'!AM224+[2]Industry!AM224+[2]Residential!AM224+[2]Aviation!AS224</f>
        <v>0.65199325708206379</v>
      </c>
      <c r="AM224" s="117">
        <f>[2]Power!AN224+'[2]Ground Transportation'!AN224+[2]Industry!AN224+[2]Residential!AN224+[2]Aviation!AT224</f>
        <v>1.6121560618629773</v>
      </c>
      <c r="AN224" s="117">
        <f>[2]Power!AO224+'[2]Ground Transportation'!AO224+[2]Industry!AO224+[2]Residential!AO224+[2]Aviation!AU224</f>
        <v>0.7798578253112245</v>
      </c>
      <c r="AO224" s="97">
        <f>[2]Power!AP224+'[2]Ground Transportation'!AP224+[2]Industry!AP224+[2]Residential!AP224+[2]Aviation!AV224</f>
        <v>0.65367693358293222</v>
      </c>
    </row>
    <row r="225" spans="2:41">
      <c r="B225" s="74">
        <v>43687</v>
      </c>
      <c r="C225" s="117">
        <f>[2]Power!C225+'[2]Ground Transportation'!C225+[2]Industry!C225+[2]Residential!C225+[2]Aviation!C225</f>
        <v>28.888608538834585</v>
      </c>
      <c r="D225" s="117">
        <f>[2]Power!D225+'[2]Ground Transportation'!D225+[2]Industry!D225+[2]Residential!D225+[2]Aviation!D225</f>
        <v>6.000072534159079</v>
      </c>
      <c r="E225" s="117">
        <f>[2]Power!E225+'[2]Ground Transportation'!E225+[2]Industry!E225+[2]Residential!E225+[2]Aviation!E225</f>
        <v>14.451136852839635</v>
      </c>
      <c r="F225" s="117">
        <f>[2]Power!F225+'[2]Ground Transportation'!F225+[2]Industry!F225+[2]Residential!F225+[2]Aviation!F225</f>
        <v>5.7909921838508476</v>
      </c>
      <c r="G225" s="117">
        <f>[2]Power!G225+'[2]Ground Transportation'!G225+[2]Industry!G225+[2]Residential!G225+[2]Aviation!G225</f>
        <v>3.6177512120326996</v>
      </c>
      <c r="H225" s="117">
        <f>[2]Power!H225+'[2]Ground Transportation'!H225+[2]Industry!H225+[2]Residential!H225+[2]Aviation!H225</f>
        <v>2.9749416595367313</v>
      </c>
      <c r="I225" s="117">
        <f>[2]Power!I225+'[2]Ground Transportation'!I225+[2]Industry!I225+[2]Residential!I225+[2]Aviation!I225</f>
        <v>1.3184664858191792</v>
      </c>
      <c r="J225" s="117">
        <f>[2]Power!J225+'[2]Ground Transportation'!J225+[2]Industry!J225+[2]Residential!J225+[2]Aviation!J225</f>
        <v>24.95563023338271</v>
      </c>
      <c r="K225" s="79">
        <f>SUM(C225:J225)+[2]Aviation!L225+'[2]International Shipping'!C225</f>
        <v>91.876925380194081</v>
      </c>
      <c r="M225" s="68"/>
      <c r="N225" s="69"/>
      <c r="O225" s="69"/>
      <c r="P225" s="69"/>
      <c r="Q225" s="69"/>
      <c r="R225" s="69"/>
      <c r="S225" s="69"/>
      <c r="T225" s="69"/>
      <c r="U225" s="69"/>
      <c r="V225" s="69"/>
      <c r="AJ225" s="74">
        <v>43687</v>
      </c>
      <c r="AK225" s="117">
        <f>[2]Power!AL225+'[2]Ground Transportation'!AL225+[2]Industry!AL225+[2]Residential!AL225+[2]Aviation!AR225</f>
        <v>0.52402513293240505</v>
      </c>
      <c r="AL225" s="117">
        <f>[2]Power!AM225+'[2]Ground Transportation'!AM225+[2]Industry!AM225+[2]Residential!AM225+[2]Aviation!AS225</f>
        <v>0.47341470582652034</v>
      </c>
      <c r="AM225" s="117">
        <f>[2]Power!AN225+'[2]Ground Transportation'!AN225+[2]Industry!AN225+[2]Residential!AN225+[2]Aviation!AT225</f>
        <v>1.0864623843403391</v>
      </c>
      <c r="AN225" s="117">
        <f>[2]Power!AO225+'[2]Ground Transportation'!AO225+[2]Industry!AO225+[2]Residential!AO225+[2]Aviation!AU225</f>
        <v>0.73044759401119885</v>
      </c>
      <c r="AO225" s="97">
        <f>[2]Power!AP225+'[2]Ground Transportation'!AP225+[2]Industry!AP225+[2]Residential!AP225+[2]Aviation!AV225</f>
        <v>0.53137477988291115</v>
      </c>
    </row>
    <row r="226" spans="2:41">
      <c r="B226" s="74">
        <v>43688</v>
      </c>
      <c r="C226" s="117">
        <f>[2]Power!C226+'[2]Ground Transportation'!C226+[2]Industry!C226+[2]Residential!C226+[2]Aviation!C226</f>
        <v>27.775607215073066</v>
      </c>
      <c r="D226" s="117">
        <f>[2]Power!D226+'[2]Ground Transportation'!D226+[2]Industry!D226+[2]Residential!D226+[2]Aviation!D226</f>
        <v>5.9234696332418846</v>
      </c>
      <c r="E226" s="117">
        <f>[2]Power!E226+'[2]Ground Transportation'!E226+[2]Industry!E226+[2]Residential!E226+[2]Aviation!E226</f>
        <v>13.010028470714694</v>
      </c>
      <c r="F226" s="117">
        <f>[2]Power!F226+'[2]Ground Transportation'!F226+[2]Industry!F226+[2]Residential!F226+[2]Aviation!F226</f>
        <v>5.3498017192329268</v>
      </c>
      <c r="G226" s="117">
        <f>[2]Power!G226+'[2]Ground Transportation'!G226+[2]Industry!G226+[2]Residential!G226+[2]Aviation!G226</f>
        <v>3.473534299383072</v>
      </c>
      <c r="H226" s="117">
        <f>[2]Power!H226+'[2]Ground Transportation'!H226+[2]Industry!H226+[2]Residential!H226+[2]Aviation!H226</f>
        <v>2.7422422443269316</v>
      </c>
      <c r="I226" s="117">
        <f>[2]Power!I226+'[2]Ground Transportation'!I226+[2]Industry!I226+[2]Residential!I226+[2]Aviation!I226</f>
        <v>1.178579826843863</v>
      </c>
      <c r="J226" s="117">
        <f>[2]Power!J226+'[2]Ground Transportation'!J226+[2]Industry!J226+[2]Residential!J226+[2]Aviation!J226</f>
        <v>23.374114787267779</v>
      </c>
      <c r="K226" s="79">
        <f>SUM(C226:J226)+[2]Aviation!L226+'[2]International Shipping'!C226</f>
        <v>86.721944999140632</v>
      </c>
      <c r="L226" s="67"/>
      <c r="M226" s="68"/>
      <c r="N226" s="69"/>
      <c r="O226" s="69"/>
      <c r="P226" s="69"/>
      <c r="Q226" s="69"/>
      <c r="R226" s="69"/>
      <c r="S226" s="69"/>
      <c r="T226" s="69"/>
      <c r="U226" s="69"/>
      <c r="V226" s="69"/>
      <c r="AJ226" s="74">
        <v>43688</v>
      </c>
      <c r="AK226" s="117">
        <f>[2]Power!AL226+'[2]Ground Transportation'!AL226+[2]Industry!AL226+[2]Residential!AL226+[2]Aviation!AR226</f>
        <v>0.5431460308343502</v>
      </c>
      <c r="AL226" s="117">
        <f>[2]Power!AM226+'[2]Ground Transportation'!AM226+[2]Industry!AM226+[2]Residential!AM226+[2]Aviation!AS226</f>
        <v>0.47668227889593123</v>
      </c>
      <c r="AM226" s="117">
        <f>[2]Power!AN226+'[2]Ground Transportation'!AN226+[2]Industry!AN226+[2]Residential!AN226+[2]Aviation!AT226</f>
        <v>1.0410007829449277</v>
      </c>
      <c r="AN226" s="117">
        <f>[2]Power!AO226+'[2]Ground Transportation'!AO226+[2]Industry!AO226+[2]Residential!AO226+[2]Aviation!AU226</f>
        <v>0.63576146005463663</v>
      </c>
      <c r="AO226" s="97">
        <f>[2]Power!AP226+'[2]Ground Transportation'!AP226+[2]Industry!AP226+[2]Residential!AP226+[2]Aviation!AV226</f>
        <v>0.45604969798125922</v>
      </c>
    </row>
    <row r="227" spans="2:41">
      <c r="B227" s="74">
        <v>43689</v>
      </c>
      <c r="C227" s="117">
        <f>[2]Power!C227+'[2]Ground Transportation'!C227+[2]Industry!C227+[2]Residential!C227+[2]Aviation!C227</f>
        <v>27.756639474141732</v>
      </c>
      <c r="D227" s="117">
        <f>[2]Power!D227+'[2]Ground Transportation'!D227+[2]Industry!D227+[2]Residential!D227+[2]Aviation!D227</f>
        <v>6.053725374144439</v>
      </c>
      <c r="E227" s="117">
        <f>[2]Power!E227+'[2]Ground Transportation'!E227+[2]Industry!E227+[2]Residential!E227+[2]Aviation!E227</f>
        <v>15.454354841396025</v>
      </c>
      <c r="F227" s="117">
        <f>[2]Power!F227+'[2]Ground Transportation'!F227+[2]Industry!F227+[2]Residential!F227+[2]Aviation!F227</f>
        <v>7.3981880731668568</v>
      </c>
      <c r="G227" s="117">
        <f>[2]Power!G227+'[2]Ground Transportation'!G227+[2]Industry!G227+[2]Residential!G227+[2]Aviation!G227</f>
        <v>3.7616697700846995</v>
      </c>
      <c r="H227" s="117">
        <f>[2]Power!H227+'[2]Ground Transportation'!H227+[2]Industry!H227+[2]Residential!H227+[2]Aviation!H227</f>
        <v>2.7990329901473037</v>
      </c>
      <c r="I227" s="117">
        <f>[2]Power!I227+'[2]Ground Transportation'!I227+[2]Industry!I227+[2]Residential!I227+[2]Aviation!I227</f>
        <v>1.3374124640069485</v>
      </c>
      <c r="J227" s="117">
        <f>[2]Power!J227+'[2]Ground Transportation'!J227+[2]Industry!J227+[2]Residential!J227+[2]Aviation!J227</f>
        <v>25.432108893785841</v>
      </c>
      <c r="K227" s="79">
        <f>SUM(C227:J227)+[2]Aviation!L227+'[2]International Shipping'!C227</f>
        <v>93.790550561549949</v>
      </c>
      <c r="M227" s="68"/>
      <c r="N227" s="69"/>
      <c r="O227" s="69"/>
      <c r="P227" s="69"/>
      <c r="Q227" s="69"/>
      <c r="R227" s="69"/>
      <c r="S227" s="69"/>
      <c r="T227" s="69"/>
      <c r="U227" s="69"/>
      <c r="V227" s="69"/>
      <c r="AJ227" s="74">
        <v>43689</v>
      </c>
      <c r="AK227" s="117">
        <f>[2]Power!AL227+'[2]Ground Transportation'!AL227+[2]Industry!AL227+[2]Residential!AL227+[2]Aviation!AR227</f>
        <v>0.79362384399906361</v>
      </c>
      <c r="AL227" s="117">
        <f>[2]Power!AM227+'[2]Ground Transportation'!AM227+[2]Industry!AM227+[2]Residential!AM227+[2]Aviation!AS227</f>
        <v>0.61993515533950827</v>
      </c>
      <c r="AM227" s="117">
        <f>[2]Power!AN227+'[2]Ground Transportation'!AN227+[2]Industry!AN227+[2]Residential!AN227+[2]Aviation!AT227</f>
        <v>1.5560150027145732</v>
      </c>
      <c r="AN227" s="117">
        <f>[2]Power!AO227+'[2]Ground Transportation'!AO227+[2]Industry!AO227+[2]Residential!AO227+[2]Aviation!AU227</f>
        <v>0.7132336708349194</v>
      </c>
      <c r="AO227" s="97">
        <f>[2]Power!AP227+'[2]Ground Transportation'!AP227+[2]Industry!AP227+[2]Residential!AP227+[2]Aviation!AV227</f>
        <v>0.73987513138902594</v>
      </c>
    </row>
    <row r="228" spans="2:41">
      <c r="B228" s="74">
        <v>43690</v>
      </c>
      <c r="C228" s="117">
        <f>[2]Power!C228+'[2]Ground Transportation'!C228+[2]Industry!C228+[2]Residential!C228+[2]Aviation!C228</f>
        <v>28.781148743534416</v>
      </c>
      <c r="D228" s="117">
        <f>[2]Power!D228+'[2]Ground Transportation'!D228+[2]Industry!D228+[2]Residential!D228+[2]Aviation!D228</f>
        <v>6.4903500785607777</v>
      </c>
      <c r="E228" s="117">
        <f>[2]Power!E228+'[2]Ground Transportation'!E228+[2]Industry!E228+[2]Residential!E228+[2]Aviation!E228</f>
        <v>16.553396295224193</v>
      </c>
      <c r="F228" s="117">
        <f>[2]Power!F228+'[2]Ground Transportation'!F228+[2]Industry!F228+[2]Residential!F228+[2]Aviation!F228</f>
        <v>7.91351657988944</v>
      </c>
      <c r="G228" s="117">
        <f>[2]Power!G228+'[2]Ground Transportation'!G228+[2]Industry!G228+[2]Residential!G228+[2]Aviation!G228</f>
        <v>3.7739673784875598</v>
      </c>
      <c r="H228" s="117">
        <f>[2]Power!H228+'[2]Ground Transportation'!H228+[2]Industry!H228+[2]Residential!H228+[2]Aviation!H228</f>
        <v>2.8891399217517035</v>
      </c>
      <c r="I228" s="117">
        <f>[2]Power!I228+'[2]Ground Transportation'!I228+[2]Industry!I228+[2]Residential!I228+[2]Aviation!I228</f>
        <v>1.3525218171603048</v>
      </c>
      <c r="J228" s="117">
        <f>[2]Power!J228+'[2]Ground Transportation'!J228+[2]Industry!J228+[2]Residential!J228+[2]Aviation!J228</f>
        <v>26.387071343851265</v>
      </c>
      <c r="K228" s="79">
        <f>SUM(C228:J228)+[2]Aviation!L228+'[2]International Shipping'!C228</f>
        <v>97.916334825892406</v>
      </c>
      <c r="M228" s="68"/>
      <c r="N228" s="69"/>
      <c r="O228" s="69"/>
      <c r="P228" s="69"/>
      <c r="Q228" s="69"/>
      <c r="R228" s="69"/>
      <c r="S228" s="69"/>
      <c r="T228" s="69"/>
      <c r="U228" s="69"/>
      <c r="V228" s="69"/>
      <c r="AJ228" s="74">
        <v>43690</v>
      </c>
      <c r="AK228" s="117">
        <f>[2]Power!AL228+'[2]Ground Transportation'!AL228+[2]Industry!AL228+[2]Residential!AL228+[2]Aviation!AR228</f>
        <v>0.87423983291105478</v>
      </c>
      <c r="AL228" s="117">
        <f>[2]Power!AM228+'[2]Ground Transportation'!AM228+[2]Industry!AM228+[2]Residential!AM228+[2]Aviation!AS228</f>
        <v>0.69078567198664043</v>
      </c>
      <c r="AM228" s="117">
        <f>[2]Power!AN228+'[2]Ground Transportation'!AN228+[2]Industry!AN228+[2]Residential!AN228+[2]Aviation!AT228</f>
        <v>1.601613682199857</v>
      </c>
      <c r="AN228" s="117">
        <f>[2]Power!AO228+'[2]Ground Transportation'!AO228+[2]Industry!AO228+[2]Residential!AO228+[2]Aviation!AU228</f>
        <v>0.75571056106625689</v>
      </c>
      <c r="AO228" s="97">
        <f>[2]Power!AP228+'[2]Ground Transportation'!AP228+[2]Industry!AP228+[2]Residential!AP228+[2]Aviation!AV228</f>
        <v>0.7486491381681023</v>
      </c>
    </row>
    <row r="229" spans="2:41">
      <c r="B229" s="74">
        <v>43691</v>
      </c>
      <c r="C229" s="117">
        <f>[2]Power!C229+'[2]Ground Transportation'!C229+[2]Industry!C229+[2]Residential!C229+[2]Aviation!C229</f>
        <v>30.133748559444673</v>
      </c>
      <c r="D229" s="117">
        <f>[2]Power!D229+'[2]Ground Transportation'!D229+[2]Industry!D229+[2]Residential!D229+[2]Aviation!D229</f>
        <v>6.3480286606923784</v>
      </c>
      <c r="E229" s="117">
        <f>[2]Power!E229+'[2]Ground Transportation'!E229+[2]Industry!E229+[2]Residential!E229+[2]Aviation!E229</f>
        <v>16.41614349850747</v>
      </c>
      <c r="F229" s="117">
        <f>[2]Power!F229+'[2]Ground Transportation'!F229+[2]Industry!F229+[2]Residential!F229+[2]Aviation!F229</f>
        <v>7.7266986897399184</v>
      </c>
      <c r="G229" s="117">
        <f>[2]Power!G229+'[2]Ground Transportation'!G229+[2]Industry!G229+[2]Residential!G229+[2]Aviation!G229</f>
        <v>3.7609968191259329</v>
      </c>
      <c r="H229" s="117">
        <f>[2]Power!H229+'[2]Ground Transportation'!H229+[2]Industry!H229+[2]Residential!H229+[2]Aviation!H229</f>
        <v>2.8747030134515525</v>
      </c>
      <c r="I229" s="117">
        <f>[2]Power!I229+'[2]Ground Transportation'!I229+[2]Industry!I229+[2]Residential!I229+[2]Aviation!I229</f>
        <v>1.3605436980549517</v>
      </c>
      <c r="J229" s="117">
        <f>[2]Power!J229+'[2]Ground Transportation'!J229+[2]Industry!J229+[2]Residential!J229+[2]Aviation!J229</f>
        <v>27.057937293334312</v>
      </c>
      <c r="K229" s="79">
        <f>SUM(C229:J229)+[2]Aviation!L229+'[2]International Shipping'!C229</f>
        <v>99.482056739014538</v>
      </c>
      <c r="M229" s="68"/>
      <c r="N229" s="69"/>
      <c r="O229" s="69"/>
      <c r="P229" s="69"/>
      <c r="Q229" s="69"/>
      <c r="R229" s="69"/>
      <c r="S229" s="69"/>
      <c r="T229" s="69"/>
      <c r="U229" s="69"/>
      <c r="V229" s="69"/>
      <c r="AJ229" s="74">
        <v>43691</v>
      </c>
      <c r="AK229" s="117">
        <f>[2]Power!AL229+'[2]Ground Transportation'!AL229+[2]Industry!AL229+[2]Residential!AL229+[2]Aviation!AR229</f>
        <v>0.80779566003023462</v>
      </c>
      <c r="AL229" s="117">
        <f>[2]Power!AM229+'[2]Ground Transportation'!AM229+[2]Industry!AM229+[2]Residential!AM229+[2]Aviation!AS229</f>
        <v>0.63165457580157092</v>
      </c>
      <c r="AM229" s="117">
        <f>[2]Power!AN229+'[2]Ground Transportation'!AN229+[2]Industry!AN229+[2]Residential!AN229+[2]Aviation!AT229</f>
        <v>1.4837427638440768</v>
      </c>
      <c r="AN229" s="117">
        <f>[2]Power!AO229+'[2]Ground Transportation'!AO229+[2]Industry!AO229+[2]Residential!AO229+[2]Aviation!AU229</f>
        <v>0.70219524594870841</v>
      </c>
      <c r="AO229" s="97">
        <f>[2]Power!AP229+'[2]Ground Transportation'!AP229+[2]Industry!AP229+[2]Residential!AP229+[2]Aviation!AV229</f>
        <v>0.78030989274866769</v>
      </c>
    </row>
    <row r="230" spans="2:41">
      <c r="B230" s="74">
        <v>43692</v>
      </c>
      <c r="C230" s="117">
        <f>[2]Power!C230+'[2]Ground Transportation'!C230+[2]Industry!C230+[2]Residential!C230+[2]Aviation!C230</f>
        <v>29.832904152968968</v>
      </c>
      <c r="D230" s="117">
        <f>[2]Power!D230+'[2]Ground Transportation'!D230+[2]Industry!D230+[2]Residential!D230+[2]Aviation!D230</f>
        <v>6.2521781236715359</v>
      </c>
      <c r="E230" s="117">
        <f>[2]Power!E230+'[2]Ground Transportation'!E230+[2]Industry!E230+[2]Residential!E230+[2]Aviation!E230</f>
        <v>16.155615131838257</v>
      </c>
      <c r="F230" s="117">
        <f>[2]Power!F230+'[2]Ground Transportation'!F230+[2]Industry!F230+[2]Residential!F230+[2]Aviation!F230</f>
        <v>6.6511415904495497</v>
      </c>
      <c r="G230" s="117">
        <f>[2]Power!G230+'[2]Ground Transportation'!G230+[2]Industry!G230+[2]Residential!G230+[2]Aviation!G230</f>
        <v>3.7525307286381961</v>
      </c>
      <c r="H230" s="117">
        <f>[2]Power!H230+'[2]Ground Transportation'!H230+[2]Industry!H230+[2]Residential!H230+[2]Aviation!H230</f>
        <v>2.7753511608643335</v>
      </c>
      <c r="I230" s="117">
        <f>[2]Power!I230+'[2]Ground Transportation'!I230+[2]Industry!I230+[2]Residential!I230+[2]Aviation!I230</f>
        <v>1.3615433655388434</v>
      </c>
      <c r="J230" s="117">
        <f>[2]Power!J230+'[2]Ground Transportation'!J230+[2]Industry!J230+[2]Residential!J230+[2]Aviation!J230</f>
        <v>26.274157061179761</v>
      </c>
      <c r="K230" s="79">
        <f>SUM(C230:J230)+[2]Aviation!L230+'[2]International Shipping'!C230</f>
        <v>96.8783927401916</v>
      </c>
      <c r="M230" s="68"/>
      <c r="N230" s="69"/>
      <c r="O230" s="69"/>
      <c r="P230" s="69"/>
      <c r="Q230" s="69"/>
      <c r="R230" s="69"/>
      <c r="S230" s="69"/>
      <c r="T230" s="69"/>
      <c r="U230" s="69"/>
      <c r="V230" s="69"/>
      <c r="AJ230" s="74">
        <v>43692</v>
      </c>
      <c r="AK230" s="117">
        <f>[2]Power!AL230+'[2]Ground Transportation'!AL230+[2]Industry!AL230+[2]Residential!AL230+[2]Aviation!AR230</f>
        <v>0.64232989032018539</v>
      </c>
      <c r="AL230" s="117">
        <f>[2]Power!AM230+'[2]Ground Transportation'!AM230+[2]Industry!AM230+[2]Residential!AM230+[2]Aviation!AS230</f>
        <v>0.58487012517873749</v>
      </c>
      <c r="AM230" s="117">
        <f>[2]Power!AN230+'[2]Ground Transportation'!AN230+[2]Industry!AN230+[2]Residential!AN230+[2]Aviation!AT230</f>
        <v>1.3100122879151221</v>
      </c>
      <c r="AN230" s="117">
        <f>[2]Power!AO230+'[2]Ground Transportation'!AO230+[2]Industry!AO230+[2]Residential!AO230+[2]Aviation!AU230</f>
        <v>0.66242779284051467</v>
      </c>
      <c r="AO230" s="97">
        <f>[2]Power!AP230+'[2]Ground Transportation'!AP230+[2]Industry!AP230+[2]Residential!AP230+[2]Aviation!AV230</f>
        <v>0.6538181516700825</v>
      </c>
    </row>
    <row r="231" spans="2:41">
      <c r="B231" s="74">
        <v>43693</v>
      </c>
      <c r="C231" s="117">
        <f>[2]Power!C231+'[2]Ground Transportation'!C231+[2]Industry!C231+[2]Residential!C231+[2]Aviation!C231</f>
        <v>29.882581150882871</v>
      </c>
      <c r="D231" s="117">
        <f>[2]Power!D231+'[2]Ground Transportation'!D231+[2]Industry!D231+[2]Residential!D231+[2]Aviation!D231</f>
        <v>5.608414122278905</v>
      </c>
      <c r="E231" s="117">
        <f>[2]Power!E231+'[2]Ground Transportation'!E231+[2]Industry!E231+[2]Residential!E231+[2]Aviation!E231</f>
        <v>15.714518868952108</v>
      </c>
      <c r="F231" s="117">
        <f>[2]Power!F231+'[2]Ground Transportation'!F231+[2]Industry!F231+[2]Residential!F231+[2]Aviation!F231</f>
        <v>6.8734815551230204</v>
      </c>
      <c r="G231" s="117">
        <f>[2]Power!G231+'[2]Ground Transportation'!G231+[2]Industry!G231+[2]Residential!G231+[2]Aviation!G231</f>
        <v>3.7764705661587197</v>
      </c>
      <c r="H231" s="117">
        <f>[2]Power!H231+'[2]Ground Transportation'!H231+[2]Industry!H231+[2]Residential!H231+[2]Aviation!H231</f>
        <v>2.8588571853769036</v>
      </c>
      <c r="I231" s="117">
        <f>[2]Power!I231+'[2]Ground Transportation'!I231+[2]Industry!I231+[2]Residential!I231+[2]Aviation!I231</f>
        <v>1.3106853264276386</v>
      </c>
      <c r="J231" s="117">
        <f>[2]Power!J231+'[2]Ground Transportation'!J231+[2]Industry!J231+[2]Residential!J231+[2]Aviation!J231</f>
        <v>25.498110729766498</v>
      </c>
      <c r="K231" s="79">
        <f>SUM(C231:J231)+[2]Aviation!L231+'[2]International Shipping'!C231</f>
        <v>95.398164229433348</v>
      </c>
      <c r="M231" s="68"/>
      <c r="N231" s="69"/>
      <c r="O231" s="69"/>
      <c r="P231" s="69"/>
      <c r="Q231" s="69"/>
      <c r="R231" s="69"/>
      <c r="S231" s="69"/>
      <c r="T231" s="69"/>
      <c r="U231" s="69"/>
      <c r="V231" s="69"/>
      <c r="AJ231" s="74">
        <v>43693</v>
      </c>
      <c r="AK231" s="117">
        <f>[2]Power!AL231+'[2]Ground Transportation'!AL231+[2]Industry!AL231+[2]Residential!AL231+[2]Aviation!AR231</f>
        <v>0.66366213594944967</v>
      </c>
      <c r="AL231" s="117">
        <f>[2]Power!AM231+'[2]Ground Transportation'!AM231+[2]Industry!AM231+[2]Residential!AM231+[2]Aviation!AS231</f>
        <v>0.60540500437956046</v>
      </c>
      <c r="AM231" s="117">
        <f>[2]Power!AN231+'[2]Ground Transportation'!AN231+[2]Industry!AN231+[2]Residential!AN231+[2]Aviation!AT231</f>
        <v>1.3257887890773454</v>
      </c>
      <c r="AN231" s="117">
        <f>[2]Power!AO231+'[2]Ground Transportation'!AO231+[2]Industry!AO231+[2]Residential!AO231+[2]Aviation!AU231</f>
        <v>0.69554560418943145</v>
      </c>
      <c r="AO231" s="97">
        <f>[2]Power!AP231+'[2]Ground Transportation'!AP231+[2]Industry!AP231+[2]Residential!AP231+[2]Aviation!AV231</f>
        <v>0.66668877218685951</v>
      </c>
    </row>
    <row r="232" spans="2:41">
      <c r="B232" s="74">
        <v>43694</v>
      </c>
      <c r="C232" s="117">
        <f>[2]Power!C232+'[2]Ground Transportation'!C232+[2]Industry!C232+[2]Residential!C232+[2]Aviation!C232</f>
        <v>29.167147414418757</v>
      </c>
      <c r="D232" s="117">
        <f>[2]Power!D232+'[2]Ground Transportation'!D232+[2]Industry!D232+[2]Residential!D232+[2]Aviation!D232</f>
        <v>5.8576391752894805</v>
      </c>
      <c r="E232" s="117">
        <f>[2]Power!E232+'[2]Ground Transportation'!E232+[2]Industry!E232+[2]Residential!E232+[2]Aviation!E232</f>
        <v>14.600418151746362</v>
      </c>
      <c r="F232" s="117">
        <f>[2]Power!F232+'[2]Ground Transportation'!F232+[2]Industry!F232+[2]Residential!F232+[2]Aviation!F232</f>
        <v>5.7103513693643801</v>
      </c>
      <c r="G232" s="117">
        <f>[2]Power!G232+'[2]Ground Transportation'!G232+[2]Industry!G232+[2]Residential!G232+[2]Aviation!G232</f>
        <v>3.6236735865770178</v>
      </c>
      <c r="H232" s="117">
        <f>[2]Power!H232+'[2]Ground Transportation'!H232+[2]Industry!H232+[2]Residential!H232+[2]Aviation!H232</f>
        <v>2.7786411768827795</v>
      </c>
      <c r="I232" s="117">
        <f>[2]Power!I232+'[2]Ground Transportation'!I232+[2]Industry!I232+[2]Residential!I232+[2]Aviation!I232</f>
        <v>1.3493454216616265</v>
      </c>
      <c r="J232" s="117">
        <f>[2]Power!J232+'[2]Ground Transportation'!J232+[2]Industry!J232+[2]Residential!J232+[2]Aviation!J232</f>
        <v>24.850410354996423</v>
      </c>
      <c r="K232" s="79">
        <f>SUM(C232:J232)+[2]Aviation!L232+'[2]International Shipping'!C232</f>
        <v>91.842851229695611</v>
      </c>
      <c r="M232" s="68"/>
      <c r="N232" s="69"/>
      <c r="O232" s="69"/>
      <c r="P232" s="69"/>
      <c r="Q232" s="69"/>
      <c r="R232" s="69"/>
      <c r="S232" s="69"/>
      <c r="T232" s="69"/>
      <c r="U232" s="69"/>
      <c r="V232" s="69"/>
      <c r="AJ232" s="74">
        <v>43694</v>
      </c>
      <c r="AK232" s="117">
        <f>[2]Power!AL232+'[2]Ground Transportation'!AL232+[2]Industry!AL232+[2]Residential!AL232+[2]Aviation!AR232</f>
        <v>0.55355652847039116</v>
      </c>
      <c r="AL232" s="117">
        <f>[2]Power!AM232+'[2]Ground Transportation'!AM232+[2]Industry!AM232+[2]Residential!AM232+[2]Aviation!AS232</f>
        <v>0.49297308372103593</v>
      </c>
      <c r="AM232" s="117">
        <f>[2]Power!AN232+'[2]Ground Transportation'!AN232+[2]Industry!AN232+[2]Residential!AN232+[2]Aviation!AT232</f>
        <v>1.0726485742310761</v>
      </c>
      <c r="AN232" s="117">
        <f>[2]Power!AO232+'[2]Ground Transportation'!AO232+[2]Industry!AO232+[2]Residential!AO232+[2]Aviation!AU232</f>
        <v>0.65778751605246188</v>
      </c>
      <c r="AO232" s="97">
        <f>[2]Power!AP232+'[2]Ground Transportation'!AP232+[2]Industry!AP232+[2]Residential!AP232+[2]Aviation!AV232</f>
        <v>0.50755855643863879</v>
      </c>
    </row>
    <row r="233" spans="2:41">
      <c r="B233" s="74">
        <v>43695</v>
      </c>
      <c r="C233" s="117">
        <f>[2]Power!C233+'[2]Ground Transportation'!C233+[2]Industry!C233+[2]Residential!C233+[2]Aviation!C233</f>
        <v>29.004366477476861</v>
      </c>
      <c r="D233" s="117">
        <f>[2]Power!D233+'[2]Ground Transportation'!D233+[2]Industry!D233+[2]Residential!D233+[2]Aviation!D233</f>
        <v>5.7934723934131975</v>
      </c>
      <c r="E233" s="117">
        <f>[2]Power!E233+'[2]Ground Transportation'!E233+[2]Industry!E233+[2]Residential!E233+[2]Aviation!E233</f>
        <v>13.473982843906537</v>
      </c>
      <c r="F233" s="117">
        <f>[2]Power!F233+'[2]Ground Transportation'!F233+[2]Industry!F233+[2]Residential!F233+[2]Aviation!F233</f>
        <v>5.2982405989426997</v>
      </c>
      <c r="G233" s="117">
        <f>[2]Power!G233+'[2]Ground Transportation'!G233+[2]Industry!G233+[2]Residential!G233+[2]Aviation!G233</f>
        <v>3.4599642127260188</v>
      </c>
      <c r="H233" s="117">
        <f>[2]Power!H233+'[2]Ground Transportation'!H233+[2]Industry!H233+[2]Residential!H233+[2]Aviation!H233</f>
        <v>2.7553228813803847</v>
      </c>
      <c r="I233" s="117">
        <f>[2]Power!I233+'[2]Ground Transportation'!I233+[2]Industry!I233+[2]Residential!I233+[2]Aviation!I233</f>
        <v>1.2600558577999144</v>
      </c>
      <c r="J233" s="117">
        <f>[2]Power!J233+'[2]Ground Transportation'!J233+[2]Industry!J233+[2]Residential!J233+[2]Aviation!J233</f>
        <v>24.01114610041617</v>
      </c>
      <c r="K233" s="79">
        <f>SUM(C233:J233)+[2]Aviation!L233+'[2]International Shipping'!C233</f>
        <v>88.977401017711344</v>
      </c>
      <c r="L233" s="67"/>
      <c r="M233" s="68"/>
      <c r="N233" s="69"/>
      <c r="O233" s="69"/>
      <c r="P233" s="69"/>
      <c r="Q233" s="69"/>
      <c r="R233" s="69"/>
      <c r="S233" s="69"/>
      <c r="T233" s="69"/>
      <c r="U233" s="69"/>
      <c r="V233" s="69"/>
      <c r="AJ233" s="74">
        <v>43695</v>
      </c>
      <c r="AK233" s="117">
        <f>[2]Power!AL233+'[2]Ground Transportation'!AL233+[2]Industry!AL233+[2]Residential!AL233+[2]Aviation!AR233</f>
        <v>0.53312034068655567</v>
      </c>
      <c r="AL233" s="117">
        <f>[2]Power!AM233+'[2]Ground Transportation'!AM233+[2]Industry!AM233+[2]Residential!AM233+[2]Aviation!AS233</f>
        <v>0.4736766533066662</v>
      </c>
      <c r="AM233" s="117">
        <f>[2]Power!AN233+'[2]Ground Transportation'!AN233+[2]Industry!AN233+[2]Residential!AN233+[2]Aviation!AT233</f>
        <v>1.0395479108158856</v>
      </c>
      <c r="AN233" s="117">
        <f>[2]Power!AO233+'[2]Ground Transportation'!AO233+[2]Industry!AO233+[2]Residential!AO233+[2]Aviation!AU233</f>
        <v>0.59126051452657191</v>
      </c>
      <c r="AO233" s="97">
        <f>[2]Power!AP233+'[2]Ground Transportation'!AP233+[2]Industry!AP233+[2]Residential!AP233+[2]Aviation!AV233</f>
        <v>0.42243488585755062</v>
      </c>
    </row>
    <row r="234" spans="2:41">
      <c r="B234" s="74">
        <v>43696</v>
      </c>
      <c r="C234" s="117">
        <f>[2]Power!C234+'[2]Ground Transportation'!C234+[2]Industry!C234+[2]Residential!C234+[2]Aviation!C234</f>
        <v>29.270489347498714</v>
      </c>
      <c r="D234" s="117">
        <f>[2]Power!D234+'[2]Ground Transportation'!D234+[2]Industry!D234+[2]Residential!D234+[2]Aviation!D234</f>
        <v>5.8507924547383547</v>
      </c>
      <c r="E234" s="117">
        <f>[2]Power!E234+'[2]Ground Transportation'!E234+[2]Industry!E234+[2]Residential!E234+[2]Aviation!E234</f>
        <v>15.695799460406844</v>
      </c>
      <c r="F234" s="117">
        <f>[2]Power!F234+'[2]Ground Transportation'!F234+[2]Industry!F234+[2]Residential!F234+[2]Aviation!F234</f>
        <v>7.0095379621790093</v>
      </c>
      <c r="G234" s="117">
        <f>[2]Power!G234+'[2]Ground Transportation'!G234+[2]Industry!G234+[2]Residential!G234+[2]Aviation!G234</f>
        <v>3.7146901199797369</v>
      </c>
      <c r="H234" s="117">
        <f>[2]Power!H234+'[2]Ground Transportation'!H234+[2]Industry!H234+[2]Residential!H234+[2]Aviation!H234</f>
        <v>3.2087100764781633</v>
      </c>
      <c r="I234" s="117">
        <f>[2]Power!I234+'[2]Ground Transportation'!I234+[2]Industry!I234+[2]Residential!I234+[2]Aviation!I234</f>
        <v>1.411064786078984</v>
      </c>
      <c r="J234" s="117">
        <f>[2]Power!J234+'[2]Ground Transportation'!J234+[2]Industry!J234+[2]Residential!J234+[2]Aviation!J234</f>
        <v>26.128965942895729</v>
      </c>
      <c r="K234" s="79">
        <f>SUM(C234:J234)+[2]Aviation!L234+'[2]International Shipping'!C234</f>
        <v>96.128760793549944</v>
      </c>
      <c r="M234" s="68"/>
      <c r="N234" s="69"/>
      <c r="O234" s="69"/>
      <c r="P234" s="69"/>
      <c r="Q234" s="69"/>
      <c r="R234" s="69"/>
      <c r="S234" s="69"/>
      <c r="T234" s="69"/>
      <c r="U234" s="69"/>
      <c r="V234" s="69"/>
      <c r="AJ234" s="74">
        <v>43696</v>
      </c>
      <c r="AK234" s="117">
        <f>[2]Power!AL234+'[2]Ground Transportation'!AL234+[2]Industry!AL234+[2]Residential!AL234+[2]Aviation!AR234</f>
        <v>0.72053617249503499</v>
      </c>
      <c r="AL234" s="117">
        <f>[2]Power!AM234+'[2]Ground Transportation'!AM234+[2]Industry!AM234+[2]Residential!AM234+[2]Aviation!AS234</f>
        <v>0.59959743914212582</v>
      </c>
      <c r="AM234" s="117">
        <f>[2]Power!AN234+'[2]Ground Transportation'!AN234+[2]Industry!AN234+[2]Residential!AN234+[2]Aviation!AT234</f>
        <v>1.4045230499362795</v>
      </c>
      <c r="AN234" s="117">
        <f>[2]Power!AO234+'[2]Ground Transportation'!AO234+[2]Industry!AO234+[2]Residential!AO234+[2]Aviation!AU234</f>
        <v>0.69652240964945333</v>
      </c>
      <c r="AO234" s="97">
        <f>[2]Power!AP234+'[2]Ground Transportation'!AP234+[2]Industry!AP234+[2]Residential!AP234+[2]Aviation!AV234</f>
        <v>0.65483398756501199</v>
      </c>
    </row>
    <row r="235" spans="2:41">
      <c r="B235" s="74">
        <v>43697</v>
      </c>
      <c r="C235" s="117">
        <f>[2]Power!C235+'[2]Ground Transportation'!C235+[2]Industry!C235+[2]Residential!C235+[2]Aviation!C235</f>
        <v>29.081227754953982</v>
      </c>
      <c r="D235" s="117">
        <f>[2]Power!D235+'[2]Ground Transportation'!D235+[2]Industry!D235+[2]Residential!D235+[2]Aviation!D235</f>
        <v>6.2748825479692449</v>
      </c>
      <c r="E235" s="117">
        <f>[2]Power!E235+'[2]Ground Transportation'!E235+[2]Industry!E235+[2]Residential!E235+[2]Aviation!E235</f>
        <v>16.327722114814435</v>
      </c>
      <c r="F235" s="117">
        <f>[2]Power!F235+'[2]Ground Transportation'!F235+[2]Industry!F235+[2]Residential!F235+[2]Aviation!F235</f>
        <v>8.024414275663851</v>
      </c>
      <c r="G235" s="117">
        <f>[2]Power!G235+'[2]Ground Transportation'!G235+[2]Industry!G235+[2]Residential!G235+[2]Aviation!G235</f>
        <v>3.7383851437271209</v>
      </c>
      <c r="H235" s="117">
        <f>[2]Power!H235+'[2]Ground Transportation'!H235+[2]Industry!H235+[2]Residential!H235+[2]Aviation!H235</f>
        <v>3.237438111778117</v>
      </c>
      <c r="I235" s="117">
        <f>[2]Power!I235+'[2]Ground Transportation'!I235+[2]Industry!I235+[2]Residential!I235+[2]Aviation!I235</f>
        <v>1.4447213467705688</v>
      </c>
      <c r="J235" s="117">
        <f>[2]Power!J235+'[2]Ground Transportation'!J235+[2]Industry!J235+[2]Residential!J235+[2]Aviation!J235</f>
        <v>26.558124450783712</v>
      </c>
      <c r="K235" s="79">
        <f>SUM(C235:J235)+[2]Aviation!L235+'[2]International Shipping'!C235</f>
        <v>98.523615647321705</v>
      </c>
      <c r="M235" s="68"/>
      <c r="N235" s="69"/>
      <c r="O235" s="69"/>
      <c r="P235" s="69"/>
      <c r="Q235" s="69"/>
      <c r="R235" s="69"/>
      <c r="S235" s="69"/>
      <c r="T235" s="69"/>
      <c r="U235" s="69"/>
      <c r="V235" s="69"/>
      <c r="AJ235" s="74">
        <v>43697</v>
      </c>
      <c r="AK235" s="117">
        <f>[2]Power!AL235+'[2]Ground Transportation'!AL235+[2]Industry!AL235+[2]Residential!AL235+[2]Aviation!AR235</f>
        <v>0.90028481174818964</v>
      </c>
      <c r="AL235" s="117">
        <f>[2]Power!AM235+'[2]Ground Transportation'!AM235+[2]Industry!AM235+[2]Residential!AM235+[2]Aviation!AS235</f>
        <v>0.72054739569306459</v>
      </c>
      <c r="AM235" s="117">
        <f>[2]Power!AN235+'[2]Ground Transportation'!AN235+[2]Industry!AN235+[2]Residential!AN235+[2]Aviation!AT235</f>
        <v>1.6974225185690932</v>
      </c>
      <c r="AN235" s="117">
        <f>[2]Power!AO235+'[2]Ground Transportation'!AO235+[2]Industry!AO235+[2]Residential!AO235+[2]Aviation!AU235</f>
        <v>0.7805322798163935</v>
      </c>
      <c r="AO235" s="97">
        <f>[2]Power!AP235+'[2]Ground Transportation'!AP235+[2]Industry!AP235+[2]Residential!AP235+[2]Aviation!AV235</f>
        <v>0.71299554505897111</v>
      </c>
    </row>
    <row r="236" spans="2:41">
      <c r="B236" s="74">
        <v>43698</v>
      </c>
      <c r="C236" s="117">
        <f>[2]Power!C236+'[2]Ground Transportation'!C236+[2]Industry!C236+[2]Residential!C236+[2]Aviation!C236</f>
        <v>29.830537195168723</v>
      </c>
      <c r="D236" s="117">
        <f>[2]Power!D236+'[2]Ground Transportation'!D236+[2]Industry!D236+[2]Residential!D236+[2]Aviation!D236</f>
        <v>6.3360198652055235</v>
      </c>
      <c r="E236" s="117">
        <f>[2]Power!E236+'[2]Ground Transportation'!E236+[2]Industry!E236+[2]Residential!E236+[2]Aviation!E236</f>
        <v>16.306692006886461</v>
      </c>
      <c r="F236" s="117">
        <f>[2]Power!F236+'[2]Ground Transportation'!F236+[2]Industry!F236+[2]Residential!F236+[2]Aviation!F236</f>
        <v>8.0155020275275479</v>
      </c>
      <c r="G236" s="117">
        <f>[2]Power!G236+'[2]Ground Transportation'!G236+[2]Industry!G236+[2]Residential!G236+[2]Aviation!G236</f>
        <v>3.739240557723897</v>
      </c>
      <c r="H236" s="117">
        <f>[2]Power!H236+'[2]Ground Transportation'!H236+[2]Industry!H236+[2]Residential!H236+[2]Aviation!H236</f>
        <v>3.2084584325849961</v>
      </c>
      <c r="I236" s="117">
        <f>[2]Power!I236+'[2]Ground Transportation'!I236+[2]Industry!I236+[2]Residential!I236+[2]Aviation!I236</f>
        <v>1.4250198763890534</v>
      </c>
      <c r="J236" s="117">
        <f>[2]Power!J236+'[2]Ground Transportation'!J236+[2]Industry!J236+[2]Residential!J236+[2]Aviation!J236</f>
        <v>27.11328319844554</v>
      </c>
      <c r="K236" s="79">
        <f>SUM(C236:J236)+[2]Aviation!L236+'[2]International Shipping'!C236</f>
        <v>99.787366497709996</v>
      </c>
      <c r="M236" s="68"/>
      <c r="N236" s="69"/>
      <c r="O236" s="69"/>
      <c r="P236" s="69"/>
      <c r="Q236" s="69"/>
      <c r="R236" s="69"/>
      <c r="S236" s="69"/>
      <c r="T236" s="69"/>
      <c r="U236" s="69"/>
      <c r="V236" s="69"/>
      <c r="AJ236" s="74">
        <v>43698</v>
      </c>
      <c r="AK236" s="117">
        <f>[2]Power!AL236+'[2]Ground Transportation'!AL236+[2]Industry!AL236+[2]Residential!AL236+[2]Aviation!AR236</f>
        <v>0.85984162292049815</v>
      </c>
      <c r="AL236" s="117">
        <f>[2]Power!AM236+'[2]Ground Transportation'!AM236+[2]Industry!AM236+[2]Residential!AM236+[2]Aviation!AS236</f>
        <v>0.71652854036582381</v>
      </c>
      <c r="AM236" s="117">
        <f>[2]Power!AN236+'[2]Ground Transportation'!AN236+[2]Industry!AN236+[2]Residential!AN236+[2]Aviation!AT236</f>
        <v>1.7079476414811019</v>
      </c>
      <c r="AN236" s="117">
        <f>[2]Power!AO236+'[2]Ground Transportation'!AO236+[2]Industry!AO236+[2]Residential!AO236+[2]Aviation!AU236</f>
        <v>0.8012478578888147</v>
      </c>
      <c r="AO236" s="97">
        <f>[2]Power!AP236+'[2]Ground Transportation'!AP236+[2]Industry!AP236+[2]Residential!AP236+[2]Aviation!AV236</f>
        <v>0.71925479356957989</v>
      </c>
    </row>
    <row r="237" spans="2:41">
      <c r="B237" s="74">
        <v>43699</v>
      </c>
      <c r="C237" s="117">
        <f>[2]Power!C237+'[2]Ground Transportation'!C237+[2]Industry!C237+[2]Residential!C237+[2]Aviation!C237</f>
        <v>30.248061742002875</v>
      </c>
      <c r="D237" s="117">
        <f>[2]Power!D237+'[2]Ground Transportation'!D237+[2]Industry!D237+[2]Residential!D237+[2]Aviation!D237</f>
        <v>6.3325097522223466</v>
      </c>
      <c r="E237" s="117">
        <f>[2]Power!E237+'[2]Ground Transportation'!E237+[2]Industry!E237+[2]Residential!E237+[2]Aviation!E237</f>
        <v>16.132420010243624</v>
      </c>
      <c r="F237" s="117">
        <f>[2]Power!F237+'[2]Ground Transportation'!F237+[2]Industry!F237+[2]Residential!F237+[2]Aviation!F237</f>
        <v>7.6780488421782973</v>
      </c>
      <c r="G237" s="117">
        <f>[2]Power!G237+'[2]Ground Transportation'!G237+[2]Industry!G237+[2]Residential!G237+[2]Aviation!G237</f>
        <v>3.7156366000885885</v>
      </c>
      <c r="H237" s="117">
        <f>[2]Power!H237+'[2]Ground Transportation'!H237+[2]Industry!H237+[2]Residential!H237+[2]Aviation!H237</f>
        <v>3.2311987102353728</v>
      </c>
      <c r="I237" s="117">
        <f>[2]Power!I237+'[2]Ground Transportation'!I237+[2]Industry!I237+[2]Residential!I237+[2]Aviation!I237</f>
        <v>1.4478945677147104</v>
      </c>
      <c r="J237" s="117">
        <f>[2]Power!J237+'[2]Ground Transportation'!J237+[2]Industry!J237+[2]Residential!J237+[2]Aviation!J237</f>
        <v>27.054600502015568</v>
      </c>
      <c r="K237" s="79">
        <f>SUM(C237:J237)+[2]Aviation!L237+'[2]International Shipping'!C237</f>
        <v>99.673236065446517</v>
      </c>
      <c r="M237" s="68"/>
      <c r="N237" s="69"/>
      <c r="O237" s="69"/>
      <c r="P237" s="69"/>
      <c r="Q237" s="69"/>
      <c r="R237" s="69"/>
      <c r="S237" s="69"/>
      <c r="T237" s="69"/>
      <c r="U237" s="69"/>
      <c r="V237" s="69"/>
      <c r="AJ237" s="74">
        <v>43699</v>
      </c>
      <c r="AK237" s="117">
        <f>[2]Power!AL237+'[2]Ground Transportation'!AL237+[2]Industry!AL237+[2]Residential!AL237+[2]Aviation!AR237</f>
        <v>0.75406858852412062</v>
      </c>
      <c r="AL237" s="117">
        <f>[2]Power!AM237+'[2]Ground Transportation'!AM237+[2]Industry!AM237+[2]Residential!AM237+[2]Aviation!AS237</f>
        <v>0.67308463095871984</v>
      </c>
      <c r="AM237" s="117">
        <f>[2]Power!AN237+'[2]Ground Transportation'!AN237+[2]Industry!AN237+[2]Residential!AN237+[2]Aviation!AT237</f>
        <v>1.5991593318045394</v>
      </c>
      <c r="AN237" s="117">
        <f>[2]Power!AO237+'[2]Ground Transportation'!AO237+[2]Industry!AO237+[2]Residential!AO237+[2]Aviation!AU237</f>
        <v>0.80751535947637565</v>
      </c>
      <c r="AO237" s="97">
        <f>[2]Power!AP237+'[2]Ground Transportation'!AP237+[2]Industry!AP237+[2]Residential!AP237+[2]Aviation!AV237</f>
        <v>0.67988125106528596</v>
      </c>
    </row>
    <row r="238" spans="2:41">
      <c r="B238" s="74">
        <v>43700</v>
      </c>
      <c r="C238" s="117">
        <f>[2]Power!C238+'[2]Ground Transportation'!C238+[2]Industry!C238+[2]Residential!C238+[2]Aviation!C238</f>
        <v>31.063625547305193</v>
      </c>
      <c r="D238" s="117">
        <f>[2]Power!D238+'[2]Ground Transportation'!D238+[2]Industry!D238+[2]Residential!D238+[2]Aviation!D238</f>
        <v>6.4175635664406263</v>
      </c>
      <c r="E238" s="117">
        <f>[2]Power!E238+'[2]Ground Transportation'!E238+[2]Industry!E238+[2]Residential!E238+[2]Aviation!E238</f>
        <v>15.141173664979656</v>
      </c>
      <c r="F238" s="117">
        <f>[2]Power!F238+'[2]Ground Transportation'!F238+[2]Industry!F238+[2]Residential!F238+[2]Aviation!F238</f>
        <v>7.6186841228164335</v>
      </c>
      <c r="G238" s="117">
        <f>[2]Power!G238+'[2]Ground Transportation'!G238+[2]Industry!G238+[2]Residential!G238+[2]Aviation!G238</f>
        <v>3.6782046001834439</v>
      </c>
      <c r="H238" s="117">
        <f>[2]Power!H238+'[2]Ground Transportation'!H238+[2]Industry!H238+[2]Residential!H238+[2]Aviation!H238</f>
        <v>3.143305712291224</v>
      </c>
      <c r="I238" s="117">
        <f>[2]Power!I238+'[2]Ground Transportation'!I238+[2]Industry!I238+[2]Residential!I238+[2]Aviation!I238</f>
        <v>1.3953470602332243</v>
      </c>
      <c r="J238" s="117">
        <f>[2]Power!J238+'[2]Ground Transportation'!J238+[2]Industry!J238+[2]Residential!J238+[2]Aviation!J238</f>
        <v>26.544044324757024</v>
      </c>
      <c r="K238" s="79">
        <f>SUM(C238:J238)+[2]Aviation!L238+'[2]International Shipping'!C238</f>
        <v>98.863547214524374</v>
      </c>
      <c r="M238" s="68"/>
      <c r="N238" s="69"/>
      <c r="O238" s="69"/>
      <c r="P238" s="69"/>
      <c r="Q238" s="69"/>
      <c r="R238" s="69"/>
      <c r="S238" s="69"/>
      <c r="T238" s="69"/>
      <c r="U238" s="69"/>
      <c r="V238" s="69"/>
      <c r="AJ238" s="74">
        <v>43700</v>
      </c>
      <c r="AK238" s="117">
        <f>[2]Power!AL238+'[2]Ground Transportation'!AL238+[2]Industry!AL238+[2]Residential!AL238+[2]Aviation!AR238</f>
        <v>0.72662613414302579</v>
      </c>
      <c r="AL238" s="117">
        <f>[2]Power!AM238+'[2]Ground Transportation'!AM238+[2]Industry!AM238+[2]Residential!AM238+[2]Aviation!AS238</f>
        <v>0.66750690818815306</v>
      </c>
      <c r="AM238" s="117">
        <f>[2]Power!AN238+'[2]Ground Transportation'!AN238+[2]Industry!AN238+[2]Residential!AN238+[2]Aviation!AT238</f>
        <v>1.5951260166094365</v>
      </c>
      <c r="AN238" s="117">
        <f>[2]Power!AO238+'[2]Ground Transportation'!AO238+[2]Industry!AO238+[2]Residential!AO238+[2]Aviation!AU238</f>
        <v>0.80577287954787558</v>
      </c>
      <c r="AO238" s="97">
        <f>[2]Power!AP238+'[2]Ground Transportation'!AP238+[2]Industry!AP238+[2]Residential!AP238+[2]Aviation!AV238</f>
        <v>0.70771917589591093</v>
      </c>
    </row>
    <row r="239" spans="2:41">
      <c r="B239" s="74">
        <v>43701</v>
      </c>
      <c r="C239" s="117">
        <f>[2]Power!C239+'[2]Ground Transportation'!C239+[2]Industry!C239+[2]Residential!C239+[2]Aviation!C239</f>
        <v>30.899888746443246</v>
      </c>
      <c r="D239" s="117">
        <f>[2]Power!D239+'[2]Ground Transportation'!D239+[2]Industry!D239+[2]Residential!D239+[2]Aviation!D239</f>
        <v>6.481030954557343</v>
      </c>
      <c r="E239" s="117">
        <f>[2]Power!E239+'[2]Ground Transportation'!E239+[2]Industry!E239+[2]Residential!E239+[2]Aviation!E239</f>
        <v>13.512516793256683</v>
      </c>
      <c r="F239" s="117">
        <f>[2]Power!F239+'[2]Ground Transportation'!F239+[2]Industry!F239+[2]Residential!F239+[2]Aviation!F239</f>
        <v>6.6476676007706521</v>
      </c>
      <c r="G239" s="117">
        <f>[2]Power!G239+'[2]Ground Transportation'!G239+[2]Industry!G239+[2]Residential!G239+[2]Aviation!G239</f>
        <v>3.5796978180139223</v>
      </c>
      <c r="H239" s="117">
        <f>[2]Power!H239+'[2]Ground Transportation'!H239+[2]Industry!H239+[2]Residential!H239+[2]Aviation!H239</f>
        <v>2.679789258394083</v>
      </c>
      <c r="I239" s="117">
        <f>[2]Power!I239+'[2]Ground Transportation'!I239+[2]Industry!I239+[2]Residential!I239+[2]Aviation!I239</f>
        <v>1.2605146308182078</v>
      </c>
      <c r="J239" s="117">
        <f>[2]Power!J239+'[2]Ground Transportation'!J239+[2]Industry!J239+[2]Residential!J239+[2]Aviation!J239</f>
        <v>25.636238364658261</v>
      </c>
      <c r="K239" s="79">
        <f>SUM(C239:J239)+[2]Aviation!L239+'[2]International Shipping'!C239</f>
        <v>94.583534062489051</v>
      </c>
      <c r="M239" s="68"/>
      <c r="N239" s="69"/>
      <c r="O239" s="69"/>
      <c r="P239" s="69"/>
      <c r="Q239" s="69"/>
      <c r="R239" s="69"/>
      <c r="S239" s="69"/>
      <c r="T239" s="69"/>
      <c r="U239" s="69"/>
      <c r="V239" s="69"/>
      <c r="AJ239" s="74">
        <v>43701</v>
      </c>
      <c r="AK239" s="117">
        <f>[2]Power!AL239+'[2]Ground Transportation'!AL239+[2]Industry!AL239+[2]Residential!AL239+[2]Aviation!AR239</f>
        <v>0.68943901332175395</v>
      </c>
      <c r="AL239" s="117">
        <f>[2]Power!AM239+'[2]Ground Transportation'!AM239+[2]Industry!AM239+[2]Residential!AM239+[2]Aviation!AS239</f>
        <v>0.55168893379849804</v>
      </c>
      <c r="AM239" s="117">
        <f>[2]Power!AN239+'[2]Ground Transportation'!AN239+[2]Industry!AN239+[2]Residential!AN239+[2]Aviation!AT239</f>
        <v>1.29024187764908</v>
      </c>
      <c r="AN239" s="117">
        <f>[2]Power!AO239+'[2]Ground Transportation'!AO239+[2]Industry!AO239+[2]Residential!AO239+[2]Aviation!AU239</f>
        <v>0.72601620559947389</v>
      </c>
      <c r="AO239" s="97">
        <f>[2]Power!AP239+'[2]Ground Transportation'!AP239+[2]Industry!AP239+[2]Residential!AP239+[2]Aviation!AV239</f>
        <v>0.62813088050434052</v>
      </c>
    </row>
    <row r="240" spans="2:41">
      <c r="B240" s="74">
        <v>43702</v>
      </c>
      <c r="C240" s="117">
        <f>[2]Power!C240+'[2]Ground Transportation'!C240+[2]Industry!C240+[2]Residential!C240+[2]Aviation!C240</f>
        <v>30.077688711384756</v>
      </c>
      <c r="D240" s="117">
        <f>[2]Power!D240+'[2]Ground Transportation'!D240+[2]Industry!D240+[2]Residential!D240+[2]Aviation!D240</f>
        <v>6.1667863941008694</v>
      </c>
      <c r="E240" s="117">
        <f>[2]Power!E240+'[2]Ground Transportation'!E240+[2]Industry!E240+[2]Residential!E240+[2]Aviation!E240</f>
        <v>11.913215901208449</v>
      </c>
      <c r="F240" s="117">
        <f>[2]Power!F240+'[2]Ground Transportation'!F240+[2]Industry!F240+[2]Residential!F240+[2]Aviation!F240</f>
        <v>6.0259624546235688</v>
      </c>
      <c r="G240" s="117">
        <f>[2]Power!G240+'[2]Ground Transportation'!G240+[2]Industry!G240+[2]Residential!G240+[2]Aviation!G240</f>
        <v>3.5666855522490049</v>
      </c>
      <c r="H240" s="117">
        <f>[2]Power!H240+'[2]Ground Transportation'!H240+[2]Industry!H240+[2]Residential!H240+[2]Aviation!H240</f>
        <v>2.4446117779669962</v>
      </c>
      <c r="I240" s="117">
        <f>[2]Power!I240+'[2]Ground Transportation'!I240+[2]Industry!I240+[2]Residential!I240+[2]Aviation!I240</f>
        <v>1.12406499820525</v>
      </c>
      <c r="J240" s="117">
        <f>[2]Power!J240+'[2]Ground Transportation'!J240+[2]Industry!J240+[2]Residential!J240+[2]Aviation!J240</f>
        <v>24.066574562775905</v>
      </c>
      <c r="K240" s="79">
        <f>SUM(C240:J240)+[2]Aviation!L240+'[2]International Shipping'!C240</f>
        <v>89.274831200515223</v>
      </c>
      <c r="L240" s="67"/>
      <c r="M240" s="68"/>
      <c r="N240" s="69"/>
      <c r="O240" s="69"/>
      <c r="P240" s="69"/>
      <c r="Q240" s="69"/>
      <c r="R240" s="69"/>
      <c r="S240" s="69"/>
      <c r="T240" s="69"/>
      <c r="U240" s="69"/>
      <c r="V240" s="69"/>
      <c r="AJ240" s="74">
        <v>43702</v>
      </c>
      <c r="AK240" s="117">
        <f>[2]Power!AL240+'[2]Ground Transportation'!AL240+[2]Industry!AL240+[2]Residential!AL240+[2]Aviation!AR240</f>
        <v>0.65591686631041668</v>
      </c>
      <c r="AL240" s="117">
        <f>[2]Power!AM240+'[2]Ground Transportation'!AM240+[2]Industry!AM240+[2]Residential!AM240+[2]Aviation!AS240</f>
        <v>0.52068097905205357</v>
      </c>
      <c r="AM240" s="117">
        <f>[2]Power!AN240+'[2]Ground Transportation'!AN240+[2]Industry!AN240+[2]Residential!AN240+[2]Aviation!AT240</f>
        <v>1.222796191007361</v>
      </c>
      <c r="AN240" s="117">
        <f>[2]Power!AO240+'[2]Ground Transportation'!AO240+[2]Industry!AO240+[2]Residential!AO240+[2]Aviation!AU240</f>
        <v>0.64633502024044376</v>
      </c>
      <c r="AO240" s="97">
        <f>[2]Power!AP240+'[2]Ground Transportation'!AP240+[2]Industry!AP240+[2]Residential!AP240+[2]Aviation!AV240</f>
        <v>0.54716747362785845</v>
      </c>
    </row>
    <row r="241" spans="2:41">
      <c r="B241" s="74">
        <v>43703</v>
      </c>
      <c r="C241" s="117">
        <f>[2]Power!C241+'[2]Ground Transportation'!C241+[2]Industry!C241+[2]Residential!C241+[2]Aviation!C241</f>
        <v>30.427103425962795</v>
      </c>
      <c r="D241" s="117">
        <f>[2]Power!D241+'[2]Ground Transportation'!D241+[2]Industry!D241+[2]Residential!D241+[2]Aviation!D241</f>
        <v>6.2327042763967384</v>
      </c>
      <c r="E241" s="117">
        <f>[2]Power!E241+'[2]Ground Transportation'!E241+[2]Industry!E241+[2]Residential!E241+[2]Aviation!E241</f>
        <v>13.895302610053065</v>
      </c>
      <c r="F241" s="117">
        <f>[2]Power!F241+'[2]Ground Transportation'!F241+[2]Industry!F241+[2]Residential!F241+[2]Aviation!F241</f>
        <v>8.0465989629170505</v>
      </c>
      <c r="G241" s="117">
        <f>[2]Power!G241+'[2]Ground Transportation'!G241+[2]Industry!G241+[2]Residential!G241+[2]Aviation!G241</f>
        <v>3.7798107561646965</v>
      </c>
      <c r="H241" s="117">
        <f>[2]Power!H241+'[2]Ground Transportation'!H241+[2]Industry!H241+[2]Residential!H241+[2]Aviation!H241</f>
        <v>2.8381637109927</v>
      </c>
      <c r="I241" s="117">
        <f>[2]Power!I241+'[2]Ground Transportation'!I241+[2]Industry!I241+[2]Residential!I241+[2]Aviation!I241</f>
        <v>1.3585360967022599</v>
      </c>
      <c r="J241" s="117">
        <f>[2]Power!J241+'[2]Ground Transportation'!J241+[2]Industry!J241+[2]Residential!J241+[2]Aviation!J241</f>
        <v>26.148305062499109</v>
      </c>
      <c r="K241" s="79">
        <f>SUM(C241:J241)+[2]Aviation!L241+'[2]International Shipping'!C241</f>
        <v>96.547346343193368</v>
      </c>
      <c r="M241" s="68"/>
      <c r="N241" s="69"/>
      <c r="O241" s="69"/>
      <c r="P241" s="69"/>
      <c r="Q241" s="69"/>
      <c r="R241" s="69"/>
      <c r="S241" s="69"/>
      <c r="T241" s="69"/>
      <c r="U241" s="69"/>
      <c r="V241" s="69"/>
      <c r="AJ241" s="74">
        <v>43703</v>
      </c>
      <c r="AK241" s="117">
        <f>[2]Power!AL241+'[2]Ground Transportation'!AL241+[2]Industry!AL241+[2]Residential!AL241+[2]Aviation!AR241</f>
        <v>0.85514609785012519</v>
      </c>
      <c r="AL241" s="117">
        <f>[2]Power!AM241+'[2]Ground Transportation'!AM241+[2]Industry!AM241+[2]Residential!AM241+[2]Aviation!AS241</f>
        <v>0.67900276338336685</v>
      </c>
      <c r="AM241" s="117">
        <f>[2]Power!AN241+'[2]Ground Transportation'!AN241+[2]Industry!AN241+[2]Residential!AN241+[2]Aviation!AT241</f>
        <v>1.7686547411799536</v>
      </c>
      <c r="AN241" s="117">
        <f>[2]Power!AO241+'[2]Ground Transportation'!AO241+[2]Industry!AO241+[2]Residential!AO241+[2]Aviation!AU241</f>
        <v>0.80673066018259887</v>
      </c>
      <c r="AO241" s="97">
        <f>[2]Power!AP241+'[2]Ground Transportation'!AP241+[2]Industry!AP241+[2]Residential!AP241+[2]Aviation!AV241</f>
        <v>0.78571976854598058</v>
      </c>
    </row>
    <row r="242" spans="2:41">
      <c r="B242" s="74">
        <v>43704</v>
      </c>
      <c r="C242" s="117">
        <f>[2]Power!C242+'[2]Ground Transportation'!C242+[2]Industry!C242+[2]Residential!C242+[2]Aviation!C242</f>
        <v>30.310868449638669</v>
      </c>
      <c r="D242" s="117">
        <f>[2]Power!D242+'[2]Ground Transportation'!D242+[2]Industry!D242+[2]Residential!D242+[2]Aviation!D242</f>
        <v>6.4478004681870393</v>
      </c>
      <c r="E242" s="117">
        <f>[2]Power!E242+'[2]Ground Transportation'!E242+[2]Industry!E242+[2]Residential!E242+[2]Aviation!E242</f>
        <v>14.751713254439851</v>
      </c>
      <c r="F242" s="117">
        <f>[2]Power!F242+'[2]Ground Transportation'!F242+[2]Industry!F242+[2]Residential!F242+[2]Aviation!F242</f>
        <v>8.889742682269306</v>
      </c>
      <c r="G242" s="117">
        <f>[2]Power!G242+'[2]Ground Transportation'!G242+[2]Industry!G242+[2]Residential!G242+[2]Aviation!G242</f>
        <v>3.7908504794374625</v>
      </c>
      <c r="H242" s="117">
        <f>[2]Power!H242+'[2]Ground Transportation'!H242+[2]Industry!H242+[2]Residential!H242+[2]Aviation!H242</f>
        <v>2.9962031625093615</v>
      </c>
      <c r="I242" s="117">
        <f>[2]Power!I242+'[2]Ground Transportation'!I242+[2]Industry!I242+[2]Residential!I242+[2]Aviation!I242</f>
        <v>1.3795409531602036</v>
      </c>
      <c r="J242" s="117">
        <f>[2]Power!J242+'[2]Ground Transportation'!J242+[2]Industry!J242+[2]Residential!J242+[2]Aviation!J242</f>
        <v>26.621123749927342</v>
      </c>
      <c r="K242" s="79">
        <f>SUM(C242:J242)+[2]Aviation!L242+'[2]International Shipping'!C242</f>
        <v>98.973712767911408</v>
      </c>
      <c r="M242" s="68"/>
      <c r="N242" s="69"/>
      <c r="O242" s="69"/>
      <c r="P242" s="69"/>
      <c r="Q242" s="69"/>
      <c r="R242" s="69"/>
      <c r="S242" s="69"/>
      <c r="T242" s="69"/>
      <c r="U242" s="69"/>
      <c r="V242" s="69"/>
      <c r="AJ242" s="74">
        <v>43704</v>
      </c>
      <c r="AK242" s="117">
        <f>[2]Power!AL242+'[2]Ground Transportation'!AL242+[2]Industry!AL242+[2]Residential!AL242+[2]Aviation!AR242</f>
        <v>0.99131211958376453</v>
      </c>
      <c r="AL242" s="117">
        <f>[2]Power!AM242+'[2]Ground Transportation'!AM242+[2]Industry!AM242+[2]Residential!AM242+[2]Aviation!AS242</f>
        <v>0.76296310475972873</v>
      </c>
      <c r="AM242" s="117">
        <f>[2]Power!AN242+'[2]Ground Transportation'!AN242+[2]Industry!AN242+[2]Residential!AN242+[2]Aviation!AT242</f>
        <v>1.9311772978427084</v>
      </c>
      <c r="AN242" s="117">
        <f>[2]Power!AO242+'[2]Ground Transportation'!AO242+[2]Industry!AO242+[2]Residential!AO242+[2]Aviation!AU242</f>
        <v>0.91919609465274288</v>
      </c>
      <c r="AO242" s="97">
        <f>[2]Power!AP242+'[2]Ground Transportation'!AP242+[2]Industry!AP242+[2]Residential!AP242+[2]Aviation!AV242</f>
        <v>0.87648968926767501</v>
      </c>
    </row>
    <row r="243" spans="2:41">
      <c r="B243" s="74">
        <v>43705</v>
      </c>
      <c r="C243" s="117">
        <f>[2]Power!C243+'[2]Ground Transportation'!C243+[2]Industry!C243+[2]Residential!C243+[2]Aviation!C243</f>
        <v>30.32170286634889</v>
      </c>
      <c r="D243" s="117">
        <f>[2]Power!D243+'[2]Ground Transportation'!D243+[2]Industry!D243+[2]Residential!D243+[2]Aviation!D243</f>
        <v>6.618025443754175</v>
      </c>
      <c r="E243" s="117">
        <f>[2]Power!E243+'[2]Ground Transportation'!E243+[2]Industry!E243+[2]Residential!E243+[2]Aviation!E243</f>
        <v>15.189643776482326</v>
      </c>
      <c r="F243" s="117">
        <f>[2]Power!F243+'[2]Ground Transportation'!F243+[2]Industry!F243+[2]Residential!F243+[2]Aviation!F243</f>
        <v>8.9727985586731549</v>
      </c>
      <c r="G243" s="117">
        <f>[2]Power!G243+'[2]Ground Transportation'!G243+[2]Industry!G243+[2]Residential!G243+[2]Aviation!G243</f>
        <v>3.8468105470869336</v>
      </c>
      <c r="H243" s="117">
        <f>[2]Power!H243+'[2]Ground Transportation'!H243+[2]Industry!H243+[2]Residential!H243+[2]Aviation!H243</f>
        <v>3.0322327425684001</v>
      </c>
      <c r="I243" s="117">
        <f>[2]Power!I243+'[2]Ground Transportation'!I243+[2]Industry!I243+[2]Residential!I243+[2]Aviation!I243</f>
        <v>1.4002907082100562</v>
      </c>
      <c r="J243" s="117">
        <f>[2]Power!J243+'[2]Ground Transportation'!J243+[2]Industry!J243+[2]Residential!J243+[2]Aviation!J243</f>
        <v>27.184370945387357</v>
      </c>
      <c r="K243" s="79">
        <f>SUM(C243:J243)+[2]Aviation!L243+'[2]International Shipping'!C243</f>
        <v>100.3955805918621</v>
      </c>
      <c r="M243" s="68"/>
      <c r="N243" s="69"/>
      <c r="O243" s="69"/>
      <c r="P243" s="69"/>
      <c r="Q243" s="69"/>
      <c r="R243" s="69"/>
      <c r="S243" s="69"/>
      <c r="T243" s="69"/>
      <c r="U243" s="69"/>
      <c r="V243" s="69"/>
      <c r="AJ243" s="74">
        <v>43705</v>
      </c>
      <c r="AK243" s="117">
        <f>[2]Power!AL243+'[2]Ground Transportation'!AL243+[2]Industry!AL243+[2]Residential!AL243+[2]Aviation!AR243</f>
        <v>0.99750670252150209</v>
      </c>
      <c r="AL243" s="117">
        <f>[2]Power!AM243+'[2]Ground Transportation'!AM243+[2]Industry!AM243+[2]Residential!AM243+[2]Aviation!AS243</f>
        <v>0.76382666292666368</v>
      </c>
      <c r="AM243" s="117">
        <f>[2]Power!AN243+'[2]Ground Transportation'!AN243+[2]Industry!AN243+[2]Residential!AN243+[2]Aviation!AT243</f>
        <v>1.9575661041341894</v>
      </c>
      <c r="AN243" s="117">
        <f>[2]Power!AO243+'[2]Ground Transportation'!AO243+[2]Industry!AO243+[2]Residential!AO243+[2]Aviation!AU243</f>
        <v>0.94435933220207935</v>
      </c>
      <c r="AO243" s="97">
        <f>[2]Power!AP243+'[2]Ground Transportation'!AP243+[2]Industry!AP243+[2]Residential!AP243+[2]Aviation!AV243</f>
        <v>0.87043584147064113</v>
      </c>
    </row>
    <row r="244" spans="2:41">
      <c r="B244" s="74">
        <v>43706</v>
      </c>
      <c r="C244" s="117">
        <f>[2]Power!C244+'[2]Ground Transportation'!C244+[2]Industry!C244+[2]Residential!C244+[2]Aviation!C244</f>
        <v>29.823642334981546</v>
      </c>
      <c r="D244" s="117">
        <f>[2]Power!D244+'[2]Ground Transportation'!D244+[2]Industry!D244+[2]Residential!D244+[2]Aviation!D244</f>
        <v>6.9578819207708111</v>
      </c>
      <c r="E244" s="117">
        <f>[2]Power!E244+'[2]Ground Transportation'!E244+[2]Industry!E244+[2]Residential!E244+[2]Aviation!E244</f>
        <v>14.906599188228714</v>
      </c>
      <c r="F244" s="117">
        <f>[2]Power!F244+'[2]Ground Transportation'!F244+[2]Industry!F244+[2]Residential!F244+[2]Aviation!F244</f>
        <v>8.8138929603841589</v>
      </c>
      <c r="G244" s="117">
        <f>[2]Power!G244+'[2]Ground Transportation'!G244+[2]Industry!G244+[2]Residential!G244+[2]Aviation!G244</f>
        <v>3.8309182719542152</v>
      </c>
      <c r="H244" s="117">
        <f>[2]Power!H244+'[2]Ground Transportation'!H244+[2]Industry!H244+[2]Residential!H244+[2]Aviation!H244</f>
        <v>3.0818633973622984</v>
      </c>
      <c r="I244" s="117">
        <f>[2]Power!I244+'[2]Ground Transportation'!I244+[2]Industry!I244+[2]Residential!I244+[2]Aviation!I244</f>
        <v>1.4202057327226385</v>
      </c>
      <c r="J244" s="117">
        <f>[2]Power!J244+'[2]Ground Transportation'!J244+[2]Industry!J244+[2]Residential!J244+[2]Aviation!J244</f>
        <v>26.922053377414024</v>
      </c>
      <c r="K244" s="79">
        <f>SUM(C244:J244)+[2]Aviation!L244+'[2]International Shipping'!C244</f>
        <v>99.586433110135545</v>
      </c>
      <c r="M244" s="68"/>
      <c r="N244" s="69"/>
      <c r="O244" s="69"/>
      <c r="P244" s="69"/>
      <c r="Q244" s="69"/>
      <c r="R244" s="69"/>
      <c r="S244" s="69"/>
      <c r="T244" s="69"/>
      <c r="U244" s="69"/>
      <c r="V244" s="69"/>
      <c r="AJ244" s="74">
        <v>43706</v>
      </c>
      <c r="AK244" s="117">
        <f>[2]Power!AL244+'[2]Ground Transportation'!AL244+[2]Industry!AL244+[2]Residential!AL244+[2]Aviation!AR244</f>
        <v>0.89772812267266133</v>
      </c>
      <c r="AL244" s="117">
        <f>[2]Power!AM244+'[2]Ground Transportation'!AM244+[2]Industry!AM244+[2]Residential!AM244+[2]Aviation!AS244</f>
        <v>0.76734368818429444</v>
      </c>
      <c r="AM244" s="117">
        <f>[2]Power!AN244+'[2]Ground Transportation'!AN244+[2]Industry!AN244+[2]Residential!AN244+[2]Aviation!AT244</f>
        <v>2.0008416685840054</v>
      </c>
      <c r="AN244" s="117">
        <f>[2]Power!AO244+'[2]Ground Transportation'!AO244+[2]Industry!AO244+[2]Residential!AO244+[2]Aviation!AU244</f>
        <v>0.94026689467040281</v>
      </c>
      <c r="AO244" s="97">
        <f>[2]Power!AP244+'[2]Ground Transportation'!AP244+[2]Industry!AP244+[2]Residential!AP244+[2]Aviation!AV244</f>
        <v>0.78006856040684458</v>
      </c>
    </row>
    <row r="245" spans="2:41">
      <c r="B245" s="74">
        <v>43707</v>
      </c>
      <c r="C245" s="117">
        <f>[2]Power!C245+'[2]Ground Transportation'!C245+[2]Industry!C245+[2]Residential!C245+[2]Aviation!C245</f>
        <v>29.788455518922181</v>
      </c>
      <c r="D245" s="117">
        <f>[2]Power!D245+'[2]Ground Transportation'!D245+[2]Industry!D245+[2]Residential!D245+[2]Aviation!D245</f>
        <v>7.0675953078356777</v>
      </c>
      <c r="E245" s="117">
        <f>[2]Power!E245+'[2]Ground Transportation'!E245+[2]Industry!E245+[2]Residential!E245+[2]Aviation!E245</f>
        <v>14.826042274257468</v>
      </c>
      <c r="F245" s="117">
        <f>[2]Power!F245+'[2]Ground Transportation'!F245+[2]Industry!F245+[2]Residential!F245+[2]Aviation!F245</f>
        <v>8.4709205429449668</v>
      </c>
      <c r="G245" s="117">
        <f>[2]Power!G245+'[2]Ground Transportation'!G245+[2]Industry!G245+[2]Residential!G245+[2]Aviation!G245</f>
        <v>3.7773330245554178</v>
      </c>
      <c r="H245" s="117">
        <f>[2]Power!H245+'[2]Ground Transportation'!H245+[2]Industry!H245+[2]Residential!H245+[2]Aviation!H245</f>
        <v>3.0268238372088652</v>
      </c>
      <c r="I245" s="117">
        <f>[2]Power!I245+'[2]Ground Transportation'!I245+[2]Industry!I245+[2]Residential!I245+[2]Aviation!I245</f>
        <v>1.3714925668857587</v>
      </c>
      <c r="J245" s="117">
        <f>[2]Power!J245+'[2]Ground Transportation'!J245+[2]Industry!J245+[2]Residential!J245+[2]Aviation!J245</f>
        <v>26.38671486118686</v>
      </c>
      <c r="K245" s="79">
        <f>SUM(C245:J245)+[2]Aviation!L245+'[2]International Shipping'!C245</f>
        <v>98.579406786185984</v>
      </c>
      <c r="M245" s="68"/>
      <c r="N245" s="69"/>
      <c r="O245" s="69"/>
      <c r="P245" s="69"/>
      <c r="Q245" s="69"/>
      <c r="R245" s="69"/>
      <c r="S245" s="69"/>
      <c r="T245" s="69"/>
      <c r="U245" s="69"/>
      <c r="V245" s="69"/>
      <c r="AJ245" s="74">
        <v>43707</v>
      </c>
      <c r="AK245" s="117">
        <f>[2]Power!AL245+'[2]Ground Transportation'!AL245+[2]Industry!AL245+[2]Residential!AL245+[2]Aviation!AR245</f>
        <v>0.79479493207268537</v>
      </c>
      <c r="AL245" s="117">
        <f>[2]Power!AM245+'[2]Ground Transportation'!AM245+[2]Industry!AM245+[2]Residential!AM245+[2]Aviation!AS245</f>
        <v>0.75326526067585664</v>
      </c>
      <c r="AM245" s="117">
        <f>[2]Power!AN245+'[2]Ground Transportation'!AN245+[2]Industry!AN245+[2]Residential!AN245+[2]Aviation!AT245</f>
        <v>1.9344161119587995</v>
      </c>
      <c r="AN245" s="117">
        <f>[2]Power!AO245+'[2]Ground Transportation'!AO245+[2]Industry!AO245+[2]Residential!AO245+[2]Aviation!AU245</f>
        <v>0.93349456207944459</v>
      </c>
      <c r="AO245" s="97">
        <f>[2]Power!AP245+'[2]Ground Transportation'!AP245+[2]Industry!AP245+[2]Residential!AP245+[2]Aviation!AV245</f>
        <v>0.72366752668250689</v>
      </c>
    </row>
    <row r="246" spans="2:41">
      <c r="B246" s="74">
        <v>43708</v>
      </c>
      <c r="C246" s="117">
        <f>[2]Power!C246+'[2]Ground Transportation'!C246+[2]Industry!C246+[2]Residential!C246+[2]Aviation!C246</f>
        <v>28.064850902309363</v>
      </c>
      <c r="D246" s="117">
        <f>[2]Power!D246+'[2]Ground Transportation'!D246+[2]Industry!D246+[2]Residential!D246+[2]Aviation!D246</f>
        <v>7.0201536226462009</v>
      </c>
      <c r="E246" s="117">
        <f>[2]Power!E246+'[2]Ground Transportation'!E246+[2]Industry!E246+[2]Residential!E246+[2]Aviation!E246</f>
        <v>13.665958742088581</v>
      </c>
      <c r="F246" s="117">
        <f>[2]Power!F246+'[2]Ground Transportation'!F246+[2]Industry!F246+[2]Residential!F246+[2]Aviation!F246</f>
        <v>6.8713009296072505</v>
      </c>
      <c r="G246" s="117">
        <f>[2]Power!G246+'[2]Ground Transportation'!G246+[2]Industry!G246+[2]Residential!G246+[2]Aviation!G246</f>
        <v>3.6592674773723517</v>
      </c>
      <c r="H246" s="117">
        <f>[2]Power!H246+'[2]Ground Transportation'!H246+[2]Industry!H246+[2]Residential!H246+[2]Aviation!H246</f>
        <v>2.6029599038175277</v>
      </c>
      <c r="I246" s="117">
        <f>[2]Power!I246+'[2]Ground Transportation'!I246+[2]Industry!I246+[2]Residential!I246+[2]Aviation!I246</f>
        <v>1.3306471548584606</v>
      </c>
      <c r="J246" s="117">
        <f>[2]Power!J246+'[2]Ground Transportation'!J246+[2]Industry!J246+[2]Residential!J246+[2]Aviation!J246</f>
        <v>24.971409970276024</v>
      </c>
      <c r="K246" s="79">
        <f>SUM(C246:J246)+[2]Aviation!L246+'[2]International Shipping'!C246</f>
        <v>92.068991956812894</v>
      </c>
      <c r="M246" s="68"/>
      <c r="N246" s="69"/>
      <c r="O246" s="69"/>
      <c r="P246" s="69"/>
      <c r="Q246" s="69"/>
      <c r="R246" s="69"/>
      <c r="S246" s="69"/>
      <c r="T246" s="69"/>
      <c r="U246" s="69"/>
      <c r="V246" s="69"/>
      <c r="AJ246" s="74">
        <v>43708</v>
      </c>
      <c r="AK246" s="117">
        <f>[2]Power!AL246+'[2]Ground Transportation'!AL246+[2]Industry!AL246+[2]Residential!AL246+[2]Aviation!AR246</f>
        <v>0.73225741587649273</v>
      </c>
      <c r="AL246" s="117">
        <f>[2]Power!AM246+'[2]Ground Transportation'!AM246+[2]Industry!AM246+[2]Residential!AM246+[2]Aviation!AS246</f>
        <v>0.59769478049339442</v>
      </c>
      <c r="AM246" s="117">
        <f>[2]Power!AN246+'[2]Ground Transportation'!AN246+[2]Industry!AN246+[2]Residential!AN246+[2]Aviation!AT246</f>
        <v>1.4397260049769389</v>
      </c>
      <c r="AN246" s="117">
        <f>[2]Power!AO246+'[2]Ground Transportation'!AO246+[2]Industry!AO246+[2]Residential!AO246+[2]Aviation!AU246</f>
        <v>0.7913699126238698</v>
      </c>
      <c r="AO246" s="97">
        <f>[2]Power!AP246+'[2]Ground Transportation'!AP246+[2]Industry!AP246+[2]Residential!AP246+[2]Aviation!AV246</f>
        <v>0.55583908513790226</v>
      </c>
    </row>
    <row r="247" spans="2:41">
      <c r="B247" s="74">
        <v>43709</v>
      </c>
      <c r="C247" s="117">
        <f>[2]Power!C247+'[2]Ground Transportation'!C247+[2]Industry!C247+[2]Residential!C247+[2]Aviation!C247</f>
        <v>28.966897391740023</v>
      </c>
      <c r="D247" s="117">
        <f>[2]Power!D247+'[2]Ground Transportation'!D247+[2]Industry!D247+[2]Residential!D247+[2]Aviation!D247</f>
        <v>6.8664983875569821</v>
      </c>
      <c r="E247" s="117">
        <f>[2]Power!E247+'[2]Ground Transportation'!E247+[2]Industry!E247+[2]Residential!E247+[2]Aviation!E247</f>
        <v>12.663425273635891</v>
      </c>
      <c r="F247" s="117">
        <f>[2]Power!F247+'[2]Ground Transportation'!F247+[2]Industry!F247+[2]Residential!F247+[2]Aviation!F247</f>
        <v>6.1085402756970995</v>
      </c>
      <c r="G247" s="117">
        <f>[2]Power!G247+'[2]Ground Transportation'!G247+[2]Industry!G247+[2]Residential!G247+[2]Aviation!G247</f>
        <v>3.6030330141731319</v>
      </c>
      <c r="H247" s="117">
        <f>[2]Power!H247+'[2]Ground Transportation'!H247+[2]Industry!H247+[2]Residential!H247+[2]Aviation!H247</f>
        <v>2.6159621916229399</v>
      </c>
      <c r="I247" s="117">
        <f>[2]Power!I247+'[2]Ground Transportation'!I247+[2]Industry!I247+[2]Residential!I247+[2]Aviation!I247</f>
        <v>1.1845605222045279</v>
      </c>
      <c r="J247" s="117">
        <f>[2]Power!J247+'[2]Ground Transportation'!J247+[2]Industry!J247+[2]Residential!J247+[2]Aviation!J247</f>
        <v>24.491513099753302</v>
      </c>
      <c r="K247" s="79">
        <f>SUM(C247:J247)+[2]Aviation!L247+'[2]International Shipping'!C247</f>
        <v>90.346235375260775</v>
      </c>
      <c r="L247" s="67"/>
      <c r="M247" s="68"/>
      <c r="N247" s="69"/>
      <c r="O247" s="69"/>
      <c r="P247" s="69"/>
      <c r="Q247" s="69"/>
      <c r="R247" s="69"/>
      <c r="S247" s="69"/>
      <c r="T247" s="69"/>
      <c r="U247" s="69"/>
      <c r="V247" s="69"/>
      <c r="AJ247" s="74">
        <v>43709</v>
      </c>
      <c r="AK247" s="117">
        <f>[2]Power!AL247+'[2]Ground Transportation'!AL247+[2]Industry!AL247+[2]Residential!AL247+[2]Aviation!AR247</f>
        <v>0.66540607728174506</v>
      </c>
      <c r="AL247" s="117">
        <f>[2]Power!AM247+'[2]Ground Transportation'!AM247+[2]Industry!AM247+[2]Residential!AM247+[2]Aviation!AS247</f>
        <v>0.56072509916235524</v>
      </c>
      <c r="AM247" s="117">
        <f>[2]Power!AN247+'[2]Ground Transportation'!AN247+[2]Industry!AN247+[2]Residential!AN247+[2]Aviation!AT247</f>
        <v>1.2741208250152078</v>
      </c>
      <c r="AN247" s="117">
        <f>[2]Power!AO247+'[2]Ground Transportation'!AO247+[2]Industry!AO247+[2]Residential!AO247+[2]Aviation!AU247</f>
        <v>0.69739242966525217</v>
      </c>
      <c r="AO247" s="97">
        <f>[2]Power!AP247+'[2]Ground Transportation'!AP247+[2]Industry!AP247+[2]Residential!AP247+[2]Aviation!AV247</f>
        <v>0.46905616122186083</v>
      </c>
    </row>
    <row r="248" spans="2:41">
      <c r="B248" s="74">
        <v>43710</v>
      </c>
      <c r="C248" s="117">
        <f>[2]Power!C248+'[2]Ground Transportation'!C248+[2]Industry!C248+[2]Residential!C248+[2]Aviation!C248</f>
        <v>29.0256494077375</v>
      </c>
      <c r="D248" s="117">
        <f>[2]Power!D248+'[2]Ground Transportation'!D248+[2]Industry!D248+[2]Residential!D248+[2]Aviation!D248</f>
        <v>6.4729016970014008</v>
      </c>
      <c r="E248" s="117">
        <f>[2]Power!E248+'[2]Ground Transportation'!E248+[2]Industry!E248+[2]Residential!E248+[2]Aviation!E248</f>
        <v>14.162044407651868</v>
      </c>
      <c r="F248" s="117">
        <f>[2]Power!F248+'[2]Ground Transportation'!F248+[2]Industry!F248+[2]Residential!F248+[2]Aviation!F248</f>
        <v>7.9373938201550756</v>
      </c>
      <c r="G248" s="117">
        <f>[2]Power!G248+'[2]Ground Transportation'!G248+[2]Industry!G248+[2]Residential!G248+[2]Aviation!G248</f>
        <v>3.7777810390361029</v>
      </c>
      <c r="H248" s="117">
        <f>[2]Power!H248+'[2]Ground Transportation'!H248+[2]Industry!H248+[2]Residential!H248+[2]Aviation!H248</f>
        <v>3.1432352315081333</v>
      </c>
      <c r="I248" s="117">
        <f>[2]Power!I248+'[2]Ground Transportation'!I248+[2]Industry!I248+[2]Residential!I248+[2]Aviation!I248</f>
        <v>1.3001975903746872</v>
      </c>
      <c r="J248" s="117">
        <f>[2]Power!J248+'[2]Ground Transportation'!J248+[2]Industry!J248+[2]Residential!J248+[2]Aviation!J248</f>
        <v>25.958657772527641</v>
      </c>
      <c r="K248" s="79">
        <f>SUM(C248:J248)+[2]Aviation!L248+'[2]International Shipping'!C248</f>
        <v>95.573582084669368</v>
      </c>
      <c r="M248" s="68"/>
      <c r="N248" s="69"/>
      <c r="O248" s="69"/>
      <c r="P248" s="69"/>
      <c r="Q248" s="69"/>
      <c r="R248" s="69"/>
      <c r="S248" s="69"/>
      <c r="T248" s="69"/>
      <c r="U248" s="69"/>
      <c r="V248" s="69"/>
      <c r="AJ248" s="74">
        <v>43710</v>
      </c>
      <c r="AK248" s="117">
        <f>[2]Power!AL248+'[2]Ground Transportation'!AL248+[2]Industry!AL248+[2]Residential!AL248+[2]Aviation!AR248</f>
        <v>0.78332026727152149</v>
      </c>
      <c r="AL248" s="117">
        <f>[2]Power!AM248+'[2]Ground Transportation'!AM248+[2]Industry!AM248+[2]Residential!AM248+[2]Aviation!AS248</f>
        <v>0.69709574135443941</v>
      </c>
      <c r="AM248" s="117">
        <f>[2]Power!AN248+'[2]Ground Transportation'!AN248+[2]Industry!AN248+[2]Residential!AN248+[2]Aviation!AT248</f>
        <v>1.7921899407442163</v>
      </c>
      <c r="AN248" s="117">
        <f>[2]Power!AO248+'[2]Ground Transportation'!AO248+[2]Industry!AO248+[2]Residential!AO248+[2]Aviation!AU248</f>
        <v>0.83444512367060752</v>
      </c>
      <c r="AO248" s="97">
        <f>[2]Power!AP248+'[2]Ground Transportation'!AP248+[2]Industry!AP248+[2]Residential!AP248+[2]Aviation!AV248</f>
        <v>0.65893334213075538</v>
      </c>
    </row>
    <row r="249" spans="2:41">
      <c r="B249" s="74">
        <v>43711</v>
      </c>
      <c r="C249" s="117">
        <f>[2]Power!C249+'[2]Ground Transportation'!C249+[2]Industry!C249+[2]Residential!C249+[2]Aviation!C249</f>
        <v>28.730518770559872</v>
      </c>
      <c r="D249" s="117">
        <f>[2]Power!D249+'[2]Ground Transportation'!D249+[2]Industry!D249+[2]Residential!D249+[2]Aviation!D249</f>
        <v>6.4635860020026046</v>
      </c>
      <c r="E249" s="117">
        <f>[2]Power!E249+'[2]Ground Transportation'!E249+[2]Industry!E249+[2]Residential!E249+[2]Aviation!E249</f>
        <v>15.531269361230137</v>
      </c>
      <c r="F249" s="117">
        <f>[2]Power!F249+'[2]Ground Transportation'!F249+[2]Industry!F249+[2]Residential!F249+[2]Aviation!F249</f>
        <v>8.3372848470485827</v>
      </c>
      <c r="G249" s="117">
        <f>[2]Power!G249+'[2]Ground Transportation'!G249+[2]Industry!G249+[2]Residential!G249+[2]Aviation!G249</f>
        <v>3.7961037831470255</v>
      </c>
      <c r="H249" s="117">
        <f>[2]Power!H249+'[2]Ground Transportation'!H249+[2]Industry!H249+[2]Residential!H249+[2]Aviation!H249</f>
        <v>3.275376288356652</v>
      </c>
      <c r="I249" s="117">
        <f>[2]Power!I249+'[2]Ground Transportation'!I249+[2]Industry!I249+[2]Residential!I249+[2]Aviation!I249</f>
        <v>1.3380328060506776</v>
      </c>
      <c r="J249" s="117">
        <f>[2]Power!J249+'[2]Ground Transportation'!J249+[2]Industry!J249+[2]Residential!J249+[2]Aviation!J249</f>
        <v>26.344206975394652</v>
      </c>
      <c r="K249" s="79">
        <f>SUM(C249:J249)+[2]Aviation!L249+'[2]International Shipping'!C249</f>
        <v>97.540994653044876</v>
      </c>
      <c r="M249" s="68"/>
      <c r="N249" s="69"/>
      <c r="O249" s="69"/>
      <c r="P249" s="69"/>
      <c r="Q249" s="69"/>
      <c r="R249" s="69"/>
      <c r="S249" s="69"/>
      <c r="T249" s="69"/>
      <c r="U249" s="69"/>
      <c r="V249" s="69"/>
      <c r="AJ249" s="74">
        <v>43711</v>
      </c>
      <c r="AK249" s="117">
        <f>[2]Power!AL249+'[2]Ground Transportation'!AL249+[2]Industry!AL249+[2]Residential!AL249+[2]Aviation!AR249</f>
        <v>0.80439823341238881</v>
      </c>
      <c r="AL249" s="117">
        <f>[2]Power!AM249+'[2]Ground Transportation'!AM249+[2]Industry!AM249+[2]Residential!AM249+[2]Aviation!AS249</f>
        <v>0.73212711145126652</v>
      </c>
      <c r="AM249" s="117">
        <f>[2]Power!AN249+'[2]Ground Transportation'!AN249+[2]Industry!AN249+[2]Residential!AN249+[2]Aviation!AT249</f>
        <v>1.7698671786688991</v>
      </c>
      <c r="AN249" s="117">
        <f>[2]Power!AO249+'[2]Ground Transportation'!AO249+[2]Industry!AO249+[2]Residential!AO249+[2]Aviation!AU249</f>
        <v>0.91973789069562173</v>
      </c>
      <c r="AO249" s="97">
        <f>[2]Power!AP249+'[2]Ground Transportation'!AP249+[2]Industry!AP249+[2]Residential!AP249+[2]Aviation!AV249</f>
        <v>0.72087327496656506</v>
      </c>
    </row>
    <row r="250" spans="2:41">
      <c r="B250" s="74">
        <v>43712</v>
      </c>
      <c r="C250" s="117">
        <f>[2]Power!C250+'[2]Ground Transportation'!C250+[2]Industry!C250+[2]Residential!C250+[2]Aviation!C250</f>
        <v>28.981044811795584</v>
      </c>
      <c r="D250" s="117">
        <f>[2]Power!D250+'[2]Ground Transportation'!D250+[2]Industry!D250+[2]Residential!D250+[2]Aviation!D250</f>
        <v>6.5139837906676981</v>
      </c>
      <c r="E250" s="117">
        <f>[2]Power!E250+'[2]Ground Transportation'!E250+[2]Industry!E250+[2]Residential!E250+[2]Aviation!E250</f>
        <v>16.19352229943474</v>
      </c>
      <c r="F250" s="117">
        <f>[2]Power!F250+'[2]Ground Transportation'!F250+[2]Industry!F250+[2]Residential!F250+[2]Aviation!F250</f>
        <v>8.0114474718212758</v>
      </c>
      <c r="G250" s="117">
        <f>[2]Power!G250+'[2]Ground Transportation'!G250+[2]Industry!G250+[2]Residential!G250+[2]Aviation!G250</f>
        <v>3.8089829209692736</v>
      </c>
      <c r="H250" s="117">
        <f>[2]Power!H250+'[2]Ground Transportation'!H250+[2]Industry!H250+[2]Residential!H250+[2]Aviation!H250</f>
        <v>3.2123419737738481</v>
      </c>
      <c r="I250" s="117">
        <f>[2]Power!I250+'[2]Ground Transportation'!I250+[2]Industry!I250+[2]Residential!I250+[2]Aviation!I250</f>
        <v>1.3584763459084879</v>
      </c>
      <c r="J250" s="117">
        <f>[2]Power!J250+'[2]Ground Transportation'!J250+[2]Industry!J250+[2]Residential!J250+[2]Aviation!J250</f>
        <v>26.852132486841448</v>
      </c>
      <c r="K250" s="79">
        <f>SUM(C250:J250)+[2]Aviation!L250+'[2]International Shipping'!C250</f>
        <v>98.683536829161355</v>
      </c>
      <c r="M250" s="68"/>
      <c r="N250" s="69"/>
      <c r="O250" s="69"/>
      <c r="P250" s="69"/>
      <c r="Q250" s="69"/>
      <c r="R250" s="69"/>
      <c r="S250" s="69"/>
      <c r="T250" s="69"/>
      <c r="U250" s="69"/>
      <c r="V250" s="69"/>
      <c r="AJ250" s="74">
        <v>43712</v>
      </c>
      <c r="AK250" s="117">
        <f>[2]Power!AL250+'[2]Ground Transportation'!AL250+[2]Industry!AL250+[2]Residential!AL250+[2]Aviation!AR250</f>
        <v>0.79496935074174957</v>
      </c>
      <c r="AL250" s="117">
        <f>[2]Power!AM250+'[2]Ground Transportation'!AM250+[2]Industry!AM250+[2]Residential!AM250+[2]Aviation!AS250</f>
        <v>0.72848065938868467</v>
      </c>
      <c r="AM250" s="117">
        <f>[2]Power!AN250+'[2]Ground Transportation'!AN250+[2]Industry!AN250+[2]Residential!AN250+[2]Aviation!AT250</f>
        <v>1.6379990168134058</v>
      </c>
      <c r="AN250" s="117">
        <f>[2]Power!AO250+'[2]Ground Transportation'!AO250+[2]Industry!AO250+[2]Residential!AO250+[2]Aviation!AU250</f>
        <v>0.8920351189349901</v>
      </c>
      <c r="AO250" s="97">
        <f>[2]Power!AP250+'[2]Ground Transportation'!AP250+[2]Industry!AP250+[2]Residential!AP250+[2]Aviation!AV250</f>
        <v>0.68335017431052625</v>
      </c>
    </row>
    <row r="251" spans="2:41">
      <c r="B251" s="74">
        <v>43713</v>
      </c>
      <c r="C251" s="117">
        <f>[2]Power!C251+'[2]Ground Transportation'!C251+[2]Industry!C251+[2]Residential!C251+[2]Aviation!C251</f>
        <v>29.232066878377282</v>
      </c>
      <c r="D251" s="117">
        <f>[2]Power!D251+'[2]Ground Transportation'!D251+[2]Industry!D251+[2]Residential!D251+[2]Aviation!D251</f>
        <v>6.539882538590355</v>
      </c>
      <c r="E251" s="117">
        <f>[2]Power!E251+'[2]Ground Transportation'!E251+[2]Industry!E251+[2]Residential!E251+[2]Aviation!E251</f>
        <v>15.862743068515908</v>
      </c>
      <c r="F251" s="117">
        <f>[2]Power!F251+'[2]Ground Transportation'!F251+[2]Industry!F251+[2]Residential!F251+[2]Aviation!F251</f>
        <v>7.9872164050160563</v>
      </c>
      <c r="G251" s="117">
        <f>[2]Power!G251+'[2]Ground Transportation'!G251+[2]Industry!G251+[2]Residential!G251+[2]Aviation!G251</f>
        <v>3.8316748857923031</v>
      </c>
      <c r="H251" s="117">
        <f>[2]Power!H251+'[2]Ground Transportation'!H251+[2]Industry!H251+[2]Residential!H251+[2]Aviation!H251</f>
        <v>3.2220827524137237</v>
      </c>
      <c r="I251" s="117">
        <f>[2]Power!I251+'[2]Ground Transportation'!I251+[2]Industry!I251+[2]Residential!I251+[2]Aviation!I251</f>
        <v>1.3806353760595327</v>
      </c>
      <c r="J251" s="117">
        <f>[2]Power!J251+'[2]Ground Transportation'!J251+[2]Industry!J251+[2]Residential!J251+[2]Aviation!J251</f>
        <v>26.745252712504037</v>
      </c>
      <c r="K251" s="79">
        <f>SUM(C251:J251)+[2]Aviation!L251+'[2]International Shipping'!C251</f>
        <v>98.589152159786835</v>
      </c>
      <c r="M251" s="68"/>
      <c r="N251" s="69"/>
      <c r="O251" s="69"/>
      <c r="P251" s="69"/>
      <c r="Q251" s="69"/>
      <c r="R251" s="69"/>
      <c r="S251" s="69"/>
      <c r="T251" s="69"/>
      <c r="U251" s="69"/>
      <c r="V251" s="69"/>
      <c r="AJ251" s="74">
        <v>43713</v>
      </c>
      <c r="AK251" s="117">
        <f>[2]Power!AL251+'[2]Ground Transportation'!AL251+[2]Industry!AL251+[2]Residential!AL251+[2]Aviation!AR251</f>
        <v>0.84238860882439837</v>
      </c>
      <c r="AL251" s="117">
        <f>[2]Power!AM251+'[2]Ground Transportation'!AM251+[2]Industry!AM251+[2]Residential!AM251+[2]Aviation!AS251</f>
        <v>0.75025231058626396</v>
      </c>
      <c r="AM251" s="117">
        <f>[2]Power!AN251+'[2]Ground Transportation'!AN251+[2]Industry!AN251+[2]Residential!AN251+[2]Aviation!AT251</f>
        <v>1.7152506431578372</v>
      </c>
      <c r="AN251" s="117">
        <f>[2]Power!AO251+'[2]Ground Transportation'!AO251+[2]Industry!AO251+[2]Residential!AO251+[2]Aviation!AU251</f>
        <v>0.86531066635884579</v>
      </c>
      <c r="AO251" s="97">
        <f>[2]Power!AP251+'[2]Ground Transportation'!AP251+[2]Industry!AP251+[2]Residential!AP251+[2]Aviation!AV251</f>
        <v>0.61193697129156166</v>
      </c>
    </row>
    <row r="252" spans="2:41">
      <c r="B252" s="74">
        <v>43714</v>
      </c>
      <c r="C252" s="117">
        <f>[2]Power!C252+'[2]Ground Transportation'!C252+[2]Industry!C252+[2]Residential!C252+[2]Aviation!C252</f>
        <v>29.728964282114131</v>
      </c>
      <c r="D252" s="117">
        <f>[2]Power!D252+'[2]Ground Transportation'!D252+[2]Industry!D252+[2]Residential!D252+[2]Aviation!D252</f>
        <v>6.4497919615327977</v>
      </c>
      <c r="E252" s="117">
        <f>[2]Power!E252+'[2]Ground Transportation'!E252+[2]Industry!E252+[2]Residential!E252+[2]Aviation!E252</f>
        <v>15.517953726927797</v>
      </c>
      <c r="F252" s="117">
        <f>[2]Power!F252+'[2]Ground Transportation'!F252+[2]Industry!F252+[2]Residential!F252+[2]Aviation!F252</f>
        <v>7.9433295619897724</v>
      </c>
      <c r="G252" s="117">
        <f>[2]Power!G252+'[2]Ground Transportation'!G252+[2]Industry!G252+[2]Residential!G252+[2]Aviation!G252</f>
        <v>3.7713214169431932</v>
      </c>
      <c r="H252" s="117">
        <f>[2]Power!H252+'[2]Ground Transportation'!H252+[2]Industry!H252+[2]Residential!H252+[2]Aviation!H252</f>
        <v>3.3322067035497769</v>
      </c>
      <c r="I252" s="117">
        <f>[2]Power!I252+'[2]Ground Transportation'!I252+[2]Industry!I252+[2]Residential!I252+[2]Aviation!I252</f>
        <v>1.3527622816630411</v>
      </c>
      <c r="J252" s="117">
        <f>[2]Power!J252+'[2]Ground Transportation'!J252+[2]Industry!J252+[2]Residential!J252+[2]Aviation!J252</f>
        <v>26.342358077827861</v>
      </c>
      <c r="K252" s="79">
        <f>SUM(C252:J252)+[2]Aviation!L252+'[2]International Shipping'!C252</f>
        <v>98.233735995460648</v>
      </c>
      <c r="M252" s="68"/>
      <c r="N252" s="69"/>
      <c r="O252" s="69"/>
      <c r="P252" s="69"/>
      <c r="Q252" s="69"/>
      <c r="R252" s="69"/>
      <c r="S252" s="69"/>
      <c r="T252" s="69"/>
      <c r="U252" s="69"/>
      <c r="V252" s="69"/>
      <c r="AJ252" s="74">
        <v>43714</v>
      </c>
      <c r="AK252" s="117">
        <f>[2]Power!AL252+'[2]Ground Transportation'!AL252+[2]Industry!AL252+[2]Residential!AL252+[2]Aviation!AR252</f>
        <v>0.80426502079353546</v>
      </c>
      <c r="AL252" s="117">
        <f>[2]Power!AM252+'[2]Ground Transportation'!AM252+[2]Industry!AM252+[2]Residential!AM252+[2]Aviation!AS252</f>
        <v>0.75577564335669256</v>
      </c>
      <c r="AM252" s="117">
        <f>[2]Power!AN252+'[2]Ground Transportation'!AN252+[2]Industry!AN252+[2]Residential!AN252+[2]Aviation!AT252</f>
        <v>1.7143800889369329</v>
      </c>
      <c r="AN252" s="117">
        <f>[2]Power!AO252+'[2]Ground Transportation'!AO252+[2]Industry!AO252+[2]Residential!AO252+[2]Aviation!AU252</f>
        <v>0.86415312439858305</v>
      </c>
      <c r="AO252" s="97">
        <f>[2]Power!AP252+'[2]Ground Transportation'!AP252+[2]Industry!AP252+[2]Residential!AP252+[2]Aviation!AV252</f>
        <v>0.6047983417390741</v>
      </c>
    </row>
    <row r="253" spans="2:41">
      <c r="B253" s="74">
        <v>43715</v>
      </c>
      <c r="C253" s="117">
        <f>[2]Power!C253+'[2]Ground Transportation'!C253+[2]Industry!C253+[2]Residential!C253+[2]Aviation!C253</f>
        <v>29.437860115836276</v>
      </c>
      <c r="D253" s="117">
        <f>[2]Power!D253+'[2]Ground Transportation'!D253+[2]Industry!D253+[2]Residential!D253+[2]Aviation!D253</f>
        <v>6.4156838296966754</v>
      </c>
      <c r="E253" s="117">
        <f>[2]Power!E253+'[2]Ground Transportation'!E253+[2]Industry!E253+[2]Residential!E253+[2]Aviation!E253</f>
        <v>14.207184401026636</v>
      </c>
      <c r="F253" s="117">
        <f>[2]Power!F253+'[2]Ground Transportation'!F253+[2]Industry!F253+[2]Residential!F253+[2]Aviation!F253</f>
        <v>7.1710702446464651</v>
      </c>
      <c r="G253" s="117">
        <f>[2]Power!G253+'[2]Ground Transportation'!G253+[2]Industry!G253+[2]Residential!G253+[2]Aviation!G253</f>
        <v>3.6795305264550455</v>
      </c>
      <c r="H253" s="117">
        <f>[2]Power!H253+'[2]Ground Transportation'!H253+[2]Industry!H253+[2]Residential!H253+[2]Aviation!H253</f>
        <v>3.0657891263736565</v>
      </c>
      <c r="I253" s="117">
        <f>[2]Power!I253+'[2]Ground Transportation'!I253+[2]Industry!I253+[2]Residential!I253+[2]Aviation!I253</f>
        <v>1.324013213682701</v>
      </c>
      <c r="J253" s="117">
        <f>[2]Power!J253+'[2]Ground Transportation'!J253+[2]Industry!J253+[2]Residential!J253+[2]Aviation!J253</f>
        <v>25.712398187259492</v>
      </c>
      <c r="K253" s="79">
        <f>SUM(C253:J253)+[2]Aviation!L253+'[2]International Shipping'!C253</f>
        <v>94.83723066404697</v>
      </c>
      <c r="M253" s="68"/>
      <c r="N253" s="69"/>
      <c r="O253" s="69"/>
      <c r="P253" s="69"/>
      <c r="Q253" s="69"/>
      <c r="R253" s="69"/>
      <c r="S253" s="69"/>
      <c r="T253" s="69"/>
      <c r="U253" s="69"/>
      <c r="V253" s="69"/>
      <c r="AJ253" s="74">
        <v>43715</v>
      </c>
      <c r="AK253" s="117">
        <f>[2]Power!AL253+'[2]Ground Transportation'!AL253+[2]Industry!AL253+[2]Residential!AL253+[2]Aviation!AR253</f>
        <v>0.85197855381117793</v>
      </c>
      <c r="AL253" s="117">
        <f>[2]Power!AM253+'[2]Ground Transportation'!AM253+[2]Industry!AM253+[2]Residential!AM253+[2]Aviation!AS253</f>
        <v>0.68688744939327162</v>
      </c>
      <c r="AM253" s="117">
        <f>[2]Power!AN253+'[2]Ground Transportation'!AN253+[2]Industry!AN253+[2]Residential!AN253+[2]Aviation!AT253</f>
        <v>1.5413237082877249</v>
      </c>
      <c r="AN253" s="117">
        <f>[2]Power!AO253+'[2]Ground Transportation'!AO253+[2]Industry!AO253+[2]Residential!AO253+[2]Aviation!AU253</f>
        <v>0.71187136099751502</v>
      </c>
      <c r="AO253" s="97">
        <f>[2]Power!AP253+'[2]Ground Transportation'!AP253+[2]Industry!AP253+[2]Residential!AP253+[2]Aviation!AV253</f>
        <v>0.5220182133655118</v>
      </c>
    </row>
    <row r="254" spans="2:41">
      <c r="B254" s="74">
        <v>43716</v>
      </c>
      <c r="C254" s="117">
        <f>[2]Power!C254+'[2]Ground Transportation'!C254+[2]Industry!C254+[2]Residential!C254+[2]Aviation!C254</f>
        <v>29.753041688047379</v>
      </c>
      <c r="D254" s="117">
        <f>[2]Power!D254+'[2]Ground Transportation'!D254+[2]Industry!D254+[2]Residential!D254+[2]Aviation!D254</f>
        <v>6.2233200851862147</v>
      </c>
      <c r="E254" s="117">
        <f>[2]Power!E254+'[2]Ground Transportation'!E254+[2]Industry!E254+[2]Residential!E254+[2]Aviation!E254</f>
        <v>12.50015567027042</v>
      </c>
      <c r="F254" s="117">
        <f>[2]Power!F254+'[2]Ground Transportation'!F254+[2]Industry!F254+[2]Residential!F254+[2]Aviation!F254</f>
        <v>6.7973538261532562</v>
      </c>
      <c r="G254" s="117">
        <f>[2]Power!G254+'[2]Ground Transportation'!G254+[2]Industry!G254+[2]Residential!G254+[2]Aviation!G254</f>
        <v>3.6684064135676202</v>
      </c>
      <c r="H254" s="117">
        <f>[2]Power!H254+'[2]Ground Transportation'!H254+[2]Industry!H254+[2]Residential!H254+[2]Aviation!H254</f>
        <v>2.9714728618957622</v>
      </c>
      <c r="I254" s="117">
        <f>[2]Power!I254+'[2]Ground Transportation'!I254+[2]Industry!I254+[2]Residential!I254+[2]Aviation!I254</f>
        <v>1.1927951739691249</v>
      </c>
      <c r="J254" s="117">
        <f>[2]Power!J254+'[2]Ground Transportation'!J254+[2]Industry!J254+[2]Residential!J254+[2]Aviation!J254</f>
        <v>24.80446599458682</v>
      </c>
      <c r="K254" s="79">
        <f>SUM(C254:J254)+[2]Aviation!L254+'[2]International Shipping'!C254</f>
        <v>91.749815883196774</v>
      </c>
      <c r="L254" s="67"/>
      <c r="M254" s="68"/>
      <c r="N254" s="69"/>
      <c r="O254" s="69"/>
      <c r="P254" s="69"/>
      <c r="Q254" s="69"/>
      <c r="R254" s="69"/>
      <c r="S254" s="69"/>
      <c r="T254" s="69"/>
      <c r="U254" s="69"/>
      <c r="V254" s="69"/>
      <c r="AJ254" s="74">
        <v>43716</v>
      </c>
      <c r="AK254" s="117">
        <f>[2]Power!AL254+'[2]Ground Transportation'!AL254+[2]Industry!AL254+[2]Residential!AL254+[2]Aviation!AR254</f>
        <v>0.80437924532844429</v>
      </c>
      <c r="AL254" s="117">
        <f>[2]Power!AM254+'[2]Ground Transportation'!AM254+[2]Industry!AM254+[2]Residential!AM254+[2]Aviation!AS254</f>
        <v>0.68532444459355701</v>
      </c>
      <c r="AM254" s="117">
        <f>[2]Power!AN254+'[2]Ground Transportation'!AN254+[2]Industry!AN254+[2]Residential!AN254+[2]Aviation!AT254</f>
        <v>1.4958338264636635</v>
      </c>
      <c r="AN254" s="117">
        <f>[2]Power!AO254+'[2]Ground Transportation'!AO254+[2]Industry!AO254+[2]Residential!AO254+[2]Aviation!AU254</f>
        <v>0.64704418183676404</v>
      </c>
      <c r="AO254" s="97">
        <f>[2]Power!AP254+'[2]Ground Transportation'!AP254+[2]Industry!AP254+[2]Residential!AP254+[2]Aviation!AV254</f>
        <v>0.50869109178715799</v>
      </c>
    </row>
    <row r="255" spans="2:41">
      <c r="B255" s="74">
        <v>43717</v>
      </c>
      <c r="C255" s="117">
        <f>[2]Power!C255+'[2]Ground Transportation'!C255+[2]Industry!C255+[2]Residential!C255+[2]Aviation!C255</f>
        <v>30.309024287221987</v>
      </c>
      <c r="D255" s="117">
        <f>[2]Power!D255+'[2]Ground Transportation'!D255+[2]Industry!D255+[2]Residential!D255+[2]Aviation!D255</f>
        <v>6.0779134466319524</v>
      </c>
      <c r="E255" s="117">
        <f>[2]Power!E255+'[2]Ground Transportation'!E255+[2]Industry!E255+[2]Residential!E255+[2]Aviation!E255</f>
        <v>14.377589726108079</v>
      </c>
      <c r="F255" s="117">
        <f>[2]Power!F255+'[2]Ground Transportation'!F255+[2]Industry!F255+[2]Residential!F255+[2]Aviation!F255</f>
        <v>8.6206250579945838</v>
      </c>
      <c r="G255" s="117">
        <f>[2]Power!G255+'[2]Ground Transportation'!G255+[2]Industry!G255+[2]Residential!G255+[2]Aviation!G255</f>
        <v>3.856942919093707</v>
      </c>
      <c r="H255" s="117">
        <f>[2]Power!H255+'[2]Ground Transportation'!H255+[2]Industry!H255+[2]Residential!H255+[2]Aviation!H255</f>
        <v>3.4660047179013187</v>
      </c>
      <c r="I255" s="117">
        <f>[2]Power!I255+'[2]Ground Transportation'!I255+[2]Industry!I255+[2]Residential!I255+[2]Aviation!I255</f>
        <v>1.3610751801915133</v>
      </c>
      <c r="J255" s="117">
        <f>[2]Power!J255+'[2]Ground Transportation'!J255+[2]Industry!J255+[2]Residential!J255+[2]Aviation!J255</f>
        <v>26.820699273532075</v>
      </c>
      <c r="K255" s="79">
        <f>SUM(C255:J255)+[2]Aviation!L255+'[2]International Shipping'!C255</f>
        <v>98.621328854962172</v>
      </c>
      <c r="M255" s="68"/>
      <c r="N255" s="69"/>
      <c r="O255" s="69"/>
      <c r="P255" s="69"/>
      <c r="Q255" s="69"/>
      <c r="R255" s="69"/>
      <c r="S255" s="69"/>
      <c r="T255" s="69"/>
      <c r="U255" s="69"/>
      <c r="V255" s="69"/>
      <c r="AJ255" s="74">
        <v>43717</v>
      </c>
      <c r="AK255" s="117">
        <f>[2]Power!AL255+'[2]Ground Transportation'!AL255+[2]Industry!AL255+[2]Residential!AL255+[2]Aviation!AR255</f>
        <v>0.96989716786113855</v>
      </c>
      <c r="AL255" s="117">
        <f>[2]Power!AM255+'[2]Ground Transportation'!AM255+[2]Industry!AM255+[2]Residential!AM255+[2]Aviation!AS255</f>
        <v>0.80066421493495277</v>
      </c>
      <c r="AM255" s="117">
        <f>[2]Power!AN255+'[2]Ground Transportation'!AN255+[2]Industry!AN255+[2]Residential!AN255+[2]Aviation!AT255</f>
        <v>1.9084099792936908</v>
      </c>
      <c r="AN255" s="117">
        <f>[2]Power!AO255+'[2]Ground Transportation'!AO255+[2]Industry!AO255+[2]Residential!AO255+[2]Aviation!AU255</f>
        <v>0.81348094974781959</v>
      </c>
      <c r="AO255" s="97">
        <f>[2]Power!AP255+'[2]Ground Transportation'!AP255+[2]Industry!AP255+[2]Residential!AP255+[2]Aviation!AV255</f>
        <v>0.81609834018375649</v>
      </c>
    </row>
    <row r="256" spans="2:41">
      <c r="B256" s="74">
        <v>43718</v>
      </c>
      <c r="C256" s="117">
        <f>[2]Power!C256+'[2]Ground Transportation'!C256+[2]Industry!C256+[2]Residential!C256+[2]Aviation!C256</f>
        <v>30.665083666719575</v>
      </c>
      <c r="D256" s="117">
        <f>[2]Power!D256+'[2]Ground Transportation'!D256+[2]Industry!D256+[2]Residential!D256+[2]Aviation!D256</f>
        <v>6.3818038475100671</v>
      </c>
      <c r="E256" s="117">
        <f>[2]Power!E256+'[2]Ground Transportation'!E256+[2]Industry!E256+[2]Residential!E256+[2]Aviation!E256</f>
        <v>15.454994205841787</v>
      </c>
      <c r="F256" s="117">
        <f>[2]Power!F256+'[2]Ground Transportation'!F256+[2]Industry!F256+[2]Residential!F256+[2]Aviation!F256</f>
        <v>8.3160285455806697</v>
      </c>
      <c r="G256" s="117">
        <f>[2]Power!G256+'[2]Ground Transportation'!G256+[2]Industry!G256+[2]Residential!G256+[2]Aviation!G256</f>
        <v>3.868966069042528</v>
      </c>
      <c r="H256" s="117">
        <f>[2]Power!H256+'[2]Ground Transportation'!H256+[2]Industry!H256+[2]Residential!H256+[2]Aviation!H256</f>
        <v>3.6551138003670101</v>
      </c>
      <c r="I256" s="117">
        <f>[2]Power!I256+'[2]Ground Transportation'!I256+[2]Industry!I256+[2]Residential!I256+[2]Aviation!I256</f>
        <v>1.3708944216552115</v>
      </c>
      <c r="J256" s="117">
        <f>[2]Power!J256+'[2]Ground Transportation'!J256+[2]Industry!J256+[2]Residential!J256+[2]Aviation!J256</f>
        <v>27.10983801745277</v>
      </c>
      <c r="K256" s="79">
        <f>SUM(C256:J256)+[2]Aviation!L256+'[2]International Shipping'!C256</f>
        <v>100.51299296846364</v>
      </c>
      <c r="M256" s="68"/>
      <c r="N256" s="69"/>
      <c r="O256" s="69"/>
      <c r="P256" s="69"/>
      <c r="Q256" s="69"/>
      <c r="R256" s="69"/>
      <c r="S256" s="69"/>
      <c r="T256" s="69"/>
      <c r="U256" s="69"/>
      <c r="V256" s="69"/>
      <c r="AJ256" s="74">
        <v>43718</v>
      </c>
      <c r="AK256" s="117">
        <f>[2]Power!AL256+'[2]Ground Transportation'!AL256+[2]Industry!AL256+[2]Residential!AL256+[2]Aviation!AR256</f>
        <v>0.95307786110912973</v>
      </c>
      <c r="AL256" s="117">
        <f>[2]Power!AM256+'[2]Ground Transportation'!AM256+[2]Industry!AM256+[2]Residential!AM256+[2]Aviation!AS256</f>
        <v>0.77468972934836478</v>
      </c>
      <c r="AM256" s="117">
        <f>[2]Power!AN256+'[2]Ground Transportation'!AN256+[2]Industry!AN256+[2]Residential!AN256+[2]Aviation!AT256</f>
        <v>1.7973579351149307</v>
      </c>
      <c r="AN256" s="117">
        <f>[2]Power!AO256+'[2]Ground Transportation'!AO256+[2]Industry!AO256+[2]Residential!AO256+[2]Aviation!AU256</f>
        <v>0.82940634373921474</v>
      </c>
      <c r="AO256" s="97">
        <f>[2]Power!AP256+'[2]Ground Transportation'!AP256+[2]Industry!AP256+[2]Residential!AP256+[2]Aviation!AV256</f>
        <v>0.66927951775783634</v>
      </c>
    </row>
    <row r="257" spans="2:41">
      <c r="B257" s="74">
        <v>43719</v>
      </c>
      <c r="C257" s="117">
        <f>[2]Power!C257+'[2]Ground Transportation'!C257+[2]Industry!C257+[2]Residential!C257+[2]Aviation!C257</f>
        <v>30.472361205742747</v>
      </c>
      <c r="D257" s="117">
        <f>[2]Power!D257+'[2]Ground Transportation'!D257+[2]Industry!D257+[2]Residential!D257+[2]Aviation!D257</f>
        <v>6.5291267569761224</v>
      </c>
      <c r="E257" s="117">
        <f>[2]Power!E257+'[2]Ground Transportation'!E257+[2]Industry!E257+[2]Residential!E257+[2]Aviation!E257</f>
        <v>15.83608556002136</v>
      </c>
      <c r="F257" s="117">
        <f>[2]Power!F257+'[2]Ground Transportation'!F257+[2]Industry!F257+[2]Residential!F257+[2]Aviation!F257</f>
        <v>7.765209930663481</v>
      </c>
      <c r="G257" s="117">
        <f>[2]Power!G257+'[2]Ground Transportation'!G257+[2]Industry!G257+[2]Residential!G257+[2]Aviation!G257</f>
        <v>3.8854168949325061</v>
      </c>
      <c r="H257" s="117">
        <f>[2]Power!H257+'[2]Ground Transportation'!H257+[2]Industry!H257+[2]Residential!H257+[2]Aviation!H257</f>
        <v>3.6491955885363594</v>
      </c>
      <c r="I257" s="117">
        <f>[2]Power!I257+'[2]Ground Transportation'!I257+[2]Industry!I257+[2]Residential!I257+[2]Aviation!I257</f>
        <v>1.3543210465553361</v>
      </c>
      <c r="J257" s="117">
        <f>[2]Power!J257+'[2]Ground Transportation'!J257+[2]Industry!J257+[2]Residential!J257+[2]Aviation!J257</f>
        <v>27.354151986968436</v>
      </c>
      <c r="K257" s="79">
        <f>SUM(C257:J257)+[2]Aviation!L257+'[2]International Shipping'!C257</f>
        <v>100.57137615365593</v>
      </c>
      <c r="M257" s="68"/>
      <c r="N257" s="69"/>
      <c r="O257" s="69"/>
      <c r="P257" s="69"/>
      <c r="Q257" s="69"/>
      <c r="R257" s="69"/>
      <c r="S257" s="69"/>
      <c r="T257" s="69"/>
      <c r="U257" s="69"/>
      <c r="V257" s="69"/>
      <c r="AJ257" s="74">
        <v>43719</v>
      </c>
      <c r="AK257" s="117">
        <f>[2]Power!AL257+'[2]Ground Transportation'!AL257+[2]Industry!AL257+[2]Residential!AL257+[2]Aviation!AR257</f>
        <v>0.76491698352387771</v>
      </c>
      <c r="AL257" s="117">
        <f>[2]Power!AM257+'[2]Ground Transportation'!AM257+[2]Industry!AM257+[2]Residential!AM257+[2]Aviation!AS257</f>
        <v>0.72136207779775108</v>
      </c>
      <c r="AM257" s="117">
        <f>[2]Power!AN257+'[2]Ground Transportation'!AN257+[2]Industry!AN257+[2]Residential!AN257+[2]Aviation!AT257</f>
        <v>1.7207118087715707</v>
      </c>
      <c r="AN257" s="117">
        <f>[2]Power!AO257+'[2]Ground Transportation'!AO257+[2]Industry!AO257+[2]Residential!AO257+[2]Aviation!AU257</f>
        <v>0.8168956886019455</v>
      </c>
      <c r="AO257" s="97">
        <f>[2]Power!AP257+'[2]Ground Transportation'!AP257+[2]Industry!AP257+[2]Residential!AP257+[2]Aviation!AV257</f>
        <v>0.58161731578218512</v>
      </c>
    </row>
    <row r="258" spans="2:41">
      <c r="B258" s="74">
        <v>43720</v>
      </c>
      <c r="C258" s="117">
        <f>[2]Power!C258+'[2]Ground Transportation'!C258+[2]Industry!C258+[2]Residential!C258+[2]Aviation!C258</f>
        <v>30.941064219943097</v>
      </c>
      <c r="D258" s="117">
        <f>[2]Power!D258+'[2]Ground Transportation'!D258+[2]Industry!D258+[2]Residential!D258+[2]Aviation!D258</f>
        <v>6.6765948054690334</v>
      </c>
      <c r="E258" s="117">
        <f>[2]Power!E258+'[2]Ground Transportation'!E258+[2]Industry!E258+[2]Residential!E258+[2]Aviation!E258</f>
        <v>15.941349027628656</v>
      </c>
      <c r="F258" s="117">
        <f>[2]Power!F258+'[2]Ground Transportation'!F258+[2]Industry!F258+[2]Residential!F258+[2]Aviation!F258</f>
        <v>7.8186680741553278</v>
      </c>
      <c r="G258" s="117">
        <f>[2]Power!G258+'[2]Ground Transportation'!G258+[2]Industry!G258+[2]Residential!G258+[2]Aviation!G258</f>
        <v>3.9192853770651856</v>
      </c>
      <c r="H258" s="117">
        <f>[2]Power!H258+'[2]Ground Transportation'!H258+[2]Industry!H258+[2]Residential!H258+[2]Aviation!H258</f>
        <v>3.2138583860815424</v>
      </c>
      <c r="I258" s="117">
        <f>[2]Power!I258+'[2]Ground Transportation'!I258+[2]Industry!I258+[2]Residential!I258+[2]Aviation!I258</f>
        <v>1.4002399638114336</v>
      </c>
      <c r="J258" s="117">
        <f>[2]Power!J258+'[2]Ground Transportation'!J258+[2]Industry!J258+[2]Residential!J258+[2]Aviation!J258</f>
        <v>27.52591433731153</v>
      </c>
      <c r="K258" s="79">
        <f>SUM(C258:J258)+[2]Aviation!L258+'[2]International Shipping'!C258</f>
        <v>101.2021193805098</v>
      </c>
      <c r="M258" s="68"/>
      <c r="N258" s="69"/>
      <c r="O258" s="69"/>
      <c r="P258" s="69"/>
      <c r="Q258" s="69"/>
      <c r="R258" s="69"/>
      <c r="S258" s="69"/>
      <c r="T258" s="69"/>
      <c r="U258" s="69"/>
      <c r="V258" s="69"/>
      <c r="AJ258" s="74">
        <v>43720</v>
      </c>
      <c r="AK258" s="117">
        <f>[2]Power!AL258+'[2]Ground Transportation'!AL258+[2]Industry!AL258+[2]Residential!AL258+[2]Aviation!AR258</f>
        <v>0.81049420701813701</v>
      </c>
      <c r="AL258" s="117">
        <f>[2]Power!AM258+'[2]Ground Transportation'!AM258+[2]Industry!AM258+[2]Residential!AM258+[2]Aviation!AS258</f>
        <v>0.71916679720914856</v>
      </c>
      <c r="AM258" s="117">
        <f>[2]Power!AN258+'[2]Ground Transportation'!AN258+[2]Industry!AN258+[2]Residential!AN258+[2]Aviation!AT258</f>
        <v>1.6617143735080666</v>
      </c>
      <c r="AN258" s="117">
        <f>[2]Power!AO258+'[2]Ground Transportation'!AO258+[2]Industry!AO258+[2]Residential!AO258+[2]Aviation!AU258</f>
        <v>0.83897223657435027</v>
      </c>
      <c r="AO258" s="97">
        <f>[2]Power!AP258+'[2]Ground Transportation'!AP258+[2]Industry!AP258+[2]Residential!AP258+[2]Aviation!AV258</f>
        <v>0.66344155268592397</v>
      </c>
    </row>
    <row r="259" spans="2:41">
      <c r="B259" s="74">
        <v>43721</v>
      </c>
      <c r="C259" s="117">
        <f>[2]Power!C259+'[2]Ground Transportation'!C259+[2]Industry!C259+[2]Residential!C259+[2]Aviation!C259</f>
        <v>29.271983270230347</v>
      </c>
      <c r="D259" s="117">
        <f>[2]Power!D259+'[2]Ground Transportation'!D259+[2]Industry!D259+[2]Residential!D259+[2]Aviation!D259</f>
        <v>6.4607096362522709</v>
      </c>
      <c r="E259" s="117">
        <f>[2]Power!E259+'[2]Ground Transportation'!E259+[2]Industry!E259+[2]Residential!E259+[2]Aviation!E259</f>
        <v>15.421315648192865</v>
      </c>
      <c r="F259" s="117">
        <f>[2]Power!F259+'[2]Ground Transportation'!F259+[2]Industry!F259+[2]Residential!F259+[2]Aviation!F259</f>
        <v>7.8032404646563887</v>
      </c>
      <c r="G259" s="117">
        <f>[2]Power!G259+'[2]Ground Transportation'!G259+[2]Industry!G259+[2]Residential!G259+[2]Aviation!G259</f>
        <v>3.9129181064857574</v>
      </c>
      <c r="H259" s="117">
        <f>[2]Power!H259+'[2]Ground Transportation'!H259+[2]Industry!H259+[2]Residential!H259+[2]Aviation!H259</f>
        <v>3.0812418105115071</v>
      </c>
      <c r="I259" s="117">
        <f>[2]Power!I259+'[2]Ground Transportation'!I259+[2]Industry!I259+[2]Residential!I259+[2]Aviation!I259</f>
        <v>1.3454187437986884</v>
      </c>
      <c r="J259" s="117">
        <f>[2]Power!J259+'[2]Ground Transportation'!J259+[2]Industry!J259+[2]Residential!J259+[2]Aviation!J259</f>
        <v>26.0566573473156</v>
      </c>
      <c r="K259" s="79">
        <f>SUM(C259:J259)+[2]Aviation!L259+'[2]International Shipping'!C259</f>
        <v>97.142320088341847</v>
      </c>
      <c r="M259" s="68"/>
      <c r="N259" s="69"/>
      <c r="O259" s="69"/>
      <c r="P259" s="69"/>
      <c r="Q259" s="69"/>
      <c r="R259" s="69"/>
      <c r="S259" s="69"/>
      <c r="T259" s="69"/>
      <c r="U259" s="69"/>
      <c r="V259" s="69"/>
      <c r="AJ259" s="74">
        <v>43721</v>
      </c>
      <c r="AK259" s="117">
        <f>[2]Power!AL259+'[2]Ground Transportation'!AL259+[2]Industry!AL259+[2]Residential!AL259+[2]Aviation!AR259</f>
        <v>0.86537555327879889</v>
      </c>
      <c r="AL259" s="117">
        <f>[2]Power!AM259+'[2]Ground Transportation'!AM259+[2]Industry!AM259+[2]Residential!AM259+[2]Aviation!AS259</f>
        <v>0.70481162738309133</v>
      </c>
      <c r="AM259" s="117">
        <f>[2]Power!AN259+'[2]Ground Transportation'!AN259+[2]Industry!AN259+[2]Residential!AN259+[2]Aviation!AT259</f>
        <v>1.6158527338664928</v>
      </c>
      <c r="AN259" s="117">
        <f>[2]Power!AO259+'[2]Ground Transportation'!AO259+[2]Industry!AO259+[2]Residential!AO259+[2]Aviation!AU259</f>
        <v>0.82834796476720252</v>
      </c>
      <c r="AO259" s="97">
        <f>[2]Power!AP259+'[2]Ground Transportation'!AP259+[2]Industry!AP259+[2]Residential!AP259+[2]Aviation!AV259</f>
        <v>0.69899257768267709</v>
      </c>
    </row>
    <row r="260" spans="2:41">
      <c r="B260" s="74">
        <v>43722</v>
      </c>
      <c r="C260" s="117">
        <f>[2]Power!C260+'[2]Ground Transportation'!C260+[2]Industry!C260+[2]Residential!C260+[2]Aviation!C260</f>
        <v>29.523014107145418</v>
      </c>
      <c r="D260" s="117">
        <f>[2]Power!D260+'[2]Ground Transportation'!D260+[2]Industry!D260+[2]Residential!D260+[2]Aviation!D260</f>
        <v>6.4067726818140489</v>
      </c>
      <c r="E260" s="117">
        <f>[2]Power!E260+'[2]Ground Transportation'!E260+[2]Industry!E260+[2]Residential!E260+[2]Aviation!E260</f>
        <v>13.962971586123738</v>
      </c>
      <c r="F260" s="117">
        <f>[2]Power!F260+'[2]Ground Transportation'!F260+[2]Industry!F260+[2]Residential!F260+[2]Aviation!F260</f>
        <v>6.7075651285244984</v>
      </c>
      <c r="G260" s="117">
        <f>[2]Power!G260+'[2]Ground Transportation'!G260+[2]Industry!G260+[2]Residential!G260+[2]Aviation!G260</f>
        <v>3.8759059802623388</v>
      </c>
      <c r="H260" s="117">
        <f>[2]Power!H260+'[2]Ground Transportation'!H260+[2]Industry!H260+[2]Residential!H260+[2]Aviation!H260</f>
        <v>2.7349113921318913</v>
      </c>
      <c r="I260" s="117">
        <f>[2]Power!I260+'[2]Ground Transportation'!I260+[2]Industry!I260+[2]Residential!I260+[2]Aviation!I260</f>
        <v>1.3572651157253861</v>
      </c>
      <c r="J260" s="117">
        <f>[2]Power!J260+'[2]Ground Transportation'!J260+[2]Industry!J260+[2]Residential!J260+[2]Aviation!J260</f>
        <v>25.358023810990172</v>
      </c>
      <c r="K260" s="79">
        <f>SUM(C260:J260)+[2]Aviation!L260+'[2]International Shipping'!C260</f>
        <v>93.752756957084429</v>
      </c>
      <c r="M260" s="68"/>
      <c r="N260" s="69"/>
      <c r="O260" s="69"/>
      <c r="P260" s="69"/>
      <c r="Q260" s="69"/>
      <c r="R260" s="69"/>
      <c r="S260" s="69"/>
      <c r="T260" s="69"/>
      <c r="U260" s="69"/>
      <c r="V260" s="69"/>
      <c r="AJ260" s="74">
        <v>43722</v>
      </c>
      <c r="AK260" s="117">
        <f>[2]Power!AL260+'[2]Ground Transportation'!AL260+[2]Industry!AL260+[2]Residential!AL260+[2]Aviation!AR260</f>
        <v>0.7552589066194253</v>
      </c>
      <c r="AL260" s="117">
        <f>[2]Power!AM260+'[2]Ground Transportation'!AM260+[2]Industry!AM260+[2]Residential!AM260+[2]Aviation!AS260</f>
        <v>0.61926353233325893</v>
      </c>
      <c r="AM260" s="117">
        <f>[2]Power!AN260+'[2]Ground Transportation'!AN260+[2]Industry!AN260+[2]Residential!AN260+[2]Aviation!AT260</f>
        <v>1.478843606523206</v>
      </c>
      <c r="AN260" s="117">
        <f>[2]Power!AO260+'[2]Ground Transportation'!AO260+[2]Industry!AO260+[2]Residential!AO260+[2]Aviation!AU260</f>
        <v>0.6887278502961488</v>
      </c>
      <c r="AO260" s="97">
        <f>[2]Power!AP260+'[2]Ground Transportation'!AP260+[2]Industry!AP260+[2]Residential!AP260+[2]Aviation!AV260</f>
        <v>0.50838325574170662</v>
      </c>
    </row>
    <row r="261" spans="2:41">
      <c r="B261" s="74">
        <v>43723</v>
      </c>
      <c r="C261" s="117">
        <f>[2]Power!C261+'[2]Ground Transportation'!C261+[2]Industry!C261+[2]Residential!C261+[2]Aviation!C261</f>
        <v>28.879879783311335</v>
      </c>
      <c r="D261" s="117">
        <f>[2]Power!D261+'[2]Ground Transportation'!D261+[2]Industry!D261+[2]Residential!D261+[2]Aviation!D261</f>
        <v>6.3918944203240597</v>
      </c>
      <c r="E261" s="117">
        <f>[2]Power!E261+'[2]Ground Transportation'!E261+[2]Industry!E261+[2]Residential!E261+[2]Aviation!E261</f>
        <v>12.858372115292045</v>
      </c>
      <c r="F261" s="117">
        <f>[2]Power!F261+'[2]Ground Transportation'!F261+[2]Industry!F261+[2]Residential!F261+[2]Aviation!F261</f>
        <v>5.7343156507529951</v>
      </c>
      <c r="G261" s="117">
        <f>[2]Power!G261+'[2]Ground Transportation'!G261+[2]Industry!G261+[2]Residential!G261+[2]Aviation!G261</f>
        <v>3.933874591884734</v>
      </c>
      <c r="H261" s="117">
        <f>[2]Power!H261+'[2]Ground Transportation'!H261+[2]Industry!H261+[2]Residential!H261+[2]Aviation!H261</f>
        <v>2.6452815362699362</v>
      </c>
      <c r="I261" s="117">
        <f>[2]Power!I261+'[2]Ground Transportation'!I261+[2]Industry!I261+[2]Residential!I261+[2]Aviation!I261</f>
        <v>1.2213594508216277</v>
      </c>
      <c r="J261" s="117">
        <f>[2]Power!J261+'[2]Ground Transportation'!J261+[2]Industry!J261+[2]Residential!J261+[2]Aviation!J261</f>
        <v>24.125810541604782</v>
      </c>
      <c r="K261" s="79">
        <f>SUM(C261:J261)+[2]Aviation!L261+'[2]International Shipping'!C261</f>
        <v>89.619583676407501</v>
      </c>
      <c r="L261" s="67"/>
      <c r="M261" s="68"/>
      <c r="N261" s="69"/>
      <c r="O261" s="69"/>
      <c r="P261" s="69"/>
      <c r="Q261" s="69"/>
      <c r="R261" s="69"/>
      <c r="S261" s="69"/>
      <c r="T261" s="69"/>
      <c r="U261" s="69"/>
      <c r="V261" s="69"/>
      <c r="AJ261" s="74">
        <v>43723</v>
      </c>
      <c r="AK261" s="117">
        <f>[2]Power!AL261+'[2]Ground Transportation'!AL261+[2]Industry!AL261+[2]Residential!AL261+[2]Aviation!AR261</f>
        <v>0.63835942614971253</v>
      </c>
      <c r="AL261" s="117">
        <f>[2]Power!AM261+'[2]Ground Transportation'!AM261+[2]Industry!AM261+[2]Residential!AM261+[2]Aviation!AS261</f>
        <v>0.5043535535422291</v>
      </c>
      <c r="AM261" s="117">
        <f>[2]Power!AN261+'[2]Ground Transportation'!AN261+[2]Industry!AN261+[2]Residential!AN261+[2]Aviation!AT261</f>
        <v>1.1444026037027131</v>
      </c>
      <c r="AN261" s="117">
        <f>[2]Power!AO261+'[2]Ground Transportation'!AO261+[2]Industry!AO261+[2]Residential!AO261+[2]Aviation!AU261</f>
        <v>0.6261054576039593</v>
      </c>
      <c r="AO261" s="97">
        <f>[2]Power!AP261+'[2]Ground Transportation'!AP261+[2]Industry!AP261+[2]Residential!AP261+[2]Aviation!AV261</f>
        <v>0.49650567379125199</v>
      </c>
    </row>
    <row r="262" spans="2:41">
      <c r="B262" s="74">
        <v>43724</v>
      </c>
      <c r="C262" s="117">
        <f>[2]Power!C262+'[2]Ground Transportation'!C262+[2]Industry!C262+[2]Residential!C262+[2]Aviation!C262</f>
        <v>29.566195719611169</v>
      </c>
      <c r="D262" s="117">
        <f>[2]Power!D262+'[2]Ground Transportation'!D262+[2]Industry!D262+[2]Residential!D262+[2]Aviation!D262</f>
        <v>6.3118007820980528</v>
      </c>
      <c r="E262" s="117">
        <f>[2]Power!E262+'[2]Ground Transportation'!E262+[2]Industry!E262+[2]Residential!E262+[2]Aviation!E262</f>
        <v>14.838920197867022</v>
      </c>
      <c r="F262" s="117">
        <f>[2]Power!F262+'[2]Ground Transportation'!F262+[2]Industry!F262+[2]Residential!F262+[2]Aviation!F262</f>
        <v>8.3277802559192846</v>
      </c>
      <c r="G262" s="117">
        <f>[2]Power!G262+'[2]Ground Transportation'!G262+[2]Industry!G262+[2]Residential!G262+[2]Aviation!G262</f>
        <v>4.1362557845351402</v>
      </c>
      <c r="H262" s="117">
        <f>[2]Power!H262+'[2]Ground Transportation'!H262+[2]Industry!H262+[2]Residential!H262+[2]Aviation!H262</f>
        <v>2.9260779342549927</v>
      </c>
      <c r="I262" s="117">
        <f>[2]Power!I262+'[2]Ground Transportation'!I262+[2]Industry!I262+[2]Residential!I262+[2]Aviation!I262</f>
        <v>1.3801690238159177</v>
      </c>
      <c r="J262" s="117">
        <f>[2]Power!J262+'[2]Ground Transportation'!J262+[2]Industry!J262+[2]Residential!J262+[2]Aviation!J262</f>
        <v>26.390492593703474</v>
      </c>
      <c r="K262" s="79">
        <f>SUM(C262:J262)+[2]Aviation!L262+'[2]International Shipping'!C262</f>
        <v>97.620836627769108</v>
      </c>
      <c r="M262" s="68"/>
      <c r="N262" s="69"/>
      <c r="O262" s="69"/>
      <c r="P262" s="69"/>
      <c r="Q262" s="69"/>
      <c r="R262" s="69"/>
      <c r="S262" s="69"/>
      <c r="T262" s="69"/>
      <c r="U262" s="69"/>
      <c r="V262" s="69"/>
      <c r="AJ262" s="74">
        <v>43724</v>
      </c>
      <c r="AK262" s="117">
        <f>[2]Power!AL262+'[2]Ground Transportation'!AL262+[2]Industry!AL262+[2]Residential!AL262+[2]Aviation!AR262</f>
        <v>0.91812615796013475</v>
      </c>
      <c r="AL262" s="117">
        <f>[2]Power!AM262+'[2]Ground Transportation'!AM262+[2]Industry!AM262+[2]Residential!AM262+[2]Aviation!AS262</f>
        <v>0.6990689566043804</v>
      </c>
      <c r="AM262" s="117">
        <f>[2]Power!AN262+'[2]Ground Transportation'!AN262+[2]Industry!AN262+[2]Residential!AN262+[2]Aviation!AT262</f>
        <v>1.8271795372921222</v>
      </c>
      <c r="AN262" s="117">
        <f>[2]Power!AO262+'[2]Ground Transportation'!AO262+[2]Industry!AO262+[2]Residential!AO262+[2]Aviation!AU262</f>
        <v>0.83917329342697744</v>
      </c>
      <c r="AO262" s="97">
        <f>[2]Power!AP262+'[2]Ground Transportation'!AP262+[2]Industry!AP262+[2]Residential!AP262+[2]Aviation!AV262</f>
        <v>0.8267552952827405</v>
      </c>
    </row>
    <row r="263" spans="2:41">
      <c r="B263" s="74">
        <v>43725</v>
      </c>
      <c r="C263" s="117">
        <f>[2]Power!C263+'[2]Ground Transportation'!C263+[2]Industry!C263+[2]Residential!C263+[2]Aviation!C263</f>
        <v>29.306806149746137</v>
      </c>
      <c r="D263" s="117">
        <f>[2]Power!D263+'[2]Ground Transportation'!D263+[2]Industry!D263+[2]Residential!D263+[2]Aviation!D263</f>
        <v>6.4944462948913442</v>
      </c>
      <c r="E263" s="117">
        <f>[2]Power!E263+'[2]Ground Transportation'!E263+[2]Industry!E263+[2]Residential!E263+[2]Aviation!E263</f>
        <v>15.199179483871111</v>
      </c>
      <c r="F263" s="117">
        <f>[2]Power!F263+'[2]Ground Transportation'!F263+[2]Industry!F263+[2]Residential!F263+[2]Aviation!F263</f>
        <v>8.5502808191346169</v>
      </c>
      <c r="G263" s="117">
        <f>[2]Power!G263+'[2]Ground Transportation'!G263+[2]Industry!G263+[2]Residential!G263+[2]Aviation!G263</f>
        <v>4.1574471651179659</v>
      </c>
      <c r="H263" s="117">
        <f>[2]Power!H263+'[2]Ground Transportation'!H263+[2]Industry!H263+[2]Residential!H263+[2]Aviation!H263</f>
        <v>3.1221337272724066</v>
      </c>
      <c r="I263" s="117">
        <f>[2]Power!I263+'[2]Ground Transportation'!I263+[2]Industry!I263+[2]Residential!I263+[2]Aviation!I263</f>
        <v>1.3897335653323157</v>
      </c>
      <c r="J263" s="117">
        <f>[2]Power!J263+'[2]Ground Transportation'!J263+[2]Industry!J263+[2]Residential!J263+[2]Aviation!J263</f>
        <v>26.333775804226576</v>
      </c>
      <c r="K263" s="79">
        <f>SUM(C263:J263)+[2]Aviation!L263+'[2]International Shipping'!C263</f>
        <v>98.266463962822343</v>
      </c>
      <c r="M263" s="68"/>
      <c r="N263" s="69"/>
      <c r="O263" s="69"/>
      <c r="P263" s="69"/>
      <c r="Q263" s="69"/>
      <c r="R263" s="69"/>
      <c r="S263" s="69"/>
      <c r="T263" s="69"/>
      <c r="U263" s="69"/>
      <c r="V263" s="69"/>
      <c r="AJ263" s="74">
        <v>43725</v>
      </c>
      <c r="AK263" s="117">
        <f>[2]Power!AL263+'[2]Ground Transportation'!AL263+[2]Industry!AL263+[2]Residential!AL263+[2]Aviation!AR263</f>
        <v>0.96703389565014397</v>
      </c>
      <c r="AL263" s="117">
        <f>[2]Power!AM263+'[2]Ground Transportation'!AM263+[2]Industry!AM263+[2]Residential!AM263+[2]Aviation!AS263</f>
        <v>0.70854208072433889</v>
      </c>
      <c r="AM263" s="117">
        <f>[2]Power!AN263+'[2]Ground Transportation'!AN263+[2]Industry!AN263+[2]Residential!AN263+[2]Aviation!AT263</f>
        <v>1.7322076200205248</v>
      </c>
      <c r="AN263" s="117">
        <f>[2]Power!AO263+'[2]Ground Transportation'!AO263+[2]Industry!AO263+[2]Residential!AO263+[2]Aviation!AU263</f>
        <v>0.89940294337005489</v>
      </c>
      <c r="AO263" s="97">
        <f>[2]Power!AP263+'[2]Ground Transportation'!AP263+[2]Industry!AP263+[2]Residential!AP263+[2]Aviation!AV263</f>
        <v>0.78994748476178756</v>
      </c>
    </row>
    <row r="264" spans="2:41">
      <c r="B264" s="74">
        <v>43726</v>
      </c>
      <c r="C264" s="117">
        <f>[2]Power!C264+'[2]Ground Transportation'!C264+[2]Industry!C264+[2]Residential!C264+[2]Aviation!C264</f>
        <v>29.009470478319624</v>
      </c>
      <c r="D264" s="117">
        <f>[2]Power!D264+'[2]Ground Transportation'!D264+[2]Industry!D264+[2]Residential!D264+[2]Aviation!D264</f>
        <v>6.5444641668273453</v>
      </c>
      <c r="E264" s="117">
        <f>[2]Power!E264+'[2]Ground Transportation'!E264+[2]Industry!E264+[2]Residential!E264+[2]Aviation!E264</f>
        <v>15.052730995787067</v>
      </c>
      <c r="F264" s="117">
        <f>[2]Power!F264+'[2]Ground Transportation'!F264+[2]Industry!F264+[2]Residential!F264+[2]Aviation!F264</f>
        <v>9.0204418276293108</v>
      </c>
      <c r="G264" s="117">
        <f>[2]Power!G264+'[2]Ground Transportation'!G264+[2]Industry!G264+[2]Residential!G264+[2]Aviation!G264</f>
        <v>4.1690743720306971</v>
      </c>
      <c r="H264" s="117">
        <f>[2]Power!H264+'[2]Ground Transportation'!H264+[2]Industry!H264+[2]Residential!H264+[2]Aviation!H264</f>
        <v>3.1008711297094771</v>
      </c>
      <c r="I264" s="117">
        <f>[2]Power!I264+'[2]Ground Transportation'!I264+[2]Industry!I264+[2]Residential!I264+[2]Aviation!I264</f>
        <v>1.3877146099553195</v>
      </c>
      <c r="J264" s="117">
        <f>[2]Power!J264+'[2]Ground Transportation'!J264+[2]Industry!J264+[2]Residential!J264+[2]Aviation!J264</f>
        <v>26.541484678998437</v>
      </c>
      <c r="K264" s="79">
        <f>SUM(C264:J264)+[2]Aviation!L264+'[2]International Shipping'!C264</f>
        <v>98.533368593001512</v>
      </c>
      <c r="M264" s="68"/>
      <c r="N264" s="69"/>
      <c r="O264" s="69"/>
      <c r="P264" s="69"/>
      <c r="Q264" s="69"/>
      <c r="R264" s="69"/>
      <c r="S264" s="69"/>
      <c r="T264" s="69"/>
      <c r="U264" s="69"/>
      <c r="V264" s="69"/>
      <c r="AJ264" s="74">
        <v>43726</v>
      </c>
      <c r="AK264" s="117">
        <f>[2]Power!AL264+'[2]Ground Transportation'!AL264+[2]Industry!AL264+[2]Residential!AL264+[2]Aviation!AR264</f>
        <v>0.99608096191831508</v>
      </c>
      <c r="AL264" s="117">
        <f>[2]Power!AM264+'[2]Ground Transportation'!AM264+[2]Industry!AM264+[2]Residential!AM264+[2]Aviation!AS264</f>
        <v>0.75127440439524196</v>
      </c>
      <c r="AM264" s="117">
        <f>[2]Power!AN264+'[2]Ground Transportation'!AN264+[2]Industry!AN264+[2]Residential!AN264+[2]Aviation!AT264</f>
        <v>1.9167521974079098</v>
      </c>
      <c r="AN264" s="117">
        <f>[2]Power!AO264+'[2]Ground Transportation'!AO264+[2]Industry!AO264+[2]Residential!AO264+[2]Aviation!AU264</f>
        <v>0.91964157049712425</v>
      </c>
      <c r="AO264" s="97">
        <f>[2]Power!AP264+'[2]Ground Transportation'!AP264+[2]Industry!AP264+[2]Residential!AP264+[2]Aviation!AV264</f>
        <v>0.84928283918908243</v>
      </c>
    </row>
    <row r="265" spans="2:41">
      <c r="B265" s="74">
        <v>43727</v>
      </c>
      <c r="C265" s="117">
        <f>[2]Power!C265+'[2]Ground Transportation'!C265+[2]Industry!C265+[2]Residential!C265+[2]Aviation!C265</f>
        <v>28.95103608119857</v>
      </c>
      <c r="D265" s="117">
        <f>[2]Power!D265+'[2]Ground Transportation'!D265+[2]Industry!D265+[2]Residential!D265+[2]Aviation!D265</f>
        <v>6.5847897305539513</v>
      </c>
      <c r="E265" s="117">
        <f>[2]Power!E265+'[2]Ground Transportation'!E265+[2]Industry!E265+[2]Residential!E265+[2]Aviation!E265</f>
        <v>14.779864743148623</v>
      </c>
      <c r="F265" s="117">
        <f>[2]Power!F265+'[2]Ground Transportation'!F265+[2]Industry!F265+[2]Residential!F265+[2]Aviation!F265</f>
        <v>9.6334424901732412</v>
      </c>
      <c r="G265" s="117">
        <f>[2]Power!G265+'[2]Ground Transportation'!G265+[2]Industry!G265+[2]Residential!G265+[2]Aviation!G265</f>
        <v>4.2095160456505418</v>
      </c>
      <c r="H265" s="117">
        <f>[2]Power!H265+'[2]Ground Transportation'!H265+[2]Industry!H265+[2]Residential!H265+[2]Aviation!H265</f>
        <v>2.8540912470546576</v>
      </c>
      <c r="I265" s="117">
        <f>[2]Power!I265+'[2]Ground Transportation'!I265+[2]Industry!I265+[2]Residential!I265+[2]Aviation!I265</f>
        <v>1.391586604484516</v>
      </c>
      <c r="J265" s="117">
        <f>[2]Power!J265+'[2]Ground Transportation'!J265+[2]Industry!J265+[2]Residential!J265+[2]Aviation!J265</f>
        <v>26.474682478282624</v>
      </c>
      <c r="K265" s="79">
        <f>SUM(C265:J265)+[2]Aviation!L265+'[2]International Shipping'!C265</f>
        <v>98.622573034496327</v>
      </c>
      <c r="M265" s="68"/>
      <c r="N265" s="69"/>
      <c r="O265" s="69"/>
      <c r="P265" s="69"/>
      <c r="Q265" s="69"/>
      <c r="R265" s="69"/>
      <c r="S265" s="69"/>
      <c r="T265" s="69"/>
      <c r="U265" s="69"/>
      <c r="V265" s="69"/>
      <c r="AJ265" s="74">
        <v>43727</v>
      </c>
      <c r="AK265" s="117">
        <f>[2]Power!AL265+'[2]Ground Transportation'!AL265+[2]Industry!AL265+[2]Residential!AL265+[2]Aviation!AR265</f>
        <v>1.0092003403529708</v>
      </c>
      <c r="AL265" s="117">
        <f>[2]Power!AM265+'[2]Ground Transportation'!AM265+[2]Industry!AM265+[2]Residential!AM265+[2]Aviation!AS265</f>
        <v>0.82291197590412779</v>
      </c>
      <c r="AM265" s="117">
        <f>[2]Power!AN265+'[2]Ground Transportation'!AN265+[2]Industry!AN265+[2]Residential!AN265+[2]Aviation!AT265</f>
        <v>2.1532649043912095</v>
      </c>
      <c r="AN265" s="117">
        <f>[2]Power!AO265+'[2]Ground Transportation'!AO265+[2]Industry!AO265+[2]Residential!AO265+[2]Aviation!AU265</f>
        <v>0.93432129893059801</v>
      </c>
      <c r="AO265" s="97">
        <f>[2]Power!AP265+'[2]Ground Transportation'!AP265+[2]Industry!AP265+[2]Residential!AP265+[2]Aviation!AV265</f>
        <v>0.86455301704584087</v>
      </c>
    </row>
    <row r="266" spans="2:41">
      <c r="B266" s="74">
        <v>43728</v>
      </c>
      <c r="C266" s="117">
        <f>[2]Power!C266+'[2]Ground Transportation'!C266+[2]Industry!C266+[2]Residential!C266+[2]Aviation!C266</f>
        <v>28.373615565933971</v>
      </c>
      <c r="D266" s="117">
        <f>[2]Power!D266+'[2]Ground Transportation'!D266+[2]Industry!D266+[2]Residential!D266+[2]Aviation!D266</f>
        <v>6.5754856464386089</v>
      </c>
      <c r="E266" s="117">
        <f>[2]Power!E266+'[2]Ground Transportation'!E266+[2]Industry!E266+[2]Residential!E266+[2]Aviation!E266</f>
        <v>14.412367340837168</v>
      </c>
      <c r="F266" s="117">
        <f>[2]Power!F266+'[2]Ground Transportation'!F266+[2]Industry!F266+[2]Residential!F266+[2]Aviation!F266</f>
        <v>9.050986816344567</v>
      </c>
      <c r="G266" s="117">
        <f>[2]Power!G266+'[2]Ground Transportation'!G266+[2]Industry!G266+[2]Residential!G266+[2]Aviation!G266</f>
        <v>4.1399008974514793</v>
      </c>
      <c r="H266" s="117">
        <f>[2]Power!H266+'[2]Ground Transportation'!H266+[2]Industry!H266+[2]Residential!H266+[2]Aviation!H266</f>
        <v>2.8943527509548428</v>
      </c>
      <c r="I266" s="117">
        <f>[2]Power!I266+'[2]Ground Transportation'!I266+[2]Industry!I266+[2]Residential!I266+[2]Aviation!I266</f>
        <v>1.3023117960912682</v>
      </c>
      <c r="J266" s="117">
        <f>[2]Power!J266+'[2]Ground Transportation'!J266+[2]Industry!J266+[2]Residential!J266+[2]Aviation!J266</f>
        <v>25.525436843528144</v>
      </c>
      <c r="K266" s="79">
        <f>SUM(C266:J266)+[2]Aviation!L266+'[2]International Shipping'!C266</f>
        <v>96.036903498844566</v>
      </c>
      <c r="M266" s="68"/>
      <c r="N266" s="69"/>
      <c r="O266" s="69"/>
      <c r="P266" s="69"/>
      <c r="Q266" s="69"/>
      <c r="R266" s="69"/>
      <c r="S266" s="69"/>
      <c r="T266" s="69"/>
      <c r="U266" s="69"/>
      <c r="V266" s="69"/>
      <c r="AJ266" s="74">
        <v>43728</v>
      </c>
      <c r="AK266" s="117">
        <f>[2]Power!AL266+'[2]Ground Transportation'!AL266+[2]Industry!AL266+[2]Residential!AL266+[2]Aviation!AR266</f>
        <v>0.89001323841612245</v>
      </c>
      <c r="AL266" s="117">
        <f>[2]Power!AM266+'[2]Ground Transportation'!AM266+[2]Industry!AM266+[2]Residential!AM266+[2]Aviation!AS266</f>
        <v>0.78859507831380415</v>
      </c>
      <c r="AM266" s="117">
        <f>[2]Power!AN266+'[2]Ground Transportation'!AN266+[2]Industry!AN266+[2]Residential!AN266+[2]Aviation!AT266</f>
        <v>2.0352524537212635</v>
      </c>
      <c r="AN266" s="117">
        <f>[2]Power!AO266+'[2]Ground Transportation'!AO266+[2]Industry!AO266+[2]Residential!AO266+[2]Aviation!AU266</f>
        <v>0.8810817014789657</v>
      </c>
      <c r="AO266" s="97">
        <f>[2]Power!AP266+'[2]Ground Transportation'!AP266+[2]Industry!AP266+[2]Residential!AP266+[2]Aviation!AV266</f>
        <v>0.79013294159538194</v>
      </c>
    </row>
    <row r="267" spans="2:41">
      <c r="B267" s="74">
        <v>43729</v>
      </c>
      <c r="C267" s="117">
        <f>[2]Power!C267+'[2]Ground Transportation'!C267+[2]Industry!C267+[2]Residential!C267+[2]Aviation!C267</f>
        <v>28.037907169813188</v>
      </c>
      <c r="D267" s="117">
        <f>[2]Power!D267+'[2]Ground Transportation'!D267+[2]Industry!D267+[2]Residential!D267+[2]Aviation!D267</f>
        <v>6.6941948192223926</v>
      </c>
      <c r="E267" s="117">
        <f>[2]Power!E267+'[2]Ground Transportation'!E267+[2]Industry!E267+[2]Residential!E267+[2]Aviation!E267</f>
        <v>13.229555046803862</v>
      </c>
      <c r="F267" s="117">
        <f>[2]Power!F267+'[2]Ground Transportation'!F267+[2]Industry!F267+[2]Residential!F267+[2]Aviation!F267</f>
        <v>6.8984713243249738</v>
      </c>
      <c r="G267" s="117">
        <f>[2]Power!G267+'[2]Ground Transportation'!G267+[2]Industry!G267+[2]Residential!G267+[2]Aviation!G267</f>
        <v>4.1759351982468758</v>
      </c>
      <c r="H267" s="117">
        <f>[2]Power!H267+'[2]Ground Transportation'!H267+[2]Industry!H267+[2]Residential!H267+[2]Aviation!H267</f>
        <v>2.7202329305192765</v>
      </c>
      <c r="I267" s="117">
        <f>[2]Power!I267+'[2]Ground Transportation'!I267+[2]Industry!I267+[2]Residential!I267+[2]Aviation!I267</f>
        <v>1.3261952566328994</v>
      </c>
      <c r="J267" s="117">
        <f>[2]Power!J267+'[2]Ground Transportation'!J267+[2]Industry!J267+[2]Residential!J267+[2]Aviation!J267</f>
        <v>24.719298529832404</v>
      </c>
      <c r="K267" s="79">
        <f>SUM(C267:J267)+[2]Aviation!L267+'[2]International Shipping'!C267</f>
        <v>91.616858568687192</v>
      </c>
      <c r="M267" s="68"/>
      <c r="N267" s="69"/>
      <c r="O267" s="69"/>
      <c r="P267" s="69"/>
      <c r="Q267" s="69"/>
      <c r="R267" s="69"/>
      <c r="S267" s="69"/>
      <c r="T267" s="69"/>
      <c r="U267" s="69"/>
      <c r="V267" s="69"/>
      <c r="AJ267" s="74">
        <v>43729</v>
      </c>
      <c r="AK267" s="117">
        <f>[2]Power!AL267+'[2]Ground Transportation'!AL267+[2]Industry!AL267+[2]Residential!AL267+[2]Aviation!AR267</f>
        <v>0.63501053422002063</v>
      </c>
      <c r="AL267" s="117">
        <f>[2]Power!AM267+'[2]Ground Transportation'!AM267+[2]Industry!AM267+[2]Residential!AM267+[2]Aviation!AS267</f>
        <v>0.60518565102124222</v>
      </c>
      <c r="AM267" s="117">
        <f>[2]Power!AN267+'[2]Ground Transportation'!AN267+[2]Industry!AN267+[2]Residential!AN267+[2]Aviation!AT267</f>
        <v>1.5294222713261065</v>
      </c>
      <c r="AN267" s="117">
        <f>[2]Power!AO267+'[2]Ground Transportation'!AO267+[2]Industry!AO267+[2]Residential!AO267+[2]Aviation!AU267</f>
        <v>0.73592185048188552</v>
      </c>
      <c r="AO267" s="97">
        <f>[2]Power!AP267+'[2]Ground Transportation'!AP267+[2]Industry!AP267+[2]Residential!AP267+[2]Aviation!AV267</f>
        <v>0.49716947888488217</v>
      </c>
    </row>
    <row r="268" spans="2:41">
      <c r="B268" s="74">
        <v>43730</v>
      </c>
      <c r="C268" s="117">
        <f>[2]Power!C268+'[2]Ground Transportation'!C268+[2]Industry!C268+[2]Residential!C268+[2]Aviation!C268</f>
        <v>27.231278184140837</v>
      </c>
      <c r="D268" s="117">
        <f>[2]Power!D268+'[2]Ground Transportation'!D268+[2]Industry!D268+[2]Residential!D268+[2]Aviation!D268</f>
        <v>6.6473239781587967</v>
      </c>
      <c r="E268" s="117">
        <f>[2]Power!E268+'[2]Ground Transportation'!E268+[2]Industry!E268+[2]Residential!E268+[2]Aviation!E268</f>
        <v>12.538914538387056</v>
      </c>
      <c r="F268" s="117">
        <f>[2]Power!F268+'[2]Ground Transportation'!F268+[2]Industry!F268+[2]Residential!F268+[2]Aviation!F268</f>
        <v>6.3620146639123076</v>
      </c>
      <c r="G268" s="117">
        <f>[2]Power!G268+'[2]Ground Transportation'!G268+[2]Industry!G268+[2]Residential!G268+[2]Aviation!G268</f>
        <v>4.0250090621141661</v>
      </c>
      <c r="H268" s="117">
        <f>[2]Power!H268+'[2]Ground Transportation'!H268+[2]Industry!H268+[2]Residential!H268+[2]Aviation!H268</f>
        <v>2.5440275821416103</v>
      </c>
      <c r="I268" s="117">
        <f>[2]Power!I268+'[2]Ground Transportation'!I268+[2]Industry!I268+[2]Residential!I268+[2]Aviation!I268</f>
        <v>1.2336963177192362</v>
      </c>
      <c r="J268" s="117">
        <f>[2]Power!J268+'[2]Ground Transportation'!J268+[2]Industry!J268+[2]Residential!J268+[2]Aviation!J268</f>
        <v>23.766347828881823</v>
      </c>
      <c r="K268" s="79">
        <f>SUM(C268:J268)+[2]Aviation!L268+'[2]International Shipping'!C268</f>
        <v>88.158199820410715</v>
      </c>
      <c r="L268" s="67"/>
      <c r="M268" s="68"/>
      <c r="N268" s="69"/>
      <c r="O268" s="69"/>
      <c r="P268" s="69"/>
      <c r="Q268" s="69"/>
      <c r="R268" s="69"/>
      <c r="S268" s="69"/>
      <c r="T268" s="69"/>
      <c r="U268" s="69"/>
      <c r="V268" s="69"/>
      <c r="AJ268" s="74">
        <v>43730</v>
      </c>
      <c r="AK268" s="117">
        <f>[2]Power!AL268+'[2]Ground Transportation'!AL268+[2]Industry!AL268+[2]Residential!AL268+[2]Aviation!AR268</f>
        <v>0.63386705915213692</v>
      </c>
      <c r="AL268" s="117">
        <f>[2]Power!AM268+'[2]Ground Transportation'!AM268+[2]Industry!AM268+[2]Residential!AM268+[2]Aviation!AS268</f>
        <v>0.55559068965224723</v>
      </c>
      <c r="AM268" s="117">
        <f>[2]Power!AN268+'[2]Ground Transportation'!AN268+[2]Industry!AN268+[2]Residential!AN268+[2]Aviation!AT268</f>
        <v>1.3367905643730973</v>
      </c>
      <c r="AN268" s="117">
        <f>[2]Power!AO268+'[2]Ground Transportation'!AO268+[2]Industry!AO268+[2]Residential!AO268+[2]Aviation!AU268</f>
        <v>0.66609771037129062</v>
      </c>
      <c r="AO268" s="97">
        <f>[2]Power!AP268+'[2]Ground Transportation'!AP268+[2]Industry!AP268+[2]Residential!AP268+[2]Aviation!AV268</f>
        <v>0.50189433083736001</v>
      </c>
    </row>
    <row r="269" spans="2:41">
      <c r="B269" s="74">
        <v>43731</v>
      </c>
      <c r="C269" s="117">
        <f>[2]Power!C269+'[2]Ground Transportation'!C269+[2]Industry!C269+[2]Residential!C269+[2]Aviation!C269</f>
        <v>27.229558786931634</v>
      </c>
      <c r="D269" s="117">
        <f>[2]Power!D269+'[2]Ground Transportation'!D269+[2]Industry!D269+[2]Residential!D269+[2]Aviation!D269</f>
        <v>6.2951996295240411</v>
      </c>
      <c r="E269" s="117">
        <f>[2]Power!E269+'[2]Ground Transportation'!E269+[2]Industry!E269+[2]Residential!E269+[2]Aviation!E269</f>
        <v>14.613183516209974</v>
      </c>
      <c r="F269" s="117">
        <f>[2]Power!F269+'[2]Ground Transportation'!F269+[2]Industry!F269+[2]Residential!F269+[2]Aviation!F269</f>
        <v>8.5408477181221496</v>
      </c>
      <c r="G269" s="117">
        <f>[2]Power!G269+'[2]Ground Transportation'!G269+[2]Industry!G269+[2]Residential!G269+[2]Aviation!G269</f>
        <v>4.2479906070860105</v>
      </c>
      <c r="H269" s="117">
        <f>[2]Power!H269+'[2]Ground Transportation'!H269+[2]Industry!H269+[2]Residential!H269+[2]Aviation!H269</f>
        <v>2.8440752391009698</v>
      </c>
      <c r="I269" s="117">
        <f>[2]Power!I269+'[2]Ground Transportation'!I269+[2]Industry!I269+[2]Residential!I269+[2]Aviation!I269</f>
        <v>1.3681620356902886</v>
      </c>
      <c r="J269" s="117">
        <f>[2]Power!J269+'[2]Ground Transportation'!J269+[2]Industry!J269+[2]Residential!J269+[2]Aviation!J269</f>
        <v>25.607908332137185</v>
      </c>
      <c r="K269" s="79">
        <f>SUM(C269:J269)+[2]Aviation!L269+'[2]International Shipping'!C269</f>
        <v>94.47476127501038</v>
      </c>
      <c r="M269" s="68"/>
      <c r="N269" s="69"/>
      <c r="O269" s="69"/>
      <c r="P269" s="69"/>
      <c r="Q269" s="69"/>
      <c r="R269" s="69"/>
      <c r="S269" s="69"/>
      <c r="T269" s="69"/>
      <c r="U269" s="69"/>
      <c r="V269" s="69"/>
      <c r="AJ269" s="74">
        <v>43731</v>
      </c>
      <c r="AK269" s="117">
        <f>[2]Power!AL269+'[2]Ground Transportation'!AL269+[2]Industry!AL269+[2]Residential!AL269+[2]Aviation!AR269</f>
        <v>0.86535513452473534</v>
      </c>
      <c r="AL269" s="117">
        <f>[2]Power!AM269+'[2]Ground Transportation'!AM269+[2]Industry!AM269+[2]Residential!AM269+[2]Aviation!AS269</f>
        <v>0.74127438454119576</v>
      </c>
      <c r="AM269" s="117">
        <f>[2]Power!AN269+'[2]Ground Transportation'!AN269+[2]Industry!AN269+[2]Residential!AN269+[2]Aviation!AT269</f>
        <v>1.8332076489257274</v>
      </c>
      <c r="AN269" s="117">
        <f>[2]Power!AO269+'[2]Ground Transportation'!AO269+[2]Industry!AO269+[2]Residential!AO269+[2]Aviation!AU269</f>
        <v>0.80032541150626468</v>
      </c>
      <c r="AO269" s="97">
        <f>[2]Power!AP269+'[2]Ground Transportation'!AP269+[2]Industry!AP269+[2]Residential!AP269+[2]Aviation!AV269</f>
        <v>0.77623887597909536</v>
      </c>
    </row>
    <row r="270" spans="2:41">
      <c r="B270" s="74">
        <v>43732</v>
      </c>
      <c r="C270" s="117">
        <f>[2]Power!C270+'[2]Ground Transportation'!C270+[2]Industry!C270+[2]Residential!C270+[2]Aviation!C270</f>
        <v>26.825160680755211</v>
      </c>
      <c r="D270" s="117">
        <f>[2]Power!D270+'[2]Ground Transportation'!D270+[2]Industry!D270+[2]Residential!D270+[2]Aviation!D270</f>
        <v>6.6136220259772891</v>
      </c>
      <c r="E270" s="117">
        <f>[2]Power!E270+'[2]Ground Transportation'!E270+[2]Industry!E270+[2]Residential!E270+[2]Aviation!E270</f>
        <v>14.786891128772972</v>
      </c>
      <c r="F270" s="117">
        <f>[2]Power!F270+'[2]Ground Transportation'!F270+[2]Industry!F270+[2]Residential!F270+[2]Aviation!F270</f>
        <v>9.0639922460204758</v>
      </c>
      <c r="G270" s="117">
        <f>[2]Power!G270+'[2]Ground Transportation'!G270+[2]Industry!G270+[2]Residential!G270+[2]Aviation!G270</f>
        <v>4.2550283867751544</v>
      </c>
      <c r="H270" s="117">
        <f>[2]Power!H270+'[2]Ground Transportation'!H270+[2]Industry!H270+[2]Residential!H270+[2]Aviation!H270</f>
        <v>3.0008897513204369</v>
      </c>
      <c r="I270" s="117">
        <f>[2]Power!I270+'[2]Ground Transportation'!I270+[2]Industry!I270+[2]Residential!I270+[2]Aviation!I270</f>
        <v>1.3691473187382897</v>
      </c>
      <c r="J270" s="117">
        <f>[2]Power!J270+'[2]Ground Transportation'!J270+[2]Industry!J270+[2]Residential!J270+[2]Aviation!J270</f>
        <v>25.555752107497323</v>
      </c>
      <c r="K270" s="79">
        <f>SUM(C270:J270)+[2]Aviation!L270+'[2]International Shipping'!C270</f>
        <v>95.147174114204645</v>
      </c>
      <c r="M270" s="68"/>
      <c r="N270" s="69"/>
      <c r="O270" s="69"/>
      <c r="P270" s="69"/>
      <c r="Q270" s="69"/>
      <c r="R270" s="69"/>
      <c r="S270" s="69"/>
      <c r="T270" s="69"/>
      <c r="U270" s="69"/>
      <c r="V270" s="69"/>
      <c r="AJ270" s="74">
        <v>43732</v>
      </c>
      <c r="AK270" s="117">
        <f>[2]Power!AL270+'[2]Ground Transportation'!AL270+[2]Industry!AL270+[2]Residential!AL270+[2]Aviation!AR270</f>
        <v>0.89852160834488382</v>
      </c>
      <c r="AL270" s="117">
        <f>[2]Power!AM270+'[2]Ground Transportation'!AM270+[2]Industry!AM270+[2]Residential!AM270+[2]Aviation!AS270</f>
        <v>0.80924923788988656</v>
      </c>
      <c r="AM270" s="117">
        <f>[2]Power!AN270+'[2]Ground Transportation'!AN270+[2]Industry!AN270+[2]Residential!AN270+[2]Aviation!AT270</f>
        <v>1.967765032827101</v>
      </c>
      <c r="AN270" s="117">
        <f>[2]Power!AO270+'[2]Ground Transportation'!AO270+[2]Industry!AO270+[2]Residential!AO270+[2]Aviation!AU270</f>
        <v>0.85116685497074795</v>
      </c>
      <c r="AO270" s="97">
        <f>[2]Power!AP270+'[2]Ground Transportation'!AP270+[2]Industry!AP270+[2]Residential!AP270+[2]Aviation!AV270</f>
        <v>0.75168584069287336</v>
      </c>
    </row>
    <row r="271" spans="2:41">
      <c r="B271" s="74">
        <v>43733</v>
      </c>
      <c r="C271" s="117">
        <f>[2]Power!C271+'[2]Ground Transportation'!C271+[2]Industry!C271+[2]Residential!C271+[2]Aviation!C271</f>
        <v>27.133822259159032</v>
      </c>
      <c r="D271" s="117">
        <f>[2]Power!D271+'[2]Ground Transportation'!D271+[2]Industry!D271+[2]Residential!D271+[2]Aviation!D271</f>
        <v>6.5037510308752875</v>
      </c>
      <c r="E271" s="117">
        <f>[2]Power!E271+'[2]Ground Transportation'!E271+[2]Industry!E271+[2]Residential!E271+[2]Aviation!E271</f>
        <v>14.906454610226042</v>
      </c>
      <c r="F271" s="117">
        <f>[2]Power!F271+'[2]Ground Transportation'!F271+[2]Industry!F271+[2]Residential!F271+[2]Aviation!F271</f>
        <v>9.1833152457878651</v>
      </c>
      <c r="G271" s="117">
        <f>[2]Power!G271+'[2]Ground Transportation'!G271+[2]Industry!G271+[2]Residential!G271+[2]Aviation!G271</f>
        <v>4.2587951607935874</v>
      </c>
      <c r="H271" s="117">
        <f>[2]Power!H271+'[2]Ground Transportation'!H271+[2]Industry!H271+[2]Residential!H271+[2]Aviation!H271</f>
        <v>2.8829999065247849</v>
      </c>
      <c r="I271" s="117">
        <f>[2]Power!I271+'[2]Ground Transportation'!I271+[2]Industry!I271+[2]Residential!I271+[2]Aviation!I271</f>
        <v>1.3576556370011401</v>
      </c>
      <c r="J271" s="117">
        <f>[2]Power!J271+'[2]Ground Transportation'!J271+[2]Industry!J271+[2]Residential!J271+[2]Aviation!J271</f>
        <v>25.958148857668906</v>
      </c>
      <c r="K271" s="79">
        <f>SUM(C271:J271)+[2]Aviation!L271+'[2]International Shipping'!C271</f>
        <v>95.898048191238715</v>
      </c>
      <c r="M271" s="68"/>
      <c r="N271" s="69"/>
      <c r="O271" s="69"/>
      <c r="P271" s="69"/>
      <c r="Q271" s="69"/>
      <c r="R271" s="69"/>
      <c r="S271" s="69"/>
      <c r="T271" s="69"/>
      <c r="U271" s="69"/>
      <c r="V271" s="69"/>
      <c r="AJ271" s="74">
        <v>43733</v>
      </c>
      <c r="AK271" s="117">
        <f>[2]Power!AL271+'[2]Ground Transportation'!AL271+[2]Industry!AL271+[2]Residential!AL271+[2]Aviation!AR271</f>
        <v>0.9210313145041088</v>
      </c>
      <c r="AL271" s="117">
        <f>[2]Power!AM271+'[2]Ground Transportation'!AM271+[2]Industry!AM271+[2]Residential!AM271+[2]Aviation!AS271</f>
        <v>0.80653066806922136</v>
      </c>
      <c r="AM271" s="117">
        <f>[2]Power!AN271+'[2]Ground Transportation'!AN271+[2]Industry!AN271+[2]Residential!AN271+[2]Aviation!AT271</f>
        <v>1.9946478832286678</v>
      </c>
      <c r="AN271" s="117">
        <f>[2]Power!AO271+'[2]Ground Transportation'!AO271+[2]Industry!AO271+[2]Residential!AO271+[2]Aviation!AU271</f>
        <v>0.87963261053977515</v>
      </c>
      <c r="AO271" s="97">
        <f>[2]Power!AP271+'[2]Ground Transportation'!AP271+[2]Industry!AP271+[2]Residential!AP271+[2]Aviation!AV271</f>
        <v>0.80982265215516736</v>
      </c>
    </row>
    <row r="272" spans="2:41">
      <c r="B272" s="74">
        <v>43734</v>
      </c>
      <c r="C272" s="117">
        <f>[2]Power!C272+'[2]Ground Transportation'!C272+[2]Industry!C272+[2]Residential!C272+[2]Aviation!C272</f>
        <v>27.384222898728147</v>
      </c>
      <c r="D272" s="117">
        <f>[2]Power!D272+'[2]Ground Transportation'!D272+[2]Industry!D272+[2]Residential!D272+[2]Aviation!D272</f>
        <v>6.3588873969386546</v>
      </c>
      <c r="E272" s="117">
        <f>[2]Power!E272+'[2]Ground Transportation'!E272+[2]Industry!E272+[2]Residential!E272+[2]Aviation!E272</f>
        <v>14.976992695303961</v>
      </c>
      <c r="F272" s="117">
        <f>[2]Power!F272+'[2]Ground Transportation'!F272+[2]Industry!F272+[2]Residential!F272+[2]Aviation!F272</f>
        <v>8.7275277645714304</v>
      </c>
      <c r="G272" s="117">
        <f>[2]Power!G272+'[2]Ground Transportation'!G272+[2]Industry!G272+[2]Residential!G272+[2]Aviation!G272</f>
        <v>4.198458354276192</v>
      </c>
      <c r="H272" s="117">
        <f>[2]Power!H272+'[2]Ground Transportation'!H272+[2]Industry!H272+[2]Residential!H272+[2]Aviation!H272</f>
        <v>2.9278999725871313</v>
      </c>
      <c r="I272" s="117">
        <f>[2]Power!I272+'[2]Ground Transportation'!I272+[2]Industry!I272+[2]Residential!I272+[2]Aviation!I272</f>
        <v>1.3501605936443974</v>
      </c>
      <c r="J272" s="117">
        <f>[2]Power!J272+'[2]Ground Transportation'!J272+[2]Industry!J272+[2]Residential!J272+[2]Aviation!J272</f>
        <v>25.783899546765642</v>
      </c>
      <c r="K272" s="79">
        <f>SUM(C272:J272)+[2]Aviation!L272+'[2]International Shipping'!C272</f>
        <v>95.442543421892708</v>
      </c>
      <c r="M272" s="68"/>
      <c r="N272" s="69"/>
      <c r="O272" s="69"/>
      <c r="P272" s="69"/>
      <c r="Q272" s="69"/>
      <c r="R272" s="69"/>
      <c r="S272" s="69"/>
      <c r="T272" s="69"/>
      <c r="U272" s="69"/>
      <c r="V272" s="69"/>
      <c r="AJ272" s="74">
        <v>43734</v>
      </c>
      <c r="AK272" s="117">
        <f>[2]Power!AL272+'[2]Ground Transportation'!AL272+[2]Industry!AL272+[2]Residential!AL272+[2]Aviation!AR272</f>
        <v>0.8041285494118422</v>
      </c>
      <c r="AL272" s="117">
        <f>[2]Power!AM272+'[2]Ground Transportation'!AM272+[2]Industry!AM272+[2]Residential!AM272+[2]Aviation!AS272</f>
        <v>0.76754424592765191</v>
      </c>
      <c r="AM272" s="117">
        <f>[2]Power!AN272+'[2]Ground Transportation'!AN272+[2]Industry!AN272+[2]Residential!AN272+[2]Aviation!AT272</f>
        <v>1.9041841052374842</v>
      </c>
      <c r="AN272" s="117">
        <f>[2]Power!AO272+'[2]Ground Transportation'!AO272+[2]Industry!AO272+[2]Residential!AO272+[2]Aviation!AU272</f>
        <v>0.87859086947008413</v>
      </c>
      <c r="AO272" s="97">
        <f>[2]Power!AP272+'[2]Ground Transportation'!AP272+[2]Industry!AP272+[2]Residential!AP272+[2]Aviation!AV272</f>
        <v>0.71336383903321177</v>
      </c>
    </row>
    <row r="273" spans="2:41">
      <c r="B273" s="74">
        <v>43735</v>
      </c>
      <c r="C273" s="117">
        <f>[2]Power!C273+'[2]Ground Transportation'!C273+[2]Industry!C273+[2]Residential!C273+[2]Aviation!C273</f>
        <v>27.738108900971081</v>
      </c>
      <c r="D273" s="117">
        <f>[2]Power!D273+'[2]Ground Transportation'!D273+[2]Industry!D273+[2]Residential!D273+[2]Aviation!D273</f>
        <v>6.1554463095140139</v>
      </c>
      <c r="E273" s="117">
        <f>[2]Power!E273+'[2]Ground Transportation'!E273+[2]Industry!E273+[2]Residential!E273+[2]Aviation!E273</f>
        <v>14.430079202871786</v>
      </c>
      <c r="F273" s="117">
        <f>[2]Power!F273+'[2]Ground Transportation'!F273+[2]Industry!F273+[2]Residential!F273+[2]Aviation!F273</f>
        <v>8.4005749148105817</v>
      </c>
      <c r="G273" s="117">
        <f>[2]Power!G273+'[2]Ground Transportation'!G273+[2]Industry!G273+[2]Residential!G273+[2]Aviation!G273</f>
        <v>4.1582342368940015</v>
      </c>
      <c r="H273" s="117">
        <f>[2]Power!H273+'[2]Ground Transportation'!H273+[2]Industry!H273+[2]Residential!H273+[2]Aviation!H273</f>
        <v>3.0226305652164931</v>
      </c>
      <c r="I273" s="117">
        <f>[2]Power!I273+'[2]Ground Transportation'!I273+[2]Industry!I273+[2]Residential!I273+[2]Aviation!I273</f>
        <v>1.3004914530547707</v>
      </c>
      <c r="J273" s="117">
        <f>[2]Power!J273+'[2]Ground Transportation'!J273+[2]Industry!J273+[2]Residential!J273+[2]Aviation!J273</f>
        <v>25.083048373948085</v>
      </c>
      <c r="K273" s="79">
        <f>SUM(C273:J273)+[2]Aviation!L273+'[2]International Shipping'!C273</f>
        <v>94.039790712729399</v>
      </c>
      <c r="M273" s="68"/>
      <c r="N273" s="69"/>
      <c r="O273" s="69"/>
      <c r="P273" s="69"/>
      <c r="Q273" s="69"/>
      <c r="R273" s="69"/>
      <c r="S273" s="69"/>
      <c r="T273" s="69"/>
      <c r="U273" s="69"/>
      <c r="V273" s="69"/>
      <c r="AJ273" s="74">
        <v>43735</v>
      </c>
      <c r="AK273" s="117">
        <f>[2]Power!AL273+'[2]Ground Transportation'!AL273+[2]Industry!AL273+[2]Residential!AL273+[2]Aviation!AR273</f>
        <v>0.78884297988285113</v>
      </c>
      <c r="AL273" s="117">
        <f>[2]Power!AM273+'[2]Ground Transportation'!AM273+[2]Industry!AM273+[2]Residential!AM273+[2]Aviation!AS273</f>
        <v>0.72563524773868293</v>
      </c>
      <c r="AM273" s="117">
        <f>[2]Power!AN273+'[2]Ground Transportation'!AN273+[2]Industry!AN273+[2]Residential!AN273+[2]Aviation!AT273</f>
        <v>1.726520841084316</v>
      </c>
      <c r="AN273" s="117">
        <f>[2]Power!AO273+'[2]Ground Transportation'!AO273+[2]Industry!AO273+[2]Residential!AO273+[2]Aviation!AU273</f>
        <v>0.87585343871847721</v>
      </c>
      <c r="AO273" s="97">
        <f>[2]Power!AP273+'[2]Ground Transportation'!AP273+[2]Industry!AP273+[2]Residential!AP273+[2]Aviation!AV273</f>
        <v>0.72584574467768914</v>
      </c>
    </row>
    <row r="274" spans="2:41">
      <c r="B274" s="74">
        <v>43736</v>
      </c>
      <c r="C274" s="117">
        <f>[2]Power!C274+'[2]Ground Transportation'!C274+[2]Industry!C274+[2]Residential!C274+[2]Aviation!C274</f>
        <v>26.875797146625803</v>
      </c>
      <c r="D274" s="117">
        <f>[2]Power!D274+'[2]Ground Transportation'!D274+[2]Industry!D274+[2]Residential!D274+[2]Aviation!D274</f>
        <v>5.9815575455021897</v>
      </c>
      <c r="E274" s="117">
        <f>[2]Power!E274+'[2]Ground Transportation'!E274+[2]Industry!E274+[2]Residential!E274+[2]Aviation!E274</f>
        <v>13.617411375859412</v>
      </c>
      <c r="F274" s="117">
        <f>[2]Power!F274+'[2]Ground Transportation'!F274+[2]Industry!F274+[2]Residential!F274+[2]Aviation!F274</f>
        <v>6.5975890522378684</v>
      </c>
      <c r="G274" s="117">
        <f>[2]Power!G274+'[2]Ground Transportation'!G274+[2]Industry!G274+[2]Residential!G274+[2]Aviation!G274</f>
        <v>4.1862903366526387</v>
      </c>
      <c r="H274" s="117">
        <f>[2]Power!H274+'[2]Ground Transportation'!H274+[2]Industry!H274+[2]Residential!H274+[2]Aviation!H274</f>
        <v>2.8375437964778079</v>
      </c>
      <c r="I274" s="117">
        <f>[2]Power!I274+'[2]Ground Transportation'!I274+[2]Industry!I274+[2]Residential!I274+[2]Aviation!I274</f>
        <v>1.3379181068932391</v>
      </c>
      <c r="J274" s="117">
        <f>[2]Power!J274+'[2]Ground Transportation'!J274+[2]Industry!J274+[2]Residential!J274+[2]Aviation!J274</f>
        <v>24.069571632578192</v>
      </c>
      <c r="K274" s="79">
        <f>SUM(C274:J274)+[2]Aviation!L274+'[2]International Shipping'!C274</f>
        <v>89.304072843089884</v>
      </c>
      <c r="M274" s="68"/>
      <c r="N274" s="69"/>
      <c r="O274" s="69"/>
      <c r="P274" s="69"/>
      <c r="Q274" s="69"/>
      <c r="R274" s="69"/>
      <c r="S274" s="69"/>
      <c r="T274" s="69"/>
      <c r="U274" s="69"/>
      <c r="V274" s="69"/>
      <c r="AJ274" s="74">
        <v>43736</v>
      </c>
      <c r="AK274" s="117">
        <f>[2]Power!AL274+'[2]Ground Transportation'!AL274+[2]Industry!AL274+[2]Residential!AL274+[2]Aviation!AR274</f>
        <v>0.65511155210707073</v>
      </c>
      <c r="AL274" s="117">
        <f>[2]Power!AM274+'[2]Ground Transportation'!AM274+[2]Industry!AM274+[2]Residential!AM274+[2]Aviation!AS274</f>
        <v>0.53252630910599319</v>
      </c>
      <c r="AM274" s="117">
        <f>[2]Power!AN274+'[2]Ground Transportation'!AN274+[2]Industry!AN274+[2]Residential!AN274+[2]Aviation!AT274</f>
        <v>1.1791554192751121</v>
      </c>
      <c r="AN274" s="117">
        <f>[2]Power!AO274+'[2]Ground Transportation'!AO274+[2]Industry!AO274+[2]Residential!AO274+[2]Aviation!AU274</f>
        <v>0.74671920855335017</v>
      </c>
      <c r="AO274" s="97">
        <f>[2]Power!AP274+'[2]Ground Transportation'!AP274+[2]Industry!AP274+[2]Residential!AP274+[2]Aviation!AV274</f>
        <v>0.58223028858078563</v>
      </c>
    </row>
    <row r="275" spans="2:41">
      <c r="B275" s="74">
        <v>43737</v>
      </c>
      <c r="C275" s="117">
        <f>[2]Power!C275+'[2]Ground Transportation'!C275+[2]Industry!C275+[2]Residential!C275+[2]Aviation!C275</f>
        <v>27.084405981662634</v>
      </c>
      <c r="D275" s="117">
        <f>[2]Power!D275+'[2]Ground Transportation'!D275+[2]Industry!D275+[2]Residential!D275+[2]Aviation!D275</f>
        <v>5.6974562621788509</v>
      </c>
      <c r="E275" s="117">
        <f>[2]Power!E275+'[2]Ground Transportation'!E275+[2]Industry!E275+[2]Residential!E275+[2]Aviation!E275</f>
        <v>12.093771459872343</v>
      </c>
      <c r="F275" s="117">
        <f>[2]Power!F275+'[2]Ground Transportation'!F275+[2]Industry!F275+[2]Residential!F275+[2]Aviation!F275</f>
        <v>5.8061011013954094</v>
      </c>
      <c r="G275" s="117">
        <f>[2]Power!G275+'[2]Ground Transportation'!G275+[2]Industry!G275+[2]Residential!G275+[2]Aviation!G275</f>
        <v>4.0850806961597144</v>
      </c>
      <c r="H275" s="117">
        <f>[2]Power!H275+'[2]Ground Transportation'!H275+[2]Industry!H275+[2]Residential!H275+[2]Aviation!H275</f>
        <v>2.6494421007808766</v>
      </c>
      <c r="I275" s="117">
        <f>[2]Power!I275+'[2]Ground Transportation'!I275+[2]Industry!I275+[2]Residential!I275+[2]Aviation!I275</f>
        <v>1.2424836552992689</v>
      </c>
      <c r="J275" s="117">
        <f>[2]Power!J275+'[2]Ground Transportation'!J275+[2]Industry!J275+[2]Residential!J275+[2]Aviation!J275</f>
        <v>22.964238072729877</v>
      </c>
      <c r="K275" s="79">
        <f>SUM(C275:J275)+[2]Aviation!L275+'[2]International Shipping'!C275</f>
        <v>85.422495166950654</v>
      </c>
      <c r="L275" s="67"/>
      <c r="M275" s="68"/>
      <c r="N275" s="69"/>
      <c r="O275" s="69"/>
      <c r="P275" s="69"/>
      <c r="Q275" s="69"/>
      <c r="R275" s="69"/>
      <c r="S275" s="69"/>
      <c r="T275" s="69"/>
      <c r="U275" s="69"/>
      <c r="V275" s="69"/>
      <c r="AJ275" s="74">
        <v>43737</v>
      </c>
      <c r="AK275" s="117">
        <f>[2]Power!AL275+'[2]Ground Transportation'!AL275+[2]Industry!AL275+[2]Residential!AL275+[2]Aviation!AR275</f>
        <v>0.59849349962914833</v>
      </c>
      <c r="AL275" s="117">
        <f>[2]Power!AM275+'[2]Ground Transportation'!AM275+[2]Industry!AM275+[2]Residential!AM275+[2]Aviation!AS275</f>
        <v>0.47497677489332407</v>
      </c>
      <c r="AM275" s="117">
        <f>[2]Power!AN275+'[2]Ground Transportation'!AN275+[2]Industry!AN275+[2]Residential!AN275+[2]Aviation!AT275</f>
        <v>1.0356534503065651</v>
      </c>
      <c r="AN275" s="117">
        <f>[2]Power!AO275+'[2]Ground Transportation'!AO275+[2]Industry!AO275+[2]Residential!AO275+[2]Aviation!AU275</f>
        <v>0.63750249998324349</v>
      </c>
      <c r="AO275" s="97">
        <f>[2]Power!AP275+'[2]Ground Transportation'!AP275+[2]Industry!AP275+[2]Residential!AP275+[2]Aviation!AV275</f>
        <v>0.47484350265952502</v>
      </c>
    </row>
    <row r="276" spans="2:41">
      <c r="B276" s="74">
        <v>43738</v>
      </c>
      <c r="C276" s="117">
        <f>[2]Power!C276+'[2]Ground Transportation'!C276+[2]Industry!C276+[2]Residential!C276+[2]Aviation!C276</f>
        <v>26.165838237671579</v>
      </c>
      <c r="D276" s="117">
        <f>[2]Power!D276+'[2]Ground Transportation'!D276+[2]Industry!D276+[2]Residential!D276+[2]Aviation!D276</f>
        <v>5.3617257123275648</v>
      </c>
      <c r="E276" s="117">
        <f>[2]Power!E276+'[2]Ground Transportation'!E276+[2]Industry!E276+[2]Residential!E276+[2]Aviation!E276</f>
        <v>14.07967485829557</v>
      </c>
      <c r="F276" s="117">
        <f>[2]Power!F276+'[2]Ground Transportation'!F276+[2]Industry!F276+[2]Residential!F276+[2]Aviation!F276</f>
        <v>7.7211205401473633</v>
      </c>
      <c r="G276" s="117">
        <f>[2]Power!G276+'[2]Ground Transportation'!G276+[2]Industry!G276+[2]Residential!G276+[2]Aviation!G276</f>
        <v>4.2433947812599548</v>
      </c>
      <c r="H276" s="117">
        <f>[2]Power!H276+'[2]Ground Transportation'!H276+[2]Industry!H276+[2]Residential!H276+[2]Aviation!H276</f>
        <v>3.0472256016518786</v>
      </c>
      <c r="I276" s="117">
        <f>[2]Power!I276+'[2]Ground Transportation'!I276+[2]Industry!I276+[2]Residential!I276+[2]Aviation!I276</f>
        <v>1.3852863207204833</v>
      </c>
      <c r="J276" s="117">
        <f>[2]Power!J276+'[2]Ground Transportation'!J276+[2]Industry!J276+[2]Residential!J276+[2]Aviation!J276</f>
        <v>24.404003676542466</v>
      </c>
      <c r="K276" s="79">
        <f>SUM(C276:J276)+[2]Aviation!L276+'[2]International Shipping'!C276</f>
        <v>90.1148421791342</v>
      </c>
      <c r="M276" s="68"/>
      <c r="N276" s="69"/>
      <c r="O276" s="69"/>
      <c r="P276" s="69"/>
      <c r="Q276" s="69"/>
      <c r="R276" s="69"/>
      <c r="S276" s="69"/>
      <c r="T276" s="69"/>
      <c r="U276" s="69"/>
      <c r="V276" s="69"/>
      <c r="AJ276" s="74">
        <v>43738</v>
      </c>
      <c r="AK276" s="117">
        <f>[2]Power!AL276+'[2]Ground Transportation'!AL276+[2]Industry!AL276+[2]Residential!AL276+[2]Aviation!AR276</f>
        <v>0.88358707754745747</v>
      </c>
      <c r="AL276" s="117">
        <f>[2]Power!AM276+'[2]Ground Transportation'!AM276+[2]Industry!AM276+[2]Residential!AM276+[2]Aviation!AS276</f>
        <v>0.60794167386213227</v>
      </c>
      <c r="AM276" s="117">
        <f>[2]Power!AN276+'[2]Ground Transportation'!AN276+[2]Industry!AN276+[2]Residential!AN276+[2]Aviation!AT276</f>
        <v>1.4066235222539218</v>
      </c>
      <c r="AN276" s="117">
        <f>[2]Power!AO276+'[2]Ground Transportation'!AO276+[2]Industry!AO276+[2]Residential!AO276+[2]Aviation!AU276</f>
        <v>0.77413648959003567</v>
      </c>
      <c r="AO276" s="97">
        <f>[2]Power!AP276+'[2]Ground Transportation'!AP276+[2]Industry!AP276+[2]Residential!AP276+[2]Aviation!AV276</f>
        <v>0.80103043111179295</v>
      </c>
    </row>
    <row r="277" spans="2:41">
      <c r="B277" s="74">
        <v>43739</v>
      </c>
      <c r="C277" s="117">
        <f>[2]Power!C277+'[2]Ground Transportation'!C277+[2]Industry!C277+[2]Residential!C277+[2]Aviation!C277</f>
        <v>25.419972152999648</v>
      </c>
      <c r="D277" s="117">
        <f>[2]Power!D277+'[2]Ground Transportation'!D277+[2]Industry!D277+[2]Residential!D277+[2]Aviation!D277</f>
        <v>5.6333283935214489</v>
      </c>
      <c r="E277" s="117">
        <f>[2]Power!E277+'[2]Ground Transportation'!E277+[2]Industry!E277+[2]Residential!E277+[2]Aviation!E277</f>
        <v>15.718097590280287</v>
      </c>
      <c r="F277" s="117">
        <f>[2]Power!F277+'[2]Ground Transportation'!F277+[2]Industry!F277+[2]Residential!F277+[2]Aviation!F277</f>
        <v>8.28392290477559</v>
      </c>
      <c r="G277" s="117">
        <f>[2]Power!G277+'[2]Ground Transportation'!G277+[2]Industry!G277+[2]Residential!G277+[2]Aviation!G277</f>
        <v>4.1910141821338955</v>
      </c>
      <c r="H277" s="117">
        <f>[2]Power!H277+'[2]Ground Transportation'!H277+[2]Industry!H277+[2]Residential!H277+[2]Aviation!H277</f>
        <v>3.1924678467788605</v>
      </c>
      <c r="I277" s="117">
        <f>[2]Power!I277+'[2]Ground Transportation'!I277+[2]Industry!I277+[2]Residential!I277+[2]Aviation!I277</f>
        <v>1.3556173498502373</v>
      </c>
      <c r="J277" s="117">
        <f>[2]Power!J277+'[2]Ground Transportation'!J277+[2]Industry!J277+[2]Residential!J277+[2]Aviation!J277</f>
        <v>24.860541375315616</v>
      </c>
      <c r="K277" s="79">
        <f>SUM(C277:J277)+[2]Aviation!L277+'[2]International Shipping'!C277</f>
        <v>92.300197341218748</v>
      </c>
      <c r="M277" s="68"/>
      <c r="N277" s="69"/>
      <c r="O277" s="69"/>
      <c r="P277" s="69"/>
      <c r="Q277" s="69"/>
      <c r="R277" s="69"/>
      <c r="S277" s="69"/>
      <c r="T277" s="69"/>
      <c r="U277" s="69"/>
      <c r="V277" s="69"/>
      <c r="AJ277" s="74">
        <v>43739</v>
      </c>
      <c r="AK277" s="117">
        <f>[2]Power!AL277+'[2]Ground Transportation'!AL277+[2]Industry!AL277+[2]Residential!AL277+[2]Aviation!AR277</f>
        <v>0.89237459948927955</v>
      </c>
      <c r="AL277" s="117">
        <f>[2]Power!AM277+'[2]Ground Transportation'!AM277+[2]Industry!AM277+[2]Residential!AM277+[2]Aviation!AS277</f>
        <v>0.68782726654855753</v>
      </c>
      <c r="AM277" s="117">
        <f>[2]Power!AN277+'[2]Ground Transportation'!AN277+[2]Industry!AN277+[2]Residential!AN277+[2]Aviation!AT277</f>
        <v>1.7421945267311605</v>
      </c>
      <c r="AN277" s="117">
        <f>[2]Power!AO277+'[2]Ground Transportation'!AO277+[2]Industry!AO277+[2]Residential!AO277+[2]Aviation!AU277</f>
        <v>0.85064889293012802</v>
      </c>
      <c r="AO277" s="97">
        <f>[2]Power!AP277+'[2]Ground Transportation'!AP277+[2]Industry!AP277+[2]Residential!AP277+[2]Aviation!AV277</f>
        <v>0.69312744945495608</v>
      </c>
    </row>
    <row r="278" spans="2:41">
      <c r="B278" s="74">
        <v>43740</v>
      </c>
      <c r="C278" s="117">
        <f>[2]Power!C278+'[2]Ground Transportation'!C278+[2]Industry!C278+[2]Residential!C278+[2]Aviation!C278</f>
        <v>24.996753382604989</v>
      </c>
      <c r="D278" s="117">
        <f>[2]Power!D278+'[2]Ground Transportation'!D278+[2]Industry!D278+[2]Residential!D278+[2]Aviation!D278</f>
        <v>5.7464481790980395</v>
      </c>
      <c r="E278" s="117">
        <f>[2]Power!E278+'[2]Ground Transportation'!E278+[2]Industry!E278+[2]Residential!E278+[2]Aviation!E278</f>
        <v>16.338896636493647</v>
      </c>
      <c r="F278" s="117">
        <f>[2]Power!F278+'[2]Ground Transportation'!F278+[2]Industry!F278+[2]Residential!F278+[2]Aviation!F278</f>
        <v>8.7150372968708698</v>
      </c>
      <c r="G278" s="117">
        <f>[2]Power!G278+'[2]Ground Transportation'!G278+[2]Industry!G278+[2]Residential!G278+[2]Aviation!G278</f>
        <v>4.1804248618909323</v>
      </c>
      <c r="H278" s="117">
        <f>[2]Power!H278+'[2]Ground Transportation'!H278+[2]Industry!H278+[2]Residential!H278+[2]Aviation!H278</f>
        <v>3.215802489093309</v>
      </c>
      <c r="I278" s="117">
        <f>[2]Power!I278+'[2]Ground Transportation'!I278+[2]Industry!I278+[2]Residential!I278+[2]Aviation!I278</f>
        <v>1.3402928917156793</v>
      </c>
      <c r="J278" s="117">
        <f>[2]Power!J278+'[2]Ground Transportation'!J278+[2]Industry!J278+[2]Residential!J278+[2]Aviation!J278</f>
        <v>25.273853986198844</v>
      </c>
      <c r="K278" s="79">
        <f>SUM(C278:J278)+[2]Aviation!L278+'[2]International Shipping'!C278</f>
        <v>93.483046410350724</v>
      </c>
      <c r="M278" s="68"/>
      <c r="N278" s="69"/>
      <c r="O278" s="69"/>
      <c r="P278" s="69"/>
      <c r="Q278" s="69"/>
      <c r="R278" s="69"/>
      <c r="S278" s="69"/>
      <c r="T278" s="69"/>
      <c r="U278" s="69"/>
      <c r="V278" s="69"/>
      <c r="AJ278" s="74">
        <v>43740</v>
      </c>
      <c r="AK278" s="117">
        <f>[2]Power!AL278+'[2]Ground Transportation'!AL278+[2]Industry!AL278+[2]Residential!AL278+[2]Aviation!AR278</f>
        <v>0.98375436371598213</v>
      </c>
      <c r="AL278" s="117">
        <f>[2]Power!AM278+'[2]Ground Transportation'!AM278+[2]Industry!AM278+[2]Residential!AM278+[2]Aviation!AS278</f>
        <v>0.75743605629244126</v>
      </c>
      <c r="AM278" s="117">
        <f>[2]Power!AN278+'[2]Ground Transportation'!AN278+[2]Industry!AN278+[2]Residential!AN278+[2]Aviation!AT278</f>
        <v>1.8620150620130806</v>
      </c>
      <c r="AN278" s="117">
        <f>[2]Power!AO278+'[2]Ground Transportation'!AO278+[2]Industry!AO278+[2]Residential!AO278+[2]Aviation!AU278</f>
        <v>0.82691420439706331</v>
      </c>
      <c r="AO278" s="97">
        <f>[2]Power!AP278+'[2]Ground Transportation'!AP278+[2]Industry!AP278+[2]Residential!AP278+[2]Aviation!AV278</f>
        <v>0.71083496440578142</v>
      </c>
    </row>
    <row r="279" spans="2:41">
      <c r="B279" s="74">
        <v>43741</v>
      </c>
      <c r="C279" s="117">
        <f>[2]Power!C279+'[2]Ground Transportation'!C279+[2]Industry!C279+[2]Residential!C279+[2]Aviation!C279</f>
        <v>25.824988632547413</v>
      </c>
      <c r="D279" s="117">
        <f>[2]Power!D279+'[2]Ground Transportation'!D279+[2]Industry!D279+[2]Residential!D279+[2]Aviation!D279</f>
        <v>5.801664268099028</v>
      </c>
      <c r="E279" s="117">
        <f>[2]Power!E279+'[2]Ground Transportation'!E279+[2]Industry!E279+[2]Residential!E279+[2]Aviation!E279</f>
        <v>15.809826249316574</v>
      </c>
      <c r="F279" s="117">
        <f>[2]Power!F279+'[2]Ground Transportation'!F279+[2]Industry!F279+[2]Residential!F279+[2]Aviation!F279</f>
        <v>9.0881740443995724</v>
      </c>
      <c r="G279" s="117">
        <f>[2]Power!G279+'[2]Ground Transportation'!G279+[2]Industry!G279+[2]Residential!G279+[2]Aviation!G279</f>
        <v>4.1129466652509619</v>
      </c>
      <c r="H279" s="117">
        <f>[2]Power!H279+'[2]Ground Transportation'!H279+[2]Industry!H279+[2]Residential!H279+[2]Aviation!H279</f>
        <v>3.2133132904437351</v>
      </c>
      <c r="I279" s="117">
        <f>[2]Power!I279+'[2]Ground Transportation'!I279+[2]Industry!I279+[2]Residential!I279+[2]Aviation!I279</f>
        <v>1.3626356135677773</v>
      </c>
      <c r="J279" s="117">
        <f>[2]Power!J279+'[2]Ground Transportation'!J279+[2]Industry!J279+[2]Residential!J279+[2]Aviation!J279</f>
        <v>25.367933848961943</v>
      </c>
      <c r="K279" s="79">
        <f>SUM(C279:J279)+[2]Aviation!L279+'[2]International Shipping'!C279</f>
        <v>94.287669735530329</v>
      </c>
      <c r="M279" s="68"/>
      <c r="N279" s="69"/>
      <c r="O279" s="69"/>
      <c r="P279" s="69"/>
      <c r="Q279" s="69"/>
      <c r="R279" s="69"/>
      <c r="S279" s="69"/>
      <c r="T279" s="69"/>
      <c r="U279" s="69"/>
      <c r="V279" s="69"/>
      <c r="AJ279" s="74">
        <v>43741</v>
      </c>
      <c r="AK279" s="117">
        <f>[2]Power!AL279+'[2]Ground Transportation'!AL279+[2]Industry!AL279+[2]Residential!AL279+[2]Aviation!AR279</f>
        <v>1.029296930561745</v>
      </c>
      <c r="AL279" s="117">
        <f>[2]Power!AM279+'[2]Ground Transportation'!AM279+[2]Industry!AM279+[2]Residential!AM279+[2]Aviation!AS279</f>
        <v>0.81925037284007585</v>
      </c>
      <c r="AM279" s="117">
        <f>[2]Power!AN279+'[2]Ground Transportation'!AN279+[2]Industry!AN279+[2]Residential!AN279+[2]Aviation!AT279</f>
        <v>1.9236730343647133</v>
      </c>
      <c r="AN279" s="117">
        <f>[2]Power!AO279+'[2]Ground Transportation'!AO279+[2]Industry!AO279+[2]Residential!AO279+[2]Aviation!AU279</f>
        <v>0.89639743368134273</v>
      </c>
      <c r="AO279" s="97">
        <f>[2]Power!AP279+'[2]Ground Transportation'!AP279+[2]Industry!AP279+[2]Residential!AP279+[2]Aviation!AV279</f>
        <v>0.74380428855779068</v>
      </c>
    </row>
    <row r="280" spans="2:41">
      <c r="B280" s="74">
        <v>43742</v>
      </c>
      <c r="C280" s="117">
        <f>[2]Power!C280+'[2]Ground Transportation'!C280+[2]Industry!C280+[2]Residential!C280+[2]Aviation!C280</f>
        <v>26.526286337487022</v>
      </c>
      <c r="D280" s="117">
        <f>[2]Power!D280+'[2]Ground Transportation'!D280+[2]Industry!D280+[2]Residential!D280+[2]Aviation!D280</f>
        <v>6.1816808415891629</v>
      </c>
      <c r="E280" s="117">
        <f>[2]Power!E280+'[2]Ground Transportation'!E280+[2]Industry!E280+[2]Residential!E280+[2]Aviation!E280</f>
        <v>15.081893682697411</v>
      </c>
      <c r="F280" s="117">
        <f>[2]Power!F280+'[2]Ground Transportation'!F280+[2]Industry!F280+[2]Residential!F280+[2]Aviation!F280</f>
        <v>8.8196155219687853</v>
      </c>
      <c r="G280" s="117">
        <f>[2]Power!G280+'[2]Ground Transportation'!G280+[2]Industry!G280+[2]Residential!G280+[2]Aviation!G280</f>
        <v>4.0941619094116515</v>
      </c>
      <c r="H280" s="117">
        <f>[2]Power!H280+'[2]Ground Transportation'!H280+[2]Industry!H280+[2]Residential!H280+[2]Aviation!H280</f>
        <v>3.1605792598650018</v>
      </c>
      <c r="I280" s="117">
        <f>[2]Power!I280+'[2]Ground Transportation'!I280+[2]Industry!I280+[2]Residential!I280+[2]Aviation!I280</f>
        <v>1.3139894832207277</v>
      </c>
      <c r="J280" s="117">
        <f>[2]Power!J280+'[2]Ground Transportation'!J280+[2]Industry!J280+[2]Residential!J280+[2]Aviation!J280</f>
        <v>24.907363973766916</v>
      </c>
      <c r="K280" s="79">
        <f>SUM(C280:J280)+[2]Aviation!L280+'[2]International Shipping'!C280</f>
        <v>93.80247496307679</v>
      </c>
      <c r="M280" s="68"/>
      <c r="N280" s="69"/>
      <c r="O280" s="69"/>
      <c r="P280" s="69"/>
      <c r="Q280" s="69"/>
      <c r="R280" s="69"/>
      <c r="S280" s="69"/>
      <c r="T280" s="69"/>
      <c r="U280" s="69"/>
      <c r="V280" s="69"/>
      <c r="AJ280" s="74">
        <v>43742</v>
      </c>
      <c r="AK280" s="117">
        <f>[2]Power!AL280+'[2]Ground Transportation'!AL280+[2]Industry!AL280+[2]Residential!AL280+[2]Aviation!AR280</f>
        <v>0.84449411331335222</v>
      </c>
      <c r="AL280" s="117">
        <f>[2]Power!AM280+'[2]Ground Transportation'!AM280+[2]Industry!AM280+[2]Residential!AM280+[2]Aviation!AS280</f>
        <v>0.75655813166629382</v>
      </c>
      <c r="AM280" s="117">
        <f>[2]Power!AN280+'[2]Ground Transportation'!AN280+[2]Industry!AN280+[2]Residential!AN280+[2]Aviation!AT280</f>
        <v>1.9145031389811045</v>
      </c>
      <c r="AN280" s="117">
        <f>[2]Power!AO280+'[2]Ground Transportation'!AO280+[2]Industry!AO280+[2]Residential!AO280+[2]Aviation!AU280</f>
        <v>0.88683763526054604</v>
      </c>
      <c r="AO280" s="97">
        <f>[2]Power!AP280+'[2]Ground Transportation'!AP280+[2]Industry!AP280+[2]Residential!AP280+[2]Aviation!AV280</f>
        <v>0.71120069351772086</v>
      </c>
    </row>
    <row r="281" spans="2:41">
      <c r="B281" s="74">
        <v>43743</v>
      </c>
      <c r="C281" s="117">
        <f>[2]Power!C281+'[2]Ground Transportation'!C281+[2]Industry!C281+[2]Residential!C281+[2]Aviation!C281</f>
        <v>27.529484414997249</v>
      </c>
      <c r="D281" s="117">
        <f>[2]Power!D281+'[2]Ground Transportation'!D281+[2]Industry!D281+[2]Residential!D281+[2]Aviation!D281</f>
        <v>6.3537497669503598</v>
      </c>
      <c r="E281" s="117">
        <f>[2]Power!E281+'[2]Ground Transportation'!E281+[2]Industry!E281+[2]Residential!E281+[2]Aviation!E281</f>
        <v>13.290451791842949</v>
      </c>
      <c r="F281" s="117">
        <f>[2]Power!F281+'[2]Ground Transportation'!F281+[2]Industry!F281+[2]Residential!F281+[2]Aviation!F281</f>
        <v>7.826525058751562</v>
      </c>
      <c r="G281" s="117">
        <f>[2]Power!G281+'[2]Ground Transportation'!G281+[2]Industry!G281+[2]Residential!G281+[2]Aviation!G281</f>
        <v>4.0945740789649001</v>
      </c>
      <c r="H281" s="117">
        <f>[2]Power!H281+'[2]Ground Transportation'!H281+[2]Industry!H281+[2]Residential!H281+[2]Aviation!H281</f>
        <v>2.6926455536859901</v>
      </c>
      <c r="I281" s="117">
        <f>[2]Power!I281+'[2]Ground Transportation'!I281+[2]Industry!I281+[2]Residential!I281+[2]Aviation!I281</f>
        <v>1.3545502096502366</v>
      </c>
      <c r="J281" s="117">
        <f>[2]Power!J281+'[2]Ground Transportation'!J281+[2]Industry!J281+[2]Residential!J281+[2]Aviation!J281</f>
        <v>24.567821522419109</v>
      </c>
      <c r="K281" s="79">
        <f>SUM(C281:J281)+[2]Aviation!L281+'[2]International Shipping'!C281</f>
        <v>91.464866962181759</v>
      </c>
      <c r="M281" s="68"/>
      <c r="N281" s="69"/>
      <c r="O281" s="69"/>
      <c r="P281" s="69"/>
      <c r="Q281" s="69"/>
      <c r="R281" s="69"/>
      <c r="S281" s="69"/>
      <c r="T281" s="69"/>
      <c r="U281" s="69"/>
      <c r="V281" s="69"/>
      <c r="AJ281" s="74">
        <v>43743</v>
      </c>
      <c r="AK281" s="117">
        <f>[2]Power!AL281+'[2]Ground Transportation'!AL281+[2]Industry!AL281+[2]Residential!AL281+[2]Aviation!AR281</f>
        <v>0.83035438880489432</v>
      </c>
      <c r="AL281" s="117">
        <f>[2]Power!AM281+'[2]Ground Transportation'!AM281+[2]Industry!AM281+[2]Residential!AM281+[2]Aviation!AS281</f>
        <v>0.67512871900260274</v>
      </c>
      <c r="AM281" s="117">
        <f>[2]Power!AN281+'[2]Ground Transportation'!AN281+[2]Industry!AN281+[2]Residential!AN281+[2]Aviation!AT281</f>
        <v>1.7354358971376718</v>
      </c>
      <c r="AN281" s="117">
        <f>[2]Power!AO281+'[2]Ground Transportation'!AO281+[2]Industry!AO281+[2]Residential!AO281+[2]Aviation!AU281</f>
        <v>0.77404377928691237</v>
      </c>
      <c r="AO281" s="97">
        <f>[2]Power!AP281+'[2]Ground Transportation'!AP281+[2]Industry!AP281+[2]Residential!AP281+[2]Aviation!AV281</f>
        <v>0.58829248773149301</v>
      </c>
    </row>
    <row r="282" spans="2:41">
      <c r="B282" s="74">
        <v>43744</v>
      </c>
      <c r="C282" s="117">
        <f>[2]Power!C282+'[2]Ground Transportation'!C282+[2]Industry!C282+[2]Residential!C282+[2]Aviation!C282</f>
        <v>27.750073226878321</v>
      </c>
      <c r="D282" s="117">
        <f>[2]Power!D282+'[2]Ground Transportation'!D282+[2]Industry!D282+[2]Residential!D282+[2]Aviation!D282</f>
        <v>6.3690006711804656</v>
      </c>
      <c r="E282" s="117">
        <f>[2]Power!E282+'[2]Ground Transportation'!E282+[2]Industry!E282+[2]Residential!E282+[2]Aviation!E282</f>
        <v>11.960319422827627</v>
      </c>
      <c r="F282" s="117">
        <f>[2]Power!F282+'[2]Ground Transportation'!F282+[2]Industry!F282+[2]Residential!F282+[2]Aviation!F282</f>
        <v>7.0581569962740627</v>
      </c>
      <c r="G282" s="117">
        <f>[2]Power!G282+'[2]Ground Transportation'!G282+[2]Industry!G282+[2]Residential!G282+[2]Aviation!G282</f>
        <v>4.0531997104151962</v>
      </c>
      <c r="H282" s="117">
        <f>[2]Power!H282+'[2]Ground Transportation'!H282+[2]Industry!H282+[2]Residential!H282+[2]Aviation!H282</f>
        <v>2.5256616943108439</v>
      </c>
      <c r="I282" s="117">
        <f>[2]Power!I282+'[2]Ground Transportation'!I282+[2]Industry!I282+[2]Residential!I282+[2]Aviation!I282</f>
        <v>1.2528457236430881</v>
      </c>
      <c r="J282" s="117">
        <f>[2]Power!J282+'[2]Ground Transportation'!J282+[2]Industry!J282+[2]Residential!J282+[2]Aviation!J282</f>
        <v>23.570853806909842</v>
      </c>
      <c r="K282" s="79">
        <f>SUM(C282:J282)+[2]Aviation!L282+'[2]International Shipping'!C282</f>
        <v>88.293075503120107</v>
      </c>
      <c r="L282" s="67"/>
      <c r="M282" s="68"/>
      <c r="N282" s="69"/>
      <c r="O282" s="69"/>
      <c r="P282" s="69"/>
      <c r="Q282" s="69"/>
      <c r="R282" s="69"/>
      <c r="S282" s="69"/>
      <c r="T282" s="69"/>
      <c r="U282" s="69"/>
      <c r="V282" s="69"/>
      <c r="AJ282" s="74">
        <v>43744</v>
      </c>
      <c r="AK282" s="117">
        <f>[2]Power!AL282+'[2]Ground Transportation'!AL282+[2]Industry!AL282+[2]Residential!AL282+[2]Aviation!AR282</f>
        <v>0.65522490188367621</v>
      </c>
      <c r="AL282" s="117">
        <f>[2]Power!AM282+'[2]Ground Transportation'!AM282+[2]Industry!AM282+[2]Residential!AM282+[2]Aviation!AS282</f>
        <v>0.60963188159157145</v>
      </c>
      <c r="AM282" s="117">
        <f>[2]Power!AN282+'[2]Ground Transportation'!AN282+[2]Industry!AN282+[2]Residential!AN282+[2]Aviation!AT282</f>
        <v>1.6715022488347933</v>
      </c>
      <c r="AN282" s="117">
        <f>[2]Power!AO282+'[2]Ground Transportation'!AO282+[2]Industry!AO282+[2]Residential!AO282+[2]Aviation!AU282</f>
        <v>0.68647262036396839</v>
      </c>
      <c r="AO282" s="97">
        <f>[2]Power!AP282+'[2]Ground Transportation'!AP282+[2]Industry!AP282+[2]Residential!AP282+[2]Aviation!AV282</f>
        <v>0.45643219105395416</v>
      </c>
    </row>
    <row r="283" spans="2:41">
      <c r="B283" s="74">
        <v>43745</v>
      </c>
      <c r="C283" s="117">
        <f>[2]Power!C283+'[2]Ground Transportation'!C283+[2]Industry!C283+[2]Residential!C283+[2]Aviation!C283</f>
        <v>27.818010278907188</v>
      </c>
      <c r="D283" s="117">
        <f>[2]Power!D283+'[2]Ground Transportation'!D283+[2]Industry!D283+[2]Residential!D283+[2]Aviation!D283</f>
        <v>6.2807684674683175</v>
      </c>
      <c r="E283" s="117">
        <f>[2]Power!E283+'[2]Ground Transportation'!E283+[2]Industry!E283+[2]Residential!E283+[2]Aviation!E283</f>
        <v>13.756303143649788</v>
      </c>
      <c r="F283" s="117">
        <f>[2]Power!F283+'[2]Ground Transportation'!F283+[2]Industry!F283+[2]Residential!F283+[2]Aviation!F283</f>
        <v>9.1720706815786777</v>
      </c>
      <c r="G283" s="117">
        <f>[2]Power!G283+'[2]Ground Transportation'!G283+[2]Industry!G283+[2]Residential!G283+[2]Aviation!G283</f>
        <v>4.2854504488902592</v>
      </c>
      <c r="H283" s="117">
        <f>[2]Power!H283+'[2]Ground Transportation'!H283+[2]Industry!H283+[2]Residential!H283+[2]Aviation!H283</f>
        <v>2.9096639699404858</v>
      </c>
      <c r="I283" s="117">
        <f>[2]Power!I283+'[2]Ground Transportation'!I283+[2]Industry!I283+[2]Residential!I283+[2]Aviation!I283</f>
        <v>1.3939957701099757</v>
      </c>
      <c r="J283" s="117">
        <f>[2]Power!J283+'[2]Ground Transportation'!J283+[2]Industry!J283+[2]Residential!J283+[2]Aviation!J283</f>
        <v>25.446031747822985</v>
      </c>
      <c r="K283" s="79">
        <f>SUM(C283:J283)+[2]Aviation!L283+'[2]International Shipping'!C283</f>
        <v>94.735667495578767</v>
      </c>
      <c r="M283" s="68"/>
      <c r="N283" s="69"/>
      <c r="O283" s="69"/>
      <c r="P283" s="69"/>
      <c r="Q283" s="69"/>
      <c r="R283" s="69"/>
      <c r="S283" s="69"/>
      <c r="T283" s="69"/>
      <c r="U283" s="69"/>
      <c r="V283" s="69"/>
      <c r="AJ283" s="74">
        <v>43745</v>
      </c>
      <c r="AK283" s="117">
        <f>[2]Power!AL283+'[2]Ground Transportation'!AL283+[2]Industry!AL283+[2]Residential!AL283+[2]Aviation!AR283</f>
        <v>0.86701016265695252</v>
      </c>
      <c r="AL283" s="117">
        <f>[2]Power!AM283+'[2]Ground Transportation'!AM283+[2]Industry!AM283+[2]Residential!AM283+[2]Aviation!AS283</f>
        <v>0.79009035144723039</v>
      </c>
      <c r="AM283" s="117">
        <f>[2]Power!AN283+'[2]Ground Transportation'!AN283+[2]Industry!AN283+[2]Residential!AN283+[2]Aviation!AT283</f>
        <v>2.1843900405644896</v>
      </c>
      <c r="AN283" s="117">
        <f>[2]Power!AO283+'[2]Ground Transportation'!AO283+[2]Industry!AO283+[2]Residential!AO283+[2]Aviation!AU283</f>
        <v>0.82032833017332241</v>
      </c>
      <c r="AO283" s="97">
        <f>[2]Power!AP283+'[2]Ground Transportation'!AP283+[2]Industry!AP283+[2]Residential!AP283+[2]Aviation!AV283</f>
        <v>0.71447904329574252</v>
      </c>
    </row>
    <row r="284" spans="2:41">
      <c r="B284" s="74">
        <v>43746</v>
      </c>
      <c r="C284" s="117">
        <f>[2]Power!C284+'[2]Ground Transportation'!C284+[2]Industry!C284+[2]Residential!C284+[2]Aviation!C284</f>
        <v>28.346961120171681</v>
      </c>
      <c r="D284" s="117">
        <f>[2]Power!D284+'[2]Ground Transportation'!D284+[2]Industry!D284+[2]Residential!D284+[2]Aviation!D284</f>
        <v>6.3006622897002513</v>
      </c>
      <c r="E284" s="117">
        <f>[2]Power!E284+'[2]Ground Transportation'!E284+[2]Industry!E284+[2]Residential!E284+[2]Aviation!E284</f>
        <v>13.838305325391637</v>
      </c>
      <c r="F284" s="117">
        <f>[2]Power!F284+'[2]Ground Transportation'!F284+[2]Industry!F284+[2]Residential!F284+[2]Aviation!F284</f>
        <v>8.7755219420022428</v>
      </c>
      <c r="G284" s="117">
        <f>[2]Power!G284+'[2]Ground Transportation'!G284+[2]Industry!G284+[2]Residential!G284+[2]Aviation!G284</f>
        <v>4.3267547105470099</v>
      </c>
      <c r="H284" s="117">
        <f>[2]Power!H284+'[2]Ground Transportation'!H284+[2]Industry!H284+[2]Residential!H284+[2]Aviation!H284</f>
        <v>3.044956780521253</v>
      </c>
      <c r="I284" s="117">
        <f>[2]Power!I284+'[2]Ground Transportation'!I284+[2]Industry!I284+[2]Residential!I284+[2]Aviation!I284</f>
        <v>1.4188461029881674</v>
      </c>
      <c r="J284" s="117">
        <f>[2]Power!J284+'[2]Ground Transportation'!J284+[2]Industry!J284+[2]Residential!J284+[2]Aviation!J284</f>
        <v>25.475213472590394</v>
      </c>
      <c r="K284" s="79">
        <f>SUM(C284:J284)+[2]Aviation!L284+'[2]International Shipping'!C284</f>
        <v>95.142313253425939</v>
      </c>
      <c r="M284" s="68"/>
      <c r="N284" s="69"/>
      <c r="O284" s="69"/>
      <c r="P284" s="69"/>
      <c r="Q284" s="69"/>
      <c r="R284" s="69"/>
      <c r="S284" s="69"/>
      <c r="T284" s="69"/>
      <c r="U284" s="69"/>
      <c r="V284" s="69"/>
      <c r="AJ284" s="74">
        <v>43746</v>
      </c>
      <c r="AK284" s="117">
        <f>[2]Power!AL284+'[2]Ground Transportation'!AL284+[2]Industry!AL284+[2]Residential!AL284+[2]Aviation!AR284</f>
        <v>0.84771858007055545</v>
      </c>
      <c r="AL284" s="117">
        <f>[2]Power!AM284+'[2]Ground Transportation'!AM284+[2]Industry!AM284+[2]Residential!AM284+[2]Aviation!AS284</f>
        <v>0.76701256554195274</v>
      </c>
      <c r="AM284" s="117">
        <f>[2]Power!AN284+'[2]Ground Transportation'!AN284+[2]Industry!AN284+[2]Residential!AN284+[2]Aviation!AT284</f>
        <v>1.8952704552880348</v>
      </c>
      <c r="AN284" s="117">
        <f>[2]Power!AO284+'[2]Ground Transportation'!AO284+[2]Industry!AO284+[2]Residential!AO284+[2]Aviation!AU284</f>
        <v>0.86902804065560613</v>
      </c>
      <c r="AO284" s="97">
        <f>[2]Power!AP284+'[2]Ground Transportation'!AP284+[2]Industry!AP284+[2]Residential!AP284+[2]Aviation!AV284</f>
        <v>0.67694298507392758</v>
      </c>
    </row>
    <row r="285" spans="2:41">
      <c r="B285" s="74">
        <v>43747</v>
      </c>
      <c r="C285" s="117">
        <f>[2]Power!C285+'[2]Ground Transportation'!C285+[2]Industry!C285+[2]Residential!C285+[2]Aviation!C285</f>
        <v>28.097479957687568</v>
      </c>
      <c r="D285" s="117">
        <f>[2]Power!D285+'[2]Ground Transportation'!D285+[2]Industry!D285+[2]Residential!D285+[2]Aviation!D285</f>
        <v>5.8439480595240338</v>
      </c>
      <c r="E285" s="117">
        <f>[2]Power!E285+'[2]Ground Transportation'!E285+[2]Industry!E285+[2]Residential!E285+[2]Aviation!E285</f>
        <v>13.741664021418547</v>
      </c>
      <c r="F285" s="117">
        <f>[2]Power!F285+'[2]Ground Transportation'!F285+[2]Industry!F285+[2]Residential!F285+[2]Aviation!F285</f>
        <v>8.7160634591210364</v>
      </c>
      <c r="G285" s="117">
        <f>[2]Power!G285+'[2]Ground Transportation'!G285+[2]Industry!G285+[2]Residential!G285+[2]Aviation!G285</f>
        <v>4.3538787167958164</v>
      </c>
      <c r="H285" s="117">
        <f>[2]Power!H285+'[2]Ground Transportation'!H285+[2]Industry!H285+[2]Residential!H285+[2]Aviation!H285</f>
        <v>2.78290155765362</v>
      </c>
      <c r="I285" s="117">
        <f>[2]Power!I285+'[2]Ground Transportation'!I285+[2]Industry!I285+[2]Residential!I285+[2]Aviation!I285</f>
        <v>1.4395701800924194</v>
      </c>
      <c r="J285" s="117">
        <f>[2]Power!J285+'[2]Ground Transportation'!J285+[2]Industry!J285+[2]Residential!J285+[2]Aviation!J285</f>
        <v>25.366573032935637</v>
      </c>
      <c r="K285" s="79">
        <f>SUM(C285:J285)+[2]Aviation!L285+'[2]International Shipping'!C285</f>
        <v>93.966881425197968</v>
      </c>
      <c r="M285" s="68"/>
      <c r="N285" s="69"/>
      <c r="O285" s="69"/>
      <c r="P285" s="69"/>
      <c r="Q285" s="69"/>
      <c r="R285" s="69"/>
      <c r="S285" s="69"/>
      <c r="T285" s="69"/>
      <c r="U285" s="69"/>
      <c r="V285" s="69"/>
      <c r="AJ285" s="74">
        <v>43747</v>
      </c>
      <c r="AK285" s="117">
        <f>[2]Power!AL285+'[2]Ground Transportation'!AL285+[2]Industry!AL285+[2]Residential!AL285+[2]Aviation!AR285</f>
        <v>0.85449764595686772</v>
      </c>
      <c r="AL285" s="117">
        <f>[2]Power!AM285+'[2]Ground Transportation'!AM285+[2]Industry!AM285+[2]Residential!AM285+[2]Aviation!AS285</f>
        <v>0.77520962443839259</v>
      </c>
      <c r="AM285" s="117">
        <f>[2]Power!AN285+'[2]Ground Transportation'!AN285+[2]Industry!AN285+[2]Residential!AN285+[2]Aviation!AT285</f>
        <v>1.9075519259190974</v>
      </c>
      <c r="AN285" s="117">
        <f>[2]Power!AO285+'[2]Ground Transportation'!AO285+[2]Industry!AO285+[2]Residential!AO285+[2]Aviation!AU285</f>
        <v>0.91727492034356073</v>
      </c>
      <c r="AO285" s="97">
        <f>[2]Power!AP285+'[2]Ground Transportation'!AP285+[2]Industry!AP285+[2]Residential!AP285+[2]Aviation!AV285</f>
        <v>0.6792485935363447</v>
      </c>
    </row>
    <row r="286" spans="2:41">
      <c r="B286" s="74">
        <v>43748</v>
      </c>
      <c r="C286" s="117">
        <f>[2]Power!C286+'[2]Ground Transportation'!C286+[2]Industry!C286+[2]Residential!C286+[2]Aviation!C286</f>
        <v>28.541440116928602</v>
      </c>
      <c r="D286" s="117">
        <f>[2]Power!D286+'[2]Ground Transportation'!D286+[2]Industry!D286+[2]Residential!D286+[2]Aviation!D286</f>
        <v>6.2391187451616545</v>
      </c>
      <c r="E286" s="117">
        <f>[2]Power!E286+'[2]Ground Transportation'!E286+[2]Industry!E286+[2]Residential!E286+[2]Aviation!E286</f>
        <v>14.081772108026133</v>
      </c>
      <c r="F286" s="117">
        <f>[2]Power!F286+'[2]Ground Transportation'!F286+[2]Industry!F286+[2]Residential!F286+[2]Aviation!F286</f>
        <v>8.5074478243178149</v>
      </c>
      <c r="G286" s="117">
        <f>[2]Power!G286+'[2]Ground Transportation'!G286+[2]Industry!G286+[2]Residential!G286+[2]Aviation!G286</f>
        <v>4.2824642752308186</v>
      </c>
      <c r="H286" s="117">
        <f>[2]Power!H286+'[2]Ground Transportation'!H286+[2]Industry!H286+[2]Residential!H286+[2]Aviation!H286</f>
        <v>2.8167989640375306</v>
      </c>
      <c r="I286" s="117">
        <f>[2]Power!I286+'[2]Ground Transportation'!I286+[2]Industry!I286+[2]Residential!I286+[2]Aviation!I286</f>
        <v>1.4309424992446329</v>
      </c>
      <c r="J286" s="117">
        <f>[2]Power!J286+'[2]Ground Transportation'!J286+[2]Industry!J286+[2]Residential!J286+[2]Aviation!J286</f>
        <v>25.649815003262745</v>
      </c>
      <c r="K286" s="79">
        <f>SUM(C286:J286)+[2]Aviation!L286+'[2]International Shipping'!C286</f>
        <v>95.226813347330705</v>
      </c>
      <c r="M286" s="68"/>
      <c r="N286" s="69"/>
      <c r="O286" s="69"/>
      <c r="P286" s="69"/>
      <c r="Q286" s="69"/>
      <c r="R286" s="69"/>
      <c r="S286" s="69"/>
      <c r="T286" s="69"/>
      <c r="U286" s="69"/>
      <c r="V286" s="69"/>
      <c r="AJ286" s="74">
        <v>43748</v>
      </c>
      <c r="AK286" s="117">
        <f>[2]Power!AL286+'[2]Ground Transportation'!AL286+[2]Industry!AL286+[2]Residential!AL286+[2]Aviation!AR286</f>
        <v>0.82506876491260017</v>
      </c>
      <c r="AL286" s="117">
        <f>[2]Power!AM286+'[2]Ground Transportation'!AM286+[2]Industry!AM286+[2]Residential!AM286+[2]Aviation!AS286</f>
        <v>0.74226884511275126</v>
      </c>
      <c r="AM286" s="117">
        <f>[2]Power!AN286+'[2]Ground Transportation'!AN286+[2]Industry!AN286+[2]Residential!AN286+[2]Aviation!AT286</f>
        <v>1.795778467467968</v>
      </c>
      <c r="AN286" s="117">
        <f>[2]Power!AO286+'[2]Ground Transportation'!AO286+[2]Industry!AO286+[2]Residential!AO286+[2]Aviation!AU286</f>
        <v>0.91811162715314887</v>
      </c>
      <c r="AO286" s="97">
        <f>[2]Power!AP286+'[2]Ground Transportation'!AP286+[2]Industry!AP286+[2]Residential!AP286+[2]Aviation!AV286</f>
        <v>0.68477794981083828</v>
      </c>
    </row>
    <row r="287" spans="2:41">
      <c r="B287" s="74">
        <v>43749</v>
      </c>
      <c r="C287" s="117">
        <f>[2]Power!C287+'[2]Ground Transportation'!C287+[2]Industry!C287+[2]Residential!C287+[2]Aviation!C287</f>
        <v>28.974974292904875</v>
      </c>
      <c r="D287" s="117">
        <f>[2]Power!D287+'[2]Ground Transportation'!D287+[2]Industry!D287+[2]Residential!D287+[2]Aviation!D287</f>
        <v>6.5194739986518764</v>
      </c>
      <c r="E287" s="117">
        <f>[2]Power!E287+'[2]Ground Transportation'!E287+[2]Industry!E287+[2]Residential!E287+[2]Aviation!E287</f>
        <v>13.643859302414258</v>
      </c>
      <c r="F287" s="117">
        <f>[2]Power!F287+'[2]Ground Transportation'!F287+[2]Industry!F287+[2]Residential!F287+[2]Aviation!F287</f>
        <v>7.8908135598121349</v>
      </c>
      <c r="G287" s="117">
        <f>[2]Power!G287+'[2]Ground Transportation'!G287+[2]Industry!G287+[2]Residential!G287+[2]Aviation!G287</f>
        <v>4.2124349389778182</v>
      </c>
      <c r="H287" s="117">
        <f>[2]Power!H287+'[2]Ground Transportation'!H287+[2]Industry!H287+[2]Residential!H287+[2]Aviation!H287</f>
        <v>2.9580844428382598</v>
      </c>
      <c r="I287" s="117">
        <f>[2]Power!I287+'[2]Ground Transportation'!I287+[2]Industry!I287+[2]Residential!I287+[2]Aviation!I287</f>
        <v>1.3662021759514849</v>
      </c>
      <c r="J287" s="117">
        <f>[2]Power!J287+'[2]Ground Transportation'!J287+[2]Industry!J287+[2]Residential!J287+[2]Aviation!J287</f>
        <v>25.126343798340713</v>
      </c>
      <c r="K287" s="79">
        <f>SUM(C287:J287)+[2]Aviation!L287+'[2]International Shipping'!C287</f>
        <v>94.408069499537646</v>
      </c>
      <c r="M287" s="68"/>
      <c r="N287" s="69"/>
      <c r="O287" s="69"/>
      <c r="P287" s="69"/>
      <c r="Q287" s="69"/>
      <c r="R287" s="69"/>
      <c r="S287" s="69"/>
      <c r="T287" s="69"/>
      <c r="U287" s="69"/>
      <c r="V287" s="69"/>
      <c r="AJ287" s="74">
        <v>43749</v>
      </c>
      <c r="AK287" s="117">
        <f>[2]Power!AL287+'[2]Ground Transportation'!AL287+[2]Industry!AL287+[2]Residential!AL287+[2]Aviation!AR287</f>
        <v>0.76314417606588081</v>
      </c>
      <c r="AL287" s="117">
        <f>[2]Power!AM287+'[2]Ground Transportation'!AM287+[2]Industry!AM287+[2]Residential!AM287+[2]Aviation!AS287</f>
        <v>0.67461671415064839</v>
      </c>
      <c r="AM287" s="117">
        <f>[2]Power!AN287+'[2]Ground Transportation'!AN287+[2]Industry!AN287+[2]Residential!AN287+[2]Aviation!AT287</f>
        <v>1.5482381794706099</v>
      </c>
      <c r="AN287" s="117">
        <f>[2]Power!AO287+'[2]Ground Transportation'!AO287+[2]Industry!AO287+[2]Residential!AO287+[2]Aviation!AU287</f>
        <v>0.91364881034205281</v>
      </c>
      <c r="AO287" s="97">
        <f>[2]Power!AP287+'[2]Ground Transportation'!AP287+[2]Industry!AP287+[2]Residential!AP287+[2]Aviation!AV287</f>
        <v>0.67351115345918511</v>
      </c>
    </row>
    <row r="288" spans="2:41">
      <c r="B288" s="74">
        <v>43750</v>
      </c>
      <c r="C288" s="117">
        <f>[2]Power!C288+'[2]Ground Transportation'!C288+[2]Industry!C288+[2]Residential!C288+[2]Aviation!C288</f>
        <v>28.822721649008994</v>
      </c>
      <c r="D288" s="117">
        <f>[2]Power!D288+'[2]Ground Transportation'!D288+[2]Industry!D288+[2]Residential!D288+[2]Aviation!D288</f>
        <v>6.6313765739473816</v>
      </c>
      <c r="E288" s="117">
        <f>[2]Power!E288+'[2]Ground Transportation'!E288+[2]Industry!E288+[2]Residential!E288+[2]Aviation!E288</f>
        <v>12.559835528140447</v>
      </c>
      <c r="F288" s="117">
        <f>[2]Power!F288+'[2]Ground Transportation'!F288+[2]Industry!F288+[2]Residential!F288+[2]Aviation!F288</f>
        <v>6.7146176384125891</v>
      </c>
      <c r="G288" s="117">
        <f>[2]Power!G288+'[2]Ground Transportation'!G288+[2]Industry!G288+[2]Residential!G288+[2]Aviation!G288</f>
        <v>4.2062941327295968</v>
      </c>
      <c r="H288" s="117">
        <f>[2]Power!H288+'[2]Ground Transportation'!H288+[2]Industry!H288+[2]Residential!H288+[2]Aviation!H288</f>
        <v>2.5335336220856024</v>
      </c>
      <c r="I288" s="117">
        <f>[2]Power!I288+'[2]Ground Transportation'!I288+[2]Industry!I288+[2]Residential!I288+[2]Aviation!I288</f>
        <v>1.3082133702249015</v>
      </c>
      <c r="J288" s="117">
        <f>[2]Power!J288+'[2]Ground Transportation'!J288+[2]Industry!J288+[2]Residential!J288+[2]Aviation!J288</f>
        <v>24.463564402315164</v>
      </c>
      <c r="K288" s="79">
        <f>SUM(C288:J288)+[2]Aviation!L288+'[2]International Shipping'!C288</f>
        <v>90.927007824174225</v>
      </c>
      <c r="M288" s="68"/>
      <c r="N288" s="69"/>
      <c r="O288" s="69"/>
      <c r="P288" s="69"/>
      <c r="Q288" s="69"/>
      <c r="R288" s="69"/>
      <c r="S288" s="69"/>
      <c r="T288" s="69"/>
      <c r="U288" s="69"/>
      <c r="V288" s="69"/>
      <c r="AJ288" s="74">
        <v>43750</v>
      </c>
      <c r="AK288" s="117">
        <f>[2]Power!AL288+'[2]Ground Transportation'!AL288+[2]Industry!AL288+[2]Residential!AL288+[2]Aviation!AR288</f>
        <v>0.79304284662432745</v>
      </c>
      <c r="AL288" s="117">
        <f>[2]Power!AM288+'[2]Ground Transportation'!AM288+[2]Industry!AM288+[2]Residential!AM288+[2]Aviation!AS288</f>
        <v>0.55286070134297871</v>
      </c>
      <c r="AM288" s="117">
        <f>[2]Power!AN288+'[2]Ground Transportation'!AN288+[2]Industry!AN288+[2]Residential!AN288+[2]Aviation!AT288</f>
        <v>1.2939440600465033</v>
      </c>
      <c r="AN288" s="117">
        <f>[2]Power!AO288+'[2]Ground Transportation'!AO288+[2]Industry!AO288+[2]Residential!AO288+[2]Aviation!AU288</f>
        <v>0.76426940312906488</v>
      </c>
      <c r="AO288" s="97">
        <f>[2]Power!AP288+'[2]Ground Transportation'!AP288+[2]Industry!AP288+[2]Residential!AP288+[2]Aviation!AV288</f>
        <v>0.52356707716135242</v>
      </c>
    </row>
    <row r="289" spans="2:41">
      <c r="B289" s="74">
        <v>43751</v>
      </c>
      <c r="C289" s="117">
        <f>[2]Power!C289+'[2]Ground Transportation'!C289+[2]Industry!C289+[2]Residential!C289+[2]Aviation!C289</f>
        <v>28.570427571089905</v>
      </c>
      <c r="D289" s="117">
        <f>[2]Power!D289+'[2]Ground Transportation'!D289+[2]Industry!D289+[2]Residential!D289+[2]Aviation!D289</f>
        <v>6.589799063528762</v>
      </c>
      <c r="E289" s="117">
        <f>[2]Power!E289+'[2]Ground Transportation'!E289+[2]Industry!E289+[2]Residential!E289+[2]Aviation!E289</f>
        <v>11.363190529275652</v>
      </c>
      <c r="F289" s="117">
        <f>[2]Power!F289+'[2]Ground Transportation'!F289+[2]Industry!F289+[2]Residential!F289+[2]Aviation!F289</f>
        <v>6.0065067178098088</v>
      </c>
      <c r="G289" s="117">
        <f>[2]Power!G289+'[2]Ground Transportation'!G289+[2]Industry!G289+[2]Residential!G289+[2]Aviation!G289</f>
        <v>4.0710401657863198</v>
      </c>
      <c r="H289" s="117">
        <f>[2]Power!H289+'[2]Ground Transportation'!H289+[2]Industry!H289+[2]Residential!H289+[2]Aviation!H289</f>
        <v>2.2597181193331131</v>
      </c>
      <c r="I289" s="117">
        <f>[2]Power!I289+'[2]Ground Transportation'!I289+[2]Industry!I289+[2]Residential!I289+[2]Aviation!I289</f>
        <v>1.1489790822780377</v>
      </c>
      <c r="J289" s="117">
        <f>[2]Power!J289+'[2]Ground Transportation'!J289+[2]Industry!J289+[2]Residential!J289+[2]Aviation!J289</f>
        <v>23.459281560156896</v>
      </c>
      <c r="K289" s="79">
        <f>SUM(C289:J289)+[2]Aviation!L289+'[2]International Shipping'!C289</f>
        <v>87.206799954821221</v>
      </c>
      <c r="L289" s="67"/>
      <c r="M289" s="68"/>
      <c r="N289" s="69"/>
      <c r="O289" s="69"/>
      <c r="P289" s="69"/>
      <c r="Q289" s="69"/>
      <c r="R289" s="69"/>
      <c r="S289" s="69"/>
      <c r="T289" s="69"/>
      <c r="U289" s="69"/>
      <c r="V289" s="69"/>
      <c r="AJ289" s="74">
        <v>43751</v>
      </c>
      <c r="AK289" s="117">
        <f>[2]Power!AL289+'[2]Ground Transportation'!AL289+[2]Industry!AL289+[2]Residential!AL289+[2]Aviation!AR289</f>
        <v>0.73890242479963331</v>
      </c>
      <c r="AL289" s="117">
        <f>[2]Power!AM289+'[2]Ground Transportation'!AM289+[2]Industry!AM289+[2]Residential!AM289+[2]Aviation!AS289</f>
        <v>0.48053782193803923</v>
      </c>
      <c r="AM289" s="117">
        <f>[2]Power!AN289+'[2]Ground Transportation'!AN289+[2]Industry!AN289+[2]Residential!AN289+[2]Aviation!AT289</f>
        <v>1.1245829025185379</v>
      </c>
      <c r="AN289" s="117">
        <f>[2]Power!AO289+'[2]Ground Transportation'!AO289+[2]Industry!AO289+[2]Residential!AO289+[2]Aviation!AU289</f>
        <v>0.6611147804932157</v>
      </c>
      <c r="AO289" s="97">
        <f>[2]Power!AP289+'[2]Ground Transportation'!AP289+[2]Industry!AP289+[2]Residential!AP289+[2]Aviation!AV289</f>
        <v>0.47653219420594378</v>
      </c>
    </row>
    <row r="290" spans="2:41">
      <c r="B290" s="74">
        <v>43752</v>
      </c>
      <c r="C290" s="117">
        <f>[2]Power!C290+'[2]Ground Transportation'!C290+[2]Industry!C290+[2]Residential!C290+[2]Aviation!C290</f>
        <v>28.429838639083734</v>
      </c>
      <c r="D290" s="117">
        <f>[2]Power!D290+'[2]Ground Transportation'!D290+[2]Industry!D290+[2]Residential!D290+[2]Aviation!D290</f>
        <v>6.5090009340279131</v>
      </c>
      <c r="E290" s="117">
        <f>[2]Power!E290+'[2]Ground Transportation'!E290+[2]Industry!E290+[2]Residential!E290+[2]Aviation!E290</f>
        <v>13.384944668526121</v>
      </c>
      <c r="F290" s="117">
        <f>[2]Power!F290+'[2]Ground Transportation'!F290+[2]Industry!F290+[2]Residential!F290+[2]Aviation!F290</f>
        <v>8.1190932048495892</v>
      </c>
      <c r="G290" s="117">
        <f>[2]Power!G290+'[2]Ground Transportation'!G290+[2]Industry!G290+[2]Residential!G290+[2]Aviation!G290</f>
        <v>4.2276805707307954</v>
      </c>
      <c r="H290" s="117">
        <f>[2]Power!H290+'[2]Ground Transportation'!H290+[2]Industry!H290+[2]Residential!H290+[2]Aviation!H290</f>
        <v>2.6579734990373654</v>
      </c>
      <c r="I290" s="117">
        <f>[2]Power!I290+'[2]Ground Transportation'!I290+[2]Industry!I290+[2]Residential!I290+[2]Aviation!I290</f>
        <v>1.3505323524509032</v>
      </c>
      <c r="J290" s="117">
        <f>[2]Power!J290+'[2]Ground Transportation'!J290+[2]Industry!J290+[2]Residential!J290+[2]Aviation!J290</f>
        <v>25.421627657531499</v>
      </c>
      <c r="K290" s="79">
        <f>SUM(C290:J290)+[2]Aviation!L290+'[2]International Shipping'!C290</f>
        <v>93.783904856511683</v>
      </c>
      <c r="M290" s="68"/>
      <c r="N290" s="69"/>
      <c r="O290" s="69"/>
      <c r="P290" s="69"/>
      <c r="Q290" s="69"/>
      <c r="R290" s="69"/>
      <c r="S290" s="69"/>
      <c r="T290" s="69"/>
      <c r="U290" s="69"/>
      <c r="V290" s="69"/>
      <c r="AJ290" s="74">
        <v>43752</v>
      </c>
      <c r="AK290" s="117">
        <f>[2]Power!AL290+'[2]Ground Transportation'!AL290+[2]Industry!AL290+[2]Residential!AL290+[2]Aviation!AR290</f>
        <v>0.98335118424825918</v>
      </c>
      <c r="AL290" s="117">
        <f>[2]Power!AM290+'[2]Ground Transportation'!AM290+[2]Industry!AM290+[2]Residential!AM290+[2]Aviation!AS290</f>
        <v>0.68125916125178199</v>
      </c>
      <c r="AM290" s="117">
        <f>[2]Power!AN290+'[2]Ground Transportation'!AN290+[2]Industry!AN290+[2]Residential!AN290+[2]Aviation!AT290</f>
        <v>1.7692375651955152</v>
      </c>
      <c r="AN290" s="117">
        <f>[2]Power!AO290+'[2]Ground Transportation'!AO290+[2]Industry!AO290+[2]Residential!AO290+[2]Aviation!AU290</f>
        <v>0.79531364796951243</v>
      </c>
      <c r="AO290" s="97">
        <f>[2]Power!AP290+'[2]Ground Transportation'!AP290+[2]Industry!AP290+[2]Residential!AP290+[2]Aviation!AV290</f>
        <v>0.72778707804732568</v>
      </c>
    </row>
    <row r="291" spans="2:41">
      <c r="B291" s="74">
        <v>43753</v>
      </c>
      <c r="C291" s="117">
        <f>[2]Power!C291+'[2]Ground Transportation'!C291+[2]Industry!C291+[2]Residential!C291+[2]Aviation!C291</f>
        <v>28.648918282803358</v>
      </c>
      <c r="D291" s="117">
        <f>[2]Power!D291+'[2]Ground Transportation'!D291+[2]Industry!D291+[2]Residential!D291+[2]Aviation!D291</f>
        <v>6.7381715179190484</v>
      </c>
      <c r="E291" s="117">
        <f>[2]Power!E291+'[2]Ground Transportation'!E291+[2]Industry!E291+[2]Residential!E291+[2]Aviation!E291</f>
        <v>13.944670091609547</v>
      </c>
      <c r="F291" s="117">
        <f>[2]Power!F291+'[2]Ground Transportation'!F291+[2]Industry!F291+[2]Residential!F291+[2]Aviation!F291</f>
        <v>8.9242287326733845</v>
      </c>
      <c r="G291" s="117">
        <f>[2]Power!G291+'[2]Ground Transportation'!G291+[2]Industry!G291+[2]Residential!G291+[2]Aviation!G291</f>
        <v>4.2762510443782853</v>
      </c>
      <c r="H291" s="117">
        <f>[2]Power!H291+'[2]Ground Transportation'!H291+[2]Industry!H291+[2]Residential!H291+[2]Aviation!H291</f>
        <v>2.825667560113919</v>
      </c>
      <c r="I291" s="117">
        <f>[2]Power!I291+'[2]Ground Transportation'!I291+[2]Industry!I291+[2]Residential!I291+[2]Aviation!I291</f>
        <v>1.4272620206501716</v>
      </c>
      <c r="J291" s="117">
        <f>[2]Power!J291+'[2]Ground Transportation'!J291+[2]Industry!J291+[2]Residential!J291+[2]Aviation!J291</f>
        <v>25.882547060218268</v>
      </c>
      <c r="K291" s="79">
        <f>SUM(C291:J291)+[2]Aviation!L291+'[2]International Shipping'!C291</f>
        <v>96.311182738930412</v>
      </c>
      <c r="M291" s="68"/>
      <c r="N291" s="69"/>
      <c r="O291" s="69"/>
      <c r="P291" s="69"/>
      <c r="Q291" s="69"/>
      <c r="R291" s="69"/>
      <c r="S291" s="69"/>
      <c r="T291" s="69"/>
      <c r="U291" s="69"/>
      <c r="V291" s="69"/>
      <c r="AJ291" s="74">
        <v>43753</v>
      </c>
      <c r="AK291" s="117">
        <f>[2]Power!AL291+'[2]Ground Transportation'!AL291+[2]Industry!AL291+[2]Residential!AL291+[2]Aviation!AR291</f>
        <v>1.0381477963413497</v>
      </c>
      <c r="AL291" s="117">
        <f>[2]Power!AM291+'[2]Ground Transportation'!AM291+[2]Industry!AM291+[2]Residential!AM291+[2]Aviation!AS291</f>
        <v>0.84080476985112318</v>
      </c>
      <c r="AM291" s="117">
        <f>[2]Power!AN291+'[2]Ground Transportation'!AN291+[2]Industry!AN291+[2]Residential!AN291+[2]Aviation!AT291</f>
        <v>1.9768212959502551</v>
      </c>
      <c r="AN291" s="117">
        <f>[2]Power!AO291+'[2]Ground Transportation'!AO291+[2]Industry!AO291+[2]Residential!AO291+[2]Aviation!AU291</f>
        <v>0.88003694743629746</v>
      </c>
      <c r="AO291" s="97">
        <f>[2]Power!AP291+'[2]Ground Transportation'!AP291+[2]Industry!AP291+[2]Residential!AP291+[2]Aviation!AV291</f>
        <v>0.77938154758191514</v>
      </c>
    </row>
    <row r="292" spans="2:41">
      <c r="B292" s="74">
        <v>43754</v>
      </c>
      <c r="C292" s="117">
        <f>[2]Power!C292+'[2]Ground Transportation'!C292+[2]Industry!C292+[2]Residential!C292+[2]Aviation!C292</f>
        <v>28.541042084452929</v>
      </c>
      <c r="D292" s="117">
        <f>[2]Power!D292+'[2]Ground Transportation'!D292+[2]Industry!D292+[2]Residential!D292+[2]Aviation!D292</f>
        <v>6.7994896815886623</v>
      </c>
      <c r="E292" s="117">
        <f>[2]Power!E292+'[2]Ground Transportation'!E292+[2]Industry!E292+[2]Residential!E292+[2]Aviation!E292</f>
        <v>14.242796998772121</v>
      </c>
      <c r="F292" s="117">
        <f>[2]Power!F292+'[2]Ground Transportation'!F292+[2]Industry!F292+[2]Residential!F292+[2]Aviation!F292</f>
        <v>8.9076956000632386</v>
      </c>
      <c r="G292" s="117">
        <f>[2]Power!G292+'[2]Ground Transportation'!G292+[2]Industry!G292+[2]Residential!G292+[2]Aviation!G292</f>
        <v>4.3421783703097603</v>
      </c>
      <c r="H292" s="117">
        <f>[2]Power!H292+'[2]Ground Transportation'!H292+[2]Industry!H292+[2]Residential!H292+[2]Aviation!H292</f>
        <v>2.8394080681250355</v>
      </c>
      <c r="I292" s="117">
        <f>[2]Power!I292+'[2]Ground Transportation'!I292+[2]Industry!I292+[2]Residential!I292+[2]Aviation!I292</f>
        <v>1.4326550212041322</v>
      </c>
      <c r="J292" s="117">
        <f>[2]Power!J292+'[2]Ground Transportation'!J292+[2]Industry!J292+[2]Residential!J292+[2]Aviation!J292</f>
        <v>26.122852955016665</v>
      </c>
      <c r="K292" s="79">
        <f>SUM(C292:J292)+[2]Aviation!L292+'[2]International Shipping'!C292</f>
        <v>96.876008372141882</v>
      </c>
      <c r="M292" s="68"/>
      <c r="N292" s="69"/>
      <c r="O292" s="69"/>
      <c r="P292" s="69"/>
      <c r="Q292" s="69"/>
      <c r="R292" s="69"/>
      <c r="S292" s="69"/>
      <c r="T292" s="69"/>
      <c r="U292" s="69"/>
      <c r="V292" s="69"/>
      <c r="AJ292" s="74">
        <v>43754</v>
      </c>
      <c r="AK292" s="117">
        <f>[2]Power!AL292+'[2]Ground Transportation'!AL292+[2]Industry!AL292+[2]Residential!AL292+[2]Aviation!AR292</f>
        <v>0.97066115611559201</v>
      </c>
      <c r="AL292" s="117">
        <f>[2]Power!AM292+'[2]Ground Transportation'!AM292+[2]Industry!AM292+[2]Residential!AM292+[2]Aviation!AS292</f>
        <v>0.81089914395189111</v>
      </c>
      <c r="AM292" s="117">
        <f>[2]Power!AN292+'[2]Ground Transportation'!AN292+[2]Industry!AN292+[2]Residential!AN292+[2]Aviation!AT292</f>
        <v>1.9433064770445498</v>
      </c>
      <c r="AN292" s="117">
        <f>[2]Power!AO292+'[2]Ground Transportation'!AO292+[2]Industry!AO292+[2]Residential!AO292+[2]Aviation!AU292</f>
        <v>0.86196323588836499</v>
      </c>
      <c r="AO292" s="97">
        <f>[2]Power!AP292+'[2]Ground Transportation'!AP292+[2]Industry!AP292+[2]Residential!AP292+[2]Aviation!AV292</f>
        <v>0.73411947753537843</v>
      </c>
    </row>
    <row r="293" spans="2:41">
      <c r="B293" s="74">
        <v>43755</v>
      </c>
      <c r="C293" s="117">
        <f>[2]Power!C293+'[2]Ground Transportation'!C293+[2]Industry!C293+[2]Residential!C293+[2]Aviation!C293</f>
        <v>28.12115734592761</v>
      </c>
      <c r="D293" s="117">
        <f>[2]Power!D293+'[2]Ground Transportation'!D293+[2]Industry!D293+[2]Residential!D293+[2]Aviation!D293</f>
        <v>6.9316324994293144</v>
      </c>
      <c r="E293" s="117">
        <f>[2]Power!E293+'[2]Ground Transportation'!E293+[2]Industry!E293+[2]Residential!E293+[2]Aviation!E293</f>
        <v>13.853127557195448</v>
      </c>
      <c r="F293" s="117">
        <f>[2]Power!F293+'[2]Ground Transportation'!F293+[2]Industry!F293+[2]Residential!F293+[2]Aviation!F293</f>
        <v>9.3082282658412652</v>
      </c>
      <c r="G293" s="117">
        <f>[2]Power!G293+'[2]Ground Transportation'!G293+[2]Industry!G293+[2]Residential!G293+[2]Aviation!G293</f>
        <v>4.2642009843929696</v>
      </c>
      <c r="H293" s="117">
        <f>[2]Power!H293+'[2]Ground Transportation'!H293+[2]Industry!H293+[2]Residential!H293+[2]Aviation!H293</f>
        <v>2.9129095620456047</v>
      </c>
      <c r="I293" s="117">
        <f>[2]Power!I293+'[2]Ground Transportation'!I293+[2]Industry!I293+[2]Residential!I293+[2]Aviation!I293</f>
        <v>1.3996876698138216</v>
      </c>
      <c r="J293" s="117">
        <f>[2]Power!J293+'[2]Ground Transportation'!J293+[2]Industry!J293+[2]Residential!J293+[2]Aviation!J293</f>
        <v>25.941941128718366</v>
      </c>
      <c r="K293" s="79">
        <f>SUM(C293:J293)+[2]Aviation!L293+'[2]International Shipping'!C293</f>
        <v>96.413482822948922</v>
      </c>
      <c r="M293" s="68"/>
      <c r="N293" s="69"/>
      <c r="O293" s="69"/>
      <c r="P293" s="69"/>
      <c r="Q293" s="69"/>
      <c r="R293" s="69"/>
      <c r="S293" s="69"/>
      <c r="T293" s="69"/>
      <c r="U293" s="69"/>
      <c r="V293" s="69"/>
      <c r="AJ293" s="74">
        <v>43755</v>
      </c>
      <c r="AK293" s="117">
        <f>[2]Power!AL293+'[2]Ground Transportation'!AL293+[2]Industry!AL293+[2]Residential!AL293+[2]Aviation!AR293</f>
        <v>1.0527059478883201</v>
      </c>
      <c r="AL293" s="117">
        <f>[2]Power!AM293+'[2]Ground Transportation'!AM293+[2]Industry!AM293+[2]Residential!AM293+[2]Aviation!AS293</f>
        <v>0.81653424743473313</v>
      </c>
      <c r="AM293" s="117">
        <f>[2]Power!AN293+'[2]Ground Transportation'!AN293+[2]Industry!AN293+[2]Residential!AN293+[2]Aviation!AT293</f>
        <v>2.0312125910215522</v>
      </c>
      <c r="AN293" s="117">
        <f>[2]Power!AO293+'[2]Ground Transportation'!AO293+[2]Industry!AO293+[2]Residential!AO293+[2]Aviation!AU293</f>
        <v>0.92006601824642842</v>
      </c>
      <c r="AO293" s="97">
        <f>[2]Power!AP293+'[2]Ground Transportation'!AP293+[2]Industry!AP293+[2]Residential!AP293+[2]Aviation!AV293</f>
        <v>0.78043092677770665</v>
      </c>
    </row>
    <row r="294" spans="2:41">
      <c r="B294" s="74">
        <v>43756</v>
      </c>
      <c r="C294" s="117">
        <f>[2]Power!C294+'[2]Ground Transportation'!C294+[2]Industry!C294+[2]Residential!C294+[2]Aviation!C294</f>
        <v>28.233323337632001</v>
      </c>
      <c r="D294" s="117">
        <f>[2]Power!D294+'[2]Ground Transportation'!D294+[2]Industry!D294+[2]Residential!D294+[2]Aviation!D294</f>
        <v>6.9151100184674563</v>
      </c>
      <c r="E294" s="117">
        <f>[2]Power!E294+'[2]Ground Transportation'!E294+[2]Industry!E294+[2]Residential!E294+[2]Aviation!E294</f>
        <v>13.331685525125254</v>
      </c>
      <c r="F294" s="117">
        <f>[2]Power!F294+'[2]Ground Transportation'!F294+[2]Industry!F294+[2]Residential!F294+[2]Aviation!F294</f>
        <v>8.8234337031005055</v>
      </c>
      <c r="G294" s="117">
        <f>[2]Power!G294+'[2]Ground Transportation'!G294+[2]Industry!G294+[2]Residential!G294+[2]Aviation!G294</f>
        <v>4.2538185171670486</v>
      </c>
      <c r="H294" s="117">
        <f>[2]Power!H294+'[2]Ground Transportation'!H294+[2]Industry!H294+[2]Residential!H294+[2]Aviation!H294</f>
        <v>3.0137518382503679</v>
      </c>
      <c r="I294" s="117">
        <f>[2]Power!I294+'[2]Ground Transportation'!I294+[2]Industry!I294+[2]Residential!I294+[2]Aviation!I294</f>
        <v>1.3428510479945508</v>
      </c>
      <c r="J294" s="117">
        <f>[2]Power!J294+'[2]Ground Transportation'!J294+[2]Industry!J294+[2]Residential!J294+[2]Aviation!J294</f>
        <v>25.191975907390777</v>
      </c>
      <c r="K294" s="79">
        <f>SUM(C294:J294)+[2]Aviation!L294+'[2]International Shipping'!C294</f>
        <v>94.821484290039194</v>
      </c>
      <c r="M294" s="68"/>
      <c r="N294" s="69"/>
      <c r="O294" s="69"/>
      <c r="P294" s="69"/>
      <c r="Q294" s="69"/>
      <c r="R294" s="69"/>
      <c r="S294" s="69"/>
      <c r="T294" s="69"/>
      <c r="U294" s="69"/>
      <c r="V294" s="69"/>
      <c r="AJ294" s="74">
        <v>43756</v>
      </c>
      <c r="AK294" s="117">
        <f>[2]Power!AL294+'[2]Ground Transportation'!AL294+[2]Industry!AL294+[2]Residential!AL294+[2]Aviation!AR294</f>
        <v>0.97517782268961406</v>
      </c>
      <c r="AL294" s="117">
        <f>[2]Power!AM294+'[2]Ground Transportation'!AM294+[2]Industry!AM294+[2]Residential!AM294+[2]Aviation!AS294</f>
        <v>0.77110377875484282</v>
      </c>
      <c r="AM294" s="117">
        <f>[2]Power!AN294+'[2]Ground Transportation'!AN294+[2]Industry!AN294+[2]Residential!AN294+[2]Aviation!AT294</f>
        <v>1.8373267205671007</v>
      </c>
      <c r="AN294" s="117">
        <f>[2]Power!AO294+'[2]Ground Transportation'!AO294+[2]Industry!AO294+[2]Residential!AO294+[2]Aviation!AU294</f>
        <v>0.89825679969527461</v>
      </c>
      <c r="AO294" s="97">
        <f>[2]Power!AP294+'[2]Ground Transportation'!AP294+[2]Industry!AP294+[2]Residential!AP294+[2]Aviation!AV294</f>
        <v>0.74050701082277892</v>
      </c>
    </row>
    <row r="295" spans="2:41">
      <c r="B295" s="74">
        <v>43757</v>
      </c>
      <c r="C295" s="117">
        <f>[2]Power!C295+'[2]Ground Transportation'!C295+[2]Industry!C295+[2]Residential!C295+[2]Aviation!C295</f>
        <v>27.943953544788958</v>
      </c>
      <c r="D295" s="117">
        <f>[2]Power!D295+'[2]Ground Transportation'!D295+[2]Industry!D295+[2]Residential!D295+[2]Aviation!D295</f>
        <v>6.8268909437277259</v>
      </c>
      <c r="E295" s="117">
        <f>[2]Power!E295+'[2]Ground Transportation'!E295+[2]Industry!E295+[2]Residential!E295+[2]Aviation!E295</f>
        <v>12.880365601878777</v>
      </c>
      <c r="F295" s="117">
        <f>[2]Power!F295+'[2]Ground Transportation'!F295+[2]Industry!F295+[2]Residential!F295+[2]Aviation!F295</f>
        <v>7.5076979235298147</v>
      </c>
      <c r="G295" s="117">
        <f>[2]Power!G295+'[2]Ground Transportation'!G295+[2]Industry!G295+[2]Residential!G295+[2]Aviation!G295</f>
        <v>4.3106382219751191</v>
      </c>
      <c r="H295" s="117">
        <f>[2]Power!H295+'[2]Ground Transportation'!H295+[2]Industry!H295+[2]Residential!H295+[2]Aviation!H295</f>
        <v>2.7151598091055846</v>
      </c>
      <c r="I295" s="117">
        <f>[2]Power!I295+'[2]Ground Transportation'!I295+[2]Industry!I295+[2]Residential!I295+[2]Aviation!I295</f>
        <v>1.3208939767525427</v>
      </c>
      <c r="J295" s="117">
        <f>[2]Power!J295+'[2]Ground Transportation'!J295+[2]Industry!J295+[2]Residential!J295+[2]Aviation!J295</f>
        <v>24.765670537429944</v>
      </c>
      <c r="K295" s="79">
        <f>SUM(C295:J295)+[2]Aviation!L295+'[2]International Shipping'!C295</f>
        <v>92.0323058147479</v>
      </c>
      <c r="M295" s="68"/>
      <c r="N295" s="69"/>
      <c r="O295" s="69"/>
      <c r="P295" s="69"/>
      <c r="Q295" s="69"/>
      <c r="R295" s="69"/>
      <c r="S295" s="69"/>
      <c r="T295" s="69"/>
      <c r="U295" s="69"/>
      <c r="V295" s="69"/>
      <c r="AJ295" s="74">
        <v>43757</v>
      </c>
      <c r="AK295" s="117">
        <f>[2]Power!AL295+'[2]Ground Transportation'!AL295+[2]Industry!AL295+[2]Residential!AL295+[2]Aviation!AR295</f>
        <v>0.87706560368565423</v>
      </c>
      <c r="AL295" s="117">
        <f>[2]Power!AM295+'[2]Ground Transportation'!AM295+[2]Industry!AM295+[2]Residential!AM295+[2]Aviation!AS295</f>
        <v>0.69294480766196298</v>
      </c>
      <c r="AM295" s="117">
        <f>[2]Power!AN295+'[2]Ground Transportation'!AN295+[2]Industry!AN295+[2]Residential!AN295+[2]Aviation!AT295</f>
        <v>1.6140888106159463</v>
      </c>
      <c r="AN295" s="117">
        <f>[2]Power!AO295+'[2]Ground Transportation'!AO295+[2]Industry!AO295+[2]Residential!AO295+[2]Aviation!AU295</f>
        <v>0.75244733591044655</v>
      </c>
      <c r="AO295" s="97">
        <f>[2]Power!AP295+'[2]Ground Transportation'!AP295+[2]Industry!AP295+[2]Residential!AP295+[2]Aviation!AV295</f>
        <v>0.55023540422230321</v>
      </c>
    </row>
    <row r="296" spans="2:41">
      <c r="B296" s="74">
        <v>43758</v>
      </c>
      <c r="C296" s="117">
        <f>[2]Power!C296+'[2]Ground Transportation'!C296+[2]Industry!C296+[2]Residential!C296+[2]Aviation!C296</f>
        <v>27.42444499929972</v>
      </c>
      <c r="D296" s="117">
        <f>[2]Power!D296+'[2]Ground Transportation'!D296+[2]Industry!D296+[2]Residential!D296+[2]Aviation!D296</f>
        <v>6.6009317922957695</v>
      </c>
      <c r="E296" s="117">
        <f>[2]Power!E296+'[2]Ground Transportation'!E296+[2]Industry!E296+[2]Residential!E296+[2]Aviation!E296</f>
        <v>11.373926835746921</v>
      </c>
      <c r="F296" s="117">
        <f>[2]Power!F296+'[2]Ground Transportation'!F296+[2]Industry!F296+[2]Residential!F296+[2]Aviation!F296</f>
        <v>7.1066139949747456</v>
      </c>
      <c r="G296" s="117">
        <f>[2]Power!G296+'[2]Ground Transportation'!G296+[2]Industry!G296+[2]Residential!G296+[2]Aviation!G296</f>
        <v>4.2485036055551477</v>
      </c>
      <c r="H296" s="117">
        <f>[2]Power!H296+'[2]Ground Transportation'!H296+[2]Industry!H296+[2]Residential!H296+[2]Aviation!H296</f>
        <v>2.3847108436981928</v>
      </c>
      <c r="I296" s="117">
        <f>[2]Power!I296+'[2]Ground Transportation'!I296+[2]Industry!I296+[2]Residential!I296+[2]Aviation!I296</f>
        <v>1.2084247266453549</v>
      </c>
      <c r="J296" s="117">
        <f>[2]Power!J296+'[2]Ground Transportation'!J296+[2]Industry!J296+[2]Residential!J296+[2]Aviation!J296</f>
        <v>23.601611527750485</v>
      </c>
      <c r="K296" s="79">
        <f>SUM(C296:J296)+[2]Aviation!L296+'[2]International Shipping'!C296</f>
        <v>87.701511780027886</v>
      </c>
      <c r="L296" s="67"/>
      <c r="M296" s="68"/>
      <c r="N296" s="69"/>
      <c r="O296" s="69"/>
      <c r="P296" s="69"/>
      <c r="Q296" s="69"/>
      <c r="R296" s="69"/>
      <c r="S296" s="69"/>
      <c r="T296" s="69"/>
      <c r="U296" s="69"/>
      <c r="V296" s="69"/>
      <c r="AJ296" s="74">
        <v>43758</v>
      </c>
      <c r="AK296" s="117">
        <f>[2]Power!AL296+'[2]Ground Transportation'!AL296+[2]Industry!AL296+[2]Residential!AL296+[2]Aviation!AR296</f>
        <v>0.85947613288842073</v>
      </c>
      <c r="AL296" s="117">
        <f>[2]Power!AM296+'[2]Ground Transportation'!AM296+[2]Industry!AM296+[2]Residential!AM296+[2]Aviation!AS296</f>
        <v>0.69979342318969828</v>
      </c>
      <c r="AM296" s="117">
        <f>[2]Power!AN296+'[2]Ground Transportation'!AN296+[2]Industry!AN296+[2]Residential!AN296+[2]Aviation!AT296</f>
        <v>1.5544899191749197</v>
      </c>
      <c r="AN296" s="117">
        <f>[2]Power!AO296+'[2]Ground Transportation'!AO296+[2]Industry!AO296+[2]Residential!AO296+[2]Aviation!AU296</f>
        <v>0.62909489728876589</v>
      </c>
      <c r="AO296" s="97">
        <f>[2]Power!AP296+'[2]Ground Transportation'!AP296+[2]Industry!AP296+[2]Residential!AP296+[2]Aviation!AV296</f>
        <v>0.50941358928272318</v>
      </c>
    </row>
    <row r="297" spans="2:41">
      <c r="B297" s="74">
        <v>43759</v>
      </c>
      <c r="C297" s="117">
        <f>[2]Power!C297+'[2]Ground Transportation'!C297+[2]Industry!C297+[2]Residential!C297+[2]Aviation!C297</f>
        <v>27.979525816805172</v>
      </c>
      <c r="D297" s="117">
        <f>[2]Power!D297+'[2]Ground Transportation'!D297+[2]Industry!D297+[2]Residential!D297+[2]Aviation!D297</f>
        <v>6.4062862784863226</v>
      </c>
      <c r="E297" s="117">
        <f>[2]Power!E297+'[2]Ground Transportation'!E297+[2]Industry!E297+[2]Residential!E297+[2]Aviation!E297</f>
        <v>12.932135978400947</v>
      </c>
      <c r="F297" s="117">
        <f>[2]Power!F297+'[2]Ground Transportation'!F297+[2]Industry!F297+[2]Residential!F297+[2]Aviation!F297</f>
        <v>9.1626756694426117</v>
      </c>
      <c r="G297" s="117">
        <f>[2]Power!G297+'[2]Ground Transportation'!G297+[2]Industry!G297+[2]Residential!G297+[2]Aviation!G297</f>
        <v>4.4673494865709245</v>
      </c>
      <c r="H297" s="117">
        <f>[2]Power!H297+'[2]Ground Transportation'!H297+[2]Industry!H297+[2]Residential!H297+[2]Aviation!H297</f>
        <v>2.7165937678112373</v>
      </c>
      <c r="I297" s="117">
        <f>[2]Power!I297+'[2]Ground Transportation'!I297+[2]Industry!I297+[2]Residential!I297+[2]Aviation!I297</f>
        <v>1.3837416916868106</v>
      </c>
      <c r="J297" s="117">
        <f>[2]Power!J297+'[2]Ground Transportation'!J297+[2]Industry!J297+[2]Residential!J297+[2]Aviation!J297</f>
        <v>25.652240380202457</v>
      </c>
      <c r="K297" s="79">
        <f>SUM(C297:J297)+[2]Aviation!L297+'[2]International Shipping'!C297</f>
        <v>94.364206672228875</v>
      </c>
      <c r="M297" s="68"/>
      <c r="N297" s="69"/>
      <c r="O297" s="69"/>
      <c r="P297" s="69"/>
      <c r="Q297" s="69"/>
      <c r="R297" s="69"/>
      <c r="S297" s="69"/>
      <c r="T297" s="69"/>
      <c r="U297" s="69"/>
      <c r="V297" s="69"/>
      <c r="AJ297" s="74">
        <v>43759</v>
      </c>
      <c r="AK297" s="117">
        <f>[2]Power!AL297+'[2]Ground Transportation'!AL297+[2]Industry!AL297+[2]Residential!AL297+[2]Aviation!AR297</f>
        <v>1.0262715983335042</v>
      </c>
      <c r="AL297" s="117">
        <f>[2]Power!AM297+'[2]Ground Transportation'!AM297+[2]Industry!AM297+[2]Residential!AM297+[2]Aviation!AS297</f>
        <v>0.83331781559793272</v>
      </c>
      <c r="AM297" s="117">
        <f>[2]Power!AN297+'[2]Ground Transportation'!AN297+[2]Industry!AN297+[2]Residential!AN297+[2]Aviation!AT297</f>
        <v>2.0561160220059849</v>
      </c>
      <c r="AN297" s="117">
        <f>[2]Power!AO297+'[2]Ground Transportation'!AO297+[2]Industry!AO297+[2]Residential!AO297+[2]Aviation!AU297</f>
        <v>0.81474200383932804</v>
      </c>
      <c r="AO297" s="97">
        <f>[2]Power!AP297+'[2]Ground Transportation'!AP297+[2]Industry!AP297+[2]Residential!AP297+[2]Aviation!AV297</f>
        <v>0.84148711384066643</v>
      </c>
    </row>
    <row r="298" spans="2:41">
      <c r="B298" s="74">
        <v>43760</v>
      </c>
      <c r="C298" s="117">
        <f>[2]Power!C298+'[2]Ground Transportation'!C298+[2]Industry!C298+[2]Residential!C298+[2]Aviation!C298</f>
        <v>27.641670224442418</v>
      </c>
      <c r="D298" s="117">
        <f>[2]Power!D298+'[2]Ground Transportation'!D298+[2]Industry!D298+[2]Residential!D298+[2]Aviation!D298</f>
        <v>6.31981518654539</v>
      </c>
      <c r="E298" s="117">
        <f>[2]Power!E298+'[2]Ground Transportation'!E298+[2]Industry!E298+[2]Residential!E298+[2]Aviation!E298</f>
        <v>14.036449137602981</v>
      </c>
      <c r="F298" s="117">
        <f>[2]Power!F298+'[2]Ground Transportation'!F298+[2]Industry!F298+[2]Residential!F298+[2]Aviation!F298</f>
        <v>9.6886703442726461</v>
      </c>
      <c r="G298" s="117">
        <f>[2]Power!G298+'[2]Ground Transportation'!G298+[2]Industry!G298+[2]Residential!G298+[2]Aviation!G298</f>
        <v>4.5250970406423336</v>
      </c>
      <c r="H298" s="117">
        <f>[2]Power!H298+'[2]Ground Transportation'!H298+[2]Industry!H298+[2]Residential!H298+[2]Aviation!H298</f>
        <v>2.6516072890726323</v>
      </c>
      <c r="I298" s="117">
        <f>[2]Power!I298+'[2]Ground Transportation'!I298+[2]Industry!I298+[2]Residential!I298+[2]Aviation!I298</f>
        <v>1.3636629083682261</v>
      </c>
      <c r="J298" s="117">
        <f>[2]Power!J298+'[2]Ground Transportation'!J298+[2]Industry!J298+[2]Residential!J298+[2]Aviation!J298</f>
        <v>26.728069173457293</v>
      </c>
      <c r="K298" s="79">
        <f>SUM(C298:J298)+[2]Aviation!L298+'[2]International Shipping'!C298</f>
        <v>96.584278319147458</v>
      </c>
      <c r="M298" s="68"/>
      <c r="N298" s="69"/>
      <c r="O298" s="69"/>
      <c r="P298" s="69"/>
      <c r="Q298" s="69"/>
      <c r="R298" s="69"/>
      <c r="S298" s="69"/>
      <c r="T298" s="69"/>
      <c r="U298" s="69"/>
      <c r="V298" s="69"/>
      <c r="AJ298" s="74">
        <v>43760</v>
      </c>
      <c r="AK298" s="117">
        <f>[2]Power!AL298+'[2]Ground Transportation'!AL298+[2]Industry!AL298+[2]Residential!AL298+[2]Aviation!AR298</f>
        <v>1.0721427075101895</v>
      </c>
      <c r="AL298" s="117">
        <f>[2]Power!AM298+'[2]Ground Transportation'!AM298+[2]Industry!AM298+[2]Residential!AM298+[2]Aviation!AS298</f>
        <v>0.90680267151397054</v>
      </c>
      <c r="AM298" s="117">
        <f>[2]Power!AN298+'[2]Ground Transportation'!AN298+[2]Industry!AN298+[2]Residential!AN298+[2]Aviation!AT298</f>
        <v>2.2290747772319714</v>
      </c>
      <c r="AN298" s="117">
        <f>[2]Power!AO298+'[2]Ground Transportation'!AO298+[2]Industry!AO298+[2]Residential!AO298+[2]Aviation!AU298</f>
        <v>0.88244741120358294</v>
      </c>
      <c r="AO298" s="97">
        <f>[2]Power!AP298+'[2]Ground Transportation'!AP298+[2]Industry!AP298+[2]Residential!AP298+[2]Aviation!AV298</f>
        <v>0.84835973611755189</v>
      </c>
    </row>
    <row r="299" spans="2:41">
      <c r="B299" s="74">
        <v>43761</v>
      </c>
      <c r="C299" s="117">
        <f>[2]Power!C299+'[2]Ground Transportation'!C299+[2]Industry!C299+[2]Residential!C299+[2]Aviation!C299</f>
        <v>28.068143026617495</v>
      </c>
      <c r="D299" s="117">
        <f>[2]Power!D299+'[2]Ground Transportation'!D299+[2]Industry!D299+[2]Residential!D299+[2]Aviation!D299</f>
        <v>6.4124955252420275</v>
      </c>
      <c r="E299" s="117">
        <f>[2]Power!E299+'[2]Ground Transportation'!E299+[2]Industry!E299+[2]Residential!E299+[2]Aviation!E299</f>
        <v>13.869905272269984</v>
      </c>
      <c r="F299" s="117">
        <f>[2]Power!F299+'[2]Ground Transportation'!F299+[2]Industry!F299+[2]Residential!F299+[2]Aviation!F299</f>
        <v>9.5046539689622183</v>
      </c>
      <c r="G299" s="117">
        <f>[2]Power!G299+'[2]Ground Transportation'!G299+[2]Industry!G299+[2]Residential!G299+[2]Aviation!G299</f>
        <v>4.451694966428696</v>
      </c>
      <c r="H299" s="117">
        <f>[2]Power!H299+'[2]Ground Transportation'!H299+[2]Industry!H299+[2]Residential!H299+[2]Aviation!H299</f>
        <v>2.7831951469203826</v>
      </c>
      <c r="I299" s="117">
        <f>[2]Power!I299+'[2]Ground Transportation'!I299+[2]Industry!I299+[2]Residential!I299+[2]Aviation!I299</f>
        <v>1.3734143796484841</v>
      </c>
      <c r="J299" s="117">
        <f>[2]Power!J299+'[2]Ground Transportation'!J299+[2]Industry!J299+[2]Residential!J299+[2]Aviation!J299</f>
        <v>26.865110220122038</v>
      </c>
      <c r="K299" s="79">
        <f>SUM(C299:J299)+[2]Aviation!L299+'[2]International Shipping'!C299</f>
        <v>96.969426223811439</v>
      </c>
      <c r="M299" s="68"/>
      <c r="N299" s="69"/>
      <c r="O299" s="69"/>
      <c r="P299" s="69"/>
      <c r="Q299" s="69"/>
      <c r="R299" s="69"/>
      <c r="S299" s="69"/>
      <c r="T299" s="69"/>
      <c r="U299" s="69"/>
      <c r="V299" s="69"/>
      <c r="AJ299" s="74">
        <v>43761</v>
      </c>
      <c r="AK299" s="117">
        <f>[2]Power!AL299+'[2]Ground Transportation'!AL299+[2]Industry!AL299+[2]Residential!AL299+[2]Aviation!AR299</f>
        <v>1.0527150448287852</v>
      </c>
      <c r="AL299" s="117">
        <f>[2]Power!AM299+'[2]Ground Transportation'!AM299+[2]Industry!AM299+[2]Residential!AM299+[2]Aviation!AS299</f>
        <v>0.85726661261479897</v>
      </c>
      <c r="AM299" s="117">
        <f>[2]Power!AN299+'[2]Ground Transportation'!AN299+[2]Industry!AN299+[2]Residential!AN299+[2]Aviation!AT299</f>
        <v>2.1832265821690298</v>
      </c>
      <c r="AN299" s="117">
        <f>[2]Power!AO299+'[2]Ground Transportation'!AO299+[2]Industry!AO299+[2]Residential!AO299+[2]Aviation!AU299</f>
        <v>0.85694201234562994</v>
      </c>
      <c r="AO299" s="97">
        <f>[2]Power!AP299+'[2]Ground Transportation'!AP299+[2]Industry!AP299+[2]Residential!AP299+[2]Aviation!AV299</f>
        <v>0.81851994276778406</v>
      </c>
    </row>
    <row r="300" spans="2:41">
      <c r="B300" s="74">
        <v>43762</v>
      </c>
      <c r="C300" s="117">
        <f>[2]Power!C300+'[2]Ground Transportation'!C300+[2]Industry!C300+[2]Residential!C300+[2]Aviation!C300</f>
        <v>28.428089603283166</v>
      </c>
      <c r="D300" s="117">
        <f>[2]Power!D300+'[2]Ground Transportation'!D300+[2]Industry!D300+[2]Residential!D300+[2]Aviation!D300</f>
        <v>6.3578318389777708</v>
      </c>
      <c r="E300" s="117">
        <f>[2]Power!E300+'[2]Ground Transportation'!E300+[2]Industry!E300+[2]Residential!E300+[2]Aviation!E300</f>
        <v>14.415739782236987</v>
      </c>
      <c r="F300" s="117">
        <f>[2]Power!F300+'[2]Ground Transportation'!F300+[2]Industry!F300+[2]Residential!F300+[2]Aviation!F300</f>
        <v>9.0379540366480224</v>
      </c>
      <c r="G300" s="117">
        <f>[2]Power!G300+'[2]Ground Transportation'!G300+[2]Industry!G300+[2]Residential!G300+[2]Aviation!G300</f>
        <v>4.4356433552227363</v>
      </c>
      <c r="H300" s="117">
        <f>[2]Power!H300+'[2]Ground Transportation'!H300+[2]Industry!H300+[2]Residential!H300+[2]Aviation!H300</f>
        <v>2.9878298606846667</v>
      </c>
      <c r="I300" s="117">
        <f>[2]Power!I300+'[2]Ground Transportation'!I300+[2]Industry!I300+[2]Residential!I300+[2]Aviation!I300</f>
        <v>1.3990147534205719</v>
      </c>
      <c r="J300" s="117">
        <f>[2]Power!J300+'[2]Ground Transportation'!J300+[2]Industry!J300+[2]Residential!J300+[2]Aviation!J300</f>
        <v>27.055163741891171</v>
      </c>
      <c r="K300" s="79">
        <f>SUM(C300:J300)+[2]Aviation!L300+'[2]International Shipping'!C300</f>
        <v>97.796102435947461</v>
      </c>
      <c r="M300" s="68"/>
      <c r="N300" s="69"/>
      <c r="O300" s="69"/>
      <c r="P300" s="69"/>
      <c r="Q300" s="69"/>
      <c r="R300" s="69"/>
      <c r="S300" s="69"/>
      <c r="T300" s="69"/>
      <c r="U300" s="69"/>
      <c r="V300" s="69"/>
      <c r="AJ300" s="74">
        <v>43762</v>
      </c>
      <c r="AK300" s="117">
        <f>[2]Power!AL300+'[2]Ground Transportation'!AL300+[2]Industry!AL300+[2]Residential!AL300+[2]Aviation!AR300</f>
        <v>0.95936778722871341</v>
      </c>
      <c r="AL300" s="117">
        <f>[2]Power!AM300+'[2]Ground Transportation'!AM300+[2]Industry!AM300+[2]Residential!AM300+[2]Aviation!AS300</f>
        <v>0.81647640193348858</v>
      </c>
      <c r="AM300" s="117">
        <f>[2]Power!AN300+'[2]Ground Transportation'!AN300+[2]Industry!AN300+[2]Residential!AN300+[2]Aviation!AT300</f>
        <v>2.0133621684166019</v>
      </c>
      <c r="AN300" s="117">
        <f>[2]Power!AO300+'[2]Ground Transportation'!AO300+[2]Industry!AO300+[2]Residential!AO300+[2]Aviation!AU300</f>
        <v>0.88923360523140704</v>
      </c>
      <c r="AO300" s="97">
        <f>[2]Power!AP300+'[2]Ground Transportation'!AP300+[2]Industry!AP300+[2]Residential!AP300+[2]Aviation!AV300</f>
        <v>0.74627056459562202</v>
      </c>
    </row>
    <row r="301" spans="2:41">
      <c r="B301" s="74">
        <v>43763</v>
      </c>
      <c r="C301" s="117">
        <f>[2]Power!C301+'[2]Ground Transportation'!C301+[2]Industry!C301+[2]Residential!C301+[2]Aviation!C301</f>
        <v>28.932516874717447</v>
      </c>
      <c r="D301" s="117">
        <f>[2]Power!D301+'[2]Ground Transportation'!D301+[2]Industry!D301+[2]Residential!D301+[2]Aviation!D301</f>
        <v>6.1776008428238232</v>
      </c>
      <c r="E301" s="117">
        <f>[2]Power!E301+'[2]Ground Transportation'!E301+[2]Industry!E301+[2]Residential!E301+[2]Aviation!E301</f>
        <v>14.43250361983795</v>
      </c>
      <c r="F301" s="117">
        <f>[2]Power!F301+'[2]Ground Transportation'!F301+[2]Industry!F301+[2]Residential!F301+[2]Aviation!F301</f>
        <v>8.7202031165811587</v>
      </c>
      <c r="G301" s="117">
        <f>[2]Power!G301+'[2]Ground Transportation'!G301+[2]Industry!G301+[2]Residential!G301+[2]Aviation!G301</f>
        <v>4.443796252217993</v>
      </c>
      <c r="H301" s="117">
        <f>[2]Power!H301+'[2]Ground Transportation'!H301+[2]Industry!H301+[2]Residential!H301+[2]Aviation!H301</f>
        <v>3.0008228433251127</v>
      </c>
      <c r="I301" s="117">
        <f>[2]Power!I301+'[2]Ground Transportation'!I301+[2]Industry!I301+[2]Residential!I301+[2]Aviation!I301</f>
        <v>1.3973392151913071</v>
      </c>
      <c r="J301" s="117">
        <f>[2]Power!J301+'[2]Ground Transportation'!J301+[2]Industry!J301+[2]Residential!J301+[2]Aviation!J301</f>
        <v>26.50158223646006</v>
      </c>
      <c r="K301" s="79">
        <f>SUM(C301:J301)+[2]Aviation!L301+'[2]International Shipping'!C301</f>
        <v>97.326142089431144</v>
      </c>
      <c r="M301" s="68"/>
      <c r="N301" s="69"/>
      <c r="O301" s="69"/>
      <c r="P301" s="69"/>
      <c r="Q301" s="69"/>
      <c r="R301" s="69"/>
      <c r="S301" s="69"/>
      <c r="T301" s="69"/>
      <c r="U301" s="69"/>
      <c r="V301" s="69"/>
      <c r="AJ301" s="74">
        <v>43763</v>
      </c>
      <c r="AK301" s="117">
        <f>[2]Power!AL301+'[2]Ground Transportation'!AL301+[2]Industry!AL301+[2]Residential!AL301+[2]Aviation!AR301</f>
        <v>0.97199006995924897</v>
      </c>
      <c r="AL301" s="117">
        <f>[2]Power!AM301+'[2]Ground Transportation'!AM301+[2]Industry!AM301+[2]Residential!AM301+[2]Aviation!AS301</f>
        <v>0.76448507134150134</v>
      </c>
      <c r="AM301" s="117">
        <f>[2]Power!AN301+'[2]Ground Transportation'!AN301+[2]Industry!AN301+[2]Residential!AN301+[2]Aviation!AT301</f>
        <v>1.7552820063302639</v>
      </c>
      <c r="AN301" s="117">
        <f>[2]Power!AO301+'[2]Ground Transportation'!AO301+[2]Industry!AO301+[2]Residential!AO301+[2]Aviation!AU301</f>
        <v>0.87364174558430041</v>
      </c>
      <c r="AO301" s="97">
        <f>[2]Power!AP301+'[2]Ground Transportation'!AP301+[2]Industry!AP301+[2]Residential!AP301+[2]Aviation!AV301</f>
        <v>0.76983326381209904</v>
      </c>
    </row>
    <row r="302" spans="2:41">
      <c r="B302" s="74">
        <v>43764</v>
      </c>
      <c r="C302" s="117">
        <f>[2]Power!C302+'[2]Ground Transportation'!C302+[2]Industry!C302+[2]Residential!C302+[2]Aviation!C302</f>
        <v>28.398547451480763</v>
      </c>
      <c r="D302" s="117">
        <f>[2]Power!D302+'[2]Ground Transportation'!D302+[2]Industry!D302+[2]Residential!D302+[2]Aviation!D302</f>
        <v>6.0516589412274859</v>
      </c>
      <c r="E302" s="117">
        <f>[2]Power!E302+'[2]Ground Transportation'!E302+[2]Industry!E302+[2]Residential!E302+[2]Aviation!E302</f>
        <v>13.04047402968256</v>
      </c>
      <c r="F302" s="117">
        <f>[2]Power!F302+'[2]Ground Transportation'!F302+[2]Industry!F302+[2]Residential!F302+[2]Aviation!F302</f>
        <v>6.9019494070449507</v>
      </c>
      <c r="G302" s="117">
        <f>[2]Power!G302+'[2]Ground Transportation'!G302+[2]Industry!G302+[2]Residential!G302+[2]Aviation!G302</f>
        <v>4.4350423564759982</v>
      </c>
      <c r="H302" s="117">
        <f>[2]Power!H302+'[2]Ground Transportation'!H302+[2]Industry!H302+[2]Residential!H302+[2]Aviation!H302</f>
        <v>2.5686675788503712</v>
      </c>
      <c r="I302" s="117">
        <f>[2]Power!I302+'[2]Ground Transportation'!I302+[2]Industry!I302+[2]Residential!I302+[2]Aviation!I302</f>
        <v>1.3798692892891666</v>
      </c>
      <c r="J302" s="117">
        <f>[2]Power!J302+'[2]Ground Transportation'!J302+[2]Industry!J302+[2]Residential!J302+[2]Aviation!J302</f>
        <v>25.077142757782379</v>
      </c>
      <c r="K302" s="79">
        <f>SUM(C302:J302)+[2]Aviation!L302+'[2]International Shipping'!C302</f>
        <v>91.618636441490878</v>
      </c>
      <c r="M302" s="68"/>
      <c r="N302" s="69"/>
      <c r="O302" s="69"/>
      <c r="P302" s="69"/>
      <c r="Q302" s="69"/>
      <c r="R302" s="69"/>
      <c r="S302" s="69"/>
      <c r="T302" s="69"/>
      <c r="U302" s="69"/>
      <c r="V302" s="69"/>
      <c r="AJ302" s="74">
        <v>43764</v>
      </c>
      <c r="AK302" s="117">
        <f>[2]Power!AL302+'[2]Ground Transportation'!AL302+[2]Industry!AL302+[2]Residential!AL302+[2]Aviation!AR302</f>
        <v>0.81894058688487503</v>
      </c>
      <c r="AL302" s="117">
        <f>[2]Power!AM302+'[2]Ground Transportation'!AM302+[2]Industry!AM302+[2]Residential!AM302+[2]Aviation!AS302</f>
        <v>0.59196180379538765</v>
      </c>
      <c r="AM302" s="117">
        <f>[2]Power!AN302+'[2]Ground Transportation'!AN302+[2]Industry!AN302+[2]Residential!AN302+[2]Aviation!AT302</f>
        <v>1.2633402493765362</v>
      </c>
      <c r="AN302" s="117">
        <f>[2]Power!AO302+'[2]Ground Transportation'!AO302+[2]Industry!AO302+[2]Residential!AO302+[2]Aviation!AU302</f>
        <v>0.73969758394065643</v>
      </c>
      <c r="AO302" s="97">
        <f>[2]Power!AP302+'[2]Ground Transportation'!AP302+[2]Industry!AP302+[2]Residential!AP302+[2]Aviation!AV302</f>
        <v>0.62571941903298467</v>
      </c>
    </row>
    <row r="303" spans="2:41">
      <c r="B303" s="74">
        <v>43765</v>
      </c>
      <c r="C303" s="117">
        <f>[2]Power!C303+'[2]Ground Transportation'!C303+[2]Industry!C303+[2]Residential!C303+[2]Aviation!C303</f>
        <v>27.778840297047328</v>
      </c>
      <c r="D303" s="117">
        <f>[2]Power!D303+'[2]Ground Transportation'!D303+[2]Industry!D303+[2]Residential!D303+[2]Aviation!D303</f>
        <v>5.5162018124532564</v>
      </c>
      <c r="E303" s="117">
        <f>[2]Power!E303+'[2]Ground Transportation'!E303+[2]Industry!E303+[2]Residential!E303+[2]Aviation!E303</f>
        <v>11.601499441580458</v>
      </c>
      <c r="F303" s="117">
        <f>[2]Power!F303+'[2]Ground Transportation'!F303+[2]Industry!F303+[2]Residential!F303+[2]Aviation!F303</f>
        <v>6.9748831796645092</v>
      </c>
      <c r="G303" s="117">
        <f>[2]Power!G303+'[2]Ground Transportation'!G303+[2]Industry!G303+[2]Residential!G303+[2]Aviation!G303</f>
        <v>4.3288898400564424</v>
      </c>
      <c r="H303" s="117">
        <f>[2]Power!H303+'[2]Ground Transportation'!H303+[2]Industry!H303+[2]Residential!H303+[2]Aviation!H303</f>
        <v>2.3835708418333983</v>
      </c>
      <c r="I303" s="117">
        <f>[2]Power!I303+'[2]Ground Transportation'!I303+[2]Industry!I303+[2]Residential!I303+[2]Aviation!I303</f>
        <v>1.3020478713624861</v>
      </c>
      <c r="J303" s="117">
        <f>[2]Power!J303+'[2]Ground Transportation'!J303+[2]Industry!J303+[2]Residential!J303+[2]Aviation!J303</f>
        <v>24.228134992580443</v>
      </c>
      <c r="K303" s="79">
        <f>SUM(C303:J303)+[2]Aviation!L303+'[2]International Shipping'!C303</f>
        <v>87.801559336256759</v>
      </c>
      <c r="L303" s="67"/>
      <c r="M303" s="68"/>
      <c r="N303" s="69"/>
      <c r="O303" s="69"/>
      <c r="P303" s="69"/>
      <c r="Q303" s="69"/>
      <c r="R303" s="69"/>
      <c r="S303" s="69"/>
      <c r="T303" s="69"/>
      <c r="U303" s="69"/>
      <c r="V303" s="69"/>
      <c r="AJ303" s="74">
        <v>43765</v>
      </c>
      <c r="AK303" s="117">
        <f>[2]Power!AL303+'[2]Ground Transportation'!AL303+[2]Industry!AL303+[2]Residential!AL303+[2]Aviation!AR303</f>
        <v>0.85821065116346351</v>
      </c>
      <c r="AL303" s="117">
        <f>[2]Power!AM303+'[2]Ground Transportation'!AM303+[2]Industry!AM303+[2]Residential!AM303+[2]Aviation!AS303</f>
        <v>0.64491016895474174</v>
      </c>
      <c r="AM303" s="117">
        <f>[2]Power!AN303+'[2]Ground Transportation'!AN303+[2]Industry!AN303+[2]Residential!AN303+[2]Aviation!AT303</f>
        <v>1.3695950297218469</v>
      </c>
      <c r="AN303" s="117">
        <f>[2]Power!AO303+'[2]Ground Transportation'!AO303+[2]Industry!AO303+[2]Residential!AO303+[2]Aviation!AU303</f>
        <v>0.69962366763403394</v>
      </c>
      <c r="AO303" s="97">
        <f>[2]Power!AP303+'[2]Ground Transportation'!AP303+[2]Industry!AP303+[2]Residential!AP303+[2]Aviation!AV303</f>
        <v>0.55584728999072974</v>
      </c>
    </row>
    <row r="304" spans="2:41">
      <c r="B304" s="74">
        <v>43766</v>
      </c>
      <c r="C304" s="117">
        <f>[2]Power!C304+'[2]Ground Transportation'!C304+[2]Industry!C304+[2]Residential!C304+[2]Aviation!C304</f>
        <v>27.395086336328021</v>
      </c>
      <c r="D304" s="117">
        <f>[2]Power!D304+'[2]Ground Transportation'!D304+[2]Industry!D304+[2]Residential!D304+[2]Aviation!D304</f>
        <v>5.3147102219697739</v>
      </c>
      <c r="E304" s="117">
        <f>[2]Power!E304+'[2]Ground Transportation'!E304+[2]Industry!E304+[2]Residential!E304+[2]Aviation!E304</f>
        <v>14.133715412318546</v>
      </c>
      <c r="F304" s="117">
        <f>[2]Power!F304+'[2]Ground Transportation'!F304+[2]Industry!F304+[2]Residential!F304+[2]Aviation!F304</f>
        <v>10.115921839532694</v>
      </c>
      <c r="G304" s="117">
        <f>[2]Power!G304+'[2]Ground Transportation'!G304+[2]Industry!G304+[2]Residential!G304+[2]Aviation!G304</f>
        <v>4.4933854129396087</v>
      </c>
      <c r="H304" s="117">
        <f>[2]Power!H304+'[2]Ground Transportation'!H304+[2]Industry!H304+[2]Residential!H304+[2]Aviation!H304</f>
        <v>2.684898292986694</v>
      </c>
      <c r="I304" s="117">
        <f>[2]Power!I304+'[2]Ground Transportation'!I304+[2]Industry!I304+[2]Residential!I304+[2]Aviation!I304</f>
        <v>1.4125391630406277</v>
      </c>
      <c r="J304" s="117">
        <f>[2]Power!J304+'[2]Ground Transportation'!J304+[2]Industry!J304+[2]Residential!J304+[2]Aviation!J304</f>
        <v>26.301897814877027</v>
      </c>
      <c r="K304" s="79">
        <f>SUM(C304:J304)+[2]Aviation!L304+'[2]International Shipping'!C304</f>
        <v>95.442348132717498</v>
      </c>
      <c r="M304" s="68"/>
      <c r="N304" s="69"/>
      <c r="O304" s="69"/>
      <c r="P304" s="69"/>
      <c r="Q304" s="69"/>
      <c r="R304" s="69"/>
      <c r="S304" s="69"/>
      <c r="T304" s="69"/>
      <c r="U304" s="69"/>
      <c r="V304" s="69"/>
      <c r="AJ304" s="74">
        <v>43766</v>
      </c>
      <c r="AK304" s="117">
        <f>[2]Power!AL304+'[2]Ground Transportation'!AL304+[2]Industry!AL304+[2]Residential!AL304+[2]Aviation!AR304</f>
        <v>1.2026392212787509</v>
      </c>
      <c r="AL304" s="117">
        <f>[2]Power!AM304+'[2]Ground Transportation'!AM304+[2]Industry!AM304+[2]Residential!AM304+[2]Aviation!AS304</f>
        <v>0.90224651851115034</v>
      </c>
      <c r="AM304" s="117">
        <f>[2]Power!AN304+'[2]Ground Transportation'!AN304+[2]Industry!AN304+[2]Residential!AN304+[2]Aviation!AT304</f>
        <v>2.3583386017534425</v>
      </c>
      <c r="AN304" s="117">
        <f>[2]Power!AO304+'[2]Ground Transportation'!AO304+[2]Industry!AO304+[2]Residential!AO304+[2]Aviation!AU304</f>
        <v>0.91229105542433786</v>
      </c>
      <c r="AO304" s="97">
        <f>[2]Power!AP304+'[2]Ground Transportation'!AP304+[2]Industry!AP304+[2]Residential!AP304+[2]Aviation!AV304</f>
        <v>0.82747526278034278</v>
      </c>
    </row>
    <row r="305" spans="2:41">
      <c r="B305" s="74">
        <v>43767</v>
      </c>
      <c r="C305" s="117">
        <f>[2]Power!C305+'[2]Ground Transportation'!C305+[2]Industry!C305+[2]Residential!C305+[2]Aviation!C305</f>
        <v>27.252847828015614</v>
      </c>
      <c r="D305" s="117">
        <f>[2]Power!D305+'[2]Ground Transportation'!D305+[2]Industry!D305+[2]Residential!D305+[2]Aviation!D305</f>
        <v>5.2866817599532645</v>
      </c>
      <c r="E305" s="117">
        <f>[2]Power!E305+'[2]Ground Transportation'!E305+[2]Industry!E305+[2]Residential!E305+[2]Aviation!E305</f>
        <v>14.907437897192988</v>
      </c>
      <c r="F305" s="117">
        <f>[2]Power!F305+'[2]Ground Transportation'!F305+[2]Industry!F305+[2]Residential!F305+[2]Aviation!F305</f>
        <v>10.679842467032236</v>
      </c>
      <c r="G305" s="117">
        <f>[2]Power!G305+'[2]Ground Transportation'!G305+[2]Industry!G305+[2]Residential!G305+[2]Aviation!G305</f>
        <v>4.6082453217075523</v>
      </c>
      <c r="H305" s="117">
        <f>[2]Power!H305+'[2]Ground Transportation'!H305+[2]Industry!H305+[2]Residential!H305+[2]Aviation!H305</f>
        <v>3.0523046690615927</v>
      </c>
      <c r="I305" s="117">
        <f>[2]Power!I305+'[2]Ground Transportation'!I305+[2]Industry!I305+[2]Residential!I305+[2]Aviation!I305</f>
        <v>1.4427894152330396</v>
      </c>
      <c r="J305" s="117">
        <f>[2]Power!J305+'[2]Ground Transportation'!J305+[2]Industry!J305+[2]Residential!J305+[2]Aviation!J305</f>
        <v>26.865355201215035</v>
      </c>
      <c r="K305" s="79">
        <f>SUM(C305:J305)+[2]Aviation!L305+'[2]International Shipping'!C305</f>
        <v>97.631590960489405</v>
      </c>
      <c r="M305" s="68"/>
      <c r="N305" s="69"/>
      <c r="O305" s="69"/>
      <c r="P305" s="69"/>
      <c r="Q305" s="69"/>
      <c r="R305" s="69"/>
      <c r="S305" s="69"/>
      <c r="T305" s="69"/>
      <c r="U305" s="69"/>
      <c r="V305" s="69"/>
      <c r="AJ305" s="74">
        <v>43767</v>
      </c>
      <c r="AK305" s="117">
        <f>[2]Power!AL305+'[2]Ground Transportation'!AL305+[2]Industry!AL305+[2]Residential!AL305+[2]Aviation!AR305</f>
        <v>1.1750054161852257</v>
      </c>
      <c r="AL305" s="117">
        <f>[2]Power!AM305+'[2]Ground Transportation'!AM305+[2]Industry!AM305+[2]Residential!AM305+[2]Aviation!AS305</f>
        <v>0.94607112157402018</v>
      </c>
      <c r="AM305" s="117">
        <f>[2]Power!AN305+'[2]Ground Transportation'!AN305+[2]Industry!AN305+[2]Residential!AN305+[2]Aviation!AT305</f>
        <v>2.582989548246521</v>
      </c>
      <c r="AN305" s="117">
        <f>[2]Power!AO305+'[2]Ground Transportation'!AO305+[2]Industry!AO305+[2]Residential!AO305+[2]Aviation!AU305</f>
        <v>0.94250164712227158</v>
      </c>
      <c r="AO305" s="97">
        <f>[2]Power!AP305+'[2]Ground Transportation'!AP305+[2]Industry!AP305+[2]Residential!AP305+[2]Aviation!AV305</f>
        <v>0.82970571207904753</v>
      </c>
    </row>
    <row r="306" spans="2:41">
      <c r="B306" s="74">
        <v>43768</v>
      </c>
      <c r="C306" s="117">
        <f>[2]Power!C306+'[2]Ground Transportation'!C306+[2]Industry!C306+[2]Residential!C306+[2]Aviation!C306</f>
        <v>26.765059173765732</v>
      </c>
      <c r="D306" s="117">
        <f>[2]Power!D306+'[2]Ground Transportation'!D306+[2]Industry!D306+[2]Residential!D306+[2]Aviation!D306</f>
        <v>5.5240404947450994</v>
      </c>
      <c r="E306" s="117">
        <f>[2]Power!E306+'[2]Ground Transportation'!E306+[2]Industry!E306+[2]Residential!E306+[2]Aviation!E306</f>
        <v>15.007693822400029</v>
      </c>
      <c r="F306" s="117">
        <f>[2]Power!F306+'[2]Ground Transportation'!F306+[2]Industry!F306+[2]Residential!F306+[2]Aviation!F306</f>
        <v>10.852877785816128</v>
      </c>
      <c r="G306" s="117">
        <f>[2]Power!G306+'[2]Ground Transportation'!G306+[2]Industry!G306+[2]Residential!G306+[2]Aviation!G306</f>
        <v>4.6713040379904065</v>
      </c>
      <c r="H306" s="117">
        <f>[2]Power!H306+'[2]Ground Transportation'!H306+[2]Industry!H306+[2]Residential!H306+[2]Aviation!H306</f>
        <v>2.7933539396068552</v>
      </c>
      <c r="I306" s="117">
        <f>[2]Power!I306+'[2]Ground Transportation'!I306+[2]Industry!I306+[2]Residential!I306+[2]Aviation!I306</f>
        <v>1.3997825585575414</v>
      </c>
      <c r="J306" s="117">
        <f>[2]Power!J306+'[2]Ground Transportation'!J306+[2]Industry!J306+[2]Residential!J306+[2]Aviation!J306</f>
        <v>26.8038732240034</v>
      </c>
      <c r="K306" s="79">
        <f>SUM(C306:J306)+[2]Aviation!L306+'[2]International Shipping'!C306</f>
        <v>97.361876780904936</v>
      </c>
      <c r="M306" s="68"/>
      <c r="N306" s="69"/>
      <c r="O306" s="69"/>
      <c r="P306" s="69"/>
      <c r="Q306" s="69"/>
      <c r="R306" s="69"/>
      <c r="S306" s="69"/>
      <c r="T306" s="69"/>
      <c r="U306" s="69"/>
      <c r="V306" s="69"/>
      <c r="AJ306" s="74">
        <v>43768</v>
      </c>
      <c r="AK306" s="117">
        <f>[2]Power!AL306+'[2]Ground Transportation'!AL306+[2]Industry!AL306+[2]Residential!AL306+[2]Aviation!AR306</f>
        <v>1.167659051891728</v>
      </c>
      <c r="AL306" s="117">
        <f>[2]Power!AM306+'[2]Ground Transportation'!AM306+[2]Industry!AM306+[2]Residential!AM306+[2]Aviation!AS306</f>
        <v>0.94649405640731676</v>
      </c>
      <c r="AM306" s="117">
        <f>[2]Power!AN306+'[2]Ground Transportation'!AN306+[2]Industry!AN306+[2]Residential!AN306+[2]Aviation!AT306</f>
        <v>2.6235309140082177</v>
      </c>
      <c r="AN306" s="117">
        <f>[2]Power!AO306+'[2]Ground Transportation'!AO306+[2]Industry!AO306+[2]Residential!AO306+[2]Aviation!AU306</f>
        <v>0.97296735510890542</v>
      </c>
      <c r="AO306" s="97">
        <f>[2]Power!AP306+'[2]Ground Transportation'!AP306+[2]Industry!AP306+[2]Residential!AP306+[2]Aviation!AV306</f>
        <v>0.82926811249691978</v>
      </c>
    </row>
    <row r="307" spans="2:41">
      <c r="B307" s="74">
        <v>43769</v>
      </c>
      <c r="C307" s="117">
        <f>[2]Power!C307+'[2]Ground Transportation'!C307+[2]Industry!C307+[2]Residential!C307+[2]Aviation!C307</f>
        <v>27.354484002809887</v>
      </c>
      <c r="D307" s="117">
        <f>[2]Power!D307+'[2]Ground Transportation'!D307+[2]Industry!D307+[2]Residential!D307+[2]Aviation!D307</f>
        <v>5.6777877349544994</v>
      </c>
      <c r="E307" s="117">
        <f>[2]Power!E307+'[2]Ground Transportation'!E307+[2]Industry!E307+[2]Residential!E307+[2]Aviation!E307</f>
        <v>15.340698828649062</v>
      </c>
      <c r="F307" s="117">
        <f>[2]Power!F307+'[2]Ground Transportation'!F307+[2]Industry!F307+[2]Residential!F307+[2]Aviation!F307</f>
        <v>10.618156907673654</v>
      </c>
      <c r="G307" s="117">
        <f>[2]Power!G307+'[2]Ground Transportation'!G307+[2]Industry!G307+[2]Residential!G307+[2]Aviation!G307</f>
        <v>4.7112964445209498</v>
      </c>
      <c r="H307" s="117">
        <f>[2]Power!H307+'[2]Ground Transportation'!H307+[2]Industry!H307+[2]Residential!H307+[2]Aviation!H307</f>
        <v>2.8026867614519801</v>
      </c>
      <c r="I307" s="117">
        <f>[2]Power!I307+'[2]Ground Transportation'!I307+[2]Industry!I307+[2]Residential!I307+[2]Aviation!I307</f>
        <v>1.3693988122147112</v>
      </c>
      <c r="J307" s="117">
        <f>[2]Power!J307+'[2]Ground Transportation'!J307+[2]Industry!J307+[2]Residential!J307+[2]Aviation!J307</f>
        <v>27.123969914315872</v>
      </c>
      <c r="K307" s="79">
        <f>SUM(C307:J307)+[2]Aviation!L307+'[2]International Shipping'!C307</f>
        <v>98.576720461689405</v>
      </c>
      <c r="M307" s="68"/>
      <c r="N307" s="69"/>
      <c r="O307" s="69"/>
      <c r="P307" s="69"/>
      <c r="Q307" s="69"/>
      <c r="R307" s="69"/>
      <c r="S307" s="69"/>
      <c r="T307" s="69"/>
      <c r="U307" s="69"/>
      <c r="V307" s="69"/>
      <c r="AJ307" s="74">
        <v>43769</v>
      </c>
      <c r="AK307" s="117">
        <f>[2]Power!AL307+'[2]Ground Transportation'!AL307+[2]Industry!AL307+[2]Residential!AL307+[2]Aviation!AR307</f>
        <v>1.1487369937130607</v>
      </c>
      <c r="AL307" s="117">
        <f>[2]Power!AM307+'[2]Ground Transportation'!AM307+[2]Industry!AM307+[2]Residential!AM307+[2]Aviation!AS307</f>
        <v>0.91516810823754968</v>
      </c>
      <c r="AM307" s="117">
        <f>[2]Power!AN307+'[2]Ground Transportation'!AN307+[2]Industry!AN307+[2]Residential!AN307+[2]Aviation!AT307</f>
        <v>2.4940711940496221</v>
      </c>
      <c r="AN307" s="117">
        <f>[2]Power!AO307+'[2]Ground Transportation'!AO307+[2]Industry!AO307+[2]Residential!AO307+[2]Aviation!AU307</f>
        <v>0.96369066108372536</v>
      </c>
      <c r="AO307" s="97">
        <f>[2]Power!AP307+'[2]Ground Transportation'!AP307+[2]Industry!AP307+[2]Residential!AP307+[2]Aviation!AV307</f>
        <v>0.78507492077992291</v>
      </c>
    </row>
    <row r="308" spans="2:41">
      <c r="B308" s="74">
        <v>43770</v>
      </c>
      <c r="C308" s="117">
        <f>[2]Power!C308+'[2]Ground Transportation'!C308+[2]Industry!C308+[2]Residential!C308+[2]Aviation!C308</f>
        <v>28.372759180667924</v>
      </c>
      <c r="D308" s="117">
        <f>[2]Power!D308+'[2]Ground Transportation'!D308+[2]Industry!D308+[2]Residential!D308+[2]Aviation!D308</f>
        <v>5.9124686040714893</v>
      </c>
      <c r="E308" s="117">
        <f>[2]Power!E308+'[2]Ground Transportation'!E308+[2]Industry!E308+[2]Residential!E308+[2]Aviation!E308</f>
        <v>15.127001859186338</v>
      </c>
      <c r="F308" s="117">
        <f>[2]Power!F308+'[2]Ground Transportation'!F308+[2]Industry!F308+[2]Residential!F308+[2]Aviation!F308</f>
        <v>8.307148227445099</v>
      </c>
      <c r="G308" s="117">
        <f>[2]Power!G308+'[2]Ground Transportation'!G308+[2]Industry!G308+[2]Residential!G308+[2]Aviation!G308</f>
        <v>4.7183202476688164</v>
      </c>
      <c r="H308" s="117">
        <f>[2]Power!H308+'[2]Ground Transportation'!H308+[2]Industry!H308+[2]Residential!H308+[2]Aviation!H308</f>
        <v>2.7320025867240219</v>
      </c>
      <c r="I308" s="117">
        <f>[2]Power!I308+'[2]Ground Transportation'!I308+[2]Industry!I308+[2]Residential!I308+[2]Aviation!I308</f>
        <v>1.3700278286031236</v>
      </c>
      <c r="J308" s="117">
        <f>[2]Power!J308+'[2]Ground Transportation'!J308+[2]Industry!J308+[2]Residential!J308+[2]Aviation!J308</f>
        <v>26.370209194871453</v>
      </c>
      <c r="K308" s="79">
        <f>SUM(C308:J308)+[2]Aviation!L308+'[2]International Shipping'!C308</f>
        <v>96.517716815986546</v>
      </c>
      <c r="M308" s="68"/>
      <c r="N308" s="69"/>
      <c r="O308" s="69"/>
      <c r="P308" s="69"/>
      <c r="Q308" s="69"/>
      <c r="R308" s="69"/>
      <c r="S308" s="69"/>
      <c r="T308" s="69"/>
      <c r="U308" s="69"/>
      <c r="V308" s="69"/>
      <c r="AJ308" s="74">
        <v>43770</v>
      </c>
      <c r="AK308" s="117">
        <f>[2]Power!AL308+'[2]Ground Transportation'!AL308+[2]Industry!AL308+[2]Residential!AL308+[2]Aviation!AR308</f>
        <v>0.92196310758067423</v>
      </c>
      <c r="AL308" s="117">
        <f>[2]Power!AM308+'[2]Ground Transportation'!AM308+[2]Industry!AM308+[2]Residential!AM308+[2]Aviation!AS308</f>
        <v>0.70481125669009059</v>
      </c>
      <c r="AM308" s="117">
        <f>[2]Power!AN308+'[2]Ground Transportation'!AN308+[2]Industry!AN308+[2]Residential!AN308+[2]Aviation!AT308</f>
        <v>1.8814654247992559</v>
      </c>
      <c r="AN308" s="117">
        <f>[2]Power!AO308+'[2]Ground Transportation'!AO308+[2]Industry!AO308+[2]Residential!AO308+[2]Aviation!AU308</f>
        <v>0.76600575409841942</v>
      </c>
      <c r="AO308" s="97">
        <f>[2]Power!AP308+'[2]Ground Transportation'!AP308+[2]Industry!AP308+[2]Residential!AP308+[2]Aviation!AV308</f>
        <v>0.49853667282884817</v>
      </c>
    </row>
    <row r="309" spans="2:41">
      <c r="B309" s="74">
        <v>43771</v>
      </c>
      <c r="C309" s="117">
        <f>[2]Power!C309+'[2]Ground Transportation'!C309+[2]Industry!C309+[2]Residential!C309+[2]Aviation!C309</f>
        <v>28.890613956708744</v>
      </c>
      <c r="D309" s="117">
        <f>[2]Power!D309+'[2]Ground Transportation'!D309+[2]Industry!D309+[2]Residential!D309+[2]Aviation!D309</f>
        <v>6.0183161125923599</v>
      </c>
      <c r="E309" s="117">
        <f>[2]Power!E309+'[2]Ground Transportation'!E309+[2]Industry!E309+[2]Residential!E309+[2]Aviation!E309</f>
        <v>13.90968936830471</v>
      </c>
      <c r="F309" s="117">
        <f>[2]Power!F309+'[2]Ground Transportation'!F309+[2]Industry!F309+[2]Residential!F309+[2]Aviation!F309</f>
        <v>7.0228019714347738</v>
      </c>
      <c r="G309" s="117">
        <f>[2]Power!G309+'[2]Ground Transportation'!G309+[2]Industry!G309+[2]Residential!G309+[2]Aviation!G309</f>
        <v>4.6492454448829577</v>
      </c>
      <c r="H309" s="117">
        <f>[2]Power!H309+'[2]Ground Transportation'!H309+[2]Industry!H309+[2]Residential!H309+[2]Aviation!H309</f>
        <v>2.6021729112954683</v>
      </c>
      <c r="I309" s="117">
        <f>[2]Power!I309+'[2]Ground Transportation'!I309+[2]Industry!I309+[2]Residential!I309+[2]Aviation!I309</f>
        <v>1.3154245402468447</v>
      </c>
      <c r="J309" s="117">
        <f>[2]Power!J309+'[2]Ground Transportation'!J309+[2]Industry!J309+[2]Residential!J309+[2]Aviation!J309</f>
        <v>25.672463902192927</v>
      </c>
      <c r="K309" s="79">
        <f>SUM(C309:J309)+[2]Aviation!L309+'[2]International Shipping'!C309</f>
        <v>93.728392634065699</v>
      </c>
      <c r="M309" s="68"/>
      <c r="N309" s="69"/>
      <c r="O309" s="69"/>
      <c r="P309" s="69"/>
      <c r="Q309" s="69"/>
      <c r="R309" s="69"/>
      <c r="S309" s="69"/>
      <c r="T309" s="69"/>
      <c r="U309" s="69"/>
      <c r="V309" s="69"/>
      <c r="AJ309" s="74">
        <v>43771</v>
      </c>
      <c r="AK309" s="117">
        <f>[2]Power!AL309+'[2]Ground Transportation'!AL309+[2]Industry!AL309+[2]Residential!AL309+[2]Aviation!AR309</f>
        <v>0.78376922496174162</v>
      </c>
      <c r="AL309" s="117">
        <f>[2]Power!AM309+'[2]Ground Transportation'!AM309+[2]Industry!AM309+[2]Residential!AM309+[2]Aviation!AS309</f>
        <v>0.64643959629077596</v>
      </c>
      <c r="AM309" s="117">
        <f>[2]Power!AN309+'[2]Ground Transportation'!AN309+[2]Industry!AN309+[2]Residential!AN309+[2]Aviation!AT309</f>
        <v>1.3883326938444587</v>
      </c>
      <c r="AN309" s="117">
        <f>[2]Power!AO309+'[2]Ground Transportation'!AO309+[2]Industry!AO309+[2]Residential!AO309+[2]Aviation!AU309</f>
        <v>0.72785556264507034</v>
      </c>
      <c r="AO309" s="97">
        <f>[2]Power!AP309+'[2]Ground Transportation'!AP309+[2]Industry!AP309+[2]Residential!AP309+[2]Aviation!AV309</f>
        <v>0.47658706471997608</v>
      </c>
    </row>
    <row r="310" spans="2:41">
      <c r="B310" s="74">
        <v>43772</v>
      </c>
      <c r="C310" s="117">
        <f>[2]Power!C310+'[2]Ground Transportation'!C310+[2]Industry!C310+[2]Residential!C310+[2]Aviation!C310</f>
        <v>28.179527410610607</v>
      </c>
      <c r="D310" s="117">
        <f>[2]Power!D310+'[2]Ground Transportation'!D310+[2]Industry!D310+[2]Residential!D310+[2]Aviation!D310</f>
        <v>6.1044076304309485</v>
      </c>
      <c r="E310" s="117">
        <f>[2]Power!E310+'[2]Ground Transportation'!E310+[2]Industry!E310+[2]Residential!E310+[2]Aviation!E310</f>
        <v>12.464412991324879</v>
      </c>
      <c r="F310" s="117">
        <f>[2]Power!F310+'[2]Ground Transportation'!F310+[2]Industry!F310+[2]Residential!F310+[2]Aviation!F310</f>
        <v>6.9344769440998713</v>
      </c>
      <c r="G310" s="117">
        <f>[2]Power!G310+'[2]Ground Transportation'!G310+[2]Industry!G310+[2]Residential!G310+[2]Aviation!G310</f>
        <v>4.549943256203651</v>
      </c>
      <c r="H310" s="117">
        <f>[2]Power!H310+'[2]Ground Transportation'!H310+[2]Industry!H310+[2]Residential!H310+[2]Aviation!H310</f>
        <v>2.533921943601988</v>
      </c>
      <c r="I310" s="117">
        <f>[2]Power!I310+'[2]Ground Transportation'!I310+[2]Industry!I310+[2]Residential!I310+[2]Aviation!I310</f>
        <v>1.2030909853913696</v>
      </c>
      <c r="J310" s="117">
        <f>[2]Power!J310+'[2]Ground Transportation'!J310+[2]Industry!J310+[2]Residential!J310+[2]Aviation!J310</f>
        <v>25.069434441200546</v>
      </c>
      <c r="K310" s="79">
        <f>SUM(C310:J310)+[2]Aviation!L310+'[2]International Shipping'!C310</f>
        <v>90.694676298714441</v>
      </c>
      <c r="L310" s="67"/>
      <c r="M310" s="68"/>
      <c r="N310" s="69"/>
      <c r="O310" s="69"/>
      <c r="P310" s="69"/>
      <c r="Q310" s="69"/>
      <c r="R310" s="69"/>
      <c r="S310" s="69"/>
      <c r="T310" s="69"/>
      <c r="U310" s="69"/>
      <c r="V310" s="69"/>
      <c r="AJ310" s="74">
        <v>43772</v>
      </c>
      <c r="AK310" s="117">
        <f>[2]Power!AL310+'[2]Ground Transportation'!AL310+[2]Industry!AL310+[2]Residential!AL310+[2]Aviation!AR310</f>
        <v>0.83587237153712723</v>
      </c>
      <c r="AL310" s="117">
        <f>[2]Power!AM310+'[2]Ground Transportation'!AM310+[2]Industry!AM310+[2]Residential!AM310+[2]Aviation!AS310</f>
        <v>0.67282137473004888</v>
      </c>
      <c r="AM310" s="117">
        <f>[2]Power!AN310+'[2]Ground Transportation'!AN310+[2]Industry!AN310+[2]Residential!AN310+[2]Aviation!AT310</f>
        <v>1.4382827906555364</v>
      </c>
      <c r="AN310" s="117">
        <f>[2]Power!AO310+'[2]Ground Transportation'!AO310+[2]Industry!AO310+[2]Residential!AO310+[2]Aviation!AU310</f>
        <v>0.64371779637069193</v>
      </c>
      <c r="AO310" s="97">
        <f>[2]Power!AP310+'[2]Ground Transportation'!AP310+[2]Industry!AP310+[2]Residential!AP310+[2]Aviation!AV310</f>
        <v>0.45284485694700405</v>
      </c>
    </row>
    <row r="311" spans="2:41">
      <c r="B311" s="74">
        <v>43773</v>
      </c>
      <c r="C311" s="117">
        <f>[2]Power!C311+'[2]Ground Transportation'!C311+[2]Industry!C311+[2]Residential!C311+[2]Aviation!C311</f>
        <v>28.576705449003764</v>
      </c>
      <c r="D311" s="117">
        <f>[2]Power!D311+'[2]Ground Transportation'!D311+[2]Industry!D311+[2]Residential!D311+[2]Aviation!D311</f>
        <v>6.0459266872521535</v>
      </c>
      <c r="E311" s="117">
        <f>[2]Power!E311+'[2]Ground Transportation'!E311+[2]Industry!E311+[2]Residential!E311+[2]Aviation!E311</f>
        <v>14.318199872989057</v>
      </c>
      <c r="F311" s="117">
        <f>[2]Power!F311+'[2]Ground Transportation'!F311+[2]Industry!F311+[2]Residential!F311+[2]Aviation!F311</f>
        <v>8.9119987895315589</v>
      </c>
      <c r="G311" s="117">
        <f>[2]Power!G311+'[2]Ground Transportation'!G311+[2]Industry!G311+[2]Residential!G311+[2]Aviation!G311</f>
        <v>4.5031012681252962</v>
      </c>
      <c r="H311" s="117">
        <f>[2]Power!H311+'[2]Ground Transportation'!H311+[2]Industry!H311+[2]Residential!H311+[2]Aviation!H311</f>
        <v>2.7010684617129841</v>
      </c>
      <c r="I311" s="117">
        <f>[2]Power!I311+'[2]Ground Transportation'!I311+[2]Industry!I311+[2]Residential!I311+[2]Aviation!I311</f>
        <v>1.333429414722213</v>
      </c>
      <c r="J311" s="117">
        <f>[2]Power!J311+'[2]Ground Transportation'!J311+[2]Industry!J311+[2]Residential!J311+[2]Aviation!J311</f>
        <v>27.034281878457826</v>
      </c>
      <c r="K311" s="79">
        <f>SUM(C311:J311)+[2]Aviation!L311+'[2]International Shipping'!C311</f>
        <v>97.009253067799946</v>
      </c>
      <c r="M311" s="68"/>
      <c r="N311" s="69"/>
      <c r="O311" s="69"/>
      <c r="P311" s="69"/>
      <c r="Q311" s="69"/>
      <c r="R311" s="69"/>
      <c r="S311" s="69"/>
      <c r="T311" s="69"/>
      <c r="U311" s="69"/>
      <c r="V311" s="69"/>
      <c r="AJ311" s="74">
        <v>43773</v>
      </c>
      <c r="AK311" s="117">
        <f>[2]Power!AL311+'[2]Ground Transportation'!AL311+[2]Industry!AL311+[2]Residential!AL311+[2]Aviation!AR311</f>
        <v>1.0128736526148265</v>
      </c>
      <c r="AL311" s="117">
        <f>[2]Power!AM311+'[2]Ground Transportation'!AM311+[2]Industry!AM311+[2]Residential!AM311+[2]Aviation!AS311</f>
        <v>0.85726201666859503</v>
      </c>
      <c r="AM311" s="117">
        <f>[2]Power!AN311+'[2]Ground Transportation'!AN311+[2]Industry!AN311+[2]Residential!AN311+[2]Aviation!AT311</f>
        <v>2.0146031336500778</v>
      </c>
      <c r="AN311" s="117">
        <f>[2]Power!AO311+'[2]Ground Transportation'!AO311+[2]Industry!AO311+[2]Residential!AO311+[2]Aviation!AU311</f>
        <v>0.79193060964209672</v>
      </c>
      <c r="AO311" s="97">
        <f>[2]Power!AP311+'[2]Ground Transportation'!AP311+[2]Industry!AP311+[2]Residential!AP311+[2]Aviation!AV311</f>
        <v>0.65524892864460127</v>
      </c>
    </row>
    <row r="312" spans="2:41">
      <c r="B312" s="74">
        <v>43774</v>
      </c>
      <c r="C312" s="117">
        <f>[2]Power!C312+'[2]Ground Transportation'!C312+[2]Industry!C312+[2]Residential!C312+[2]Aviation!C312</f>
        <v>28.570399001968482</v>
      </c>
      <c r="D312" s="117">
        <f>[2]Power!D312+'[2]Ground Transportation'!D312+[2]Industry!D312+[2]Residential!D312+[2]Aviation!D312</f>
        <v>6.3855734772833532</v>
      </c>
      <c r="E312" s="117">
        <f>[2]Power!E312+'[2]Ground Transportation'!E312+[2]Industry!E312+[2]Residential!E312+[2]Aviation!E312</f>
        <v>15.106787985921262</v>
      </c>
      <c r="F312" s="117">
        <f>[2]Power!F312+'[2]Ground Transportation'!F312+[2]Industry!F312+[2]Residential!F312+[2]Aviation!F312</f>
        <v>9.6981180118285391</v>
      </c>
      <c r="G312" s="117">
        <f>[2]Power!G312+'[2]Ground Transportation'!G312+[2]Industry!G312+[2]Residential!G312+[2]Aviation!G312</f>
        <v>4.5670548463958598</v>
      </c>
      <c r="H312" s="117">
        <f>[2]Power!H312+'[2]Ground Transportation'!H312+[2]Industry!H312+[2]Residential!H312+[2]Aviation!H312</f>
        <v>2.9421600625972806</v>
      </c>
      <c r="I312" s="117">
        <f>[2]Power!I312+'[2]Ground Transportation'!I312+[2]Industry!I312+[2]Residential!I312+[2]Aviation!I312</f>
        <v>1.3782254015823645</v>
      </c>
      <c r="J312" s="117">
        <f>[2]Power!J312+'[2]Ground Transportation'!J312+[2]Industry!J312+[2]Residential!J312+[2]Aviation!J312</f>
        <v>27.870709902437195</v>
      </c>
      <c r="K312" s="79">
        <f>SUM(C312:J312)+[2]Aviation!L312+'[2]International Shipping'!C312</f>
        <v>100.02515779629415</v>
      </c>
      <c r="M312" s="68"/>
      <c r="N312" s="69"/>
      <c r="O312" s="69"/>
      <c r="P312" s="69"/>
      <c r="Q312" s="69"/>
      <c r="R312" s="69"/>
      <c r="S312" s="69"/>
      <c r="T312" s="69"/>
      <c r="U312" s="69"/>
      <c r="V312" s="69"/>
      <c r="AJ312" s="74">
        <v>43774</v>
      </c>
      <c r="AK312" s="117">
        <f>[2]Power!AL312+'[2]Ground Transportation'!AL312+[2]Industry!AL312+[2]Residential!AL312+[2]Aviation!AR312</f>
        <v>1.0461226960254519</v>
      </c>
      <c r="AL312" s="117">
        <f>[2]Power!AM312+'[2]Ground Transportation'!AM312+[2]Industry!AM312+[2]Residential!AM312+[2]Aviation!AS312</f>
        <v>0.9452643505687427</v>
      </c>
      <c r="AM312" s="117">
        <f>[2]Power!AN312+'[2]Ground Transportation'!AN312+[2]Industry!AN312+[2]Residential!AN312+[2]Aviation!AT312</f>
        <v>2.3063761305302957</v>
      </c>
      <c r="AN312" s="117">
        <f>[2]Power!AO312+'[2]Ground Transportation'!AO312+[2]Industry!AO312+[2]Residential!AO312+[2]Aviation!AU312</f>
        <v>0.84458321581232554</v>
      </c>
      <c r="AO312" s="97">
        <f>[2]Power!AP312+'[2]Ground Transportation'!AP312+[2]Industry!AP312+[2]Residential!AP312+[2]Aviation!AV312</f>
        <v>0.71520803373143382</v>
      </c>
    </row>
    <row r="313" spans="2:41">
      <c r="B313" s="74">
        <v>43775</v>
      </c>
      <c r="C313" s="117">
        <f>[2]Power!C313+'[2]Ground Transportation'!C313+[2]Industry!C313+[2]Residential!C313+[2]Aviation!C313</f>
        <v>29.075781542911894</v>
      </c>
      <c r="D313" s="117">
        <f>[2]Power!D313+'[2]Ground Transportation'!D313+[2]Industry!D313+[2]Residential!D313+[2]Aviation!D313</f>
        <v>6.6149233291047311</v>
      </c>
      <c r="E313" s="117">
        <f>[2]Power!E313+'[2]Ground Transportation'!E313+[2]Industry!E313+[2]Residential!E313+[2]Aviation!E313</f>
        <v>14.992607731697438</v>
      </c>
      <c r="F313" s="117">
        <f>[2]Power!F313+'[2]Ground Transportation'!F313+[2]Industry!F313+[2]Residential!F313+[2]Aviation!F313</f>
        <v>10.531477196886879</v>
      </c>
      <c r="G313" s="117">
        <f>[2]Power!G313+'[2]Ground Transportation'!G313+[2]Industry!G313+[2]Residential!G313+[2]Aviation!G313</f>
        <v>4.5053727689258256</v>
      </c>
      <c r="H313" s="117">
        <f>[2]Power!H313+'[2]Ground Transportation'!H313+[2]Industry!H313+[2]Residential!H313+[2]Aviation!H313</f>
        <v>2.9788921389380851</v>
      </c>
      <c r="I313" s="117">
        <f>[2]Power!I313+'[2]Ground Transportation'!I313+[2]Industry!I313+[2]Residential!I313+[2]Aviation!I313</f>
        <v>1.4010691433883751</v>
      </c>
      <c r="J313" s="117">
        <f>[2]Power!J313+'[2]Ground Transportation'!J313+[2]Industry!J313+[2]Residential!J313+[2]Aviation!J313</f>
        <v>28.414124194806192</v>
      </c>
      <c r="K313" s="79">
        <f>SUM(C313:J313)+[2]Aviation!L313+'[2]International Shipping'!C313</f>
        <v>102.01019228200182</v>
      </c>
      <c r="M313" s="68"/>
      <c r="N313" s="69"/>
      <c r="O313" s="69"/>
      <c r="P313" s="69"/>
      <c r="Q313" s="69"/>
      <c r="R313" s="69"/>
      <c r="S313" s="69"/>
      <c r="T313" s="69"/>
      <c r="U313" s="69"/>
      <c r="V313" s="69"/>
      <c r="AJ313" s="74">
        <v>43775</v>
      </c>
      <c r="AK313" s="117">
        <f>[2]Power!AL313+'[2]Ground Transportation'!AL313+[2]Industry!AL313+[2]Residential!AL313+[2]Aviation!AR313</f>
        <v>1.181048036572222</v>
      </c>
      <c r="AL313" s="117">
        <f>[2]Power!AM313+'[2]Ground Transportation'!AM313+[2]Industry!AM313+[2]Residential!AM313+[2]Aviation!AS313</f>
        <v>0.97381829398199404</v>
      </c>
      <c r="AM313" s="117">
        <f>[2]Power!AN313+'[2]Ground Transportation'!AN313+[2]Industry!AN313+[2]Residential!AN313+[2]Aviation!AT313</f>
        <v>2.4950195241771658</v>
      </c>
      <c r="AN313" s="117">
        <f>[2]Power!AO313+'[2]Ground Transportation'!AO313+[2]Industry!AO313+[2]Residential!AO313+[2]Aviation!AU313</f>
        <v>1.0132536971874391</v>
      </c>
      <c r="AO313" s="97">
        <f>[2]Power!AP313+'[2]Ground Transportation'!AP313+[2]Industry!AP313+[2]Residential!AP313+[2]Aviation!AV313</f>
        <v>0.8319605976194836</v>
      </c>
    </row>
    <row r="314" spans="2:41">
      <c r="B314" s="74">
        <v>43776</v>
      </c>
      <c r="C314" s="117">
        <f>[2]Power!C314+'[2]Ground Transportation'!C314+[2]Industry!C314+[2]Residential!C314+[2]Aviation!C314</f>
        <v>29.668246427540996</v>
      </c>
      <c r="D314" s="117">
        <f>[2]Power!D314+'[2]Ground Transportation'!D314+[2]Industry!D314+[2]Residential!D314+[2]Aviation!D314</f>
        <v>6.7758143107534297</v>
      </c>
      <c r="E314" s="117">
        <f>[2]Power!E314+'[2]Ground Transportation'!E314+[2]Industry!E314+[2]Residential!E314+[2]Aviation!E314</f>
        <v>15.50707129862545</v>
      </c>
      <c r="F314" s="117">
        <f>[2]Power!F314+'[2]Ground Transportation'!F314+[2]Industry!F314+[2]Residential!F314+[2]Aviation!F314</f>
        <v>10.245713359075877</v>
      </c>
      <c r="G314" s="117">
        <f>[2]Power!G314+'[2]Ground Transportation'!G314+[2]Industry!G314+[2]Residential!G314+[2]Aviation!G314</f>
        <v>4.4939819047810508</v>
      </c>
      <c r="H314" s="117">
        <f>[2]Power!H314+'[2]Ground Transportation'!H314+[2]Industry!H314+[2]Residential!H314+[2]Aviation!H314</f>
        <v>3.0223874856485575</v>
      </c>
      <c r="I314" s="117">
        <f>[2]Power!I314+'[2]Ground Transportation'!I314+[2]Industry!I314+[2]Residential!I314+[2]Aviation!I314</f>
        <v>1.3910134753131373</v>
      </c>
      <c r="J314" s="117">
        <f>[2]Power!J314+'[2]Ground Transportation'!J314+[2]Industry!J314+[2]Residential!J314+[2]Aviation!J314</f>
        <v>28.695056771013828</v>
      </c>
      <c r="K314" s="79">
        <f>SUM(C314:J314)+[2]Aviation!L314+'[2]International Shipping'!C314</f>
        <v>103.32225639248</v>
      </c>
      <c r="M314" s="68"/>
      <c r="N314" s="69"/>
      <c r="O314" s="69"/>
      <c r="P314" s="69"/>
      <c r="Q314" s="69"/>
      <c r="R314" s="69"/>
      <c r="S314" s="69"/>
      <c r="T314" s="69"/>
      <c r="U314" s="69"/>
      <c r="V314" s="69"/>
      <c r="AJ314" s="74">
        <v>43776</v>
      </c>
      <c r="AK314" s="117">
        <f>[2]Power!AL314+'[2]Ground Transportation'!AL314+[2]Industry!AL314+[2]Residential!AL314+[2]Aviation!AR314</f>
        <v>1.0637264459069316</v>
      </c>
      <c r="AL314" s="117">
        <f>[2]Power!AM314+'[2]Ground Transportation'!AM314+[2]Industry!AM314+[2]Residential!AM314+[2]Aviation!AS314</f>
        <v>1.0045212372500765</v>
      </c>
      <c r="AM314" s="117">
        <f>[2]Power!AN314+'[2]Ground Transportation'!AN314+[2]Industry!AN314+[2]Residential!AN314+[2]Aviation!AT314</f>
        <v>2.4405123134184792</v>
      </c>
      <c r="AN314" s="117">
        <f>[2]Power!AO314+'[2]Ground Transportation'!AO314+[2]Industry!AO314+[2]Residential!AO314+[2]Aviation!AU314</f>
        <v>0.99712879448926772</v>
      </c>
      <c r="AO314" s="97">
        <f>[2]Power!AP314+'[2]Ground Transportation'!AP314+[2]Industry!AP314+[2]Residential!AP314+[2]Aviation!AV314</f>
        <v>0.7369740595144384</v>
      </c>
    </row>
    <row r="315" spans="2:41">
      <c r="B315" s="74">
        <v>43777</v>
      </c>
      <c r="C315" s="117">
        <f>[2]Power!C315+'[2]Ground Transportation'!C315+[2]Industry!C315+[2]Residential!C315+[2]Aviation!C315</f>
        <v>29.996105103496426</v>
      </c>
      <c r="D315" s="117">
        <f>[2]Power!D315+'[2]Ground Transportation'!D315+[2]Industry!D315+[2]Residential!D315+[2]Aviation!D315</f>
        <v>6.5718806981011539</v>
      </c>
      <c r="E315" s="117">
        <f>[2]Power!E315+'[2]Ground Transportation'!E315+[2]Industry!E315+[2]Residential!E315+[2]Aviation!E315</f>
        <v>16.106784134526524</v>
      </c>
      <c r="F315" s="117">
        <f>[2]Power!F315+'[2]Ground Transportation'!F315+[2]Industry!F315+[2]Residential!F315+[2]Aviation!F315</f>
        <v>10.498628036460776</v>
      </c>
      <c r="G315" s="117">
        <f>[2]Power!G315+'[2]Ground Transportation'!G315+[2]Industry!G315+[2]Residential!G315+[2]Aviation!G315</f>
        <v>4.6596723121620531</v>
      </c>
      <c r="H315" s="117">
        <f>[2]Power!H315+'[2]Ground Transportation'!H315+[2]Industry!H315+[2]Residential!H315+[2]Aviation!H315</f>
        <v>3.0091672399581362</v>
      </c>
      <c r="I315" s="117">
        <f>[2]Power!I315+'[2]Ground Transportation'!I315+[2]Industry!I315+[2]Residential!I315+[2]Aviation!I315</f>
        <v>1.3955060892882161</v>
      </c>
      <c r="J315" s="117">
        <f>[2]Power!J315+'[2]Ground Transportation'!J315+[2]Industry!J315+[2]Residential!J315+[2]Aviation!J315</f>
        <v>28.485143141361167</v>
      </c>
      <c r="K315" s="79">
        <f>SUM(C315:J315)+[2]Aviation!L315+'[2]International Shipping'!C315</f>
        <v>104.29613645236992</v>
      </c>
      <c r="M315" s="68"/>
      <c r="N315" s="69"/>
      <c r="O315" s="69"/>
      <c r="P315" s="69"/>
      <c r="Q315" s="69"/>
      <c r="R315" s="69"/>
      <c r="S315" s="69"/>
      <c r="T315" s="69"/>
      <c r="U315" s="69"/>
      <c r="V315" s="69"/>
      <c r="AJ315" s="74">
        <v>43777</v>
      </c>
      <c r="AK315" s="117">
        <f>[2]Power!AL315+'[2]Ground Transportation'!AL315+[2]Industry!AL315+[2]Residential!AL315+[2]Aviation!AR315</f>
        <v>1.1563095744458807</v>
      </c>
      <c r="AL315" s="117">
        <f>[2]Power!AM315+'[2]Ground Transportation'!AM315+[2]Industry!AM315+[2]Residential!AM315+[2]Aviation!AS315</f>
        <v>1.060126353902243</v>
      </c>
      <c r="AM315" s="117">
        <f>[2]Power!AN315+'[2]Ground Transportation'!AN315+[2]Industry!AN315+[2]Residential!AN315+[2]Aviation!AT315</f>
        <v>2.5034715834340617</v>
      </c>
      <c r="AN315" s="117">
        <f>[2]Power!AO315+'[2]Ground Transportation'!AO315+[2]Industry!AO315+[2]Residential!AO315+[2]Aviation!AU315</f>
        <v>0.94190843800462987</v>
      </c>
      <c r="AO315" s="97">
        <f>[2]Power!AP315+'[2]Ground Transportation'!AP315+[2]Industry!AP315+[2]Residential!AP315+[2]Aviation!AV315</f>
        <v>0.77549045970830399</v>
      </c>
    </row>
    <row r="316" spans="2:41">
      <c r="B316" s="74">
        <v>43778</v>
      </c>
      <c r="C316" s="117">
        <f>[2]Power!C316+'[2]Ground Transportation'!C316+[2]Industry!C316+[2]Residential!C316+[2]Aviation!C316</f>
        <v>29.557561307851021</v>
      </c>
      <c r="D316" s="117">
        <f>[2]Power!D316+'[2]Ground Transportation'!D316+[2]Industry!D316+[2]Residential!D316+[2]Aviation!D316</f>
        <v>6.3540456685770046</v>
      </c>
      <c r="E316" s="117">
        <f>[2]Power!E316+'[2]Ground Transportation'!E316+[2]Industry!E316+[2]Residential!E316+[2]Aviation!E316</f>
        <v>14.798893214449974</v>
      </c>
      <c r="F316" s="117">
        <f>[2]Power!F316+'[2]Ground Transportation'!F316+[2]Industry!F316+[2]Residential!F316+[2]Aviation!F316</f>
        <v>9.369427966236568</v>
      </c>
      <c r="G316" s="117">
        <f>[2]Power!G316+'[2]Ground Transportation'!G316+[2]Industry!G316+[2]Residential!G316+[2]Aviation!G316</f>
        <v>4.6891171780200551</v>
      </c>
      <c r="H316" s="117">
        <f>[2]Power!H316+'[2]Ground Transportation'!H316+[2]Industry!H316+[2]Residential!H316+[2]Aviation!H316</f>
        <v>2.817213450784914</v>
      </c>
      <c r="I316" s="117">
        <f>[2]Power!I316+'[2]Ground Transportation'!I316+[2]Industry!I316+[2]Residential!I316+[2]Aviation!I316</f>
        <v>1.3846319565302829</v>
      </c>
      <c r="J316" s="117">
        <f>[2]Power!J316+'[2]Ground Transportation'!J316+[2]Industry!J316+[2]Residential!J316+[2]Aviation!J316</f>
        <v>27.144049181318955</v>
      </c>
      <c r="K316" s="79">
        <f>SUM(C316:J316)+[2]Aviation!L316+'[2]International Shipping'!C316</f>
        <v>99.705412028664199</v>
      </c>
      <c r="M316" s="68"/>
      <c r="N316" s="69"/>
      <c r="O316" s="69"/>
      <c r="P316" s="69"/>
      <c r="Q316" s="69"/>
      <c r="R316" s="69"/>
      <c r="S316" s="69"/>
      <c r="T316" s="69"/>
      <c r="U316" s="69"/>
      <c r="V316" s="69"/>
      <c r="AJ316" s="74">
        <v>43778</v>
      </c>
      <c r="AK316" s="117">
        <f>[2]Power!AL316+'[2]Ground Transportation'!AL316+[2]Industry!AL316+[2]Residential!AL316+[2]Aviation!AR316</f>
        <v>1.0839502880632537</v>
      </c>
      <c r="AL316" s="117">
        <f>[2]Power!AM316+'[2]Ground Transportation'!AM316+[2]Industry!AM316+[2]Residential!AM316+[2]Aviation!AS316</f>
        <v>0.98680050716247758</v>
      </c>
      <c r="AM316" s="117">
        <f>[2]Power!AN316+'[2]Ground Transportation'!AN316+[2]Industry!AN316+[2]Residential!AN316+[2]Aviation!AT316</f>
        <v>2.2369731994863127</v>
      </c>
      <c r="AN316" s="117">
        <f>[2]Power!AO316+'[2]Ground Transportation'!AO316+[2]Industry!AO316+[2]Residential!AO316+[2]Aviation!AU316</f>
        <v>0.84706254216052945</v>
      </c>
      <c r="AO316" s="97">
        <f>[2]Power!AP316+'[2]Ground Transportation'!AP316+[2]Industry!AP316+[2]Residential!AP316+[2]Aviation!AV316</f>
        <v>0.65723400017000388</v>
      </c>
    </row>
    <row r="317" spans="2:41">
      <c r="B317" s="74">
        <v>43779</v>
      </c>
      <c r="C317" s="117">
        <f>[2]Power!C317+'[2]Ground Transportation'!C317+[2]Industry!C317+[2]Residential!C317+[2]Aviation!C317</f>
        <v>28.941929090252035</v>
      </c>
      <c r="D317" s="117">
        <f>[2]Power!D317+'[2]Ground Transportation'!D317+[2]Industry!D317+[2]Residential!D317+[2]Aviation!D317</f>
        <v>6.2304442792856376</v>
      </c>
      <c r="E317" s="117">
        <f>[2]Power!E317+'[2]Ground Transportation'!E317+[2]Industry!E317+[2]Residential!E317+[2]Aviation!E317</f>
        <v>12.428605179622773</v>
      </c>
      <c r="F317" s="117">
        <f>[2]Power!F317+'[2]Ground Transportation'!F317+[2]Industry!F317+[2]Residential!F317+[2]Aviation!F317</f>
        <v>8.752996199959691</v>
      </c>
      <c r="G317" s="117">
        <f>[2]Power!G317+'[2]Ground Transportation'!G317+[2]Industry!G317+[2]Residential!G317+[2]Aviation!G317</f>
        <v>4.6074178503224514</v>
      </c>
      <c r="H317" s="117">
        <f>[2]Power!H317+'[2]Ground Transportation'!H317+[2]Industry!H317+[2]Residential!H317+[2]Aviation!H317</f>
        <v>2.6473398925015559</v>
      </c>
      <c r="I317" s="117">
        <f>[2]Power!I317+'[2]Ground Transportation'!I317+[2]Industry!I317+[2]Residential!I317+[2]Aviation!I317</f>
        <v>1.240584481908239</v>
      </c>
      <c r="J317" s="117">
        <f>[2]Power!J317+'[2]Ground Transportation'!J317+[2]Industry!J317+[2]Residential!J317+[2]Aviation!J317</f>
        <v>26.079759449456265</v>
      </c>
      <c r="K317" s="79">
        <f>SUM(C317:J317)+[2]Aviation!L317+'[2]International Shipping'!C317</f>
        <v>94.547953940343703</v>
      </c>
      <c r="L317" s="67"/>
      <c r="M317" s="68"/>
      <c r="N317" s="69"/>
      <c r="O317" s="69"/>
      <c r="P317" s="69"/>
      <c r="Q317" s="69"/>
      <c r="R317" s="69"/>
      <c r="S317" s="69"/>
      <c r="T317" s="69"/>
      <c r="U317" s="69"/>
      <c r="V317" s="69"/>
      <c r="AJ317" s="74">
        <v>43779</v>
      </c>
      <c r="AK317" s="117">
        <f>[2]Power!AL317+'[2]Ground Transportation'!AL317+[2]Industry!AL317+[2]Residential!AL317+[2]Aviation!AR317</f>
        <v>1.005990335063238</v>
      </c>
      <c r="AL317" s="117">
        <f>[2]Power!AM317+'[2]Ground Transportation'!AM317+[2]Industry!AM317+[2]Residential!AM317+[2]Aviation!AS317</f>
        <v>0.9018048399886055</v>
      </c>
      <c r="AM317" s="117">
        <f>[2]Power!AN317+'[2]Ground Transportation'!AN317+[2]Industry!AN317+[2]Residential!AN317+[2]Aviation!AT317</f>
        <v>2.1965392457137396</v>
      </c>
      <c r="AN317" s="117">
        <f>[2]Power!AO317+'[2]Ground Transportation'!AO317+[2]Industry!AO317+[2]Residential!AO317+[2]Aviation!AU317</f>
        <v>0.77603378729148254</v>
      </c>
      <c r="AO317" s="97">
        <f>[2]Power!AP317+'[2]Ground Transportation'!AP317+[2]Industry!AP317+[2]Residential!AP317+[2]Aviation!AV317</f>
        <v>0.55492615992599115</v>
      </c>
    </row>
    <row r="318" spans="2:41">
      <c r="B318" s="74">
        <v>43780</v>
      </c>
      <c r="C318" s="117">
        <f>[2]Power!C318+'[2]Ground Transportation'!C318+[2]Industry!C318+[2]Residential!C318+[2]Aviation!C318</f>
        <v>29.554628417558853</v>
      </c>
      <c r="D318" s="117">
        <f>[2]Power!D318+'[2]Ground Transportation'!D318+[2]Industry!D318+[2]Residential!D318+[2]Aviation!D318</f>
        <v>6.1973346729542342</v>
      </c>
      <c r="E318" s="117">
        <f>[2]Power!E318+'[2]Ground Transportation'!E318+[2]Industry!E318+[2]Residential!E318+[2]Aviation!E318</f>
        <v>13.927278882714573</v>
      </c>
      <c r="F318" s="117">
        <f>[2]Power!F318+'[2]Ground Transportation'!F318+[2]Industry!F318+[2]Residential!F318+[2]Aviation!F318</f>
        <v>9.8356537151926027</v>
      </c>
      <c r="G318" s="117">
        <f>[2]Power!G318+'[2]Ground Transportation'!G318+[2]Industry!G318+[2]Residential!G318+[2]Aviation!G318</f>
        <v>4.7988094001523347</v>
      </c>
      <c r="H318" s="117">
        <f>[2]Power!H318+'[2]Ground Transportation'!H318+[2]Industry!H318+[2]Residential!H318+[2]Aviation!H318</f>
        <v>3.0643378422530492</v>
      </c>
      <c r="I318" s="117">
        <f>[2]Power!I318+'[2]Ground Transportation'!I318+[2]Industry!I318+[2]Residential!I318+[2]Aviation!I318</f>
        <v>1.3502107674678976</v>
      </c>
      <c r="J318" s="117">
        <f>[2]Power!J318+'[2]Ground Transportation'!J318+[2]Industry!J318+[2]Residential!J318+[2]Aviation!J318</f>
        <v>27.967269483439253</v>
      </c>
      <c r="K318" s="79">
        <f>SUM(C318:J318)+[2]Aviation!L318+'[2]International Shipping'!C318</f>
        <v>100.25031932679947</v>
      </c>
      <c r="M318" s="68"/>
      <c r="N318" s="69"/>
      <c r="O318" s="69"/>
      <c r="P318" s="69"/>
      <c r="Q318" s="69"/>
      <c r="R318" s="69"/>
      <c r="S318" s="69"/>
      <c r="T318" s="69"/>
      <c r="U318" s="69"/>
      <c r="V318" s="69"/>
      <c r="AJ318" s="74">
        <v>43780</v>
      </c>
      <c r="AK318" s="117">
        <f>[2]Power!AL318+'[2]Ground Transportation'!AL318+[2]Industry!AL318+[2]Residential!AL318+[2]Aviation!AR318</f>
        <v>1.0042913408229228</v>
      </c>
      <c r="AL318" s="117">
        <f>[2]Power!AM318+'[2]Ground Transportation'!AM318+[2]Industry!AM318+[2]Residential!AM318+[2]Aviation!AS318</f>
        <v>0.92190321863388192</v>
      </c>
      <c r="AM318" s="117">
        <f>[2]Power!AN318+'[2]Ground Transportation'!AN318+[2]Industry!AN318+[2]Residential!AN318+[2]Aviation!AT318</f>
        <v>2.4771100115934064</v>
      </c>
      <c r="AN318" s="117">
        <f>[2]Power!AO318+'[2]Ground Transportation'!AO318+[2]Industry!AO318+[2]Residential!AO318+[2]Aviation!AU318</f>
        <v>1.0072761390528115</v>
      </c>
      <c r="AO318" s="97">
        <f>[2]Power!AP318+'[2]Ground Transportation'!AP318+[2]Industry!AP318+[2]Residential!AP318+[2]Aviation!AV318</f>
        <v>0.73621317972288125</v>
      </c>
    </row>
    <row r="319" spans="2:41">
      <c r="B319" s="74">
        <v>43781</v>
      </c>
      <c r="C319" s="117">
        <f>[2]Power!C319+'[2]Ground Transportation'!C319+[2]Industry!C319+[2]Residential!C319+[2]Aviation!C319</f>
        <v>29.357377391465388</v>
      </c>
      <c r="D319" s="117">
        <f>[2]Power!D319+'[2]Ground Transportation'!D319+[2]Industry!D319+[2]Residential!D319+[2]Aviation!D319</f>
        <v>6.5270819307506862</v>
      </c>
      <c r="E319" s="117">
        <f>[2]Power!E319+'[2]Ground Transportation'!E319+[2]Industry!E319+[2]Residential!E319+[2]Aviation!E319</f>
        <v>17.173530366052258</v>
      </c>
      <c r="F319" s="117">
        <f>[2]Power!F319+'[2]Ground Transportation'!F319+[2]Industry!F319+[2]Residential!F319+[2]Aviation!F319</f>
        <v>10.091984732766166</v>
      </c>
      <c r="G319" s="117">
        <f>[2]Power!G319+'[2]Ground Transportation'!G319+[2]Industry!G319+[2]Residential!G319+[2]Aviation!G319</f>
        <v>4.8297246896009423</v>
      </c>
      <c r="H319" s="117">
        <f>[2]Power!H319+'[2]Ground Transportation'!H319+[2]Industry!H319+[2]Residential!H319+[2]Aviation!H319</f>
        <v>2.9951859412221697</v>
      </c>
      <c r="I319" s="117">
        <f>[2]Power!I319+'[2]Ground Transportation'!I319+[2]Industry!I319+[2]Residential!I319+[2]Aviation!I319</f>
        <v>1.3643845305058442</v>
      </c>
      <c r="J319" s="117">
        <f>[2]Power!J319+'[2]Ground Transportation'!J319+[2]Industry!J319+[2]Residential!J319+[2]Aviation!J319</f>
        <v>29.283780925794726</v>
      </c>
      <c r="K319" s="79">
        <f>SUM(C319:J319)+[2]Aviation!L319+'[2]International Shipping'!C319</f>
        <v>105.08527297767046</v>
      </c>
      <c r="M319" s="68"/>
      <c r="N319" s="69"/>
      <c r="O319" s="69"/>
      <c r="P319" s="69"/>
      <c r="Q319" s="69"/>
      <c r="R319" s="69"/>
      <c r="S319" s="69"/>
      <c r="T319" s="69"/>
      <c r="U319" s="69"/>
      <c r="V319" s="69"/>
      <c r="AJ319" s="74">
        <v>43781</v>
      </c>
      <c r="AK319" s="117">
        <f>[2]Power!AL319+'[2]Ground Transportation'!AL319+[2]Industry!AL319+[2]Residential!AL319+[2]Aviation!AR319</f>
        <v>1.0671459668044994</v>
      </c>
      <c r="AL319" s="117">
        <f>[2]Power!AM319+'[2]Ground Transportation'!AM319+[2]Industry!AM319+[2]Residential!AM319+[2]Aviation!AS319</f>
        <v>1.0403341499372656</v>
      </c>
      <c r="AM319" s="117">
        <f>[2]Power!AN319+'[2]Ground Transportation'!AN319+[2]Industry!AN319+[2]Residential!AN319+[2]Aviation!AT319</f>
        <v>2.3643944493701654</v>
      </c>
      <c r="AN319" s="117">
        <f>[2]Power!AO319+'[2]Ground Transportation'!AO319+[2]Industry!AO319+[2]Residential!AO319+[2]Aviation!AU319</f>
        <v>0.99944101374459826</v>
      </c>
      <c r="AO319" s="97">
        <f>[2]Power!AP319+'[2]Ground Transportation'!AP319+[2]Industry!AP319+[2]Residential!AP319+[2]Aviation!AV319</f>
        <v>0.76427619387024714</v>
      </c>
    </row>
    <row r="320" spans="2:41">
      <c r="B320" s="74">
        <v>43782</v>
      </c>
      <c r="C320" s="117">
        <f>[2]Power!C320+'[2]Ground Transportation'!C320+[2]Industry!C320+[2]Residential!C320+[2]Aviation!C320</f>
        <v>30.530408790234155</v>
      </c>
      <c r="D320" s="117">
        <f>[2]Power!D320+'[2]Ground Transportation'!D320+[2]Industry!D320+[2]Residential!D320+[2]Aviation!D320</f>
        <v>6.6624493279991972</v>
      </c>
      <c r="E320" s="117">
        <f>[2]Power!E320+'[2]Ground Transportation'!E320+[2]Industry!E320+[2]Residential!E320+[2]Aviation!E320</f>
        <v>17.783561317880181</v>
      </c>
      <c r="F320" s="117">
        <f>[2]Power!F320+'[2]Ground Transportation'!F320+[2]Industry!F320+[2]Residential!F320+[2]Aviation!F320</f>
        <v>10.812612856799532</v>
      </c>
      <c r="G320" s="117">
        <f>[2]Power!G320+'[2]Ground Transportation'!G320+[2]Industry!G320+[2]Residential!G320+[2]Aviation!G320</f>
        <v>4.8211000333744183</v>
      </c>
      <c r="H320" s="117">
        <f>[2]Power!H320+'[2]Ground Transportation'!H320+[2]Industry!H320+[2]Residential!H320+[2]Aviation!H320</f>
        <v>3.0479028195282205</v>
      </c>
      <c r="I320" s="117">
        <f>[2]Power!I320+'[2]Ground Transportation'!I320+[2]Industry!I320+[2]Residential!I320+[2]Aviation!I320</f>
        <v>1.3817477771261157</v>
      </c>
      <c r="J320" s="117">
        <f>[2]Power!J320+'[2]Ground Transportation'!J320+[2]Industry!J320+[2]Residential!J320+[2]Aviation!J320</f>
        <v>30.007888346754672</v>
      </c>
      <c r="K320" s="79">
        <f>SUM(C320:J320)+[2]Aviation!L320+'[2]International Shipping'!C320</f>
        <v>108.52703175747631</v>
      </c>
      <c r="M320" s="68"/>
      <c r="N320" s="69"/>
      <c r="O320" s="69"/>
      <c r="P320" s="69"/>
      <c r="Q320" s="69"/>
      <c r="R320" s="69"/>
      <c r="S320" s="69"/>
      <c r="T320" s="69"/>
      <c r="U320" s="69"/>
      <c r="V320" s="69"/>
      <c r="AJ320" s="74">
        <v>43782</v>
      </c>
      <c r="AK320" s="117">
        <f>[2]Power!AL320+'[2]Ground Transportation'!AL320+[2]Industry!AL320+[2]Residential!AL320+[2]Aviation!AR320</f>
        <v>1.2414503373365127</v>
      </c>
      <c r="AL320" s="117">
        <f>[2]Power!AM320+'[2]Ground Transportation'!AM320+[2]Industry!AM320+[2]Residential!AM320+[2]Aviation!AS320</f>
        <v>1.0851614535144305</v>
      </c>
      <c r="AM320" s="117">
        <f>[2]Power!AN320+'[2]Ground Transportation'!AN320+[2]Industry!AN320+[2]Residential!AN320+[2]Aviation!AT320</f>
        <v>2.5705110802477775</v>
      </c>
      <c r="AN320" s="117">
        <f>[2]Power!AO320+'[2]Ground Transportation'!AO320+[2]Industry!AO320+[2]Residential!AO320+[2]Aviation!AU320</f>
        <v>1.0392017236094435</v>
      </c>
      <c r="AO320" s="97">
        <f>[2]Power!AP320+'[2]Ground Transportation'!AP320+[2]Industry!AP320+[2]Residential!AP320+[2]Aviation!AV320</f>
        <v>0.82871635187847636</v>
      </c>
    </row>
    <row r="321" spans="2:41">
      <c r="B321" s="74">
        <v>43783</v>
      </c>
      <c r="C321" s="117">
        <f>[2]Power!C321+'[2]Ground Transportation'!C321+[2]Industry!C321+[2]Residential!C321+[2]Aviation!C321</f>
        <v>31.052499530503198</v>
      </c>
      <c r="D321" s="117">
        <f>[2]Power!D321+'[2]Ground Transportation'!D321+[2]Industry!D321+[2]Residential!D321+[2]Aviation!D321</f>
        <v>6.7230958838201689</v>
      </c>
      <c r="E321" s="117">
        <f>[2]Power!E321+'[2]Ground Transportation'!E321+[2]Industry!E321+[2]Residential!E321+[2]Aviation!E321</f>
        <v>17.303418352492116</v>
      </c>
      <c r="F321" s="117">
        <f>[2]Power!F321+'[2]Ground Transportation'!F321+[2]Industry!F321+[2]Residential!F321+[2]Aviation!F321</f>
        <v>10.975628236683331</v>
      </c>
      <c r="G321" s="117">
        <f>[2]Power!G321+'[2]Ground Transportation'!G321+[2]Industry!G321+[2]Residential!G321+[2]Aviation!G321</f>
        <v>4.8315912083448325</v>
      </c>
      <c r="H321" s="117">
        <f>[2]Power!H321+'[2]Ground Transportation'!H321+[2]Industry!H321+[2]Residential!H321+[2]Aviation!H321</f>
        <v>3.1764907135815532</v>
      </c>
      <c r="I321" s="117">
        <f>[2]Power!I321+'[2]Ground Transportation'!I321+[2]Industry!I321+[2]Residential!I321+[2]Aviation!I321</f>
        <v>1.3785294651304809</v>
      </c>
      <c r="J321" s="117">
        <f>[2]Power!J321+'[2]Ground Transportation'!J321+[2]Industry!J321+[2]Residential!J321+[2]Aviation!J321</f>
        <v>30.151944967986072</v>
      </c>
      <c r="K321" s="79">
        <f>SUM(C321:J321)+[2]Aviation!L321+'[2]International Shipping'!C321</f>
        <v>109.11837023250224</v>
      </c>
      <c r="M321" s="68"/>
      <c r="N321" s="69"/>
      <c r="O321" s="69"/>
      <c r="P321" s="69"/>
      <c r="Q321" s="69"/>
      <c r="R321" s="69"/>
      <c r="S321" s="69"/>
      <c r="T321" s="69"/>
      <c r="U321" s="69"/>
      <c r="V321" s="69"/>
      <c r="AJ321" s="74">
        <v>43783</v>
      </c>
      <c r="AK321" s="117">
        <f>[2]Power!AL321+'[2]Ground Transportation'!AL321+[2]Industry!AL321+[2]Residential!AL321+[2]Aviation!AR321</f>
        <v>1.1980142723693195</v>
      </c>
      <c r="AL321" s="117">
        <f>[2]Power!AM321+'[2]Ground Transportation'!AM321+[2]Industry!AM321+[2]Residential!AM321+[2]Aviation!AS321</f>
        <v>1.1262786260315707</v>
      </c>
      <c r="AM321" s="117">
        <f>[2]Power!AN321+'[2]Ground Transportation'!AN321+[2]Industry!AN321+[2]Residential!AN321+[2]Aviation!AT321</f>
        <v>2.6550712130167895</v>
      </c>
      <c r="AN321" s="117">
        <f>[2]Power!AO321+'[2]Ground Transportation'!AO321+[2]Industry!AO321+[2]Residential!AO321+[2]Aviation!AU321</f>
        <v>1.0869846860489993</v>
      </c>
      <c r="AO321" s="97">
        <f>[2]Power!AP321+'[2]Ground Transportation'!AP321+[2]Industry!AP321+[2]Residential!AP321+[2]Aviation!AV321</f>
        <v>0.81963859974148345</v>
      </c>
    </row>
    <row r="322" spans="2:41">
      <c r="B322" s="74">
        <v>43784</v>
      </c>
      <c r="C322" s="117">
        <f>[2]Power!C322+'[2]Ground Transportation'!C322+[2]Industry!C322+[2]Residential!C322+[2]Aviation!C322</f>
        <v>31.359728114667611</v>
      </c>
      <c r="D322" s="117">
        <f>[2]Power!D322+'[2]Ground Transportation'!D322+[2]Industry!D322+[2]Residential!D322+[2]Aviation!D322</f>
        <v>6.7270824143518482</v>
      </c>
      <c r="E322" s="117">
        <f>[2]Power!E322+'[2]Ground Transportation'!E322+[2]Industry!E322+[2]Residential!E322+[2]Aviation!E322</f>
        <v>16.315447092596397</v>
      </c>
      <c r="F322" s="117">
        <f>[2]Power!F322+'[2]Ground Transportation'!F322+[2]Industry!F322+[2]Residential!F322+[2]Aviation!F322</f>
        <v>10.552704318035666</v>
      </c>
      <c r="G322" s="117">
        <f>[2]Power!G322+'[2]Ground Transportation'!G322+[2]Industry!G322+[2]Residential!G322+[2]Aviation!G322</f>
        <v>4.9524191775440327</v>
      </c>
      <c r="H322" s="117">
        <f>[2]Power!H322+'[2]Ground Transportation'!H322+[2]Industry!H322+[2]Residential!H322+[2]Aviation!H322</f>
        <v>3.2185195404204108</v>
      </c>
      <c r="I322" s="117">
        <f>[2]Power!I322+'[2]Ground Transportation'!I322+[2]Industry!I322+[2]Residential!I322+[2]Aviation!I322</f>
        <v>1.3118327979323432</v>
      </c>
      <c r="J322" s="117">
        <f>[2]Power!J322+'[2]Ground Transportation'!J322+[2]Industry!J322+[2]Residential!J322+[2]Aviation!J322</f>
        <v>29.560893069560361</v>
      </c>
      <c r="K322" s="79">
        <f>SUM(C322:J322)+[2]Aviation!L322+'[2]International Shipping'!C322</f>
        <v>107.5995378807016</v>
      </c>
      <c r="M322" s="68"/>
      <c r="N322" s="69"/>
      <c r="O322" s="69"/>
      <c r="P322" s="69"/>
      <c r="Q322" s="69"/>
      <c r="R322" s="69"/>
      <c r="S322" s="69"/>
      <c r="T322" s="69"/>
      <c r="U322" s="69"/>
      <c r="V322" s="69"/>
      <c r="AJ322" s="74">
        <v>43784</v>
      </c>
      <c r="AK322" s="117">
        <f>[2]Power!AL322+'[2]Ground Transportation'!AL322+[2]Industry!AL322+[2]Residential!AL322+[2]Aviation!AR322</f>
        <v>1.1692498797190845</v>
      </c>
      <c r="AL322" s="117">
        <f>[2]Power!AM322+'[2]Ground Transportation'!AM322+[2]Industry!AM322+[2]Residential!AM322+[2]Aviation!AS322</f>
        <v>1.1171049156073776</v>
      </c>
      <c r="AM322" s="117">
        <f>[2]Power!AN322+'[2]Ground Transportation'!AN322+[2]Industry!AN322+[2]Residential!AN322+[2]Aviation!AT322</f>
        <v>2.4131019396395899</v>
      </c>
      <c r="AN322" s="117">
        <f>[2]Power!AO322+'[2]Ground Transportation'!AO322+[2]Industry!AO322+[2]Residential!AO322+[2]Aviation!AU322</f>
        <v>1.0343171133252134</v>
      </c>
      <c r="AO322" s="97">
        <f>[2]Power!AP322+'[2]Ground Transportation'!AP322+[2]Industry!AP322+[2]Residential!AP322+[2]Aviation!AV322</f>
        <v>0.86103681112300268</v>
      </c>
    </row>
    <row r="323" spans="2:41">
      <c r="B323" s="74">
        <v>43785</v>
      </c>
      <c r="C323" s="117">
        <f>[2]Power!C323+'[2]Ground Transportation'!C323+[2]Industry!C323+[2]Residential!C323+[2]Aviation!C323</f>
        <v>30.514326790680002</v>
      </c>
      <c r="D323" s="117">
        <f>[2]Power!D323+'[2]Ground Transportation'!D323+[2]Industry!D323+[2]Residential!D323+[2]Aviation!D323</f>
        <v>6.7745801840697037</v>
      </c>
      <c r="E323" s="117">
        <f>[2]Power!E323+'[2]Ground Transportation'!E323+[2]Industry!E323+[2]Residential!E323+[2]Aviation!E323</f>
        <v>14.522979839286453</v>
      </c>
      <c r="F323" s="117">
        <f>[2]Power!F323+'[2]Ground Transportation'!F323+[2]Industry!F323+[2]Residential!F323+[2]Aviation!F323</f>
        <v>9.8090060155114358</v>
      </c>
      <c r="G323" s="117">
        <f>[2]Power!G323+'[2]Ground Transportation'!G323+[2]Industry!G323+[2]Residential!G323+[2]Aviation!G323</f>
        <v>4.8773833241415776</v>
      </c>
      <c r="H323" s="117">
        <f>[2]Power!H323+'[2]Ground Transportation'!H323+[2]Industry!H323+[2]Residential!H323+[2]Aviation!H323</f>
        <v>2.920261726487364</v>
      </c>
      <c r="I323" s="117">
        <f>[2]Power!I323+'[2]Ground Transportation'!I323+[2]Industry!I323+[2]Residential!I323+[2]Aviation!I323</f>
        <v>1.2758749166062999</v>
      </c>
      <c r="J323" s="117">
        <f>[2]Power!J323+'[2]Ground Transportation'!J323+[2]Industry!J323+[2]Residential!J323+[2]Aviation!J323</f>
        <v>28.707427315778805</v>
      </c>
      <c r="K323" s="79">
        <f>SUM(C323:J323)+[2]Aviation!L323+'[2]International Shipping'!C323</f>
        <v>103.00193766527529</v>
      </c>
      <c r="M323" s="68"/>
      <c r="N323" s="69"/>
      <c r="O323" s="69"/>
      <c r="P323" s="69"/>
      <c r="Q323" s="69"/>
      <c r="R323" s="69"/>
      <c r="S323" s="69"/>
      <c r="T323" s="69"/>
      <c r="U323" s="69"/>
      <c r="V323" s="69"/>
      <c r="AJ323" s="74">
        <v>43785</v>
      </c>
      <c r="AK323" s="117">
        <f>[2]Power!AL323+'[2]Ground Transportation'!AL323+[2]Industry!AL323+[2]Residential!AL323+[2]Aviation!AR323</f>
        <v>1.1663913312118523</v>
      </c>
      <c r="AL323" s="117">
        <f>[2]Power!AM323+'[2]Ground Transportation'!AM323+[2]Industry!AM323+[2]Residential!AM323+[2]Aviation!AS323</f>
        <v>1.0510678159569065</v>
      </c>
      <c r="AM323" s="117">
        <f>[2]Power!AN323+'[2]Ground Transportation'!AN323+[2]Industry!AN323+[2]Residential!AN323+[2]Aviation!AT323</f>
        <v>2.2578726779744458</v>
      </c>
      <c r="AN323" s="117">
        <f>[2]Power!AO323+'[2]Ground Transportation'!AO323+[2]Industry!AO323+[2]Residential!AO323+[2]Aviation!AU323</f>
        <v>0.91820390980419297</v>
      </c>
      <c r="AO323" s="97">
        <f>[2]Power!AP323+'[2]Ground Transportation'!AP323+[2]Industry!AP323+[2]Residential!AP323+[2]Aviation!AV323</f>
        <v>0.78040039434121222</v>
      </c>
    </row>
    <row r="324" spans="2:41">
      <c r="B324" s="74">
        <v>43786</v>
      </c>
      <c r="C324" s="117">
        <f>[2]Power!C324+'[2]Ground Transportation'!C324+[2]Industry!C324+[2]Residential!C324+[2]Aviation!C324</f>
        <v>30.468418970489786</v>
      </c>
      <c r="D324" s="117">
        <f>[2]Power!D324+'[2]Ground Transportation'!D324+[2]Industry!D324+[2]Residential!D324+[2]Aviation!D324</f>
        <v>6.7365158182248317</v>
      </c>
      <c r="E324" s="117">
        <f>[2]Power!E324+'[2]Ground Transportation'!E324+[2]Industry!E324+[2]Residential!E324+[2]Aviation!E324</f>
        <v>13.381356178482283</v>
      </c>
      <c r="F324" s="117">
        <f>[2]Power!F324+'[2]Ground Transportation'!F324+[2]Industry!F324+[2]Residential!F324+[2]Aviation!F324</f>
        <v>8.9173871498400405</v>
      </c>
      <c r="G324" s="117">
        <f>[2]Power!G324+'[2]Ground Transportation'!G324+[2]Industry!G324+[2]Residential!G324+[2]Aviation!G324</f>
        <v>4.7424855463639854</v>
      </c>
      <c r="H324" s="117">
        <f>[2]Power!H324+'[2]Ground Transportation'!H324+[2]Industry!H324+[2]Residential!H324+[2]Aviation!H324</f>
        <v>2.7228776455627499</v>
      </c>
      <c r="I324" s="117">
        <f>[2]Power!I324+'[2]Ground Transportation'!I324+[2]Industry!I324+[2]Residential!I324+[2]Aviation!I324</f>
        <v>1.2172001054541997</v>
      </c>
      <c r="J324" s="117">
        <f>[2]Power!J324+'[2]Ground Transportation'!J324+[2]Industry!J324+[2]Residential!J324+[2]Aviation!J324</f>
        <v>27.920243852395075</v>
      </c>
      <c r="K324" s="79">
        <f>SUM(C324:J324)+[2]Aviation!L324+'[2]International Shipping'!C324</f>
        <v>99.723008970088657</v>
      </c>
      <c r="L324" s="67"/>
      <c r="M324" s="68"/>
      <c r="N324" s="69"/>
      <c r="O324" s="69"/>
      <c r="P324" s="69"/>
      <c r="Q324" s="69"/>
      <c r="R324" s="69"/>
      <c r="S324" s="69"/>
      <c r="T324" s="69"/>
      <c r="U324" s="69"/>
      <c r="V324" s="69"/>
      <c r="AJ324" s="74">
        <v>43786</v>
      </c>
      <c r="AK324" s="117">
        <f>[2]Power!AL324+'[2]Ground Transportation'!AL324+[2]Industry!AL324+[2]Residential!AL324+[2]Aviation!AR324</f>
        <v>1.1329064300973031</v>
      </c>
      <c r="AL324" s="117">
        <f>[2]Power!AM324+'[2]Ground Transportation'!AM324+[2]Industry!AM324+[2]Residential!AM324+[2]Aviation!AS324</f>
        <v>0.97230699422782929</v>
      </c>
      <c r="AM324" s="117">
        <f>[2]Power!AN324+'[2]Ground Transportation'!AN324+[2]Industry!AN324+[2]Residential!AN324+[2]Aviation!AT324</f>
        <v>2.1256111809055325</v>
      </c>
      <c r="AN324" s="117">
        <f>[2]Power!AO324+'[2]Ground Transportation'!AO324+[2]Industry!AO324+[2]Residential!AO324+[2]Aviation!AU324</f>
        <v>0.80800464982958797</v>
      </c>
      <c r="AO324" s="97">
        <f>[2]Power!AP324+'[2]Ground Transportation'!AP324+[2]Industry!AP324+[2]Residential!AP324+[2]Aviation!AV324</f>
        <v>0.63747629183696741</v>
      </c>
    </row>
    <row r="325" spans="2:41">
      <c r="B325" s="74">
        <v>43787</v>
      </c>
      <c r="C325" s="117">
        <f>[2]Power!C325+'[2]Ground Transportation'!C325+[2]Industry!C325+[2]Residential!C325+[2]Aviation!C325</f>
        <v>31.529303594505098</v>
      </c>
      <c r="D325" s="117">
        <f>[2]Power!D325+'[2]Ground Transportation'!D325+[2]Industry!D325+[2]Residential!D325+[2]Aviation!D325</f>
        <v>6.7889796003817526</v>
      </c>
      <c r="E325" s="117">
        <f>[2]Power!E325+'[2]Ground Transportation'!E325+[2]Industry!E325+[2]Residential!E325+[2]Aviation!E325</f>
        <v>15.131135046811442</v>
      </c>
      <c r="F325" s="117">
        <f>[2]Power!F325+'[2]Ground Transportation'!F325+[2]Industry!F325+[2]Residential!F325+[2]Aviation!F325</f>
        <v>10.768209086265937</v>
      </c>
      <c r="G325" s="117">
        <f>[2]Power!G325+'[2]Ground Transportation'!G325+[2]Industry!G325+[2]Residential!G325+[2]Aviation!G325</f>
        <v>4.8521587156913215</v>
      </c>
      <c r="H325" s="117">
        <f>[2]Power!H325+'[2]Ground Transportation'!H325+[2]Industry!H325+[2]Residential!H325+[2]Aviation!H325</f>
        <v>3.0569702084474639</v>
      </c>
      <c r="I325" s="117">
        <f>[2]Power!I325+'[2]Ground Transportation'!I325+[2]Industry!I325+[2]Residential!I325+[2]Aviation!I325</f>
        <v>1.411002821236955</v>
      </c>
      <c r="J325" s="117">
        <f>[2]Power!J325+'[2]Ground Transportation'!J325+[2]Industry!J325+[2]Residential!J325+[2]Aviation!J325</f>
        <v>30.024883209004692</v>
      </c>
      <c r="K325" s="79">
        <f>SUM(C325:J325)+[2]Aviation!L325+'[2]International Shipping'!C325</f>
        <v>107.10692191630237</v>
      </c>
      <c r="M325" s="68"/>
      <c r="N325" s="69"/>
      <c r="O325" s="69"/>
      <c r="P325" s="69"/>
      <c r="Q325" s="69"/>
      <c r="R325" s="69"/>
      <c r="S325" s="69"/>
      <c r="T325" s="69"/>
      <c r="U325" s="69"/>
      <c r="V325" s="69"/>
      <c r="AJ325" s="74">
        <v>43787</v>
      </c>
      <c r="AK325" s="117">
        <f>[2]Power!AL325+'[2]Ground Transportation'!AL325+[2]Industry!AL325+[2]Residential!AL325+[2]Aviation!AR325</f>
        <v>1.2685977735937175</v>
      </c>
      <c r="AL325" s="117">
        <f>[2]Power!AM325+'[2]Ground Transportation'!AM325+[2]Industry!AM325+[2]Residential!AM325+[2]Aviation!AS325</f>
        <v>1.1078410688484261</v>
      </c>
      <c r="AM325" s="117">
        <f>[2]Power!AN325+'[2]Ground Transportation'!AN325+[2]Industry!AN325+[2]Residential!AN325+[2]Aviation!AT325</f>
        <v>2.5202186855898172</v>
      </c>
      <c r="AN325" s="117">
        <f>[2]Power!AO325+'[2]Ground Transportation'!AO325+[2]Industry!AO325+[2]Residential!AO325+[2]Aviation!AU325</f>
        <v>1.0849919251449651</v>
      </c>
      <c r="AO325" s="97">
        <f>[2]Power!AP325+'[2]Ground Transportation'!AP325+[2]Industry!AP325+[2]Residential!AP325+[2]Aviation!AV325</f>
        <v>0.87990681183182429</v>
      </c>
    </row>
    <row r="326" spans="2:41">
      <c r="B326" s="74">
        <v>43788</v>
      </c>
      <c r="C326" s="117">
        <f>[2]Power!C326+'[2]Ground Transportation'!C326+[2]Industry!C326+[2]Residential!C326+[2]Aviation!C326</f>
        <v>31.92846038333321</v>
      </c>
      <c r="D326" s="117">
        <f>[2]Power!D326+'[2]Ground Transportation'!D326+[2]Industry!D326+[2]Residential!D326+[2]Aviation!D326</f>
        <v>6.4982146449329221</v>
      </c>
      <c r="E326" s="117">
        <f>[2]Power!E326+'[2]Ground Transportation'!E326+[2]Industry!E326+[2]Residential!E326+[2]Aviation!E326</f>
        <v>15.311493965425521</v>
      </c>
      <c r="F326" s="117">
        <f>[2]Power!F326+'[2]Ground Transportation'!F326+[2]Industry!F326+[2]Residential!F326+[2]Aviation!F326</f>
        <v>11.360718293174367</v>
      </c>
      <c r="G326" s="117">
        <f>[2]Power!G326+'[2]Ground Transportation'!G326+[2]Industry!G326+[2]Residential!G326+[2]Aviation!G326</f>
        <v>4.872109167332753</v>
      </c>
      <c r="H326" s="117">
        <f>[2]Power!H326+'[2]Ground Transportation'!H326+[2]Industry!H326+[2]Residential!H326+[2]Aviation!H326</f>
        <v>3.1861025326807395</v>
      </c>
      <c r="I326" s="117">
        <f>[2]Power!I326+'[2]Ground Transportation'!I326+[2]Industry!I326+[2]Residential!I326+[2]Aviation!I326</f>
        <v>1.4006135436256166</v>
      </c>
      <c r="J326" s="117">
        <f>[2]Power!J326+'[2]Ground Transportation'!J326+[2]Industry!J326+[2]Residential!J326+[2]Aviation!J326</f>
        <v>30.376951360391629</v>
      </c>
      <c r="K326" s="79">
        <f>SUM(C326:J326)+[2]Aviation!L326+'[2]International Shipping'!C326</f>
        <v>108.39777885570226</v>
      </c>
      <c r="M326" s="68"/>
      <c r="N326" s="69"/>
      <c r="O326" s="69"/>
      <c r="P326" s="69"/>
      <c r="Q326" s="69"/>
      <c r="R326" s="69"/>
      <c r="S326" s="69"/>
      <c r="T326" s="69"/>
      <c r="U326" s="69"/>
      <c r="V326" s="69"/>
      <c r="AJ326" s="74">
        <v>43788</v>
      </c>
      <c r="AK326" s="117">
        <f>[2]Power!AL326+'[2]Ground Transportation'!AL326+[2]Industry!AL326+[2]Residential!AL326+[2]Aviation!AR326</f>
        <v>1.3415768155133512</v>
      </c>
      <c r="AL326" s="117">
        <f>[2]Power!AM326+'[2]Ground Transportation'!AM326+[2]Industry!AM326+[2]Residential!AM326+[2]Aviation!AS326</f>
        <v>1.1284905750259404</v>
      </c>
      <c r="AM326" s="117">
        <f>[2]Power!AN326+'[2]Ground Transportation'!AN326+[2]Industry!AN326+[2]Residential!AN326+[2]Aviation!AT326</f>
        <v>2.6717103270120237</v>
      </c>
      <c r="AN326" s="117">
        <f>[2]Power!AO326+'[2]Ground Transportation'!AO326+[2]Industry!AO326+[2]Residential!AO326+[2]Aviation!AU326</f>
        <v>1.1696789557336464</v>
      </c>
      <c r="AO326" s="97">
        <f>[2]Power!AP326+'[2]Ground Transportation'!AP326+[2]Industry!AP326+[2]Residential!AP326+[2]Aviation!AV326</f>
        <v>0.97012942723278717</v>
      </c>
    </row>
    <row r="327" spans="2:41">
      <c r="B327" s="74">
        <v>43789</v>
      </c>
      <c r="C327" s="117">
        <f>[2]Power!C327+'[2]Ground Transportation'!C327+[2]Industry!C327+[2]Residential!C327+[2]Aviation!C327</f>
        <v>32.76750842237778</v>
      </c>
      <c r="D327" s="117">
        <f>[2]Power!D327+'[2]Ground Transportation'!D327+[2]Industry!D327+[2]Residential!D327+[2]Aviation!D327</f>
        <v>6.8170258329215887</v>
      </c>
      <c r="E327" s="117">
        <f>[2]Power!E327+'[2]Ground Transportation'!E327+[2]Industry!E327+[2]Residential!E327+[2]Aviation!E327</f>
        <v>14.745330293317476</v>
      </c>
      <c r="F327" s="117">
        <f>[2]Power!F327+'[2]Ground Transportation'!F327+[2]Industry!F327+[2]Residential!F327+[2]Aviation!F327</f>
        <v>11.609763626447101</v>
      </c>
      <c r="G327" s="117">
        <f>[2]Power!G327+'[2]Ground Transportation'!G327+[2]Industry!G327+[2]Residential!G327+[2]Aviation!G327</f>
        <v>4.9216747729556189</v>
      </c>
      <c r="H327" s="117">
        <f>[2]Power!H327+'[2]Ground Transportation'!H327+[2]Industry!H327+[2]Residential!H327+[2]Aviation!H327</f>
        <v>3.3832568267493097</v>
      </c>
      <c r="I327" s="117">
        <f>[2]Power!I327+'[2]Ground Transportation'!I327+[2]Industry!I327+[2]Residential!I327+[2]Aviation!I327</f>
        <v>1.3385149838590897</v>
      </c>
      <c r="J327" s="117">
        <f>[2]Power!J327+'[2]Ground Transportation'!J327+[2]Industry!J327+[2]Residential!J327+[2]Aviation!J327</f>
        <v>30.835251960187865</v>
      </c>
      <c r="K327" s="79">
        <f>SUM(C327:J327)+[2]Aviation!L327+'[2]International Shipping'!C327</f>
        <v>109.90280278031844</v>
      </c>
      <c r="M327" s="68"/>
      <c r="N327" s="69"/>
      <c r="O327" s="69"/>
      <c r="P327" s="69"/>
      <c r="Q327" s="69"/>
      <c r="R327" s="69"/>
      <c r="S327" s="69"/>
      <c r="T327" s="69"/>
      <c r="U327" s="69"/>
      <c r="V327" s="69"/>
      <c r="AJ327" s="74">
        <v>43789</v>
      </c>
      <c r="AK327" s="117">
        <f>[2]Power!AL327+'[2]Ground Transportation'!AL327+[2]Industry!AL327+[2]Residential!AL327+[2]Aviation!AR327</f>
        <v>1.2045137311866594</v>
      </c>
      <c r="AL327" s="117">
        <f>[2]Power!AM327+'[2]Ground Transportation'!AM327+[2]Industry!AM327+[2]Residential!AM327+[2]Aviation!AS327</f>
        <v>1.1854480548174537</v>
      </c>
      <c r="AM327" s="117">
        <f>[2]Power!AN327+'[2]Ground Transportation'!AN327+[2]Industry!AN327+[2]Residential!AN327+[2]Aviation!AT327</f>
        <v>2.8968925761400155</v>
      </c>
      <c r="AN327" s="117">
        <f>[2]Power!AO327+'[2]Ground Transportation'!AO327+[2]Industry!AO327+[2]Residential!AO327+[2]Aviation!AU327</f>
        <v>1.15385401650968</v>
      </c>
      <c r="AO327" s="97">
        <f>[2]Power!AP327+'[2]Ground Transportation'!AP327+[2]Industry!AP327+[2]Residential!AP327+[2]Aviation!AV327</f>
        <v>0.92669851802039926</v>
      </c>
    </row>
    <row r="328" spans="2:41">
      <c r="B328" s="74">
        <v>43790</v>
      </c>
      <c r="C328" s="117">
        <f>[2]Power!C328+'[2]Ground Transportation'!C328+[2]Industry!C328+[2]Residential!C328+[2]Aviation!C328</f>
        <v>32.760150296029153</v>
      </c>
      <c r="D328" s="117">
        <f>[2]Power!D328+'[2]Ground Transportation'!D328+[2]Industry!D328+[2]Residential!D328+[2]Aviation!D328</f>
        <v>6.9006338567541494</v>
      </c>
      <c r="E328" s="117">
        <f>[2]Power!E328+'[2]Ground Transportation'!E328+[2]Industry!E328+[2]Residential!E328+[2]Aviation!E328</f>
        <v>14.883243887126007</v>
      </c>
      <c r="F328" s="117">
        <f>[2]Power!F328+'[2]Ground Transportation'!F328+[2]Industry!F328+[2]Residential!F328+[2]Aviation!F328</f>
        <v>11.302023136689153</v>
      </c>
      <c r="G328" s="117">
        <f>[2]Power!G328+'[2]Ground Transportation'!G328+[2]Industry!G328+[2]Residential!G328+[2]Aviation!G328</f>
        <v>5.0778346812150881</v>
      </c>
      <c r="H328" s="117">
        <f>[2]Power!H328+'[2]Ground Transportation'!H328+[2]Industry!H328+[2]Residential!H328+[2]Aviation!H328</f>
        <v>3.4134648475200926</v>
      </c>
      <c r="I328" s="117">
        <f>[2]Power!I328+'[2]Ground Transportation'!I328+[2]Industry!I328+[2]Residential!I328+[2]Aviation!I328</f>
        <v>1.3902785362317216</v>
      </c>
      <c r="J328" s="117">
        <f>[2]Power!J328+'[2]Ground Transportation'!J328+[2]Industry!J328+[2]Residential!J328+[2]Aviation!J328</f>
        <v>31.130331582000576</v>
      </c>
      <c r="K328" s="79">
        <f>SUM(C328:J328)+[2]Aviation!L328+'[2]International Shipping'!C328</f>
        <v>110.38990726669306</v>
      </c>
      <c r="M328" s="68"/>
      <c r="N328" s="69"/>
      <c r="O328" s="69"/>
      <c r="P328" s="69"/>
      <c r="Q328" s="69"/>
      <c r="R328" s="69"/>
      <c r="S328" s="69"/>
      <c r="T328" s="69"/>
      <c r="U328" s="69"/>
      <c r="V328" s="69"/>
      <c r="AJ328" s="74">
        <v>43790</v>
      </c>
      <c r="AK328" s="117">
        <f>[2]Power!AL328+'[2]Ground Transportation'!AL328+[2]Industry!AL328+[2]Residential!AL328+[2]Aviation!AR328</f>
        <v>1.1672186143764167</v>
      </c>
      <c r="AL328" s="117">
        <f>[2]Power!AM328+'[2]Ground Transportation'!AM328+[2]Industry!AM328+[2]Residential!AM328+[2]Aviation!AS328</f>
        <v>1.1299325115987764</v>
      </c>
      <c r="AM328" s="117">
        <f>[2]Power!AN328+'[2]Ground Transportation'!AN328+[2]Industry!AN328+[2]Residential!AN328+[2]Aviation!AT328</f>
        <v>2.8253723150969372</v>
      </c>
      <c r="AN328" s="117">
        <f>[2]Power!AO328+'[2]Ground Transportation'!AO328+[2]Industry!AO328+[2]Residential!AO328+[2]Aviation!AU328</f>
        <v>1.1665529853701255</v>
      </c>
      <c r="AO328" s="97">
        <f>[2]Power!AP328+'[2]Ground Transportation'!AP328+[2]Industry!AP328+[2]Residential!AP328+[2]Aviation!AV328</f>
        <v>0.88198819793241678</v>
      </c>
    </row>
    <row r="329" spans="2:41">
      <c r="B329" s="74">
        <v>43791</v>
      </c>
      <c r="C329" s="117">
        <f>[2]Power!C329+'[2]Ground Transportation'!C329+[2]Industry!C329+[2]Residential!C329+[2]Aviation!C329</f>
        <v>32.3871514639143</v>
      </c>
      <c r="D329" s="117">
        <f>[2]Power!D329+'[2]Ground Transportation'!D329+[2]Industry!D329+[2]Residential!D329+[2]Aviation!D329</f>
        <v>6.944326101788314</v>
      </c>
      <c r="E329" s="117">
        <f>[2]Power!E329+'[2]Ground Transportation'!E329+[2]Industry!E329+[2]Residential!E329+[2]Aviation!E329</f>
        <v>15.250730260241635</v>
      </c>
      <c r="F329" s="117">
        <f>[2]Power!F329+'[2]Ground Transportation'!F329+[2]Industry!F329+[2]Residential!F329+[2]Aviation!F329</f>
        <v>10.433483635693904</v>
      </c>
      <c r="G329" s="117">
        <f>[2]Power!G329+'[2]Ground Transportation'!G329+[2]Industry!G329+[2]Residential!G329+[2]Aviation!G329</f>
        <v>5.0805686963738266</v>
      </c>
      <c r="H329" s="117">
        <f>[2]Power!H329+'[2]Ground Transportation'!H329+[2]Industry!H329+[2]Residential!H329+[2]Aviation!H329</f>
        <v>3.631283559685325</v>
      </c>
      <c r="I329" s="117">
        <f>[2]Power!I329+'[2]Ground Transportation'!I329+[2]Industry!I329+[2]Residential!I329+[2]Aviation!I329</f>
        <v>1.4073571751396028</v>
      </c>
      <c r="J329" s="117">
        <f>[2]Power!J329+'[2]Ground Transportation'!J329+[2]Industry!J329+[2]Residential!J329+[2]Aviation!J329</f>
        <v>30.490892712999567</v>
      </c>
      <c r="K329" s="79">
        <f>SUM(C329:J329)+[2]Aviation!L329+'[2]International Shipping'!C329</f>
        <v>109.21479736629431</v>
      </c>
      <c r="M329" s="68"/>
      <c r="N329" s="69"/>
      <c r="O329" s="69"/>
      <c r="P329" s="69"/>
      <c r="Q329" s="69"/>
      <c r="R329" s="69"/>
      <c r="S329" s="69"/>
      <c r="T329" s="69"/>
      <c r="U329" s="69"/>
      <c r="V329" s="69"/>
      <c r="AJ329" s="74">
        <v>43791</v>
      </c>
      <c r="AK329" s="117">
        <f>[2]Power!AL329+'[2]Ground Transportation'!AL329+[2]Industry!AL329+[2]Residential!AL329+[2]Aviation!AR329</f>
        <v>1.0934099871764535</v>
      </c>
      <c r="AL329" s="117">
        <f>[2]Power!AM329+'[2]Ground Transportation'!AM329+[2]Industry!AM329+[2]Residential!AM329+[2]Aviation!AS329</f>
        <v>1.0312708592237227</v>
      </c>
      <c r="AM329" s="117">
        <f>[2]Power!AN329+'[2]Ground Transportation'!AN329+[2]Industry!AN329+[2]Residential!AN329+[2]Aviation!AT329</f>
        <v>2.5986127494061213</v>
      </c>
      <c r="AN329" s="117">
        <f>[2]Power!AO329+'[2]Ground Transportation'!AO329+[2]Industry!AO329+[2]Residential!AO329+[2]Aviation!AU329</f>
        <v>1.0239966857020915</v>
      </c>
      <c r="AO329" s="97">
        <f>[2]Power!AP329+'[2]Ground Transportation'!AP329+[2]Industry!AP329+[2]Residential!AP329+[2]Aviation!AV329</f>
        <v>0.75662522680865452</v>
      </c>
    </row>
    <row r="330" spans="2:41">
      <c r="B330" s="74">
        <v>43792</v>
      </c>
      <c r="C330" s="117">
        <f>[2]Power!C330+'[2]Ground Transportation'!C330+[2]Industry!C330+[2]Residential!C330+[2]Aviation!C330</f>
        <v>32.381461334631908</v>
      </c>
      <c r="D330" s="117">
        <f>[2]Power!D330+'[2]Ground Transportation'!D330+[2]Industry!D330+[2]Residential!D330+[2]Aviation!D330</f>
        <v>6.94462476454071</v>
      </c>
      <c r="E330" s="117">
        <f>[2]Power!E330+'[2]Ground Transportation'!E330+[2]Industry!E330+[2]Residential!E330+[2]Aviation!E330</f>
        <v>14.255491931125817</v>
      </c>
      <c r="F330" s="117">
        <f>[2]Power!F330+'[2]Ground Transportation'!F330+[2]Industry!F330+[2]Residential!F330+[2]Aviation!F330</f>
        <v>8.3350497649869695</v>
      </c>
      <c r="G330" s="117">
        <f>[2]Power!G330+'[2]Ground Transportation'!G330+[2]Industry!G330+[2]Residential!G330+[2]Aviation!G330</f>
        <v>5.0171900832091252</v>
      </c>
      <c r="H330" s="117">
        <f>[2]Power!H330+'[2]Ground Transportation'!H330+[2]Industry!H330+[2]Residential!H330+[2]Aviation!H330</f>
        <v>2.9794536865450381</v>
      </c>
      <c r="I330" s="117">
        <f>[2]Power!I330+'[2]Ground Transportation'!I330+[2]Industry!I330+[2]Residential!I330+[2]Aviation!I330</f>
        <v>1.3647291274228091</v>
      </c>
      <c r="J330" s="117">
        <f>[2]Power!J330+'[2]Ground Transportation'!J330+[2]Industry!J330+[2]Residential!J330+[2]Aviation!J330</f>
        <v>29.08597385045741</v>
      </c>
      <c r="K330" s="79">
        <f>SUM(C330:J330)+[2]Aviation!L330+'[2]International Shipping'!C330</f>
        <v>103.96407348643125</v>
      </c>
      <c r="M330" s="68"/>
      <c r="N330" s="69"/>
      <c r="O330" s="69"/>
      <c r="P330" s="69"/>
      <c r="Q330" s="69"/>
      <c r="R330" s="69"/>
      <c r="S330" s="69"/>
      <c r="T330" s="69"/>
      <c r="U330" s="69"/>
      <c r="V330" s="69"/>
      <c r="AJ330" s="74">
        <v>43792</v>
      </c>
      <c r="AK330" s="117">
        <f>[2]Power!AL330+'[2]Ground Transportation'!AL330+[2]Industry!AL330+[2]Residential!AL330+[2]Aviation!AR330</f>
        <v>0.90171939010977875</v>
      </c>
      <c r="AL330" s="117">
        <f>[2]Power!AM330+'[2]Ground Transportation'!AM330+[2]Industry!AM330+[2]Residential!AM330+[2]Aviation!AS330</f>
        <v>0.81781753156947123</v>
      </c>
      <c r="AM330" s="117">
        <f>[2]Power!AN330+'[2]Ground Transportation'!AN330+[2]Industry!AN330+[2]Residential!AN330+[2]Aviation!AT330</f>
        <v>1.8336846170085699</v>
      </c>
      <c r="AN330" s="117">
        <f>[2]Power!AO330+'[2]Ground Transportation'!AO330+[2]Industry!AO330+[2]Residential!AO330+[2]Aviation!AU330</f>
        <v>0.80239177728858868</v>
      </c>
      <c r="AO330" s="97">
        <f>[2]Power!AP330+'[2]Ground Transportation'!AP330+[2]Industry!AP330+[2]Residential!AP330+[2]Aviation!AV330</f>
        <v>0.5892143185677966</v>
      </c>
    </row>
    <row r="331" spans="2:41">
      <c r="B331" s="74">
        <v>43793</v>
      </c>
      <c r="C331" s="117">
        <f>[2]Power!C331+'[2]Ground Transportation'!C331+[2]Industry!C331+[2]Residential!C331+[2]Aviation!C331</f>
        <v>32.009608895772146</v>
      </c>
      <c r="D331" s="117">
        <f>[2]Power!D331+'[2]Ground Transportation'!D331+[2]Industry!D331+[2]Residential!D331+[2]Aviation!D331</f>
        <v>6.8927335950419195</v>
      </c>
      <c r="E331" s="117">
        <f>[2]Power!E331+'[2]Ground Transportation'!E331+[2]Industry!E331+[2]Residential!E331+[2]Aviation!E331</f>
        <v>12.721825651494694</v>
      </c>
      <c r="F331" s="117">
        <f>[2]Power!F331+'[2]Ground Transportation'!F331+[2]Industry!F331+[2]Residential!F331+[2]Aviation!F331</f>
        <v>8.3273383099439453</v>
      </c>
      <c r="G331" s="117">
        <f>[2]Power!G331+'[2]Ground Transportation'!G331+[2]Industry!G331+[2]Residential!G331+[2]Aviation!G331</f>
        <v>4.9194922893377138</v>
      </c>
      <c r="H331" s="117">
        <f>[2]Power!H331+'[2]Ground Transportation'!H331+[2]Industry!H331+[2]Residential!H331+[2]Aviation!H331</f>
        <v>2.7523867220866007</v>
      </c>
      <c r="I331" s="117">
        <f>[2]Power!I331+'[2]Ground Transportation'!I331+[2]Industry!I331+[2]Residential!I331+[2]Aviation!I331</f>
        <v>1.2018025014122977</v>
      </c>
      <c r="J331" s="117">
        <f>[2]Power!J331+'[2]Ground Transportation'!J331+[2]Industry!J331+[2]Residential!J331+[2]Aviation!J331</f>
        <v>28.3371376090018</v>
      </c>
      <c r="K331" s="79">
        <f>SUM(C331:J331)+[2]Aviation!L331+'[2]International Shipping'!C331</f>
        <v>100.78038225316271</v>
      </c>
      <c r="L331" s="67"/>
      <c r="M331" s="68"/>
      <c r="N331" s="69"/>
      <c r="O331" s="69"/>
      <c r="P331" s="69"/>
      <c r="Q331" s="69"/>
      <c r="R331" s="69"/>
      <c r="S331" s="69"/>
      <c r="T331" s="69"/>
      <c r="U331" s="69"/>
      <c r="V331" s="69"/>
      <c r="AJ331" s="74">
        <v>43793</v>
      </c>
      <c r="AK331" s="117">
        <f>[2]Power!AL331+'[2]Ground Transportation'!AL331+[2]Industry!AL331+[2]Residential!AL331+[2]Aviation!AR331</f>
        <v>0.92985144881549864</v>
      </c>
      <c r="AL331" s="117">
        <f>[2]Power!AM331+'[2]Ground Transportation'!AM331+[2]Industry!AM331+[2]Residential!AM331+[2]Aviation!AS331</f>
        <v>0.81027992010242611</v>
      </c>
      <c r="AM331" s="117">
        <f>[2]Power!AN331+'[2]Ground Transportation'!AN331+[2]Industry!AN331+[2]Residential!AN331+[2]Aviation!AT331</f>
        <v>1.9234408139182597</v>
      </c>
      <c r="AN331" s="117">
        <f>[2]Power!AO331+'[2]Ground Transportation'!AO331+[2]Industry!AO331+[2]Residential!AO331+[2]Aviation!AU331</f>
        <v>0.77268076699644683</v>
      </c>
      <c r="AO331" s="97">
        <f>[2]Power!AP331+'[2]Ground Transportation'!AP331+[2]Industry!AP331+[2]Residential!AP331+[2]Aviation!AV331</f>
        <v>0.56559158455918601</v>
      </c>
    </row>
    <row r="332" spans="2:41">
      <c r="B332" s="74">
        <v>43794</v>
      </c>
      <c r="C332" s="117">
        <f>[2]Power!C332+'[2]Ground Transportation'!C332+[2]Industry!C332+[2]Residential!C332+[2]Aviation!C332</f>
        <v>33.500992196955281</v>
      </c>
      <c r="D332" s="117">
        <f>[2]Power!D332+'[2]Ground Transportation'!D332+[2]Industry!D332+[2]Residential!D332+[2]Aviation!D332</f>
        <v>6.617439636393244</v>
      </c>
      <c r="E332" s="117">
        <f>[2]Power!E332+'[2]Ground Transportation'!E332+[2]Industry!E332+[2]Residential!E332+[2]Aviation!E332</f>
        <v>13.937156349536885</v>
      </c>
      <c r="F332" s="117">
        <f>[2]Power!F332+'[2]Ground Transportation'!F332+[2]Industry!F332+[2]Residential!F332+[2]Aviation!F332</f>
        <v>10.60331653492109</v>
      </c>
      <c r="G332" s="117">
        <f>[2]Power!G332+'[2]Ground Transportation'!G332+[2]Industry!G332+[2]Residential!G332+[2]Aviation!G332</f>
        <v>5.0200253111119544</v>
      </c>
      <c r="H332" s="117">
        <f>[2]Power!H332+'[2]Ground Transportation'!H332+[2]Industry!H332+[2]Residential!H332+[2]Aviation!H332</f>
        <v>3.1618325318174869</v>
      </c>
      <c r="I332" s="117">
        <f>[2]Power!I332+'[2]Ground Transportation'!I332+[2]Industry!I332+[2]Residential!I332+[2]Aviation!I332</f>
        <v>1.3412752372771386</v>
      </c>
      <c r="J332" s="117">
        <f>[2]Power!J332+'[2]Ground Transportation'!J332+[2]Industry!J332+[2]Residential!J332+[2]Aviation!J332</f>
        <v>30.396474532096299</v>
      </c>
      <c r="K332" s="79">
        <f>SUM(C332:J332)+[2]Aviation!L332+'[2]International Shipping'!C332</f>
        <v>108.10706233970103</v>
      </c>
      <c r="M332" s="68"/>
      <c r="N332" s="69"/>
      <c r="O332" s="69"/>
      <c r="P332" s="69"/>
      <c r="Q332" s="69"/>
      <c r="R332" s="69"/>
      <c r="S332" s="69"/>
      <c r="T332" s="69"/>
      <c r="U332" s="69"/>
      <c r="V332" s="69"/>
      <c r="AJ332" s="74">
        <v>43794</v>
      </c>
      <c r="AK332" s="117">
        <f>[2]Power!AL332+'[2]Ground Transportation'!AL332+[2]Industry!AL332+[2]Residential!AL332+[2]Aviation!AR332</f>
        <v>1.0434884951467904</v>
      </c>
      <c r="AL332" s="117">
        <f>[2]Power!AM332+'[2]Ground Transportation'!AM332+[2]Industry!AM332+[2]Residential!AM332+[2]Aviation!AS332</f>
        <v>0.989766357688459</v>
      </c>
      <c r="AM332" s="117">
        <f>[2]Power!AN332+'[2]Ground Transportation'!AN332+[2]Industry!AN332+[2]Residential!AN332+[2]Aviation!AT332</f>
        <v>2.6888673117224537</v>
      </c>
      <c r="AN332" s="117">
        <f>[2]Power!AO332+'[2]Ground Transportation'!AO332+[2]Industry!AO332+[2]Residential!AO332+[2]Aviation!AU332</f>
        <v>0.98703363294256408</v>
      </c>
      <c r="AO332" s="97">
        <f>[2]Power!AP332+'[2]Ground Transportation'!AP332+[2]Industry!AP332+[2]Residential!AP332+[2]Aviation!AV332</f>
        <v>0.76972325091122273</v>
      </c>
    </row>
    <row r="333" spans="2:41">
      <c r="B333" s="74">
        <v>43795</v>
      </c>
      <c r="C333" s="117">
        <f>[2]Power!C333+'[2]Ground Transportation'!C333+[2]Industry!C333+[2]Residential!C333+[2]Aviation!C333</f>
        <v>34.145291155936413</v>
      </c>
      <c r="D333" s="117">
        <f>[2]Power!D333+'[2]Ground Transportation'!D333+[2]Industry!D333+[2]Residential!D333+[2]Aviation!D333</f>
        <v>6.8666934089533296</v>
      </c>
      <c r="E333" s="117">
        <f>[2]Power!E333+'[2]Ground Transportation'!E333+[2]Industry!E333+[2]Residential!E333+[2]Aviation!E333</f>
        <v>14.434422504635217</v>
      </c>
      <c r="F333" s="117">
        <f>[2]Power!F333+'[2]Ground Transportation'!F333+[2]Industry!F333+[2]Residential!F333+[2]Aviation!F333</f>
        <v>10.288943854430897</v>
      </c>
      <c r="G333" s="117">
        <f>[2]Power!G333+'[2]Ground Transportation'!G333+[2]Industry!G333+[2]Residential!G333+[2]Aviation!G333</f>
        <v>4.9435883269282508</v>
      </c>
      <c r="H333" s="117">
        <f>[2]Power!H333+'[2]Ground Transportation'!H333+[2]Industry!H333+[2]Residential!H333+[2]Aviation!H333</f>
        <v>3.5067674835159623</v>
      </c>
      <c r="I333" s="117">
        <f>[2]Power!I333+'[2]Ground Transportation'!I333+[2]Industry!I333+[2]Residential!I333+[2]Aviation!I333</f>
        <v>1.3383102950507124</v>
      </c>
      <c r="J333" s="117">
        <f>[2]Power!J333+'[2]Ground Transportation'!J333+[2]Industry!J333+[2]Residential!J333+[2]Aviation!J333</f>
        <v>30.767673227634692</v>
      </c>
      <c r="K333" s="79">
        <f>SUM(C333:J333)+[2]Aviation!L333+'[2]International Shipping'!C333</f>
        <v>109.74259473512946</v>
      </c>
      <c r="M333" s="68"/>
      <c r="N333" s="69"/>
      <c r="O333" s="69"/>
      <c r="P333" s="69"/>
      <c r="Q333" s="69"/>
      <c r="R333" s="69"/>
      <c r="S333" s="69"/>
      <c r="T333" s="69"/>
      <c r="U333" s="69"/>
      <c r="V333" s="69"/>
      <c r="AJ333" s="74">
        <v>43795</v>
      </c>
      <c r="AK333" s="117">
        <f>[2]Power!AL333+'[2]Ground Transportation'!AL333+[2]Industry!AL333+[2]Residential!AL333+[2]Aviation!AR333</f>
        <v>0.98767028180165606</v>
      </c>
      <c r="AL333" s="117">
        <f>[2]Power!AM333+'[2]Ground Transportation'!AM333+[2]Industry!AM333+[2]Residential!AM333+[2]Aviation!AS333</f>
        <v>0.96627564477776295</v>
      </c>
      <c r="AM333" s="117">
        <f>[2]Power!AN333+'[2]Ground Transportation'!AN333+[2]Industry!AN333+[2]Residential!AN333+[2]Aviation!AT333</f>
        <v>2.5906467090971295</v>
      </c>
      <c r="AN333" s="117">
        <f>[2]Power!AO333+'[2]Ground Transportation'!AO333+[2]Industry!AO333+[2]Residential!AO333+[2]Aviation!AU333</f>
        <v>0.98888985465710211</v>
      </c>
      <c r="AO333" s="97">
        <f>[2]Power!AP333+'[2]Ground Transportation'!AP333+[2]Industry!AP333+[2]Residential!AP333+[2]Aviation!AV333</f>
        <v>0.70645796143110584</v>
      </c>
    </row>
    <row r="334" spans="2:41">
      <c r="B334" s="74">
        <v>43796</v>
      </c>
      <c r="C334" s="117">
        <f>[2]Power!C334+'[2]Ground Transportation'!C334+[2]Industry!C334+[2]Residential!C334+[2]Aviation!C334</f>
        <v>34.624786380994507</v>
      </c>
      <c r="D334" s="117">
        <f>[2]Power!D334+'[2]Ground Transportation'!D334+[2]Industry!D334+[2]Residential!D334+[2]Aviation!D334</f>
        <v>6.8989944002341357</v>
      </c>
      <c r="E334" s="117">
        <f>[2]Power!E334+'[2]Ground Transportation'!E334+[2]Industry!E334+[2]Residential!E334+[2]Aviation!E334</f>
        <v>14.436670340214336</v>
      </c>
      <c r="F334" s="117">
        <f>[2]Power!F334+'[2]Ground Transportation'!F334+[2]Industry!F334+[2]Residential!F334+[2]Aviation!F334</f>
        <v>9.6523147408744663</v>
      </c>
      <c r="G334" s="117">
        <f>[2]Power!G334+'[2]Ground Transportation'!G334+[2]Industry!G334+[2]Residential!G334+[2]Aviation!G334</f>
        <v>4.8486733577659651</v>
      </c>
      <c r="H334" s="117">
        <f>[2]Power!H334+'[2]Ground Transportation'!H334+[2]Industry!H334+[2]Residential!H334+[2]Aviation!H334</f>
        <v>3.5597425916177512</v>
      </c>
      <c r="I334" s="117">
        <f>[2]Power!I334+'[2]Ground Transportation'!I334+[2]Industry!I334+[2]Residential!I334+[2]Aviation!I334</f>
        <v>1.3199119841233233</v>
      </c>
      <c r="J334" s="117">
        <f>[2]Power!J334+'[2]Ground Transportation'!J334+[2]Industry!J334+[2]Residential!J334+[2]Aviation!J334</f>
        <v>30.714674252444087</v>
      </c>
      <c r="K334" s="79">
        <f>SUM(C334:J334)+[2]Aviation!L334+'[2]International Shipping'!C334</f>
        <v>109.53933359759101</v>
      </c>
      <c r="M334" s="68"/>
      <c r="N334" s="69"/>
      <c r="O334" s="69"/>
      <c r="P334" s="69"/>
      <c r="Q334" s="69"/>
      <c r="R334" s="69"/>
      <c r="S334" s="69"/>
      <c r="T334" s="69"/>
      <c r="U334" s="69"/>
      <c r="V334" s="69"/>
      <c r="AJ334" s="74">
        <v>43796</v>
      </c>
      <c r="AK334" s="117">
        <f>[2]Power!AL334+'[2]Ground Transportation'!AL334+[2]Industry!AL334+[2]Residential!AL334+[2]Aviation!AR334</f>
        <v>1.0117801134930546</v>
      </c>
      <c r="AL334" s="117">
        <f>[2]Power!AM334+'[2]Ground Transportation'!AM334+[2]Industry!AM334+[2]Residential!AM334+[2]Aviation!AS334</f>
        <v>0.87158027100394386</v>
      </c>
      <c r="AM334" s="117">
        <f>[2]Power!AN334+'[2]Ground Transportation'!AN334+[2]Industry!AN334+[2]Residential!AN334+[2]Aviation!AT334</f>
        <v>2.245486779986444</v>
      </c>
      <c r="AN334" s="117">
        <f>[2]Power!AO334+'[2]Ground Transportation'!AO334+[2]Industry!AO334+[2]Residential!AO334+[2]Aviation!AU334</f>
        <v>0.93442976136826894</v>
      </c>
      <c r="AO334" s="97">
        <f>[2]Power!AP334+'[2]Ground Transportation'!AP334+[2]Industry!AP334+[2]Residential!AP334+[2]Aviation!AV334</f>
        <v>0.69288839281377013</v>
      </c>
    </row>
    <row r="335" spans="2:41">
      <c r="B335" s="74">
        <v>43797</v>
      </c>
      <c r="C335" s="117">
        <f>[2]Power!C335+'[2]Ground Transportation'!C335+[2]Industry!C335+[2]Residential!C335+[2]Aviation!C335</f>
        <v>35.327560523449243</v>
      </c>
      <c r="D335" s="117">
        <f>[2]Power!D335+'[2]Ground Transportation'!D335+[2]Industry!D335+[2]Residential!D335+[2]Aviation!D335</f>
        <v>6.8714645557955443</v>
      </c>
      <c r="E335" s="117">
        <f>[2]Power!E335+'[2]Ground Transportation'!E335+[2]Industry!E335+[2]Residential!E335+[2]Aviation!E335</f>
        <v>12.445784776190475</v>
      </c>
      <c r="F335" s="117">
        <f>[2]Power!F335+'[2]Ground Transportation'!F335+[2]Industry!F335+[2]Residential!F335+[2]Aviation!F335</f>
        <v>9.0926437725882643</v>
      </c>
      <c r="G335" s="117">
        <f>[2]Power!G335+'[2]Ground Transportation'!G335+[2]Industry!G335+[2]Residential!G335+[2]Aviation!G335</f>
        <v>4.8790979269486403</v>
      </c>
      <c r="H335" s="117">
        <f>[2]Power!H335+'[2]Ground Transportation'!H335+[2]Industry!H335+[2]Residential!H335+[2]Aviation!H335</f>
        <v>3.8232861503413123</v>
      </c>
      <c r="I335" s="117">
        <f>[2]Power!I335+'[2]Ground Transportation'!I335+[2]Industry!I335+[2]Residential!I335+[2]Aviation!I335</f>
        <v>1.3131279990513458</v>
      </c>
      <c r="J335" s="117">
        <f>[2]Power!J335+'[2]Ground Transportation'!J335+[2]Industry!J335+[2]Residential!J335+[2]Aviation!J335</f>
        <v>30.238801267748585</v>
      </c>
      <c r="K335" s="79">
        <f>SUM(C335:J335)+[2]Aviation!L335+'[2]International Shipping'!C335</f>
        <v>107.49849487536459</v>
      </c>
      <c r="M335" s="68"/>
      <c r="N335" s="69"/>
      <c r="O335" s="69"/>
      <c r="P335" s="69"/>
      <c r="Q335" s="69"/>
      <c r="R335" s="69"/>
      <c r="S335" s="69"/>
      <c r="T335" s="69"/>
      <c r="U335" s="69"/>
      <c r="V335" s="69"/>
      <c r="AJ335" s="74">
        <v>43797</v>
      </c>
      <c r="AK335" s="117">
        <f>[2]Power!AL335+'[2]Ground Transportation'!AL335+[2]Industry!AL335+[2]Residential!AL335+[2]Aviation!AR335</f>
        <v>1.0139059205291721</v>
      </c>
      <c r="AL335" s="117">
        <f>[2]Power!AM335+'[2]Ground Transportation'!AM335+[2]Industry!AM335+[2]Residential!AM335+[2]Aviation!AS335</f>
        <v>0.85966565379856086</v>
      </c>
      <c r="AM335" s="117">
        <f>[2]Power!AN335+'[2]Ground Transportation'!AN335+[2]Industry!AN335+[2]Residential!AN335+[2]Aviation!AT335</f>
        <v>1.9135819489348442</v>
      </c>
      <c r="AN335" s="117">
        <f>[2]Power!AO335+'[2]Ground Transportation'!AO335+[2]Industry!AO335+[2]Residential!AO335+[2]Aviation!AU335</f>
        <v>0.91130670152158333</v>
      </c>
      <c r="AO335" s="97">
        <f>[2]Power!AP335+'[2]Ground Transportation'!AP335+[2]Industry!AP335+[2]Residential!AP335+[2]Aviation!AV335</f>
        <v>0.69311672006214331</v>
      </c>
    </row>
    <row r="336" spans="2:41">
      <c r="B336" s="74">
        <v>43798</v>
      </c>
      <c r="C336" s="117">
        <f>[2]Power!C336+'[2]Ground Transportation'!C336+[2]Industry!C336+[2]Residential!C336+[2]Aviation!C336</f>
        <v>35.822250038696282</v>
      </c>
      <c r="D336" s="117">
        <f>[2]Power!D336+'[2]Ground Transportation'!D336+[2]Industry!D336+[2]Residential!D336+[2]Aviation!D336</f>
        <v>6.7667771499556695</v>
      </c>
      <c r="E336" s="117">
        <f>[2]Power!E336+'[2]Ground Transportation'!E336+[2]Industry!E336+[2]Residential!E336+[2]Aviation!E336</f>
        <v>12.921102477415529</v>
      </c>
      <c r="F336" s="117">
        <f>[2]Power!F336+'[2]Ground Transportation'!F336+[2]Industry!F336+[2]Residential!F336+[2]Aviation!F336</f>
        <v>10.056709011290458</v>
      </c>
      <c r="G336" s="117">
        <f>[2]Power!G336+'[2]Ground Transportation'!G336+[2]Industry!G336+[2]Residential!G336+[2]Aviation!G336</f>
        <v>4.8467119128408891</v>
      </c>
      <c r="H336" s="117">
        <f>[2]Power!H336+'[2]Ground Transportation'!H336+[2]Industry!H336+[2]Residential!H336+[2]Aviation!H336</f>
        <v>3.7679747815760143</v>
      </c>
      <c r="I336" s="117">
        <f>[2]Power!I336+'[2]Ground Transportation'!I336+[2]Industry!I336+[2]Residential!I336+[2]Aviation!I336</f>
        <v>1.3403986426591608</v>
      </c>
      <c r="J336" s="117">
        <f>[2]Power!J336+'[2]Ground Transportation'!J336+[2]Industry!J336+[2]Residential!J336+[2]Aviation!J336</f>
        <v>30.324797502421173</v>
      </c>
      <c r="K336" s="79">
        <f>SUM(C336:J336)+[2]Aviation!L336+'[2]International Shipping'!C336</f>
        <v>109.38478787821857</v>
      </c>
      <c r="M336" s="68"/>
      <c r="N336" s="69"/>
      <c r="O336" s="69"/>
      <c r="P336" s="69"/>
      <c r="Q336" s="69"/>
      <c r="R336" s="69"/>
      <c r="S336" s="69"/>
      <c r="T336" s="69"/>
      <c r="U336" s="69"/>
      <c r="V336" s="69"/>
      <c r="AJ336" s="74">
        <v>43798</v>
      </c>
      <c r="AK336" s="117">
        <f>[2]Power!AL336+'[2]Ground Transportation'!AL336+[2]Industry!AL336+[2]Residential!AL336+[2]Aviation!AR336</f>
        <v>1.1878807399406259</v>
      </c>
      <c r="AL336" s="117">
        <f>[2]Power!AM336+'[2]Ground Transportation'!AM336+[2]Industry!AM336+[2]Residential!AM336+[2]Aviation!AS336</f>
        <v>0.94021199898282592</v>
      </c>
      <c r="AM336" s="117">
        <f>[2]Power!AN336+'[2]Ground Transportation'!AN336+[2]Industry!AN336+[2]Residential!AN336+[2]Aviation!AT336</f>
        <v>2.2024175811906579</v>
      </c>
      <c r="AN336" s="117">
        <f>[2]Power!AO336+'[2]Ground Transportation'!AO336+[2]Industry!AO336+[2]Residential!AO336+[2]Aviation!AU336</f>
        <v>0.9989579411902384</v>
      </c>
      <c r="AO336" s="97">
        <f>[2]Power!AP336+'[2]Ground Transportation'!AP336+[2]Industry!AP336+[2]Residential!AP336+[2]Aviation!AV336</f>
        <v>0.81748247776842575</v>
      </c>
    </row>
    <row r="337" spans="2:41">
      <c r="B337" s="74">
        <v>43799</v>
      </c>
      <c r="C337" s="117">
        <f>[2]Power!C337+'[2]Ground Transportation'!C337+[2]Industry!C337+[2]Residential!C337+[2]Aviation!C337</f>
        <v>35.838606490007933</v>
      </c>
      <c r="D337" s="117">
        <f>[2]Power!D337+'[2]Ground Transportation'!D337+[2]Industry!D337+[2]Residential!D337+[2]Aviation!D337</f>
        <v>6.8532995062483515</v>
      </c>
      <c r="E337" s="117">
        <f>[2]Power!E337+'[2]Ground Transportation'!E337+[2]Industry!E337+[2]Residential!E337+[2]Aviation!E337</f>
        <v>12.455856326098555</v>
      </c>
      <c r="F337" s="117">
        <f>[2]Power!F337+'[2]Ground Transportation'!F337+[2]Industry!F337+[2]Residential!F337+[2]Aviation!F337</f>
        <v>9.8145875970526042</v>
      </c>
      <c r="G337" s="117">
        <f>[2]Power!G337+'[2]Ground Transportation'!G337+[2]Industry!G337+[2]Residential!G337+[2]Aviation!G337</f>
        <v>4.7841387532687527</v>
      </c>
      <c r="H337" s="117">
        <f>[2]Power!H337+'[2]Ground Transportation'!H337+[2]Industry!H337+[2]Residential!H337+[2]Aviation!H337</f>
        <v>3.4851064128958913</v>
      </c>
      <c r="I337" s="117">
        <f>[2]Power!I337+'[2]Ground Transportation'!I337+[2]Industry!I337+[2]Residential!I337+[2]Aviation!I337</f>
        <v>1.2354688630512549</v>
      </c>
      <c r="J337" s="117">
        <f>[2]Power!J337+'[2]Ground Transportation'!J337+[2]Industry!J337+[2]Residential!J337+[2]Aviation!J337</f>
        <v>29.498163824301677</v>
      </c>
      <c r="K337" s="79">
        <f>SUM(C337:J337)+[2]Aviation!L337+'[2]International Shipping'!C337</f>
        <v>107.55227919982663</v>
      </c>
      <c r="M337" s="68"/>
      <c r="N337" s="69"/>
      <c r="O337" s="69"/>
      <c r="P337" s="69"/>
      <c r="Q337" s="69"/>
      <c r="R337" s="69"/>
      <c r="S337" s="69"/>
      <c r="T337" s="69"/>
      <c r="U337" s="69"/>
      <c r="V337" s="69"/>
      <c r="AJ337" s="74">
        <v>43799</v>
      </c>
      <c r="AK337" s="117">
        <f>[2]Power!AL337+'[2]Ground Transportation'!AL337+[2]Industry!AL337+[2]Residential!AL337+[2]Aviation!AR337</f>
        <v>1.1374222438043959</v>
      </c>
      <c r="AL337" s="117">
        <f>[2]Power!AM337+'[2]Ground Transportation'!AM337+[2]Industry!AM337+[2]Residential!AM337+[2]Aviation!AS337</f>
        <v>0.97994757709992553</v>
      </c>
      <c r="AM337" s="117">
        <f>[2]Power!AN337+'[2]Ground Transportation'!AN337+[2]Industry!AN337+[2]Residential!AN337+[2]Aviation!AT337</f>
        <v>2.3499606475992678</v>
      </c>
      <c r="AN337" s="117">
        <f>[2]Power!AO337+'[2]Ground Transportation'!AO337+[2]Industry!AO337+[2]Residential!AO337+[2]Aviation!AU337</f>
        <v>0.89190331316051252</v>
      </c>
      <c r="AO337" s="97">
        <f>[2]Power!AP337+'[2]Ground Transportation'!AP337+[2]Industry!AP337+[2]Residential!AP337+[2]Aviation!AV337</f>
        <v>0.67297270543869148</v>
      </c>
    </row>
    <row r="338" spans="2:41">
      <c r="B338" s="74">
        <v>43800</v>
      </c>
      <c r="C338" s="117">
        <f>[2]Power!C338+'[2]Ground Transportation'!C338+[2]Industry!C338+[2]Residential!C338+[2]Aviation!C338</f>
        <v>31.572761809620967</v>
      </c>
      <c r="D338" s="117">
        <f>[2]Power!D338+'[2]Ground Transportation'!D338+[2]Industry!D338+[2]Residential!D338+[2]Aviation!D338</f>
        <v>6.7265918608779431</v>
      </c>
      <c r="E338" s="117">
        <f>[2]Power!E338+'[2]Ground Transportation'!E338+[2]Industry!E338+[2]Residential!E338+[2]Aviation!E338</f>
        <v>12.675618418102102</v>
      </c>
      <c r="F338" s="117">
        <f>[2]Power!F338+'[2]Ground Transportation'!F338+[2]Industry!F338+[2]Residential!F338+[2]Aviation!F338</f>
        <v>9.7144023954265073</v>
      </c>
      <c r="G338" s="117">
        <f>[2]Power!G338+'[2]Ground Transportation'!G338+[2]Industry!G338+[2]Residential!G338+[2]Aviation!G338</f>
        <v>4.8829110917399516</v>
      </c>
      <c r="H338" s="117">
        <f>[2]Power!H338+'[2]Ground Transportation'!H338+[2]Industry!H338+[2]Residential!H338+[2]Aviation!H338</f>
        <v>3.0297660816865002</v>
      </c>
      <c r="I338" s="117">
        <f>[2]Power!I338+'[2]Ground Transportation'!I338+[2]Industry!I338+[2]Residential!I338+[2]Aviation!I338</f>
        <v>1.1031275207051707</v>
      </c>
      <c r="J338" s="117">
        <f>[2]Power!J338+'[2]Ground Transportation'!J338+[2]Industry!J338+[2]Residential!J338+[2]Aviation!J338</f>
        <v>27.627775515490065</v>
      </c>
      <c r="K338" s="79">
        <f>SUM(C338:J338)+[2]Aviation!L338+'[2]International Shipping'!C338</f>
        <v>100.98170250738238</v>
      </c>
      <c r="L338" s="67"/>
      <c r="M338" s="68"/>
      <c r="N338" s="69"/>
      <c r="O338" s="69"/>
      <c r="P338" s="69"/>
      <c r="Q338" s="69"/>
      <c r="R338" s="69"/>
      <c r="S338" s="69"/>
      <c r="T338" s="69"/>
      <c r="U338" s="69"/>
      <c r="V338" s="69"/>
      <c r="AJ338" s="74">
        <v>43800</v>
      </c>
      <c r="AK338" s="117">
        <f>[2]Power!AL338+'[2]Ground Transportation'!AL338+[2]Industry!AL338+[2]Residential!AL338+[2]Aviation!AR338</f>
        <v>1.132605644969414</v>
      </c>
      <c r="AL338" s="117">
        <f>[2]Power!AM338+'[2]Ground Transportation'!AM338+[2]Industry!AM338+[2]Residential!AM338+[2]Aviation!AS338</f>
        <v>0.99802048698822654</v>
      </c>
      <c r="AM338" s="117">
        <f>[2]Power!AN338+'[2]Ground Transportation'!AN338+[2]Industry!AN338+[2]Residential!AN338+[2]Aviation!AT338</f>
        <v>2.3265797475943177</v>
      </c>
      <c r="AN338" s="117">
        <f>[2]Power!AO338+'[2]Ground Transportation'!AO338+[2]Industry!AO338+[2]Residential!AO338+[2]Aviation!AU338</f>
        <v>0.86934177229135678</v>
      </c>
      <c r="AO338" s="97">
        <f>[2]Power!AP338+'[2]Ground Transportation'!AP338+[2]Industry!AP338+[2]Residential!AP338+[2]Aviation!AV338</f>
        <v>0.63673213911142035</v>
      </c>
    </row>
    <row r="339" spans="2:41">
      <c r="B339" s="74">
        <v>43801</v>
      </c>
      <c r="C339" s="117">
        <f>[2]Power!C339+'[2]Ground Transportation'!C339+[2]Industry!C339+[2]Residential!C339+[2]Aviation!C339</f>
        <v>32.04454819799205</v>
      </c>
      <c r="D339" s="117">
        <f>[2]Power!D339+'[2]Ground Transportation'!D339+[2]Industry!D339+[2]Residential!D339+[2]Aviation!D339</f>
        <v>6.6777248760800081</v>
      </c>
      <c r="E339" s="117">
        <f>[2]Power!E339+'[2]Ground Transportation'!E339+[2]Industry!E339+[2]Residential!E339+[2]Aviation!E339</f>
        <v>15.601869965182482</v>
      </c>
      <c r="F339" s="117">
        <f>[2]Power!F339+'[2]Ground Transportation'!F339+[2]Industry!F339+[2]Residential!F339+[2]Aviation!F339</f>
        <v>11.436154286330609</v>
      </c>
      <c r="G339" s="117">
        <f>[2]Power!G339+'[2]Ground Transportation'!G339+[2]Industry!G339+[2]Residential!G339+[2]Aviation!G339</f>
        <v>5.0809466625453066</v>
      </c>
      <c r="H339" s="117">
        <f>[2]Power!H339+'[2]Ground Transportation'!H339+[2]Industry!H339+[2]Residential!H339+[2]Aviation!H339</f>
        <v>3.4086555658998265</v>
      </c>
      <c r="I339" s="117">
        <f>[2]Power!I339+'[2]Ground Transportation'!I339+[2]Industry!I339+[2]Residential!I339+[2]Aviation!I339</f>
        <v>1.2683306284142382</v>
      </c>
      <c r="J339" s="117">
        <f>[2]Power!J339+'[2]Ground Transportation'!J339+[2]Industry!J339+[2]Residential!J339+[2]Aviation!J339</f>
        <v>29.96036201466142</v>
      </c>
      <c r="K339" s="79">
        <f>SUM(C339:J339)+[2]Aviation!L339+'[2]International Shipping'!C339</f>
        <v>109.05971368031788</v>
      </c>
      <c r="M339" s="68"/>
      <c r="N339" s="69"/>
      <c r="O339" s="69"/>
      <c r="P339" s="69"/>
      <c r="Q339" s="69"/>
      <c r="R339" s="69"/>
      <c r="S339" s="69"/>
      <c r="T339" s="69"/>
      <c r="U339" s="69"/>
      <c r="V339" s="69"/>
      <c r="AJ339" s="74">
        <v>43801</v>
      </c>
      <c r="AK339" s="117">
        <f>[2]Power!AL339+'[2]Ground Transportation'!AL339+[2]Industry!AL339+[2]Residential!AL339+[2]Aviation!AR339</f>
        <v>1.3069609630030887</v>
      </c>
      <c r="AL339" s="117">
        <f>[2]Power!AM339+'[2]Ground Transportation'!AM339+[2]Industry!AM339+[2]Residential!AM339+[2]Aviation!AS339</f>
        <v>1.1804021352489138</v>
      </c>
      <c r="AM339" s="117">
        <f>[2]Power!AN339+'[2]Ground Transportation'!AN339+[2]Industry!AN339+[2]Residential!AN339+[2]Aviation!AT339</f>
        <v>2.71457642461213</v>
      </c>
      <c r="AN339" s="117">
        <f>[2]Power!AO339+'[2]Ground Transportation'!AO339+[2]Industry!AO339+[2]Residential!AO339+[2]Aviation!AU339</f>
        <v>1.035188796710335</v>
      </c>
      <c r="AO339" s="97">
        <f>[2]Power!AP339+'[2]Ground Transportation'!AP339+[2]Industry!AP339+[2]Residential!AP339+[2]Aviation!AV339</f>
        <v>0.82884867182612265</v>
      </c>
    </row>
    <row r="340" spans="2:41">
      <c r="B340" s="74">
        <v>43802</v>
      </c>
      <c r="C340" s="117">
        <f>[2]Power!C340+'[2]Ground Transportation'!C340+[2]Industry!C340+[2]Residential!C340+[2]Aviation!C340</f>
        <v>31.430320199976499</v>
      </c>
      <c r="D340" s="117">
        <f>[2]Power!D340+'[2]Ground Transportation'!D340+[2]Industry!D340+[2]Residential!D340+[2]Aviation!D340</f>
        <v>6.9145068891697568</v>
      </c>
      <c r="E340" s="117">
        <f>[2]Power!E340+'[2]Ground Transportation'!E340+[2]Industry!E340+[2]Residential!E340+[2]Aviation!E340</f>
        <v>15.991860629607908</v>
      </c>
      <c r="F340" s="117">
        <f>[2]Power!F340+'[2]Ground Transportation'!F340+[2]Industry!F340+[2]Residential!F340+[2]Aviation!F340</f>
        <v>11.939678036509862</v>
      </c>
      <c r="G340" s="117">
        <f>[2]Power!G340+'[2]Ground Transportation'!G340+[2]Industry!G340+[2]Residential!G340+[2]Aviation!G340</f>
        <v>5.0560445760197759</v>
      </c>
      <c r="H340" s="117">
        <f>[2]Power!H340+'[2]Ground Transportation'!H340+[2]Industry!H340+[2]Residential!H340+[2]Aviation!H340</f>
        <v>3.4866439962355789</v>
      </c>
      <c r="I340" s="117">
        <f>[2]Power!I340+'[2]Ground Transportation'!I340+[2]Industry!I340+[2]Residential!I340+[2]Aviation!I340</f>
        <v>1.26904314813724</v>
      </c>
      <c r="J340" s="117">
        <f>[2]Power!J340+'[2]Ground Transportation'!J340+[2]Industry!J340+[2]Residential!J340+[2]Aviation!J340</f>
        <v>30.205133339988603</v>
      </c>
      <c r="K340" s="79">
        <f>SUM(C340:J340)+[2]Aviation!L340+'[2]International Shipping'!C340</f>
        <v>109.77655388649808</v>
      </c>
      <c r="M340" s="68"/>
      <c r="N340" s="69"/>
      <c r="O340" s="69"/>
      <c r="P340" s="69"/>
      <c r="Q340" s="69"/>
      <c r="R340" s="69"/>
      <c r="S340" s="69"/>
      <c r="T340" s="69"/>
      <c r="U340" s="69"/>
      <c r="V340" s="69"/>
      <c r="AJ340" s="74">
        <v>43802</v>
      </c>
      <c r="AK340" s="117">
        <f>[2]Power!AL340+'[2]Ground Transportation'!AL340+[2]Industry!AL340+[2]Residential!AL340+[2]Aviation!AR340</f>
        <v>1.3006601568766267</v>
      </c>
      <c r="AL340" s="117">
        <f>[2]Power!AM340+'[2]Ground Transportation'!AM340+[2]Industry!AM340+[2]Residential!AM340+[2]Aviation!AS340</f>
        <v>1.2642213359050321</v>
      </c>
      <c r="AM340" s="117">
        <f>[2]Power!AN340+'[2]Ground Transportation'!AN340+[2]Industry!AN340+[2]Residential!AN340+[2]Aviation!AT340</f>
        <v>2.8070680058980226</v>
      </c>
      <c r="AN340" s="117">
        <f>[2]Power!AO340+'[2]Ground Transportation'!AO340+[2]Industry!AO340+[2]Residential!AO340+[2]Aviation!AU340</f>
        <v>1.1520785630087207</v>
      </c>
      <c r="AO340" s="97">
        <f>[2]Power!AP340+'[2]Ground Transportation'!AP340+[2]Industry!AP340+[2]Residential!AP340+[2]Aviation!AV340</f>
        <v>0.88686125764829904</v>
      </c>
    </row>
    <row r="341" spans="2:41">
      <c r="B341" s="74">
        <v>43803</v>
      </c>
      <c r="C341" s="117">
        <f>[2]Power!C341+'[2]Ground Transportation'!C341+[2]Industry!C341+[2]Residential!C341+[2]Aviation!C341</f>
        <v>31.985118735912433</v>
      </c>
      <c r="D341" s="117">
        <f>[2]Power!D341+'[2]Ground Transportation'!D341+[2]Industry!D341+[2]Residential!D341+[2]Aviation!D341</f>
        <v>7.0060059459326904</v>
      </c>
      <c r="E341" s="117">
        <f>[2]Power!E341+'[2]Ground Transportation'!E341+[2]Industry!E341+[2]Residential!E341+[2]Aviation!E341</f>
        <v>15.897543484905176</v>
      </c>
      <c r="F341" s="117">
        <f>[2]Power!F341+'[2]Ground Transportation'!F341+[2]Industry!F341+[2]Residential!F341+[2]Aviation!F341</f>
        <v>12.007581238481828</v>
      </c>
      <c r="G341" s="117">
        <f>[2]Power!G341+'[2]Ground Transportation'!G341+[2]Industry!G341+[2]Residential!G341+[2]Aviation!G341</f>
        <v>4.9863893268362602</v>
      </c>
      <c r="H341" s="117">
        <f>[2]Power!H341+'[2]Ground Transportation'!H341+[2]Industry!H341+[2]Residential!H341+[2]Aviation!H341</f>
        <v>3.5546248031805998</v>
      </c>
      <c r="I341" s="117">
        <f>[2]Power!I341+'[2]Ground Transportation'!I341+[2]Industry!I341+[2]Residential!I341+[2]Aviation!I341</f>
        <v>1.2493447746958437</v>
      </c>
      <c r="J341" s="117">
        <f>[2]Power!J341+'[2]Ground Transportation'!J341+[2]Industry!J341+[2]Residential!J341+[2]Aviation!J341</f>
        <v>30.694633953370563</v>
      </c>
      <c r="K341" s="79">
        <f>SUM(C341:J341)+[2]Aviation!L341+'[2]International Shipping'!C341</f>
        <v>110.90776236315408</v>
      </c>
      <c r="M341" s="68"/>
      <c r="N341" s="69"/>
      <c r="O341" s="69"/>
      <c r="P341" s="69"/>
      <c r="Q341" s="69"/>
      <c r="R341" s="69"/>
      <c r="S341" s="69"/>
      <c r="T341" s="69"/>
      <c r="U341" s="69"/>
      <c r="V341" s="69"/>
      <c r="AJ341" s="74">
        <v>43803</v>
      </c>
      <c r="AK341" s="117">
        <f>[2]Power!AL341+'[2]Ground Transportation'!AL341+[2]Industry!AL341+[2]Residential!AL341+[2]Aviation!AR341</f>
        <v>1.3055002201494097</v>
      </c>
      <c r="AL341" s="117">
        <f>[2]Power!AM341+'[2]Ground Transportation'!AM341+[2]Industry!AM341+[2]Residential!AM341+[2]Aviation!AS341</f>
        <v>1.2673738754334132</v>
      </c>
      <c r="AM341" s="117">
        <f>[2]Power!AN341+'[2]Ground Transportation'!AN341+[2]Industry!AN341+[2]Residential!AN341+[2]Aviation!AT341</f>
        <v>2.8036748256035184</v>
      </c>
      <c r="AN341" s="117">
        <f>[2]Power!AO341+'[2]Ground Transportation'!AO341+[2]Industry!AO341+[2]Residential!AO341+[2]Aviation!AU341</f>
        <v>1.2187685991962394</v>
      </c>
      <c r="AO341" s="97">
        <f>[2]Power!AP341+'[2]Ground Transportation'!AP341+[2]Industry!AP341+[2]Residential!AP341+[2]Aviation!AV341</f>
        <v>0.88970111746894454</v>
      </c>
    </row>
    <row r="342" spans="2:41">
      <c r="B342" s="74">
        <v>43804</v>
      </c>
      <c r="C342" s="117">
        <f>[2]Power!C342+'[2]Ground Transportation'!C342+[2]Industry!C342+[2]Residential!C342+[2]Aviation!C342</f>
        <v>32.715331674400296</v>
      </c>
      <c r="D342" s="117">
        <f>[2]Power!D342+'[2]Ground Transportation'!D342+[2]Industry!D342+[2]Residential!D342+[2]Aviation!D342</f>
        <v>7.0343348109672261</v>
      </c>
      <c r="E342" s="117">
        <f>[2]Power!E342+'[2]Ground Transportation'!E342+[2]Industry!E342+[2]Residential!E342+[2]Aviation!E342</f>
        <v>15.394351183203851</v>
      </c>
      <c r="F342" s="117">
        <f>[2]Power!F342+'[2]Ground Transportation'!F342+[2]Industry!F342+[2]Residential!F342+[2]Aviation!F342</f>
        <v>11.743760437806356</v>
      </c>
      <c r="G342" s="117">
        <f>[2]Power!G342+'[2]Ground Transportation'!G342+[2]Industry!G342+[2]Residential!G342+[2]Aviation!G342</f>
        <v>4.9427984004048007</v>
      </c>
      <c r="H342" s="117">
        <f>[2]Power!H342+'[2]Ground Transportation'!H342+[2]Industry!H342+[2]Residential!H342+[2]Aviation!H342</f>
        <v>3.6839528227025493</v>
      </c>
      <c r="I342" s="117">
        <f>[2]Power!I342+'[2]Ground Transportation'!I342+[2]Industry!I342+[2]Residential!I342+[2]Aviation!I342</f>
        <v>1.2453675610812405</v>
      </c>
      <c r="J342" s="117">
        <f>[2]Power!J342+'[2]Ground Transportation'!J342+[2]Industry!J342+[2]Residential!J342+[2]Aviation!J342</f>
        <v>30.923742517463733</v>
      </c>
      <c r="K342" s="79">
        <f>SUM(C342:J342)+[2]Aviation!L342+'[2]International Shipping'!C342</f>
        <v>111.22889640760974</v>
      </c>
      <c r="M342" s="68"/>
      <c r="N342" s="69"/>
      <c r="O342" s="69"/>
      <c r="P342" s="69"/>
      <c r="Q342" s="69"/>
      <c r="R342" s="69"/>
      <c r="S342" s="69"/>
      <c r="T342" s="69"/>
      <c r="U342" s="69"/>
      <c r="V342" s="69"/>
      <c r="AJ342" s="74">
        <v>43804</v>
      </c>
      <c r="AK342" s="117">
        <f>[2]Power!AL342+'[2]Ground Transportation'!AL342+[2]Industry!AL342+[2]Residential!AL342+[2]Aviation!AR342</f>
        <v>1.2107730168698885</v>
      </c>
      <c r="AL342" s="117">
        <f>[2]Power!AM342+'[2]Ground Transportation'!AM342+[2]Industry!AM342+[2]Residential!AM342+[2]Aviation!AS342</f>
        <v>1.2211075804669882</v>
      </c>
      <c r="AM342" s="117">
        <f>[2]Power!AN342+'[2]Ground Transportation'!AN342+[2]Industry!AN342+[2]Residential!AN342+[2]Aviation!AT342</f>
        <v>2.8290534488362087</v>
      </c>
      <c r="AN342" s="117">
        <f>[2]Power!AO342+'[2]Ground Transportation'!AO342+[2]Industry!AO342+[2]Residential!AO342+[2]Aviation!AU342</f>
        <v>1.2299544971831264</v>
      </c>
      <c r="AO342" s="97">
        <f>[2]Power!AP342+'[2]Ground Transportation'!AP342+[2]Industry!AP342+[2]Residential!AP342+[2]Aviation!AV342</f>
        <v>0.83269739200142967</v>
      </c>
    </row>
    <row r="343" spans="2:41">
      <c r="B343" s="74">
        <v>43805</v>
      </c>
      <c r="C343" s="117">
        <f>[2]Power!C343+'[2]Ground Transportation'!C343+[2]Industry!C343+[2]Residential!C343+[2]Aviation!C343</f>
        <v>33.58717096603025</v>
      </c>
      <c r="D343" s="117">
        <f>[2]Power!D343+'[2]Ground Transportation'!D343+[2]Industry!D343+[2]Residential!D343+[2]Aviation!D343</f>
        <v>6.9823826597111562</v>
      </c>
      <c r="E343" s="117">
        <f>[2]Power!E343+'[2]Ground Transportation'!E343+[2]Industry!E343+[2]Residential!E343+[2]Aviation!E343</f>
        <v>15.474140649597642</v>
      </c>
      <c r="F343" s="117">
        <f>[2]Power!F343+'[2]Ground Transportation'!F343+[2]Industry!F343+[2]Residential!F343+[2]Aviation!F343</f>
        <v>10.367939760047738</v>
      </c>
      <c r="G343" s="117">
        <f>[2]Power!G343+'[2]Ground Transportation'!G343+[2]Industry!G343+[2]Residential!G343+[2]Aviation!G343</f>
        <v>4.9332630161632363</v>
      </c>
      <c r="H343" s="117">
        <f>[2]Power!H343+'[2]Ground Transportation'!H343+[2]Industry!H343+[2]Residential!H343+[2]Aviation!H343</f>
        <v>3.8555918839499008</v>
      </c>
      <c r="I343" s="117">
        <f>[2]Power!I343+'[2]Ground Transportation'!I343+[2]Industry!I343+[2]Residential!I343+[2]Aviation!I343</f>
        <v>1.249427719552024</v>
      </c>
      <c r="J343" s="117">
        <f>[2]Power!J343+'[2]Ground Transportation'!J343+[2]Industry!J343+[2]Residential!J343+[2]Aviation!J343</f>
        <v>30.708959703060742</v>
      </c>
      <c r="K343" s="79">
        <f>SUM(C343:J343)+[2]Aviation!L343+'[2]International Shipping'!C343</f>
        <v>110.76407038462573</v>
      </c>
      <c r="M343" s="68"/>
      <c r="N343" s="69"/>
      <c r="O343" s="69"/>
      <c r="P343" s="69"/>
      <c r="Q343" s="69"/>
      <c r="R343" s="69"/>
      <c r="S343" s="69"/>
      <c r="T343" s="69"/>
      <c r="U343" s="69"/>
      <c r="V343" s="69"/>
      <c r="AJ343" s="74">
        <v>43805</v>
      </c>
      <c r="AK343" s="117">
        <f>[2]Power!AL343+'[2]Ground Transportation'!AL343+[2]Industry!AL343+[2]Residential!AL343+[2]Aviation!AR343</f>
        <v>1.049768933711501</v>
      </c>
      <c r="AL343" s="117">
        <f>[2]Power!AM343+'[2]Ground Transportation'!AM343+[2]Industry!AM343+[2]Residential!AM343+[2]Aviation!AS343</f>
        <v>1.0656421891563241</v>
      </c>
      <c r="AM343" s="117">
        <f>[2]Power!AN343+'[2]Ground Transportation'!AN343+[2]Industry!AN343+[2]Residential!AN343+[2]Aviation!AT343</f>
        <v>2.2575277262685094</v>
      </c>
      <c r="AN343" s="117">
        <f>[2]Power!AO343+'[2]Ground Transportation'!AO343+[2]Industry!AO343+[2]Residential!AO343+[2]Aviation!AU343</f>
        <v>1.206197969117184</v>
      </c>
      <c r="AO343" s="97">
        <f>[2]Power!AP343+'[2]Ground Transportation'!AP343+[2]Industry!AP343+[2]Residential!AP343+[2]Aviation!AV343</f>
        <v>0.66173409376528436</v>
      </c>
    </row>
    <row r="344" spans="2:41">
      <c r="B344" s="74">
        <v>43806</v>
      </c>
      <c r="C344" s="117">
        <f>[2]Power!C344+'[2]Ground Transportation'!C344+[2]Industry!C344+[2]Residential!C344+[2]Aviation!C344</f>
        <v>33.253924548857754</v>
      </c>
      <c r="D344" s="117">
        <f>[2]Power!D344+'[2]Ground Transportation'!D344+[2]Industry!D344+[2]Residential!D344+[2]Aviation!D344</f>
        <v>6.9718449288392774</v>
      </c>
      <c r="E344" s="117">
        <f>[2]Power!E344+'[2]Ground Transportation'!E344+[2]Industry!E344+[2]Residential!E344+[2]Aviation!E344</f>
        <v>14.258205912733965</v>
      </c>
      <c r="F344" s="117">
        <f>[2]Power!F344+'[2]Ground Transportation'!F344+[2]Industry!F344+[2]Residential!F344+[2]Aviation!F344</f>
        <v>8.7097453168762904</v>
      </c>
      <c r="G344" s="117">
        <f>[2]Power!G344+'[2]Ground Transportation'!G344+[2]Industry!G344+[2]Residential!G344+[2]Aviation!G344</f>
        <v>4.8729435942676833</v>
      </c>
      <c r="H344" s="117">
        <f>[2]Power!H344+'[2]Ground Transportation'!H344+[2]Industry!H344+[2]Residential!H344+[2]Aviation!H344</f>
        <v>3.6922374878975996</v>
      </c>
      <c r="I344" s="117">
        <f>[2]Power!I344+'[2]Ground Transportation'!I344+[2]Industry!I344+[2]Residential!I344+[2]Aviation!I344</f>
        <v>1.2004942092369073</v>
      </c>
      <c r="J344" s="117">
        <f>[2]Power!J344+'[2]Ground Transportation'!J344+[2]Industry!J344+[2]Residential!J344+[2]Aviation!J344</f>
        <v>29.665375521821606</v>
      </c>
      <c r="K344" s="79">
        <f>SUM(C344:J344)+[2]Aviation!L344+'[2]International Shipping'!C344</f>
        <v>106.23684522837789</v>
      </c>
      <c r="M344" s="68"/>
      <c r="N344" s="69"/>
      <c r="O344" s="69"/>
      <c r="P344" s="69"/>
      <c r="Q344" s="69"/>
      <c r="R344" s="69"/>
      <c r="S344" s="69"/>
      <c r="T344" s="69"/>
      <c r="U344" s="69"/>
      <c r="V344" s="69"/>
      <c r="AJ344" s="74">
        <v>43806</v>
      </c>
      <c r="AK344" s="117">
        <f>[2]Power!AL344+'[2]Ground Transportation'!AL344+[2]Industry!AL344+[2]Residential!AL344+[2]Aviation!AR344</f>
        <v>0.92414820567299294</v>
      </c>
      <c r="AL344" s="117">
        <f>[2]Power!AM344+'[2]Ground Transportation'!AM344+[2]Industry!AM344+[2]Residential!AM344+[2]Aviation!AS344</f>
        <v>0.87007480336945531</v>
      </c>
      <c r="AM344" s="117">
        <f>[2]Power!AN344+'[2]Ground Transportation'!AN344+[2]Industry!AN344+[2]Residential!AN344+[2]Aviation!AT344</f>
        <v>1.6470763481255237</v>
      </c>
      <c r="AN344" s="117">
        <f>[2]Power!AO344+'[2]Ground Transportation'!AO344+[2]Industry!AO344+[2]Residential!AO344+[2]Aviation!AU344</f>
        <v>1.007056968345126</v>
      </c>
      <c r="AO344" s="97">
        <f>[2]Power!AP344+'[2]Ground Transportation'!AP344+[2]Industry!AP344+[2]Residential!AP344+[2]Aviation!AV344</f>
        <v>0.67910124708295538</v>
      </c>
    </row>
    <row r="345" spans="2:41">
      <c r="B345" s="74">
        <v>43807</v>
      </c>
      <c r="C345" s="117">
        <f>[2]Power!C345+'[2]Ground Transportation'!C345+[2]Industry!C345+[2]Residential!C345+[2]Aviation!C345</f>
        <v>31.998618382265686</v>
      </c>
      <c r="D345" s="117">
        <f>[2]Power!D345+'[2]Ground Transportation'!D345+[2]Industry!D345+[2]Residential!D345+[2]Aviation!D345</f>
        <v>6.8956292016668979</v>
      </c>
      <c r="E345" s="117">
        <f>[2]Power!E345+'[2]Ground Transportation'!E345+[2]Industry!E345+[2]Residential!E345+[2]Aviation!E345</f>
        <v>12.83235448540289</v>
      </c>
      <c r="F345" s="117">
        <f>[2]Power!F345+'[2]Ground Transportation'!F345+[2]Industry!F345+[2]Residential!F345+[2]Aviation!F345</f>
        <v>7.3318858089830021</v>
      </c>
      <c r="G345" s="117">
        <f>[2]Power!G345+'[2]Ground Transportation'!G345+[2]Industry!G345+[2]Residential!G345+[2]Aviation!G345</f>
        <v>4.7724899784172257</v>
      </c>
      <c r="H345" s="117">
        <f>[2]Power!H345+'[2]Ground Transportation'!H345+[2]Industry!H345+[2]Residential!H345+[2]Aviation!H345</f>
        <v>3.296837889093688</v>
      </c>
      <c r="I345" s="117">
        <f>[2]Power!I345+'[2]Ground Transportation'!I345+[2]Industry!I345+[2]Residential!I345+[2]Aviation!I345</f>
        <v>1.1149562499515233</v>
      </c>
      <c r="J345" s="117">
        <f>[2]Power!J345+'[2]Ground Transportation'!J345+[2]Industry!J345+[2]Residential!J345+[2]Aviation!J345</f>
        <v>28.1052991031864</v>
      </c>
      <c r="K345" s="79">
        <f>SUM(C345:J345)+[2]Aviation!L345+'[2]International Shipping'!C345</f>
        <v>99.991042880032452</v>
      </c>
      <c r="L345" s="67"/>
      <c r="M345" s="68"/>
      <c r="N345" s="69"/>
      <c r="O345" s="69"/>
      <c r="P345" s="69"/>
      <c r="Q345" s="69"/>
      <c r="R345" s="69"/>
      <c r="S345" s="69"/>
      <c r="T345" s="69"/>
      <c r="U345" s="69"/>
      <c r="V345" s="69"/>
      <c r="AJ345" s="74">
        <v>43807</v>
      </c>
      <c r="AK345" s="117">
        <f>[2]Power!AL345+'[2]Ground Transportation'!AL345+[2]Industry!AL345+[2]Residential!AL345+[2]Aviation!AR345</f>
        <v>0.7469219366940526</v>
      </c>
      <c r="AL345" s="117">
        <f>[2]Power!AM345+'[2]Ground Transportation'!AM345+[2]Industry!AM345+[2]Residential!AM345+[2]Aviation!AS345</f>
        <v>0.70148187505491166</v>
      </c>
      <c r="AM345" s="117">
        <f>[2]Power!AN345+'[2]Ground Transportation'!AN345+[2]Industry!AN345+[2]Residential!AN345+[2]Aviation!AT345</f>
        <v>1.372850047018797</v>
      </c>
      <c r="AN345" s="117">
        <f>[2]Power!AO345+'[2]Ground Transportation'!AO345+[2]Industry!AO345+[2]Residential!AO345+[2]Aviation!AU345</f>
        <v>0.89433283070945069</v>
      </c>
      <c r="AO345" s="97">
        <f>[2]Power!AP345+'[2]Ground Transportation'!AP345+[2]Industry!AP345+[2]Residential!AP345+[2]Aviation!AV345</f>
        <v>0.53912796722183742</v>
      </c>
    </row>
    <row r="346" spans="2:41">
      <c r="B346" s="74">
        <v>43808</v>
      </c>
      <c r="C346" s="117">
        <f>[2]Power!C346+'[2]Ground Transportation'!C346+[2]Industry!C346+[2]Residential!C346+[2]Aviation!C346</f>
        <v>32.570004180123867</v>
      </c>
      <c r="D346" s="117">
        <f>[2]Power!D346+'[2]Ground Transportation'!D346+[2]Industry!D346+[2]Residential!D346+[2]Aviation!D346</f>
        <v>6.8528536641881237</v>
      </c>
      <c r="E346" s="117">
        <f>[2]Power!E346+'[2]Ground Transportation'!E346+[2]Industry!E346+[2]Residential!E346+[2]Aviation!E346</f>
        <v>14.229909203108809</v>
      </c>
      <c r="F346" s="117">
        <f>[2]Power!F346+'[2]Ground Transportation'!F346+[2]Industry!F346+[2]Residential!F346+[2]Aviation!F346</f>
        <v>9.6907600823342435</v>
      </c>
      <c r="G346" s="117">
        <f>[2]Power!G346+'[2]Ground Transportation'!G346+[2]Industry!G346+[2]Residential!G346+[2]Aviation!G346</f>
        <v>4.8775497442566023</v>
      </c>
      <c r="H346" s="117">
        <f>[2]Power!H346+'[2]Ground Transportation'!H346+[2]Industry!H346+[2]Residential!H346+[2]Aviation!H346</f>
        <v>3.6768958178757547</v>
      </c>
      <c r="I346" s="117">
        <f>[2]Power!I346+'[2]Ground Transportation'!I346+[2]Industry!I346+[2]Residential!I346+[2]Aviation!I346</f>
        <v>1.2210935032989945</v>
      </c>
      <c r="J346" s="117">
        <f>[2]Power!J346+'[2]Ground Transportation'!J346+[2]Industry!J346+[2]Residential!J346+[2]Aviation!J346</f>
        <v>30.032748191394766</v>
      </c>
      <c r="K346" s="79">
        <f>SUM(C346:J346)+[2]Aviation!L346+'[2]International Shipping'!C346</f>
        <v>106.73399728289891</v>
      </c>
      <c r="M346" s="68"/>
      <c r="N346" s="69"/>
      <c r="O346" s="69"/>
      <c r="P346" s="69"/>
      <c r="Q346" s="69"/>
      <c r="R346" s="69"/>
      <c r="S346" s="69"/>
      <c r="T346" s="69"/>
      <c r="U346" s="69"/>
      <c r="V346" s="69"/>
      <c r="AJ346" s="74">
        <v>43808</v>
      </c>
      <c r="AK346" s="117">
        <f>[2]Power!AL346+'[2]Ground Transportation'!AL346+[2]Industry!AL346+[2]Residential!AL346+[2]Aviation!AR346</f>
        <v>1.0296089060715954</v>
      </c>
      <c r="AL346" s="117">
        <f>[2]Power!AM346+'[2]Ground Transportation'!AM346+[2]Industry!AM346+[2]Residential!AM346+[2]Aviation!AS346</f>
        <v>0.92404028296752028</v>
      </c>
      <c r="AM346" s="117">
        <f>[2]Power!AN346+'[2]Ground Transportation'!AN346+[2]Industry!AN346+[2]Residential!AN346+[2]Aviation!AT346</f>
        <v>2.0208004925959302</v>
      </c>
      <c r="AN346" s="117">
        <f>[2]Power!AO346+'[2]Ground Transportation'!AO346+[2]Industry!AO346+[2]Residential!AO346+[2]Aviation!AU346</f>
        <v>1.0603031421863098</v>
      </c>
      <c r="AO346" s="97">
        <f>[2]Power!AP346+'[2]Ground Transportation'!AP346+[2]Industry!AP346+[2]Residential!AP346+[2]Aviation!AV346</f>
        <v>0.68643351771587757</v>
      </c>
    </row>
    <row r="347" spans="2:41">
      <c r="B347" s="74">
        <v>43809</v>
      </c>
      <c r="C347" s="117">
        <f>[2]Power!C347+'[2]Ground Transportation'!C347+[2]Industry!C347+[2]Residential!C347+[2]Aviation!C347</f>
        <v>32.553448612956025</v>
      </c>
      <c r="D347" s="117">
        <f>[2]Power!D347+'[2]Ground Transportation'!D347+[2]Industry!D347+[2]Residential!D347+[2]Aviation!D347</f>
        <v>7.128021719877542</v>
      </c>
      <c r="E347" s="117">
        <f>[2]Power!E347+'[2]Ground Transportation'!E347+[2]Industry!E347+[2]Residential!E347+[2]Aviation!E347</f>
        <v>15.625597098431111</v>
      </c>
      <c r="F347" s="117">
        <f>[2]Power!F347+'[2]Ground Transportation'!F347+[2]Industry!F347+[2]Residential!F347+[2]Aviation!F347</f>
        <v>10.813192051007666</v>
      </c>
      <c r="G347" s="117">
        <f>[2]Power!G347+'[2]Ground Transportation'!G347+[2]Industry!G347+[2]Residential!G347+[2]Aviation!G347</f>
        <v>4.8943585794147779</v>
      </c>
      <c r="H347" s="117">
        <f>[2]Power!H347+'[2]Ground Transportation'!H347+[2]Industry!H347+[2]Residential!H347+[2]Aviation!H347</f>
        <v>3.5381673202374531</v>
      </c>
      <c r="I347" s="117">
        <f>[2]Power!I347+'[2]Ground Transportation'!I347+[2]Industry!I347+[2]Residential!I347+[2]Aviation!I347</f>
        <v>1.225728837482662</v>
      </c>
      <c r="J347" s="117">
        <f>[2]Power!J347+'[2]Ground Transportation'!J347+[2]Industry!J347+[2]Residential!J347+[2]Aviation!J347</f>
        <v>30.870315534195029</v>
      </c>
      <c r="K347" s="79">
        <f>SUM(C347:J347)+[2]Aviation!L347+'[2]International Shipping'!C347</f>
        <v>110.14356303490206</v>
      </c>
      <c r="M347" s="68"/>
      <c r="N347" s="69"/>
      <c r="O347" s="69"/>
      <c r="P347" s="69"/>
      <c r="Q347" s="69"/>
      <c r="R347" s="69"/>
      <c r="S347" s="69"/>
      <c r="T347" s="69"/>
      <c r="U347" s="69"/>
      <c r="V347" s="69"/>
      <c r="AJ347" s="74">
        <v>43809</v>
      </c>
      <c r="AK347" s="117">
        <f>[2]Power!AL347+'[2]Ground Transportation'!AL347+[2]Industry!AL347+[2]Residential!AL347+[2]Aviation!AR347</f>
        <v>1.0545120408125881</v>
      </c>
      <c r="AL347" s="117">
        <f>[2]Power!AM347+'[2]Ground Transportation'!AM347+[2]Industry!AM347+[2]Residential!AM347+[2]Aviation!AS347</f>
        <v>1.0940012128840653</v>
      </c>
      <c r="AM347" s="117">
        <f>[2]Power!AN347+'[2]Ground Transportation'!AN347+[2]Industry!AN347+[2]Residential!AN347+[2]Aviation!AT347</f>
        <v>2.46554691248229</v>
      </c>
      <c r="AN347" s="117">
        <f>[2]Power!AO347+'[2]Ground Transportation'!AO347+[2]Industry!AO347+[2]Residential!AO347+[2]Aviation!AU347</f>
        <v>1.1607828186989748</v>
      </c>
      <c r="AO347" s="97">
        <f>[2]Power!AP347+'[2]Ground Transportation'!AP347+[2]Industry!AP347+[2]Residential!AP347+[2]Aviation!AV347</f>
        <v>0.79214870836971452</v>
      </c>
    </row>
    <row r="348" spans="2:41">
      <c r="B348" s="74">
        <v>43810</v>
      </c>
      <c r="C348" s="117">
        <f>[2]Power!C348+'[2]Ground Transportation'!C348+[2]Industry!C348+[2]Residential!C348+[2]Aviation!C348</f>
        <v>32.478381725033799</v>
      </c>
      <c r="D348" s="117">
        <f>[2]Power!D348+'[2]Ground Transportation'!D348+[2]Industry!D348+[2]Residential!D348+[2]Aviation!D348</f>
        <v>7.2832937956081905</v>
      </c>
      <c r="E348" s="117">
        <f>[2]Power!E348+'[2]Ground Transportation'!E348+[2]Industry!E348+[2]Residential!E348+[2]Aviation!E348</f>
        <v>16.821169752323641</v>
      </c>
      <c r="F348" s="117">
        <f>[2]Power!F348+'[2]Ground Transportation'!F348+[2]Industry!F348+[2]Residential!F348+[2]Aviation!F348</f>
        <v>11.12054471176792</v>
      </c>
      <c r="G348" s="117">
        <f>[2]Power!G348+'[2]Ground Transportation'!G348+[2]Industry!G348+[2]Residential!G348+[2]Aviation!G348</f>
        <v>4.8959810418219512</v>
      </c>
      <c r="H348" s="117">
        <f>[2]Power!H348+'[2]Ground Transportation'!H348+[2]Industry!H348+[2]Residential!H348+[2]Aviation!H348</f>
        <v>3.499645907271534</v>
      </c>
      <c r="I348" s="117">
        <f>[2]Power!I348+'[2]Ground Transportation'!I348+[2]Industry!I348+[2]Residential!I348+[2]Aviation!I348</f>
        <v>1.2476000669879823</v>
      </c>
      <c r="J348" s="117">
        <f>[2]Power!J348+'[2]Ground Transportation'!J348+[2]Industry!J348+[2]Residential!J348+[2]Aviation!J348</f>
        <v>31.370983860600976</v>
      </c>
      <c r="K348" s="79">
        <f>SUM(C348:J348)+[2]Aviation!L348+'[2]International Shipping'!C348</f>
        <v>112.25769146891604</v>
      </c>
      <c r="M348" s="68"/>
      <c r="N348" s="69"/>
      <c r="O348" s="69"/>
      <c r="P348" s="69"/>
      <c r="Q348" s="69"/>
      <c r="R348" s="69"/>
      <c r="S348" s="69"/>
      <c r="T348" s="69"/>
      <c r="U348" s="69"/>
      <c r="V348" s="69"/>
      <c r="AJ348" s="74">
        <v>43810</v>
      </c>
      <c r="AK348" s="117">
        <f>[2]Power!AL348+'[2]Ground Transportation'!AL348+[2]Industry!AL348+[2]Residential!AL348+[2]Aviation!AR348</f>
        <v>1.1640276782240144</v>
      </c>
      <c r="AL348" s="117">
        <f>[2]Power!AM348+'[2]Ground Transportation'!AM348+[2]Industry!AM348+[2]Residential!AM348+[2]Aviation!AS348</f>
        <v>1.1122910203637442</v>
      </c>
      <c r="AM348" s="117">
        <f>[2]Power!AN348+'[2]Ground Transportation'!AN348+[2]Industry!AN348+[2]Residential!AN348+[2]Aviation!AT348</f>
        <v>2.5687599275977497</v>
      </c>
      <c r="AN348" s="117">
        <f>[2]Power!AO348+'[2]Ground Transportation'!AO348+[2]Industry!AO348+[2]Residential!AO348+[2]Aviation!AU348</f>
        <v>1.1451854378697659</v>
      </c>
      <c r="AO348" s="97">
        <f>[2]Power!AP348+'[2]Ground Transportation'!AP348+[2]Industry!AP348+[2]Residential!AP348+[2]Aviation!AV348</f>
        <v>0.80190614663373938</v>
      </c>
    </row>
    <row r="349" spans="2:41">
      <c r="B349" s="74">
        <v>43811</v>
      </c>
      <c r="C349" s="117">
        <f>[2]Power!C349+'[2]Ground Transportation'!C349+[2]Industry!C349+[2]Residential!C349+[2]Aviation!C349</f>
        <v>32.590713484042524</v>
      </c>
      <c r="D349" s="117">
        <f>[2]Power!D349+'[2]Ground Transportation'!D349+[2]Industry!D349+[2]Residential!D349+[2]Aviation!D349</f>
        <v>7.4319004554323769</v>
      </c>
      <c r="E349" s="117">
        <f>[2]Power!E349+'[2]Ground Transportation'!E349+[2]Industry!E349+[2]Residential!E349+[2]Aviation!E349</f>
        <v>16.715042161332505</v>
      </c>
      <c r="F349" s="117">
        <f>[2]Power!F349+'[2]Ground Transportation'!F349+[2]Industry!F349+[2]Residential!F349+[2]Aviation!F349</f>
        <v>11.32887282088252</v>
      </c>
      <c r="G349" s="117">
        <f>[2]Power!G349+'[2]Ground Transportation'!G349+[2]Industry!G349+[2]Residential!G349+[2]Aviation!G349</f>
        <v>4.9901951526077148</v>
      </c>
      <c r="H349" s="117">
        <f>[2]Power!H349+'[2]Ground Transportation'!H349+[2]Industry!H349+[2]Residential!H349+[2]Aviation!H349</f>
        <v>3.5338351258067902</v>
      </c>
      <c r="I349" s="117">
        <f>[2]Power!I349+'[2]Ground Transportation'!I349+[2]Industry!I349+[2]Residential!I349+[2]Aviation!I349</f>
        <v>1.2201190973293112</v>
      </c>
      <c r="J349" s="117">
        <f>[2]Power!J349+'[2]Ground Transportation'!J349+[2]Industry!J349+[2]Residential!J349+[2]Aviation!J349</f>
        <v>31.748400355035177</v>
      </c>
      <c r="K349" s="79">
        <f>SUM(C349:J349)+[2]Aviation!L349+'[2]International Shipping'!C349</f>
        <v>113.13118624529132</v>
      </c>
      <c r="M349" s="68"/>
      <c r="N349" s="69"/>
      <c r="O349" s="69"/>
      <c r="P349" s="69"/>
      <c r="Q349" s="69"/>
      <c r="R349" s="69"/>
      <c r="S349" s="69"/>
      <c r="T349" s="69"/>
      <c r="U349" s="69"/>
      <c r="V349" s="69"/>
      <c r="AJ349" s="74">
        <v>43811</v>
      </c>
      <c r="AK349" s="117">
        <f>[2]Power!AL349+'[2]Ground Transportation'!AL349+[2]Industry!AL349+[2]Residential!AL349+[2]Aviation!AR349</f>
        <v>1.1934511460362758</v>
      </c>
      <c r="AL349" s="117">
        <f>[2]Power!AM349+'[2]Ground Transportation'!AM349+[2]Industry!AM349+[2]Residential!AM349+[2]Aviation!AS349</f>
        <v>1.1102278971817565</v>
      </c>
      <c r="AM349" s="117">
        <f>[2]Power!AN349+'[2]Ground Transportation'!AN349+[2]Industry!AN349+[2]Residential!AN349+[2]Aviation!AT349</f>
        <v>2.6559102410331485</v>
      </c>
      <c r="AN349" s="117">
        <f>[2]Power!AO349+'[2]Ground Transportation'!AO349+[2]Industry!AO349+[2]Residential!AO349+[2]Aviation!AU349</f>
        <v>1.1693469992203158</v>
      </c>
      <c r="AO349" s="97">
        <f>[2]Power!AP349+'[2]Ground Transportation'!AP349+[2]Industry!AP349+[2]Residential!AP349+[2]Aviation!AV349</f>
        <v>0.77369304398409267</v>
      </c>
    </row>
    <row r="350" spans="2:41">
      <c r="B350" s="74">
        <v>43812</v>
      </c>
      <c r="C350" s="117">
        <f>[2]Power!C350+'[2]Ground Transportation'!C350+[2]Industry!C350+[2]Residential!C350+[2]Aviation!C350</f>
        <v>32.332645966009608</v>
      </c>
      <c r="D350" s="117">
        <f>[2]Power!D350+'[2]Ground Transportation'!D350+[2]Industry!D350+[2]Residential!D350+[2]Aviation!D350</f>
        <v>7.5804251334713157</v>
      </c>
      <c r="E350" s="117">
        <f>[2]Power!E350+'[2]Ground Transportation'!E350+[2]Industry!E350+[2]Residential!E350+[2]Aviation!E350</f>
        <v>16.244419740374855</v>
      </c>
      <c r="F350" s="117">
        <f>[2]Power!F350+'[2]Ground Transportation'!F350+[2]Industry!F350+[2]Residential!F350+[2]Aviation!F350</f>
        <v>10.343955049313285</v>
      </c>
      <c r="G350" s="117">
        <f>[2]Power!G350+'[2]Ground Transportation'!G350+[2]Industry!G350+[2]Residential!G350+[2]Aviation!G350</f>
        <v>5.0006283121636033</v>
      </c>
      <c r="H350" s="117">
        <f>[2]Power!H350+'[2]Ground Transportation'!H350+[2]Industry!H350+[2]Residential!H350+[2]Aviation!H350</f>
        <v>3.7188391046964311</v>
      </c>
      <c r="I350" s="117">
        <f>[2]Power!I350+'[2]Ground Transportation'!I350+[2]Industry!I350+[2]Residential!I350+[2]Aviation!I350</f>
        <v>1.2421934372279035</v>
      </c>
      <c r="J350" s="117">
        <f>[2]Power!J350+'[2]Ground Transportation'!J350+[2]Industry!J350+[2]Residential!J350+[2]Aviation!J350</f>
        <v>30.480817611420655</v>
      </c>
      <c r="K350" s="79">
        <f>SUM(C350:J350)+[2]Aviation!L350+'[2]International Shipping'!C350</f>
        <v>110.57982603652395</v>
      </c>
      <c r="M350" s="68"/>
      <c r="N350" s="69"/>
      <c r="O350" s="69"/>
      <c r="P350" s="69"/>
      <c r="Q350" s="69"/>
      <c r="R350" s="69"/>
      <c r="S350" s="69"/>
      <c r="T350" s="69"/>
      <c r="U350" s="69"/>
      <c r="V350" s="69"/>
      <c r="AJ350" s="74">
        <v>43812</v>
      </c>
      <c r="AK350" s="117">
        <f>[2]Power!AL350+'[2]Ground Transportation'!AL350+[2]Industry!AL350+[2]Residential!AL350+[2]Aviation!AR350</f>
        <v>1.0808416245884052</v>
      </c>
      <c r="AL350" s="117">
        <f>[2]Power!AM350+'[2]Ground Transportation'!AM350+[2]Industry!AM350+[2]Residential!AM350+[2]Aviation!AS350</f>
        <v>0.9863654753184139</v>
      </c>
      <c r="AM350" s="117">
        <f>[2]Power!AN350+'[2]Ground Transportation'!AN350+[2]Industry!AN350+[2]Residential!AN350+[2]Aviation!AT350</f>
        <v>2.3974838985256848</v>
      </c>
      <c r="AN350" s="117">
        <f>[2]Power!AO350+'[2]Ground Transportation'!AO350+[2]Industry!AO350+[2]Residential!AO350+[2]Aviation!AU350</f>
        <v>1.0819597258384561</v>
      </c>
      <c r="AO350" s="97">
        <f>[2]Power!AP350+'[2]Ground Transportation'!AP350+[2]Industry!AP350+[2]Residential!AP350+[2]Aviation!AV350</f>
        <v>0.67723321111144397</v>
      </c>
    </row>
    <row r="351" spans="2:41">
      <c r="B351" s="74">
        <v>43813</v>
      </c>
      <c r="C351" s="117">
        <f>[2]Power!C351+'[2]Ground Transportation'!C351+[2]Industry!C351+[2]Residential!C351+[2]Aviation!C351</f>
        <v>32.060193281225089</v>
      </c>
      <c r="D351" s="117">
        <f>[2]Power!D351+'[2]Ground Transportation'!D351+[2]Industry!D351+[2]Residential!D351+[2]Aviation!D351</f>
        <v>7.1308883583146212</v>
      </c>
      <c r="E351" s="117">
        <f>[2]Power!E351+'[2]Ground Transportation'!E351+[2]Industry!E351+[2]Residential!E351+[2]Aviation!E351</f>
        <v>14.627885039570778</v>
      </c>
      <c r="F351" s="117">
        <f>[2]Power!F351+'[2]Ground Transportation'!F351+[2]Industry!F351+[2]Residential!F351+[2]Aviation!F351</f>
        <v>8.2290924661699112</v>
      </c>
      <c r="G351" s="117">
        <f>[2]Power!G351+'[2]Ground Transportation'!G351+[2]Industry!G351+[2]Residential!G351+[2]Aviation!G351</f>
        <v>4.9835386721836885</v>
      </c>
      <c r="H351" s="117">
        <f>[2]Power!H351+'[2]Ground Transportation'!H351+[2]Industry!H351+[2]Residential!H351+[2]Aviation!H351</f>
        <v>3.3400394409452252</v>
      </c>
      <c r="I351" s="117">
        <f>[2]Power!I351+'[2]Ground Transportation'!I351+[2]Industry!I351+[2]Residential!I351+[2]Aviation!I351</f>
        <v>1.2437646040606476</v>
      </c>
      <c r="J351" s="117">
        <f>[2]Power!J351+'[2]Ground Transportation'!J351+[2]Industry!J351+[2]Residential!J351+[2]Aviation!J351</f>
        <v>28.808098844257156</v>
      </c>
      <c r="K351" s="79">
        <f>SUM(C351:J351)+[2]Aviation!L351+'[2]International Shipping'!C351</f>
        <v>104.07143355820817</v>
      </c>
      <c r="M351" s="68"/>
      <c r="N351" s="69"/>
      <c r="O351" s="69"/>
      <c r="P351" s="69"/>
      <c r="Q351" s="69"/>
      <c r="R351" s="69"/>
      <c r="S351" s="69"/>
      <c r="T351" s="69"/>
      <c r="U351" s="69"/>
      <c r="V351" s="69"/>
      <c r="AJ351" s="74">
        <v>43813</v>
      </c>
      <c r="AK351" s="117">
        <f>[2]Power!AL351+'[2]Ground Transportation'!AL351+[2]Industry!AL351+[2]Residential!AL351+[2]Aviation!AR351</f>
        <v>0.86651255011173611</v>
      </c>
      <c r="AL351" s="117">
        <f>[2]Power!AM351+'[2]Ground Transportation'!AM351+[2]Industry!AM351+[2]Residential!AM351+[2]Aviation!AS351</f>
        <v>0.74873342171407031</v>
      </c>
      <c r="AM351" s="117">
        <f>[2]Power!AN351+'[2]Ground Transportation'!AN351+[2]Industry!AN351+[2]Residential!AN351+[2]Aviation!AT351</f>
        <v>1.6716847683409444</v>
      </c>
      <c r="AN351" s="117">
        <f>[2]Power!AO351+'[2]Ground Transportation'!AO351+[2]Industry!AO351+[2]Residential!AO351+[2]Aviation!AU351</f>
        <v>0.9121814969431199</v>
      </c>
      <c r="AO351" s="97">
        <f>[2]Power!AP351+'[2]Ground Transportation'!AP351+[2]Industry!AP351+[2]Residential!AP351+[2]Aviation!AV351</f>
        <v>0.54766582597910773</v>
      </c>
    </row>
    <row r="352" spans="2:41">
      <c r="B352" s="74">
        <v>43814</v>
      </c>
      <c r="C352" s="117">
        <f>[2]Power!C352+'[2]Ground Transportation'!C352+[2]Industry!C352+[2]Residential!C352+[2]Aviation!C352</f>
        <v>31.25300383768165</v>
      </c>
      <c r="D352" s="117">
        <f>[2]Power!D352+'[2]Ground Transportation'!D352+[2]Industry!D352+[2]Residential!D352+[2]Aviation!D352</f>
        <v>7.3082607896121248</v>
      </c>
      <c r="E352" s="117">
        <f>[2]Power!E352+'[2]Ground Transportation'!E352+[2]Industry!E352+[2]Residential!E352+[2]Aviation!E352</f>
        <v>13.523076833417289</v>
      </c>
      <c r="F352" s="117">
        <f>[2]Power!F352+'[2]Ground Transportation'!F352+[2]Industry!F352+[2]Residential!F352+[2]Aviation!F352</f>
        <v>7.5625620211114732</v>
      </c>
      <c r="G352" s="117">
        <f>[2]Power!G352+'[2]Ground Transportation'!G352+[2]Industry!G352+[2]Residential!G352+[2]Aviation!G352</f>
        <v>4.9073863343778372</v>
      </c>
      <c r="H352" s="117">
        <f>[2]Power!H352+'[2]Ground Transportation'!H352+[2]Industry!H352+[2]Residential!H352+[2]Aviation!H352</f>
        <v>3.2889678349742071</v>
      </c>
      <c r="I352" s="117">
        <f>[2]Power!I352+'[2]Ground Transportation'!I352+[2]Industry!I352+[2]Residential!I352+[2]Aviation!I352</f>
        <v>1.1403201412616948</v>
      </c>
      <c r="J352" s="117">
        <f>[2]Power!J352+'[2]Ground Transportation'!J352+[2]Industry!J352+[2]Residential!J352+[2]Aviation!J352</f>
        <v>28.260751534208882</v>
      </c>
      <c r="K352" s="79">
        <f>SUM(C352:J352)+[2]Aviation!L352+'[2]International Shipping'!C352</f>
        <v>100.91716497415941</v>
      </c>
      <c r="L352" s="67"/>
      <c r="M352" s="68"/>
      <c r="N352" s="69"/>
      <c r="O352" s="69"/>
      <c r="P352" s="69"/>
      <c r="Q352" s="69"/>
      <c r="R352" s="69"/>
      <c r="S352" s="69"/>
      <c r="T352" s="69"/>
      <c r="U352" s="69"/>
      <c r="V352" s="69"/>
      <c r="AJ352" s="74">
        <v>43814</v>
      </c>
      <c r="AK352" s="117">
        <f>[2]Power!AL352+'[2]Ground Transportation'!AL352+[2]Industry!AL352+[2]Residential!AL352+[2]Aviation!AR352</f>
        <v>0.88639482038101725</v>
      </c>
      <c r="AL352" s="117">
        <f>[2]Power!AM352+'[2]Ground Transportation'!AM352+[2]Industry!AM352+[2]Residential!AM352+[2]Aviation!AS352</f>
        <v>0.70256412519155709</v>
      </c>
      <c r="AM352" s="117">
        <f>[2]Power!AN352+'[2]Ground Transportation'!AN352+[2]Industry!AN352+[2]Residential!AN352+[2]Aviation!AT352</f>
        <v>1.4257023426826694</v>
      </c>
      <c r="AN352" s="117">
        <f>[2]Power!AO352+'[2]Ground Transportation'!AO352+[2]Industry!AO352+[2]Residential!AO352+[2]Aviation!AU352</f>
        <v>0.82385822787473184</v>
      </c>
      <c r="AO352" s="97">
        <f>[2]Power!AP352+'[2]Ground Transportation'!AP352+[2]Industry!AP352+[2]Residential!AP352+[2]Aviation!AV352</f>
        <v>0.52742659474231068</v>
      </c>
    </row>
    <row r="353" spans="2:41">
      <c r="B353" s="74">
        <v>43815</v>
      </c>
      <c r="C353" s="117">
        <f>[2]Power!C353+'[2]Ground Transportation'!C353+[2]Industry!C353+[2]Residential!C353+[2]Aviation!C353</f>
        <v>30.676328944164993</v>
      </c>
      <c r="D353" s="117">
        <f>[2]Power!D353+'[2]Ground Transportation'!D353+[2]Industry!D353+[2]Residential!D353+[2]Aviation!D353</f>
        <v>7.3366856197774233</v>
      </c>
      <c r="E353" s="117">
        <f>[2]Power!E353+'[2]Ground Transportation'!E353+[2]Industry!E353+[2]Residential!E353+[2]Aviation!E353</f>
        <v>15.54998508307613</v>
      </c>
      <c r="F353" s="117">
        <f>[2]Power!F353+'[2]Ground Transportation'!F353+[2]Industry!F353+[2]Residential!F353+[2]Aviation!F353</f>
        <v>10.274671814587954</v>
      </c>
      <c r="G353" s="117">
        <f>[2]Power!G353+'[2]Ground Transportation'!G353+[2]Industry!G353+[2]Residential!G353+[2]Aviation!G353</f>
        <v>4.9941581121761409</v>
      </c>
      <c r="H353" s="117">
        <f>[2]Power!H353+'[2]Ground Transportation'!H353+[2]Industry!H353+[2]Residential!H353+[2]Aviation!H353</f>
        <v>3.5720277669255913</v>
      </c>
      <c r="I353" s="117">
        <f>[2]Power!I353+'[2]Ground Transportation'!I353+[2]Industry!I353+[2]Residential!I353+[2]Aviation!I353</f>
        <v>1.2598290980477465</v>
      </c>
      <c r="J353" s="117">
        <f>[2]Power!J353+'[2]Ground Transportation'!J353+[2]Industry!J353+[2]Residential!J353+[2]Aviation!J353</f>
        <v>29.951196212504755</v>
      </c>
      <c r="K353" s="79">
        <f>SUM(C353:J353)+[2]Aviation!L353+'[2]International Shipping'!C353</f>
        <v>107.22943443972304</v>
      </c>
      <c r="AJ353" s="74">
        <v>43815</v>
      </c>
      <c r="AK353" s="117">
        <f>[2]Power!AL353+'[2]Ground Transportation'!AL353+[2]Industry!AL353+[2]Residential!AL353+[2]Aviation!AR353</f>
        <v>1.1524037529904387</v>
      </c>
      <c r="AL353" s="117">
        <f>[2]Power!AM353+'[2]Ground Transportation'!AM353+[2]Industry!AM353+[2]Residential!AM353+[2]Aviation!AS353</f>
        <v>0.96791908066121901</v>
      </c>
      <c r="AM353" s="117">
        <f>[2]Power!AN353+'[2]Ground Transportation'!AN353+[2]Industry!AN353+[2]Residential!AN353+[2]Aviation!AT353</f>
        <v>2.2915053297423542</v>
      </c>
      <c r="AN353" s="117">
        <f>[2]Power!AO353+'[2]Ground Transportation'!AO353+[2]Industry!AO353+[2]Residential!AO353+[2]Aviation!AU353</f>
        <v>1.0065918824323292</v>
      </c>
      <c r="AO353" s="97">
        <f>[2]Power!AP353+'[2]Ground Transportation'!AP353+[2]Industry!AP353+[2]Residential!AP353+[2]Aviation!AV353</f>
        <v>0.77364332491234522</v>
      </c>
    </row>
    <row r="354" spans="2:41">
      <c r="B354" s="74">
        <v>43816</v>
      </c>
      <c r="C354" s="117">
        <f>[2]Power!C354+'[2]Ground Transportation'!C354+[2]Industry!C354+[2]Residential!C354+[2]Aviation!C354</f>
        <v>31.298548530835703</v>
      </c>
      <c r="D354" s="117">
        <f>[2]Power!D354+'[2]Ground Transportation'!D354+[2]Industry!D354+[2]Residential!D354+[2]Aviation!D354</f>
        <v>7.927805480500103</v>
      </c>
      <c r="E354" s="117">
        <f>[2]Power!E354+'[2]Ground Transportation'!E354+[2]Industry!E354+[2]Residential!E354+[2]Aviation!E354</f>
        <v>16.542646671156955</v>
      </c>
      <c r="F354" s="117">
        <f>[2]Power!F354+'[2]Ground Transportation'!F354+[2]Industry!F354+[2]Residential!F354+[2]Aviation!F354</f>
        <v>10.434466080937451</v>
      </c>
      <c r="G354" s="117">
        <f>[2]Power!G354+'[2]Ground Transportation'!G354+[2]Industry!G354+[2]Residential!G354+[2]Aviation!G354</f>
        <v>4.9326049049958307</v>
      </c>
      <c r="H354" s="117">
        <f>[2]Power!H354+'[2]Ground Transportation'!H354+[2]Industry!H354+[2]Residential!H354+[2]Aviation!H354</f>
        <v>3.6126318658392087</v>
      </c>
      <c r="I354" s="117">
        <f>[2]Power!I354+'[2]Ground Transportation'!I354+[2]Industry!I354+[2]Residential!I354+[2]Aviation!I354</f>
        <v>1.2668090318783876</v>
      </c>
      <c r="J354" s="117">
        <f>[2]Power!J354+'[2]Ground Transportation'!J354+[2]Industry!J354+[2]Residential!J354+[2]Aviation!J354</f>
        <v>30.570522946284111</v>
      </c>
      <c r="K354" s="79">
        <f>SUM(C354:J354)+[2]Aviation!L354+'[2]International Shipping'!C354</f>
        <v>110.13510162689674</v>
      </c>
      <c r="AJ354" s="74">
        <v>43816</v>
      </c>
      <c r="AK354" s="117">
        <f>[2]Power!AL354+'[2]Ground Transportation'!AL354+[2]Industry!AL354+[2]Residential!AL354+[2]Aviation!AR354</f>
        <v>1.2372967007363707</v>
      </c>
      <c r="AL354" s="117">
        <f>[2]Power!AM354+'[2]Ground Transportation'!AM354+[2]Industry!AM354+[2]Residential!AM354+[2]Aviation!AS354</f>
        <v>0.91769782506578279</v>
      </c>
      <c r="AM354" s="117">
        <f>[2]Power!AN354+'[2]Ground Transportation'!AN354+[2]Industry!AN354+[2]Residential!AN354+[2]Aviation!AT354</f>
        <v>2.2212503405889912</v>
      </c>
      <c r="AN354" s="117">
        <f>[2]Power!AO354+'[2]Ground Transportation'!AO354+[2]Industry!AO354+[2]Residential!AO354+[2]Aviation!AU354</f>
        <v>1.040072552747612</v>
      </c>
      <c r="AO354" s="97">
        <f>[2]Power!AP354+'[2]Ground Transportation'!AP354+[2]Industry!AP354+[2]Residential!AP354+[2]Aviation!AV354</f>
        <v>0.87226712447946608</v>
      </c>
    </row>
    <row r="355" spans="2:41">
      <c r="B355" s="74">
        <v>43817</v>
      </c>
      <c r="C355" s="117">
        <f>[2]Power!C355+'[2]Ground Transportation'!C355+[2]Industry!C355+[2]Residential!C355+[2]Aviation!C355</f>
        <v>32.696162344505105</v>
      </c>
      <c r="D355" s="117">
        <f>[2]Power!D355+'[2]Ground Transportation'!D355+[2]Industry!D355+[2]Residential!D355+[2]Aviation!D355</f>
        <v>8.4018744606621034</v>
      </c>
      <c r="E355" s="117">
        <f>[2]Power!E355+'[2]Ground Transportation'!E355+[2]Industry!E355+[2]Residential!E355+[2]Aviation!E355</f>
        <v>17.000546600780403</v>
      </c>
      <c r="F355" s="117">
        <f>[2]Power!F355+'[2]Ground Transportation'!F355+[2]Industry!F355+[2]Residential!F355+[2]Aviation!F355</f>
        <v>10.031209597200995</v>
      </c>
      <c r="G355" s="117">
        <f>[2]Power!G355+'[2]Ground Transportation'!G355+[2]Industry!G355+[2]Residential!G355+[2]Aviation!G355</f>
        <v>4.9128461805951549</v>
      </c>
      <c r="H355" s="117">
        <f>[2]Power!H355+'[2]Ground Transportation'!H355+[2]Industry!H355+[2]Residential!H355+[2]Aviation!H355</f>
        <v>3.4514311889747828</v>
      </c>
      <c r="I355" s="117">
        <f>[2]Power!I355+'[2]Ground Transportation'!I355+[2]Industry!I355+[2]Residential!I355+[2]Aviation!I355</f>
        <v>1.2861056219780433</v>
      </c>
      <c r="J355" s="117">
        <f>[2]Power!J355+'[2]Ground Transportation'!J355+[2]Industry!J355+[2]Residential!J355+[2]Aviation!J355</f>
        <v>31.220665332123602</v>
      </c>
      <c r="K355" s="79">
        <f>SUM(C355:J355)+[2]Aviation!L355+'[2]International Shipping'!C355</f>
        <v>112.59625671621693</v>
      </c>
      <c r="AJ355" s="74">
        <v>43817</v>
      </c>
      <c r="AK355" s="117">
        <f>[2]Power!AL355+'[2]Ground Transportation'!AL355+[2]Industry!AL355+[2]Residential!AL355+[2]Aviation!AR355</f>
        <v>1.1121121793609547</v>
      </c>
      <c r="AL355" s="117">
        <f>[2]Power!AM355+'[2]Ground Transportation'!AM355+[2]Industry!AM355+[2]Residential!AM355+[2]Aviation!AS355</f>
        <v>0.95915405165118106</v>
      </c>
      <c r="AM355" s="117">
        <f>[2]Power!AN355+'[2]Ground Transportation'!AN355+[2]Industry!AN355+[2]Residential!AN355+[2]Aviation!AT355</f>
        <v>2.2898164628389583</v>
      </c>
      <c r="AN355" s="117">
        <f>[2]Power!AO355+'[2]Ground Transportation'!AO355+[2]Industry!AO355+[2]Residential!AO355+[2]Aviation!AU355</f>
        <v>0.99356403514839853</v>
      </c>
      <c r="AO355" s="97">
        <f>[2]Power!AP355+'[2]Ground Transportation'!AP355+[2]Industry!AP355+[2]Residential!AP355+[2]Aviation!AV355</f>
        <v>0.76978275357520876</v>
      </c>
    </row>
    <row r="356" spans="2:41">
      <c r="B356" s="74">
        <v>43818</v>
      </c>
      <c r="C356" s="117">
        <f>[2]Power!C356+'[2]Ground Transportation'!C356+[2]Industry!C356+[2]Residential!C356+[2]Aviation!C356</f>
        <v>33.183505358088638</v>
      </c>
      <c r="D356" s="117">
        <f>[2]Power!D356+'[2]Ground Transportation'!D356+[2]Industry!D356+[2]Residential!D356+[2]Aviation!D356</f>
        <v>8.6266714797188957</v>
      </c>
      <c r="E356" s="117">
        <f>[2]Power!E356+'[2]Ground Transportation'!E356+[2]Industry!E356+[2]Residential!E356+[2]Aviation!E356</f>
        <v>17.30876057461262</v>
      </c>
      <c r="F356" s="117">
        <f>[2]Power!F356+'[2]Ground Transportation'!F356+[2]Industry!F356+[2]Residential!F356+[2]Aviation!F356</f>
        <v>9.0778967439570444</v>
      </c>
      <c r="G356" s="117">
        <f>[2]Power!G356+'[2]Ground Transportation'!G356+[2]Industry!G356+[2]Residential!G356+[2]Aviation!G356</f>
        <v>4.7791309852626167</v>
      </c>
      <c r="H356" s="117">
        <f>[2]Power!H356+'[2]Ground Transportation'!H356+[2]Industry!H356+[2]Residential!H356+[2]Aviation!H356</f>
        <v>3.6778762075578877</v>
      </c>
      <c r="I356" s="117">
        <f>[2]Power!I356+'[2]Ground Transportation'!I356+[2]Industry!I356+[2]Residential!I356+[2]Aviation!I356</f>
        <v>1.2841060221413332</v>
      </c>
      <c r="J356" s="117">
        <f>[2]Power!J356+'[2]Ground Transportation'!J356+[2]Industry!J356+[2]Residential!J356+[2]Aviation!J356</f>
        <v>31.442112262564407</v>
      </c>
      <c r="K356" s="79">
        <f>SUM(C356:J356)+[2]Aviation!L356+'[2]International Shipping'!C356</f>
        <v>113.04139194161129</v>
      </c>
      <c r="AJ356" s="74">
        <v>43818</v>
      </c>
      <c r="AK356" s="117">
        <f>[2]Power!AL356+'[2]Ground Transportation'!AL356+[2]Industry!AL356+[2]Residential!AL356+[2]Aviation!AR356</f>
        <v>0.89296363372623022</v>
      </c>
      <c r="AL356" s="117">
        <f>[2]Power!AM356+'[2]Ground Transportation'!AM356+[2]Industry!AM356+[2]Residential!AM356+[2]Aviation!AS356</f>
        <v>0.814255329707394</v>
      </c>
      <c r="AM356" s="117">
        <f>[2]Power!AN356+'[2]Ground Transportation'!AN356+[2]Industry!AN356+[2]Residential!AN356+[2]Aviation!AT356</f>
        <v>2.0449385655158072</v>
      </c>
      <c r="AN356" s="117">
        <f>[2]Power!AO356+'[2]Ground Transportation'!AO356+[2]Industry!AO356+[2]Residential!AO356+[2]Aviation!AU356</f>
        <v>0.9222574189004209</v>
      </c>
      <c r="AO356" s="97">
        <f>[2]Power!AP356+'[2]Ground Transportation'!AP356+[2]Industry!AP356+[2]Residential!AP356+[2]Aviation!AV356</f>
        <v>0.66431591054121486</v>
      </c>
    </row>
    <row r="357" spans="2:41">
      <c r="B357" s="74">
        <v>43819</v>
      </c>
      <c r="C357" s="117">
        <f>[2]Power!C357+'[2]Ground Transportation'!C357+[2]Industry!C357+[2]Residential!C357+[2]Aviation!C357</f>
        <v>33.848304259438336</v>
      </c>
      <c r="D357" s="117">
        <f>[2]Power!D357+'[2]Ground Transportation'!D357+[2]Industry!D357+[2]Residential!D357+[2]Aviation!D357</f>
        <v>8.4586974697589294</v>
      </c>
      <c r="E357" s="117">
        <f>[2]Power!E357+'[2]Ground Transportation'!E357+[2]Industry!E357+[2]Residential!E357+[2]Aviation!E357</f>
        <v>16.787103367847077</v>
      </c>
      <c r="F357" s="117">
        <f>[2]Power!F357+'[2]Ground Transportation'!F357+[2]Industry!F357+[2]Residential!F357+[2]Aviation!F357</f>
        <v>8.5197952934037495</v>
      </c>
      <c r="G357" s="117">
        <f>[2]Power!G357+'[2]Ground Transportation'!G357+[2]Industry!G357+[2]Residential!G357+[2]Aviation!G357</f>
        <v>4.6205356804252382</v>
      </c>
      <c r="H357" s="117">
        <f>[2]Power!H357+'[2]Ground Transportation'!H357+[2]Industry!H357+[2]Residential!H357+[2]Aviation!H357</f>
        <v>3.5483013856172345</v>
      </c>
      <c r="I357" s="117">
        <f>[2]Power!I357+'[2]Ground Transportation'!I357+[2]Industry!I357+[2]Residential!I357+[2]Aviation!I357</f>
        <v>1.2716344017590273</v>
      </c>
      <c r="J357" s="117">
        <f>[2]Power!J357+'[2]Ground Transportation'!J357+[2]Industry!J357+[2]Residential!J357+[2]Aviation!J357</f>
        <v>30.663097987910874</v>
      </c>
      <c r="K357" s="79">
        <f>SUM(C357:J357)+[2]Aviation!L357+'[2]International Shipping'!C357</f>
        <v>111.44118842780148</v>
      </c>
      <c r="AJ357" s="74">
        <v>43819</v>
      </c>
      <c r="AK357" s="117">
        <f>[2]Power!AL357+'[2]Ground Transportation'!AL357+[2]Industry!AL357+[2]Residential!AL357+[2]Aviation!AR357</f>
        <v>0.95955052696973175</v>
      </c>
      <c r="AL357" s="117">
        <f>[2]Power!AM357+'[2]Ground Transportation'!AM357+[2]Industry!AM357+[2]Residential!AM357+[2]Aviation!AS357</f>
        <v>0.79770708638349019</v>
      </c>
      <c r="AM357" s="117">
        <f>[2]Power!AN357+'[2]Ground Transportation'!AN357+[2]Industry!AN357+[2]Residential!AN357+[2]Aviation!AT357</f>
        <v>1.7589793624051564</v>
      </c>
      <c r="AN357" s="117">
        <f>[2]Power!AO357+'[2]Ground Transportation'!AO357+[2]Industry!AO357+[2]Residential!AO357+[2]Aviation!AU357</f>
        <v>0.85117821725564624</v>
      </c>
      <c r="AO357" s="97">
        <f>[2]Power!AP357+'[2]Ground Transportation'!AP357+[2]Industry!AP357+[2]Residential!AP357+[2]Aviation!AV357</f>
        <v>0.66871208521184411</v>
      </c>
    </row>
    <row r="358" spans="2:41">
      <c r="B358" s="74">
        <v>43820</v>
      </c>
      <c r="C358" s="117">
        <f>[2]Power!C358+'[2]Ground Transportation'!C358+[2]Industry!C358+[2]Residential!C358+[2]Aviation!C358</f>
        <v>33.756919917723593</v>
      </c>
      <c r="D358" s="117">
        <f>[2]Power!D358+'[2]Ground Transportation'!D358+[2]Industry!D358+[2]Residential!D358+[2]Aviation!D358</f>
        <v>8.4185171962548981</v>
      </c>
      <c r="E358" s="117">
        <f>[2]Power!E358+'[2]Ground Transportation'!E358+[2]Industry!E358+[2]Residential!E358+[2]Aviation!E358</f>
        <v>15.107039645769293</v>
      </c>
      <c r="F358" s="117">
        <f>[2]Power!F358+'[2]Ground Transportation'!F358+[2]Industry!F358+[2]Residential!F358+[2]Aviation!F358</f>
        <v>7.895444246647334</v>
      </c>
      <c r="G358" s="117">
        <f>[2]Power!G358+'[2]Ground Transportation'!G358+[2]Industry!G358+[2]Residential!G358+[2]Aviation!G358</f>
        <v>4.7166458988504862</v>
      </c>
      <c r="H358" s="117">
        <f>[2]Power!H358+'[2]Ground Transportation'!H358+[2]Industry!H358+[2]Residential!H358+[2]Aviation!H358</f>
        <v>3.5026198555342112</v>
      </c>
      <c r="I358" s="117">
        <f>[2]Power!I358+'[2]Ground Transportation'!I358+[2]Industry!I358+[2]Residential!I358+[2]Aviation!I358</f>
        <v>1.1910072082024301</v>
      </c>
      <c r="J358" s="117">
        <f>[2]Power!J358+'[2]Ground Transportation'!J358+[2]Industry!J358+[2]Residential!J358+[2]Aviation!J358</f>
        <v>29.911932189231862</v>
      </c>
      <c r="K358" s="79">
        <f>SUM(C358:J358)+[2]Aviation!L358+'[2]International Shipping'!C358</f>
        <v>108.2728941197597</v>
      </c>
      <c r="AJ358" s="74">
        <v>43820</v>
      </c>
      <c r="AK358" s="117">
        <f>[2]Power!AL358+'[2]Ground Transportation'!AL358+[2]Industry!AL358+[2]Residential!AL358+[2]Aviation!AR358</f>
        <v>0.89850152177724041</v>
      </c>
      <c r="AL358" s="117">
        <f>[2]Power!AM358+'[2]Ground Transportation'!AM358+[2]Industry!AM358+[2]Residential!AM358+[2]Aviation!AS358</f>
        <v>0.78815321040897635</v>
      </c>
      <c r="AM358" s="117">
        <f>[2]Power!AN358+'[2]Ground Transportation'!AN358+[2]Industry!AN358+[2]Residential!AN358+[2]Aviation!AT358</f>
        <v>1.6358794006071378</v>
      </c>
      <c r="AN358" s="117">
        <f>[2]Power!AO358+'[2]Ground Transportation'!AO358+[2]Industry!AO358+[2]Residential!AO358+[2]Aviation!AU358</f>
        <v>0.73480218236772132</v>
      </c>
      <c r="AO358" s="97">
        <f>[2]Power!AP358+'[2]Ground Transportation'!AP358+[2]Industry!AP358+[2]Residential!AP358+[2]Aviation!AV358</f>
        <v>0.57206803481332136</v>
      </c>
    </row>
    <row r="359" spans="2:41">
      <c r="B359" s="74">
        <v>43821</v>
      </c>
      <c r="C359" s="117">
        <f>[2]Power!C359+'[2]Ground Transportation'!C359+[2]Industry!C359+[2]Residential!C359+[2]Aviation!C359</f>
        <v>33.646313985429906</v>
      </c>
      <c r="D359" s="117">
        <f>[2]Power!D359+'[2]Ground Transportation'!D359+[2]Industry!D359+[2]Residential!D359+[2]Aviation!D359</f>
        <v>8.1777391791008895</v>
      </c>
      <c r="E359" s="117">
        <f>[2]Power!E359+'[2]Ground Transportation'!E359+[2]Industry!E359+[2]Residential!E359+[2]Aviation!E359</f>
        <v>13.639848917891829</v>
      </c>
      <c r="F359" s="117">
        <f>[2]Power!F359+'[2]Ground Transportation'!F359+[2]Industry!F359+[2]Residential!F359+[2]Aviation!F359</f>
        <v>7.4097808967984635</v>
      </c>
      <c r="G359" s="117">
        <f>[2]Power!G359+'[2]Ground Transportation'!G359+[2]Industry!G359+[2]Residential!G359+[2]Aviation!G359</f>
        <v>4.6949048471398074</v>
      </c>
      <c r="H359" s="117">
        <f>[2]Power!H359+'[2]Ground Transportation'!H359+[2]Industry!H359+[2]Residential!H359+[2]Aviation!H359</f>
        <v>3.4822650687585739</v>
      </c>
      <c r="I359" s="117">
        <f>[2]Power!I359+'[2]Ground Transportation'!I359+[2]Industry!I359+[2]Residential!I359+[2]Aviation!I359</f>
        <v>1.0941393478175332</v>
      </c>
      <c r="J359" s="117">
        <f>[2]Power!J359+'[2]Ground Transportation'!J359+[2]Industry!J359+[2]Residential!J359+[2]Aviation!J359</f>
        <v>29.268430419201039</v>
      </c>
      <c r="K359" s="79">
        <f>SUM(C359:J359)+[2]Aviation!L359+'[2]International Shipping'!C359</f>
        <v>105.17279467233966</v>
      </c>
      <c r="L359" s="67"/>
      <c r="AJ359" s="74">
        <v>43821</v>
      </c>
      <c r="AK359" s="117">
        <f>[2]Power!AL359+'[2]Ground Transportation'!AL359+[2]Industry!AL359+[2]Residential!AL359+[2]Aviation!AR359</f>
        <v>0.88530887847737694</v>
      </c>
      <c r="AL359" s="117">
        <f>[2]Power!AM359+'[2]Ground Transportation'!AM359+[2]Industry!AM359+[2]Residential!AM359+[2]Aviation!AS359</f>
        <v>0.72804439975364454</v>
      </c>
      <c r="AM359" s="117">
        <f>[2]Power!AN359+'[2]Ground Transportation'!AN359+[2]Industry!AN359+[2]Residential!AN359+[2]Aviation!AT359</f>
        <v>1.4874763244058502</v>
      </c>
      <c r="AN359" s="117">
        <f>[2]Power!AO359+'[2]Ground Transportation'!AO359+[2]Industry!AO359+[2]Residential!AO359+[2]Aviation!AU359</f>
        <v>0.71474124281969897</v>
      </c>
      <c r="AO359" s="97">
        <f>[2]Power!AP359+'[2]Ground Transportation'!AP359+[2]Industry!AP359+[2]Residential!AP359+[2]Aviation!AV359</f>
        <v>0.52470611868706452</v>
      </c>
    </row>
    <row r="360" spans="2:41">
      <c r="B360" s="74">
        <v>43822</v>
      </c>
      <c r="C360" s="117">
        <f>[2]Power!C360+'[2]Ground Transportation'!C360+[2]Industry!C360+[2]Residential!C360+[2]Aviation!C360</f>
        <v>33.811832971941989</v>
      </c>
      <c r="D360" s="117">
        <f>[2]Power!D360+'[2]Ground Transportation'!D360+[2]Industry!D360+[2]Residential!D360+[2]Aviation!D360</f>
        <v>8.2086382117672105</v>
      </c>
      <c r="E360" s="117">
        <f>[2]Power!E360+'[2]Ground Transportation'!E360+[2]Industry!E360+[2]Residential!E360+[2]Aviation!E360</f>
        <v>14.61628386432387</v>
      </c>
      <c r="F360" s="117">
        <f>[2]Power!F360+'[2]Ground Transportation'!F360+[2]Industry!F360+[2]Residential!F360+[2]Aviation!F360</f>
        <v>8.0337726832807501</v>
      </c>
      <c r="G360" s="117">
        <f>[2]Power!G360+'[2]Ground Transportation'!G360+[2]Industry!G360+[2]Residential!G360+[2]Aviation!G360</f>
        <v>4.725352187682633</v>
      </c>
      <c r="H360" s="117">
        <f>[2]Power!H360+'[2]Ground Transportation'!H360+[2]Industry!H360+[2]Residential!H360+[2]Aviation!H360</f>
        <v>3.6373349352015798</v>
      </c>
      <c r="I360" s="117">
        <f>[2]Power!I360+'[2]Ground Transportation'!I360+[2]Industry!I360+[2]Residential!I360+[2]Aviation!I360</f>
        <v>1.2147192421128645</v>
      </c>
      <c r="J360" s="117">
        <f>[2]Power!J360+'[2]Ground Transportation'!J360+[2]Industry!J360+[2]Residential!J360+[2]Aviation!J360</f>
        <v>29.989690793103541</v>
      </c>
      <c r="K360" s="79">
        <f>SUM(C360:J360)+[2]Aviation!L360+'[2]International Shipping'!C360</f>
        <v>107.89929675096009</v>
      </c>
      <c r="AJ360" s="74">
        <v>43822</v>
      </c>
      <c r="AK360" s="117">
        <f>[2]Power!AL360+'[2]Ground Transportation'!AL360+[2]Industry!AL360+[2]Residential!AL360+[2]Aviation!AR360</f>
        <v>0.85551751797625042</v>
      </c>
      <c r="AL360" s="117">
        <f>[2]Power!AM360+'[2]Ground Transportation'!AM360+[2]Industry!AM360+[2]Residential!AM360+[2]Aviation!AS360</f>
        <v>0.7884924116200871</v>
      </c>
      <c r="AM360" s="117">
        <f>[2]Power!AN360+'[2]Ground Transportation'!AN360+[2]Industry!AN360+[2]Residential!AN360+[2]Aviation!AT360</f>
        <v>1.5860929112817419</v>
      </c>
      <c r="AN360" s="117">
        <f>[2]Power!AO360+'[2]Ground Transportation'!AO360+[2]Industry!AO360+[2]Residential!AO360+[2]Aviation!AU360</f>
        <v>0.82199184678198289</v>
      </c>
      <c r="AO360" s="97">
        <f>[2]Power!AP360+'[2]Ground Transportation'!AP360+[2]Industry!AP360+[2]Residential!AP360+[2]Aviation!AV360</f>
        <v>0.62938968068914281</v>
      </c>
    </row>
    <row r="361" spans="2:41">
      <c r="B361" s="74">
        <v>43823</v>
      </c>
      <c r="C361" s="117">
        <f>[2]Power!C361+'[2]Ground Transportation'!C361+[2]Industry!C361+[2]Residential!C361+[2]Aviation!C361</f>
        <v>33.607894206342145</v>
      </c>
      <c r="D361" s="117">
        <f>[2]Power!D361+'[2]Ground Transportation'!D361+[2]Industry!D361+[2]Residential!D361+[2]Aviation!D361</f>
        <v>8.6787109673775777</v>
      </c>
      <c r="E361" s="117">
        <f>[2]Power!E361+'[2]Ground Transportation'!E361+[2]Industry!E361+[2]Residential!E361+[2]Aviation!E361</f>
        <v>13.127718490268062</v>
      </c>
      <c r="F361" s="117">
        <f>[2]Power!F361+'[2]Ground Transportation'!F361+[2]Industry!F361+[2]Residential!F361+[2]Aviation!F361</f>
        <v>7.4814975221202307</v>
      </c>
      <c r="G361" s="117">
        <f>[2]Power!G361+'[2]Ground Transportation'!G361+[2]Industry!G361+[2]Residential!G361+[2]Aviation!G361</f>
        <v>4.7642055471162017</v>
      </c>
      <c r="H361" s="117">
        <f>[2]Power!H361+'[2]Ground Transportation'!H361+[2]Industry!H361+[2]Residential!H361+[2]Aviation!H361</f>
        <v>3.7125303742099076</v>
      </c>
      <c r="I361" s="117">
        <f>[2]Power!I361+'[2]Ground Transportation'!I361+[2]Industry!I361+[2]Residential!I361+[2]Aviation!I361</f>
        <v>1.1788476055808794</v>
      </c>
      <c r="J361" s="117">
        <f>[2]Power!J361+'[2]Ground Transportation'!J361+[2]Industry!J361+[2]Residential!J361+[2]Aviation!J361</f>
        <v>29.365431556436398</v>
      </c>
      <c r="K361" s="79">
        <f>SUM(C361:J361)+[2]Aviation!L361+'[2]International Shipping'!C361</f>
        <v>105.43392059524658</v>
      </c>
      <c r="AJ361" s="74">
        <v>43823</v>
      </c>
      <c r="AK361" s="117">
        <f>[2]Power!AL361+'[2]Ground Transportation'!AL361+[2]Industry!AL361+[2]Residential!AL361+[2]Aviation!AR361</f>
        <v>0.86521686441977685</v>
      </c>
      <c r="AL361" s="117">
        <f>[2]Power!AM361+'[2]Ground Transportation'!AM361+[2]Industry!AM361+[2]Residential!AM361+[2]Aviation!AS361</f>
        <v>0.72976615870175465</v>
      </c>
      <c r="AM361" s="117">
        <f>[2]Power!AN361+'[2]Ground Transportation'!AN361+[2]Industry!AN361+[2]Residential!AN361+[2]Aviation!AT361</f>
        <v>1.4792436856292588</v>
      </c>
      <c r="AN361" s="117">
        <f>[2]Power!AO361+'[2]Ground Transportation'!AO361+[2]Industry!AO361+[2]Residential!AO361+[2]Aviation!AU361</f>
        <v>0.78357513754740304</v>
      </c>
      <c r="AO361" s="97">
        <f>[2]Power!AP361+'[2]Ground Transportation'!AP361+[2]Industry!AP361+[2]Residential!AP361+[2]Aviation!AV361</f>
        <v>0.56458807296448699</v>
      </c>
    </row>
    <row r="362" spans="2:41">
      <c r="B362" s="74">
        <v>43824</v>
      </c>
      <c r="C362" s="117">
        <f>[2]Power!C362+'[2]Ground Transportation'!C362+[2]Industry!C362+[2]Residential!C362+[2]Aviation!C362</f>
        <v>33.67184526124403</v>
      </c>
      <c r="D362" s="117">
        <f>[2]Power!D362+'[2]Ground Transportation'!D362+[2]Industry!D362+[2]Residential!D362+[2]Aviation!D362</f>
        <v>9.0289245654384125</v>
      </c>
      <c r="E362" s="117">
        <f>[2]Power!E362+'[2]Ground Transportation'!E362+[2]Industry!E362+[2]Residential!E362+[2]Aviation!E362</f>
        <v>10.153266271301161</v>
      </c>
      <c r="F362" s="117">
        <f>[2]Power!F362+'[2]Ground Transportation'!F362+[2]Industry!F362+[2]Residential!F362+[2]Aviation!F362</f>
        <v>6.7671700496816811</v>
      </c>
      <c r="G362" s="117">
        <f>[2]Power!G362+'[2]Ground Transportation'!G362+[2]Industry!G362+[2]Residential!G362+[2]Aviation!G362</f>
        <v>4.8312168209798347</v>
      </c>
      <c r="H362" s="117">
        <f>[2]Power!H362+'[2]Ground Transportation'!H362+[2]Industry!H362+[2]Residential!H362+[2]Aviation!H362</f>
        <v>3.715938964478279</v>
      </c>
      <c r="I362" s="117">
        <f>[2]Power!I362+'[2]Ground Transportation'!I362+[2]Industry!I362+[2]Residential!I362+[2]Aviation!I362</f>
        <v>0.92929877005309147</v>
      </c>
      <c r="J362" s="117">
        <f>[2]Power!J362+'[2]Ground Transportation'!J362+[2]Industry!J362+[2]Residential!J362+[2]Aviation!J362</f>
        <v>27.596481504363819</v>
      </c>
      <c r="K362" s="79">
        <f>SUM(C362:J362)+[2]Aviation!L362+'[2]International Shipping'!C362</f>
        <v>100.06572339702863</v>
      </c>
      <c r="AJ362" s="74">
        <v>43824</v>
      </c>
      <c r="AK362" s="117">
        <f>[2]Power!AL362+'[2]Ground Transportation'!AL362+[2]Industry!AL362+[2]Residential!AL362+[2]Aviation!AR362</f>
        <v>0.74977342771922195</v>
      </c>
      <c r="AL362" s="117">
        <f>[2]Power!AM362+'[2]Ground Transportation'!AM362+[2]Industry!AM362+[2]Residential!AM362+[2]Aviation!AS362</f>
        <v>0.68858459186530308</v>
      </c>
      <c r="AM362" s="117">
        <f>[2]Power!AN362+'[2]Ground Transportation'!AN362+[2]Industry!AN362+[2]Residential!AN362+[2]Aviation!AT362</f>
        <v>1.4083446785870317</v>
      </c>
      <c r="AN362" s="117">
        <f>[2]Power!AO362+'[2]Ground Transportation'!AO362+[2]Industry!AO362+[2]Residential!AO362+[2]Aviation!AU362</f>
        <v>0.7191006636091406</v>
      </c>
      <c r="AO362" s="97">
        <f>[2]Power!AP362+'[2]Ground Transportation'!AP362+[2]Industry!AP362+[2]Residential!AP362+[2]Aviation!AV362</f>
        <v>0.47949309493632969</v>
      </c>
    </row>
    <row r="363" spans="2:41">
      <c r="B363" s="74">
        <v>43825</v>
      </c>
      <c r="C363" s="117">
        <f>[2]Power!C363+'[2]Ground Transportation'!C363+[2]Industry!C363+[2]Residential!C363+[2]Aviation!C363</f>
        <v>33.907391317939847</v>
      </c>
      <c r="D363" s="117">
        <f>[2]Power!D363+'[2]Ground Transportation'!D363+[2]Industry!D363+[2]Residential!D363+[2]Aviation!D363</f>
        <v>9.4827696827231218</v>
      </c>
      <c r="E363" s="117">
        <f>[2]Power!E363+'[2]Ground Transportation'!E363+[2]Industry!E363+[2]Residential!E363+[2]Aviation!E363</f>
        <v>12.339875223866546</v>
      </c>
      <c r="F363" s="117">
        <f>[2]Power!F363+'[2]Ground Transportation'!F363+[2]Industry!F363+[2]Residential!F363+[2]Aviation!F363</f>
        <v>7.5324965136350883</v>
      </c>
      <c r="G363" s="117">
        <f>[2]Power!G363+'[2]Ground Transportation'!G363+[2]Industry!G363+[2]Residential!G363+[2]Aviation!G363</f>
        <v>4.8834538877326468</v>
      </c>
      <c r="H363" s="117">
        <f>[2]Power!H363+'[2]Ground Transportation'!H363+[2]Industry!H363+[2]Residential!H363+[2]Aviation!H363</f>
        <v>3.6856022537417572</v>
      </c>
      <c r="I363" s="117">
        <f>[2]Power!I363+'[2]Ground Transportation'!I363+[2]Industry!I363+[2]Residential!I363+[2]Aviation!I363</f>
        <v>1.1721176769292965</v>
      </c>
      <c r="J363" s="117">
        <f>[2]Power!J363+'[2]Ground Transportation'!J363+[2]Industry!J363+[2]Residential!J363+[2]Aviation!J363</f>
        <v>28.915129418952532</v>
      </c>
      <c r="K363" s="79">
        <f>SUM(C363:J363)+[2]Aviation!L363+'[2]International Shipping'!C363</f>
        <v>105.50336299544094</v>
      </c>
      <c r="AJ363" s="74">
        <v>43825</v>
      </c>
      <c r="AK363" s="117">
        <f>[2]Power!AL363+'[2]Ground Transportation'!AL363+[2]Industry!AL363+[2]Residential!AL363+[2]Aviation!AR363</f>
        <v>0.75517243888726682</v>
      </c>
      <c r="AL363" s="117">
        <f>[2]Power!AM363+'[2]Ground Transportation'!AM363+[2]Industry!AM363+[2]Residential!AM363+[2]Aviation!AS363</f>
        <v>0.80965833441688839</v>
      </c>
      <c r="AM363" s="117">
        <f>[2]Power!AN363+'[2]Ground Transportation'!AN363+[2]Industry!AN363+[2]Residential!AN363+[2]Aviation!AT363</f>
        <v>1.5784961045415467</v>
      </c>
      <c r="AN363" s="117">
        <f>[2]Power!AO363+'[2]Ground Transportation'!AO363+[2]Industry!AO363+[2]Residential!AO363+[2]Aviation!AU363</f>
        <v>0.8021194588776781</v>
      </c>
      <c r="AO363" s="97">
        <f>[2]Power!AP363+'[2]Ground Transportation'!AP363+[2]Industry!AP363+[2]Residential!AP363+[2]Aviation!AV363</f>
        <v>0.59898366055957941</v>
      </c>
    </row>
    <row r="364" spans="2:41">
      <c r="B364" s="74">
        <v>43826</v>
      </c>
      <c r="C364" s="117">
        <f>[2]Power!C364+'[2]Ground Transportation'!C364+[2]Industry!C364+[2]Residential!C364+[2]Aviation!C364</f>
        <v>33.892957290187134</v>
      </c>
      <c r="D364" s="117">
        <f>[2]Power!D364+'[2]Ground Transportation'!D364+[2]Industry!D364+[2]Residential!D364+[2]Aviation!D364</f>
        <v>10.001057639644104</v>
      </c>
      <c r="E364" s="117">
        <f>[2]Power!E364+'[2]Ground Transportation'!E364+[2]Industry!E364+[2]Residential!E364+[2]Aviation!E364</f>
        <v>13.216837247011558</v>
      </c>
      <c r="F364" s="117">
        <f>[2]Power!F364+'[2]Ground Transportation'!F364+[2]Industry!F364+[2]Residential!F364+[2]Aviation!F364</f>
        <v>8.9724581321106438</v>
      </c>
      <c r="G364" s="117">
        <f>[2]Power!G364+'[2]Ground Transportation'!G364+[2]Industry!G364+[2]Residential!G364+[2]Aviation!G364</f>
        <v>4.983058033222675</v>
      </c>
      <c r="H364" s="117">
        <f>[2]Power!H364+'[2]Ground Transportation'!H364+[2]Industry!H364+[2]Residential!H364+[2]Aviation!H364</f>
        <v>3.4415133262681028</v>
      </c>
      <c r="I364" s="117">
        <f>[2]Power!I364+'[2]Ground Transportation'!I364+[2]Industry!I364+[2]Residential!I364+[2]Aviation!I364</f>
        <v>1.2045155882594258</v>
      </c>
      <c r="J364" s="117">
        <f>[2]Power!J364+'[2]Ground Transportation'!J364+[2]Industry!J364+[2]Residential!J364+[2]Aviation!J364</f>
        <v>29.677512568994747</v>
      </c>
      <c r="K364" s="79">
        <f>SUM(C364:J364)+[2]Aviation!L364+'[2]International Shipping'!C364</f>
        <v>109.08563673420487</v>
      </c>
      <c r="AJ364" s="74">
        <v>43826</v>
      </c>
      <c r="AK364" s="117">
        <f>[2]Power!AL364+'[2]Ground Transportation'!AL364+[2]Industry!AL364+[2]Residential!AL364+[2]Aviation!AR364</f>
        <v>0.91056877683179871</v>
      </c>
      <c r="AL364" s="117">
        <f>[2]Power!AM364+'[2]Ground Transportation'!AM364+[2]Industry!AM364+[2]Residential!AM364+[2]Aviation!AS364</f>
        <v>0.85401176988827676</v>
      </c>
      <c r="AM364" s="117">
        <f>[2]Power!AN364+'[2]Ground Transportation'!AN364+[2]Industry!AN364+[2]Residential!AN364+[2]Aviation!AT364</f>
        <v>1.9783988880008021</v>
      </c>
      <c r="AN364" s="117">
        <f>[2]Power!AO364+'[2]Ground Transportation'!AO364+[2]Industry!AO364+[2]Residential!AO364+[2]Aviation!AU364</f>
        <v>0.96134093264857134</v>
      </c>
      <c r="AO364" s="97">
        <f>[2]Power!AP364+'[2]Ground Transportation'!AP364+[2]Industry!AP364+[2]Residential!AP364+[2]Aviation!AV364</f>
        <v>0.66442819328937031</v>
      </c>
    </row>
    <row r="365" spans="2:41">
      <c r="B365" s="74">
        <v>43827</v>
      </c>
      <c r="C365" s="117">
        <f>[2]Power!C365+'[2]Ground Transportation'!C365+[2]Industry!C365+[2]Residential!C365+[2]Aviation!C365</f>
        <v>33.190820397532519</v>
      </c>
      <c r="D365" s="117">
        <f>[2]Power!D365+'[2]Ground Transportation'!D365+[2]Industry!D365+[2]Residential!D365+[2]Aviation!D365</f>
        <v>10.104672761826016</v>
      </c>
      <c r="E365" s="117">
        <f>[2]Power!E365+'[2]Ground Transportation'!E365+[2]Industry!E365+[2]Residential!E365+[2]Aviation!E365</f>
        <v>12.305264043168378</v>
      </c>
      <c r="F365" s="117">
        <f>[2]Power!F365+'[2]Ground Transportation'!F365+[2]Industry!F365+[2]Residential!F365+[2]Aviation!F365</f>
        <v>8.5118968262961374</v>
      </c>
      <c r="G365" s="117">
        <f>[2]Power!G365+'[2]Ground Transportation'!G365+[2]Industry!G365+[2]Residential!G365+[2]Aviation!G365</f>
        <v>5.0574472410401663</v>
      </c>
      <c r="H365" s="117">
        <f>[2]Power!H365+'[2]Ground Transportation'!H365+[2]Industry!H365+[2]Residential!H365+[2]Aviation!H365</f>
        <v>3.2847557163478305</v>
      </c>
      <c r="I365" s="117">
        <f>[2]Power!I365+'[2]Ground Transportation'!I365+[2]Industry!I365+[2]Residential!I365+[2]Aviation!I365</f>
        <v>1.2188910375344564</v>
      </c>
      <c r="J365" s="117">
        <f>[2]Power!J365+'[2]Ground Transportation'!J365+[2]Industry!J365+[2]Residential!J365+[2]Aviation!J365</f>
        <v>29.107695108884894</v>
      </c>
      <c r="K365" s="79">
        <f>SUM(C365:J365)+[2]Aviation!L365+'[2]International Shipping'!C365</f>
        <v>106.52472475277075</v>
      </c>
      <c r="AJ365" s="74">
        <v>43827</v>
      </c>
      <c r="AK365" s="117">
        <f>[2]Power!AL365+'[2]Ground Transportation'!AL365+[2]Industry!AL365+[2]Residential!AL365+[2]Aviation!AR365</f>
        <v>0.78455052046649565</v>
      </c>
      <c r="AL365" s="117">
        <f>[2]Power!AM365+'[2]Ground Transportation'!AM365+[2]Industry!AM365+[2]Residential!AM365+[2]Aviation!AS365</f>
        <v>0.8492131742393445</v>
      </c>
      <c r="AM365" s="117">
        <f>[2]Power!AN365+'[2]Ground Transportation'!AN365+[2]Industry!AN365+[2]Residential!AN365+[2]Aviation!AT365</f>
        <v>1.9707448093928162</v>
      </c>
      <c r="AN365" s="117">
        <f>[2]Power!AO365+'[2]Ground Transportation'!AO365+[2]Industry!AO365+[2]Residential!AO365+[2]Aviation!AU365</f>
        <v>0.8976224521687256</v>
      </c>
      <c r="AO365" s="97">
        <f>[2]Power!AP365+'[2]Ground Transportation'!AP365+[2]Industry!AP365+[2]Residential!AP365+[2]Aviation!AV365</f>
        <v>0.56495340131758831</v>
      </c>
    </row>
    <row r="366" spans="2:41">
      <c r="B366" s="74">
        <v>43828</v>
      </c>
      <c r="C366" s="117">
        <f>[2]Power!C366+'[2]Ground Transportation'!C366+[2]Industry!C366+[2]Residential!C366+[2]Aviation!C366</f>
        <v>32.473542805083653</v>
      </c>
      <c r="D366" s="117">
        <f>[2]Power!D366+'[2]Ground Transportation'!D366+[2]Industry!D366+[2]Residential!D366+[2]Aviation!D366</f>
        <v>9.8750883100392084</v>
      </c>
      <c r="E366" s="117">
        <f>[2]Power!E366+'[2]Ground Transportation'!E366+[2]Industry!E366+[2]Residential!E366+[2]Aviation!E366</f>
        <v>11.302787580475313</v>
      </c>
      <c r="F366" s="117">
        <f>[2]Power!F366+'[2]Ground Transportation'!F366+[2]Industry!F366+[2]Residential!F366+[2]Aviation!F366</f>
        <v>7.9431645047295136</v>
      </c>
      <c r="G366" s="117">
        <f>[2]Power!G366+'[2]Ground Transportation'!G366+[2]Industry!G366+[2]Residential!G366+[2]Aviation!G366</f>
        <v>5.0575364101924718</v>
      </c>
      <c r="H366" s="117">
        <f>[2]Power!H366+'[2]Ground Transportation'!H366+[2]Industry!H366+[2]Residential!H366+[2]Aviation!H366</f>
        <v>3.0307829710435867</v>
      </c>
      <c r="I366" s="117">
        <f>[2]Power!I366+'[2]Ground Transportation'!I366+[2]Industry!I366+[2]Residential!I366+[2]Aviation!I366</f>
        <v>1.1109604276453966</v>
      </c>
      <c r="J366" s="117">
        <f>[2]Power!J366+'[2]Ground Transportation'!J366+[2]Industry!J366+[2]Residential!J366+[2]Aviation!J366</f>
        <v>28.087637839627781</v>
      </c>
      <c r="K366" s="79">
        <f>SUM(C366:J366)+[2]Aviation!L366+'[2]International Shipping'!C366</f>
        <v>102.60833112547969</v>
      </c>
      <c r="L366" s="67"/>
      <c r="AJ366" s="74">
        <v>43828</v>
      </c>
      <c r="AK366" s="117">
        <f>[2]Power!AL366+'[2]Ground Transportation'!AL366+[2]Industry!AL366+[2]Residential!AL366+[2]Aviation!AR366</f>
        <v>0.72777131729818301</v>
      </c>
      <c r="AL366" s="117">
        <f>[2]Power!AM366+'[2]Ground Transportation'!AM366+[2]Industry!AM366+[2]Residential!AM366+[2]Aviation!AS366</f>
        <v>0.83448780955559054</v>
      </c>
      <c r="AM366" s="117">
        <f>[2]Power!AN366+'[2]Ground Transportation'!AN366+[2]Industry!AN366+[2]Residential!AN366+[2]Aviation!AT366</f>
        <v>1.7752488414249252</v>
      </c>
      <c r="AN366" s="117">
        <f>[2]Power!AO366+'[2]Ground Transportation'!AO366+[2]Industry!AO366+[2]Residential!AO366+[2]Aviation!AU366</f>
        <v>0.89214237431306398</v>
      </c>
      <c r="AO366" s="97">
        <f>[2]Power!AP366+'[2]Ground Transportation'!AP366+[2]Industry!AP366+[2]Residential!AP366+[2]Aviation!AV366</f>
        <v>0.50315501480683111</v>
      </c>
    </row>
    <row r="367" spans="2:41">
      <c r="B367" s="74">
        <v>43829</v>
      </c>
      <c r="C367" s="117">
        <f>[2]Power!C367+'[2]Ground Transportation'!C367+[2]Industry!C367+[2]Residential!C367+[2]Aviation!C367</f>
        <v>33.064796336265466</v>
      </c>
      <c r="D367" s="117">
        <f>[2]Power!D367+'[2]Ground Transportation'!D367+[2]Industry!D367+[2]Residential!D367+[2]Aviation!D367</f>
        <v>9.8429651917851562</v>
      </c>
      <c r="E367" s="117">
        <f>[2]Power!E367+'[2]Ground Transportation'!E367+[2]Industry!E367+[2]Residential!E367+[2]Aviation!E367</f>
        <v>13.192818183936172</v>
      </c>
      <c r="F367" s="117">
        <f>[2]Power!F367+'[2]Ground Transportation'!F367+[2]Industry!F367+[2]Residential!F367+[2]Aviation!F367</f>
        <v>8.9214897754977631</v>
      </c>
      <c r="G367" s="117">
        <f>[2]Power!G367+'[2]Ground Transportation'!G367+[2]Industry!G367+[2]Residential!G367+[2]Aviation!G367</f>
        <v>5.0629308721844053</v>
      </c>
      <c r="H367" s="117">
        <f>[2]Power!H367+'[2]Ground Transportation'!H367+[2]Industry!H367+[2]Residential!H367+[2]Aviation!H367</f>
        <v>3.0318006207497579</v>
      </c>
      <c r="I367" s="117">
        <f>[2]Power!I367+'[2]Ground Transportation'!I367+[2]Industry!I367+[2]Residential!I367+[2]Aviation!I367</f>
        <v>1.2437842634215206</v>
      </c>
      <c r="J367" s="117">
        <f>[2]Power!J367+'[2]Ground Transportation'!J367+[2]Industry!J367+[2]Residential!J367+[2]Aviation!J367</f>
        <v>29.474205358975833</v>
      </c>
      <c r="K367" s="79">
        <f>SUM(C367:J367)+[2]Aviation!L367+'[2]International Shipping'!C367</f>
        <v>107.46976691056356</v>
      </c>
      <c r="AJ367" s="74">
        <v>43829</v>
      </c>
      <c r="AK367" s="117">
        <f>[2]Power!AL367+'[2]Ground Transportation'!AL367+[2]Industry!AL367+[2]Residential!AL367+[2]Aviation!AR367</f>
        <v>0.91570274057704582</v>
      </c>
      <c r="AL367" s="117">
        <f>[2]Power!AM367+'[2]Ground Transportation'!AM367+[2]Industry!AM367+[2]Residential!AM367+[2]Aviation!AS367</f>
        <v>0.93712188407288366</v>
      </c>
      <c r="AM367" s="117">
        <f>[2]Power!AN367+'[2]Ground Transportation'!AN367+[2]Industry!AN367+[2]Residential!AN367+[2]Aviation!AT367</f>
        <v>1.816349505317608</v>
      </c>
      <c r="AN367" s="117">
        <f>[2]Power!AO367+'[2]Ground Transportation'!AO367+[2]Industry!AO367+[2]Residential!AO367+[2]Aviation!AU367</f>
        <v>1.0098945190457709</v>
      </c>
      <c r="AO367" s="97">
        <f>[2]Power!AP367+'[2]Ground Transportation'!AP367+[2]Industry!AP367+[2]Residential!AP367+[2]Aviation!AV367</f>
        <v>0.69087035116565054</v>
      </c>
    </row>
    <row r="368" spans="2:41">
      <c r="B368" s="75">
        <v>43830</v>
      </c>
      <c r="C368" s="117">
        <f>[2]Power!C368+'[2]Ground Transportation'!C368+[2]Industry!C368+[2]Residential!C368+[2]Aviation!C368</f>
        <v>34.108529190338253</v>
      </c>
      <c r="D368" s="117">
        <f>[2]Power!D368+'[2]Ground Transportation'!D368+[2]Industry!D368+[2]Residential!D368+[2]Aviation!D368</f>
        <v>9.5406748659884322</v>
      </c>
      <c r="E368" s="117">
        <f>[2]Power!E368+'[2]Ground Transportation'!E368+[2]Industry!E368+[2]Residential!E368+[2]Aviation!E368</f>
        <v>13.898817811987835</v>
      </c>
      <c r="F368" s="117">
        <f>[2]Power!F368+'[2]Ground Transportation'!F368+[2]Industry!F368+[2]Residential!F368+[2]Aviation!F368</f>
        <v>9.0016218226150659</v>
      </c>
      <c r="G368" s="117">
        <f>[2]Power!G368+'[2]Ground Transportation'!G368+[2]Industry!G368+[2]Residential!G368+[2]Aviation!G368</f>
        <v>4.8510671832152932</v>
      </c>
      <c r="H368" s="117">
        <f>[2]Power!H368+'[2]Ground Transportation'!H368+[2]Industry!H368+[2]Residential!H368+[2]Aviation!H368</f>
        <v>2.8574987018542708</v>
      </c>
      <c r="I368" s="117">
        <f>[2]Power!I368+'[2]Ground Transportation'!I368+[2]Industry!I368+[2]Residential!I368+[2]Aviation!I368</f>
        <v>1.1903767862599814</v>
      </c>
      <c r="J368" s="117">
        <f>[2]Power!J368+'[2]Ground Transportation'!J368+[2]Industry!J368+[2]Residential!J368+[2]Aviation!J368</f>
        <v>30.03429086260779</v>
      </c>
      <c r="K368" s="79">
        <f>SUM(C368:J368)+[2]Aviation!L368+'[2]International Shipping'!C368</f>
        <v>108.98964158143725</v>
      </c>
      <c r="AJ368" s="75">
        <v>43830</v>
      </c>
      <c r="AK368" s="117">
        <f>[2]Power!AL368+'[2]Ground Transportation'!AL368+[2]Industry!AL368+[2]Residential!AL368+[2]Aviation!AR368</f>
        <v>1.0446562621106148</v>
      </c>
      <c r="AL368" s="117">
        <f>[2]Power!AM368+'[2]Ground Transportation'!AM368+[2]Industry!AM368+[2]Residential!AM368+[2]Aviation!AS368</f>
        <v>0.984866285042866</v>
      </c>
      <c r="AM368" s="117">
        <f>[2]Power!AN368+'[2]Ground Transportation'!AN368+[2]Industry!AN368+[2]Residential!AN368+[2]Aviation!AT368</f>
        <v>1.7803429923170093</v>
      </c>
      <c r="AN368" s="117">
        <f>[2]Power!AO368+'[2]Ground Transportation'!AO368+[2]Industry!AO368+[2]Residential!AO368+[2]Aviation!AU368</f>
        <v>0.97382794667239747</v>
      </c>
      <c r="AO368" s="97">
        <f>[2]Power!AP368+'[2]Ground Transportation'!AP368+[2]Industry!AP368+[2]Residential!AP368+[2]Aviation!AV368</f>
        <v>0.67893672728223942</v>
      </c>
    </row>
  </sheetData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36E71-CF89-AE4F-92B5-5F0673EC2677}">
  <dimension ref="B1:AA368"/>
  <sheetViews>
    <sheetView zoomScale="75" zoomScaleNormal="117" workbookViewId="0">
      <selection activeCell="T53" sqref="T53:AB53"/>
    </sheetView>
  </sheetViews>
  <sheetFormatPr baseColWidth="10" defaultColWidth="10.83203125" defaultRowHeight="16"/>
  <cols>
    <col min="2" max="2" width="12.1640625" bestFit="1" customWidth="1"/>
    <col min="3" max="3" width="10.83203125" style="67"/>
    <col min="20" max="20" width="13" bestFit="1" customWidth="1"/>
    <col min="21" max="21" width="12.6640625" bestFit="1" customWidth="1"/>
    <col min="22" max="22" width="22.83203125" bestFit="1" customWidth="1"/>
    <col min="23" max="23" width="14.5" bestFit="1" customWidth="1"/>
    <col min="24" max="24" width="16.83203125" bestFit="1" customWidth="1"/>
    <col min="25" max="25" width="14.33203125" bestFit="1" customWidth="1"/>
    <col min="26" max="26" width="26.5" bestFit="1" customWidth="1"/>
    <col min="27" max="27" width="12.33203125" bestFit="1" customWidth="1"/>
  </cols>
  <sheetData>
    <row r="1" spans="2:27">
      <c r="I1" s="67"/>
      <c r="U1" s="173"/>
      <c r="V1" s="173"/>
      <c r="W1" s="173"/>
      <c r="X1" s="173"/>
      <c r="Y1" s="173"/>
      <c r="Z1" s="173"/>
    </row>
    <row r="2" spans="2:27" s="83" customFormat="1">
      <c r="B2" s="90" t="s">
        <v>532</v>
      </c>
      <c r="C2" s="82" t="s">
        <v>509</v>
      </c>
      <c r="D2" s="84" t="s">
        <v>511</v>
      </c>
      <c r="E2" s="84" t="s">
        <v>562</v>
      </c>
      <c r="F2" s="84" t="s">
        <v>512</v>
      </c>
      <c r="G2" s="82" t="s">
        <v>570</v>
      </c>
      <c r="H2" s="82" t="s">
        <v>563</v>
      </c>
      <c r="I2" s="85" t="s">
        <v>586</v>
      </c>
      <c r="K2" s="90" t="s">
        <v>532</v>
      </c>
      <c r="L2" s="82" t="s">
        <v>509</v>
      </c>
      <c r="M2" s="84" t="s">
        <v>511</v>
      </c>
      <c r="N2" s="84" t="s">
        <v>562</v>
      </c>
      <c r="O2" s="84" t="s">
        <v>512</v>
      </c>
      <c r="P2" s="82" t="s">
        <v>570</v>
      </c>
      <c r="Q2" s="82" t="s">
        <v>563</v>
      </c>
      <c r="R2" s="85" t="s">
        <v>586</v>
      </c>
      <c r="T2" t="s">
        <v>546</v>
      </c>
      <c r="U2" t="s">
        <v>571</v>
      </c>
      <c r="V2" t="s">
        <v>572</v>
      </c>
      <c r="W2" t="s">
        <v>573</v>
      </c>
      <c r="X2" t="s">
        <v>574</v>
      </c>
      <c r="Y2" t="s">
        <v>575</v>
      </c>
      <c r="Z2" t="s">
        <v>576</v>
      </c>
      <c r="AA2" t="s">
        <v>587</v>
      </c>
    </row>
    <row r="3" spans="2:27">
      <c r="B3" s="74">
        <v>43466</v>
      </c>
      <c r="C3" s="174">
        <f>[2]Power!K3</f>
        <v>41.657726656777378</v>
      </c>
      <c r="D3" s="174">
        <f>'[2]Ground Transportation'!K3</f>
        <v>14.738068352419958</v>
      </c>
      <c r="E3" s="174">
        <f>[2]Industry!K3</f>
        <v>22.438717491922247</v>
      </c>
      <c r="F3" s="174">
        <f>[2]Residential!K3</f>
        <v>17.750019625732584</v>
      </c>
      <c r="G3" s="174">
        <f>[2]Aviation!K3+[2]Aviation!L3</f>
        <v>2.2080211954041724</v>
      </c>
      <c r="H3" s="174">
        <f>'[2]International Shipping'!C3</f>
        <v>1.9683864397260273</v>
      </c>
      <c r="I3" s="114">
        <f>SUM(C3:H3)</f>
        <v>100.76093976198237</v>
      </c>
      <c r="K3" s="74">
        <v>43831</v>
      </c>
      <c r="L3" s="174">
        <f>[2]Power!V3</f>
        <v>42.431760318302324</v>
      </c>
      <c r="M3" s="174">
        <f>'[2]Ground Transportation'!V3</f>
        <v>13.929444261628928</v>
      </c>
      <c r="N3" s="174">
        <f>[2]Industry!V3</f>
        <v>22.931797061672402</v>
      </c>
      <c r="O3" s="174">
        <f>[2]Residential!V3</f>
        <v>17.253177853359979</v>
      </c>
      <c r="P3" s="174">
        <f>[2]Aviation!X3+[2]Aviation!Y3</f>
        <v>2.3047806491111826</v>
      </c>
      <c r="Q3" s="174">
        <f>'[2]International Shipping'!F3</f>
        <v>1.4681783472132348</v>
      </c>
      <c r="R3" s="114">
        <f>SUM(L3:Q3)</f>
        <v>100.31913849128806</v>
      </c>
      <c r="T3" s="86" t="s">
        <v>552</v>
      </c>
      <c r="U3" s="102">
        <v>14041.911492946398</v>
      </c>
      <c r="V3" s="102">
        <v>6680.0508561679044</v>
      </c>
      <c r="W3" s="102">
        <v>9948.7336674239323</v>
      </c>
      <c r="X3" s="102">
        <v>3512.4817281883652</v>
      </c>
      <c r="Y3" s="102">
        <v>945.54000000000008</v>
      </c>
      <c r="Z3" s="102">
        <v>718.46105049999971</v>
      </c>
      <c r="AA3" s="102">
        <v>35847.178795226595</v>
      </c>
    </row>
    <row r="4" spans="2:27">
      <c r="B4" s="74">
        <v>43467</v>
      </c>
      <c r="C4" s="174">
        <f>[2]Power!K4</f>
        <v>44.291444986569005</v>
      </c>
      <c r="D4" s="174">
        <f>'[2]Ground Transportation'!K4</f>
        <v>14.581365446626972</v>
      </c>
      <c r="E4" s="174">
        <f>[2]Industry!K4</f>
        <v>24.857887433397192</v>
      </c>
      <c r="F4" s="174">
        <f>[2]Residential!K4</f>
        <v>17.927689133098358</v>
      </c>
      <c r="G4" s="174">
        <f>[2]Aviation!K4+[2]Aviation!L4</f>
        <v>2.4708828340756908</v>
      </c>
      <c r="H4" s="174">
        <f>'[2]International Shipping'!C4</f>
        <v>1.9683864397260273</v>
      </c>
      <c r="I4" s="114">
        <f t="shared" ref="I4:I61" si="0">SUM(C4:H4)</f>
        <v>106.09765627349326</v>
      </c>
      <c r="K4" s="74">
        <v>43832</v>
      </c>
      <c r="L4" s="174">
        <f>[2]Power!V4</f>
        <v>43.103790150984459</v>
      </c>
      <c r="M4" s="174">
        <f>'[2]Ground Transportation'!V4</f>
        <v>17.235697174019602</v>
      </c>
      <c r="N4" s="174">
        <f>[2]Industry!V4</f>
        <v>24.709484722051279</v>
      </c>
      <c r="O4" s="174">
        <f>[2]Residential!V4</f>
        <v>16.028897705805008</v>
      </c>
      <c r="P4" s="174">
        <f>[2]Aviation!X4+[2]Aviation!Y4</f>
        <v>2.5874655369885051</v>
      </c>
      <c r="Q4" s="174">
        <f>'[2]International Shipping'!F4</f>
        <v>1.4681783472132348</v>
      </c>
      <c r="R4" s="114">
        <f t="shared" ref="R4:R67" si="1">SUM(L4:Q4)</f>
        <v>105.13351363706209</v>
      </c>
      <c r="T4" s="87" t="s">
        <v>534</v>
      </c>
      <c r="U4" s="102">
        <v>1353.5876872283804</v>
      </c>
      <c r="V4" s="102">
        <v>548.59344716508815</v>
      </c>
      <c r="W4" s="102">
        <v>746.85719848751523</v>
      </c>
      <c r="X4" s="102">
        <v>540.065678439468</v>
      </c>
      <c r="Y4" s="102">
        <v>73.993315917654115</v>
      </c>
      <c r="Z4" s="102">
        <v>61.019979631506821</v>
      </c>
      <c r="AA4" s="102">
        <v>3324.117306869613</v>
      </c>
    </row>
    <row r="5" spans="2:27">
      <c r="B5" s="74">
        <v>43468</v>
      </c>
      <c r="C5" s="174">
        <f>[2]Power!K5</f>
        <v>44.08987629683768</v>
      </c>
      <c r="D5" s="174">
        <f>'[2]Ground Transportation'!K5</f>
        <v>17.590907917036336</v>
      </c>
      <c r="E5" s="174">
        <f>[2]Industry!K5</f>
        <v>25.268338918882932</v>
      </c>
      <c r="F5" s="174">
        <f>[2]Residential!K5</f>
        <v>17.743592101884943</v>
      </c>
      <c r="G5" s="174">
        <f>[2]Aviation!K5+[2]Aviation!L5</f>
        <v>2.5316288184123459</v>
      </c>
      <c r="H5" s="174">
        <f>'[2]International Shipping'!C5</f>
        <v>1.9683864397260273</v>
      </c>
      <c r="I5" s="114">
        <f t="shared" si="0"/>
        <v>109.19273049278027</v>
      </c>
      <c r="K5" s="74">
        <v>43833</v>
      </c>
      <c r="L5" s="174">
        <f>[2]Power!V5</f>
        <v>42.229493943117149</v>
      </c>
      <c r="M5" s="174">
        <f>'[2]Ground Transportation'!V5</f>
        <v>18.142434453637765</v>
      </c>
      <c r="N5" s="174">
        <f>[2]Industry!V5</f>
        <v>24.842652330185594</v>
      </c>
      <c r="O5" s="174">
        <f>[2]Residential!V5</f>
        <v>15.469212900848222</v>
      </c>
      <c r="P5" s="174">
        <f>[2]Aviation!X5+[2]Aviation!Y5</f>
        <v>2.6786642700442136</v>
      </c>
      <c r="Q5" s="174">
        <f>'[2]International Shipping'!F5</f>
        <v>1.4681783472132348</v>
      </c>
      <c r="R5" s="114">
        <f t="shared" si="1"/>
        <v>104.83063624504618</v>
      </c>
      <c r="T5" s="87" t="s">
        <v>535</v>
      </c>
      <c r="U5" s="102">
        <v>1024.5706231611111</v>
      </c>
      <c r="V5" s="102">
        <v>517.4319972640393</v>
      </c>
      <c r="W5" s="102">
        <v>649.08208439341854</v>
      </c>
      <c r="X5" s="102">
        <v>438.39943066219462</v>
      </c>
      <c r="Y5" s="102">
        <v>67.536488035902522</v>
      </c>
      <c r="Z5" s="102">
        <v>55.114820312328746</v>
      </c>
      <c r="AA5" s="102">
        <v>2752.1354438289954</v>
      </c>
    </row>
    <row r="6" spans="2:27">
      <c r="B6" s="74">
        <v>43469</v>
      </c>
      <c r="C6" s="174">
        <f>[2]Power!K6</f>
        <v>45.749196971785146</v>
      </c>
      <c r="D6" s="174">
        <f>'[2]Ground Transportation'!K6</f>
        <v>17.761884885352622</v>
      </c>
      <c r="E6" s="174">
        <f>[2]Industry!K6</f>
        <v>25.055539914604434</v>
      </c>
      <c r="F6" s="174">
        <f>[2]Residential!K6</f>
        <v>17.612895854631294</v>
      </c>
      <c r="G6" s="174">
        <f>[2]Aviation!K6+[2]Aviation!L6</f>
        <v>2.5358435373180326</v>
      </c>
      <c r="H6" s="174">
        <f>'[2]International Shipping'!C6</f>
        <v>1.9683864397260273</v>
      </c>
      <c r="I6" s="114">
        <f t="shared" si="0"/>
        <v>110.68374760341756</v>
      </c>
      <c r="K6" s="74">
        <v>43834</v>
      </c>
      <c r="L6" s="174">
        <f>[2]Power!V6</f>
        <v>43.491384729742684</v>
      </c>
      <c r="M6" s="174">
        <f>'[2]Ground Transportation'!V6</f>
        <v>16.708540577578187</v>
      </c>
      <c r="N6" s="174">
        <f>[2]Industry!V6</f>
        <v>24.479021748346891</v>
      </c>
      <c r="O6" s="174">
        <f>[2]Residential!V6</f>
        <v>15.775118096536238</v>
      </c>
      <c r="P6" s="174">
        <f>[2]Aviation!X6+[2]Aviation!Y6</f>
        <v>2.7052579282829576</v>
      </c>
      <c r="Q6" s="174">
        <f>'[2]International Shipping'!F6</f>
        <v>1.4681783472132348</v>
      </c>
      <c r="R6" s="114">
        <f t="shared" si="1"/>
        <v>104.6275014277002</v>
      </c>
      <c r="T6" s="87" t="s">
        <v>536</v>
      </c>
      <c r="U6" s="102">
        <v>1155.0473380287056</v>
      </c>
      <c r="V6" s="102">
        <v>569.55687632252341</v>
      </c>
      <c r="W6" s="102">
        <v>831.73065929276595</v>
      </c>
      <c r="X6" s="102">
        <v>364.03724017555635</v>
      </c>
      <c r="Y6" s="102">
        <v>76.739063793434653</v>
      </c>
      <c r="Z6" s="102">
        <v>61.019979631506821</v>
      </c>
      <c r="AA6" s="102">
        <v>3058.1311572444929</v>
      </c>
    </row>
    <row r="7" spans="2:27">
      <c r="B7" s="74">
        <v>43470</v>
      </c>
      <c r="C7" s="174">
        <f>[2]Power!K7</f>
        <v>44.290081995818163</v>
      </c>
      <c r="D7" s="174">
        <f>'[2]Ground Transportation'!K7</f>
        <v>15.867020389674762</v>
      </c>
      <c r="E7" s="174">
        <f>[2]Industry!K7</f>
        <v>24.627830090926189</v>
      </c>
      <c r="F7" s="174">
        <f>[2]Residential!K7</f>
        <v>16.940826052915895</v>
      </c>
      <c r="G7" s="174">
        <f>[2]Aviation!K7+[2]Aviation!L7</f>
        <v>2.5322222543239832</v>
      </c>
      <c r="H7" s="174">
        <f>'[2]International Shipping'!C7</f>
        <v>1.9683864397260273</v>
      </c>
      <c r="I7" s="114">
        <f t="shared" si="0"/>
        <v>106.22636722338503</v>
      </c>
      <c r="K7" s="74">
        <v>43835</v>
      </c>
      <c r="L7" s="174">
        <f>[2]Power!V7</f>
        <v>43.289669432464279</v>
      </c>
      <c r="M7" s="174">
        <f>'[2]Ground Transportation'!V7</f>
        <v>14.221884889563897</v>
      </c>
      <c r="N7" s="174">
        <f>[2]Industry!V7</f>
        <v>24.021236582736186</v>
      </c>
      <c r="O7" s="174">
        <f>[2]Residential!V7</f>
        <v>16.630294346893891</v>
      </c>
      <c r="P7" s="174">
        <f>[2]Aviation!X7+[2]Aviation!Y7</f>
        <v>2.7153343996219972</v>
      </c>
      <c r="Q7" s="174">
        <f>'[2]International Shipping'!F7</f>
        <v>1.4681783472132348</v>
      </c>
      <c r="R7" s="114">
        <f t="shared" si="1"/>
        <v>102.34659799849349</v>
      </c>
      <c r="T7" s="87" t="s">
        <v>537</v>
      </c>
      <c r="U7" s="102">
        <v>1054.5039319386617</v>
      </c>
      <c r="V7" s="102">
        <v>554.39808672492222</v>
      </c>
      <c r="W7" s="102">
        <v>838.1065782957055</v>
      </c>
      <c r="X7" s="102">
        <v>263.99789236282004</v>
      </c>
      <c r="Y7" s="102">
        <v>76.243131096746808</v>
      </c>
      <c r="Z7" s="102">
        <v>59.051593191780796</v>
      </c>
      <c r="AA7" s="102">
        <v>2846.3012136106377</v>
      </c>
    </row>
    <row r="8" spans="2:27">
      <c r="B8" s="74">
        <v>43471</v>
      </c>
      <c r="C8" s="174">
        <f>[2]Power!K8</f>
        <v>43.159586220265872</v>
      </c>
      <c r="D8" s="174">
        <f>'[2]Ground Transportation'!K8</f>
        <v>12.725517956059397</v>
      </c>
      <c r="E8" s="174">
        <f>[2]Industry!K8</f>
        <v>23.745244451881515</v>
      </c>
      <c r="F8" s="174">
        <f>[2]Residential!K8</f>
        <v>16.723141953705468</v>
      </c>
      <c r="G8" s="174">
        <f>[2]Aviation!K8+[2]Aviation!L8</f>
        <v>2.5570016303364183</v>
      </c>
      <c r="H8" s="174">
        <f>'[2]International Shipping'!C8</f>
        <v>1.9683864397260273</v>
      </c>
      <c r="I8" s="114">
        <f t="shared" si="0"/>
        <v>100.8788786519747</v>
      </c>
      <c r="K8" s="74">
        <v>43836</v>
      </c>
      <c r="L8" s="174">
        <f>[2]Power!V8</f>
        <v>43.665394451281898</v>
      </c>
      <c r="M8" s="174">
        <f>'[2]Ground Transportation'!V8</f>
        <v>18.100461699085599</v>
      </c>
      <c r="N8" s="174">
        <f>[2]Industry!V8</f>
        <v>24.388873327078354</v>
      </c>
      <c r="O8" s="174">
        <f>[2]Residential!V8</f>
        <v>16.80140525606059</v>
      </c>
      <c r="P8" s="174">
        <f>[2]Aviation!X8+[2]Aviation!Y8</f>
        <v>2.6104619883366764</v>
      </c>
      <c r="Q8" s="174">
        <f>'[2]International Shipping'!F8</f>
        <v>1.4681783472132348</v>
      </c>
      <c r="R8" s="114">
        <f t="shared" si="1"/>
        <v>107.03477506905637</v>
      </c>
      <c r="T8" s="87" t="s">
        <v>538</v>
      </c>
      <c r="U8" s="102">
        <v>1070.447108720693</v>
      </c>
      <c r="V8" s="102">
        <v>574.42382565257401</v>
      </c>
      <c r="W8" s="102">
        <v>873.47421854495326</v>
      </c>
      <c r="X8" s="102">
        <v>200.35553088262293</v>
      </c>
      <c r="Y8" s="102">
        <v>79.995730666021799</v>
      </c>
      <c r="Z8" s="102">
        <v>61.019979631506821</v>
      </c>
      <c r="AA8" s="102">
        <v>2859.7163940983714</v>
      </c>
    </row>
    <row r="9" spans="2:27">
      <c r="B9" s="74">
        <v>43472</v>
      </c>
      <c r="C9" s="174">
        <f>[2]Power!K9</f>
        <v>44.312464887562797</v>
      </c>
      <c r="D9" s="174">
        <f>'[2]Ground Transportation'!K9</f>
        <v>17.071646774368318</v>
      </c>
      <c r="E9" s="174">
        <f>[2]Industry!K9</f>
        <v>24.641632035538191</v>
      </c>
      <c r="F9" s="174">
        <f>[2]Residential!K9</f>
        <v>16.882314806559528</v>
      </c>
      <c r="G9" s="174">
        <f>[2]Aviation!K9+[2]Aviation!L9</f>
        <v>2.4735301741345381</v>
      </c>
      <c r="H9" s="174">
        <f>'[2]International Shipping'!C9</f>
        <v>1.9683864397260273</v>
      </c>
      <c r="I9" s="114">
        <f t="shared" si="0"/>
        <v>107.34997511788941</v>
      </c>
      <c r="K9" s="74">
        <v>43837</v>
      </c>
      <c r="L9" s="174">
        <f>[2]Power!V9</f>
        <v>43.798148664414001</v>
      </c>
      <c r="M9" s="174">
        <f>'[2]Ground Transportation'!V9</f>
        <v>19.381215112343437</v>
      </c>
      <c r="N9" s="174">
        <f>[2]Industry!V9</f>
        <v>24.895962159215863</v>
      </c>
      <c r="O9" s="174">
        <f>[2]Residential!V9</f>
        <v>16.701446577781255</v>
      </c>
      <c r="P9" s="174">
        <f>[2]Aviation!X9+[2]Aviation!Y9</f>
        <v>2.4906473277388868</v>
      </c>
      <c r="Q9" s="174">
        <f>'[2]International Shipping'!F9</f>
        <v>1.4681783472132348</v>
      </c>
      <c r="R9" s="114">
        <f t="shared" si="1"/>
        <v>108.73559818870667</v>
      </c>
      <c r="T9" s="87" t="s">
        <v>539</v>
      </c>
      <c r="U9" s="102">
        <v>1118.5729116660623</v>
      </c>
      <c r="V9" s="102">
        <v>534.10983966077458</v>
      </c>
      <c r="W9" s="102">
        <v>861.77244906510668</v>
      </c>
      <c r="X9" s="102">
        <v>158.50809948874877</v>
      </c>
      <c r="Y9" s="102">
        <v>82.604614025645915</v>
      </c>
      <c r="Z9" s="102">
        <v>59.051593191780796</v>
      </c>
      <c r="AA9" s="102">
        <v>2814.6195070981189</v>
      </c>
    </row>
    <row r="10" spans="2:27">
      <c r="B10" s="74">
        <v>43473</v>
      </c>
      <c r="C10" s="174">
        <f>[2]Power!K10</f>
        <v>44.05084614918173</v>
      </c>
      <c r="D10" s="174">
        <f>'[2]Ground Transportation'!K10</f>
        <v>18.551344821291451</v>
      </c>
      <c r="E10" s="174">
        <f>[2]Industry!K10</f>
        <v>24.262481290489387</v>
      </c>
      <c r="F10" s="174">
        <f>[2]Residential!K10</f>
        <v>17.130855722337493</v>
      </c>
      <c r="G10" s="174">
        <f>[2]Aviation!K10+[2]Aviation!L10</f>
        <v>2.3827514130779992</v>
      </c>
      <c r="H10" s="174">
        <f>'[2]International Shipping'!C10</f>
        <v>1.9683864397260273</v>
      </c>
      <c r="I10" s="114">
        <f t="shared" si="0"/>
        <v>108.34666583610409</v>
      </c>
      <c r="K10" s="74">
        <v>43838</v>
      </c>
      <c r="L10" s="174">
        <f>[2]Power!V10</f>
        <v>43.568479333381703</v>
      </c>
      <c r="M10" s="174">
        <f>'[2]Ground Transportation'!V10</f>
        <v>19.719180820725526</v>
      </c>
      <c r="N10" s="174">
        <f>[2]Industry!V10</f>
        <v>24.884594272777981</v>
      </c>
      <c r="O10" s="174">
        <f>[2]Residential!V10</f>
        <v>16.711324351970386</v>
      </c>
      <c r="P10" s="174">
        <f>[2]Aviation!X10+[2]Aviation!Y10</f>
        <v>2.2825090806726021</v>
      </c>
      <c r="Q10" s="174">
        <f>'[2]International Shipping'!F10</f>
        <v>1.4681783472132348</v>
      </c>
      <c r="R10" s="114">
        <f t="shared" si="1"/>
        <v>108.63426620674144</v>
      </c>
      <c r="T10" s="87" t="s">
        <v>540</v>
      </c>
      <c r="U10" s="102">
        <v>1267.2138838989022</v>
      </c>
      <c r="V10" s="102">
        <v>557.59095922495294</v>
      </c>
      <c r="W10" s="102">
        <v>855.37780997655761</v>
      </c>
      <c r="X10" s="102">
        <v>154.70983775023697</v>
      </c>
      <c r="Y10" s="102">
        <v>87.667643100487226</v>
      </c>
      <c r="Z10" s="102">
        <v>61.019979631506821</v>
      </c>
      <c r="AA10" s="102">
        <v>2983.5801135826441</v>
      </c>
    </row>
    <row r="11" spans="2:27">
      <c r="B11" s="74">
        <v>43474</v>
      </c>
      <c r="C11" s="174">
        <f>[2]Power!K11</f>
        <v>45.703993109913284</v>
      </c>
      <c r="D11" s="174">
        <f>'[2]Ground Transportation'!K11</f>
        <v>18.771078954369369</v>
      </c>
      <c r="E11" s="174">
        <f>[2]Industry!K11</f>
        <v>25.34447066648778</v>
      </c>
      <c r="F11" s="174">
        <f>[2]Residential!K11</f>
        <v>17.967623508318059</v>
      </c>
      <c r="G11" s="174">
        <f>[2]Aviation!K11+[2]Aviation!L11</f>
        <v>2.3651460284066785</v>
      </c>
      <c r="H11" s="174">
        <f>'[2]International Shipping'!C11</f>
        <v>1.9683864397260273</v>
      </c>
      <c r="I11" s="114">
        <f t="shared" si="0"/>
        <v>112.12069870722121</v>
      </c>
      <c r="K11" s="74">
        <v>43839</v>
      </c>
      <c r="L11" s="174">
        <f>[2]Power!V11</f>
        <v>44.111244351529969</v>
      </c>
      <c r="M11" s="174">
        <f>'[2]Ground Transportation'!V11</f>
        <v>19.853863963522805</v>
      </c>
      <c r="N11" s="174">
        <f>[2]Industry!V11</f>
        <v>25.563585843821858</v>
      </c>
      <c r="O11" s="174">
        <f>[2]Residential!V11</f>
        <v>16.911287319806647</v>
      </c>
      <c r="P11" s="174">
        <f>[2]Aviation!X11+[2]Aviation!Y11</f>
        <v>2.4620561163587569</v>
      </c>
      <c r="Q11" s="174">
        <f>'[2]International Shipping'!F11</f>
        <v>1.4681783472132348</v>
      </c>
      <c r="R11" s="114">
        <f t="shared" si="1"/>
        <v>110.37021594225327</v>
      </c>
      <c r="T11" s="87" t="s">
        <v>541</v>
      </c>
      <c r="U11" s="102">
        <v>1273.3391668445013</v>
      </c>
      <c r="V11" s="102">
        <v>557.10374895908819</v>
      </c>
      <c r="W11" s="102">
        <v>852.60530199128925</v>
      </c>
      <c r="X11" s="102">
        <v>152.20300342063621</v>
      </c>
      <c r="Y11" s="102">
        <v>86.978352271010124</v>
      </c>
      <c r="Z11" s="102">
        <v>61.019979631506821</v>
      </c>
      <c r="AA11" s="102">
        <v>2983.2495531180325</v>
      </c>
    </row>
    <row r="12" spans="2:27">
      <c r="B12" s="74">
        <v>43475</v>
      </c>
      <c r="C12" s="174">
        <f>[2]Power!K12</f>
        <v>47.147999496239983</v>
      </c>
      <c r="D12" s="174">
        <f>'[2]Ground Transportation'!K12</f>
        <v>18.957502123429393</v>
      </c>
      <c r="E12" s="174">
        <f>[2]Industry!K12</f>
        <v>26.005165334047604</v>
      </c>
      <c r="F12" s="174">
        <f>[2]Residential!K12</f>
        <v>18.480411034299756</v>
      </c>
      <c r="G12" s="174">
        <f>[2]Aviation!K12+[2]Aviation!L12</f>
        <v>2.5699586759188482</v>
      </c>
      <c r="H12" s="174">
        <f>'[2]International Shipping'!C12</f>
        <v>1.9683864397260273</v>
      </c>
      <c r="I12" s="114">
        <f t="shared" si="0"/>
        <v>115.12942310366162</v>
      </c>
      <c r="K12" s="74">
        <v>43840</v>
      </c>
      <c r="L12" s="174">
        <f>[2]Power!V12</f>
        <v>44.391784436079234</v>
      </c>
      <c r="M12" s="174">
        <f>'[2]Ground Transportation'!V12</f>
        <v>19.541305327753786</v>
      </c>
      <c r="N12" s="174">
        <f>[2]Industry!V12</f>
        <v>25.258280505489715</v>
      </c>
      <c r="O12" s="174">
        <f>[2]Residential!V12</f>
        <v>17.141541111578988</v>
      </c>
      <c r="P12" s="174">
        <f>[2]Aviation!X12+[2]Aviation!Y12</f>
        <v>2.6013615367284135</v>
      </c>
      <c r="Q12" s="174">
        <f>'[2]International Shipping'!F12</f>
        <v>1.4681783472132348</v>
      </c>
      <c r="R12" s="114">
        <f t="shared" si="1"/>
        <v>110.40245126484338</v>
      </c>
      <c r="T12" s="87" t="s">
        <v>542</v>
      </c>
      <c r="U12" s="102">
        <v>1156.312221570126</v>
      </c>
      <c r="V12" s="102">
        <v>534.35975190244687</v>
      </c>
      <c r="W12" s="102">
        <v>853.8415420010009</v>
      </c>
      <c r="X12" s="102">
        <v>171.61998249223006</v>
      </c>
      <c r="Y12" s="102">
        <v>80.490602576751016</v>
      </c>
      <c r="Z12" s="102">
        <v>59.051593191780796</v>
      </c>
      <c r="AA12" s="102">
        <v>2855.6756937343348</v>
      </c>
    </row>
    <row r="13" spans="2:27">
      <c r="B13" s="74">
        <v>43476</v>
      </c>
      <c r="C13" s="174">
        <f>[2]Power!K13</f>
        <v>47.197577063914487</v>
      </c>
      <c r="D13" s="174">
        <f>'[2]Ground Transportation'!K13</f>
        <v>18.779422473488143</v>
      </c>
      <c r="E13" s="174">
        <f>[2]Industry!K13</f>
        <v>25.980270455187551</v>
      </c>
      <c r="F13" s="174">
        <f>[2]Residential!K13</f>
        <v>18.039283326702744</v>
      </c>
      <c r="G13" s="174">
        <f>[2]Aviation!K13+[2]Aviation!L13</f>
        <v>2.2031086008648995</v>
      </c>
      <c r="H13" s="174">
        <f>'[2]International Shipping'!C13</f>
        <v>1.9683864397260273</v>
      </c>
      <c r="I13" s="114">
        <f t="shared" si="0"/>
        <v>114.16804835988385</v>
      </c>
      <c r="K13" s="74">
        <v>43841</v>
      </c>
      <c r="L13" s="174">
        <f>[2]Power!V13</f>
        <v>43.823529398780323</v>
      </c>
      <c r="M13" s="174">
        <f>'[2]Ground Transportation'!V13</f>
        <v>17.9859553966924</v>
      </c>
      <c r="N13" s="174">
        <f>[2]Industry!V13</f>
        <v>24.49519844649938</v>
      </c>
      <c r="O13" s="174">
        <f>[2]Residential!V13</f>
        <v>17.477360067319825</v>
      </c>
      <c r="P13" s="174">
        <f>[2]Aviation!X13+[2]Aviation!Y13</f>
        <v>2.5189097846183666</v>
      </c>
      <c r="Q13" s="174">
        <f>'[2]International Shipping'!F13</f>
        <v>1.4681783472132348</v>
      </c>
      <c r="R13" s="114">
        <f t="shared" si="1"/>
        <v>107.76913144112353</v>
      </c>
      <c r="T13" s="87" t="s">
        <v>543</v>
      </c>
      <c r="U13" s="102">
        <v>1114.4175269184282</v>
      </c>
      <c r="V13" s="102">
        <v>574.415368911874</v>
      </c>
      <c r="W13" s="102">
        <v>852.24960768453388</v>
      </c>
      <c r="X13" s="102">
        <v>231.94992251677536</v>
      </c>
      <c r="Y13" s="102">
        <v>80.605246581889716</v>
      </c>
      <c r="Z13" s="102">
        <v>61.019979631506821</v>
      </c>
      <c r="AA13" s="102">
        <v>2914.6576522450082</v>
      </c>
    </row>
    <row r="14" spans="2:27">
      <c r="B14" s="74">
        <v>43477</v>
      </c>
      <c r="C14" s="174">
        <f>[2]Power!K14</f>
        <v>44.77186338206365</v>
      </c>
      <c r="D14" s="174">
        <f>'[2]Ground Transportation'!K14</f>
        <v>16.779691340777081</v>
      </c>
      <c r="E14" s="174">
        <f>[2]Industry!K14</f>
        <v>24.543523326634038</v>
      </c>
      <c r="F14" s="174">
        <f>[2]Residential!K14</f>
        <v>17.299743758387425</v>
      </c>
      <c r="G14" s="174">
        <f>[2]Aviation!K14+[2]Aviation!L14</f>
        <v>2.4106156539622665</v>
      </c>
      <c r="H14" s="174">
        <f>'[2]International Shipping'!C14</f>
        <v>1.9683864397260273</v>
      </c>
      <c r="I14" s="114">
        <f t="shared" si="0"/>
        <v>107.7738239015505</v>
      </c>
      <c r="K14" s="74">
        <v>43842</v>
      </c>
      <c r="L14" s="174">
        <f>[2]Power!V14</f>
        <v>42.755059748164818</v>
      </c>
      <c r="M14" s="174">
        <f>'[2]Ground Transportation'!V14</f>
        <v>15.268374261819137</v>
      </c>
      <c r="N14" s="174">
        <f>[2]Industry!V14</f>
        <v>23.608231976234208</v>
      </c>
      <c r="O14" s="174">
        <f>[2]Residential!V14</f>
        <v>18.12296625836694</v>
      </c>
      <c r="P14" s="174">
        <f>[2]Aviation!X14+[2]Aviation!Y14</f>
        <v>2.5318047173018026</v>
      </c>
      <c r="Q14" s="174">
        <f>'[2]International Shipping'!F14</f>
        <v>1.4681783472132348</v>
      </c>
      <c r="R14" s="114">
        <f t="shared" si="1"/>
        <v>103.75461530910015</v>
      </c>
      <c r="T14" s="87" t="s">
        <v>544</v>
      </c>
      <c r="U14" s="102">
        <v>1179.0724168310171</v>
      </c>
      <c r="V14" s="102">
        <v>577.39204280763033</v>
      </c>
      <c r="W14" s="102">
        <v>872.84446301331343</v>
      </c>
      <c r="X14" s="102">
        <v>354.5474994793945</v>
      </c>
      <c r="Y14" s="102">
        <v>73.835827746833985</v>
      </c>
      <c r="Z14" s="102">
        <v>59.051593191780796</v>
      </c>
      <c r="AA14" s="102">
        <v>3116.743843069969</v>
      </c>
    </row>
    <row r="15" spans="2:27">
      <c r="B15" s="74">
        <v>43478</v>
      </c>
      <c r="C15" s="174">
        <f>[2]Power!K15</f>
        <v>43.885881985504533</v>
      </c>
      <c r="D15" s="174">
        <f>'[2]Ground Transportation'!K15</f>
        <v>13.212950227635456</v>
      </c>
      <c r="E15" s="174">
        <f>[2]Industry!K15</f>
        <v>23.667263700009986</v>
      </c>
      <c r="F15" s="174">
        <f>[2]Residential!K15</f>
        <v>16.425210757778821</v>
      </c>
      <c r="G15" s="174">
        <f>[2]Aviation!K15+[2]Aviation!L15</f>
        <v>2.3912915980162328</v>
      </c>
      <c r="H15" s="174">
        <f>'[2]International Shipping'!C15</f>
        <v>1.9683864397260273</v>
      </c>
      <c r="I15" s="114">
        <f t="shared" si="0"/>
        <v>101.55098470867105</v>
      </c>
      <c r="K15" s="74">
        <v>43843</v>
      </c>
      <c r="L15" s="174">
        <f>[2]Power!V15</f>
        <v>42.960114319581777</v>
      </c>
      <c r="M15" s="174">
        <f>'[2]Ground Transportation'!V15</f>
        <v>19.20764212252201</v>
      </c>
      <c r="N15" s="174">
        <f>[2]Industry!V15</f>
        <v>24.356479297921144</v>
      </c>
      <c r="O15" s="174">
        <f>[2]Residential!V15</f>
        <v>17.897162414512088</v>
      </c>
      <c r="P15" s="174">
        <f>[2]Aviation!X15+[2]Aviation!Y15</f>
        <v>2.5135296877336284</v>
      </c>
      <c r="Q15" s="174">
        <f>'[2]International Shipping'!F15</f>
        <v>1.4681783472132348</v>
      </c>
      <c r="R15" s="114">
        <f t="shared" si="1"/>
        <v>108.40310618948389</v>
      </c>
      <c r="T15" s="87" t="s">
        <v>545</v>
      </c>
      <c r="U15" s="102">
        <v>1274.8266761398081</v>
      </c>
      <c r="V15" s="102">
        <v>580.67491157198936</v>
      </c>
      <c r="W15" s="102">
        <v>860.79175467777111</v>
      </c>
      <c r="X15" s="102">
        <v>482.08761051768153</v>
      </c>
      <c r="Y15" s="102">
        <v>78.849984187622198</v>
      </c>
      <c r="Z15" s="102">
        <v>61.019979631506821</v>
      </c>
      <c r="AA15" s="102">
        <v>3338.2509167263797</v>
      </c>
    </row>
    <row r="16" spans="2:27">
      <c r="B16" s="74">
        <v>43479</v>
      </c>
      <c r="C16" s="174">
        <f>[2]Power!K16</f>
        <v>45.849294387310444</v>
      </c>
      <c r="D16" s="174">
        <f>'[2]Ground Transportation'!K16</f>
        <v>17.934287752311441</v>
      </c>
      <c r="E16" s="174">
        <f>[2]Industry!K16</f>
        <v>24.776863449239432</v>
      </c>
      <c r="F16" s="174">
        <f>[2]Residential!K16</f>
        <v>16.626337744158302</v>
      </c>
      <c r="G16" s="174">
        <f>[2]Aviation!K16+[2]Aviation!L16</f>
        <v>2.4006445259601308</v>
      </c>
      <c r="H16" s="174">
        <f>'[2]International Shipping'!C16</f>
        <v>1.9683864397260273</v>
      </c>
      <c r="I16" s="114">
        <f t="shared" si="0"/>
        <v>109.55581429870578</v>
      </c>
      <c r="K16" s="74">
        <v>43844</v>
      </c>
      <c r="L16" s="174">
        <f>[2]Power!V16</f>
        <v>42.960240763207523</v>
      </c>
      <c r="M16" s="174">
        <f>'[2]Ground Transportation'!V16</f>
        <v>19.973870339881138</v>
      </c>
      <c r="N16" s="174">
        <f>[2]Industry!V16</f>
        <v>24.492700874508515</v>
      </c>
      <c r="O16" s="174">
        <f>[2]Residential!V16</f>
        <v>17.392679849880768</v>
      </c>
      <c r="P16" s="174">
        <f>[2]Aviation!X16+[2]Aviation!Y16</f>
        <v>2.4104061536501651</v>
      </c>
      <c r="Q16" s="174">
        <f>'[2]International Shipping'!F16</f>
        <v>1.4681783472132348</v>
      </c>
      <c r="R16" s="114">
        <f t="shared" si="1"/>
        <v>108.69807632834134</v>
      </c>
    </row>
    <row r="17" spans="2:27">
      <c r="B17" s="74">
        <v>43480</v>
      </c>
      <c r="C17" s="174">
        <f>[2]Power!K17</f>
        <v>46.006190200462775</v>
      </c>
      <c r="D17" s="174">
        <f>'[2]Ground Transportation'!K17</f>
        <v>19.286512303484372</v>
      </c>
      <c r="E17" s="174">
        <f>[2]Industry!K17</f>
        <v>24.775946641588543</v>
      </c>
      <c r="F17" s="174">
        <f>[2]Residential!K17</f>
        <v>17.634740739029443</v>
      </c>
      <c r="G17" s="174">
        <f>[2]Aviation!K17+[2]Aviation!L17</f>
        <v>2.3162963145256841</v>
      </c>
      <c r="H17" s="174">
        <f>'[2]International Shipping'!C17</f>
        <v>1.9683864397260273</v>
      </c>
      <c r="I17" s="114">
        <f t="shared" si="0"/>
        <v>111.98807263881685</v>
      </c>
      <c r="K17" s="74">
        <v>43845</v>
      </c>
      <c r="L17" s="174">
        <f>[2]Power!V17</f>
        <v>42.978029617613259</v>
      </c>
      <c r="M17" s="174">
        <f>'[2]Ground Transportation'!V17</f>
        <v>20.078420847885297</v>
      </c>
      <c r="N17" s="174">
        <f>[2]Industry!V17</f>
        <v>24.502560436614555</v>
      </c>
      <c r="O17" s="174">
        <f>[2]Residential!V17</f>
        <v>16.92198442122573</v>
      </c>
      <c r="P17" s="174">
        <f>[2]Aviation!X17+[2]Aviation!Y17</f>
        <v>2.4503468321924604</v>
      </c>
      <c r="Q17" s="174">
        <f>'[2]International Shipping'!F17</f>
        <v>1.4681783472132348</v>
      </c>
      <c r="R17" s="114">
        <f t="shared" si="1"/>
        <v>108.39952050274455</v>
      </c>
      <c r="T17" t="s">
        <v>546</v>
      </c>
      <c r="U17" t="s">
        <v>571</v>
      </c>
      <c r="V17" t="s">
        <v>572</v>
      </c>
      <c r="W17" t="s">
        <v>573</v>
      </c>
      <c r="X17" t="s">
        <v>574</v>
      </c>
      <c r="Y17" t="s">
        <v>575</v>
      </c>
      <c r="Z17" t="s">
        <v>576</v>
      </c>
      <c r="AA17" t="s">
        <v>587</v>
      </c>
    </row>
    <row r="18" spans="2:27">
      <c r="B18" s="74">
        <v>43481</v>
      </c>
      <c r="C18" s="174">
        <f>[2]Power!K18</f>
        <v>46.0432069400267</v>
      </c>
      <c r="D18" s="174">
        <f>'[2]Ground Transportation'!K18</f>
        <v>19.586506063840488</v>
      </c>
      <c r="E18" s="174">
        <f>[2]Industry!K18</f>
        <v>25.171566732541038</v>
      </c>
      <c r="F18" s="174">
        <f>[2]Residential!K18</f>
        <v>17.598911084501459</v>
      </c>
      <c r="G18" s="174">
        <f>[2]Aviation!K18+[2]Aviation!L18</f>
        <v>2.0275026168832575</v>
      </c>
      <c r="H18" s="174">
        <f>'[2]International Shipping'!C18</f>
        <v>1.9683864397260273</v>
      </c>
      <c r="I18" s="114">
        <f t="shared" si="0"/>
        <v>112.39607987751896</v>
      </c>
      <c r="K18" s="74">
        <v>43846</v>
      </c>
      <c r="L18" s="174">
        <f>[2]Power!V18</f>
        <v>43.604910509085329</v>
      </c>
      <c r="M18" s="174">
        <f>'[2]Ground Transportation'!V18</f>
        <v>20.143720725613921</v>
      </c>
      <c r="N18" s="174">
        <f>[2]Industry!V18</f>
        <v>24.89261066971229</v>
      </c>
      <c r="O18" s="174">
        <f>[2]Residential!V18</f>
        <v>16.699310888686799</v>
      </c>
      <c r="P18" s="174">
        <f>[2]Aviation!X18+[2]Aviation!Y18</f>
        <v>2.5226551524945879</v>
      </c>
      <c r="Q18" s="174">
        <f>'[2]International Shipping'!F18</f>
        <v>1.4681783472132348</v>
      </c>
      <c r="R18" s="114">
        <f t="shared" si="1"/>
        <v>109.33138629280617</v>
      </c>
      <c r="T18" s="86" t="s">
        <v>557</v>
      </c>
      <c r="U18" s="102">
        <v>6430.6492743666722</v>
      </c>
      <c r="V18" s="102">
        <v>2685.2492991005251</v>
      </c>
      <c r="W18" s="102">
        <v>4537.5518322567787</v>
      </c>
      <c r="X18" s="102">
        <v>1922.8859166057134</v>
      </c>
      <c r="Y18" s="102">
        <v>256.29933132879836</v>
      </c>
      <c r="Z18" s="102">
        <v>267.20845919280868</v>
      </c>
      <c r="AA18" s="102">
        <v>16099.844112851297</v>
      </c>
    </row>
    <row r="19" spans="2:27">
      <c r="B19" s="74">
        <v>43482</v>
      </c>
      <c r="C19" s="174">
        <f>[2]Power!K19</f>
        <v>45.799773710980425</v>
      </c>
      <c r="D19" s="174">
        <f>'[2]Ground Transportation'!K19</f>
        <v>19.300914586737029</v>
      </c>
      <c r="E19" s="174">
        <f>[2]Industry!K19</f>
        <v>25.162422288978377</v>
      </c>
      <c r="F19" s="174">
        <f>[2]Residential!K19</f>
        <v>17.20866240200786</v>
      </c>
      <c r="G19" s="174">
        <f>[2]Aviation!K19+[2]Aviation!L19</f>
        <v>2.3964825069934905</v>
      </c>
      <c r="H19" s="174">
        <f>'[2]International Shipping'!C19</f>
        <v>1.9683864397260273</v>
      </c>
      <c r="I19" s="114">
        <f t="shared" si="0"/>
        <v>111.83664193542322</v>
      </c>
      <c r="K19" s="74">
        <v>43847</v>
      </c>
      <c r="L19" s="174">
        <f>[2]Power!V19</f>
        <v>43.582365057149353</v>
      </c>
      <c r="M19" s="174">
        <f>'[2]Ground Transportation'!V19</f>
        <v>19.73183680252659</v>
      </c>
      <c r="N19" s="174">
        <f>[2]Industry!V19</f>
        <v>24.577113634294125</v>
      </c>
      <c r="O19" s="174">
        <f>[2]Residential!V19</f>
        <v>17.231991086756942</v>
      </c>
      <c r="P19" s="174">
        <f>[2]Aviation!X19+[2]Aviation!Y19</f>
        <v>2.6062134804737389</v>
      </c>
      <c r="Q19" s="174">
        <f>'[2]International Shipping'!F19</f>
        <v>1.4681783472132348</v>
      </c>
      <c r="R19" s="114">
        <f t="shared" si="1"/>
        <v>109.197698408414</v>
      </c>
      <c r="T19" s="87" t="s">
        <v>534</v>
      </c>
      <c r="U19" s="102">
        <v>1280.9838381454515</v>
      </c>
      <c r="V19" s="102">
        <v>555.71253872024397</v>
      </c>
      <c r="W19" s="102">
        <v>729.06618261932931</v>
      </c>
      <c r="X19" s="102">
        <v>526.73542148846809</v>
      </c>
      <c r="Y19" s="102">
        <v>77.513319554356187</v>
      </c>
      <c r="Z19" s="102">
        <v>45.513528763610267</v>
      </c>
      <c r="AA19" s="102">
        <v>3215.5248292914589</v>
      </c>
    </row>
    <row r="20" spans="2:27">
      <c r="B20" s="74">
        <v>43483</v>
      </c>
      <c r="C20" s="174">
        <f>[2]Power!K20</f>
        <v>45.736021934813387</v>
      </c>
      <c r="D20" s="174">
        <f>'[2]Ground Transportation'!K20</f>
        <v>19.143183683558391</v>
      </c>
      <c r="E20" s="174">
        <f>[2]Industry!K20</f>
        <v>24.972577069128384</v>
      </c>
      <c r="F20" s="174">
        <f>[2]Residential!K20</f>
        <v>17.281587856556055</v>
      </c>
      <c r="G20" s="174">
        <f>[2]Aviation!K20+[2]Aviation!L20</f>
        <v>2.4885342701491999</v>
      </c>
      <c r="H20" s="174">
        <f>'[2]International Shipping'!C20</f>
        <v>1.9683864397260273</v>
      </c>
      <c r="I20" s="114">
        <f t="shared" si="0"/>
        <v>111.59029125393145</v>
      </c>
      <c r="K20" s="74">
        <v>43848</v>
      </c>
      <c r="L20" s="174">
        <f>[2]Power!V20</f>
        <v>42.483028058260928</v>
      </c>
      <c r="M20" s="174">
        <f>'[2]Ground Transportation'!V20</f>
        <v>18.237711623599484</v>
      </c>
      <c r="N20" s="174">
        <f>[2]Industry!V20</f>
        <v>23.577791105145227</v>
      </c>
      <c r="O20" s="174">
        <f>[2]Residential!V20</f>
        <v>17.119624911941809</v>
      </c>
      <c r="P20" s="174">
        <f>[2]Aviation!X20+[2]Aviation!Y20</f>
        <v>2.516709294489607</v>
      </c>
      <c r="Q20" s="174">
        <f>'[2]International Shipping'!F20</f>
        <v>1.4681783472132348</v>
      </c>
      <c r="R20" s="114">
        <f t="shared" si="1"/>
        <v>105.40304334065029</v>
      </c>
      <c r="T20" s="87" t="s">
        <v>535</v>
      </c>
      <c r="U20" s="102">
        <v>982.92038495728207</v>
      </c>
      <c r="V20" s="102">
        <v>499.23284799303809</v>
      </c>
      <c r="W20" s="102">
        <v>622.11675544043044</v>
      </c>
      <c r="X20" s="102">
        <v>422.12208397358086</v>
      </c>
      <c r="Y20" s="102">
        <v>64.94527746477597</v>
      </c>
      <c r="Z20" s="102">
        <v>42.577172069183803</v>
      </c>
      <c r="AA20" s="102">
        <v>2633.9145218982908</v>
      </c>
    </row>
    <row r="21" spans="2:27">
      <c r="B21" s="74">
        <v>43484</v>
      </c>
      <c r="C21" s="174">
        <f>[2]Power!K21</f>
        <v>44.257535673585345</v>
      </c>
      <c r="D21" s="174">
        <f>'[2]Ground Transportation'!K21</f>
        <v>17.426350508319601</v>
      </c>
      <c r="E21" s="174">
        <f>[2]Industry!K21</f>
        <v>23.8261617037716</v>
      </c>
      <c r="F21" s="174">
        <f>[2]Residential!K21</f>
        <v>17.316818177530763</v>
      </c>
      <c r="G21" s="174">
        <f>[2]Aviation!K21+[2]Aviation!L21</f>
        <v>2.3999890401468118</v>
      </c>
      <c r="H21" s="174">
        <f>'[2]International Shipping'!C21</f>
        <v>1.9683864397260273</v>
      </c>
      <c r="I21" s="114">
        <f t="shared" si="0"/>
        <v>107.19524154308014</v>
      </c>
      <c r="K21" s="74">
        <v>43849</v>
      </c>
      <c r="L21" s="174">
        <f>[2]Power!V21</f>
        <v>41.448216619809813</v>
      </c>
      <c r="M21" s="174">
        <f>'[2]Ground Transportation'!V21</f>
        <v>15.636790466009694</v>
      </c>
      <c r="N21" s="174">
        <f>[2]Industry!V21</f>
        <v>22.878609496195978</v>
      </c>
      <c r="O21" s="174">
        <f>[2]Residential!V21</f>
        <v>17.590882455679676</v>
      </c>
      <c r="P21" s="174">
        <f>[2]Aviation!X21+[2]Aviation!Y21</f>
        <v>2.4937581445051773</v>
      </c>
      <c r="Q21" s="174">
        <f>'[2]International Shipping'!F21</f>
        <v>1.4681783472132348</v>
      </c>
      <c r="R21" s="114">
        <f t="shared" si="1"/>
        <v>101.51643552941357</v>
      </c>
      <c r="T21" s="87" t="s">
        <v>536</v>
      </c>
      <c r="U21" s="102">
        <v>1077.3928484412261</v>
      </c>
      <c r="V21" s="102">
        <v>449.88408866958963</v>
      </c>
      <c r="W21" s="102">
        <v>771.0530698778648</v>
      </c>
      <c r="X21" s="102">
        <v>345.87386847947965</v>
      </c>
      <c r="Y21" s="102">
        <v>50.944147544994607</v>
      </c>
      <c r="Z21" s="102">
        <v>45.513528763610267</v>
      </c>
      <c r="AA21" s="102">
        <v>2740.6615517767655</v>
      </c>
    </row>
    <row r="22" spans="2:27">
      <c r="B22" s="74">
        <v>43485</v>
      </c>
      <c r="C22" s="174">
        <f>[2]Power!K22</f>
        <v>44.488416518549421</v>
      </c>
      <c r="D22" s="174">
        <f>'[2]Ground Transportation'!K22</f>
        <v>14.845308404303953</v>
      </c>
      <c r="E22" s="174">
        <f>[2]Industry!K22</f>
        <v>23.416749961347595</v>
      </c>
      <c r="F22" s="174">
        <f>[2]Residential!K22</f>
        <v>17.918445240736368</v>
      </c>
      <c r="G22" s="174">
        <f>[2]Aviation!K22+[2]Aviation!L22</f>
        <v>2.3326908292177615</v>
      </c>
      <c r="H22" s="174">
        <f>'[2]International Shipping'!C22</f>
        <v>1.9683864397260273</v>
      </c>
      <c r="I22" s="114">
        <f t="shared" si="0"/>
        <v>104.96999739388113</v>
      </c>
      <c r="K22" s="74">
        <v>43850</v>
      </c>
      <c r="L22" s="174">
        <f>[2]Power!V22</f>
        <v>42.796479825096696</v>
      </c>
      <c r="M22" s="174">
        <f>'[2]Ground Transportation'!V22</f>
        <v>18.007649420455802</v>
      </c>
      <c r="N22" s="174">
        <f>[2]Industry!V22</f>
        <v>23.540006285564175</v>
      </c>
      <c r="O22" s="174">
        <f>[2]Residential!V22</f>
        <v>18.135857274057386</v>
      </c>
      <c r="P22" s="174">
        <f>[2]Aviation!X22+[2]Aviation!Y22</f>
        <v>2.5373040459708673</v>
      </c>
      <c r="Q22" s="174">
        <f>'[2]International Shipping'!F22</f>
        <v>1.4681783472132348</v>
      </c>
      <c r="R22" s="114">
        <f t="shared" si="1"/>
        <v>106.48547519835817</v>
      </c>
      <c r="T22" s="87" t="s">
        <v>537</v>
      </c>
      <c r="U22" s="102">
        <v>954.83054248400424</v>
      </c>
      <c r="V22" s="102">
        <v>340.2735330581246</v>
      </c>
      <c r="W22" s="102">
        <v>743.87026065704958</v>
      </c>
      <c r="X22" s="102">
        <v>268.34679319190474</v>
      </c>
      <c r="Y22" s="102">
        <v>16.668284107379367</v>
      </c>
      <c r="Z22" s="102">
        <v>44.045350416397035</v>
      </c>
      <c r="AA22" s="102">
        <v>2368.0347639148595</v>
      </c>
    </row>
    <row r="23" spans="2:27">
      <c r="B23" s="74">
        <v>43486</v>
      </c>
      <c r="C23" s="174">
        <f>[2]Power!K23</f>
        <v>45.491768735094482</v>
      </c>
      <c r="D23" s="174">
        <f>'[2]Ground Transportation'!K23</f>
        <v>16.946093770500443</v>
      </c>
      <c r="E23" s="174">
        <f>[2]Industry!K23</f>
        <v>24.358084680498735</v>
      </c>
      <c r="F23" s="174">
        <f>[2]Residential!K23</f>
        <v>18.583600413612064</v>
      </c>
      <c r="G23" s="174">
        <f>[2]Aviation!K23+[2]Aviation!L23</f>
        <v>2.3861932495260545</v>
      </c>
      <c r="H23" s="174">
        <f>'[2]International Shipping'!C23</f>
        <v>1.9683864397260273</v>
      </c>
      <c r="I23" s="114">
        <f t="shared" si="0"/>
        <v>109.73412728895781</v>
      </c>
      <c r="K23" s="74">
        <v>43851</v>
      </c>
      <c r="L23" s="174">
        <f>[2]Power!V23</f>
        <v>42.554372412913594</v>
      </c>
      <c r="M23" s="174">
        <f>'[2]Ground Transportation'!V23</f>
        <v>19.574748629938167</v>
      </c>
      <c r="N23" s="174">
        <f>[2]Industry!V23</f>
        <v>23.652382322438655</v>
      </c>
      <c r="O23" s="174">
        <f>[2]Residential!V23</f>
        <v>18.026682926053493</v>
      </c>
      <c r="P23" s="174">
        <f>[2]Aviation!X23+[2]Aviation!Y23</f>
        <v>2.4622275580659228</v>
      </c>
      <c r="Q23" s="174">
        <f>'[2]International Shipping'!F23</f>
        <v>1.4681783472132348</v>
      </c>
      <c r="R23" s="114">
        <f t="shared" si="1"/>
        <v>107.73859219662307</v>
      </c>
      <c r="T23" s="87" t="s">
        <v>538</v>
      </c>
      <c r="U23" s="102">
        <v>1026.1429960205692</v>
      </c>
      <c r="V23" s="102">
        <v>387.18552008913218</v>
      </c>
      <c r="W23" s="102">
        <v>826.47875622416029</v>
      </c>
      <c r="X23" s="102">
        <v>197.51461752580681</v>
      </c>
      <c r="Y23" s="102">
        <v>21.077533048017031</v>
      </c>
      <c r="Z23" s="102">
        <v>45.513528763610267</v>
      </c>
      <c r="AA23" s="102">
        <v>2503.912951671296</v>
      </c>
    </row>
    <row r="24" spans="2:27">
      <c r="B24" s="74">
        <v>43487</v>
      </c>
      <c r="C24" s="174">
        <f>[2]Power!K24</f>
        <v>44.364616951335087</v>
      </c>
      <c r="D24" s="174">
        <f>'[2]Ground Transportation'!K24</f>
        <v>19.415480119886109</v>
      </c>
      <c r="E24" s="174">
        <f>[2]Industry!K24</f>
        <v>24.320334759201465</v>
      </c>
      <c r="F24" s="174">
        <f>[2]Residential!K24</f>
        <v>18.296248748743015</v>
      </c>
      <c r="G24" s="174">
        <f>[2]Aviation!K24+[2]Aviation!L24</f>
        <v>2.3363153227159263</v>
      </c>
      <c r="H24" s="174">
        <f>'[2]International Shipping'!C24</f>
        <v>1.9683864397260273</v>
      </c>
      <c r="I24" s="114">
        <f t="shared" si="0"/>
        <v>110.70138234160763</v>
      </c>
      <c r="K24" s="74">
        <v>43852</v>
      </c>
      <c r="L24" s="174">
        <f>[2]Power!V24</f>
        <v>41.07574833028152</v>
      </c>
      <c r="M24" s="174">
        <f>'[2]Ground Transportation'!V24</f>
        <v>19.641388718180153</v>
      </c>
      <c r="N24" s="174">
        <f>[2]Industry!V24</f>
        <v>23.5143283955389</v>
      </c>
      <c r="O24" s="174">
        <f>[2]Residential!V24</f>
        <v>17.391145781388154</v>
      </c>
      <c r="P24" s="174">
        <f>[2]Aviation!X24+[2]Aviation!Y24</f>
        <v>2.4439895833584924</v>
      </c>
      <c r="Q24" s="174">
        <f>'[2]International Shipping'!F24</f>
        <v>1.4681783472132348</v>
      </c>
      <c r="R24" s="114">
        <f t="shared" si="1"/>
        <v>105.53477915596046</v>
      </c>
      <c r="T24" s="87" t="s">
        <v>539</v>
      </c>
      <c r="U24" s="102">
        <v>1108.3786643181386</v>
      </c>
      <c r="V24" s="102">
        <v>452.96077057039668</v>
      </c>
      <c r="W24" s="102">
        <v>844.96680743794434</v>
      </c>
      <c r="X24" s="102">
        <v>162.29313194647332</v>
      </c>
      <c r="Y24" s="102">
        <v>25.150769609275212</v>
      </c>
      <c r="Z24" s="102">
        <v>44.045350416397035</v>
      </c>
      <c r="AA24" s="102">
        <v>2637.7954942986257</v>
      </c>
    </row>
    <row r="25" spans="2:27">
      <c r="B25" s="74">
        <v>43488</v>
      </c>
      <c r="C25" s="174">
        <f>[2]Power!K25</f>
        <v>44.156640700233552</v>
      </c>
      <c r="D25" s="174">
        <f>'[2]Ground Transportation'!K25</f>
        <v>19.831520746588421</v>
      </c>
      <c r="E25" s="174">
        <f>[2]Industry!K25</f>
        <v>24.170456081235226</v>
      </c>
      <c r="F25" s="174">
        <f>[2]Residential!K25</f>
        <v>17.287454436512714</v>
      </c>
      <c r="G25" s="174">
        <f>[2]Aviation!K25+[2]Aviation!L25</f>
        <v>2.340745986315226</v>
      </c>
      <c r="H25" s="174">
        <f>'[2]International Shipping'!C25</f>
        <v>1.9683864397260273</v>
      </c>
      <c r="I25" s="114">
        <f t="shared" si="0"/>
        <v>109.75520439061118</v>
      </c>
      <c r="K25" s="74">
        <v>43853</v>
      </c>
      <c r="L25" s="174">
        <f>[2]Power!V25</f>
        <v>40.202498984418028</v>
      </c>
      <c r="M25" s="174">
        <f>'[2]Ground Transportation'!V25</f>
        <v>19.130030907502501</v>
      </c>
      <c r="N25" s="174">
        <f>[2]Industry!V25</f>
        <v>23.184477640454094</v>
      </c>
      <c r="O25" s="174">
        <f>[2]Residential!V25</f>
        <v>16.859131626862286</v>
      </c>
      <c r="P25" s="174">
        <f>[2]Aviation!X25+[2]Aviation!Y25</f>
        <v>2.5121762435171169</v>
      </c>
      <c r="Q25" s="174">
        <f>'[2]International Shipping'!F25</f>
        <v>1.4681783472132348</v>
      </c>
      <c r="R25" s="114">
        <f t="shared" si="1"/>
        <v>103.35649374996727</v>
      </c>
    </row>
    <row r="26" spans="2:27">
      <c r="B26" s="74">
        <v>43489</v>
      </c>
      <c r="C26" s="174">
        <f>[2]Power!K26</f>
        <v>43.943056675859424</v>
      </c>
      <c r="D26" s="174">
        <f>'[2]Ground Transportation'!K26</f>
        <v>19.848660357244309</v>
      </c>
      <c r="E26" s="174">
        <f>[2]Industry!K26</f>
        <v>24.094267877732367</v>
      </c>
      <c r="F26" s="174">
        <f>[2]Residential!K26</f>
        <v>16.823182347497362</v>
      </c>
      <c r="G26" s="174">
        <f>[2]Aviation!K26+[2]Aviation!L26</f>
        <v>2.4090919030725946</v>
      </c>
      <c r="H26" s="174">
        <f>'[2]International Shipping'!C26</f>
        <v>1.9683864397260273</v>
      </c>
      <c r="I26" s="114">
        <f t="shared" si="0"/>
        <v>109.08664560113209</v>
      </c>
      <c r="K26" s="74">
        <v>43854</v>
      </c>
      <c r="L26" s="174">
        <f>[2]Power!V26</f>
        <v>39.535882194939155</v>
      </c>
      <c r="M26" s="174">
        <f>'[2]Ground Transportation'!V26</f>
        <v>17.739956720980945</v>
      </c>
      <c r="N26" s="174">
        <f>[2]Industry!V26</f>
        <v>22.840260784409253</v>
      </c>
      <c r="O26" s="174">
        <f>[2]Residential!V26</f>
        <v>17.317154878420919</v>
      </c>
      <c r="P26" s="174">
        <f>[2]Aviation!X26+[2]Aviation!Y26</f>
        <v>2.5689047833047569</v>
      </c>
      <c r="Q26" s="174">
        <f>'[2]International Shipping'!F26</f>
        <v>1.4681783472132348</v>
      </c>
      <c r="R26" s="114">
        <f t="shared" si="1"/>
        <v>101.47033770926828</v>
      </c>
    </row>
    <row r="27" spans="2:27">
      <c r="B27" s="74">
        <v>43490</v>
      </c>
      <c r="C27" s="174">
        <f>[2]Power!K27</f>
        <v>43.305130071289945</v>
      </c>
      <c r="D27" s="174">
        <f>'[2]Ground Transportation'!K27</f>
        <v>19.34449403340756</v>
      </c>
      <c r="E27" s="174">
        <f>[2]Industry!K27</f>
        <v>23.767339110598527</v>
      </c>
      <c r="F27" s="174">
        <f>[2]Residential!K27</f>
        <v>17.352181759881042</v>
      </c>
      <c r="G27" s="174">
        <f>[2]Aviation!K27+[2]Aviation!L27</f>
        <v>2.493351583346163</v>
      </c>
      <c r="H27" s="174">
        <f>'[2]International Shipping'!C27</f>
        <v>1.9683864397260273</v>
      </c>
      <c r="I27" s="114">
        <f t="shared" si="0"/>
        <v>108.23088299824929</v>
      </c>
      <c r="K27" s="74">
        <v>43855</v>
      </c>
      <c r="L27" s="174">
        <f>[2]Power!V27</f>
        <v>37.633747711455825</v>
      </c>
      <c r="M27" s="174">
        <f>'[2]Ground Transportation'!V27</f>
        <v>15.918697363330326</v>
      </c>
      <c r="N27" s="174">
        <f>[2]Industry!V27</f>
        <v>21.770677724638595</v>
      </c>
      <c r="O27" s="174">
        <f>[2]Residential!V27</f>
        <v>17.573278034554551</v>
      </c>
      <c r="P27" s="174">
        <f>[2]Aviation!X27+[2]Aviation!Y27</f>
        <v>2.461878424358785</v>
      </c>
      <c r="Q27" s="174">
        <f>'[2]International Shipping'!F27</f>
        <v>1.4681783472132348</v>
      </c>
      <c r="R27" s="114">
        <f t="shared" si="1"/>
        <v>96.826457605551312</v>
      </c>
      <c r="T27" s="88" t="s">
        <v>558</v>
      </c>
      <c r="U27" s="82" t="s">
        <v>509</v>
      </c>
      <c r="V27" s="84" t="s">
        <v>511</v>
      </c>
      <c r="W27" s="84" t="s">
        <v>562</v>
      </c>
      <c r="X27" s="84" t="s">
        <v>512</v>
      </c>
      <c r="Y27" s="82" t="s">
        <v>570</v>
      </c>
      <c r="Z27" s="82" t="s">
        <v>563</v>
      </c>
      <c r="AA27" s="85" t="s">
        <v>586</v>
      </c>
    </row>
    <row r="28" spans="2:27">
      <c r="B28" s="74">
        <v>43491</v>
      </c>
      <c r="C28" s="174">
        <f>[2]Power!K28</f>
        <v>39.798560190618147</v>
      </c>
      <c r="D28" s="174">
        <f>'[2]Ground Transportation'!K28</f>
        <v>17.389488718321541</v>
      </c>
      <c r="E28" s="174">
        <f>[2]Industry!K28</f>
        <v>22.653506322641476</v>
      </c>
      <c r="F28" s="174">
        <f>[2]Residential!K28</f>
        <v>17.188936163287821</v>
      </c>
      <c r="G28" s="174">
        <f>[2]Aviation!K28+[2]Aviation!L28</f>
        <v>2.4140291298087924</v>
      </c>
      <c r="H28" s="174">
        <f>'[2]International Shipping'!C28</f>
        <v>1.9683864397260273</v>
      </c>
      <c r="I28" s="114">
        <f t="shared" si="0"/>
        <v>101.41290696440382</v>
      </c>
      <c r="K28" s="74">
        <v>43856</v>
      </c>
      <c r="L28" s="174">
        <f>[2]Power!V28</f>
        <v>35.969308736477544</v>
      </c>
      <c r="M28" s="174">
        <f>'[2]Ground Transportation'!V28</f>
        <v>13.542184425095268</v>
      </c>
      <c r="N28" s="174">
        <f>[2]Industry!V28</f>
        <v>21.093384718814683</v>
      </c>
      <c r="O28" s="174">
        <f>[2]Residential!V28</f>
        <v>17.432555042688474</v>
      </c>
      <c r="P28" s="174">
        <f>[2]Aviation!X28+[2]Aviation!Y28</f>
        <v>2.4694997819805851</v>
      </c>
      <c r="Q28" s="174">
        <f>'[2]International Shipping'!F28</f>
        <v>1.4681783472132348</v>
      </c>
      <c r="R28" s="114">
        <f t="shared" si="1"/>
        <v>91.97511105226981</v>
      </c>
      <c r="T28" s="89" t="s">
        <v>534</v>
      </c>
      <c r="U28" s="148">
        <f>U19-U4</f>
        <v>-72.603849082928946</v>
      </c>
      <c r="V28" s="148">
        <f t="shared" ref="V28:AA28" si="2">V19-V4</f>
        <v>7.1190915551558192</v>
      </c>
      <c r="W28" s="148">
        <f t="shared" si="2"/>
        <v>-17.791015868185923</v>
      </c>
      <c r="X28" s="148">
        <f t="shared" si="2"/>
        <v>-13.33025695099991</v>
      </c>
      <c r="Y28" s="148">
        <f t="shared" si="2"/>
        <v>3.5200036367020715</v>
      </c>
      <c r="Z28" s="148">
        <f t="shared" si="2"/>
        <v>-15.506450867896554</v>
      </c>
      <c r="AA28" s="120">
        <f t="shared" si="2"/>
        <v>-108.5924775781541</v>
      </c>
    </row>
    <row r="29" spans="2:27">
      <c r="B29" s="74">
        <v>43492</v>
      </c>
      <c r="C29" s="174">
        <f>[2]Power!K29</f>
        <v>37.183017769054416</v>
      </c>
      <c r="D29" s="174">
        <f>'[2]Ground Transportation'!K29</f>
        <v>15.118749675028525</v>
      </c>
      <c r="E29" s="174">
        <f>[2]Industry!K29</f>
        <v>20.900190717975285</v>
      </c>
      <c r="F29" s="174">
        <f>[2]Residential!K29</f>
        <v>16.666367641353894</v>
      </c>
      <c r="G29" s="174">
        <f>[2]Aviation!K29+[2]Aviation!L29</f>
        <v>2.4505953556201279</v>
      </c>
      <c r="H29" s="174">
        <f>'[2]International Shipping'!C29</f>
        <v>1.9683864397260273</v>
      </c>
      <c r="I29" s="114">
        <f t="shared" si="0"/>
        <v>94.287307598758275</v>
      </c>
      <c r="K29" s="74">
        <v>43857</v>
      </c>
      <c r="L29" s="174">
        <f>[2]Power!V29</f>
        <v>35.900555223654642</v>
      </c>
      <c r="M29" s="174">
        <f>'[2]Ground Transportation'!V29</f>
        <v>17.242582838249248</v>
      </c>
      <c r="N29" s="174">
        <f>[2]Industry!V29</f>
        <v>21.085539389237017</v>
      </c>
      <c r="O29" s="174">
        <f>[2]Residential!V29</f>
        <v>17.131811551092966</v>
      </c>
      <c r="P29" s="174">
        <f>[2]Aviation!X29+[2]Aviation!Y29</f>
        <v>2.4675742260802225</v>
      </c>
      <c r="Q29" s="174">
        <f>'[2]International Shipping'!F29</f>
        <v>1.4681783472132348</v>
      </c>
      <c r="R29" s="114">
        <f t="shared" si="1"/>
        <v>95.296241575527333</v>
      </c>
      <c r="T29" s="89" t="s">
        <v>535</v>
      </c>
      <c r="U29" s="148">
        <f t="shared" ref="U29:AA33" si="3">U20-U5</f>
        <v>-41.650238203829076</v>
      </c>
      <c r="V29" s="148">
        <f t="shared" si="3"/>
        <v>-18.199149271001204</v>
      </c>
      <c r="W29" s="148">
        <f t="shared" si="3"/>
        <v>-26.965328952988102</v>
      </c>
      <c r="X29" s="148">
        <f t="shared" si="3"/>
        <v>-16.277346688613761</v>
      </c>
      <c r="Y29" s="148">
        <f t="shared" si="3"/>
        <v>-2.5912105711265525</v>
      </c>
      <c r="Z29" s="148">
        <f t="shared" si="3"/>
        <v>-12.537648243144943</v>
      </c>
      <c r="AA29" s="120">
        <f t="shared" si="3"/>
        <v>-118.22092193070466</v>
      </c>
    </row>
    <row r="30" spans="2:27">
      <c r="B30" s="74">
        <v>43493</v>
      </c>
      <c r="C30" s="174">
        <f>[2]Power!K30</f>
        <v>38.337027562627945</v>
      </c>
      <c r="D30" s="174">
        <f>'[2]Ground Transportation'!K30</f>
        <v>18.739112578466319</v>
      </c>
      <c r="E30" s="174">
        <f>[2]Industry!K30</f>
        <v>22.074146084293908</v>
      </c>
      <c r="F30" s="174">
        <f>[2]Residential!K30</f>
        <v>16.81120406350982</v>
      </c>
      <c r="G30" s="174">
        <f>[2]Aviation!K30+[2]Aviation!L30</f>
        <v>2.1425723942206432</v>
      </c>
      <c r="H30" s="174">
        <f>'[2]International Shipping'!C30</f>
        <v>1.9683864397260273</v>
      </c>
      <c r="I30" s="114">
        <f t="shared" si="0"/>
        <v>100.07244912284466</v>
      </c>
      <c r="K30" s="74">
        <v>43858</v>
      </c>
      <c r="L30" s="174">
        <f>[2]Power!V30</f>
        <v>35.73162221400807</v>
      </c>
      <c r="M30" s="174">
        <f>'[2]Ground Transportation'!V30</f>
        <v>18.066570546527334</v>
      </c>
      <c r="N30" s="174">
        <f>[2]Industry!V30</f>
        <v>21.413100648979452</v>
      </c>
      <c r="O30" s="174">
        <f>[2]Residential!V30</f>
        <v>16.620597173069584</v>
      </c>
      <c r="P30" s="174">
        <f>[2]Aviation!X30+[2]Aviation!Y30</f>
        <v>2.3445594229861149</v>
      </c>
      <c r="Q30" s="174">
        <f>'[2]International Shipping'!F30</f>
        <v>1.4681783472132348</v>
      </c>
      <c r="R30" s="114">
        <f t="shared" si="1"/>
        <v>95.644628352783783</v>
      </c>
      <c r="T30" s="89" t="s">
        <v>536</v>
      </c>
      <c r="U30" s="148">
        <f t="shared" si="3"/>
        <v>-77.654489587479475</v>
      </c>
      <c r="V30" s="148">
        <f t="shared" si="3"/>
        <v>-119.67278765293378</v>
      </c>
      <c r="W30" s="148">
        <f t="shared" si="3"/>
        <v>-60.677589414901149</v>
      </c>
      <c r="X30" s="148">
        <f t="shared" si="3"/>
        <v>-18.163371696076695</v>
      </c>
      <c r="Y30" s="148">
        <f t="shared" si="3"/>
        <v>-25.794916248440046</v>
      </c>
      <c r="Z30" s="148">
        <f t="shared" si="3"/>
        <v>-15.506450867896554</v>
      </c>
      <c r="AA30" s="120">
        <f t="shared" si="3"/>
        <v>-317.46960546772743</v>
      </c>
    </row>
    <row r="31" spans="2:27">
      <c r="B31" s="74">
        <v>43494</v>
      </c>
      <c r="C31" s="174">
        <f>[2]Power!K31</f>
        <v>39.160889444975432</v>
      </c>
      <c r="D31" s="174">
        <f>'[2]Ground Transportation'!K31</f>
        <v>19.688890764500258</v>
      </c>
      <c r="E31" s="174">
        <f>[2]Industry!K31</f>
        <v>22.444190861260516</v>
      </c>
      <c r="F31" s="174">
        <f>[2]Residential!K31</f>
        <v>17.14813485331511</v>
      </c>
      <c r="G31" s="174">
        <f>[2]Aviation!K31+[2]Aviation!L31</f>
        <v>2.3079379231758752</v>
      </c>
      <c r="H31" s="174">
        <f>'[2]International Shipping'!C31</f>
        <v>1.9683864397260273</v>
      </c>
      <c r="I31" s="114">
        <f t="shared" si="0"/>
        <v>102.71843028695322</v>
      </c>
      <c r="K31" s="74">
        <v>43859</v>
      </c>
      <c r="L31" s="174">
        <f>[2]Power!V31</f>
        <v>36.694915286956117</v>
      </c>
      <c r="M31" s="174">
        <f>'[2]Ground Transportation'!V31</f>
        <v>18.054245750310439</v>
      </c>
      <c r="N31" s="174">
        <f>[2]Industry!V31</f>
        <v>21.306112548768951</v>
      </c>
      <c r="O31" s="174">
        <f>[2]Residential!V31</f>
        <v>16.335989628653021</v>
      </c>
      <c r="P31" s="174">
        <f>[2]Aviation!X31+[2]Aviation!Y31</f>
        <v>2.3504691566306635</v>
      </c>
      <c r="Q31" s="174">
        <f>'[2]International Shipping'!F31</f>
        <v>1.4681783472132348</v>
      </c>
      <c r="R31" s="114">
        <f t="shared" si="1"/>
        <v>96.209910718532441</v>
      </c>
      <c r="T31" s="89" t="s">
        <v>537</v>
      </c>
      <c r="U31" s="148">
        <f t="shared" si="3"/>
        <v>-99.673389454657467</v>
      </c>
      <c r="V31" s="148">
        <f t="shared" si="3"/>
        <v>-214.12455366679762</v>
      </c>
      <c r="W31" s="148">
        <f t="shared" si="3"/>
        <v>-94.236317638655919</v>
      </c>
      <c r="X31" s="148">
        <f t="shared" si="3"/>
        <v>4.3489008290846982</v>
      </c>
      <c r="Y31" s="148">
        <f t="shared" si="3"/>
        <v>-59.574846989367444</v>
      </c>
      <c r="Z31" s="148">
        <f t="shared" si="3"/>
        <v>-15.006242775383761</v>
      </c>
      <c r="AA31" s="120">
        <f t="shared" si="3"/>
        <v>-478.26644969577819</v>
      </c>
    </row>
    <row r="32" spans="2:27">
      <c r="B32" s="74">
        <v>43495</v>
      </c>
      <c r="C32" s="174">
        <f>[2]Power!K32</f>
        <v>39.835041410176977</v>
      </c>
      <c r="D32" s="174">
        <f>'[2]Ground Transportation'!K32</f>
        <v>19.692654938703036</v>
      </c>
      <c r="E32" s="174">
        <f>[2]Industry!K32</f>
        <v>22.833145379157962</v>
      </c>
      <c r="F32" s="174">
        <f>[2]Residential!K32</f>
        <v>17.644745703012457</v>
      </c>
      <c r="G32" s="174">
        <f>[2]Aviation!K32+[2]Aviation!L32</f>
        <v>2.3161551640039439</v>
      </c>
      <c r="H32" s="174">
        <f>'[2]International Shipping'!C32</f>
        <v>1.9683864397260273</v>
      </c>
      <c r="I32" s="114">
        <f t="shared" si="0"/>
        <v>104.29012903478041</v>
      </c>
      <c r="K32" s="74">
        <v>43860</v>
      </c>
      <c r="L32" s="174">
        <f>[2]Power!V32</f>
        <v>36.746845579852589</v>
      </c>
      <c r="M32" s="174">
        <f>'[2]Ground Transportation'!V32</f>
        <v>18.078903650904202</v>
      </c>
      <c r="N32" s="174">
        <f>[2]Industry!V32</f>
        <v>21.428909117807351</v>
      </c>
      <c r="O32" s="174">
        <f>[2]Residential!V32</f>
        <v>16.275659844853923</v>
      </c>
      <c r="P32" s="174">
        <f>[2]Aviation!X32+[2]Aviation!Y32</f>
        <v>2.4148459969460099</v>
      </c>
      <c r="Q32" s="174">
        <f>'[2]International Shipping'!F32</f>
        <v>1.4681783472132348</v>
      </c>
      <c r="R32" s="114">
        <f t="shared" si="1"/>
        <v>96.413342537577307</v>
      </c>
      <c r="T32" s="89" t="s">
        <v>538</v>
      </c>
      <c r="U32" s="148">
        <f t="shared" si="3"/>
        <v>-44.304112700123824</v>
      </c>
      <c r="V32" s="148">
        <f t="shared" si="3"/>
        <v>-187.23830556344183</v>
      </c>
      <c r="W32" s="148">
        <f t="shared" si="3"/>
        <v>-46.995462320792967</v>
      </c>
      <c r="X32" s="148">
        <f t="shared" si="3"/>
        <v>-2.8409133568161167</v>
      </c>
      <c r="Y32" s="148">
        <f t="shared" si="3"/>
        <v>-58.918197618004768</v>
      </c>
      <c r="Z32" s="148">
        <f t="shared" si="3"/>
        <v>-15.506450867896554</v>
      </c>
      <c r="AA32" s="120">
        <f t="shared" si="3"/>
        <v>-355.80344242707542</v>
      </c>
    </row>
    <row r="33" spans="2:27">
      <c r="B33" s="74">
        <v>43496</v>
      </c>
      <c r="C33" s="174">
        <f>[2]Power!K33</f>
        <v>39.522959148952395</v>
      </c>
      <c r="D33" s="174">
        <f>'[2]Ground Transportation'!K33</f>
        <v>19.666836497357082</v>
      </c>
      <c r="E33" s="174">
        <f>[2]Industry!K33</f>
        <v>22.700883656315739</v>
      </c>
      <c r="F33" s="174">
        <f>[2]Residential!K33</f>
        <v>17.754511427870007</v>
      </c>
      <c r="G33" s="174">
        <f>[2]Aviation!K33+[2]Aviation!L33</f>
        <v>2.4021853877203405</v>
      </c>
      <c r="H33" s="174">
        <f>'[2]International Shipping'!C33</f>
        <v>1.9683864397260273</v>
      </c>
      <c r="I33" s="114">
        <f t="shared" si="0"/>
        <v>104.01576255794158</v>
      </c>
      <c r="K33" s="74">
        <v>43861</v>
      </c>
      <c r="L33" s="174">
        <f>[2]Power!V33</f>
        <v>35.465217742447066</v>
      </c>
      <c r="M33" s="174">
        <f>'[2]Ground Transportation'!V33</f>
        <v>17.617228882360497</v>
      </c>
      <c r="N33" s="174">
        <f>[2]Industry!V33</f>
        <v>20.88021855217643</v>
      </c>
      <c r="O33" s="174">
        <f>[2]Residential!V33</f>
        <v>15.757889851761522</v>
      </c>
      <c r="P33" s="174">
        <f>[2]Aviation!X33+[2]Aviation!Y33</f>
        <v>2.4770182498129114</v>
      </c>
      <c r="Q33" s="174">
        <f>'[2]International Shipping'!F33</f>
        <v>1.4681783472132348</v>
      </c>
      <c r="R33" s="114">
        <f t="shared" si="1"/>
        <v>93.665751625771662</v>
      </c>
      <c r="T33" s="89" t="s">
        <v>589</v>
      </c>
      <c r="U33" s="148">
        <f t="shared" si="3"/>
        <v>-10.194247347923692</v>
      </c>
      <c r="V33" s="148">
        <f t="shared" si="3"/>
        <v>-81.149069090377907</v>
      </c>
      <c r="W33" s="148">
        <f t="shared" si="3"/>
        <v>-16.805641627162345</v>
      </c>
      <c r="X33" s="148">
        <f t="shared" si="3"/>
        <v>3.7850324577245544</v>
      </c>
      <c r="Y33" s="148">
        <f t="shared" si="3"/>
        <v>-57.4538444163707</v>
      </c>
      <c r="Z33" s="148">
        <f t="shared" si="3"/>
        <v>-15.006242775383761</v>
      </c>
      <c r="AA33" s="120">
        <f t="shared" si="3"/>
        <v>-176.82401279949318</v>
      </c>
    </row>
    <row r="34" spans="2:27">
      <c r="B34" s="74">
        <v>43497</v>
      </c>
      <c r="C34" s="174">
        <f>[2]Power!K34</f>
        <v>37.316345541152209</v>
      </c>
      <c r="D34" s="174">
        <f>'[2]Ground Transportation'!K34</f>
        <v>19.529815545585418</v>
      </c>
      <c r="E34" s="174">
        <f>[2]Industry!K34</f>
        <v>22.842980609326009</v>
      </c>
      <c r="F34" s="174">
        <f>[2]Residential!K34</f>
        <v>17.095810980018964</v>
      </c>
      <c r="G34" s="174">
        <f>[2]Aviation!K34+[2]Aviation!L34</f>
        <v>2.4961861437389841</v>
      </c>
      <c r="H34" s="174">
        <f>'[2]International Shipping'!C34</f>
        <v>1.9683864397260273</v>
      </c>
      <c r="I34" s="114">
        <f t="shared" si="0"/>
        <v>101.24952525954761</v>
      </c>
      <c r="K34" s="74">
        <v>43862</v>
      </c>
      <c r="L34" s="174">
        <f>[2]Power!V34</f>
        <v>33.062000260717433</v>
      </c>
      <c r="M34" s="174">
        <f>'[2]Ground Transportation'!V34</f>
        <v>16.138355290232312</v>
      </c>
      <c r="N34" s="174">
        <f>[2]Industry!V34</f>
        <v>20.879996004222384</v>
      </c>
      <c r="O34" s="174">
        <f>[2]Residential!V34</f>
        <v>15.521848880756279</v>
      </c>
      <c r="P34" s="174">
        <f>[2]Aviation!X34+[2]Aviation!Y34</f>
        <v>2.3586265091433489</v>
      </c>
      <c r="Q34" s="174">
        <f>'[2]International Shipping'!F34</f>
        <v>1.4681783472132348</v>
      </c>
      <c r="R34" s="114">
        <f t="shared" si="1"/>
        <v>89.429005292284998</v>
      </c>
      <c r="T34" s="121" t="s">
        <v>578</v>
      </c>
      <c r="U34" s="122">
        <f>SUM(U$28:U29)</f>
        <v>-114.25408728675802</v>
      </c>
      <c r="V34" s="122">
        <f>SUM(V$28:V29)</f>
        <v>-11.080057715845385</v>
      </c>
      <c r="W34" s="122">
        <f>SUM(W$28:W29)</f>
        <v>-44.756344821174025</v>
      </c>
      <c r="X34" s="122">
        <f>SUM(X$28:X29)</f>
        <v>-29.607603639613671</v>
      </c>
      <c r="Y34" s="122">
        <f>SUM(Y$28:Y29)</f>
        <v>0.92879306557551899</v>
      </c>
      <c r="Z34" s="122">
        <f>SUM(Z$28:Z29)</f>
        <v>-28.044099111041497</v>
      </c>
      <c r="AA34" s="123">
        <f>SUM(AA$28:AA29)</f>
        <v>-226.81339950885877</v>
      </c>
    </row>
    <row r="35" spans="2:27">
      <c r="B35" s="74">
        <v>43498</v>
      </c>
      <c r="C35" s="174">
        <f>[2]Power!K35</f>
        <v>33.373153341015403</v>
      </c>
      <c r="D35" s="174">
        <f>'[2]Ground Transportation'!K35</f>
        <v>17.580640616726971</v>
      </c>
      <c r="E35" s="174">
        <f>[2]Industry!K35</f>
        <v>21.085692013704634</v>
      </c>
      <c r="F35" s="174">
        <f>[2]Residential!K35</f>
        <v>15.983183485691345</v>
      </c>
      <c r="G35" s="174">
        <f>[2]Aviation!K35+[2]Aviation!L35</f>
        <v>2.4369605507682568</v>
      </c>
      <c r="H35" s="174">
        <f>'[2]International Shipping'!C35</f>
        <v>1.9683864397260273</v>
      </c>
      <c r="I35" s="114">
        <f t="shared" si="0"/>
        <v>92.428016447632643</v>
      </c>
      <c r="K35" s="74">
        <v>43863</v>
      </c>
      <c r="L35" s="174">
        <f>[2]Power!V35</f>
        <v>30.821744349077161</v>
      </c>
      <c r="M35" s="174">
        <f>'[2]Ground Transportation'!V35</f>
        <v>14.116897168610908</v>
      </c>
      <c r="N35" s="174">
        <f>[2]Industry!V35</f>
        <v>19.877648462669047</v>
      </c>
      <c r="O35" s="174">
        <f>[2]Residential!V35</f>
        <v>15.680787833176094</v>
      </c>
      <c r="P35" s="174">
        <f>[2]Aviation!X35+[2]Aviation!Y35</f>
        <v>2.3192492211836395</v>
      </c>
      <c r="Q35" s="174">
        <f>'[2]International Shipping'!F35</f>
        <v>1.4681783472132348</v>
      </c>
      <c r="R35" s="114">
        <f t="shared" si="1"/>
        <v>84.284505381930089</v>
      </c>
      <c r="T35" s="124" t="s">
        <v>569</v>
      </c>
      <c r="U35" s="149">
        <f>SUM(U$28:U30)</f>
        <v>-191.9085768742375</v>
      </c>
      <c r="V35" s="149">
        <f>SUM(V$28:V30)</f>
        <v>-130.75284536877916</v>
      </c>
      <c r="W35" s="149">
        <f>SUM(W$28:W30)</f>
        <v>-105.43393423607517</v>
      </c>
      <c r="X35" s="149">
        <f>SUM(X$28:X30)</f>
        <v>-47.770975335690366</v>
      </c>
      <c r="Y35" s="149">
        <f>SUM(Y$28:Y30)</f>
        <v>-24.866123182864527</v>
      </c>
      <c r="Z35" s="149">
        <f>SUM(Z$28:Z30)</f>
        <v>-43.550549978938051</v>
      </c>
      <c r="AA35" s="125">
        <f>SUM(AA$28:AA30)</f>
        <v>-544.2830049765862</v>
      </c>
    </row>
    <row r="36" spans="2:27">
      <c r="B36" s="74">
        <v>43499</v>
      </c>
      <c r="C36" s="174">
        <f>[2]Power!K36</f>
        <v>31.380371369718343</v>
      </c>
      <c r="D36" s="174">
        <f>'[2]Ground Transportation'!K36</f>
        <v>15.162875619563653</v>
      </c>
      <c r="E36" s="174">
        <f>[2]Industry!K36</f>
        <v>20.091474691944534</v>
      </c>
      <c r="F36" s="174">
        <f>[2]Residential!K36</f>
        <v>15.833048601300099</v>
      </c>
      <c r="G36" s="174">
        <f>[2]Aviation!K36+[2]Aviation!L36</f>
        <v>2.3822112854661901</v>
      </c>
      <c r="H36" s="174">
        <f>'[2]International Shipping'!C36</f>
        <v>1.9683864397260273</v>
      </c>
      <c r="I36" s="114">
        <f t="shared" si="0"/>
        <v>86.818368007718846</v>
      </c>
      <c r="K36" s="74">
        <v>43864</v>
      </c>
      <c r="L36" s="174">
        <f>[2]Power!V36</f>
        <v>31.402858977939921</v>
      </c>
      <c r="M36" s="174">
        <f>'[2]Ground Transportation'!V36</f>
        <v>17.166730084006911</v>
      </c>
      <c r="N36" s="174">
        <f>[2]Industry!V36</f>
        <v>20.065919950589027</v>
      </c>
      <c r="O36" s="174">
        <f>[2]Residential!V36</f>
        <v>15.746271005951215</v>
      </c>
      <c r="P36" s="174">
        <f>[2]Aviation!X36+[2]Aviation!Y36</f>
        <v>2.3003004036270429</v>
      </c>
      <c r="Q36" s="174">
        <f>'[2]International Shipping'!F36</f>
        <v>1.4681783472132348</v>
      </c>
      <c r="R36" s="114">
        <f t="shared" si="1"/>
        <v>88.150258769327365</v>
      </c>
      <c r="T36" s="124" t="s">
        <v>579</v>
      </c>
      <c r="U36" s="149">
        <f>SUM(U$28:U31)</f>
        <v>-291.58196632889496</v>
      </c>
      <c r="V36" s="149">
        <f>SUM(V$28:V31)</f>
        <v>-344.87739903557679</v>
      </c>
      <c r="W36" s="149">
        <f>SUM(W$28:W31)</f>
        <v>-199.67025187473109</v>
      </c>
      <c r="X36" s="149">
        <f>SUM(X$28:X31)</f>
        <v>-43.422074506605668</v>
      </c>
      <c r="Y36" s="149">
        <f>SUM(Y$28:Y31)</f>
        <v>-84.440970172231971</v>
      </c>
      <c r="Z36" s="149">
        <f>SUM(Z$28:Z31)</f>
        <v>-58.556792754321812</v>
      </c>
      <c r="AA36" s="125">
        <f>SUM(AA$28:AA31)</f>
        <v>-1022.5494546723644</v>
      </c>
    </row>
    <row r="37" spans="2:27">
      <c r="B37" s="74">
        <v>43500</v>
      </c>
      <c r="C37" s="174">
        <f>[2]Power!K37</f>
        <v>32.594436241675865</v>
      </c>
      <c r="D37" s="174">
        <f>'[2]Ground Transportation'!K37</f>
        <v>18.85258863360167</v>
      </c>
      <c r="E37" s="174">
        <f>[2]Industry!K37</f>
        <v>20.686053336411938</v>
      </c>
      <c r="F37" s="174">
        <f>[2]Residential!K37</f>
        <v>15.775425943628626</v>
      </c>
      <c r="G37" s="174">
        <f>[2]Aviation!K37+[2]Aviation!L37</f>
        <v>2.3602850820003067</v>
      </c>
      <c r="H37" s="174">
        <f>'[2]International Shipping'!C37</f>
        <v>1.9683864397260273</v>
      </c>
      <c r="I37" s="114">
        <f t="shared" si="0"/>
        <v>92.237175677044434</v>
      </c>
      <c r="K37" s="74">
        <v>43865</v>
      </c>
      <c r="L37" s="174">
        <f>[2]Power!V37</f>
        <v>32.267867718119817</v>
      </c>
      <c r="M37" s="174">
        <f>'[2]Ground Transportation'!V37</f>
        <v>17.900020640246627</v>
      </c>
      <c r="N37" s="174">
        <f>[2]Industry!V37</f>
        <v>20.666000976859856</v>
      </c>
      <c r="O37" s="174">
        <f>[2]Residential!V37</f>
        <v>15.815134838169522</v>
      </c>
      <c r="P37" s="174">
        <f>[2]Aviation!X37+[2]Aviation!Y37</f>
        <v>2.1940758238792681</v>
      </c>
      <c r="Q37" s="174">
        <f>'[2]International Shipping'!F37</f>
        <v>1.4681783472132348</v>
      </c>
      <c r="R37" s="114">
        <f t="shared" si="1"/>
        <v>90.311278344488343</v>
      </c>
      <c r="T37" s="124" t="s">
        <v>577</v>
      </c>
      <c r="U37" s="149">
        <f>SUM(U$28:U32)</f>
        <v>-335.88607902901879</v>
      </c>
      <c r="V37" s="149">
        <f>SUM(V$28:V32)</f>
        <v>-532.11570459901861</v>
      </c>
      <c r="W37" s="149">
        <f>SUM(W$28:W32)</f>
        <v>-246.66571419552406</v>
      </c>
      <c r="X37" s="149">
        <f>SUM(X$28:X32)</f>
        <v>-46.262987863421785</v>
      </c>
      <c r="Y37" s="149">
        <f>SUM(Y$28:Y32)</f>
        <v>-143.35916779023674</v>
      </c>
      <c r="Z37" s="149">
        <f>SUM(Z$28:Z32)</f>
        <v>-74.063243622218366</v>
      </c>
      <c r="AA37" s="125">
        <f>SUM(AA$28:AA32)</f>
        <v>-1378.3528970994398</v>
      </c>
    </row>
    <row r="38" spans="2:27">
      <c r="B38" s="74">
        <v>43501</v>
      </c>
      <c r="C38" s="174">
        <f>[2]Power!K38</f>
        <v>33.729424378067769</v>
      </c>
      <c r="D38" s="174">
        <f>'[2]Ground Transportation'!K38</f>
        <v>19.649055003782681</v>
      </c>
      <c r="E38" s="174">
        <f>[2]Industry!K38</f>
        <v>21.044279952087447</v>
      </c>
      <c r="F38" s="174">
        <f>[2]Residential!K38</f>
        <v>15.556717588925927</v>
      </c>
      <c r="G38" s="174">
        <f>[2]Aviation!K38+[2]Aviation!L38</f>
        <v>2.3126771369512391</v>
      </c>
      <c r="H38" s="174">
        <f>'[2]International Shipping'!C38</f>
        <v>1.9683864397260273</v>
      </c>
      <c r="I38" s="114">
        <f t="shared" si="0"/>
        <v>94.260540499541094</v>
      </c>
      <c r="K38" s="74">
        <v>43866</v>
      </c>
      <c r="L38" s="174">
        <f>[2]Power!V38</f>
        <v>33.978444095649166</v>
      </c>
      <c r="M38" s="174">
        <f>'[2]Ground Transportation'!V38</f>
        <v>18.234939639370168</v>
      </c>
      <c r="N38" s="174">
        <f>[2]Industry!V38</f>
        <v>21.697854061735498</v>
      </c>
      <c r="O38" s="174">
        <f>[2]Residential!V38</f>
        <v>16.307411199569316</v>
      </c>
      <c r="P38" s="174">
        <f>[2]Aviation!X38+[2]Aviation!Y38</f>
        <v>2.1818539612876426</v>
      </c>
      <c r="Q38" s="174">
        <f>'[2]International Shipping'!F38</f>
        <v>1.4681783472132348</v>
      </c>
      <c r="R38" s="114">
        <f t="shared" si="1"/>
        <v>93.868681304825031</v>
      </c>
      <c r="T38" s="126" t="s">
        <v>591</v>
      </c>
      <c r="U38" s="127">
        <f>SUM(U$28:U33)</f>
        <v>-346.08032637694248</v>
      </c>
      <c r="V38" s="127">
        <f>SUM(V$28:V33)</f>
        <v>-613.26477368939652</v>
      </c>
      <c r="W38" s="127">
        <f>SUM(W$28:W33)</f>
        <v>-263.47135582268641</v>
      </c>
      <c r="X38" s="127">
        <f>SUM(X$28:X33)</f>
        <v>-42.47795540569723</v>
      </c>
      <c r="Y38" s="127">
        <f>SUM(Y$28:Y33)</f>
        <v>-200.81301220660743</v>
      </c>
      <c r="Z38" s="127">
        <f>SUM(Z$28:Z33)</f>
        <v>-89.069486397602134</v>
      </c>
      <c r="AA38" s="128">
        <f>SUM(AA$28:AA33)</f>
        <v>-1555.176909898933</v>
      </c>
    </row>
    <row r="39" spans="2:27">
      <c r="B39" s="74">
        <v>43502</v>
      </c>
      <c r="C39" s="174">
        <f>[2]Power!K39</f>
        <v>34.21760474406743</v>
      </c>
      <c r="D39" s="174">
        <f>'[2]Ground Transportation'!K39</f>
        <v>19.773368755571568</v>
      </c>
      <c r="E39" s="174">
        <f>[2]Industry!K39</f>
        <v>21.22541729780723</v>
      </c>
      <c r="F39" s="174">
        <f>[2]Residential!K39</f>
        <v>15.765207110831064</v>
      </c>
      <c r="G39" s="174">
        <f>[2]Aviation!K39+[2]Aviation!L39</f>
        <v>2.3132010830506591</v>
      </c>
      <c r="H39" s="174">
        <f>'[2]International Shipping'!C39</f>
        <v>1.9683864397260273</v>
      </c>
      <c r="I39" s="114">
        <f t="shared" si="0"/>
        <v>95.263185431053969</v>
      </c>
      <c r="K39" s="74">
        <v>43867</v>
      </c>
      <c r="L39" s="174">
        <f>[2]Power!V39</f>
        <v>34.617567206043134</v>
      </c>
      <c r="M39" s="174">
        <f>'[2]Ground Transportation'!V39</f>
        <v>18.651365155446356</v>
      </c>
      <c r="N39" s="174">
        <f>[2]Industry!V39</f>
        <v>22.303331840431287</v>
      </c>
      <c r="O39" s="174">
        <f>[2]Residential!V39</f>
        <v>16.549677970146259</v>
      </c>
      <c r="P39" s="174">
        <f>[2]Aviation!X39+[2]Aviation!Y39</f>
        <v>2.2263552660894179</v>
      </c>
      <c r="Q39" s="174">
        <f>'[2]International Shipping'!F39</f>
        <v>1.4681783472132348</v>
      </c>
      <c r="R39" s="114">
        <f t="shared" si="1"/>
        <v>95.81647578536969</v>
      </c>
    </row>
    <row r="40" spans="2:27">
      <c r="B40" s="74">
        <v>43503</v>
      </c>
      <c r="C40" s="174">
        <f>[2]Power!K40</f>
        <v>33.317760514158557</v>
      </c>
      <c r="D40" s="174">
        <f>'[2]Ground Transportation'!K40</f>
        <v>19.895845373120782</v>
      </c>
      <c r="E40" s="174">
        <f>[2]Industry!K40</f>
        <v>20.993443518111729</v>
      </c>
      <c r="F40" s="174">
        <f>[2]Residential!K40</f>
        <v>16.361714585166297</v>
      </c>
      <c r="G40" s="174">
        <f>[2]Aviation!K40+[2]Aviation!L40</f>
        <v>2.3726362044281699</v>
      </c>
      <c r="H40" s="174">
        <f>'[2]International Shipping'!C40</f>
        <v>1.9683864397260273</v>
      </c>
      <c r="I40" s="114">
        <f t="shared" si="0"/>
        <v>94.90978663471158</v>
      </c>
      <c r="K40" s="74">
        <v>43868</v>
      </c>
      <c r="L40" s="174">
        <f>[2]Power!V40</f>
        <v>34.205193461633797</v>
      </c>
      <c r="M40" s="174">
        <f>'[2]Ground Transportation'!V40</f>
        <v>17.928508054165412</v>
      </c>
      <c r="N40" s="174">
        <f>[2]Industry!V40</f>
        <v>22.039660886835804</v>
      </c>
      <c r="O40" s="174">
        <f>[2]Residential!V40</f>
        <v>16.19532671396103</v>
      </c>
      <c r="P40" s="174">
        <f>[2]Aviation!X40+[2]Aviation!Y40</f>
        <v>2.318829991313851</v>
      </c>
      <c r="Q40" s="174">
        <f>'[2]International Shipping'!F40</f>
        <v>1.4681783472132348</v>
      </c>
      <c r="R40" s="114">
        <f t="shared" si="1"/>
        <v>94.155697455123132</v>
      </c>
      <c r="T40" s="88" t="s">
        <v>558</v>
      </c>
      <c r="U40" s="82" t="s">
        <v>509</v>
      </c>
      <c r="V40" s="84" t="s">
        <v>511</v>
      </c>
      <c r="W40" s="84" t="s">
        <v>562</v>
      </c>
      <c r="X40" s="84" t="s">
        <v>512</v>
      </c>
      <c r="Y40" s="82" t="s">
        <v>570</v>
      </c>
      <c r="Z40" s="82" t="s">
        <v>563</v>
      </c>
      <c r="AA40" s="85" t="s">
        <v>586</v>
      </c>
    </row>
    <row r="41" spans="2:27">
      <c r="B41" s="74">
        <v>43504</v>
      </c>
      <c r="C41" s="174">
        <f>[2]Power!K41</f>
        <v>33.235405101697303</v>
      </c>
      <c r="D41" s="174">
        <f>'[2]Ground Transportation'!K41</f>
        <v>19.413136040095299</v>
      </c>
      <c r="E41" s="174">
        <f>[2]Industry!K41</f>
        <v>21.405337655636192</v>
      </c>
      <c r="F41" s="174">
        <f>[2]Residential!K41</f>
        <v>16.787002841665739</v>
      </c>
      <c r="G41" s="174">
        <f>[2]Aviation!K41+[2]Aviation!L41</f>
        <v>2.4607882750567369</v>
      </c>
      <c r="H41" s="174">
        <f>'[2]International Shipping'!C41</f>
        <v>1.9683864397260273</v>
      </c>
      <c r="I41" s="114">
        <f t="shared" si="0"/>
        <v>95.270056353877308</v>
      </c>
      <c r="K41" s="74">
        <v>43869</v>
      </c>
      <c r="L41" s="174">
        <f>[2]Power!V41</f>
        <v>32.623818161118379</v>
      </c>
      <c r="M41" s="174">
        <f>'[2]Ground Transportation'!V41</f>
        <v>15.949831815400181</v>
      </c>
      <c r="N41" s="174">
        <f>[2]Industry!V41</f>
        <v>20.835153348669969</v>
      </c>
      <c r="O41" s="174">
        <f>[2]Residential!V41</f>
        <v>16.45834650680009</v>
      </c>
      <c r="P41" s="174">
        <f>[2]Aviation!X41+[2]Aviation!Y41</f>
        <v>2.2935433149500746</v>
      </c>
      <c r="Q41" s="174">
        <f>'[2]International Shipping'!F41</f>
        <v>1.4681783472132348</v>
      </c>
      <c r="R41" s="114">
        <f t="shared" si="1"/>
        <v>89.628871494151937</v>
      </c>
      <c r="T41" s="89" t="s">
        <v>534</v>
      </c>
      <c r="U41" s="150">
        <f>U28/U4</f>
        <v>-5.3638083271570908E-2</v>
      </c>
      <c r="V41" s="150">
        <f t="shared" ref="V41:AA41" si="4">V28/V4</f>
        <v>1.2976989776207575E-2</v>
      </c>
      <c r="W41" s="150">
        <f t="shared" si="4"/>
        <v>-2.3821174789792596E-2</v>
      </c>
      <c r="X41" s="150">
        <f t="shared" si="4"/>
        <v>-2.4682658949033733E-2</v>
      </c>
      <c r="Y41" s="150">
        <f t="shared" si="4"/>
        <v>4.7571913666086041E-2</v>
      </c>
      <c r="Z41" s="150">
        <f t="shared" si="4"/>
        <v>-0.25412087912087755</v>
      </c>
      <c r="AA41" s="119">
        <f t="shared" si="4"/>
        <v>-3.2668064196692805E-2</v>
      </c>
    </row>
    <row r="42" spans="2:27">
      <c r="B42" s="74">
        <v>43505</v>
      </c>
      <c r="C42" s="174">
        <f>[2]Power!K42</f>
        <v>32.605580320880378</v>
      </c>
      <c r="D42" s="174">
        <f>'[2]Ground Transportation'!K42</f>
        <v>17.441748374675448</v>
      </c>
      <c r="E42" s="174">
        <f>[2]Industry!K42</f>
        <v>21.494059435156675</v>
      </c>
      <c r="F42" s="174">
        <f>[2]Residential!K42</f>
        <v>17.509535893419166</v>
      </c>
      <c r="G42" s="174">
        <f>[2]Aviation!K42+[2]Aviation!L42</f>
        <v>2.4027950803943083</v>
      </c>
      <c r="H42" s="174">
        <f>'[2]International Shipping'!C42</f>
        <v>1.9683864397260273</v>
      </c>
      <c r="I42" s="114">
        <f t="shared" si="0"/>
        <v>93.42210554425202</v>
      </c>
      <c r="K42" s="74">
        <v>43870</v>
      </c>
      <c r="L42" s="174">
        <f>[2]Power!V42</f>
        <v>31.044086401563291</v>
      </c>
      <c r="M42" s="174">
        <f>'[2]Ground Transportation'!V42</f>
        <v>13.611130193843559</v>
      </c>
      <c r="N42" s="174">
        <f>[2]Industry!V42</f>
        <v>19.676413324579922</v>
      </c>
      <c r="O42" s="174">
        <f>[2]Residential!V42</f>
        <v>16.333077062842875</v>
      </c>
      <c r="P42" s="174">
        <f>[2]Aviation!X42+[2]Aviation!Y42</f>
        <v>2.199596630050709</v>
      </c>
      <c r="Q42" s="174">
        <f>'[2]International Shipping'!F42</f>
        <v>1.4681783472132348</v>
      </c>
      <c r="R42" s="114">
        <f t="shared" si="1"/>
        <v>84.332481960093588</v>
      </c>
      <c r="T42" s="89" t="s">
        <v>535</v>
      </c>
      <c r="U42" s="150">
        <f t="shared" ref="U42:AA46" si="5">U29/U5</f>
        <v>-4.0651407782242924E-2</v>
      </c>
      <c r="V42" s="150">
        <f t="shared" si="5"/>
        <v>-3.5172060033454786E-2</v>
      </c>
      <c r="W42" s="150">
        <f t="shared" si="5"/>
        <v>-4.1543788684581848E-2</v>
      </c>
      <c r="X42" s="150">
        <f t="shared" si="5"/>
        <v>-3.712903245341153E-2</v>
      </c>
      <c r="Y42" s="150">
        <f t="shared" si="5"/>
        <v>-3.8367564652592834E-2</v>
      </c>
      <c r="Z42" s="150">
        <f t="shared" si="5"/>
        <v>-0.22748233908948029</v>
      </c>
      <c r="AA42" s="119">
        <f t="shared" si="5"/>
        <v>-4.2956069693367294E-2</v>
      </c>
    </row>
    <row r="43" spans="2:27">
      <c r="B43" s="74">
        <v>43506</v>
      </c>
      <c r="C43" s="174">
        <f>[2]Power!K43</f>
        <v>32.291330688653623</v>
      </c>
      <c r="D43" s="174">
        <f>'[2]Ground Transportation'!K43</f>
        <v>15.179783563004969</v>
      </c>
      <c r="E43" s="174">
        <f>[2]Industry!K43</f>
        <v>21.786643278531415</v>
      </c>
      <c r="F43" s="174">
        <f>[2]Residential!K43</f>
        <v>17.202491811877149</v>
      </c>
      <c r="G43" s="174">
        <f>[2]Aviation!K43+[2]Aviation!L43</f>
        <v>2.3925966693119443</v>
      </c>
      <c r="H43" s="174">
        <f>'[2]International Shipping'!C43</f>
        <v>1.9683864397260273</v>
      </c>
      <c r="I43" s="114">
        <f t="shared" si="0"/>
        <v>90.821232451105132</v>
      </c>
      <c r="K43" s="74">
        <v>43871</v>
      </c>
      <c r="L43" s="174">
        <f>[2]Power!V43</f>
        <v>31.994038660217928</v>
      </c>
      <c r="M43" s="174">
        <f>'[2]Ground Transportation'!V43</f>
        <v>17.576007570464132</v>
      </c>
      <c r="N43" s="174">
        <f>[2]Industry!V43</f>
        <v>20.612534551333603</v>
      </c>
      <c r="O43" s="174">
        <f>[2]Residential!V43</f>
        <v>15.692016233662638</v>
      </c>
      <c r="P43" s="174">
        <f>[2]Aviation!X43+[2]Aviation!Y43</f>
        <v>2.2057089654768305</v>
      </c>
      <c r="Q43" s="174">
        <f>'[2]International Shipping'!F43</f>
        <v>1.4681783472132348</v>
      </c>
      <c r="R43" s="114">
        <f t="shared" si="1"/>
        <v>89.548484328368374</v>
      </c>
      <c r="T43" s="89" t="s">
        <v>536</v>
      </c>
      <c r="U43" s="150">
        <f t="shared" si="5"/>
        <v>-6.7230568852711031E-2</v>
      </c>
      <c r="V43" s="150">
        <f t="shared" si="5"/>
        <v>-0.2101156050044185</v>
      </c>
      <c r="W43" s="150">
        <f t="shared" si="5"/>
        <v>-7.2953411945275992E-2</v>
      </c>
      <c r="X43" s="150">
        <f t="shared" si="5"/>
        <v>-4.9894268199916686E-2</v>
      </c>
      <c r="Y43" s="150">
        <f t="shared" si="5"/>
        <v>-0.33613801072520916</v>
      </c>
      <c r="Z43" s="150">
        <f t="shared" si="5"/>
        <v>-0.25412087912087755</v>
      </c>
      <c r="AA43" s="119">
        <f t="shared" si="5"/>
        <v>-0.10381163826661416</v>
      </c>
    </row>
    <row r="44" spans="2:27">
      <c r="B44" s="74">
        <v>43507</v>
      </c>
      <c r="C44" s="174">
        <f>[2]Power!K44</f>
        <v>35.288739433198131</v>
      </c>
      <c r="D44" s="174">
        <f>'[2]Ground Transportation'!K44</f>
        <v>19.02326602325169</v>
      </c>
      <c r="E44" s="174">
        <f>[2]Industry!K44</f>
        <v>22.960922348653131</v>
      </c>
      <c r="F44" s="174">
        <f>[2]Residential!K44</f>
        <v>16.480198387485519</v>
      </c>
      <c r="G44" s="174">
        <f>[2]Aviation!K44+[2]Aviation!L44</f>
        <v>2.3983997434493016</v>
      </c>
      <c r="H44" s="174">
        <f>'[2]International Shipping'!C44</f>
        <v>1.9683864397260273</v>
      </c>
      <c r="I44" s="114">
        <f t="shared" si="0"/>
        <v>98.119912375763803</v>
      </c>
      <c r="K44" s="74">
        <v>43872</v>
      </c>
      <c r="L44" s="174">
        <f>[2]Power!V44</f>
        <v>32.985532193291931</v>
      </c>
      <c r="M44" s="174">
        <f>'[2]Ground Transportation'!V44</f>
        <v>18.194670897955202</v>
      </c>
      <c r="N44" s="174">
        <f>[2]Industry!V44</f>
        <v>21.00637299626036</v>
      </c>
      <c r="O44" s="174">
        <f>[2]Residential!V44</f>
        <v>15.447659137516863</v>
      </c>
      <c r="P44" s="174">
        <f>[2]Aviation!X44+[2]Aviation!Y44</f>
        <v>2.1178373652230915</v>
      </c>
      <c r="Q44" s="174">
        <f>'[2]International Shipping'!F44</f>
        <v>1.4681783472132348</v>
      </c>
      <c r="R44" s="114">
        <f t="shared" si="1"/>
        <v>91.22025093746069</v>
      </c>
      <c r="T44" s="89" t="s">
        <v>537</v>
      </c>
      <c r="U44" s="150">
        <f t="shared" si="5"/>
        <v>-9.4521591087301196E-2</v>
      </c>
      <c r="V44" s="150">
        <f t="shared" si="5"/>
        <v>-0.3862288828082493</v>
      </c>
      <c r="W44" s="150">
        <f t="shared" si="5"/>
        <v>-0.11243953940832442</v>
      </c>
      <c r="X44" s="150">
        <f t="shared" si="5"/>
        <v>1.6473240714770087E-2</v>
      </c>
      <c r="Y44" s="150">
        <f t="shared" si="5"/>
        <v>-0.78137985851828984</v>
      </c>
      <c r="Z44" s="150">
        <f t="shared" si="5"/>
        <v>-0.2541208791208775</v>
      </c>
      <c r="AA44" s="119">
        <f t="shared" si="5"/>
        <v>-0.16803086314574542</v>
      </c>
    </row>
    <row r="45" spans="2:27">
      <c r="B45" s="74">
        <v>43508</v>
      </c>
      <c r="C45" s="174">
        <f>[2]Power!K45</f>
        <v>35.932500057149689</v>
      </c>
      <c r="D45" s="174">
        <f>'[2]Ground Transportation'!K45</f>
        <v>19.802369742515172</v>
      </c>
      <c r="E45" s="174">
        <f>[2]Industry!K45</f>
        <v>23.749202658968201</v>
      </c>
      <c r="F45" s="174">
        <f>[2]Residential!K45</f>
        <v>16.1094761043184</v>
      </c>
      <c r="G45" s="174">
        <f>[2]Aviation!K45+[2]Aviation!L45</f>
        <v>2.2874593867879183</v>
      </c>
      <c r="H45" s="174">
        <f>'[2]International Shipping'!C45</f>
        <v>1.9683864397260273</v>
      </c>
      <c r="I45" s="114">
        <f t="shared" si="0"/>
        <v>99.849394389465417</v>
      </c>
      <c r="K45" s="74">
        <v>43873</v>
      </c>
      <c r="L45" s="174">
        <f>[2]Power!V45</f>
        <v>33.77742490504248</v>
      </c>
      <c r="M45" s="174">
        <f>'[2]Ground Transportation'!V45</f>
        <v>18.222385149767934</v>
      </c>
      <c r="N45" s="174">
        <f>[2]Industry!V45</f>
        <v>21.521520875116682</v>
      </c>
      <c r="O45" s="174">
        <f>[2]Residential!V45</f>
        <v>14.93356551908948</v>
      </c>
      <c r="P45" s="174">
        <f>[2]Aviation!X45+[2]Aviation!Y45</f>
        <v>2.1456317395945161</v>
      </c>
      <c r="Q45" s="174">
        <f>'[2]International Shipping'!F45</f>
        <v>1.4681783472132348</v>
      </c>
      <c r="R45" s="114">
        <f t="shared" si="1"/>
        <v>92.068706535824333</v>
      </c>
      <c r="T45" s="89" t="s">
        <v>538</v>
      </c>
      <c r="U45" s="150">
        <f t="shared" si="5"/>
        <v>-4.1388418296605348E-2</v>
      </c>
      <c r="V45" s="150">
        <f t="shared" si="5"/>
        <v>-0.32595845994154193</v>
      </c>
      <c r="W45" s="150">
        <f t="shared" si="5"/>
        <v>-5.3802918647191132E-2</v>
      </c>
      <c r="X45" s="150">
        <f t="shared" si="5"/>
        <v>-1.4179360780813426E-2</v>
      </c>
      <c r="Y45" s="150">
        <f t="shared" si="5"/>
        <v>-0.73651677567625851</v>
      </c>
      <c r="Z45" s="150">
        <f t="shared" si="5"/>
        <v>-0.25412087912087755</v>
      </c>
      <c r="AA45" s="119">
        <f t="shared" si="5"/>
        <v>-0.12441913581407966</v>
      </c>
    </row>
    <row r="46" spans="2:27">
      <c r="B46" s="74">
        <v>43509</v>
      </c>
      <c r="C46" s="174">
        <f>[2]Power!K46</f>
        <v>35.638527452003594</v>
      </c>
      <c r="D46" s="174">
        <f>'[2]Ground Transportation'!K46</f>
        <v>19.548609964111773</v>
      </c>
      <c r="E46" s="174">
        <f>[2]Industry!K46</f>
        <v>23.708818632814882</v>
      </c>
      <c r="F46" s="174">
        <f>[2]Residential!K46</f>
        <v>15.960983050667783</v>
      </c>
      <c r="G46" s="174">
        <f>[2]Aviation!K46+[2]Aviation!L46</f>
        <v>2.3014229822425638</v>
      </c>
      <c r="H46" s="174">
        <f>'[2]International Shipping'!C46</f>
        <v>1.9683864397260273</v>
      </c>
      <c r="I46" s="114">
        <f t="shared" si="0"/>
        <v>99.126748521566626</v>
      </c>
      <c r="K46" s="74">
        <v>43874</v>
      </c>
      <c r="L46" s="174">
        <f>[2]Power!V46</f>
        <v>34.503603010597644</v>
      </c>
      <c r="M46" s="174">
        <f>'[2]Ground Transportation'!V46</f>
        <v>18.598271039572673</v>
      </c>
      <c r="N46" s="174">
        <f>[2]Industry!V46</f>
        <v>21.739190727475687</v>
      </c>
      <c r="O46" s="174">
        <f>[2]Residential!V46</f>
        <v>14.11233598445806</v>
      </c>
      <c r="P46" s="174">
        <f>[2]Aviation!X46+[2]Aviation!Y46</f>
        <v>2.2132962635609719</v>
      </c>
      <c r="Q46" s="174">
        <f>'[2]International Shipping'!F46</f>
        <v>1.4681783472132348</v>
      </c>
      <c r="R46" s="114">
        <f t="shared" si="1"/>
        <v>92.634875372878284</v>
      </c>
      <c r="T46" s="151" t="s">
        <v>589</v>
      </c>
      <c r="U46" s="152">
        <f t="shared" si="5"/>
        <v>-9.1136190065069927E-3</v>
      </c>
      <c r="V46" s="152">
        <f t="shared" si="5"/>
        <v>-0.15193329735680874</v>
      </c>
      <c r="W46" s="152">
        <f t="shared" si="5"/>
        <v>-1.9501251920264955E-2</v>
      </c>
      <c r="X46" s="152">
        <f t="shared" si="5"/>
        <v>2.387911072010061E-2</v>
      </c>
      <c r="Y46" s="152">
        <f t="shared" si="5"/>
        <v>-0.69552827156281172</v>
      </c>
      <c r="Z46" s="152">
        <f t="shared" si="5"/>
        <v>-0.2541208791208775</v>
      </c>
      <c r="AA46" s="153">
        <f t="shared" si="5"/>
        <v>-6.2823416221469752E-2</v>
      </c>
    </row>
    <row r="47" spans="2:27">
      <c r="B47" s="74">
        <v>43510</v>
      </c>
      <c r="C47" s="174">
        <f>[2]Power!K47</f>
        <v>36.235883330962196</v>
      </c>
      <c r="D47" s="174">
        <f>'[2]Ground Transportation'!K47</f>
        <v>19.945623640301434</v>
      </c>
      <c r="E47" s="174">
        <f>[2]Industry!K47</f>
        <v>24.00941761437095</v>
      </c>
      <c r="F47" s="174">
        <f>[2]Residential!K47</f>
        <v>15.577947259744894</v>
      </c>
      <c r="G47" s="174">
        <f>[2]Aviation!K47+[2]Aviation!L47</f>
        <v>2.438150874991841</v>
      </c>
      <c r="H47" s="174">
        <f>'[2]International Shipping'!C47</f>
        <v>1.9683864397260273</v>
      </c>
      <c r="I47" s="114">
        <f t="shared" si="0"/>
        <v>100.17540916009733</v>
      </c>
      <c r="K47" s="74">
        <v>43875</v>
      </c>
      <c r="L47" s="174">
        <f>[2]Power!V47</f>
        <v>34.920400126147733</v>
      </c>
      <c r="M47" s="174">
        <f>'[2]Ground Transportation'!V47</f>
        <v>18.431441463918187</v>
      </c>
      <c r="N47" s="174">
        <f>[2]Industry!V47</f>
        <v>22.166349134937967</v>
      </c>
      <c r="O47" s="174">
        <f>[2]Residential!V47</f>
        <v>14.709905705564841</v>
      </c>
      <c r="P47" s="174">
        <f>[2]Aviation!X47+[2]Aviation!Y47</f>
        <v>2.3621851813088366</v>
      </c>
      <c r="Q47" s="174">
        <f>'[2]International Shipping'!F47</f>
        <v>1.4681783472132348</v>
      </c>
      <c r="R47" s="114">
        <f t="shared" si="1"/>
        <v>94.058459959090783</v>
      </c>
      <c r="T47" s="124" t="s">
        <v>578</v>
      </c>
      <c r="U47" s="154">
        <f>U34/SUM(U$4:U5)</f>
        <v>-4.8043095696200994E-2</v>
      </c>
      <c r="V47" s="154">
        <f>V34/SUM(V$4:V5)</f>
        <v>-1.0393802299699254E-2</v>
      </c>
      <c r="W47" s="154">
        <f>W34/SUM(W$4:W5)</f>
        <v>-3.2061813411258168E-2</v>
      </c>
      <c r="X47" s="154">
        <f>X34/SUM(X$4:X5)</f>
        <v>-3.0259232919195935E-2</v>
      </c>
      <c r="Y47" s="154">
        <f>Y34/SUM(Y$4:Y5)</f>
        <v>6.562526334596668E-3</v>
      </c>
      <c r="Z47" s="154">
        <f>Z34/SUM(Z$4:Z5)</f>
        <v>-0.2414788601229263</v>
      </c>
      <c r="AA47" s="131">
        <f>AA34/SUM(AA$4:AA5)</f>
        <v>-3.7327841486314281E-2</v>
      </c>
    </row>
    <row r="48" spans="2:27">
      <c r="B48" s="74">
        <v>43511</v>
      </c>
      <c r="C48" s="174">
        <f>[2]Power!K48</f>
        <v>35.837241711365849</v>
      </c>
      <c r="D48" s="174">
        <f>'[2]Ground Transportation'!K48</f>
        <v>19.470105084466617</v>
      </c>
      <c r="E48" s="174">
        <f>[2]Industry!K48</f>
        <v>24.085880340380587</v>
      </c>
      <c r="F48" s="174">
        <f>[2]Residential!K48</f>
        <v>15.163212155690644</v>
      </c>
      <c r="G48" s="174">
        <f>[2]Aviation!K48+[2]Aviation!L48</f>
        <v>2.5394431761463108</v>
      </c>
      <c r="H48" s="174">
        <f>'[2]International Shipping'!C48</f>
        <v>1.9683864397260273</v>
      </c>
      <c r="I48" s="114">
        <f t="shared" si="0"/>
        <v>99.064268907776039</v>
      </c>
      <c r="K48" s="74">
        <v>43876</v>
      </c>
      <c r="L48" s="174">
        <f>[2]Power!V48</f>
        <v>32.629857872410128</v>
      </c>
      <c r="M48" s="174">
        <f>'[2]Ground Transportation'!V48</f>
        <v>16.482207571796813</v>
      </c>
      <c r="N48" s="174">
        <f>[2]Industry!V48</f>
        <v>20.778841642272109</v>
      </c>
      <c r="O48" s="174">
        <f>[2]Residential!V48</f>
        <v>15.307579412669838</v>
      </c>
      <c r="P48" s="174">
        <f>[2]Aviation!X48+[2]Aviation!Y48</f>
        <v>2.2719894377957117</v>
      </c>
      <c r="Q48" s="174">
        <f>'[2]International Shipping'!F48</f>
        <v>1.4681783472132348</v>
      </c>
      <c r="R48" s="114">
        <f t="shared" si="1"/>
        <v>88.938654284157835</v>
      </c>
      <c r="T48" s="124" t="s">
        <v>569</v>
      </c>
      <c r="U48" s="154">
        <f>U35/SUM(U$4:U6)</f>
        <v>-5.4315710991845102E-2</v>
      </c>
      <c r="V48" s="154">
        <f>V35/SUM(V$4:V6)</f>
        <v>-7.9942686901072743E-2</v>
      </c>
      <c r="W48" s="154">
        <f>W35/SUM(W$4:W6)</f>
        <v>-4.7329243996171007E-2</v>
      </c>
      <c r="X48" s="154">
        <f>X35/SUM(X$4:X6)</f>
        <v>-3.5583532022427727E-2</v>
      </c>
      <c r="Y48" s="154">
        <f>Y35/SUM(Y$4:Y6)</f>
        <v>-0.11392427806831508</v>
      </c>
      <c r="Z48" s="154">
        <f>Z35/SUM(Z$4:Z6)</f>
        <v>-0.24583333333333171</v>
      </c>
      <c r="AA48" s="131">
        <f>AA35/SUM(AA$4:AA6)</f>
        <v>-5.9586175757654236E-2</v>
      </c>
    </row>
    <row r="49" spans="2:27">
      <c r="B49" s="74">
        <v>43512</v>
      </c>
      <c r="C49" s="174">
        <f>[2]Power!K49</f>
        <v>34.737332673170201</v>
      </c>
      <c r="D49" s="174">
        <f>'[2]Ground Transportation'!K49</f>
        <v>17.405244281377723</v>
      </c>
      <c r="E49" s="174">
        <f>[2]Industry!K49</f>
        <v>23.008049196409225</v>
      </c>
      <c r="F49" s="174">
        <f>[2]Residential!K49</f>
        <v>15.541326598292704</v>
      </c>
      <c r="G49" s="174">
        <f>[2]Aviation!K49+[2]Aviation!L49</f>
        <v>2.4761164461249958</v>
      </c>
      <c r="H49" s="174">
        <f>'[2]International Shipping'!C49</f>
        <v>1.9683864397260273</v>
      </c>
      <c r="I49" s="114">
        <f t="shared" si="0"/>
        <v>95.136455635100873</v>
      </c>
      <c r="K49" s="74">
        <v>43877</v>
      </c>
      <c r="L49" s="174">
        <f>[2]Power!V49</f>
        <v>31.767780476650945</v>
      </c>
      <c r="M49" s="174">
        <f>'[2]Ground Transportation'!V49</f>
        <v>14.024219942162796</v>
      </c>
      <c r="N49" s="174">
        <f>[2]Industry!V49</f>
        <v>20.212291392135651</v>
      </c>
      <c r="O49" s="174">
        <f>[2]Residential!V49</f>
        <v>14.453860592529903</v>
      </c>
      <c r="P49" s="174">
        <f>[2]Aviation!X49+[2]Aviation!Y49</f>
        <v>2.2193970282722826</v>
      </c>
      <c r="Q49" s="174">
        <f>'[2]International Shipping'!F49</f>
        <v>1.4681783472132348</v>
      </c>
      <c r="R49" s="114">
        <f t="shared" si="1"/>
        <v>84.145727778964826</v>
      </c>
      <c r="T49" s="124" t="s">
        <v>579</v>
      </c>
      <c r="U49" s="154">
        <f>U36/SUM(U$4:U7)</f>
        <v>-6.355719803567296E-2</v>
      </c>
      <c r="V49" s="154">
        <f>V36/SUM(V$4:V7)</f>
        <v>-0.15747967326929888</v>
      </c>
      <c r="W49" s="154">
        <f>W36/SUM(W$4:W7)</f>
        <v>-6.5128769348184359E-2</v>
      </c>
      <c r="X49" s="154">
        <f>X36/SUM(X$4:X7)</f>
        <v>-2.7028987223977681E-2</v>
      </c>
      <c r="Y49" s="154">
        <f>Y36/SUM(Y$4:Y7)</f>
        <v>-0.28671487241181837</v>
      </c>
      <c r="Z49" s="154">
        <f>Z36/SUM(Z$4:Z7)</f>
        <v>-0.24790521978021818</v>
      </c>
      <c r="AA49" s="131">
        <f>AA36/SUM(AA$4:AA7)</f>
        <v>-8.5349831357537001E-2</v>
      </c>
    </row>
    <row r="50" spans="2:27">
      <c r="B50" s="74">
        <v>43513</v>
      </c>
      <c r="C50" s="174">
        <f>[2]Power!K50</f>
        <v>34.466876316957929</v>
      </c>
      <c r="D50" s="174">
        <f>'[2]Ground Transportation'!K50</f>
        <v>15.019728610249489</v>
      </c>
      <c r="E50" s="174">
        <f>[2]Industry!K50</f>
        <v>22.899785925319698</v>
      </c>
      <c r="F50" s="174">
        <f>[2]Residential!K50</f>
        <v>15.874521752937214</v>
      </c>
      <c r="G50" s="174">
        <f>[2]Aviation!K50+[2]Aviation!L50</f>
        <v>2.4211385011205433</v>
      </c>
      <c r="H50" s="174">
        <f>'[2]International Shipping'!C50</f>
        <v>1.9683864397260273</v>
      </c>
      <c r="I50" s="114">
        <f t="shared" si="0"/>
        <v>92.650437546310897</v>
      </c>
      <c r="K50" s="74">
        <v>43878</v>
      </c>
      <c r="L50" s="174">
        <f>[2]Power!V50</f>
        <v>32.639227300165189</v>
      </c>
      <c r="M50" s="174">
        <f>'[2]Ground Transportation'!V50</f>
        <v>16.75420511223707</v>
      </c>
      <c r="N50" s="174">
        <f>[2]Industry!V50</f>
        <v>20.860083494041099</v>
      </c>
      <c r="O50" s="174">
        <f>[2]Residential!V50</f>
        <v>14.359083984715729</v>
      </c>
      <c r="P50" s="174">
        <f>[2]Aviation!X50+[2]Aviation!Y50</f>
        <v>2.2210904910180265</v>
      </c>
      <c r="Q50" s="174">
        <f>'[2]International Shipping'!F50</f>
        <v>1.4681783472132348</v>
      </c>
      <c r="R50" s="114">
        <f t="shared" si="1"/>
        <v>88.301868729390364</v>
      </c>
      <c r="T50" s="124" t="s">
        <v>577</v>
      </c>
      <c r="U50" s="154">
        <f>U37/SUM(U$4:U8)</f>
        <v>-5.9363163214869931E-2</v>
      </c>
      <c r="V50" s="154">
        <f>V37/SUM(V$4:V8)</f>
        <v>-0.19248838437665611</v>
      </c>
      <c r="W50" s="154">
        <f>W37/SUM(W$4:W8)</f>
        <v>-6.2617419031630969E-2</v>
      </c>
      <c r="X50" s="154">
        <f>X37/SUM(X$4:X8)</f>
        <v>-2.560413983614818E-2</v>
      </c>
      <c r="Y50" s="154">
        <f>Y37/SUM(Y$4:Y8)</f>
        <v>-0.3827936154425905</v>
      </c>
      <c r="Z50" s="154">
        <f>Z37/SUM(Z$4:Z8)</f>
        <v>-0.24918128229386347</v>
      </c>
      <c r="AA50" s="131">
        <f>AA37/SUM(AA$4:AA8)</f>
        <v>-9.2878410038009868E-2</v>
      </c>
    </row>
    <row r="51" spans="2:27">
      <c r="B51" s="74">
        <v>43514</v>
      </c>
      <c r="C51" s="174">
        <f>[2]Power!K51</f>
        <v>37.131869792963691</v>
      </c>
      <c r="D51" s="174">
        <f>'[2]Ground Transportation'!K51</f>
        <v>17.198522554072191</v>
      </c>
      <c r="E51" s="174">
        <f>[2]Industry!K51</f>
        <v>25.052127389821255</v>
      </c>
      <c r="F51" s="174">
        <f>[2]Residential!K51</f>
        <v>15.718807101498282</v>
      </c>
      <c r="G51" s="174">
        <f>[2]Aviation!K51+[2]Aviation!L51</f>
        <v>2.4379613332349184</v>
      </c>
      <c r="H51" s="174">
        <f>'[2]International Shipping'!C51</f>
        <v>1.9683864397260273</v>
      </c>
      <c r="I51" s="114">
        <f t="shared" si="0"/>
        <v>99.507674611316375</v>
      </c>
      <c r="K51" s="74">
        <v>43879</v>
      </c>
      <c r="L51" s="174">
        <f>[2]Power!V51</f>
        <v>33.83237899933917</v>
      </c>
      <c r="M51" s="174">
        <f>'[2]Ground Transportation'!V51</f>
        <v>18.26617360370247</v>
      </c>
      <c r="N51" s="174">
        <f>[2]Industry!V51</f>
        <v>21.845374976088745</v>
      </c>
      <c r="O51" s="174">
        <f>[2]Residential!V51</f>
        <v>14.158113124143242</v>
      </c>
      <c r="P51" s="174">
        <f>[2]Aviation!X51+[2]Aviation!Y51</f>
        <v>2.1592588708827645</v>
      </c>
      <c r="Q51" s="174">
        <f>'[2]International Shipping'!F51</f>
        <v>1.4681783472132348</v>
      </c>
      <c r="R51" s="114">
        <f t="shared" si="1"/>
        <v>91.729477921369636</v>
      </c>
      <c r="T51" s="126" t="s">
        <v>591</v>
      </c>
      <c r="U51" s="132">
        <f>U38/SUM(U$4:U9)</f>
        <v>-5.1068929523020501E-2</v>
      </c>
      <c r="V51" s="132">
        <f>V38/SUM(V$4:V9)</f>
        <v>-0.18592152713500171</v>
      </c>
      <c r="W51" s="132">
        <f>W38/SUM(W$4:W9)</f>
        <v>-5.4878167736590711E-2</v>
      </c>
      <c r="X51" s="132">
        <f>X38/SUM(X$4:X9)</f>
        <v>-2.1613277831460314E-2</v>
      </c>
      <c r="Y51" s="132">
        <f>Y38/SUM(Y$4:Y9)</f>
        <v>-0.43930778734495796</v>
      </c>
      <c r="Z51" s="132">
        <f>Z38/SUM(Z$4:Z9)</f>
        <v>-0.24999999999999842</v>
      </c>
      <c r="AA51" s="133">
        <f>AA38/SUM(AA$4:AA9)</f>
        <v>-8.8086947497538232E-2</v>
      </c>
    </row>
    <row r="52" spans="2:27">
      <c r="B52" s="74">
        <v>43515</v>
      </c>
      <c r="C52" s="174">
        <f>[2]Power!K52</f>
        <v>39.108958843304102</v>
      </c>
      <c r="D52" s="174">
        <f>'[2]Ground Transportation'!K52</f>
        <v>19.269369881098953</v>
      </c>
      <c r="E52" s="174">
        <f>[2]Industry!K52</f>
        <v>25.545152221430406</v>
      </c>
      <c r="F52" s="174">
        <f>[2]Residential!K52</f>
        <v>15.715327982077355</v>
      </c>
      <c r="G52" s="174">
        <f>[2]Aviation!K52+[2]Aviation!L52</f>
        <v>2.382495938485528</v>
      </c>
      <c r="H52" s="174">
        <f>'[2]International Shipping'!C52</f>
        <v>1.9683864397260273</v>
      </c>
      <c r="I52" s="114">
        <f t="shared" si="0"/>
        <v>103.98969130612238</v>
      </c>
      <c r="K52" s="74">
        <v>43880</v>
      </c>
      <c r="L52" s="174">
        <f>[2]Power!V52</f>
        <v>35.429084267803127</v>
      </c>
      <c r="M52" s="174">
        <f>'[2]Ground Transportation'!V52</f>
        <v>18.309350142478703</v>
      </c>
      <c r="N52" s="174">
        <f>[2]Industry!V52</f>
        <v>22.832292123760727</v>
      </c>
      <c r="O52" s="174">
        <f>[2]Residential!V52</f>
        <v>13.896828193566535</v>
      </c>
      <c r="P52" s="174">
        <f>[2]Aviation!X52+[2]Aviation!Y52</f>
        <v>2.1745101793410018</v>
      </c>
      <c r="Q52" s="174">
        <f>'[2]International Shipping'!F52</f>
        <v>1.4681783472132348</v>
      </c>
      <c r="R52" s="114">
        <f t="shared" si="1"/>
        <v>94.110243254163322</v>
      </c>
    </row>
    <row r="53" spans="2:27">
      <c r="B53" s="74">
        <v>43516</v>
      </c>
      <c r="C53" s="174">
        <f>[2]Power!K53</f>
        <v>40.108979815963011</v>
      </c>
      <c r="D53" s="174">
        <f>'[2]Ground Transportation'!K53</f>
        <v>19.796732161296092</v>
      </c>
      <c r="E53" s="174">
        <f>[2]Industry!K53</f>
        <v>25.335443322096207</v>
      </c>
      <c r="F53" s="174">
        <f>[2]Residential!K53</f>
        <v>15.458758123022282</v>
      </c>
      <c r="G53" s="174">
        <f>[2]Aviation!K53+[2]Aviation!L53</f>
        <v>2.3464567046750684</v>
      </c>
      <c r="H53" s="174">
        <f>'[2]International Shipping'!C53</f>
        <v>1.9683864397260273</v>
      </c>
      <c r="I53" s="114">
        <f t="shared" si="0"/>
        <v>105.01475656677869</v>
      </c>
      <c r="K53" s="74">
        <v>43881</v>
      </c>
      <c r="L53" s="174">
        <f>[2]Power!V53</f>
        <v>36.471683057149662</v>
      </c>
      <c r="M53" s="174">
        <f>'[2]Ground Transportation'!V53</f>
        <v>18.460837292439063</v>
      </c>
      <c r="N53" s="174">
        <f>[2]Industry!V53</f>
        <v>22.553481685989155</v>
      </c>
      <c r="O53" s="174">
        <f>[2]Residential!V53</f>
        <v>13.918172986228573</v>
      </c>
      <c r="P53" s="174">
        <f>[2]Aviation!X53+[2]Aviation!Y53</f>
        <v>2.2253133621098304</v>
      </c>
      <c r="Q53" s="174">
        <f>'[2]International Shipping'!F53</f>
        <v>1.4681783472132348</v>
      </c>
      <c r="R53" s="114">
        <f t="shared" si="1"/>
        <v>95.097666731129522</v>
      </c>
    </row>
    <row r="54" spans="2:27">
      <c r="B54" s="74">
        <v>43517</v>
      </c>
      <c r="C54" s="174">
        <f>[2]Power!K54</f>
        <v>39.906785996424368</v>
      </c>
      <c r="D54" s="174">
        <f>'[2]Ground Transportation'!K54</f>
        <v>19.76634163520804</v>
      </c>
      <c r="E54" s="174">
        <f>[2]Industry!K54</f>
        <v>25.403223331265849</v>
      </c>
      <c r="F54" s="174">
        <f>[2]Residential!K54</f>
        <v>14.818128285036771</v>
      </c>
      <c r="G54" s="174">
        <f>[2]Aviation!K54+[2]Aviation!L54</f>
        <v>2.4346704267354089</v>
      </c>
      <c r="H54" s="174">
        <f>'[2]International Shipping'!C54</f>
        <v>1.9683864397260273</v>
      </c>
      <c r="I54" s="114">
        <f t="shared" si="0"/>
        <v>104.29753611439648</v>
      </c>
      <c r="K54" s="74">
        <v>43882</v>
      </c>
      <c r="L54" s="174">
        <f>[2]Power!V54</f>
        <v>35.916478927403254</v>
      </c>
      <c r="M54" s="174">
        <f>'[2]Ground Transportation'!V54</f>
        <v>17.878517756684012</v>
      </c>
      <c r="N54" s="174">
        <f>[2]Industry!V54</f>
        <v>22.222976356634828</v>
      </c>
      <c r="O54" s="174">
        <f>[2]Residential!V54</f>
        <v>13.935046612731156</v>
      </c>
      <c r="P54" s="174">
        <f>[2]Aviation!X54+[2]Aviation!Y54</f>
        <v>2.323855015665425</v>
      </c>
      <c r="Q54" s="174">
        <f>'[2]International Shipping'!F54</f>
        <v>1.4681783472132348</v>
      </c>
      <c r="R54" s="114">
        <f t="shared" si="1"/>
        <v>93.745053016331923</v>
      </c>
    </row>
    <row r="55" spans="2:27">
      <c r="B55" s="74">
        <v>43518</v>
      </c>
      <c r="C55" s="174">
        <f>[2]Power!K55</f>
        <v>40.718320536283116</v>
      </c>
      <c r="D55" s="174">
        <f>'[2]Ground Transportation'!K55</f>
        <v>19.306005398934278</v>
      </c>
      <c r="E55" s="174">
        <f>[2]Industry!K55</f>
        <v>25.241511476120923</v>
      </c>
      <c r="F55" s="174">
        <f>[2]Residential!K55</f>
        <v>14.753633764702045</v>
      </c>
      <c r="G55" s="174">
        <f>[2]Aviation!K55+[2]Aviation!L55</f>
        <v>2.5204120036634028</v>
      </c>
      <c r="H55" s="174">
        <f>'[2]International Shipping'!C55</f>
        <v>1.9683864397260273</v>
      </c>
      <c r="I55" s="114">
        <f t="shared" si="0"/>
        <v>104.5082696194298</v>
      </c>
      <c r="K55" s="74">
        <v>43883</v>
      </c>
      <c r="L55" s="174">
        <f>[2]Power!V55</f>
        <v>34.315845638842532</v>
      </c>
      <c r="M55" s="174">
        <f>'[2]Ground Transportation'!V55</f>
        <v>15.981299431769164</v>
      </c>
      <c r="N55" s="174">
        <f>[2]Industry!V55</f>
        <v>21.134637888675798</v>
      </c>
      <c r="O55" s="174">
        <f>[2]Residential!V55</f>
        <v>13.175757373916575</v>
      </c>
      <c r="P55" s="174">
        <f>[2]Aviation!X55+[2]Aviation!Y55</f>
        <v>2.2673508793771582</v>
      </c>
      <c r="Q55" s="174">
        <f>'[2]International Shipping'!F55</f>
        <v>1.4681783472132348</v>
      </c>
      <c r="R55" s="114">
        <f t="shared" si="1"/>
        <v>88.343069559794472</v>
      </c>
    </row>
    <row r="56" spans="2:27">
      <c r="B56" s="74">
        <v>43519</v>
      </c>
      <c r="C56" s="174">
        <f>[2]Power!K56</f>
        <v>39.645214845443846</v>
      </c>
      <c r="D56" s="174">
        <f>'[2]Ground Transportation'!K56</f>
        <v>17.312830075004861</v>
      </c>
      <c r="E56" s="174">
        <f>[2]Industry!K56</f>
        <v>23.3260316649171</v>
      </c>
      <c r="F56" s="174">
        <f>[2]Residential!K56</f>
        <v>15.170482942797621</v>
      </c>
      <c r="G56" s="174">
        <f>[2]Aviation!K56+[2]Aviation!L56</f>
        <v>2.4695877389927277</v>
      </c>
      <c r="H56" s="174">
        <f>'[2]International Shipping'!C56</f>
        <v>1.9683864397260273</v>
      </c>
      <c r="I56" s="114">
        <f t="shared" si="0"/>
        <v>99.89253370688219</v>
      </c>
      <c r="K56" s="74">
        <v>43884</v>
      </c>
      <c r="L56" s="174">
        <f>[2]Power!V56</f>
        <v>33.201082877560466</v>
      </c>
      <c r="M56" s="174">
        <f>'[2]Ground Transportation'!V56</f>
        <v>13.591752921618799</v>
      </c>
      <c r="N56" s="174">
        <f>[2]Industry!V56</f>
        <v>19.952104677023765</v>
      </c>
      <c r="O56" s="174">
        <f>[2]Residential!V56</f>
        <v>12.319953618960271</v>
      </c>
      <c r="P56" s="174">
        <f>[2]Aviation!X56+[2]Aviation!Y56</f>
        <v>2.2444915226693909</v>
      </c>
      <c r="Q56" s="174">
        <f>'[2]International Shipping'!F56</f>
        <v>1.4681783472132348</v>
      </c>
      <c r="R56" s="114">
        <f t="shared" si="1"/>
        <v>82.777563965045928</v>
      </c>
    </row>
    <row r="57" spans="2:27">
      <c r="B57" s="74">
        <v>43520</v>
      </c>
      <c r="C57" s="174">
        <f>[2]Power!K57</f>
        <v>39.658834210867518</v>
      </c>
      <c r="D57" s="174">
        <f>'[2]Ground Transportation'!K57</f>
        <v>14.848509548600793</v>
      </c>
      <c r="E57" s="174">
        <f>[2]Industry!K57</f>
        <v>22.892188664013673</v>
      </c>
      <c r="F57" s="174">
        <f>[2]Residential!K57</f>
        <v>14.63733219499469</v>
      </c>
      <c r="G57" s="174">
        <f>[2]Aviation!K57+[2]Aviation!L57</f>
        <v>2.471128980964223</v>
      </c>
      <c r="H57" s="174">
        <f>'[2]International Shipping'!C57</f>
        <v>1.9683864397260273</v>
      </c>
      <c r="I57" s="114">
        <f t="shared" si="0"/>
        <v>96.476380039166926</v>
      </c>
      <c r="K57" s="74">
        <v>43885</v>
      </c>
      <c r="L57" s="174">
        <f>[2]Power!V57</f>
        <v>34.634883328782493</v>
      </c>
      <c r="M57" s="174">
        <f>'[2]Ground Transportation'!V57</f>
        <v>17.702861258181912</v>
      </c>
      <c r="N57" s="174">
        <f>[2]Industry!V57</f>
        <v>20.994178484664193</v>
      </c>
      <c r="O57" s="174">
        <f>[2]Residential!V57</f>
        <v>11.909752417727248</v>
      </c>
      <c r="P57" s="174">
        <f>[2]Aviation!X57+[2]Aviation!Y57</f>
        <v>2.2334702443327688</v>
      </c>
      <c r="Q57" s="174">
        <f>'[2]International Shipping'!F57</f>
        <v>1.4681783472132348</v>
      </c>
      <c r="R57" s="114">
        <f t="shared" si="1"/>
        <v>88.943324080901846</v>
      </c>
    </row>
    <row r="58" spans="2:27">
      <c r="B58" s="74">
        <v>43521</v>
      </c>
      <c r="C58" s="174">
        <f>[2]Power!K58</f>
        <v>41.452107244239485</v>
      </c>
      <c r="D58" s="174">
        <f>'[2]Ground Transportation'!K58</f>
        <v>18.548453744071583</v>
      </c>
      <c r="E58" s="174">
        <f>[2]Industry!K58</f>
        <v>24.533346637367611</v>
      </c>
      <c r="F58" s="174">
        <f>[2]Residential!K58</f>
        <v>14.297545087430585</v>
      </c>
      <c r="G58" s="174">
        <f>[2]Aviation!K58+[2]Aviation!L58</f>
        <v>2.4412631511289522</v>
      </c>
      <c r="H58" s="174">
        <f>'[2]International Shipping'!C58</f>
        <v>1.9683864397260273</v>
      </c>
      <c r="I58" s="114">
        <f t="shared" si="0"/>
        <v>103.24110230396424</v>
      </c>
      <c r="K58" s="74">
        <v>43886</v>
      </c>
      <c r="L58" s="174">
        <f>[2]Power!V58</f>
        <v>35.174372353957892</v>
      </c>
      <c r="M58" s="174">
        <f>'[2]Ground Transportation'!V58</f>
        <v>18.234921895671267</v>
      </c>
      <c r="N58" s="174">
        <f>[2]Industry!V58</f>
        <v>21.850551580673837</v>
      </c>
      <c r="O58" s="174">
        <f>[2]Residential!V58</f>
        <v>11.993718133256298</v>
      </c>
      <c r="P58" s="174">
        <f>[2]Aviation!X58+[2]Aviation!Y58</f>
        <v>2.1521400813423797</v>
      </c>
      <c r="Q58" s="174">
        <f>'[2]International Shipping'!F58</f>
        <v>1.4681783472132348</v>
      </c>
      <c r="R58" s="114">
        <f t="shared" si="1"/>
        <v>90.873882392114908</v>
      </c>
    </row>
    <row r="59" spans="2:27">
      <c r="B59" s="74">
        <v>43522</v>
      </c>
      <c r="C59" s="174">
        <f>[2]Power!K59</f>
        <v>40.483231887772099</v>
      </c>
      <c r="D59" s="174">
        <f>'[2]Ground Transportation'!K59</f>
        <v>19.521712827527193</v>
      </c>
      <c r="E59" s="174">
        <f>[2]Industry!K59</f>
        <v>25.247051971833098</v>
      </c>
      <c r="F59" s="174">
        <f>[2]Residential!K59</f>
        <v>14.312954269305784</v>
      </c>
      <c r="G59" s="174">
        <f>[2]Aviation!K59+[2]Aviation!L59</f>
        <v>2.3843649768821225</v>
      </c>
      <c r="H59" s="174">
        <f>'[2]International Shipping'!C59</f>
        <v>1.9683864397260273</v>
      </c>
      <c r="I59" s="114">
        <f t="shared" si="0"/>
        <v>103.91770237304632</v>
      </c>
      <c r="K59" s="74">
        <v>43887</v>
      </c>
      <c r="L59" s="174">
        <f>[2]Power!V59</f>
        <v>36.117343041315934</v>
      </c>
      <c r="M59" s="174">
        <f>'[2]Ground Transportation'!V59</f>
        <v>18.543244439826864</v>
      </c>
      <c r="N59" s="174">
        <f>[2]Industry!V59</f>
        <v>22.719105487982084</v>
      </c>
      <c r="O59" s="174">
        <f>[2]Residential!V59</f>
        <v>13.181307740432089</v>
      </c>
      <c r="P59" s="174">
        <f>[2]Aviation!X59+[2]Aviation!Y59</f>
        <v>2.182722373435114</v>
      </c>
      <c r="Q59" s="174">
        <f>'[2]International Shipping'!F59</f>
        <v>1.4681783472132348</v>
      </c>
      <c r="R59" s="114">
        <f t="shared" si="1"/>
        <v>94.211901430205316</v>
      </c>
    </row>
    <row r="60" spans="2:27">
      <c r="B60" s="74">
        <v>43523</v>
      </c>
      <c r="C60" s="174">
        <f>[2]Power!K60</f>
        <v>42.224944427771796</v>
      </c>
      <c r="D60" s="174">
        <f>'[2]Ground Transportation'!K60</f>
        <v>19.719026523708724</v>
      </c>
      <c r="E60" s="174">
        <f>[2]Industry!K60</f>
        <v>25.049074554355098</v>
      </c>
      <c r="F60" s="174">
        <f>[2]Residential!K60</f>
        <v>14.401910749099908</v>
      </c>
      <c r="G60" s="174">
        <f>[2]Aviation!K60+[2]Aviation!L60</f>
        <v>2.3938130630409948</v>
      </c>
      <c r="H60" s="174">
        <f>'[2]International Shipping'!C60</f>
        <v>1.9683864397260273</v>
      </c>
      <c r="I60" s="114">
        <f t="shared" si="0"/>
        <v>105.75715575770256</v>
      </c>
      <c r="K60" s="74">
        <v>43888</v>
      </c>
      <c r="L60" s="174">
        <f>[2]Power!V60</f>
        <v>37.264984380130528</v>
      </c>
      <c r="M60" s="174">
        <f>'[2]Ground Transportation'!V60</f>
        <v>18.990821928150304</v>
      </c>
      <c r="N60" s="174">
        <f>[2]Industry!V60</f>
        <v>23.054219524221793</v>
      </c>
      <c r="O60" s="174">
        <f>[2]Residential!V60</f>
        <v>13.804734302499018</v>
      </c>
      <c r="P60" s="174">
        <f>[2]Aviation!X60+[2]Aviation!Y60</f>
        <v>2.2325761651496028</v>
      </c>
      <c r="Q60" s="174">
        <f>'[2]International Shipping'!F60</f>
        <v>1.4681783472132348</v>
      </c>
      <c r="R60" s="114">
        <f t="shared" si="1"/>
        <v>96.815514647364481</v>
      </c>
    </row>
    <row r="61" spans="2:27">
      <c r="B61" s="74">
        <v>43524</v>
      </c>
      <c r="C61" s="174">
        <f>[2]Power!K61</f>
        <v>41.932862344183413</v>
      </c>
      <c r="D61" s="174">
        <f>'[2]Ground Transportation'!K61</f>
        <v>19.450688042514042</v>
      </c>
      <c r="E61" s="174">
        <f>[2]Industry!K61</f>
        <v>24.379474654562806</v>
      </c>
      <c r="F61" s="174">
        <f>[2]Residential!K61</f>
        <v>14.536746010567757</v>
      </c>
      <c r="G61" s="174">
        <f>[2]Aviation!K61+[2]Aviation!L61</f>
        <v>2.461865096068891</v>
      </c>
      <c r="H61" s="174">
        <f>'[2]International Shipping'!C61</f>
        <v>1.9683864397260273</v>
      </c>
      <c r="I61" s="114">
        <f t="shared" si="0"/>
        <v>104.73002258762293</v>
      </c>
      <c r="K61" s="74">
        <v>43889</v>
      </c>
      <c r="L61" s="174">
        <f>[2]Power!V61</f>
        <v>36.986081373424</v>
      </c>
      <c r="M61" s="174">
        <f>'[2]Ground Transportation'!V61</f>
        <v>18.642673976109233</v>
      </c>
      <c r="N61" s="174">
        <f>[2]Industry!V61</f>
        <v>22.927185264162645</v>
      </c>
      <c r="O61" s="174">
        <f>[2]Residential!V61</f>
        <v>13.360767878330964</v>
      </c>
      <c r="P61" s="174">
        <f>[2]Aviation!X61+[2]Aviation!Y61</f>
        <v>2.3259766375268205</v>
      </c>
      <c r="Q61" s="174">
        <f>'[2]International Shipping'!F61</f>
        <v>1.4681783472132348</v>
      </c>
      <c r="R61" s="114">
        <f t="shared" si="1"/>
        <v>95.710863476766903</v>
      </c>
    </row>
    <row r="62" spans="2:27">
      <c r="B62" s="74"/>
      <c r="C62" s="174"/>
      <c r="D62" s="174"/>
      <c r="E62" s="174"/>
      <c r="F62" s="174"/>
      <c r="G62" s="174"/>
      <c r="H62" s="174"/>
      <c r="I62" s="114"/>
      <c r="K62" s="74">
        <v>43890</v>
      </c>
      <c r="L62" s="174">
        <f>[2]Power!V62</f>
        <v>34.334721535186986</v>
      </c>
      <c r="M62" s="174">
        <f>'[2]Ground Transportation'!V62</f>
        <v>16.649206557208956</v>
      </c>
      <c r="N62" s="174">
        <f>[2]Industry!V62</f>
        <v>23.091483720386904</v>
      </c>
      <c r="O62" s="174">
        <f>[2]Residential!V62</f>
        <v>12.844043010208839</v>
      </c>
      <c r="P62" s="174">
        <f>[2]Aviation!X62+[2]Aviation!Y62</f>
        <v>2.2740445391684445</v>
      </c>
      <c r="Q62" s="174">
        <f>'[2]International Shipping'!F62</f>
        <v>1.4681783472132348</v>
      </c>
      <c r="R62" s="114">
        <f t="shared" si="1"/>
        <v>90.661677709373365</v>
      </c>
    </row>
    <row r="63" spans="2:27">
      <c r="B63" s="74">
        <v>43525</v>
      </c>
      <c r="C63" s="174">
        <f>[2]Power!K63</f>
        <v>40.488999461175453</v>
      </c>
      <c r="D63" s="174">
        <f>'[2]Ground Transportation'!K63</f>
        <v>19.394689596915985</v>
      </c>
      <c r="E63" s="174">
        <f>[2]Industry!K63</f>
        <v>29.7343033854868</v>
      </c>
      <c r="F63" s="174">
        <f>[2]Residential!K63</f>
        <v>13.910311292026485</v>
      </c>
      <c r="G63" s="174">
        <f>[2]Aviation!K63+[2]Aviation!L63</f>
        <v>2.5211190968517787</v>
      </c>
      <c r="H63" s="174">
        <f>'[2]International Shipping'!C63</f>
        <v>1.9683864397260273</v>
      </c>
      <c r="I63" s="114">
        <f t="shared" ref="I63:I126" si="6">SUM(C63:H63)</f>
        <v>108.01780927218252</v>
      </c>
      <c r="K63" s="74">
        <v>43891</v>
      </c>
      <c r="L63" s="174">
        <f>[2]Power!V63</f>
        <v>32.61927559496219</v>
      </c>
      <c r="M63" s="174">
        <f>'[2]Ground Transportation'!V63</f>
        <v>14.162123188277652</v>
      </c>
      <c r="N63" s="174">
        <f>[2]Industry!V63</f>
        <v>24.316123582241254</v>
      </c>
      <c r="O63" s="174">
        <f>[2]Residential!V63</f>
        <v>12.184915336548865</v>
      </c>
      <c r="P63" s="174">
        <f>[2]Aviation!X63+[2]Aviation!Y63</f>
        <v>2.2820913023675673</v>
      </c>
      <c r="Q63" s="174">
        <f>'[2]International Shipping'!F63</f>
        <v>1.4681783472132348</v>
      </c>
      <c r="R63" s="114">
        <f t="shared" si="1"/>
        <v>87.032707351610767</v>
      </c>
    </row>
    <row r="64" spans="2:27">
      <c r="B64" s="74">
        <v>43526</v>
      </c>
      <c r="C64" s="174">
        <f>[2]Power!K64</f>
        <v>39.047236055196954</v>
      </c>
      <c r="D64" s="174">
        <f>'[2]Ground Transportation'!K64</f>
        <v>17.434604795943724</v>
      </c>
      <c r="E64" s="174">
        <f>[2]Industry!K64</f>
        <v>28.37780788376018</v>
      </c>
      <c r="F64" s="174">
        <f>[2]Residential!K64</f>
        <v>13.912786782041838</v>
      </c>
      <c r="G64" s="174">
        <f>[2]Aviation!K64+[2]Aviation!L64</f>
        <v>2.4701212020339045</v>
      </c>
      <c r="H64" s="174">
        <f>'[2]International Shipping'!C64</f>
        <v>1.9683864397260273</v>
      </c>
      <c r="I64" s="114">
        <f t="shared" si="6"/>
        <v>103.21094315870263</v>
      </c>
      <c r="K64" s="74">
        <v>43892</v>
      </c>
      <c r="L64" s="174">
        <f>[2]Power!V64</f>
        <v>34.509399286102521</v>
      </c>
      <c r="M64" s="174">
        <f>'[2]Ground Transportation'!V64</f>
        <v>18.626277348491971</v>
      </c>
      <c r="N64" s="174">
        <f>[2]Industry!V64</f>
        <v>25.579850260176833</v>
      </c>
      <c r="O64" s="174">
        <f>[2]Residential!V64</f>
        <v>12.290709115656586</v>
      </c>
      <c r="P64" s="174">
        <f>[2]Aviation!X64+[2]Aviation!Y64</f>
        <v>2.2373966879066502</v>
      </c>
      <c r="Q64" s="174">
        <f>'[2]International Shipping'!F64</f>
        <v>1.4681783472132348</v>
      </c>
      <c r="R64" s="114">
        <f t="shared" si="1"/>
        <v>94.711811045547805</v>
      </c>
    </row>
    <row r="65" spans="2:18">
      <c r="B65" s="74">
        <v>43527</v>
      </c>
      <c r="C65" s="174">
        <f>[2]Power!K65</f>
        <v>37.603568150219978</v>
      </c>
      <c r="D65" s="174">
        <f>'[2]Ground Transportation'!K65</f>
        <v>14.85335401322846</v>
      </c>
      <c r="E65" s="174">
        <f>[2]Industry!K65</f>
        <v>27.312647068999631</v>
      </c>
      <c r="F65" s="174">
        <f>[2]Residential!K65</f>
        <v>13.224353020540537</v>
      </c>
      <c r="G65" s="174">
        <f>[2]Aviation!K65+[2]Aviation!L65</f>
        <v>2.460364228583181</v>
      </c>
      <c r="H65" s="174">
        <f>'[2]International Shipping'!C65</f>
        <v>1.9683864397260273</v>
      </c>
      <c r="I65" s="114">
        <f t="shared" si="6"/>
        <v>97.422672921297817</v>
      </c>
      <c r="K65" s="74">
        <v>43893</v>
      </c>
      <c r="L65" s="174">
        <f>[2]Power!V65</f>
        <v>35.432725116695593</v>
      </c>
      <c r="M65" s="174">
        <f>'[2]Ground Transportation'!V65</f>
        <v>19.281785425825305</v>
      </c>
      <c r="N65" s="174">
        <f>[2]Industry!V65</f>
        <v>26.028988585947367</v>
      </c>
      <c r="O65" s="174">
        <f>[2]Residential!V65</f>
        <v>12.095667811986543</v>
      </c>
      <c r="P65" s="174">
        <f>[2]Aviation!X65+[2]Aviation!Y65</f>
        <v>2.1289555389194779</v>
      </c>
      <c r="Q65" s="174">
        <f>'[2]International Shipping'!F65</f>
        <v>1.4681783472132348</v>
      </c>
      <c r="R65" s="114">
        <f t="shared" si="1"/>
        <v>96.436300826587541</v>
      </c>
    </row>
    <row r="66" spans="2:18">
      <c r="B66" s="74">
        <v>43528</v>
      </c>
      <c r="C66" s="174">
        <f>[2]Power!K66</f>
        <v>39.369466759944366</v>
      </c>
      <c r="D66" s="174">
        <f>'[2]Ground Transportation'!K66</f>
        <v>18.522002365553025</v>
      </c>
      <c r="E66" s="174">
        <f>[2]Industry!K66</f>
        <v>28.029357161117684</v>
      </c>
      <c r="F66" s="174">
        <f>[2]Residential!K66</f>
        <v>13.282215861817496</v>
      </c>
      <c r="G66" s="174">
        <f>[2]Aviation!K66+[2]Aviation!L66</f>
        <v>2.4176262017982659</v>
      </c>
      <c r="H66" s="174">
        <f>'[2]International Shipping'!C66</f>
        <v>1.9683864397260273</v>
      </c>
      <c r="I66" s="114">
        <f t="shared" si="6"/>
        <v>103.58905478995688</v>
      </c>
      <c r="K66" s="74">
        <v>43894</v>
      </c>
      <c r="L66" s="174">
        <f>[2]Power!V66</f>
        <v>36.631017278268914</v>
      </c>
      <c r="M66" s="174">
        <f>'[2]Ground Transportation'!V66</f>
        <v>19.260514393913038</v>
      </c>
      <c r="N66" s="174">
        <f>[2]Industry!V66</f>
        <v>26.558088130706061</v>
      </c>
      <c r="O66" s="174">
        <f>[2]Residential!V66</f>
        <v>12.339984839078088</v>
      </c>
      <c r="P66" s="174">
        <f>[2]Aviation!X66+[2]Aviation!Y66</f>
        <v>2.1443088586662182</v>
      </c>
      <c r="Q66" s="174">
        <f>'[2]International Shipping'!F66</f>
        <v>1.4681783472132348</v>
      </c>
      <c r="R66" s="114">
        <f t="shared" si="1"/>
        <v>98.402091847845554</v>
      </c>
    </row>
    <row r="67" spans="2:18">
      <c r="B67" s="74">
        <v>43529</v>
      </c>
      <c r="C67" s="174">
        <f>[2]Power!K67</f>
        <v>39.902992793367474</v>
      </c>
      <c r="D67" s="174">
        <f>'[2]Ground Transportation'!K67</f>
        <v>19.365108064774752</v>
      </c>
      <c r="E67" s="174">
        <f>[2]Industry!K67</f>
        <v>28.620462147118229</v>
      </c>
      <c r="F67" s="174">
        <f>[2]Residential!K67</f>
        <v>13.484481090700257</v>
      </c>
      <c r="G67" s="174">
        <f>[2]Aviation!K67+[2]Aviation!L67</f>
        <v>2.3893322458065436</v>
      </c>
      <c r="H67" s="174">
        <f>'[2]International Shipping'!C67</f>
        <v>1.9683864397260273</v>
      </c>
      <c r="I67" s="114">
        <f t="shared" si="6"/>
        <v>105.73076278149328</v>
      </c>
      <c r="K67" s="74">
        <v>43895</v>
      </c>
      <c r="L67" s="174">
        <f>[2]Power!V67</f>
        <v>36.550686890776021</v>
      </c>
      <c r="M67" s="174">
        <f>'[2]Ground Transportation'!V67</f>
        <v>19.306068450320019</v>
      </c>
      <c r="N67" s="174">
        <f>[2]Industry!V67</f>
        <v>25.797301531079611</v>
      </c>
      <c r="O67" s="174">
        <f>[2]Residential!V67</f>
        <v>12.265008182565053</v>
      </c>
      <c r="P67" s="174">
        <f>[2]Aviation!X67+[2]Aviation!Y67</f>
        <v>2.1991248121000755</v>
      </c>
      <c r="Q67" s="174">
        <f>'[2]International Shipping'!F67</f>
        <v>1.4681783472132348</v>
      </c>
      <c r="R67" s="114">
        <f t="shared" si="1"/>
        <v>97.586368214054033</v>
      </c>
    </row>
    <row r="68" spans="2:18">
      <c r="B68" s="74">
        <v>43530</v>
      </c>
      <c r="C68" s="174">
        <f>[2]Power!K68</f>
        <v>39.940284476194016</v>
      </c>
      <c r="D68" s="174">
        <f>'[2]Ground Transportation'!K68</f>
        <v>19.659081264852851</v>
      </c>
      <c r="E68" s="174">
        <f>[2]Industry!K68</f>
        <v>28.157449781101775</v>
      </c>
      <c r="F68" s="174">
        <f>[2]Residential!K68</f>
        <v>13.255343064341529</v>
      </c>
      <c r="G68" s="174">
        <f>[2]Aviation!K68+[2]Aviation!L68</f>
        <v>2.4165545756465914</v>
      </c>
      <c r="H68" s="174">
        <f>'[2]International Shipping'!C68</f>
        <v>1.9683864397260273</v>
      </c>
      <c r="I68" s="114">
        <f t="shared" si="6"/>
        <v>105.39709960186279</v>
      </c>
      <c r="K68" s="74">
        <v>43896</v>
      </c>
      <c r="L68" s="174">
        <f>[2]Power!V68</f>
        <v>36.109301513964532</v>
      </c>
      <c r="M68" s="174">
        <f>'[2]Ground Transportation'!V68</f>
        <v>18.903074938737635</v>
      </c>
      <c r="N68" s="174">
        <f>[2]Industry!V68</f>
        <v>26.0166632473627</v>
      </c>
      <c r="O68" s="174">
        <f>[2]Residential!V68</f>
        <v>12.318805006060897</v>
      </c>
      <c r="P68" s="174">
        <f>[2]Aviation!X68+[2]Aviation!Y68</f>
        <v>2.2728580640692879</v>
      </c>
      <c r="Q68" s="174">
        <f>'[2]International Shipping'!F68</f>
        <v>1.4681783472132348</v>
      </c>
      <c r="R68" s="114">
        <f t="shared" ref="R68:R131" si="7">SUM(L68:Q68)</f>
        <v>97.088881117408292</v>
      </c>
    </row>
    <row r="69" spans="2:18">
      <c r="B69" s="74">
        <v>43531</v>
      </c>
      <c r="C69" s="174">
        <f>[2]Power!K69</f>
        <v>38.655962574597254</v>
      </c>
      <c r="D69" s="174">
        <f>'[2]Ground Transportation'!K69</f>
        <v>19.721928593789471</v>
      </c>
      <c r="E69" s="174">
        <f>[2]Industry!K69</f>
        <v>27.674665656181059</v>
      </c>
      <c r="F69" s="174">
        <f>[2]Residential!K69</f>
        <v>13.282339603584209</v>
      </c>
      <c r="G69" s="174">
        <f>[2]Aviation!K69+[2]Aviation!L69</f>
        <v>2.457288268125672</v>
      </c>
      <c r="H69" s="174">
        <f>'[2]International Shipping'!C69</f>
        <v>1.9683864397260273</v>
      </c>
      <c r="I69" s="114">
        <f t="shared" si="6"/>
        <v>103.76057113600369</v>
      </c>
      <c r="K69" s="74">
        <v>43897</v>
      </c>
      <c r="L69" s="174">
        <f>[2]Power!V69</f>
        <v>34.450590071464092</v>
      </c>
      <c r="M69" s="174">
        <f>'[2]Ground Transportation'!V69</f>
        <v>16.428370315320151</v>
      </c>
      <c r="N69" s="174">
        <f>[2]Industry!V69</f>
        <v>24.813305983506609</v>
      </c>
      <c r="O69" s="174">
        <f>[2]Residential!V69</f>
        <v>12.184989742689961</v>
      </c>
      <c r="P69" s="174">
        <f>[2]Aviation!X69+[2]Aviation!Y69</f>
        <v>2.2056114353099123</v>
      </c>
      <c r="Q69" s="174">
        <f>'[2]International Shipping'!F69</f>
        <v>1.4681783472132348</v>
      </c>
      <c r="R69" s="114">
        <f t="shared" si="7"/>
        <v>91.551045895503975</v>
      </c>
    </row>
    <row r="70" spans="2:18">
      <c r="B70" s="74">
        <v>43532</v>
      </c>
      <c r="C70" s="174">
        <f>[2]Power!K70</f>
        <v>37.843366889432374</v>
      </c>
      <c r="D70" s="174">
        <f>'[2]Ground Transportation'!K70</f>
        <v>19.337453918261044</v>
      </c>
      <c r="E70" s="174">
        <f>[2]Industry!K70</f>
        <v>28.02574319732863</v>
      </c>
      <c r="F70" s="174">
        <f>[2]Residential!K70</f>
        <v>12.895617965337824</v>
      </c>
      <c r="G70" s="174">
        <f>[2]Aviation!K70+[2]Aviation!L70</f>
        <v>2.5377936462407282</v>
      </c>
      <c r="H70" s="174">
        <f>'[2]International Shipping'!C70</f>
        <v>1.9683864397260273</v>
      </c>
      <c r="I70" s="114">
        <f t="shared" si="6"/>
        <v>102.60836205632663</v>
      </c>
      <c r="K70" s="74">
        <v>43898</v>
      </c>
      <c r="L70" s="174">
        <f>[2]Power!V70</f>
        <v>33.209207893045019</v>
      </c>
      <c r="M70" s="174">
        <f>'[2]Ground Transportation'!V70</f>
        <v>13.877454830559858</v>
      </c>
      <c r="N70" s="174">
        <f>[2]Industry!V70</f>
        <v>23.730166710132554</v>
      </c>
      <c r="O70" s="174">
        <f>[2]Residential!V70</f>
        <v>11.513094882600797</v>
      </c>
      <c r="P70" s="174">
        <f>[2]Aviation!X70+[2]Aviation!Y70</f>
        <v>2.2343412748131222</v>
      </c>
      <c r="Q70" s="174">
        <f>'[2]International Shipping'!F70</f>
        <v>1.4681783472132348</v>
      </c>
      <c r="R70" s="114">
        <f t="shared" si="7"/>
        <v>86.03244393836458</v>
      </c>
    </row>
    <row r="71" spans="2:18">
      <c r="B71" s="74">
        <v>43533</v>
      </c>
      <c r="C71" s="174">
        <f>[2]Power!K71</f>
        <v>35.092278552422862</v>
      </c>
      <c r="D71" s="174">
        <f>'[2]Ground Transportation'!K71</f>
        <v>17.379930470974973</v>
      </c>
      <c r="E71" s="174">
        <f>[2]Industry!K71</f>
        <v>26.708484036489402</v>
      </c>
      <c r="F71" s="174">
        <f>[2]Residential!K71</f>
        <v>12.252934076186486</v>
      </c>
      <c r="G71" s="174">
        <f>[2]Aviation!K71+[2]Aviation!L71</f>
        <v>2.4892812785403757</v>
      </c>
      <c r="H71" s="174">
        <f>'[2]International Shipping'!C71</f>
        <v>1.9683864397260273</v>
      </c>
      <c r="I71" s="114">
        <f t="shared" si="6"/>
        <v>95.891294854340131</v>
      </c>
      <c r="K71" s="74">
        <v>43899</v>
      </c>
      <c r="L71" s="174">
        <f>[2]Power!V71</f>
        <v>34.963367006156474</v>
      </c>
      <c r="M71" s="174">
        <f>'[2]Ground Transportation'!V71</f>
        <v>18.223013336803209</v>
      </c>
      <c r="N71" s="174">
        <f>[2]Industry!V71</f>
        <v>25.136193640604429</v>
      </c>
      <c r="O71" s="174">
        <f>[2]Residential!V71</f>
        <v>11.111210423096006</v>
      </c>
      <c r="P71" s="174">
        <f>[2]Aviation!X71+[2]Aviation!Y71</f>
        <v>2.1344238823244046</v>
      </c>
      <c r="Q71" s="174">
        <f>'[2]International Shipping'!F71</f>
        <v>1.4681783472132348</v>
      </c>
      <c r="R71" s="114">
        <f t="shared" si="7"/>
        <v>93.036386636197761</v>
      </c>
    </row>
    <row r="72" spans="2:18">
      <c r="B72" s="74">
        <v>43534</v>
      </c>
      <c r="C72" s="174">
        <f>[2]Power!K72</f>
        <v>34.806059049939826</v>
      </c>
      <c r="D72" s="174">
        <f>'[2]Ground Transportation'!K72</f>
        <v>15.07227098466393</v>
      </c>
      <c r="E72" s="174">
        <f>[2]Industry!K72</f>
        <v>25.673694166905477</v>
      </c>
      <c r="F72" s="174">
        <f>[2]Residential!K72</f>
        <v>11.883379159273426</v>
      </c>
      <c r="G72" s="174">
        <f>[2]Aviation!K72+[2]Aviation!L72</f>
        <v>2.534836812749373</v>
      </c>
      <c r="H72" s="174">
        <f>'[2]International Shipping'!C72</f>
        <v>1.9683864397260273</v>
      </c>
      <c r="I72" s="114">
        <f t="shared" si="6"/>
        <v>91.938626613258066</v>
      </c>
      <c r="K72" s="74">
        <v>43900</v>
      </c>
      <c r="L72" s="174">
        <f>[2]Power!V72</f>
        <v>35.383921112599992</v>
      </c>
      <c r="M72" s="174">
        <f>'[2]Ground Transportation'!V72</f>
        <v>18.168327569487712</v>
      </c>
      <c r="N72" s="174">
        <f>[2]Industry!V72</f>
        <v>25.168852845783704</v>
      </c>
      <c r="O72" s="174">
        <f>[2]Residential!V72</f>
        <v>10.98501352796036</v>
      </c>
      <c r="P72" s="174">
        <f>[2]Aviation!X72+[2]Aviation!Y72</f>
        <v>2.0429357795739129</v>
      </c>
      <c r="Q72" s="174">
        <f>'[2]International Shipping'!F72</f>
        <v>1.4681783472132348</v>
      </c>
      <c r="R72" s="114">
        <f t="shared" si="7"/>
        <v>93.217229182618922</v>
      </c>
    </row>
    <row r="73" spans="2:18">
      <c r="B73" s="74">
        <v>43535</v>
      </c>
      <c r="C73" s="174">
        <f>[2]Power!K73</f>
        <v>36.987534224363181</v>
      </c>
      <c r="D73" s="174">
        <f>'[2]Ground Transportation'!K73</f>
        <v>18.572077205463206</v>
      </c>
      <c r="E73" s="174">
        <f>[2]Industry!K73</f>
        <v>26.497008441942185</v>
      </c>
      <c r="F73" s="174">
        <f>[2]Residential!K73</f>
        <v>11.894163762535705</v>
      </c>
      <c r="G73" s="174">
        <f>[2]Aviation!K73+[2]Aviation!L73</f>
        <v>2.4932761573424687</v>
      </c>
      <c r="H73" s="174">
        <f>'[2]International Shipping'!C73</f>
        <v>1.9683864397260273</v>
      </c>
      <c r="I73" s="114">
        <f t="shared" si="6"/>
        <v>98.412446231372783</v>
      </c>
      <c r="K73" s="74">
        <v>43901</v>
      </c>
      <c r="L73" s="174">
        <f>[2]Power!V73</f>
        <v>34.725842376268773</v>
      </c>
      <c r="M73" s="174">
        <f>'[2]Ground Transportation'!V73</f>
        <v>18.52753154617092</v>
      </c>
      <c r="N73" s="174">
        <f>[2]Industry!V73</f>
        <v>24.730279814911359</v>
      </c>
      <c r="O73" s="174">
        <f>[2]Residential!V73</f>
        <v>10.403844066632285</v>
      </c>
      <c r="P73" s="174">
        <f>[2]Aviation!X73+[2]Aviation!Y73</f>
        <v>2.0509248239328821</v>
      </c>
      <c r="Q73" s="174">
        <f>'[2]International Shipping'!F73</f>
        <v>1.4681783472132348</v>
      </c>
      <c r="R73" s="114">
        <f t="shared" si="7"/>
        <v>91.906600975129464</v>
      </c>
    </row>
    <row r="74" spans="2:18">
      <c r="B74" s="74">
        <v>43536</v>
      </c>
      <c r="C74" s="174">
        <f>[2]Power!K74</f>
        <v>36.170985369027662</v>
      </c>
      <c r="D74" s="174">
        <f>'[2]Ground Transportation'!K74</f>
        <v>19.619563979529403</v>
      </c>
      <c r="E74" s="174">
        <f>[2]Industry!K74</f>
        <v>26.399644921905754</v>
      </c>
      <c r="F74" s="174">
        <f>[2]Residential!K74</f>
        <v>11.967993924890672</v>
      </c>
      <c r="G74" s="174">
        <f>[2]Aviation!K74+[2]Aviation!L74</f>
        <v>2.4055631722461204</v>
      </c>
      <c r="H74" s="174">
        <f>'[2]International Shipping'!C74</f>
        <v>1.9683864397260273</v>
      </c>
      <c r="I74" s="114">
        <f t="shared" si="6"/>
        <v>98.532137807325654</v>
      </c>
      <c r="K74" s="74">
        <v>43902</v>
      </c>
      <c r="L74" s="174">
        <f>[2]Power!V74</f>
        <v>33.748015795688673</v>
      </c>
      <c r="M74" s="174">
        <f>'[2]Ground Transportation'!V74</f>
        <v>18.269250970828605</v>
      </c>
      <c r="N74" s="174">
        <f>[2]Industry!V74</f>
        <v>24.580577534764309</v>
      </c>
      <c r="O74" s="174">
        <f>[2]Residential!V74</f>
        <v>10.240120240963144</v>
      </c>
      <c r="P74" s="174">
        <f>[2]Aviation!X74+[2]Aviation!Y74</f>
        <v>2.0934227132565768</v>
      </c>
      <c r="Q74" s="174">
        <f>'[2]International Shipping'!F74</f>
        <v>1.4681783472132348</v>
      </c>
      <c r="R74" s="114">
        <f t="shared" si="7"/>
        <v>90.399565602714532</v>
      </c>
    </row>
    <row r="75" spans="2:18">
      <c r="B75" s="74">
        <v>43537</v>
      </c>
      <c r="C75" s="174">
        <f>[2]Power!K75</f>
        <v>35.328050787178874</v>
      </c>
      <c r="D75" s="174">
        <f>'[2]Ground Transportation'!K75</f>
        <v>19.666698694517319</v>
      </c>
      <c r="E75" s="174">
        <f>[2]Industry!K75</f>
        <v>26.747121097811778</v>
      </c>
      <c r="F75" s="174">
        <f>[2]Residential!K75</f>
        <v>11.67666214653033</v>
      </c>
      <c r="G75" s="174">
        <f>[2]Aviation!K75+[2]Aviation!L75</f>
        <v>2.3975396773566744</v>
      </c>
      <c r="H75" s="174">
        <f>'[2]International Shipping'!C75</f>
        <v>1.9683864397260273</v>
      </c>
      <c r="I75" s="114">
        <f t="shared" si="6"/>
        <v>97.784458843121016</v>
      </c>
      <c r="K75" s="74">
        <v>43903</v>
      </c>
      <c r="L75" s="174">
        <f>[2]Power!V75</f>
        <v>34.764873350051651</v>
      </c>
      <c r="M75" s="174">
        <f>'[2]Ground Transportation'!V75</f>
        <v>17.730288626861277</v>
      </c>
      <c r="N75" s="174">
        <f>[2]Industry!V75</f>
        <v>25.184348184030831</v>
      </c>
      <c r="O75" s="174">
        <f>[2]Residential!V75</f>
        <v>10.70440871935438</v>
      </c>
      <c r="P75" s="174">
        <f>[2]Aviation!X75+[2]Aviation!Y75</f>
        <v>2.1735084986368189</v>
      </c>
      <c r="Q75" s="174">
        <f>'[2]International Shipping'!F75</f>
        <v>1.4681783472132348</v>
      </c>
      <c r="R75" s="114">
        <f t="shared" si="7"/>
        <v>92.025605726148186</v>
      </c>
    </row>
    <row r="76" spans="2:18">
      <c r="B76" s="74">
        <v>43538</v>
      </c>
      <c r="C76" s="174">
        <f>[2]Power!K76</f>
        <v>35.291237822469562</v>
      </c>
      <c r="D76" s="174">
        <f>'[2]Ground Transportation'!K76</f>
        <v>19.850740528980996</v>
      </c>
      <c r="E76" s="174">
        <f>[2]Industry!K76</f>
        <v>26.855722696734446</v>
      </c>
      <c r="F76" s="174">
        <f>[2]Residential!K76</f>
        <v>11.376706190081801</v>
      </c>
      <c r="G76" s="174">
        <f>[2]Aviation!K76+[2]Aviation!L76</f>
        <v>2.4496877676554587</v>
      </c>
      <c r="H76" s="174">
        <f>'[2]International Shipping'!C76</f>
        <v>1.9683864397260273</v>
      </c>
      <c r="I76" s="114">
        <f t="shared" si="6"/>
        <v>97.792481445648306</v>
      </c>
      <c r="K76" s="74">
        <v>43904</v>
      </c>
      <c r="L76" s="174">
        <f>[2]Power!V76</f>
        <v>34.953961366214799</v>
      </c>
      <c r="M76" s="174">
        <f>'[2]Ground Transportation'!V76</f>
        <v>13.796887527762639</v>
      </c>
      <c r="N76" s="174">
        <f>[2]Industry!V76</f>
        <v>24.994727420338677</v>
      </c>
      <c r="O76" s="174">
        <f>[2]Residential!V76</f>
        <v>11.328678294749649</v>
      </c>
      <c r="P76" s="174">
        <f>[2]Aviation!X76+[2]Aviation!Y76</f>
        <v>2.0990660596598807</v>
      </c>
      <c r="Q76" s="174">
        <f>'[2]International Shipping'!F76</f>
        <v>1.4681783472132348</v>
      </c>
      <c r="R76" s="114">
        <f t="shared" si="7"/>
        <v>88.641499015938876</v>
      </c>
    </row>
    <row r="77" spans="2:18">
      <c r="B77" s="74">
        <v>43539</v>
      </c>
      <c r="C77" s="174">
        <f>[2]Power!K77</f>
        <v>35.713282752028917</v>
      </c>
      <c r="D77" s="174">
        <f>'[2]Ground Transportation'!K77</f>
        <v>19.492392322089099</v>
      </c>
      <c r="E77" s="174">
        <f>[2]Industry!K77</f>
        <v>26.583486224477575</v>
      </c>
      <c r="F77" s="174">
        <f>[2]Residential!K77</f>
        <v>11.016681884289431</v>
      </c>
      <c r="G77" s="174">
        <f>[2]Aviation!K77+[2]Aviation!L77</f>
        <v>2.5600787360967381</v>
      </c>
      <c r="H77" s="174">
        <f>'[2]International Shipping'!C77</f>
        <v>1.9683864397260273</v>
      </c>
      <c r="I77" s="114">
        <f t="shared" si="6"/>
        <v>97.334308358707787</v>
      </c>
      <c r="K77" s="74">
        <v>43905</v>
      </c>
      <c r="L77" s="174">
        <f>[2]Power!V77</f>
        <v>33.977424516593331</v>
      </c>
      <c r="M77" s="174">
        <f>'[2]Ground Transportation'!V77</f>
        <v>11.59129659109659</v>
      </c>
      <c r="N77" s="174">
        <f>[2]Industry!V77</f>
        <v>24.140512896460052</v>
      </c>
      <c r="O77" s="174">
        <f>[2]Residential!V77</f>
        <v>11.233581531801354</v>
      </c>
      <c r="P77" s="174">
        <f>[2]Aviation!X77+[2]Aviation!Y77</f>
        <v>2.0668908471022274</v>
      </c>
      <c r="Q77" s="174">
        <f>'[2]International Shipping'!F77</f>
        <v>1.4681783472132348</v>
      </c>
      <c r="R77" s="114">
        <f t="shared" si="7"/>
        <v>84.477884730266794</v>
      </c>
    </row>
    <row r="78" spans="2:18">
      <c r="B78" s="74">
        <v>43540</v>
      </c>
      <c r="C78" s="174">
        <f>[2]Power!K78</f>
        <v>35.882152854023637</v>
      </c>
      <c r="D78" s="174">
        <f>'[2]Ground Transportation'!K78</f>
        <v>17.215061810395149</v>
      </c>
      <c r="E78" s="174">
        <f>[2]Industry!K78</f>
        <v>25.695457968393942</v>
      </c>
      <c r="F78" s="174">
        <f>[2]Residential!K78</f>
        <v>11.14963101076393</v>
      </c>
      <c r="G78" s="174">
        <f>[2]Aviation!K78+[2]Aviation!L78</f>
        <v>2.5188399682150249</v>
      </c>
      <c r="H78" s="174">
        <f>'[2]International Shipping'!C78</f>
        <v>1.9683864397260273</v>
      </c>
      <c r="I78" s="114">
        <f t="shared" si="6"/>
        <v>94.429530051517702</v>
      </c>
      <c r="K78" s="74">
        <v>43906</v>
      </c>
      <c r="L78" s="174">
        <f>[2]Power!V78</f>
        <v>35.95479059396547</v>
      </c>
      <c r="M78" s="174">
        <f>'[2]Ground Transportation'!V78</f>
        <v>15.45902724801188</v>
      </c>
      <c r="N78" s="174">
        <f>[2]Industry!V78</f>
        <v>25.348667492095174</v>
      </c>
      <c r="O78" s="174">
        <f>[2]Residential!V78</f>
        <v>11.24015204494204</v>
      </c>
      <c r="P78" s="174">
        <f>[2]Aviation!X78+[2]Aviation!Y78</f>
        <v>1.9381958419911578</v>
      </c>
      <c r="Q78" s="174">
        <f>'[2]International Shipping'!F78</f>
        <v>1.4681783472132348</v>
      </c>
      <c r="R78" s="114">
        <f t="shared" si="7"/>
        <v>91.409011568218958</v>
      </c>
    </row>
    <row r="79" spans="2:18">
      <c r="B79" s="74">
        <v>43541</v>
      </c>
      <c r="C79" s="174">
        <f>[2]Power!K79</f>
        <v>35.419065607440764</v>
      </c>
      <c r="D79" s="174">
        <f>'[2]Ground Transportation'!K79</f>
        <v>15.448699435667638</v>
      </c>
      <c r="E79" s="174">
        <f>[2]Industry!K79</f>
        <v>25.087217807258167</v>
      </c>
      <c r="F79" s="174">
        <f>[2]Residential!K79</f>
        <v>11.229088185049893</v>
      </c>
      <c r="G79" s="174">
        <f>[2]Aviation!K79+[2]Aviation!L79</f>
        <v>2.5080399039282066</v>
      </c>
      <c r="H79" s="174">
        <f>'[2]International Shipping'!C79</f>
        <v>1.9683864397260273</v>
      </c>
      <c r="I79" s="114">
        <f t="shared" si="6"/>
        <v>91.660497379070705</v>
      </c>
      <c r="K79" s="74">
        <v>43907</v>
      </c>
      <c r="L79" s="174">
        <f>[2]Power!V79</f>
        <v>35.82350867903579</v>
      </c>
      <c r="M79" s="174">
        <f>'[2]Ground Transportation'!V79</f>
        <v>15.627517586003128</v>
      </c>
      <c r="N79" s="174">
        <f>[2]Industry!V79</f>
        <v>25.693624017628519</v>
      </c>
      <c r="O79" s="174">
        <f>[2]Residential!V79</f>
        <v>10.59090590904912</v>
      </c>
      <c r="P79" s="174">
        <f>[2]Aviation!X79+[2]Aviation!Y79</f>
        <v>1.7833340139995593</v>
      </c>
      <c r="Q79" s="174">
        <f>'[2]International Shipping'!F79</f>
        <v>1.4681783472132348</v>
      </c>
      <c r="R79" s="114">
        <f t="shared" si="7"/>
        <v>90.987068552929372</v>
      </c>
    </row>
    <row r="80" spans="2:18">
      <c r="B80" s="74">
        <v>43542</v>
      </c>
      <c r="C80" s="174">
        <f>[2]Power!K80</f>
        <v>37.550613840518011</v>
      </c>
      <c r="D80" s="174">
        <f>'[2]Ground Transportation'!K80</f>
        <v>18.924430309100032</v>
      </c>
      <c r="E80" s="174">
        <f>[2]Industry!K80</f>
        <v>26.944075768055288</v>
      </c>
      <c r="F80" s="174">
        <f>[2]Residential!K80</f>
        <v>11.302092728877803</v>
      </c>
      <c r="G80" s="174">
        <f>[2]Aviation!K80+[2]Aviation!L80</f>
        <v>2.4766482121887048</v>
      </c>
      <c r="H80" s="174">
        <f>'[2]International Shipping'!C80</f>
        <v>1.9683864397260273</v>
      </c>
      <c r="I80" s="114">
        <f t="shared" si="6"/>
        <v>99.166247298465862</v>
      </c>
      <c r="K80" s="74">
        <v>43908</v>
      </c>
      <c r="L80" s="174">
        <f>[2]Power!V80</f>
        <v>35.964182848335419</v>
      </c>
      <c r="M80" s="174">
        <f>'[2]Ground Transportation'!V80</f>
        <v>14.730523507394489</v>
      </c>
      <c r="N80" s="174">
        <f>[2]Industry!V80</f>
        <v>24.938926468721913</v>
      </c>
      <c r="O80" s="174">
        <f>[2]Residential!V80</f>
        <v>10.053347281904397</v>
      </c>
      <c r="P80" s="174">
        <f>[2]Aviation!X80+[2]Aviation!Y80</f>
        <v>1.689989309746766</v>
      </c>
      <c r="Q80" s="174">
        <f>'[2]International Shipping'!F80</f>
        <v>1.4681783472132348</v>
      </c>
      <c r="R80" s="114">
        <f t="shared" si="7"/>
        <v>88.84514776331622</v>
      </c>
    </row>
    <row r="81" spans="2:18">
      <c r="B81" s="74">
        <v>43543</v>
      </c>
      <c r="C81" s="174">
        <f>[2]Power!K81</f>
        <v>37.791171758720793</v>
      </c>
      <c r="D81" s="174">
        <f>'[2]Ground Transportation'!K81</f>
        <v>19.534288163257941</v>
      </c>
      <c r="E81" s="174">
        <f>[2]Industry!K81</f>
        <v>27.043172009717487</v>
      </c>
      <c r="F81" s="174">
        <f>[2]Residential!K81</f>
        <v>11.1023125422007</v>
      </c>
      <c r="G81" s="174">
        <f>[2]Aviation!K81+[2]Aviation!L81</f>
        <v>2.3987598146429185</v>
      </c>
      <c r="H81" s="174">
        <f>'[2]International Shipping'!C81</f>
        <v>1.9683864397260273</v>
      </c>
      <c r="I81" s="114">
        <f t="shared" si="6"/>
        <v>99.838090728265882</v>
      </c>
      <c r="K81" s="74">
        <v>43909</v>
      </c>
      <c r="L81" s="174">
        <f>[2]Power!V81</f>
        <v>36.372380600423988</v>
      </c>
      <c r="M81" s="174">
        <f>'[2]Ground Transportation'!V81</f>
        <v>14.508070221776659</v>
      </c>
      <c r="N81" s="174">
        <f>[2]Industry!V81</f>
        <v>25.416967373410877</v>
      </c>
      <c r="O81" s="174">
        <f>[2]Residential!V81</f>
        <v>10.005952338490172</v>
      </c>
      <c r="P81" s="174">
        <f>[2]Aviation!X81+[2]Aviation!Y81</f>
        <v>1.6029526439777384</v>
      </c>
      <c r="Q81" s="174">
        <f>'[2]International Shipping'!F81</f>
        <v>1.4681783472132348</v>
      </c>
      <c r="R81" s="114">
        <f t="shared" si="7"/>
        <v>89.374501525292686</v>
      </c>
    </row>
    <row r="82" spans="2:18">
      <c r="B82" s="74">
        <v>43544</v>
      </c>
      <c r="C82" s="174">
        <f>[2]Power!K82</f>
        <v>38.388242349133037</v>
      </c>
      <c r="D82" s="174">
        <f>'[2]Ground Transportation'!K82</f>
        <v>19.217349552762222</v>
      </c>
      <c r="E82" s="174">
        <f>[2]Industry!K82</f>
        <v>27.027305754428081</v>
      </c>
      <c r="F82" s="174">
        <f>[2]Residential!K82</f>
        <v>10.963679433473946</v>
      </c>
      <c r="G82" s="174">
        <f>[2]Aviation!K82+[2]Aviation!L82</f>
        <v>2.4343744112682777</v>
      </c>
      <c r="H82" s="174">
        <f>'[2]International Shipping'!C82</f>
        <v>1.9683864397260273</v>
      </c>
      <c r="I82" s="114">
        <f t="shared" si="6"/>
        <v>99.999337940791591</v>
      </c>
      <c r="K82" s="74">
        <v>43910</v>
      </c>
      <c r="L82" s="174">
        <f>[2]Power!V82</f>
        <v>35.404259580407199</v>
      </c>
      <c r="M82" s="174">
        <f>'[2]Ground Transportation'!V82</f>
        <v>14.508070221776659</v>
      </c>
      <c r="N82" s="174">
        <f>[2]Industry!V82</f>
        <v>25.160986760080434</v>
      </c>
      <c r="O82" s="174">
        <f>[2]Residential!V82</f>
        <v>10.017940318680351</v>
      </c>
      <c r="P82" s="174">
        <f>[2]Aviation!X82+[2]Aviation!Y82</f>
        <v>1.5563338600816032</v>
      </c>
      <c r="Q82" s="174">
        <f>'[2]International Shipping'!F82</f>
        <v>1.4681783472132348</v>
      </c>
      <c r="R82" s="114">
        <f t="shared" si="7"/>
        <v>88.115769088239489</v>
      </c>
    </row>
    <row r="83" spans="2:18">
      <c r="B83" s="74">
        <v>43545</v>
      </c>
      <c r="C83" s="174">
        <f>[2]Power!K83</f>
        <v>37.872401174444761</v>
      </c>
      <c r="D83" s="174">
        <f>'[2]Ground Transportation'!K83</f>
        <v>19.108611015153848</v>
      </c>
      <c r="E83" s="174">
        <f>[2]Industry!K83</f>
        <v>26.941991820103297</v>
      </c>
      <c r="F83" s="174">
        <f>[2]Residential!K83</f>
        <v>11.210645780741983</v>
      </c>
      <c r="G83" s="174">
        <f>[2]Aviation!K83+[2]Aviation!L83</f>
        <v>2.4880611549186455</v>
      </c>
      <c r="H83" s="174">
        <f>'[2]International Shipping'!C83</f>
        <v>1.9683864397260273</v>
      </c>
      <c r="I83" s="114">
        <f t="shared" si="6"/>
        <v>99.590097385088569</v>
      </c>
      <c r="K83" s="74">
        <v>43911</v>
      </c>
      <c r="L83" s="174">
        <f>[2]Power!V83</f>
        <v>34.368583851467825</v>
      </c>
      <c r="M83" s="174">
        <f>'[2]Ground Transportation'!V83</f>
        <v>10.775788083154898</v>
      </c>
      <c r="N83" s="174">
        <f>[2]Industry!V83</f>
        <v>24.624086634204861</v>
      </c>
      <c r="O83" s="174">
        <f>[2]Residential!V83</f>
        <v>10.973480554758702</v>
      </c>
      <c r="P83" s="174">
        <f>[2]Aviation!X83+[2]Aviation!Y83</f>
        <v>1.4238155189001893</v>
      </c>
      <c r="Q83" s="174">
        <f>'[2]International Shipping'!F83</f>
        <v>1.4681783472132348</v>
      </c>
      <c r="R83" s="114">
        <f t="shared" si="7"/>
        <v>83.633932989699716</v>
      </c>
    </row>
    <row r="84" spans="2:18">
      <c r="B84" s="74">
        <v>43546</v>
      </c>
      <c r="C84" s="174">
        <f>[2]Power!K84</f>
        <v>36.879015996502552</v>
      </c>
      <c r="D84" s="174">
        <f>'[2]Ground Transportation'!K84</f>
        <v>19.358493245094436</v>
      </c>
      <c r="E84" s="174">
        <f>[2]Industry!K84</f>
        <v>26.806749931631927</v>
      </c>
      <c r="F84" s="174">
        <f>[2]Residential!K84</f>
        <v>11.32026589497595</v>
      </c>
      <c r="G84" s="174">
        <f>[2]Aviation!K84+[2]Aviation!L84</f>
        <v>2.5507791159054132</v>
      </c>
      <c r="H84" s="174">
        <f>'[2]International Shipping'!C84</f>
        <v>1.9683864397260273</v>
      </c>
      <c r="I84" s="114">
        <f t="shared" si="6"/>
        <v>98.883690623836301</v>
      </c>
      <c r="K84" s="74">
        <v>43912</v>
      </c>
      <c r="L84" s="174">
        <f>[2]Power!V84</f>
        <v>33.92764071160363</v>
      </c>
      <c r="M84" s="174">
        <f>'[2]Ground Transportation'!V84</f>
        <v>7.3170559932804533</v>
      </c>
      <c r="N84" s="174">
        <f>[2]Industry!V84</f>
        <v>23.941718937449341</v>
      </c>
      <c r="O84" s="174">
        <f>[2]Residential!V84</f>
        <v>11.554784714352987</v>
      </c>
      <c r="P84" s="174">
        <f>[2]Aviation!X84+[2]Aviation!Y84</f>
        <v>1.2542428569825159</v>
      </c>
      <c r="Q84" s="174">
        <f>'[2]International Shipping'!F84</f>
        <v>1.4681783472132348</v>
      </c>
      <c r="R84" s="114">
        <f t="shared" si="7"/>
        <v>79.463621560882174</v>
      </c>
    </row>
    <row r="85" spans="2:18">
      <c r="B85" s="74">
        <v>43547</v>
      </c>
      <c r="C85" s="174">
        <f>[2]Power!K85</f>
        <v>36.025033751252522</v>
      </c>
      <c r="D85" s="174">
        <f>'[2]Ground Transportation'!K85</f>
        <v>17.184545863092978</v>
      </c>
      <c r="E85" s="174">
        <f>[2]Industry!K85</f>
        <v>25.81043369719794</v>
      </c>
      <c r="F85" s="174">
        <f>[2]Residential!K85</f>
        <v>11.530771383877649</v>
      </c>
      <c r="G85" s="174">
        <f>[2]Aviation!K85+[2]Aviation!L85</f>
        <v>2.503597050816043</v>
      </c>
      <c r="H85" s="174">
        <f>'[2]International Shipping'!C85</f>
        <v>1.9683864397260273</v>
      </c>
      <c r="I85" s="114">
        <f t="shared" si="6"/>
        <v>95.022768185963159</v>
      </c>
      <c r="K85" s="74">
        <v>43913</v>
      </c>
      <c r="L85" s="174">
        <f>[2]Power!V85</f>
        <v>34.446514392575182</v>
      </c>
      <c r="M85" s="174">
        <f>'[2]Ground Transportation'!V85</f>
        <v>12.316476500982521</v>
      </c>
      <c r="N85" s="174">
        <f>[2]Industry!V85</f>
        <v>24.650786127396294</v>
      </c>
      <c r="O85" s="174">
        <f>[2]Residential!V85</f>
        <v>11.465405966153639</v>
      </c>
      <c r="P85" s="174">
        <f>[2]Aviation!X85+[2]Aviation!Y85</f>
        <v>1.0717235035276089</v>
      </c>
      <c r="Q85" s="174">
        <f>'[2]International Shipping'!F85</f>
        <v>1.4681783472132348</v>
      </c>
      <c r="R85" s="114">
        <f t="shared" si="7"/>
        <v>85.419084837848487</v>
      </c>
    </row>
    <row r="86" spans="2:18">
      <c r="B86" s="74">
        <v>43548</v>
      </c>
      <c r="C86" s="174">
        <f>[2]Power!K86</f>
        <v>35.90692214647914</v>
      </c>
      <c r="D86" s="174">
        <f>'[2]Ground Transportation'!K86</f>
        <v>14.878178002514472</v>
      </c>
      <c r="E86" s="174">
        <f>[2]Industry!K86</f>
        <v>24.989696792548841</v>
      </c>
      <c r="F86" s="174">
        <f>[2]Residential!K86</f>
        <v>11.008274099856958</v>
      </c>
      <c r="G86" s="174">
        <f>[2]Aviation!K86+[2]Aviation!L86</f>
        <v>2.5168580180519537</v>
      </c>
      <c r="H86" s="174">
        <f>'[2]International Shipping'!C86</f>
        <v>1.9683864397260273</v>
      </c>
      <c r="I86" s="114">
        <f t="shared" si="6"/>
        <v>91.268315499177405</v>
      </c>
      <c r="K86" s="74">
        <v>43914</v>
      </c>
      <c r="L86" s="174">
        <f>[2]Power!V86</f>
        <v>35.3118032810549</v>
      </c>
      <c r="M86" s="174">
        <f>'[2]Ground Transportation'!V86</f>
        <v>12.458458216964297</v>
      </c>
      <c r="N86" s="174">
        <f>[2]Industry!V86</f>
        <v>24.742754055615052</v>
      </c>
      <c r="O86" s="174">
        <f>[2]Residential!V86</f>
        <v>11.139825988818799</v>
      </c>
      <c r="P86" s="174">
        <f>[2]Aviation!X86+[2]Aviation!Y86</f>
        <v>0.98086355696408867</v>
      </c>
      <c r="Q86" s="174">
        <f>'[2]International Shipping'!F86</f>
        <v>1.4681783472132348</v>
      </c>
      <c r="R86" s="114">
        <f t="shared" si="7"/>
        <v>86.101883446630382</v>
      </c>
    </row>
    <row r="87" spans="2:18">
      <c r="B87" s="74">
        <v>43549</v>
      </c>
      <c r="C87" s="174">
        <f>[2]Power!K87</f>
        <v>37.010647432804923</v>
      </c>
      <c r="D87" s="174">
        <f>'[2]Ground Transportation'!K87</f>
        <v>18.967297163106561</v>
      </c>
      <c r="E87" s="174">
        <f>[2]Industry!K87</f>
        <v>26.458789269521645</v>
      </c>
      <c r="F87" s="174">
        <f>[2]Residential!K87</f>
        <v>10.752350698297271</v>
      </c>
      <c r="G87" s="174">
        <f>[2]Aviation!K87+[2]Aviation!L87</f>
        <v>2.5068370610247719</v>
      </c>
      <c r="H87" s="174">
        <f>'[2]International Shipping'!C87</f>
        <v>1.9683864397260273</v>
      </c>
      <c r="I87" s="114">
        <f t="shared" si="6"/>
        <v>97.664308064481204</v>
      </c>
      <c r="K87" s="74">
        <v>43915</v>
      </c>
      <c r="L87" s="174">
        <f>[2]Power!V87</f>
        <v>36.141467444430624</v>
      </c>
      <c r="M87" s="174">
        <f>'[2]Ground Transportation'!V87</f>
        <v>12.468130554328267</v>
      </c>
      <c r="N87" s="174">
        <f>[2]Industry!V87</f>
        <v>24.433658647591695</v>
      </c>
      <c r="O87" s="174">
        <f>[2]Residential!V87</f>
        <v>10.806492206952253</v>
      </c>
      <c r="P87" s="174">
        <f>[2]Aviation!X87+[2]Aviation!Y87</f>
        <v>0.90081376685746295</v>
      </c>
      <c r="Q87" s="174">
        <f>'[2]International Shipping'!F87</f>
        <v>1.4681783472132348</v>
      </c>
      <c r="R87" s="114">
        <f t="shared" si="7"/>
        <v>86.218740967373549</v>
      </c>
    </row>
    <row r="88" spans="2:18">
      <c r="B88" s="74">
        <v>43550</v>
      </c>
      <c r="C88" s="174">
        <f>[2]Power!K88</f>
        <v>37.320456911788177</v>
      </c>
      <c r="D88" s="174">
        <f>'[2]Ground Transportation'!K88</f>
        <v>19.636044752611031</v>
      </c>
      <c r="E88" s="174">
        <f>[2]Industry!K88</f>
        <v>26.847194724821357</v>
      </c>
      <c r="F88" s="174">
        <f>[2]Residential!K88</f>
        <v>10.881616215704149</v>
      </c>
      <c r="G88" s="174">
        <f>[2]Aviation!K88+[2]Aviation!L88</f>
        <v>2.2611536695248748</v>
      </c>
      <c r="H88" s="174">
        <f>'[2]International Shipping'!C88</f>
        <v>1.9683864397260273</v>
      </c>
      <c r="I88" s="114">
        <f t="shared" si="6"/>
        <v>98.914852714175623</v>
      </c>
      <c r="K88" s="74">
        <v>43916</v>
      </c>
      <c r="L88" s="174">
        <f>[2]Power!V88</f>
        <v>34.750947275305947</v>
      </c>
      <c r="M88" s="174">
        <f>'[2]Ground Transportation'!V88</f>
        <v>12.57016021489574</v>
      </c>
      <c r="N88" s="174">
        <f>[2]Industry!V88</f>
        <v>24.647279896476803</v>
      </c>
      <c r="O88" s="174">
        <f>[2]Residential!V88</f>
        <v>10.722257708516899</v>
      </c>
      <c r="P88" s="174">
        <f>[2]Aviation!X88+[2]Aviation!Y88</f>
        <v>0.8500462916751248</v>
      </c>
      <c r="Q88" s="174">
        <f>'[2]International Shipping'!F88</f>
        <v>1.4681783472132348</v>
      </c>
      <c r="R88" s="114">
        <f t="shared" si="7"/>
        <v>85.008869734083746</v>
      </c>
    </row>
    <row r="89" spans="2:18">
      <c r="B89" s="74">
        <v>43551</v>
      </c>
      <c r="C89" s="174">
        <f>[2]Power!K89</f>
        <v>37.766072901760637</v>
      </c>
      <c r="D89" s="174">
        <f>'[2]Ground Transportation'!K89</f>
        <v>19.78698833613635</v>
      </c>
      <c r="E89" s="174">
        <f>[2]Industry!K89</f>
        <v>26.756579562806593</v>
      </c>
      <c r="F89" s="174">
        <f>[2]Residential!K89</f>
        <v>10.551172308710983</v>
      </c>
      <c r="G89" s="174">
        <f>[2]Aviation!K89+[2]Aviation!L89</f>
        <v>2.441891230939528</v>
      </c>
      <c r="H89" s="174">
        <f>'[2]International Shipping'!C89</f>
        <v>1.9683864397260273</v>
      </c>
      <c r="I89" s="114">
        <f t="shared" si="6"/>
        <v>99.271090780080129</v>
      </c>
      <c r="K89" s="74">
        <v>43917</v>
      </c>
      <c r="L89" s="174">
        <f>[2]Power!V89</f>
        <v>34.76251137476622</v>
      </c>
      <c r="M89" s="174">
        <f>'[2]Ground Transportation'!V89</f>
        <v>12.208930267387162</v>
      </c>
      <c r="N89" s="174">
        <f>[2]Industry!V89</f>
        <v>24.346141809745454</v>
      </c>
      <c r="O89" s="174">
        <f>[2]Residential!V89</f>
        <v>10.505232896664328</v>
      </c>
      <c r="P89" s="174">
        <f>[2]Aviation!X89+[2]Aviation!Y89</f>
        <v>0.80835781287495334</v>
      </c>
      <c r="Q89" s="174">
        <f>'[2]International Shipping'!F89</f>
        <v>1.4681783472132348</v>
      </c>
      <c r="R89" s="114">
        <f t="shared" si="7"/>
        <v>84.09935250865135</v>
      </c>
    </row>
    <row r="90" spans="2:18">
      <c r="B90" s="74">
        <v>43552</v>
      </c>
      <c r="C90" s="174">
        <f>[2]Power!K90</f>
        <v>37.919234153350658</v>
      </c>
      <c r="D90" s="174">
        <f>'[2]Ground Transportation'!K90</f>
        <v>19.873248505692903</v>
      </c>
      <c r="E90" s="174">
        <f>[2]Industry!K90</f>
        <v>27.113317265148208</v>
      </c>
      <c r="F90" s="174">
        <f>[2]Residential!K90</f>
        <v>10.544864991890034</v>
      </c>
      <c r="G90" s="174">
        <f>[2]Aviation!K90+[2]Aviation!L90</f>
        <v>2.5187222022343709</v>
      </c>
      <c r="H90" s="174">
        <f>'[2]International Shipping'!C90</f>
        <v>1.9683864397260273</v>
      </c>
      <c r="I90" s="114">
        <f t="shared" si="6"/>
        <v>99.93777355804221</v>
      </c>
      <c r="K90" s="74">
        <v>43918</v>
      </c>
      <c r="L90" s="174">
        <f>[2]Power!V90</f>
        <v>32.526446074406138</v>
      </c>
      <c r="M90" s="174">
        <f>'[2]Ground Transportation'!V90</f>
        <v>9.0048947113349982</v>
      </c>
      <c r="N90" s="174">
        <f>[2]Industry!V90</f>
        <v>23.57682700746421</v>
      </c>
      <c r="O90" s="174">
        <f>[2]Residential!V90</f>
        <v>10.655145689909588</v>
      </c>
      <c r="P90" s="174">
        <f>[2]Aviation!X90+[2]Aviation!Y90</f>
        <v>0.74710196204259915</v>
      </c>
      <c r="Q90" s="174">
        <f>'[2]International Shipping'!F90</f>
        <v>1.4681783472132348</v>
      </c>
      <c r="R90" s="114">
        <f t="shared" si="7"/>
        <v>77.978593792370788</v>
      </c>
    </row>
    <row r="91" spans="2:18">
      <c r="B91" s="74">
        <v>43553</v>
      </c>
      <c r="C91" s="174">
        <f>[2]Power!K91</f>
        <v>37.330623955739213</v>
      </c>
      <c r="D91" s="174">
        <f>'[2]Ground Transportation'!K91</f>
        <v>19.534769722629012</v>
      </c>
      <c r="E91" s="174">
        <f>[2]Industry!K91</f>
        <v>26.677328299491865</v>
      </c>
      <c r="F91" s="174">
        <f>[2]Residential!K91</f>
        <v>10.186409904116593</v>
      </c>
      <c r="G91" s="174">
        <f>[2]Aviation!K91+[2]Aviation!L91</f>
        <v>2.5633877039504358</v>
      </c>
      <c r="H91" s="174">
        <f>'[2]International Shipping'!C91</f>
        <v>1.9683864397260273</v>
      </c>
      <c r="I91" s="114">
        <f t="shared" si="6"/>
        <v>98.260906025653142</v>
      </c>
      <c r="K91" s="74">
        <v>43919</v>
      </c>
      <c r="L91" s="174">
        <f>[2]Power!V91</f>
        <v>32.174835062350432</v>
      </c>
      <c r="M91" s="174">
        <f>'[2]Ground Transportation'!V91</f>
        <v>6.6252425247170272</v>
      </c>
      <c r="N91" s="174">
        <f>[2]Industry!V91</f>
        <v>23.264845481577098</v>
      </c>
      <c r="O91" s="174">
        <f>[2]Residential!V91</f>
        <v>10.996206954266629</v>
      </c>
      <c r="P91" s="174">
        <f>[2]Aviation!X91+[2]Aviation!Y91</f>
        <v>0.68955731880995974</v>
      </c>
      <c r="Q91" s="174">
        <f>'[2]International Shipping'!F91</f>
        <v>1.4681783472132348</v>
      </c>
      <c r="R91" s="114">
        <f t="shared" si="7"/>
        <v>75.218865688934386</v>
      </c>
    </row>
    <row r="92" spans="2:18">
      <c r="B92" s="74">
        <v>43554</v>
      </c>
      <c r="C92" s="174">
        <f>[2]Power!K92</f>
        <v>36.979088375608285</v>
      </c>
      <c r="D92" s="174">
        <f>'[2]Ground Transportation'!K92</f>
        <v>17.64344797684284</v>
      </c>
      <c r="E92" s="174">
        <f>[2]Industry!K92</f>
        <v>25.179218206023247</v>
      </c>
      <c r="F92" s="174">
        <f>[2]Residential!K92</f>
        <v>10.147512305608126</v>
      </c>
      <c r="G92" s="174">
        <f>[2]Aviation!K92+[2]Aviation!L92</f>
        <v>2.5007851119382334</v>
      </c>
      <c r="H92" s="174">
        <f>'[2]International Shipping'!C92</f>
        <v>1.9683864397260273</v>
      </c>
      <c r="I92" s="114">
        <f t="shared" si="6"/>
        <v>94.418438415746763</v>
      </c>
      <c r="K92" s="74">
        <v>43920</v>
      </c>
      <c r="L92" s="174">
        <f>[2]Power!V92</f>
        <v>33.270707371322658</v>
      </c>
      <c r="M92" s="174">
        <f>'[2]Ground Transportation'!V92</f>
        <v>11.183117762913362</v>
      </c>
      <c r="N92" s="174">
        <f>[2]Industry!V92</f>
        <v>24.058060988965714</v>
      </c>
      <c r="O92" s="174">
        <f>[2]Residential!V92</f>
        <v>11.012698444192548</v>
      </c>
      <c r="P92" s="174">
        <f>[2]Aviation!X92+[2]Aviation!Y92</f>
        <v>0.62713667963159392</v>
      </c>
      <c r="Q92" s="174">
        <f>'[2]International Shipping'!F92</f>
        <v>1.4681783472132348</v>
      </c>
      <c r="R92" s="114">
        <f t="shared" si="7"/>
        <v>81.619899594239115</v>
      </c>
    </row>
    <row r="93" spans="2:18">
      <c r="B93" s="74">
        <v>43555</v>
      </c>
      <c r="C93" s="174">
        <f>[2]Power!K93</f>
        <v>36.765289101579917</v>
      </c>
      <c r="D93" s="174">
        <f>'[2]Ground Transportation'!K93</f>
        <v>15.303525668927835</v>
      </c>
      <c r="E93" s="174">
        <f>[2]Industry!K93</f>
        <v>24.954532548257514</v>
      </c>
      <c r="F93" s="174">
        <f>[2]Residential!K93</f>
        <v>10.840582867232342</v>
      </c>
      <c r="G93" s="174">
        <f>[2]Aviation!K93+[2]Aviation!L93</f>
        <v>2.5498660968133544</v>
      </c>
      <c r="H93" s="174">
        <f>'[2]International Shipping'!C93</f>
        <v>1.9683864397260273</v>
      </c>
      <c r="I93" s="114">
        <f t="shared" si="6"/>
        <v>92.382182722536996</v>
      </c>
      <c r="K93" s="74">
        <v>43921</v>
      </c>
      <c r="L93" s="174">
        <f>[2]Power!V93</f>
        <v>34.1626601309218</v>
      </c>
      <c r="M93" s="174">
        <f>'[2]Ground Transportation'!V93</f>
        <v>11.970359994211542</v>
      </c>
      <c r="N93" s="174">
        <f>[2]Industry!V93</f>
        <v>25.431757811395059</v>
      </c>
      <c r="O93" s="174">
        <f>[2]Residential!V93</f>
        <v>10.934007740083119</v>
      </c>
      <c r="P93" s="174">
        <f>[2]Aviation!X93+[2]Aviation!Y93</f>
        <v>0.6538220282926801</v>
      </c>
      <c r="Q93" s="174">
        <f>'[2]International Shipping'!F93</f>
        <v>1.4681783472132348</v>
      </c>
      <c r="R93" s="114">
        <f t="shared" si="7"/>
        <v>84.620786052117438</v>
      </c>
    </row>
    <row r="94" spans="2:18">
      <c r="B94" s="74">
        <v>43556</v>
      </c>
      <c r="C94" s="174">
        <f>[2]Power!K94</f>
        <v>37.850847696848604</v>
      </c>
      <c r="D94" s="174">
        <f>'[2]Ground Transportation'!K94</f>
        <v>18.823897490213533</v>
      </c>
      <c r="E94" s="174">
        <f>[2]Industry!K94</f>
        <v>29.188200887017423</v>
      </c>
      <c r="F94" s="174">
        <f>[2]Residential!K94</f>
        <v>11.186889201193601</v>
      </c>
      <c r="G94" s="174">
        <f>[2]Aviation!K94+[2]Aviation!L94</f>
        <v>2.536558524225474</v>
      </c>
      <c r="H94" s="174">
        <f>'[2]International Shipping'!C94</f>
        <v>1.9683864397260273</v>
      </c>
      <c r="I94" s="114">
        <f t="shared" si="6"/>
        <v>101.55478023922466</v>
      </c>
      <c r="K94" s="74">
        <v>43922</v>
      </c>
      <c r="L94" s="174">
        <f>[2]Power!V94</f>
        <v>33.805087668395977</v>
      </c>
      <c r="M94" s="174">
        <f>'[2]Ground Transportation'!V94</f>
        <v>11.856861492875694</v>
      </c>
      <c r="N94" s="174">
        <f>[2]Industry!V94</f>
        <v>26.466264512531126</v>
      </c>
      <c r="O94" s="174">
        <f>[2]Residential!V94</f>
        <v>11.153183319296655</v>
      </c>
      <c r="P94" s="174">
        <f>[2]Aviation!X94+[2]Aviation!Y94</f>
        <v>0.64347213714456397</v>
      </c>
      <c r="Q94" s="174">
        <f>'[2]International Shipping'!F94</f>
        <v>1.4681783472132348</v>
      </c>
      <c r="R94" s="114">
        <f t="shared" si="7"/>
        <v>85.393047477457273</v>
      </c>
    </row>
    <row r="95" spans="2:18">
      <c r="B95" s="74">
        <v>43557</v>
      </c>
      <c r="C95" s="174">
        <f>[2]Power!K95</f>
        <v>37.712838071771777</v>
      </c>
      <c r="D95" s="174">
        <f>'[2]Ground Transportation'!K95</f>
        <v>19.597349619688877</v>
      </c>
      <c r="E95" s="174">
        <f>[2]Industry!K95</f>
        <v>29.95132887053655</v>
      </c>
      <c r="F95" s="174">
        <f>[2]Residential!K95</f>
        <v>10.555274172382248</v>
      </c>
      <c r="G95" s="174">
        <f>[2]Aviation!K95+[2]Aviation!L95</f>
        <v>2.4972242154416113</v>
      </c>
      <c r="H95" s="174">
        <f>'[2]International Shipping'!C95</f>
        <v>1.9683864397260273</v>
      </c>
      <c r="I95" s="114">
        <f t="shared" si="6"/>
        <v>102.28240138954709</v>
      </c>
      <c r="K95" s="74">
        <v>43923</v>
      </c>
      <c r="L95" s="174">
        <f>[2]Power!V95</f>
        <v>33.378620801837926</v>
      </c>
      <c r="M95" s="174">
        <f>'[2]Ground Transportation'!V95</f>
        <v>11.924710655350692</v>
      </c>
      <c r="N95" s="174">
        <f>[2]Industry!V95</f>
        <v>26.232583438192457</v>
      </c>
      <c r="O95" s="174">
        <f>[2]Residential!V95</f>
        <v>10.718696413353996</v>
      </c>
      <c r="P95" s="174">
        <f>[2]Aviation!X95+[2]Aviation!Y95</f>
        <v>0.61105399361906243</v>
      </c>
      <c r="Q95" s="174">
        <f>'[2]International Shipping'!F95</f>
        <v>1.4681783472132348</v>
      </c>
      <c r="R95" s="114">
        <f t="shared" si="7"/>
        <v>84.33384364956737</v>
      </c>
    </row>
    <row r="96" spans="2:18">
      <c r="B96" s="74">
        <v>43558</v>
      </c>
      <c r="C96" s="174">
        <f>[2]Power!K96</f>
        <v>36.925070079717024</v>
      </c>
      <c r="D96" s="174">
        <f>'[2]Ground Transportation'!K96</f>
        <v>19.730220573490701</v>
      </c>
      <c r="E96" s="174">
        <f>[2]Industry!K96</f>
        <v>29.961051954929445</v>
      </c>
      <c r="F96" s="174">
        <f>[2]Residential!K96</f>
        <v>10.16557453875774</v>
      </c>
      <c r="G96" s="174">
        <f>[2]Aviation!K96+[2]Aviation!L96</f>
        <v>2.5233184549727632</v>
      </c>
      <c r="H96" s="174">
        <f>'[2]International Shipping'!C96</f>
        <v>1.9683864397260273</v>
      </c>
      <c r="I96" s="114">
        <f t="shared" si="6"/>
        <v>101.27362204159371</v>
      </c>
      <c r="K96" s="74">
        <v>43924</v>
      </c>
      <c r="L96" s="174">
        <f>[2]Power!V96</f>
        <v>33.394956652080708</v>
      </c>
      <c r="M96" s="174">
        <f>'[2]Ground Transportation'!V96</f>
        <v>12.277781584253303</v>
      </c>
      <c r="N96" s="174">
        <f>[2]Industry!V96</f>
        <v>25.877239589560887</v>
      </c>
      <c r="O96" s="174">
        <f>[2]Residential!V96</f>
        <v>10.298282958408389</v>
      </c>
      <c r="P96" s="174">
        <f>[2]Aviation!X96+[2]Aviation!Y96</f>
        <v>0.62087794976550437</v>
      </c>
      <c r="Q96" s="174">
        <f>'[2]International Shipping'!F96</f>
        <v>1.4681783472132348</v>
      </c>
      <c r="R96" s="114">
        <f t="shared" si="7"/>
        <v>83.937317081282032</v>
      </c>
    </row>
    <row r="97" spans="2:18">
      <c r="B97" s="74">
        <v>43559</v>
      </c>
      <c r="C97" s="174">
        <f>[2]Power!K97</f>
        <v>37.747378490025945</v>
      </c>
      <c r="D97" s="174">
        <f>'[2]Ground Transportation'!K97</f>
        <v>19.882803965738514</v>
      </c>
      <c r="E97" s="174">
        <f>[2]Industry!K97</f>
        <v>28.975723663980894</v>
      </c>
      <c r="F97" s="174">
        <f>[2]Residential!K97</f>
        <v>9.809220088253408</v>
      </c>
      <c r="G97" s="174">
        <f>[2]Aviation!K97+[2]Aviation!L97</f>
        <v>2.5656418719250089</v>
      </c>
      <c r="H97" s="174">
        <f>'[2]International Shipping'!C97</f>
        <v>1.9683864397260273</v>
      </c>
      <c r="I97" s="114">
        <f t="shared" si="6"/>
        <v>100.94915451964981</v>
      </c>
      <c r="K97" s="74">
        <v>43925</v>
      </c>
      <c r="L97" s="174">
        <f>[2]Power!V97</f>
        <v>32.966824387892068</v>
      </c>
      <c r="M97" s="174">
        <f>'[2]Ground Transportation'!V97</f>
        <v>8.8140592534229967</v>
      </c>
      <c r="N97" s="174">
        <f>[2]Industry!V97</f>
        <v>23.515657425219224</v>
      </c>
      <c r="O97" s="174">
        <f>[2]Residential!V97</f>
        <v>10.153287584405581</v>
      </c>
      <c r="P97" s="174">
        <f>[2]Aviation!X97+[2]Aviation!Y97</f>
        <v>0.54508704903126881</v>
      </c>
      <c r="Q97" s="174">
        <f>'[2]International Shipping'!F97</f>
        <v>1.4681783472132348</v>
      </c>
      <c r="R97" s="114">
        <f t="shared" si="7"/>
        <v>77.46309404718437</v>
      </c>
    </row>
    <row r="98" spans="2:18">
      <c r="B98" s="74">
        <v>43560</v>
      </c>
      <c r="C98" s="174">
        <f>[2]Power!K98</f>
        <v>37.956432527264994</v>
      </c>
      <c r="D98" s="174">
        <f>'[2]Ground Transportation'!K98</f>
        <v>19.575887520861571</v>
      </c>
      <c r="E98" s="174">
        <f>[2]Industry!K98</f>
        <v>27.299024367386455</v>
      </c>
      <c r="F98" s="174">
        <f>[2]Residential!K98</f>
        <v>9.4509430486447616</v>
      </c>
      <c r="G98" s="174">
        <f>[2]Aviation!K98+[2]Aviation!L98</f>
        <v>2.599276950893501</v>
      </c>
      <c r="H98" s="174">
        <f>'[2]International Shipping'!C98</f>
        <v>1.9683864397260273</v>
      </c>
      <c r="I98" s="114">
        <f t="shared" si="6"/>
        <v>98.849950854777305</v>
      </c>
      <c r="K98" s="74">
        <v>43926</v>
      </c>
      <c r="L98" s="174">
        <f>[2]Power!V98</f>
        <v>31.408088076273145</v>
      </c>
      <c r="M98" s="174">
        <f>'[2]Ground Transportation'!V98</f>
        <v>6.5593376524467386</v>
      </c>
      <c r="N98" s="174">
        <f>[2]Industry!V98</f>
        <v>23.969615983515386</v>
      </c>
      <c r="O98" s="174">
        <f>[2]Residential!V98</f>
        <v>9.7678160508828071</v>
      </c>
      <c r="P98" s="174">
        <f>[2]Aviation!X98+[2]Aviation!Y98</f>
        <v>0.53944547194204895</v>
      </c>
      <c r="Q98" s="174">
        <f>'[2]International Shipping'!F98</f>
        <v>1.4681783472132348</v>
      </c>
      <c r="R98" s="114">
        <f t="shared" si="7"/>
        <v>73.712481582273355</v>
      </c>
    </row>
    <row r="99" spans="2:18">
      <c r="B99" s="74">
        <v>43561</v>
      </c>
      <c r="C99" s="174">
        <f>[2]Power!K99</f>
        <v>35.503787347542598</v>
      </c>
      <c r="D99" s="174">
        <f>'[2]Ground Transportation'!K99</f>
        <v>17.690143566124132</v>
      </c>
      <c r="E99" s="174">
        <f>[2]Industry!K99</f>
        <v>26.945230519785305</v>
      </c>
      <c r="F99" s="174">
        <f>[2]Residential!K99</f>
        <v>9.0183437676143381</v>
      </c>
      <c r="G99" s="174">
        <f>[2]Aviation!K99+[2]Aviation!L99</f>
        <v>2.5114059689981119</v>
      </c>
      <c r="H99" s="174">
        <f>'[2]International Shipping'!C99</f>
        <v>1.9683864397260273</v>
      </c>
      <c r="I99" s="114">
        <f t="shared" si="6"/>
        <v>93.637297609790522</v>
      </c>
      <c r="K99" s="74">
        <v>43927</v>
      </c>
      <c r="L99" s="174">
        <f>[2]Power!V99</f>
        <v>30.678678638036331</v>
      </c>
      <c r="M99" s="174">
        <f>'[2]Ground Transportation'!V99</f>
        <v>10.425192062523339</v>
      </c>
      <c r="N99" s="174">
        <f>[2]Industry!V99</f>
        <v>24.658925715903603</v>
      </c>
      <c r="O99" s="174">
        <f>[2]Residential!V99</f>
        <v>9.117652214641943</v>
      </c>
      <c r="P99" s="174">
        <f>[2]Aviation!X99+[2]Aviation!Y99</f>
        <v>0.54264660484274618</v>
      </c>
      <c r="Q99" s="174">
        <f>'[2]International Shipping'!F99</f>
        <v>1.4681783472132348</v>
      </c>
      <c r="R99" s="114">
        <f t="shared" si="7"/>
        <v>76.891273583161208</v>
      </c>
    </row>
    <row r="100" spans="2:18">
      <c r="B100" s="74">
        <v>43562</v>
      </c>
      <c r="C100" s="174">
        <f>[2]Power!K100</f>
        <v>33.650628570787696</v>
      </c>
      <c r="D100" s="174">
        <f>'[2]Ground Transportation'!K100</f>
        <v>15.166620938567162</v>
      </c>
      <c r="E100" s="174">
        <f>[2]Industry!K100</f>
        <v>27.137301413711857</v>
      </c>
      <c r="F100" s="174">
        <f>[2]Residential!K100</f>
        <v>8.4979820050522559</v>
      </c>
      <c r="G100" s="174">
        <f>[2]Aviation!K100+[2]Aviation!L100</f>
        <v>2.5452454380309129</v>
      </c>
      <c r="H100" s="174">
        <f>'[2]International Shipping'!C100</f>
        <v>1.9683864397260273</v>
      </c>
      <c r="I100" s="114">
        <f t="shared" si="6"/>
        <v>88.96616480587592</v>
      </c>
      <c r="K100" s="74">
        <v>43928</v>
      </c>
      <c r="L100" s="174">
        <f>[2]Power!V100</f>
        <v>31.79052643343276</v>
      </c>
      <c r="M100" s="174">
        <f>'[2]Ground Transportation'!V100</f>
        <v>12.233302707812317</v>
      </c>
      <c r="N100" s="174">
        <f>[2]Industry!V100</f>
        <v>25.572030722669091</v>
      </c>
      <c r="O100" s="174">
        <f>[2]Residential!V100</f>
        <v>9.0994064804049302</v>
      </c>
      <c r="P100" s="174">
        <f>[2]Aviation!X100+[2]Aviation!Y100</f>
        <v>0.55973359643430376</v>
      </c>
      <c r="Q100" s="174">
        <f>'[2]International Shipping'!F100</f>
        <v>1.4681783472132348</v>
      </c>
      <c r="R100" s="114">
        <f t="shared" si="7"/>
        <v>80.723178287966633</v>
      </c>
    </row>
    <row r="101" spans="2:18">
      <c r="B101" s="74">
        <v>43563</v>
      </c>
      <c r="C101" s="174">
        <f>[2]Power!K101</f>
        <v>35.604742862751394</v>
      </c>
      <c r="D101" s="174">
        <f>'[2]Ground Transportation'!K101</f>
        <v>18.809464350000365</v>
      </c>
      <c r="E101" s="174">
        <f>[2]Industry!K101</f>
        <v>28.709952461903253</v>
      </c>
      <c r="F101" s="174">
        <f>[2]Residential!K101</f>
        <v>8.5726061088557675</v>
      </c>
      <c r="G101" s="174">
        <f>[2]Aviation!K101+[2]Aviation!L101</f>
        <v>2.5314351667702644</v>
      </c>
      <c r="H101" s="174">
        <f>'[2]International Shipping'!C101</f>
        <v>1.9683864397260273</v>
      </c>
      <c r="I101" s="114">
        <f t="shared" si="6"/>
        <v>96.196587390007082</v>
      </c>
      <c r="K101" s="74">
        <v>43929</v>
      </c>
      <c r="L101" s="174">
        <f>[2]Power!V101</f>
        <v>32.768107603459782</v>
      </c>
      <c r="M101" s="174">
        <f>'[2]Ground Transportation'!V101</f>
        <v>12.285939051644455</v>
      </c>
      <c r="N101" s="174">
        <f>[2]Industry!V101</f>
        <v>25.965302320124174</v>
      </c>
      <c r="O101" s="174">
        <f>[2]Residential!V101</f>
        <v>9.1480925198729288</v>
      </c>
      <c r="P101" s="174">
        <f>[2]Aviation!X101+[2]Aviation!Y101</f>
        <v>0.57597339271831793</v>
      </c>
      <c r="Q101" s="174">
        <f>'[2]International Shipping'!F101</f>
        <v>1.4681783472132348</v>
      </c>
      <c r="R101" s="114">
        <f t="shared" si="7"/>
        <v>82.211593235032908</v>
      </c>
    </row>
    <row r="102" spans="2:18">
      <c r="B102" s="74">
        <v>43564</v>
      </c>
      <c r="C102" s="174">
        <f>[2]Power!K102</f>
        <v>36.896960781743019</v>
      </c>
      <c r="D102" s="174">
        <f>'[2]Ground Transportation'!K102</f>
        <v>19.785053196877609</v>
      </c>
      <c r="E102" s="174">
        <f>[2]Industry!K102</f>
        <v>29.656155064660418</v>
      </c>
      <c r="F102" s="174">
        <f>[2]Residential!K102</f>
        <v>9.2405408819782995</v>
      </c>
      <c r="G102" s="174">
        <f>[2]Aviation!K102+[2]Aviation!L102</f>
        <v>2.5083133736028418</v>
      </c>
      <c r="H102" s="174">
        <f>'[2]International Shipping'!C102</f>
        <v>1.9683864397260273</v>
      </c>
      <c r="I102" s="114">
        <f t="shared" si="6"/>
        <v>100.05540973858824</v>
      </c>
      <c r="K102" s="74">
        <v>43930</v>
      </c>
      <c r="L102" s="174">
        <f>[2]Power!V102</f>
        <v>32.612728773461299</v>
      </c>
      <c r="M102" s="174">
        <f>'[2]Ground Transportation'!V102</f>
        <v>12.386896492989795</v>
      </c>
      <c r="N102" s="174">
        <f>[2]Industry!V102</f>
        <v>25.730684426329724</v>
      </c>
      <c r="O102" s="174">
        <f>[2]Residential!V102</f>
        <v>9.4824711804312578</v>
      </c>
      <c r="P102" s="174">
        <f>[2]Aviation!X102+[2]Aviation!Y102</f>
        <v>0.56973289578885433</v>
      </c>
      <c r="Q102" s="174">
        <f>'[2]International Shipping'!F102</f>
        <v>1.4681783472132348</v>
      </c>
      <c r="R102" s="114">
        <f t="shared" si="7"/>
        <v>82.250692116214182</v>
      </c>
    </row>
    <row r="103" spans="2:18">
      <c r="B103" s="74">
        <v>43565</v>
      </c>
      <c r="C103" s="174">
        <f>[2]Power!K103</f>
        <v>37.378223560473089</v>
      </c>
      <c r="D103" s="174">
        <f>'[2]Ground Transportation'!K103</f>
        <v>19.835868838354259</v>
      </c>
      <c r="E103" s="174">
        <f>[2]Industry!K103</f>
        <v>30.206917001793041</v>
      </c>
      <c r="F103" s="174">
        <f>[2]Residential!K103</f>
        <v>9.8659145320715176</v>
      </c>
      <c r="G103" s="174">
        <f>[2]Aviation!K103+[2]Aviation!L103</f>
        <v>2.80961786824711</v>
      </c>
      <c r="H103" s="174">
        <f>'[2]International Shipping'!C103</f>
        <v>1.9683864397260273</v>
      </c>
      <c r="I103" s="114">
        <f t="shared" si="6"/>
        <v>102.06492824066505</v>
      </c>
      <c r="K103" s="74">
        <v>43931</v>
      </c>
      <c r="L103" s="174">
        <f>[2]Power!V103</f>
        <v>32.339435760212965</v>
      </c>
      <c r="M103" s="174">
        <f>'[2]Ground Transportation'!V103</f>
        <v>10.993227488280249</v>
      </c>
      <c r="N103" s="174">
        <f>[2]Industry!V103</f>
        <v>25.559522166487891</v>
      </c>
      <c r="O103" s="174">
        <f>[2]Residential!V103</f>
        <v>9.8192524802884265</v>
      </c>
      <c r="P103" s="174">
        <f>[2]Aviation!X103+[2]Aviation!Y103</f>
        <v>0.57529154077671052</v>
      </c>
      <c r="Q103" s="174">
        <f>'[2]International Shipping'!F103</f>
        <v>1.4681783472132348</v>
      </c>
      <c r="R103" s="114">
        <f t="shared" si="7"/>
        <v>80.754907783259483</v>
      </c>
    </row>
    <row r="104" spans="2:18">
      <c r="B104" s="74">
        <v>43566</v>
      </c>
      <c r="C104" s="174">
        <f>[2]Power!K104</f>
        <v>37.74469538725036</v>
      </c>
      <c r="D104" s="174">
        <f>'[2]Ground Transportation'!K104</f>
        <v>19.867931170939976</v>
      </c>
      <c r="E104" s="174">
        <f>[2]Industry!K104</f>
        <v>30.067956989523839</v>
      </c>
      <c r="F104" s="174">
        <f>[2]Residential!K104</f>
        <v>9.8599394429839684</v>
      </c>
      <c r="G104" s="174">
        <f>[2]Aviation!K104+[2]Aviation!L104</f>
        <v>1.7921121728424032</v>
      </c>
      <c r="H104" s="174">
        <f>'[2]International Shipping'!C104</f>
        <v>1.9683864397260273</v>
      </c>
      <c r="I104" s="114">
        <f t="shared" si="6"/>
        <v>101.30102160326659</v>
      </c>
      <c r="K104" s="74">
        <v>43932</v>
      </c>
      <c r="L104" s="174">
        <f>[2]Power!V104</f>
        <v>32.07081791669362</v>
      </c>
      <c r="M104" s="174">
        <f>'[2]Ground Transportation'!V104</f>
        <v>9.6716235266736827</v>
      </c>
      <c r="N104" s="174">
        <f>[2]Industry!V104</f>
        <v>24.571793463642248</v>
      </c>
      <c r="O104" s="174">
        <f>[2]Residential!V104</f>
        <v>9.486701289007371</v>
      </c>
      <c r="P104" s="174">
        <f>[2]Aviation!X104+[2]Aviation!Y104</f>
        <v>0.52538155010875209</v>
      </c>
      <c r="Q104" s="174">
        <f>'[2]International Shipping'!F104</f>
        <v>1.4681783472132348</v>
      </c>
      <c r="R104" s="114">
        <f t="shared" si="7"/>
        <v>77.794496093338907</v>
      </c>
    </row>
    <row r="105" spans="2:18">
      <c r="B105" s="74">
        <v>43567</v>
      </c>
      <c r="C105" s="174">
        <f>[2]Power!K105</f>
        <v>38.104303899865485</v>
      </c>
      <c r="D105" s="174">
        <f>'[2]Ground Transportation'!K105</f>
        <v>18.87436003122712</v>
      </c>
      <c r="E105" s="174">
        <f>[2]Industry!K105</f>
        <v>29.405491915727076</v>
      </c>
      <c r="F105" s="174">
        <f>[2]Residential!K105</f>
        <v>9.610496204746422</v>
      </c>
      <c r="G105" s="174">
        <f>[2]Aviation!K105+[2]Aviation!L105</f>
        <v>2.6373594683693593</v>
      </c>
      <c r="H105" s="174">
        <f>'[2]International Shipping'!C105</f>
        <v>1.9683864397260273</v>
      </c>
      <c r="I105" s="114">
        <f t="shared" si="6"/>
        <v>100.60039795966149</v>
      </c>
      <c r="K105" s="74">
        <v>43933</v>
      </c>
      <c r="L105" s="174">
        <f>[2]Power!V105</f>
        <v>31.613684159650234</v>
      </c>
      <c r="M105" s="174">
        <f>'[2]Ground Transportation'!V105</f>
        <v>7.1465030391513622</v>
      </c>
      <c r="N105" s="174">
        <f>[2]Industry!V105</f>
        <v>23.787747314138613</v>
      </c>
      <c r="O105" s="174">
        <f>[2]Residential!V105</f>
        <v>9.0185517407145976</v>
      </c>
      <c r="P105" s="174">
        <f>[2]Aviation!X105+[2]Aviation!Y105</f>
        <v>0.49743335742534461</v>
      </c>
      <c r="Q105" s="174">
        <f>'[2]International Shipping'!F105</f>
        <v>1.4681783472132348</v>
      </c>
      <c r="R105" s="114">
        <f t="shared" si="7"/>
        <v>73.532097958293392</v>
      </c>
    </row>
    <row r="106" spans="2:18">
      <c r="B106" s="74">
        <v>43568</v>
      </c>
      <c r="C106" s="174">
        <f>[2]Power!K106</f>
        <v>36.675607597614103</v>
      </c>
      <c r="D106" s="174">
        <f>'[2]Ground Transportation'!K106</f>
        <v>18.007026768936701</v>
      </c>
      <c r="E106" s="174">
        <f>[2]Industry!K106</f>
        <v>28.128023824696481</v>
      </c>
      <c r="F106" s="174">
        <f>[2]Residential!K106</f>
        <v>9.3374812056513274</v>
      </c>
      <c r="G106" s="174">
        <f>[2]Aviation!K106+[2]Aviation!L106</f>
        <v>2.5886286981616977</v>
      </c>
      <c r="H106" s="174">
        <f>'[2]International Shipping'!C106</f>
        <v>1.9683864397260273</v>
      </c>
      <c r="I106" s="114">
        <f t="shared" si="6"/>
        <v>96.705154534786345</v>
      </c>
      <c r="K106" s="74">
        <v>43934</v>
      </c>
      <c r="L106" s="174">
        <f>[2]Power!V106</f>
        <v>31.389343701957397</v>
      </c>
      <c r="M106" s="174">
        <f>'[2]Ground Transportation'!V106</f>
        <v>10.620074583698708</v>
      </c>
      <c r="N106" s="174">
        <f>[2]Industry!V106</f>
        <v>24.556248785846154</v>
      </c>
      <c r="O106" s="174">
        <f>[2]Residential!V106</f>
        <v>9.4333628597855768</v>
      </c>
      <c r="P106" s="174">
        <f>[2]Aviation!X106+[2]Aviation!Y106</f>
        <v>0.48948246987052801</v>
      </c>
      <c r="Q106" s="174">
        <f>'[2]International Shipping'!F106</f>
        <v>1.4681783472132348</v>
      </c>
      <c r="R106" s="114">
        <f t="shared" si="7"/>
        <v>77.956690748371599</v>
      </c>
    </row>
    <row r="107" spans="2:18">
      <c r="B107" s="74">
        <v>43569</v>
      </c>
      <c r="C107" s="174">
        <f>[2]Power!K107</f>
        <v>35.207007648792462</v>
      </c>
      <c r="D107" s="174">
        <f>'[2]Ground Transportation'!K107</f>
        <v>15.010872474484783</v>
      </c>
      <c r="E107" s="174">
        <f>[2]Industry!K107</f>
        <v>26.859925099860952</v>
      </c>
      <c r="F107" s="174">
        <f>[2]Residential!K107</f>
        <v>9.4408051894068645</v>
      </c>
      <c r="G107" s="174">
        <f>[2]Aviation!K107+[2]Aviation!L107</f>
        <v>2.5483563085166816</v>
      </c>
      <c r="H107" s="174">
        <f>'[2]International Shipping'!C107</f>
        <v>1.9683864397260273</v>
      </c>
      <c r="I107" s="114">
        <f t="shared" si="6"/>
        <v>91.035353160787778</v>
      </c>
      <c r="K107" s="74">
        <v>43935</v>
      </c>
      <c r="L107" s="174">
        <f>[2]Power!V107</f>
        <v>31.491552731545891</v>
      </c>
      <c r="M107" s="174">
        <f>'[2]Ground Transportation'!V107</f>
        <v>12.306984781208605</v>
      </c>
      <c r="N107" s="174">
        <f>[2]Industry!V107</f>
        <v>25.351566130183585</v>
      </c>
      <c r="O107" s="174">
        <f>[2]Residential!V107</f>
        <v>9.7744895636023852</v>
      </c>
      <c r="P107" s="174">
        <f>[2]Aviation!X107+[2]Aviation!Y107</f>
        <v>0.51785567857467429</v>
      </c>
      <c r="Q107" s="174">
        <f>'[2]International Shipping'!F107</f>
        <v>1.4681783472132348</v>
      </c>
      <c r="R107" s="114">
        <f t="shared" si="7"/>
        <v>80.91062723232838</v>
      </c>
    </row>
    <row r="108" spans="2:18">
      <c r="B108" s="74">
        <v>43570</v>
      </c>
      <c r="C108" s="174">
        <f>[2]Power!K108</f>
        <v>36.048665253952912</v>
      </c>
      <c r="D108" s="174">
        <f>'[2]Ground Transportation'!K108</f>
        <v>18.092187332390363</v>
      </c>
      <c r="E108" s="174">
        <f>[2]Industry!K108</f>
        <v>27.746518440357992</v>
      </c>
      <c r="F108" s="174">
        <f>[2]Residential!K108</f>
        <v>8.9403682594799534</v>
      </c>
      <c r="G108" s="174">
        <f>[2]Aviation!K108+[2]Aviation!L108</f>
        <v>2.5521957443714811</v>
      </c>
      <c r="H108" s="174">
        <f>'[2]International Shipping'!C108</f>
        <v>1.9683864397260273</v>
      </c>
      <c r="I108" s="114">
        <f t="shared" si="6"/>
        <v>95.348321470278734</v>
      </c>
      <c r="K108" s="74">
        <v>43936</v>
      </c>
      <c r="L108" s="174">
        <f>[2]Power!V108</f>
        <v>32.185750444649528</v>
      </c>
      <c r="M108" s="174">
        <f>'[2]Ground Transportation'!V108</f>
        <v>12.738485906702367</v>
      </c>
      <c r="N108" s="174">
        <f>[2]Industry!V108</f>
        <v>24.833636045701052</v>
      </c>
      <c r="O108" s="174">
        <f>[2]Residential!V108</f>
        <v>9.3277656927326742</v>
      </c>
      <c r="P108" s="174">
        <f>[2]Aviation!X108+[2]Aviation!Y108</f>
        <v>0.55154433814642334</v>
      </c>
      <c r="Q108" s="174">
        <f>'[2]International Shipping'!F108</f>
        <v>1.4681783472132348</v>
      </c>
      <c r="R108" s="114">
        <f t="shared" si="7"/>
        <v>81.105360775145286</v>
      </c>
    </row>
    <row r="109" spans="2:18">
      <c r="B109" s="74">
        <v>43571</v>
      </c>
      <c r="C109" s="174">
        <f>[2]Power!K109</f>
        <v>35.060552938377249</v>
      </c>
      <c r="D109" s="174">
        <f>'[2]Ground Transportation'!K109</f>
        <v>19.492695700620938</v>
      </c>
      <c r="E109" s="174">
        <f>[2]Industry!K109</f>
        <v>27.955651239882716</v>
      </c>
      <c r="F109" s="174">
        <f>[2]Residential!K109</f>
        <v>8.4658901268478761</v>
      </c>
      <c r="G109" s="174">
        <f>[2]Aviation!K109+[2]Aviation!L109</f>
        <v>2.5308395586035415</v>
      </c>
      <c r="H109" s="174">
        <f>'[2]International Shipping'!C109</f>
        <v>1.9683864397260273</v>
      </c>
      <c r="I109" s="114">
        <f t="shared" si="6"/>
        <v>95.474016004058356</v>
      </c>
      <c r="K109" s="74">
        <v>43937</v>
      </c>
      <c r="L109" s="174">
        <f>[2]Power!V109</f>
        <v>32.370601949021911</v>
      </c>
      <c r="M109" s="174">
        <f>'[2]Ground Transportation'!V109</f>
        <v>12.85547501634788</v>
      </c>
      <c r="N109" s="174">
        <f>[2]Industry!V109</f>
        <v>24.363732563004014</v>
      </c>
      <c r="O109" s="174">
        <f>[2]Residential!V109</f>
        <v>8.7181872551523387</v>
      </c>
      <c r="P109" s="174">
        <f>[2]Aviation!X109+[2]Aviation!Y109</f>
        <v>0.5181962010007144</v>
      </c>
      <c r="Q109" s="174">
        <f>'[2]International Shipping'!F109</f>
        <v>1.4681783472132348</v>
      </c>
      <c r="R109" s="114">
        <f t="shared" si="7"/>
        <v>80.294371331740109</v>
      </c>
    </row>
    <row r="110" spans="2:18">
      <c r="B110" s="74">
        <v>43572</v>
      </c>
      <c r="C110" s="174">
        <f>[2]Power!K110</f>
        <v>34.093175372427872</v>
      </c>
      <c r="D110" s="174">
        <f>'[2]Ground Transportation'!K110</f>
        <v>19.405436611017208</v>
      </c>
      <c r="E110" s="174">
        <f>[2]Industry!K110</f>
        <v>26.941183600173492</v>
      </c>
      <c r="F110" s="174">
        <f>[2]Residential!K110</f>
        <v>7.9587584005755101</v>
      </c>
      <c r="G110" s="174">
        <f>[2]Aviation!K110+[2]Aviation!L110</f>
        <v>2.5581756611281161</v>
      </c>
      <c r="H110" s="174">
        <f>'[2]International Shipping'!C110</f>
        <v>1.9683864397260273</v>
      </c>
      <c r="I110" s="114">
        <f t="shared" si="6"/>
        <v>92.925116085048231</v>
      </c>
      <c r="K110" s="74">
        <v>43938</v>
      </c>
      <c r="L110" s="174">
        <f>[2]Power!V110</f>
        <v>32.043988088566493</v>
      </c>
      <c r="M110" s="174">
        <f>'[2]Ground Transportation'!V110</f>
        <v>12.732649769987127</v>
      </c>
      <c r="N110" s="174">
        <f>[2]Industry!V110</f>
        <v>24.951910228099187</v>
      </c>
      <c r="O110" s="174">
        <f>[2]Residential!V110</f>
        <v>8.545298037995698</v>
      </c>
      <c r="P110" s="174">
        <f>[2]Aviation!X110+[2]Aviation!Y110</f>
        <v>0.51402466316463702</v>
      </c>
      <c r="Q110" s="174">
        <f>'[2]International Shipping'!F110</f>
        <v>1.4681783472132348</v>
      </c>
      <c r="R110" s="114">
        <f t="shared" si="7"/>
        <v>80.256049135026373</v>
      </c>
    </row>
    <row r="111" spans="2:18">
      <c r="B111" s="74">
        <v>43573</v>
      </c>
      <c r="C111" s="174">
        <f>[2]Power!K111</f>
        <v>33.845537207898339</v>
      </c>
      <c r="D111" s="174">
        <f>'[2]Ground Transportation'!K111</f>
        <v>19.771070953282223</v>
      </c>
      <c r="E111" s="174">
        <f>[2]Industry!K111</f>
        <v>27.20088306186997</v>
      </c>
      <c r="F111" s="174">
        <f>[2]Residential!K111</f>
        <v>7.7410779614804106</v>
      </c>
      <c r="G111" s="174">
        <f>[2]Aviation!K111+[2]Aviation!L111</f>
        <v>2.6057536504423062</v>
      </c>
      <c r="H111" s="174">
        <f>'[2]International Shipping'!C111</f>
        <v>1.9683864397260273</v>
      </c>
      <c r="I111" s="114">
        <f t="shared" si="6"/>
        <v>93.132709274699295</v>
      </c>
      <c r="K111" s="74">
        <v>43939</v>
      </c>
      <c r="L111" s="174">
        <f>[2]Power!V111</f>
        <v>31.007932327888849</v>
      </c>
      <c r="M111" s="174">
        <f>'[2]Ground Transportation'!V111</f>
        <v>9.9214158386765217</v>
      </c>
      <c r="N111" s="174">
        <f>[2]Industry!V111</f>
        <v>24.54538356009715</v>
      </c>
      <c r="O111" s="174">
        <f>[2]Residential!V111</f>
        <v>8.4754052916640248</v>
      </c>
      <c r="P111" s="174">
        <f>[2]Aviation!X111+[2]Aviation!Y111</f>
        <v>0.47723721535583141</v>
      </c>
      <c r="Q111" s="174">
        <f>'[2]International Shipping'!F111</f>
        <v>1.4681783472132348</v>
      </c>
      <c r="R111" s="114">
        <f t="shared" si="7"/>
        <v>75.895552580895625</v>
      </c>
    </row>
    <row r="112" spans="2:18">
      <c r="B112" s="74">
        <v>43574</v>
      </c>
      <c r="C112" s="174">
        <f>[2]Power!K112</f>
        <v>33.521738532361553</v>
      </c>
      <c r="D112" s="174">
        <f>'[2]Ground Transportation'!K112</f>
        <v>18.65859427573578</v>
      </c>
      <c r="E112" s="174">
        <f>[2]Industry!K112</f>
        <v>27.067864260219167</v>
      </c>
      <c r="F112" s="174">
        <f>[2]Residential!K112</f>
        <v>8.0417793670617819</v>
      </c>
      <c r="G112" s="174">
        <f>[2]Aviation!K112+[2]Aviation!L112</f>
        <v>2.5653317596822176</v>
      </c>
      <c r="H112" s="174">
        <f>'[2]International Shipping'!C112</f>
        <v>1.9683864397260273</v>
      </c>
      <c r="I112" s="114">
        <f t="shared" si="6"/>
        <v>91.823694634786534</v>
      </c>
      <c r="K112" s="74">
        <v>43940</v>
      </c>
      <c r="L112" s="174">
        <f>[2]Power!V112</f>
        <v>30.408116023299037</v>
      </c>
      <c r="M112" s="174">
        <f>'[2]Ground Transportation'!V112</f>
        <v>7.2203894930386481</v>
      </c>
      <c r="N112" s="174">
        <f>[2]Industry!V112</f>
        <v>23.128274701304903</v>
      </c>
      <c r="O112" s="174">
        <f>[2]Residential!V112</f>
        <v>8.2490473499096915</v>
      </c>
      <c r="P112" s="174">
        <f>[2]Aviation!X112+[2]Aviation!Y112</f>
        <v>0.46117342314577048</v>
      </c>
      <c r="Q112" s="174">
        <f>'[2]International Shipping'!F112</f>
        <v>1.4681783472132348</v>
      </c>
      <c r="R112" s="114">
        <f t="shared" si="7"/>
        <v>70.935179337911279</v>
      </c>
    </row>
    <row r="113" spans="2:18">
      <c r="B113" s="74">
        <v>43575</v>
      </c>
      <c r="C113" s="174">
        <f>[2]Power!K113</f>
        <v>31.619402985303587</v>
      </c>
      <c r="D113" s="174">
        <f>'[2]Ground Transportation'!K113</f>
        <v>17.117346033031872</v>
      </c>
      <c r="E113" s="174">
        <f>[2]Industry!K113</f>
        <v>26.446644713912718</v>
      </c>
      <c r="F113" s="174">
        <f>[2]Residential!K113</f>
        <v>8.2205122078909163</v>
      </c>
      <c r="G113" s="174">
        <f>[2]Aviation!K113+[2]Aviation!L113</f>
        <v>2.5277802229807156</v>
      </c>
      <c r="H113" s="174">
        <f>'[2]International Shipping'!C113</f>
        <v>1.9683864397260273</v>
      </c>
      <c r="I113" s="114">
        <f t="shared" si="6"/>
        <v>87.900072602845839</v>
      </c>
      <c r="K113" s="74">
        <v>43941</v>
      </c>
      <c r="L113" s="174">
        <f>[2]Power!V113</f>
        <v>31.048390171388096</v>
      </c>
      <c r="M113" s="174">
        <f>'[2]Ground Transportation'!V113</f>
        <v>11.972611158677857</v>
      </c>
      <c r="N113" s="174">
        <f>[2]Industry!V113</f>
        <v>23.851481184602225</v>
      </c>
      <c r="O113" s="174">
        <f>[2]Residential!V113</f>
        <v>8.4573072693486875</v>
      </c>
      <c r="P113" s="174">
        <f>[2]Aviation!X113+[2]Aviation!Y113</f>
        <v>0.49194170018434547</v>
      </c>
      <c r="Q113" s="174">
        <f>'[2]International Shipping'!F113</f>
        <v>1.4681783472132348</v>
      </c>
      <c r="R113" s="114">
        <f t="shared" si="7"/>
        <v>77.289909831414448</v>
      </c>
    </row>
    <row r="114" spans="2:18">
      <c r="B114" s="74">
        <v>43576</v>
      </c>
      <c r="C114" s="174">
        <f>[2]Power!K114</f>
        <v>31.035376637625333</v>
      </c>
      <c r="D114" s="174">
        <f>'[2]Ground Transportation'!K114</f>
        <v>14.361603472296713</v>
      </c>
      <c r="E114" s="174">
        <f>[2]Industry!K114</f>
        <v>25.553503703604203</v>
      </c>
      <c r="F114" s="174">
        <f>[2]Residential!K114</f>
        <v>8.1268829597408221</v>
      </c>
      <c r="G114" s="174">
        <f>[2]Aviation!K114+[2]Aviation!L114</f>
        <v>2.5447332990116101</v>
      </c>
      <c r="H114" s="174">
        <f>'[2]International Shipping'!C114</f>
        <v>1.9683864397260273</v>
      </c>
      <c r="I114" s="114">
        <f t="shared" si="6"/>
        <v>83.590486512004716</v>
      </c>
      <c r="K114" s="74">
        <v>43942</v>
      </c>
      <c r="L114" s="174">
        <f>[2]Power!V114</f>
        <v>30.836440512067334</v>
      </c>
      <c r="M114" s="174">
        <f>'[2]Ground Transportation'!V114</f>
        <v>12.678803727771763</v>
      </c>
      <c r="N114" s="174">
        <f>[2]Industry!V114</f>
        <v>24.464433919083604</v>
      </c>
      <c r="O114" s="174">
        <f>[2]Residential!V114</f>
        <v>8.6604769325784208</v>
      </c>
      <c r="P114" s="174">
        <f>[2]Aviation!X114+[2]Aviation!Y114</f>
        <v>0.5308131989864775</v>
      </c>
      <c r="Q114" s="174">
        <f>'[2]International Shipping'!F114</f>
        <v>1.4681783472132348</v>
      </c>
      <c r="R114" s="114">
        <f t="shared" si="7"/>
        <v>78.639146637700833</v>
      </c>
    </row>
    <row r="115" spans="2:18">
      <c r="B115" s="74">
        <v>43577</v>
      </c>
      <c r="C115" s="174">
        <f>[2]Power!K115</f>
        <v>31.789947964222083</v>
      </c>
      <c r="D115" s="174">
        <f>'[2]Ground Transportation'!K115</f>
        <v>17.293483405683379</v>
      </c>
      <c r="E115" s="174">
        <f>[2]Industry!K115</f>
        <v>26.239609008193799</v>
      </c>
      <c r="F115" s="174">
        <f>[2]Residential!K115</f>
        <v>7.7413765710785221</v>
      </c>
      <c r="G115" s="174">
        <f>[2]Aviation!K115+[2]Aviation!L115</f>
        <v>2.5760625727495503</v>
      </c>
      <c r="H115" s="174">
        <f>'[2]International Shipping'!C115</f>
        <v>1.9683864397260273</v>
      </c>
      <c r="I115" s="114">
        <f t="shared" si="6"/>
        <v>87.608865961653365</v>
      </c>
      <c r="K115" s="74">
        <v>43943</v>
      </c>
      <c r="L115" s="174">
        <f>[2]Power!V115</f>
        <v>31.528942694521692</v>
      </c>
      <c r="M115" s="174">
        <f>'[2]Ground Transportation'!V115</f>
        <v>13.072824535292632</v>
      </c>
      <c r="N115" s="174">
        <f>[2]Industry!V115</f>
        <v>24.54013906621422</v>
      </c>
      <c r="O115" s="174">
        <f>[2]Residential!V115</f>
        <v>8.8523161473841068</v>
      </c>
      <c r="P115" s="174">
        <f>[2]Aviation!X115+[2]Aviation!Y115</f>
        <v>0.5702119655986031</v>
      </c>
      <c r="Q115" s="174">
        <f>'[2]International Shipping'!F115</f>
        <v>1.4681783472132348</v>
      </c>
      <c r="R115" s="114">
        <f t="shared" si="7"/>
        <v>80.032612756224495</v>
      </c>
    </row>
    <row r="116" spans="2:18">
      <c r="B116" s="74">
        <v>43578</v>
      </c>
      <c r="C116" s="174">
        <f>[2]Power!K116</f>
        <v>33.172816988258042</v>
      </c>
      <c r="D116" s="174">
        <f>'[2]Ground Transportation'!K116</f>
        <v>19.509993356859216</v>
      </c>
      <c r="E116" s="174">
        <f>[2]Industry!K116</f>
        <v>27.747672768698934</v>
      </c>
      <c r="F116" s="174">
        <f>[2]Residential!K116</f>
        <v>7.5800713650358897</v>
      </c>
      <c r="G116" s="174">
        <f>[2]Aviation!K116+[2]Aviation!L116</f>
        <v>2.5461865213482211</v>
      </c>
      <c r="H116" s="174">
        <f>'[2]International Shipping'!C116</f>
        <v>1.9683864397260273</v>
      </c>
      <c r="I116" s="114">
        <f t="shared" si="6"/>
        <v>92.525127439926337</v>
      </c>
      <c r="K116" s="74">
        <v>43944</v>
      </c>
      <c r="L116" s="174">
        <f>[2]Power!V116</f>
        <v>32.395161620507444</v>
      </c>
      <c r="M116" s="174">
        <f>'[2]Ground Transportation'!V116</f>
        <v>12.966613829251893</v>
      </c>
      <c r="N116" s="174">
        <f>[2]Industry!V116</f>
        <v>24.967679363767473</v>
      </c>
      <c r="O116" s="174">
        <f>[2]Residential!V116</f>
        <v>8.693047161847419</v>
      </c>
      <c r="P116" s="174">
        <f>[2]Aviation!X116+[2]Aviation!Y116</f>
        <v>0.5965607203281853</v>
      </c>
      <c r="Q116" s="174">
        <f>'[2]International Shipping'!F116</f>
        <v>1.4681783472132348</v>
      </c>
      <c r="R116" s="114">
        <f t="shared" si="7"/>
        <v>81.08724104291565</v>
      </c>
    </row>
    <row r="117" spans="2:18">
      <c r="B117" s="74">
        <v>43579</v>
      </c>
      <c r="C117" s="174">
        <f>[2]Power!K117</f>
        <v>34.539834078547344</v>
      </c>
      <c r="D117" s="174">
        <f>'[2]Ground Transportation'!K117</f>
        <v>19.708789316966747</v>
      </c>
      <c r="E117" s="174">
        <f>[2]Industry!K117</f>
        <v>28.184379889776206</v>
      </c>
      <c r="F117" s="174">
        <f>[2]Residential!K117</f>
        <v>7.6768096721118821</v>
      </c>
      <c r="G117" s="174">
        <f>[2]Aviation!K117+[2]Aviation!L117</f>
        <v>2.5370365243828381</v>
      </c>
      <c r="H117" s="174">
        <f>'[2]International Shipping'!C117</f>
        <v>1.9683864397260273</v>
      </c>
      <c r="I117" s="114">
        <f t="shared" si="6"/>
        <v>94.615235921511058</v>
      </c>
      <c r="K117" s="74">
        <v>43945</v>
      </c>
      <c r="L117" s="174">
        <f>[2]Power!V117</f>
        <v>32.192985811057667</v>
      </c>
      <c r="M117" s="174">
        <f>'[2]Ground Transportation'!V117</f>
        <v>13.040420049911868</v>
      </c>
      <c r="N117" s="174">
        <f>[2]Industry!V117</f>
        <v>24.547645468457869</v>
      </c>
      <c r="O117" s="174">
        <f>[2]Residential!V117</f>
        <v>8.1674332051187513</v>
      </c>
      <c r="P117" s="174">
        <f>[2]Aviation!X117+[2]Aviation!Y117</f>
        <v>0.60154037165931751</v>
      </c>
      <c r="Q117" s="174">
        <f>'[2]International Shipping'!F117</f>
        <v>1.4681783472132348</v>
      </c>
      <c r="R117" s="114">
        <f t="shared" si="7"/>
        <v>80.018203253418704</v>
      </c>
    </row>
    <row r="118" spans="2:18">
      <c r="B118" s="74">
        <v>43580</v>
      </c>
      <c r="C118" s="174">
        <f>[2]Power!K118</f>
        <v>34.534950640506587</v>
      </c>
      <c r="D118" s="174">
        <f>'[2]Ground Transportation'!K118</f>
        <v>19.773296948982836</v>
      </c>
      <c r="E118" s="174">
        <f>[2]Industry!K118</f>
        <v>27.927259102218741</v>
      </c>
      <c r="F118" s="174">
        <f>[2]Residential!K118</f>
        <v>7.7580253313781311</v>
      </c>
      <c r="G118" s="174">
        <f>[2]Aviation!K118+[2]Aviation!L118</f>
        <v>2.607057439843004</v>
      </c>
      <c r="H118" s="174">
        <f>'[2]International Shipping'!C118</f>
        <v>1.9683864397260273</v>
      </c>
      <c r="I118" s="114">
        <f t="shared" si="6"/>
        <v>94.568975902655339</v>
      </c>
      <c r="K118" s="74">
        <v>43946</v>
      </c>
      <c r="L118" s="174">
        <f>[2]Power!V118</f>
        <v>31.34666353791588</v>
      </c>
      <c r="M118" s="174">
        <f>'[2]Ground Transportation'!V118</f>
        <v>10.201584329862527</v>
      </c>
      <c r="N118" s="174">
        <f>[2]Industry!V118</f>
        <v>24.21387998912985</v>
      </c>
      <c r="O118" s="174">
        <f>[2]Residential!V118</f>
        <v>7.9954279022811443</v>
      </c>
      <c r="P118" s="174">
        <f>[2]Aviation!X118+[2]Aviation!Y118</f>
        <v>0.55900523007110059</v>
      </c>
      <c r="Q118" s="174">
        <f>'[2]International Shipping'!F118</f>
        <v>1.4681783472132348</v>
      </c>
      <c r="R118" s="114">
        <f t="shared" si="7"/>
        <v>75.784739336473734</v>
      </c>
    </row>
    <row r="119" spans="2:18">
      <c r="B119" s="74">
        <v>43581</v>
      </c>
      <c r="C119" s="174">
        <f>[2]Power!K119</f>
        <v>34.79196852025887</v>
      </c>
      <c r="D119" s="174">
        <f>'[2]Ground Transportation'!K119</f>
        <v>19.574453406887674</v>
      </c>
      <c r="E119" s="174">
        <f>[2]Industry!K119</f>
        <v>27.751252804232536</v>
      </c>
      <c r="F119" s="174">
        <f>[2]Residential!K119</f>
        <v>8.1750380597807766</v>
      </c>
      <c r="G119" s="174">
        <f>[2]Aviation!K119+[2]Aviation!L119</f>
        <v>2.6051893061597728</v>
      </c>
      <c r="H119" s="174">
        <f>'[2]International Shipping'!C119</f>
        <v>1.9683864397260273</v>
      </c>
      <c r="I119" s="114">
        <f t="shared" si="6"/>
        <v>94.866288537045662</v>
      </c>
      <c r="K119" s="74">
        <v>43947</v>
      </c>
      <c r="L119" s="174">
        <f>[2]Power!V119</f>
        <v>30.639557940932672</v>
      </c>
      <c r="M119" s="174">
        <f>'[2]Ground Transportation'!V119</f>
        <v>8.0153319253580442</v>
      </c>
      <c r="N119" s="174">
        <f>[2]Industry!V119</f>
        <v>24.209946124717749</v>
      </c>
      <c r="O119" s="174">
        <f>[2]Residential!V119</f>
        <v>7.9664121551053286</v>
      </c>
      <c r="P119" s="174">
        <f>[2]Aviation!X119+[2]Aviation!Y119</f>
        <v>0.54700100312159594</v>
      </c>
      <c r="Q119" s="174">
        <f>'[2]International Shipping'!F119</f>
        <v>1.4681783472132348</v>
      </c>
      <c r="R119" s="114">
        <f t="shared" si="7"/>
        <v>72.846427496448626</v>
      </c>
    </row>
    <row r="120" spans="2:18">
      <c r="B120" s="74">
        <v>43582</v>
      </c>
      <c r="C120" s="174">
        <f>[2]Power!K120</f>
        <v>32.972369735637109</v>
      </c>
      <c r="D120" s="174">
        <f>'[2]Ground Transportation'!K120</f>
        <v>17.683304261231687</v>
      </c>
      <c r="E120" s="174">
        <f>[2]Industry!K120</f>
        <v>26.504358253355392</v>
      </c>
      <c r="F120" s="174">
        <f>[2]Residential!K120</f>
        <v>8.4889517157203169</v>
      </c>
      <c r="G120" s="174">
        <f>[2]Aviation!K120+[2]Aviation!L120</f>
        <v>2.5818391076439635</v>
      </c>
      <c r="H120" s="174">
        <f>'[2]International Shipping'!C120</f>
        <v>1.9683864397260273</v>
      </c>
      <c r="I120" s="114">
        <f t="shared" si="6"/>
        <v>90.1992095133145</v>
      </c>
      <c r="K120" s="74">
        <v>43948</v>
      </c>
      <c r="L120" s="174">
        <f>[2]Power!V120</f>
        <v>31.228638112423834</v>
      </c>
      <c r="M120" s="174">
        <f>'[2]Ground Transportation'!V120</f>
        <v>12.321701008353847</v>
      </c>
      <c r="N120" s="174">
        <f>[2]Industry!V120</f>
        <v>25.007103541520536</v>
      </c>
      <c r="O120" s="174">
        <f>[2]Residential!V120</f>
        <v>7.7998335521818944</v>
      </c>
      <c r="P120" s="174">
        <f>[2]Aviation!X120+[2]Aviation!Y120</f>
        <v>0.54623815987005786</v>
      </c>
      <c r="Q120" s="174">
        <f>'[2]International Shipping'!F120</f>
        <v>1.4681783472132348</v>
      </c>
      <c r="R120" s="114">
        <f t="shared" si="7"/>
        <v>78.371692721563406</v>
      </c>
    </row>
    <row r="121" spans="2:18">
      <c r="B121" s="74">
        <v>43583</v>
      </c>
      <c r="C121" s="174">
        <f>[2]Power!K121</f>
        <v>33.074803777244476</v>
      </c>
      <c r="D121" s="174">
        <f>'[2]Ground Transportation'!K121</f>
        <v>15.175758923956382</v>
      </c>
      <c r="E121" s="174">
        <f>[2]Industry!K121</f>
        <v>26.863018944764722</v>
      </c>
      <c r="F121" s="174">
        <f>[2]Residential!K121</f>
        <v>8.5025966890184463</v>
      </c>
      <c r="G121" s="174">
        <f>[2]Aviation!K121+[2]Aviation!L121</f>
        <v>2.6119330843894928</v>
      </c>
      <c r="H121" s="174">
        <f>'[2]International Shipping'!C121</f>
        <v>1.9683864397260273</v>
      </c>
      <c r="I121" s="114">
        <f t="shared" si="6"/>
        <v>88.196497859099551</v>
      </c>
      <c r="K121" s="74">
        <v>43949</v>
      </c>
      <c r="L121" s="174">
        <f>[2]Power!V121</f>
        <v>31.270292130581524</v>
      </c>
      <c r="M121" s="174">
        <f>'[2]Ground Transportation'!V121</f>
        <v>13.406234479666761</v>
      </c>
      <c r="N121" s="174">
        <f>[2]Industry!V121</f>
        <v>24.91319225719235</v>
      </c>
      <c r="O121" s="174">
        <f>[2]Residential!V121</f>
        <v>7.4571374082812385</v>
      </c>
      <c r="P121" s="174">
        <f>[2]Aviation!X121+[2]Aviation!Y121</f>
        <v>0.58722111356676787</v>
      </c>
      <c r="Q121" s="174">
        <f>'[2]International Shipping'!F121</f>
        <v>1.4681783472132348</v>
      </c>
      <c r="R121" s="114">
        <f t="shared" si="7"/>
        <v>79.102255736501888</v>
      </c>
    </row>
    <row r="122" spans="2:18">
      <c r="B122" s="74">
        <v>43584</v>
      </c>
      <c r="C122" s="174">
        <f>[2]Power!K122</f>
        <v>34.485294392968541</v>
      </c>
      <c r="D122" s="174">
        <f>'[2]Ground Transportation'!K122</f>
        <v>18.295039553121537</v>
      </c>
      <c r="E122" s="174">
        <f>[2]Industry!K122</f>
        <v>27.826328102332567</v>
      </c>
      <c r="F122" s="174">
        <f>[2]Residential!K122</f>
        <v>8.2154800055139887</v>
      </c>
      <c r="G122" s="174">
        <f>[2]Aviation!K122+[2]Aviation!L122</f>
        <v>2.5701900034626326</v>
      </c>
      <c r="H122" s="174">
        <f>'[2]International Shipping'!C122</f>
        <v>1.9683864397260273</v>
      </c>
      <c r="I122" s="114">
        <f t="shared" si="6"/>
        <v>93.360718497125291</v>
      </c>
      <c r="K122" s="74">
        <v>43950</v>
      </c>
      <c r="L122" s="174">
        <f>[2]Power!V122</f>
        <v>31.405821161698036</v>
      </c>
      <c r="M122" s="174">
        <f>'[2]Ground Transportation'!V122</f>
        <v>13.529139405947488</v>
      </c>
      <c r="N122" s="174">
        <f>[2]Industry!V122</f>
        <v>25.191158973599752</v>
      </c>
      <c r="O122" s="174">
        <f>[2]Residential!V122</f>
        <v>7.2681451679679405</v>
      </c>
      <c r="P122" s="174">
        <f>[2]Aviation!X122+[2]Aviation!Y122</f>
        <v>0.63634245559726732</v>
      </c>
      <c r="Q122" s="174">
        <f>'[2]International Shipping'!F122</f>
        <v>1.4681783472132348</v>
      </c>
      <c r="R122" s="114">
        <f t="shared" si="7"/>
        <v>79.49878551202373</v>
      </c>
    </row>
    <row r="123" spans="2:18">
      <c r="B123" s="74">
        <v>43585</v>
      </c>
      <c r="C123" s="174">
        <f>[2]Power!K123</f>
        <v>34.958972390623536</v>
      </c>
      <c r="D123" s="174">
        <f>'[2]Ground Transportation'!K123</f>
        <v>19.827532667352273</v>
      </c>
      <c r="E123" s="174">
        <f>[2]Industry!K123</f>
        <v>27.658166366599414</v>
      </c>
      <c r="F123" s="174">
        <f>[2]Residential!K123</f>
        <v>7.7522632825123434</v>
      </c>
      <c r="G123" s="174">
        <f>[2]Aviation!K123+[2]Aviation!L123</f>
        <v>2.5283321595496049</v>
      </c>
      <c r="H123" s="174">
        <f>'[2]International Shipping'!C123</f>
        <v>1.9683864397260273</v>
      </c>
      <c r="I123" s="114">
        <f t="shared" si="6"/>
        <v>94.693653306363203</v>
      </c>
      <c r="K123" s="74">
        <v>43951</v>
      </c>
      <c r="L123" s="174">
        <f>[2]Power!V123</f>
        <v>31.21280665255415</v>
      </c>
      <c r="M123" s="174">
        <f>'[2]Ground Transportation'!V123</f>
        <v>14.097358210945393</v>
      </c>
      <c r="N123" s="174">
        <f>[2]Industry!V123</f>
        <v>24.325481676213471</v>
      </c>
      <c r="O123" s="174">
        <f>[2]Residential!V123</f>
        <v>7.2423060072584935</v>
      </c>
      <c r="P123" s="174">
        <f>[2]Aviation!X123+[2]Aviation!Y123</f>
        <v>0.66576465953959607</v>
      </c>
      <c r="Q123" s="174">
        <f>'[2]International Shipping'!F123</f>
        <v>1.4681783472132348</v>
      </c>
      <c r="R123" s="114">
        <f t="shared" si="7"/>
        <v>79.011895553724329</v>
      </c>
    </row>
    <row r="124" spans="2:18">
      <c r="B124" s="74">
        <v>43586</v>
      </c>
      <c r="C124" s="174">
        <f>[2]Power!K124</f>
        <v>34.210889162774947</v>
      </c>
      <c r="D124" s="174">
        <f>'[2]Ground Transportation'!K124</f>
        <v>19.062319655353022</v>
      </c>
      <c r="E124" s="174">
        <f>[2]Industry!K124</f>
        <v>25.293214482799115</v>
      </c>
      <c r="F124" s="174">
        <f>[2]Residential!K124</f>
        <v>7.2731103096040695</v>
      </c>
      <c r="G124" s="174">
        <f>[2]Aviation!K124+[2]Aviation!L124</f>
        <v>2.5576619785521753</v>
      </c>
      <c r="H124" s="174">
        <f>'[2]International Shipping'!C124</f>
        <v>1.9683864397260273</v>
      </c>
      <c r="I124" s="114">
        <f t="shared" si="6"/>
        <v>90.365582028809357</v>
      </c>
      <c r="K124" s="74">
        <v>43952</v>
      </c>
      <c r="L124" s="174">
        <f>[2]Power!V124</f>
        <v>29.071039146709929</v>
      </c>
      <c r="M124" s="174">
        <f>'[2]Ground Transportation'!V124</f>
        <v>11.486145391645088</v>
      </c>
      <c r="N124" s="174">
        <f>[2]Industry!V124</f>
        <v>23.15030949720051</v>
      </c>
      <c r="O124" s="174">
        <f>[2]Residential!V124</f>
        <v>6.9201275797703046</v>
      </c>
      <c r="P124" s="174">
        <f>[2]Aviation!X124+[2]Aviation!Y124</f>
        <v>0.66652748784079563</v>
      </c>
      <c r="Q124" s="174">
        <f>'[2]International Shipping'!F124</f>
        <v>1.4681783472132348</v>
      </c>
      <c r="R124" s="114">
        <f t="shared" si="7"/>
        <v>72.762327450379871</v>
      </c>
    </row>
    <row r="125" spans="2:18">
      <c r="B125" s="74">
        <v>43587</v>
      </c>
      <c r="C125" s="174">
        <f>[2]Power!K125</f>
        <v>32.691579279060171</v>
      </c>
      <c r="D125" s="174">
        <f>'[2]Ground Transportation'!K125</f>
        <v>19.84091442225753</v>
      </c>
      <c r="E125" s="174">
        <f>[2]Industry!K125</f>
        <v>25.702871411292811</v>
      </c>
      <c r="F125" s="174">
        <f>[2]Residential!K125</f>
        <v>7.0612997434970159</v>
      </c>
      <c r="G125" s="174">
        <f>[2]Aviation!K125+[2]Aviation!L125</f>
        <v>2.5642718832658788</v>
      </c>
      <c r="H125" s="174">
        <f>'[2]International Shipping'!C125</f>
        <v>1.9683864397260273</v>
      </c>
      <c r="I125" s="114">
        <f t="shared" si="6"/>
        <v>89.829323179099433</v>
      </c>
      <c r="K125" s="74">
        <v>43953</v>
      </c>
      <c r="L125" s="174">
        <f>[2]Power!V125</f>
        <v>28.875341000998656</v>
      </c>
      <c r="M125" s="174">
        <f>'[2]Ground Transportation'!V125</f>
        <v>10.795611882945945</v>
      </c>
      <c r="N125" s="174">
        <f>[2]Industry!V125</f>
        <v>23.625489902559305</v>
      </c>
      <c r="O125" s="174">
        <f>[2]Residential!V125</f>
        <v>6.6806509535055429</v>
      </c>
      <c r="P125" s="174">
        <f>[2]Aviation!X125+[2]Aviation!Y125</f>
        <v>0.58366377294124594</v>
      </c>
      <c r="Q125" s="174">
        <f>'[2]International Shipping'!F125</f>
        <v>1.4681783472132348</v>
      </c>
      <c r="R125" s="114">
        <f t="shared" si="7"/>
        <v>72.028935860163941</v>
      </c>
    </row>
    <row r="126" spans="2:18">
      <c r="B126" s="74">
        <v>43588</v>
      </c>
      <c r="C126" s="174">
        <f>[2]Power!K126</f>
        <v>32.367554931964101</v>
      </c>
      <c r="D126" s="174">
        <f>'[2]Ground Transportation'!K126</f>
        <v>19.690455664204389</v>
      </c>
      <c r="E126" s="174">
        <f>[2]Industry!K126</f>
        <v>27.03848080735084</v>
      </c>
      <c r="F126" s="174">
        <f>[2]Residential!K126</f>
        <v>7.1820730347539179</v>
      </c>
      <c r="G126" s="174">
        <f>[2]Aviation!K126+[2]Aviation!L126</f>
        <v>2.6306092241666859</v>
      </c>
      <c r="H126" s="174">
        <f>'[2]International Shipping'!C126</f>
        <v>1.9683864397260273</v>
      </c>
      <c r="I126" s="114">
        <f t="shared" si="6"/>
        <v>90.877560102165958</v>
      </c>
      <c r="K126" s="74">
        <v>43954</v>
      </c>
      <c r="L126" s="174">
        <f>[2]Power!V126</f>
        <v>28.278018407295196</v>
      </c>
      <c r="M126" s="174">
        <f>'[2]Ground Transportation'!V126</f>
        <v>8.0292102485537704</v>
      </c>
      <c r="N126" s="174">
        <f>[2]Industry!V126</f>
        <v>24.688995960067601</v>
      </c>
      <c r="O126" s="174">
        <f>[2]Residential!V126</f>
        <v>6.6081305838278555</v>
      </c>
      <c r="P126" s="174">
        <f>[2]Aviation!X126+[2]Aviation!Y126</f>
        <v>0.57074401508924844</v>
      </c>
      <c r="Q126" s="174">
        <f>'[2]International Shipping'!F126</f>
        <v>1.4681783472132348</v>
      </c>
      <c r="R126" s="114">
        <f t="shared" si="7"/>
        <v>69.643277562046904</v>
      </c>
    </row>
    <row r="127" spans="2:18">
      <c r="B127" s="74">
        <v>43589</v>
      </c>
      <c r="C127" s="174">
        <f>[2]Power!K127</f>
        <v>31.349637525571175</v>
      </c>
      <c r="D127" s="174">
        <f>'[2]Ground Transportation'!K127</f>
        <v>17.953472987806542</v>
      </c>
      <c r="E127" s="174">
        <f>[2]Industry!K127</f>
        <v>26.411933253570684</v>
      </c>
      <c r="F127" s="174">
        <f>[2]Residential!K127</f>
        <v>7.4756626546174409</v>
      </c>
      <c r="G127" s="174">
        <f>[2]Aviation!K127+[2]Aviation!L127</f>
        <v>2.5713544057952733</v>
      </c>
      <c r="H127" s="174">
        <f>'[2]International Shipping'!C127</f>
        <v>1.9683864397260273</v>
      </c>
      <c r="I127" s="114">
        <f t="shared" ref="I127:I190" si="8">SUM(C127:H127)</f>
        <v>87.730447267087143</v>
      </c>
      <c r="K127" s="74">
        <v>43955</v>
      </c>
      <c r="L127" s="174">
        <f>[2]Power!V127</f>
        <v>29.256032455117996</v>
      </c>
      <c r="M127" s="174">
        <f>'[2]Ground Transportation'!V127</f>
        <v>12.157684593742703</v>
      </c>
      <c r="N127" s="174">
        <f>[2]Industry!V127</f>
        <v>25.758863880983643</v>
      </c>
      <c r="O127" s="174">
        <f>[2]Residential!V127</f>
        <v>6.7696776008502102</v>
      </c>
      <c r="P127" s="174">
        <f>[2]Aviation!X127+[2]Aviation!Y127</f>
        <v>0.58095458657658539</v>
      </c>
      <c r="Q127" s="174">
        <f>'[2]International Shipping'!F127</f>
        <v>1.4681783472132348</v>
      </c>
      <c r="R127" s="114">
        <f t="shared" si="7"/>
        <v>75.99139146448438</v>
      </c>
    </row>
    <row r="128" spans="2:18">
      <c r="B128" s="74">
        <v>43590</v>
      </c>
      <c r="C128" s="174">
        <f>[2]Power!K128</f>
        <v>31.2738910093348</v>
      </c>
      <c r="D128" s="174">
        <f>'[2]Ground Transportation'!K128</f>
        <v>15.13856124709398</v>
      </c>
      <c r="E128" s="174">
        <f>[2]Industry!K128</f>
        <v>25.756877043359967</v>
      </c>
      <c r="F128" s="174">
        <f>[2]Residential!K128</f>
        <v>7.5245611647398274</v>
      </c>
      <c r="G128" s="174">
        <f>[2]Aviation!K128+[2]Aviation!L128</f>
        <v>2.5853270538409832</v>
      </c>
      <c r="H128" s="174">
        <f>'[2]International Shipping'!C128</f>
        <v>1.9683864397260273</v>
      </c>
      <c r="I128" s="114">
        <f t="shared" si="8"/>
        <v>84.247603958095581</v>
      </c>
      <c r="K128" s="74">
        <v>43956</v>
      </c>
      <c r="L128" s="174">
        <f>[2]Power!V128</f>
        <v>30.718650709777208</v>
      </c>
      <c r="M128" s="174">
        <f>'[2]Ground Transportation'!V128</f>
        <v>12.674042979886883</v>
      </c>
      <c r="N128" s="174">
        <f>[2]Industry!V128</f>
        <v>26.350447930503222</v>
      </c>
      <c r="O128" s="174">
        <f>[2]Residential!V128</f>
        <v>7.0481248281272961</v>
      </c>
      <c r="P128" s="174">
        <f>[2]Aviation!X128+[2]Aviation!Y128</f>
        <v>0.63435799779473567</v>
      </c>
      <c r="Q128" s="174">
        <f>'[2]International Shipping'!F128</f>
        <v>1.4681783472132348</v>
      </c>
      <c r="R128" s="114">
        <f t="shared" si="7"/>
        <v>78.893802793302584</v>
      </c>
    </row>
    <row r="129" spans="2:18">
      <c r="B129" s="74">
        <v>43591</v>
      </c>
      <c r="C129" s="174">
        <f>[2]Power!K129</f>
        <v>33.003603558708342</v>
      </c>
      <c r="D129" s="174">
        <f>'[2]Ground Transportation'!K129</f>
        <v>18.005965381346826</v>
      </c>
      <c r="E129" s="174">
        <f>[2]Industry!K129</f>
        <v>27.811190049639055</v>
      </c>
      <c r="F129" s="174">
        <f>[2]Residential!K129</f>
        <v>7.4557649255095386</v>
      </c>
      <c r="G129" s="174">
        <f>[2]Aviation!K129+[2]Aviation!L129</f>
        <v>2.5697439938747877</v>
      </c>
      <c r="H129" s="174">
        <f>'[2]International Shipping'!C129</f>
        <v>1.9683864397260273</v>
      </c>
      <c r="I129" s="114">
        <f t="shared" si="8"/>
        <v>90.814654348804595</v>
      </c>
      <c r="K129" s="74">
        <v>43957</v>
      </c>
      <c r="L129" s="174">
        <f>[2]Power!V129</f>
        <v>32.011868380919644</v>
      </c>
      <c r="M129" s="174">
        <f>'[2]Ground Transportation'!V129</f>
        <v>13.53797699797731</v>
      </c>
      <c r="N129" s="174">
        <f>[2]Industry!V129</f>
        <v>26.897580265348644</v>
      </c>
      <c r="O129" s="174">
        <f>[2]Residential!V129</f>
        <v>7.0920983590952957</v>
      </c>
      <c r="P129" s="174">
        <f>[2]Aviation!X129+[2]Aviation!Y129</f>
        <v>0.64584680631021441</v>
      </c>
      <c r="Q129" s="174">
        <f>'[2]International Shipping'!F129</f>
        <v>1.4681783472132348</v>
      </c>
      <c r="R129" s="114">
        <f t="shared" si="7"/>
        <v>81.653549156864344</v>
      </c>
    </row>
    <row r="130" spans="2:18">
      <c r="B130" s="74">
        <v>43592</v>
      </c>
      <c r="C130" s="174">
        <f>[2]Power!K130</f>
        <v>34.213516258168482</v>
      </c>
      <c r="D130" s="174">
        <f>'[2]Ground Transportation'!K130</f>
        <v>19.595264010150348</v>
      </c>
      <c r="E130" s="174">
        <f>[2]Industry!K130</f>
        <v>29.080968971680761</v>
      </c>
      <c r="F130" s="174">
        <f>[2]Residential!K130</f>
        <v>7.3669311710473941</v>
      </c>
      <c r="G130" s="174">
        <f>[2]Aviation!K130+[2]Aviation!L130</f>
        <v>2.5152677396151044</v>
      </c>
      <c r="H130" s="174">
        <f>'[2]International Shipping'!C130</f>
        <v>1.9683864397260273</v>
      </c>
      <c r="I130" s="114">
        <f t="shared" si="8"/>
        <v>94.740334590388116</v>
      </c>
      <c r="K130" s="74">
        <v>43958</v>
      </c>
      <c r="L130" s="174">
        <f>[2]Power!V130</f>
        <v>31.70514745593217</v>
      </c>
      <c r="M130" s="174">
        <f>'[2]Ground Transportation'!V130</f>
        <v>13.723250272260179</v>
      </c>
      <c r="N130" s="174">
        <f>[2]Industry!V130</f>
        <v>26.759398192458121</v>
      </c>
      <c r="O130" s="174">
        <f>[2]Residential!V130</f>
        <v>7.0018365741003148</v>
      </c>
      <c r="P130" s="174">
        <f>[2]Aviation!X130+[2]Aviation!Y130</f>
        <v>0.67483380138589477</v>
      </c>
      <c r="Q130" s="174">
        <f>'[2]International Shipping'!F130</f>
        <v>1.4681783472132348</v>
      </c>
      <c r="R130" s="114">
        <f t="shared" si="7"/>
        <v>81.332644643349923</v>
      </c>
    </row>
    <row r="131" spans="2:18">
      <c r="B131" s="74">
        <v>43593</v>
      </c>
      <c r="C131" s="174">
        <f>[2]Power!K131</f>
        <v>33.631053259751191</v>
      </c>
      <c r="D131" s="174">
        <f>'[2]Ground Transportation'!K131</f>
        <v>19.628624600827997</v>
      </c>
      <c r="E131" s="174">
        <f>[2]Industry!K131</f>
        <v>28.373834689962216</v>
      </c>
      <c r="F131" s="174">
        <f>[2]Residential!K131</f>
        <v>7.0999143572753418</v>
      </c>
      <c r="G131" s="174">
        <f>[2]Aviation!K131+[2]Aviation!L131</f>
        <v>2.5074434012326678</v>
      </c>
      <c r="H131" s="174">
        <f>'[2]International Shipping'!C131</f>
        <v>1.9683864397260273</v>
      </c>
      <c r="I131" s="114">
        <f t="shared" si="8"/>
        <v>93.209256748775445</v>
      </c>
      <c r="K131" s="74">
        <v>43959</v>
      </c>
      <c r="L131" s="174">
        <f>[2]Power!V131</f>
        <v>32.504571201430423</v>
      </c>
      <c r="M131" s="174">
        <f>'[2]Ground Transportation'!V131</f>
        <v>13.746185960424828</v>
      </c>
      <c r="N131" s="174">
        <f>[2]Industry!V131</f>
        <v>27.001302169047115</v>
      </c>
      <c r="O131" s="174">
        <f>[2]Residential!V131</f>
        <v>6.7939589323686</v>
      </c>
      <c r="P131" s="174">
        <f>[2]Aviation!X131+[2]Aviation!Y131</f>
        <v>0.68230832219602622</v>
      </c>
      <c r="Q131" s="174">
        <f>'[2]International Shipping'!F131</f>
        <v>1.4681783472132348</v>
      </c>
      <c r="R131" s="114">
        <f t="shared" si="7"/>
        <v>82.196504932680227</v>
      </c>
    </row>
    <row r="132" spans="2:18">
      <c r="B132" s="74">
        <v>43594</v>
      </c>
      <c r="C132" s="174">
        <f>[2]Power!K132</f>
        <v>33.84073408262352</v>
      </c>
      <c r="D132" s="174">
        <f>'[2]Ground Transportation'!K132</f>
        <v>19.760247714683619</v>
      </c>
      <c r="E132" s="174">
        <f>[2]Industry!K132</f>
        <v>29.135355680415547</v>
      </c>
      <c r="F132" s="174">
        <f>[2]Residential!K132</f>
        <v>6.8081916480772762</v>
      </c>
      <c r="G132" s="174">
        <f>[2]Aviation!K132+[2]Aviation!L132</f>
        <v>2.5433435921180969</v>
      </c>
      <c r="H132" s="174">
        <f>'[2]International Shipping'!C132</f>
        <v>1.9683864397260273</v>
      </c>
      <c r="I132" s="114">
        <f t="shared" si="8"/>
        <v>94.056259157644078</v>
      </c>
      <c r="K132" s="74">
        <v>43960</v>
      </c>
      <c r="L132" s="174">
        <f>[2]Power!V132</f>
        <v>32.855642090599666</v>
      </c>
      <c r="M132" s="174">
        <f>'[2]Ground Transportation'!V132</f>
        <v>11.706158483225117</v>
      </c>
      <c r="N132" s="174">
        <f>[2]Industry!V132</f>
        <v>27.22646277179053</v>
      </c>
      <c r="O132" s="174">
        <f>[2]Residential!V132</f>
        <v>6.7654568421780921</v>
      </c>
      <c r="P132" s="174">
        <f>[2]Aviation!X132+[2]Aviation!Y132</f>
        <v>0.64118489137018275</v>
      </c>
      <c r="Q132" s="174">
        <f>'[2]International Shipping'!F132</f>
        <v>1.4681783472132348</v>
      </c>
      <c r="R132" s="114">
        <f t="shared" ref="R132:R184" si="9">SUM(L132:Q132)</f>
        <v>80.663083426376843</v>
      </c>
    </row>
    <row r="133" spans="2:18">
      <c r="B133" s="74">
        <v>43595</v>
      </c>
      <c r="C133" s="174">
        <f>[2]Power!K133</f>
        <v>35.287181051704799</v>
      </c>
      <c r="D133" s="174">
        <f>'[2]Ground Transportation'!K133</f>
        <v>19.491477712399185</v>
      </c>
      <c r="E133" s="174">
        <f>[2]Industry!K133</f>
        <v>29.018520343840606</v>
      </c>
      <c r="F133" s="174">
        <f>[2]Residential!K133</f>
        <v>6.693305749145102</v>
      </c>
      <c r="G133" s="174">
        <f>[2]Aviation!K133+[2]Aviation!L133</f>
        <v>2.6254024587845173</v>
      </c>
      <c r="H133" s="174">
        <f>'[2]International Shipping'!C133</f>
        <v>1.9683864397260273</v>
      </c>
      <c r="I133" s="114">
        <f t="shared" si="8"/>
        <v>95.084273755600236</v>
      </c>
      <c r="K133" s="74">
        <v>43961</v>
      </c>
      <c r="L133" s="174">
        <f>[2]Power!V133</f>
        <v>32.194372495535852</v>
      </c>
      <c r="M133" s="174">
        <f>'[2]Ground Transportation'!V133</f>
        <v>8.2841007025492033</v>
      </c>
      <c r="N133" s="174">
        <f>[2]Industry!V133</f>
        <v>25.392473818582289</v>
      </c>
      <c r="O133" s="174">
        <f>[2]Residential!V133</f>
        <v>6.5370592174347477</v>
      </c>
      <c r="P133" s="174">
        <f>[2]Aviation!X133+[2]Aviation!Y133</f>
        <v>0.63164601256211139</v>
      </c>
      <c r="Q133" s="174">
        <f>'[2]International Shipping'!F133</f>
        <v>1.4681783472132348</v>
      </c>
      <c r="R133" s="114">
        <f t="shared" si="9"/>
        <v>74.507830593877443</v>
      </c>
    </row>
    <row r="134" spans="2:18">
      <c r="B134" s="74">
        <v>43596</v>
      </c>
      <c r="C134" s="174">
        <f>[2]Power!K134</f>
        <v>33.443007137694806</v>
      </c>
      <c r="D134" s="174">
        <f>'[2]Ground Transportation'!K134</f>
        <v>17.610891412560314</v>
      </c>
      <c r="E134" s="174">
        <f>[2]Industry!K134</f>
        <v>27.486784089612005</v>
      </c>
      <c r="F134" s="174">
        <f>[2]Residential!K134</f>
        <v>6.6673678571172106</v>
      </c>
      <c r="G134" s="174">
        <f>[2]Aviation!K134+[2]Aviation!L134</f>
        <v>2.5466962007008718</v>
      </c>
      <c r="H134" s="174">
        <f>'[2]International Shipping'!C134</f>
        <v>1.9683864397260273</v>
      </c>
      <c r="I134" s="114">
        <f t="shared" si="8"/>
        <v>89.723133137411253</v>
      </c>
      <c r="K134" s="74">
        <v>43962</v>
      </c>
      <c r="L134" s="174">
        <f>[2]Power!V134</f>
        <v>32.486589429652724</v>
      </c>
      <c r="M134" s="174">
        <f>'[2]Ground Transportation'!V134</f>
        <v>12.711110028583388</v>
      </c>
      <c r="N134" s="174">
        <f>[2]Industry!V134</f>
        <v>24.792992799457402</v>
      </c>
      <c r="O134" s="174">
        <f>[2]Residential!V134</f>
        <v>7.169573157081321</v>
      </c>
      <c r="P134" s="174">
        <f>[2]Aviation!X134+[2]Aviation!Y134</f>
        <v>0.64138763470958593</v>
      </c>
      <c r="Q134" s="174">
        <f>'[2]International Shipping'!F134</f>
        <v>1.4681783472132348</v>
      </c>
      <c r="R134" s="114">
        <f t="shared" si="9"/>
        <v>79.269831396697668</v>
      </c>
    </row>
    <row r="135" spans="2:18">
      <c r="B135" s="74">
        <v>43597</v>
      </c>
      <c r="C135" s="174">
        <f>[2]Power!K135</f>
        <v>32.762589461789517</v>
      </c>
      <c r="D135" s="174">
        <f>'[2]Ground Transportation'!K135</f>
        <v>14.914289526092849</v>
      </c>
      <c r="E135" s="174">
        <f>[2]Industry!K135</f>
        <v>26.102660630735556</v>
      </c>
      <c r="F135" s="174">
        <f>[2]Residential!K135</f>
        <v>6.9174431214511376</v>
      </c>
      <c r="G135" s="174">
        <f>[2]Aviation!K135+[2]Aviation!L135</f>
        <v>2.5169673367453425</v>
      </c>
      <c r="H135" s="174">
        <f>'[2]International Shipping'!C135</f>
        <v>1.9683864397260273</v>
      </c>
      <c r="I135" s="114">
        <f t="shared" si="8"/>
        <v>85.182336516540431</v>
      </c>
      <c r="K135" s="74">
        <v>43963</v>
      </c>
      <c r="L135" s="174">
        <f>[2]Power!V135</f>
        <v>33.49954339253064</v>
      </c>
      <c r="M135" s="174">
        <f>'[2]Ground Transportation'!V135</f>
        <v>13.977246071051065</v>
      </c>
      <c r="N135" s="174">
        <f>[2]Industry!V135</f>
        <v>26.29269252242257</v>
      </c>
      <c r="O135" s="174">
        <f>[2]Residential!V135</f>
        <v>7.5942163452080482</v>
      </c>
      <c r="P135" s="174">
        <f>[2]Aviation!X135+[2]Aviation!Y135</f>
        <v>0.66005328340496483</v>
      </c>
      <c r="Q135" s="174">
        <f>'[2]International Shipping'!F135</f>
        <v>1.4681783472132348</v>
      </c>
      <c r="R135" s="114">
        <f t="shared" si="9"/>
        <v>83.491929961830536</v>
      </c>
    </row>
    <row r="136" spans="2:18">
      <c r="B136" s="74">
        <v>43598</v>
      </c>
      <c r="C136" s="174">
        <f>[2]Power!K136</f>
        <v>34.948872745227256</v>
      </c>
      <c r="D136" s="174">
        <f>'[2]Ground Transportation'!K136</f>
        <v>18.270691300654626</v>
      </c>
      <c r="E136" s="174">
        <f>[2]Industry!K136</f>
        <v>28.396064846637614</v>
      </c>
      <c r="F136" s="174">
        <f>[2]Residential!K136</f>
        <v>6.8790526258626876</v>
      </c>
      <c r="G136" s="174">
        <f>[2]Aviation!K136+[2]Aviation!L136</f>
        <v>2.5306367297872403</v>
      </c>
      <c r="H136" s="174">
        <f>'[2]International Shipping'!C136</f>
        <v>1.9683864397260273</v>
      </c>
      <c r="I136" s="114">
        <f t="shared" si="8"/>
        <v>92.993704687895459</v>
      </c>
      <c r="K136" s="74">
        <v>43964</v>
      </c>
      <c r="L136" s="174">
        <f>[2]Power!V136</f>
        <v>34.284888007974075</v>
      </c>
      <c r="M136" s="174">
        <f>'[2]Ground Transportation'!V136</f>
        <v>14.045198642146978</v>
      </c>
      <c r="N136" s="174">
        <f>[2]Industry!V136</f>
        <v>26.998017421686413</v>
      </c>
      <c r="O136" s="174">
        <f>[2]Residential!V136</f>
        <v>7.3468951184203863</v>
      </c>
      <c r="P136" s="174">
        <f>[2]Aviation!X136+[2]Aviation!Y136</f>
        <v>0.68922699313312519</v>
      </c>
      <c r="Q136" s="174">
        <f>'[2]International Shipping'!F136</f>
        <v>1.4681783472132348</v>
      </c>
      <c r="R136" s="114">
        <f t="shared" si="9"/>
        <v>84.832404530574223</v>
      </c>
    </row>
    <row r="137" spans="2:18">
      <c r="B137" s="74">
        <v>43599</v>
      </c>
      <c r="C137" s="174">
        <f>[2]Power!K137</f>
        <v>35.475765185654048</v>
      </c>
      <c r="D137" s="174">
        <f>'[2]Ground Transportation'!K137</f>
        <v>19.657150582588489</v>
      </c>
      <c r="E137" s="174">
        <f>[2]Industry!K137</f>
        <v>29.111031561522818</v>
      </c>
      <c r="F137" s="174">
        <f>[2]Residential!K137</f>
        <v>6.8303797487972533</v>
      </c>
      <c r="G137" s="174">
        <f>[2]Aviation!K137+[2]Aviation!L137</f>
        <v>2.523038276427426</v>
      </c>
      <c r="H137" s="174">
        <f>'[2]International Shipping'!C137</f>
        <v>1.9683864397260273</v>
      </c>
      <c r="I137" s="114">
        <f t="shared" si="8"/>
        <v>95.565751794716078</v>
      </c>
      <c r="K137" s="74">
        <v>43965</v>
      </c>
      <c r="L137" s="174">
        <f>[2]Power!V137</f>
        <v>34.160700846079791</v>
      </c>
      <c r="M137" s="174">
        <f>'[2]Ground Transportation'!V137</f>
        <v>14.29234306954846</v>
      </c>
      <c r="N137" s="174">
        <f>[2]Industry!V137</f>
        <v>27.392972284070474</v>
      </c>
      <c r="O137" s="174">
        <f>[2]Residential!V137</f>
        <v>6.992224606774756</v>
      </c>
      <c r="P137" s="174">
        <f>[2]Aviation!X137+[2]Aviation!Y137</f>
        <v>0.72494459380331544</v>
      </c>
      <c r="Q137" s="174">
        <f>'[2]International Shipping'!F137</f>
        <v>1.4681783472132348</v>
      </c>
      <c r="R137" s="114">
        <f t="shared" si="9"/>
        <v>85.031363747490033</v>
      </c>
    </row>
    <row r="138" spans="2:18">
      <c r="B138" s="74">
        <v>43600</v>
      </c>
      <c r="C138" s="174">
        <f>[2]Power!K138</f>
        <v>35.365314024767336</v>
      </c>
      <c r="D138" s="174">
        <f>'[2]Ground Transportation'!K138</f>
        <v>19.774977271283401</v>
      </c>
      <c r="E138" s="174">
        <f>[2]Industry!K138</f>
        <v>29.219969921651835</v>
      </c>
      <c r="F138" s="174">
        <f>[2]Residential!K138</f>
        <v>6.581527706006999</v>
      </c>
      <c r="G138" s="174">
        <f>[2]Aviation!K138+[2]Aviation!L138</f>
        <v>2.5317177026267315</v>
      </c>
      <c r="H138" s="174">
        <f>'[2]International Shipping'!C138</f>
        <v>1.9683864397260273</v>
      </c>
      <c r="I138" s="114">
        <f t="shared" si="8"/>
        <v>95.441893066062335</v>
      </c>
      <c r="K138" s="74">
        <v>43966</v>
      </c>
      <c r="L138" s="174">
        <f>[2]Power!V138</f>
        <v>34.652043851137272</v>
      </c>
      <c r="M138" s="174">
        <f>'[2]Ground Transportation'!V138</f>
        <v>14.637163504585388</v>
      </c>
      <c r="N138" s="174">
        <f>[2]Industry!V138</f>
        <v>27.703081755808483</v>
      </c>
      <c r="O138" s="174">
        <f>[2]Residential!V138</f>
        <v>6.6140687953436039</v>
      </c>
      <c r="P138" s="174">
        <f>[2]Aviation!X138+[2]Aviation!Y138</f>
        <v>0.73404724644949826</v>
      </c>
      <c r="Q138" s="174">
        <f>'[2]International Shipping'!F138</f>
        <v>1.4681783472132348</v>
      </c>
      <c r="R138" s="114">
        <f t="shared" si="9"/>
        <v>85.808583500537466</v>
      </c>
    </row>
    <row r="139" spans="2:18">
      <c r="B139" s="74">
        <v>43601</v>
      </c>
      <c r="C139" s="174">
        <f>[2]Power!K139</f>
        <v>35.777955000256149</v>
      </c>
      <c r="D139" s="174">
        <f>'[2]Ground Transportation'!K139</f>
        <v>19.797440299408574</v>
      </c>
      <c r="E139" s="174">
        <f>[2]Industry!K139</f>
        <v>29.202038715794014</v>
      </c>
      <c r="F139" s="174">
        <f>[2]Residential!K139</f>
        <v>6.3674636153768613</v>
      </c>
      <c r="G139" s="174">
        <f>[2]Aviation!K139+[2]Aviation!L139</f>
        <v>2.6070883501420776</v>
      </c>
      <c r="H139" s="174">
        <f>'[2]International Shipping'!C139</f>
        <v>1.9683864397260273</v>
      </c>
      <c r="I139" s="114">
        <f t="shared" si="8"/>
        <v>95.720372420703711</v>
      </c>
      <c r="K139" s="74">
        <v>43967</v>
      </c>
      <c r="L139" s="174">
        <f>[2]Power!V139</f>
        <v>34.593554187438087</v>
      </c>
      <c r="M139" s="174">
        <f>'[2]Ground Transportation'!V139</f>
        <v>11.936810086926585</v>
      </c>
      <c r="N139" s="174">
        <f>[2]Industry!V139</f>
        <v>27.147188427473047</v>
      </c>
      <c r="O139" s="174">
        <f>[2]Residential!V139</f>
        <v>6.3314806359107632</v>
      </c>
      <c r="P139" s="174">
        <f>[2]Aviation!X139+[2]Aviation!Y139</f>
        <v>0.67883720621756682</v>
      </c>
      <c r="Q139" s="174">
        <f>'[2]International Shipping'!F139</f>
        <v>1.4681783472132348</v>
      </c>
      <c r="R139" s="114">
        <f t="shared" si="9"/>
        <v>82.156048891179296</v>
      </c>
    </row>
    <row r="140" spans="2:18">
      <c r="B140" s="74">
        <v>43602</v>
      </c>
      <c r="C140" s="174">
        <f>[2]Power!K140</f>
        <v>35.629597961660757</v>
      </c>
      <c r="D140" s="174">
        <f>'[2]Ground Transportation'!K140</f>
        <v>19.556566364748768</v>
      </c>
      <c r="E140" s="174">
        <f>[2]Industry!K140</f>
        <v>29.478221996231898</v>
      </c>
      <c r="F140" s="174">
        <f>[2]Residential!K140</f>
        <v>6.1931353014836494</v>
      </c>
      <c r="G140" s="174">
        <f>[2]Aviation!K140+[2]Aviation!L140</f>
        <v>2.6463840482494057</v>
      </c>
      <c r="H140" s="174">
        <f>'[2]International Shipping'!C140</f>
        <v>1.9683864397260273</v>
      </c>
      <c r="I140" s="114">
        <f t="shared" si="8"/>
        <v>95.472292112100504</v>
      </c>
      <c r="K140" s="74">
        <v>43968</v>
      </c>
      <c r="L140" s="174">
        <f>[2]Power!V140</f>
        <v>34.083367196847611</v>
      </c>
      <c r="M140" s="174">
        <f>'[2]Ground Transportation'!V140</f>
        <v>8.6150378285172788</v>
      </c>
      <c r="N140" s="174">
        <f>[2]Industry!V140</f>
        <v>25.901621648252366</v>
      </c>
      <c r="O140" s="174">
        <f>[2]Residential!V140</f>
        <v>6.1181564857423325</v>
      </c>
      <c r="P140" s="174">
        <f>[2]Aviation!X140+[2]Aviation!Y140</f>
        <v>0.679424861793826</v>
      </c>
      <c r="Q140" s="174">
        <f>'[2]International Shipping'!F140</f>
        <v>1.4681783472132348</v>
      </c>
      <c r="R140" s="114">
        <f t="shared" si="9"/>
        <v>76.865786368366656</v>
      </c>
    </row>
    <row r="141" spans="2:18">
      <c r="B141" s="74">
        <v>43603</v>
      </c>
      <c r="C141" s="174">
        <f>[2]Power!K141</f>
        <v>34.775828168404381</v>
      </c>
      <c r="D141" s="174">
        <f>'[2]Ground Transportation'!K141</f>
        <v>17.656445547138759</v>
      </c>
      <c r="E141" s="174">
        <f>[2]Industry!K141</f>
        <v>28.426157317853118</v>
      </c>
      <c r="F141" s="174">
        <f>[2]Residential!K141</f>
        <v>6.020146831922589</v>
      </c>
      <c r="G141" s="174">
        <f>[2]Aviation!K141+[2]Aviation!L141</f>
        <v>2.5775089003652476</v>
      </c>
      <c r="H141" s="174">
        <f>'[2]International Shipping'!C141</f>
        <v>1.9683864397260273</v>
      </c>
      <c r="I141" s="114">
        <f t="shared" si="8"/>
        <v>91.424473205410123</v>
      </c>
      <c r="K141" s="74">
        <v>43969</v>
      </c>
      <c r="L141" s="174">
        <f>[2]Power!V141</f>
        <v>34.674143540635647</v>
      </c>
      <c r="M141" s="174">
        <f>'[2]Ground Transportation'!V141</f>
        <v>13.579456549275875</v>
      </c>
      <c r="N141" s="174">
        <f>[2]Industry!V141</f>
        <v>26.206697898886695</v>
      </c>
      <c r="O141" s="174">
        <f>[2]Residential!V141</f>
        <v>5.924970943016775</v>
      </c>
      <c r="P141" s="174">
        <f>[2]Aviation!X141+[2]Aviation!Y141</f>
        <v>0.6525310643460146</v>
      </c>
      <c r="Q141" s="174">
        <f>'[2]International Shipping'!F141</f>
        <v>1.4681783472132348</v>
      </c>
      <c r="R141" s="114">
        <f t="shared" si="9"/>
        <v>82.505978343374252</v>
      </c>
    </row>
    <row r="142" spans="2:18">
      <c r="B142" s="74">
        <v>43604</v>
      </c>
      <c r="C142" s="174">
        <f>[2]Power!K142</f>
        <v>34.467851724881591</v>
      </c>
      <c r="D142" s="174">
        <f>'[2]Ground Transportation'!K142</f>
        <v>14.990478319878159</v>
      </c>
      <c r="E142" s="174">
        <f>[2]Industry!K142</f>
        <v>27.178864956995437</v>
      </c>
      <c r="F142" s="174">
        <f>[2]Residential!K142</f>
        <v>6.0138052126538275</v>
      </c>
      <c r="G142" s="174">
        <f>[2]Aviation!K142+[2]Aviation!L142</f>
        <v>2.5844706654135554</v>
      </c>
      <c r="H142" s="174">
        <f>'[2]International Shipping'!C142</f>
        <v>1.9683864397260273</v>
      </c>
      <c r="I142" s="114">
        <f t="shared" si="8"/>
        <v>87.203857319548604</v>
      </c>
      <c r="K142" s="74">
        <v>43970</v>
      </c>
      <c r="L142" s="174">
        <f>[2]Power!V142</f>
        <v>35.542806472681228</v>
      </c>
      <c r="M142" s="174">
        <f>'[2]Ground Transportation'!V142</f>
        <v>14.146555091363858</v>
      </c>
      <c r="N142" s="174">
        <f>[2]Industry!V142</f>
        <v>27.656175604917458</v>
      </c>
      <c r="O142" s="174">
        <f>[2]Residential!V142</f>
        <v>5.8781986875201824</v>
      </c>
      <c r="P142" s="174">
        <f>[2]Aviation!X142+[2]Aviation!Y142</f>
        <v>0.68361471626642967</v>
      </c>
      <c r="Q142" s="174">
        <f>'[2]International Shipping'!F142</f>
        <v>1.4681783472132348</v>
      </c>
      <c r="R142" s="114">
        <f t="shared" si="9"/>
        <v>85.375528919962406</v>
      </c>
    </row>
    <row r="143" spans="2:18">
      <c r="B143" s="74">
        <v>43605</v>
      </c>
      <c r="C143" s="174">
        <f>[2]Power!K143</f>
        <v>36.395969541490821</v>
      </c>
      <c r="D143" s="174">
        <f>'[2]Ground Transportation'!K143</f>
        <v>18.079991649767418</v>
      </c>
      <c r="E143" s="174">
        <f>[2]Industry!K143</f>
        <v>28.324999471586484</v>
      </c>
      <c r="F143" s="174">
        <f>[2]Residential!K143</f>
        <v>6.1654706793195579</v>
      </c>
      <c r="G143" s="174">
        <f>[2]Aviation!K143+[2]Aviation!L143</f>
        <v>2.5863631722098193</v>
      </c>
      <c r="H143" s="174">
        <f>'[2]International Shipping'!C143</f>
        <v>1.9683864397260273</v>
      </c>
      <c r="I143" s="114">
        <f t="shared" si="8"/>
        <v>93.521180954100117</v>
      </c>
      <c r="K143" s="74">
        <v>43971</v>
      </c>
      <c r="L143" s="174">
        <f>[2]Power!V143</f>
        <v>34.659068249979761</v>
      </c>
      <c r="M143" s="174">
        <f>'[2]Ground Transportation'!V143</f>
        <v>13.898941438581225</v>
      </c>
      <c r="N143" s="174">
        <f>[2]Industry!V143</f>
        <v>27.928367188483591</v>
      </c>
      <c r="O143" s="174">
        <f>[2]Residential!V143</f>
        <v>6.0127449699546647</v>
      </c>
      <c r="P143" s="174">
        <f>[2]Aviation!X143+[2]Aviation!Y143</f>
        <v>0.7348218434360696</v>
      </c>
      <c r="Q143" s="174">
        <f>'[2]International Shipping'!F143</f>
        <v>1.4681783472132348</v>
      </c>
      <c r="R143" s="114">
        <f t="shared" si="9"/>
        <v>84.70212203764855</v>
      </c>
    </row>
    <row r="144" spans="2:18">
      <c r="B144" s="74">
        <v>43606</v>
      </c>
      <c r="C144" s="174">
        <f>[2]Power!K144</f>
        <v>36.267327286433364</v>
      </c>
      <c r="D144" s="174">
        <f>'[2]Ground Transportation'!K144</f>
        <v>19.546232108145187</v>
      </c>
      <c r="E144" s="174">
        <f>[2]Industry!K144</f>
        <v>28.419304724158721</v>
      </c>
      <c r="F144" s="174">
        <f>[2]Residential!K144</f>
        <v>6.2337741282829056</v>
      </c>
      <c r="G144" s="174">
        <f>[2]Aviation!K144+[2]Aviation!L144</f>
        <v>2.5341213736510584</v>
      </c>
      <c r="H144" s="174">
        <f>'[2]International Shipping'!C144</f>
        <v>1.9683864397260273</v>
      </c>
      <c r="I144" s="114">
        <f t="shared" si="8"/>
        <v>94.969146060397264</v>
      </c>
      <c r="K144" s="74">
        <v>43972</v>
      </c>
      <c r="L144" s="174">
        <f>[2]Power!V144</f>
        <v>34.555623203445748</v>
      </c>
      <c r="M144" s="174">
        <f>'[2]Ground Transportation'!V144</f>
        <v>13.115084885071271</v>
      </c>
      <c r="N144" s="174">
        <f>[2]Industry!V144</f>
        <v>27.129336766282872</v>
      </c>
      <c r="O144" s="174">
        <f>[2]Residential!V144</f>
        <v>5.9171918025742762</v>
      </c>
      <c r="P144" s="174">
        <f>[2]Aviation!X144+[2]Aviation!Y144</f>
        <v>0.75708834903351552</v>
      </c>
      <c r="Q144" s="174">
        <f>'[2]International Shipping'!F144</f>
        <v>1.4681783472132348</v>
      </c>
      <c r="R144" s="114">
        <f t="shared" si="9"/>
        <v>82.942503353620921</v>
      </c>
    </row>
    <row r="145" spans="2:18">
      <c r="B145" s="74">
        <v>43607</v>
      </c>
      <c r="C145" s="174">
        <f>[2]Power!K145</f>
        <v>35.565084969837685</v>
      </c>
      <c r="D145" s="174">
        <f>'[2]Ground Transportation'!K145</f>
        <v>19.596152296824155</v>
      </c>
      <c r="E145" s="174">
        <f>[2]Industry!K145</f>
        <v>28.942311864287365</v>
      </c>
      <c r="F145" s="174">
        <f>[2]Residential!K145</f>
        <v>6.1160769684940171</v>
      </c>
      <c r="G145" s="174">
        <f>[2]Aviation!K145+[2]Aviation!L145</f>
        <v>2.5733420870212393</v>
      </c>
      <c r="H145" s="174">
        <f>'[2]International Shipping'!C145</f>
        <v>1.9683864397260273</v>
      </c>
      <c r="I145" s="114">
        <f t="shared" si="8"/>
        <v>94.761354626190496</v>
      </c>
      <c r="K145" s="74">
        <v>43973</v>
      </c>
      <c r="L145" s="174">
        <f>[2]Power!V145</f>
        <v>34.648922593837405</v>
      </c>
      <c r="M145" s="174">
        <f>'[2]Ground Transportation'!V145</f>
        <v>14.073204782509077</v>
      </c>
      <c r="N145" s="174">
        <f>[2]Industry!V145</f>
        <v>27.504934160471283</v>
      </c>
      <c r="O145" s="174">
        <f>[2]Residential!V145</f>
        <v>5.743078165614028</v>
      </c>
      <c r="P145" s="174">
        <f>[2]Aviation!X145+[2]Aviation!Y145</f>
        <v>0.76579899474920232</v>
      </c>
      <c r="Q145" s="174">
        <f>'[2]International Shipping'!F145</f>
        <v>1.4681783472132348</v>
      </c>
      <c r="R145" s="114">
        <f t="shared" si="9"/>
        <v>84.204117044394224</v>
      </c>
    </row>
    <row r="146" spans="2:18">
      <c r="B146" s="74">
        <v>43608</v>
      </c>
      <c r="C146" s="174">
        <f>[2]Power!K146</f>
        <v>35.980071020060066</v>
      </c>
      <c r="D146" s="174">
        <f>'[2]Ground Transportation'!K146</f>
        <v>19.748114156381824</v>
      </c>
      <c r="E146" s="174">
        <f>[2]Industry!K146</f>
        <v>29.815815173676611</v>
      </c>
      <c r="F146" s="174">
        <f>[2]Residential!K146</f>
        <v>5.8055014669122382</v>
      </c>
      <c r="G146" s="174">
        <f>[2]Aviation!K146+[2]Aviation!L146</f>
        <v>2.6369769744625335</v>
      </c>
      <c r="H146" s="174">
        <f>'[2]International Shipping'!C146</f>
        <v>1.9683864397260273</v>
      </c>
      <c r="I146" s="114">
        <f t="shared" si="8"/>
        <v>95.954865231219287</v>
      </c>
      <c r="K146" s="74">
        <v>43974</v>
      </c>
      <c r="L146" s="174">
        <f>[2]Power!V146</f>
        <v>33.891954568556912</v>
      </c>
      <c r="M146" s="174">
        <f>'[2]Ground Transportation'!V146</f>
        <v>11.080898477938478</v>
      </c>
      <c r="N146" s="174">
        <f>[2]Industry!V146</f>
        <v>26.964843412693817</v>
      </c>
      <c r="O146" s="174">
        <f>[2]Residential!V146</f>
        <v>6.0410779639198244</v>
      </c>
      <c r="P146" s="174">
        <f>[2]Aviation!X146+[2]Aviation!Y146</f>
        <v>0.69032652477472289</v>
      </c>
      <c r="Q146" s="174">
        <f>'[2]International Shipping'!F146</f>
        <v>1.4681783472132348</v>
      </c>
      <c r="R146" s="114">
        <f t="shared" si="9"/>
        <v>80.137279295096974</v>
      </c>
    </row>
    <row r="147" spans="2:18">
      <c r="B147" s="74">
        <v>43609</v>
      </c>
      <c r="C147" s="174">
        <f>[2]Power!K147</f>
        <v>36.06230376362695</v>
      </c>
      <c r="D147" s="174">
        <f>'[2]Ground Transportation'!K147</f>
        <v>19.54277313118201</v>
      </c>
      <c r="E147" s="174">
        <f>[2]Industry!K147</f>
        <v>29.290045482496307</v>
      </c>
      <c r="F147" s="174">
        <f>[2]Residential!K147</f>
        <v>5.675145582351024</v>
      </c>
      <c r="G147" s="174">
        <f>[2]Aviation!K147+[2]Aviation!L147</f>
        <v>2.7146203515589926</v>
      </c>
      <c r="H147" s="174">
        <f>'[2]International Shipping'!C147</f>
        <v>1.9683864397260273</v>
      </c>
      <c r="I147" s="114">
        <f t="shared" si="8"/>
        <v>95.253274750941316</v>
      </c>
      <c r="K147" s="74">
        <v>43975</v>
      </c>
      <c r="L147" s="174">
        <f>[2]Power!V147</f>
        <v>33.430151894245853</v>
      </c>
      <c r="M147" s="174">
        <f>'[2]Ground Transportation'!V147</f>
        <v>8.6054409644718568</v>
      </c>
      <c r="N147" s="174">
        <f>[2]Industry!V147</f>
        <v>26.408796394821156</v>
      </c>
      <c r="O147" s="174">
        <f>[2]Residential!V147</f>
        <v>6.1161224906367098</v>
      </c>
      <c r="P147" s="174">
        <f>[2]Aviation!X147+[2]Aviation!Y147</f>
        <v>0.6767966767346022</v>
      </c>
      <c r="Q147" s="174">
        <f>'[2]International Shipping'!F147</f>
        <v>1.4681783472132348</v>
      </c>
      <c r="R147" s="114">
        <f t="shared" si="9"/>
        <v>76.705486768123407</v>
      </c>
    </row>
    <row r="148" spans="2:18">
      <c r="B148" s="74">
        <v>43610</v>
      </c>
      <c r="C148" s="174">
        <f>[2]Power!K148</f>
        <v>34.494737105976903</v>
      </c>
      <c r="D148" s="174">
        <f>'[2]Ground Transportation'!K148</f>
        <v>17.507732582422747</v>
      </c>
      <c r="E148" s="174">
        <f>[2]Industry!K148</f>
        <v>28.422045426061828</v>
      </c>
      <c r="F148" s="174">
        <f>[2]Residential!K148</f>
        <v>5.6725633600026741</v>
      </c>
      <c r="G148" s="174">
        <f>[2]Aviation!K148+[2]Aviation!L148</f>
        <v>2.6196833834566529</v>
      </c>
      <c r="H148" s="174">
        <f>'[2]International Shipping'!C148</f>
        <v>1.9683864397260273</v>
      </c>
      <c r="I148" s="114">
        <f t="shared" si="8"/>
        <v>90.685148297646833</v>
      </c>
      <c r="K148" s="74">
        <v>43976</v>
      </c>
      <c r="L148" s="174">
        <f>[2]Power!V148</f>
        <v>34.090448866594336</v>
      </c>
      <c r="M148" s="174">
        <f>'[2]Ground Transportation'!V148</f>
        <v>11.77551311189116</v>
      </c>
      <c r="N148" s="174">
        <f>[2]Industry!V148</f>
        <v>27.582369662481533</v>
      </c>
      <c r="O148" s="174">
        <f>[2]Residential!V148</f>
        <v>5.865464622945745</v>
      </c>
      <c r="P148" s="174">
        <f>[2]Aviation!X148+[2]Aviation!Y148</f>
        <v>0.65937778716637663</v>
      </c>
      <c r="Q148" s="174">
        <f>'[2]International Shipping'!F148</f>
        <v>1.4681783472132348</v>
      </c>
      <c r="R148" s="114">
        <f t="shared" si="9"/>
        <v>81.441352398292395</v>
      </c>
    </row>
    <row r="149" spans="2:18">
      <c r="B149" s="74">
        <v>43611</v>
      </c>
      <c r="C149" s="174">
        <f>[2]Power!K149</f>
        <v>33.822166385952613</v>
      </c>
      <c r="D149" s="174">
        <f>'[2]Ground Transportation'!K149</f>
        <v>14.889343010379418</v>
      </c>
      <c r="E149" s="174">
        <f>[2]Industry!K149</f>
        <v>27.544662704977132</v>
      </c>
      <c r="F149" s="174">
        <f>[2]Residential!K149</f>
        <v>5.5836220665472052</v>
      </c>
      <c r="G149" s="174">
        <f>[2]Aviation!K149+[2]Aviation!L149</f>
        <v>2.5393543968650771</v>
      </c>
      <c r="H149" s="174">
        <f>'[2]International Shipping'!C149</f>
        <v>1.9683864397260273</v>
      </c>
      <c r="I149" s="114">
        <f t="shared" si="8"/>
        <v>86.347535004447479</v>
      </c>
      <c r="K149" s="74">
        <v>43977</v>
      </c>
      <c r="L149" s="174">
        <f>[2]Power!V149</f>
        <v>35.201911458324858</v>
      </c>
      <c r="M149" s="174">
        <f>'[2]Ground Transportation'!V149</f>
        <v>13.539623974045098</v>
      </c>
      <c r="N149" s="174">
        <f>[2]Industry!V149</f>
        <v>28.24548740771715</v>
      </c>
      <c r="O149" s="174">
        <f>[2]Residential!V149</f>
        <v>5.7383345108592385</v>
      </c>
      <c r="P149" s="174">
        <f>[2]Aviation!X149+[2]Aviation!Y149</f>
        <v>0.6843447899093501</v>
      </c>
      <c r="Q149" s="174">
        <f>'[2]International Shipping'!F149</f>
        <v>1.4681783472132348</v>
      </c>
      <c r="R149" s="114">
        <f t="shared" si="9"/>
        <v>84.877880488068925</v>
      </c>
    </row>
    <row r="150" spans="2:18">
      <c r="B150" s="74">
        <v>43612</v>
      </c>
      <c r="C150" s="174">
        <f>[2]Power!K150</f>
        <v>34.36130993921369</v>
      </c>
      <c r="D150" s="174">
        <f>'[2]Ground Transportation'!K150</f>
        <v>17.313732867369325</v>
      </c>
      <c r="E150" s="174">
        <f>[2]Industry!K150</f>
        <v>28.095725043842865</v>
      </c>
      <c r="F150" s="174">
        <f>[2]Residential!K150</f>
        <v>5.707156194801744</v>
      </c>
      <c r="G150" s="174">
        <f>[2]Aviation!K150+[2]Aviation!L150</f>
        <v>2.5429556268547109</v>
      </c>
      <c r="H150" s="174">
        <f>'[2]International Shipping'!C150</f>
        <v>1.9683864397260273</v>
      </c>
      <c r="I150" s="114">
        <f t="shared" si="8"/>
        <v>89.989266111808362</v>
      </c>
      <c r="K150" s="74">
        <v>43978</v>
      </c>
      <c r="L150" s="174">
        <f>[2]Power!V150</f>
        <v>36.288599357115686</v>
      </c>
      <c r="M150" s="174">
        <f>'[2]Ground Transportation'!V150</f>
        <v>14.484901620539871</v>
      </c>
      <c r="N150" s="174">
        <f>[2]Industry!V150</f>
        <v>28.954628787335871</v>
      </c>
      <c r="O150" s="174">
        <f>[2]Residential!V150</f>
        <v>5.6013635351155715</v>
      </c>
      <c r="P150" s="174">
        <f>[2]Aviation!X150+[2]Aviation!Y150</f>
        <v>0.7421599611752443</v>
      </c>
      <c r="Q150" s="174">
        <f>'[2]International Shipping'!F150</f>
        <v>1.4681783472132348</v>
      </c>
      <c r="R150" s="114">
        <f t="shared" si="9"/>
        <v>87.539831608495476</v>
      </c>
    </row>
    <row r="151" spans="2:18">
      <c r="B151" s="74">
        <v>43613</v>
      </c>
      <c r="C151" s="174">
        <f>[2]Power!K151</f>
        <v>36.056305764763607</v>
      </c>
      <c r="D151" s="174">
        <f>'[2]Ground Transportation'!K151</f>
        <v>19.40163969885328</v>
      </c>
      <c r="E151" s="174">
        <f>[2]Industry!K151</f>
        <v>29.188396975797691</v>
      </c>
      <c r="F151" s="174">
        <f>[2]Residential!K151</f>
        <v>5.9548803253989453</v>
      </c>
      <c r="G151" s="174">
        <f>[2]Aviation!K151+[2]Aviation!L151</f>
        <v>2.5621862869523877</v>
      </c>
      <c r="H151" s="174">
        <f>'[2]International Shipping'!C151</f>
        <v>1.9683864397260273</v>
      </c>
      <c r="I151" s="114">
        <f t="shared" si="8"/>
        <v>95.131795491491943</v>
      </c>
      <c r="K151" s="74">
        <v>43979</v>
      </c>
      <c r="L151" s="174">
        <f>[2]Power!V151</f>
        <v>35.125638688815968</v>
      </c>
      <c r="M151" s="174">
        <f>'[2]Ground Transportation'!V151</f>
        <v>14.289882949118152</v>
      </c>
      <c r="N151" s="174">
        <f>[2]Industry!V151</f>
        <v>28.327724118237278</v>
      </c>
      <c r="O151" s="174">
        <f>[2]Residential!V151</f>
        <v>5.5415615788609465</v>
      </c>
      <c r="P151" s="174">
        <f>[2]Aviation!X151+[2]Aviation!Y151</f>
        <v>0.75471944433189453</v>
      </c>
      <c r="Q151" s="174">
        <f>'[2]International Shipping'!F151</f>
        <v>1.4681783472132348</v>
      </c>
      <c r="R151" s="114">
        <f t="shared" si="9"/>
        <v>85.507705126577491</v>
      </c>
    </row>
    <row r="152" spans="2:18">
      <c r="B152" s="74">
        <v>43614</v>
      </c>
      <c r="C152" s="174">
        <f>[2]Power!K152</f>
        <v>36.131957407877543</v>
      </c>
      <c r="D152" s="174">
        <f>'[2]Ground Transportation'!K152</f>
        <v>19.711394839967976</v>
      </c>
      <c r="E152" s="174">
        <f>[2]Industry!K152</f>
        <v>29.327921779003045</v>
      </c>
      <c r="F152" s="174">
        <f>[2]Residential!K152</f>
        <v>6.0254035218768189</v>
      </c>
      <c r="G152" s="174">
        <f>[2]Aviation!K152+[2]Aviation!L152</f>
        <v>2.5714553441582968</v>
      </c>
      <c r="H152" s="174">
        <f>'[2]International Shipping'!C152</f>
        <v>1.9683864397260273</v>
      </c>
      <c r="I152" s="114">
        <f t="shared" si="8"/>
        <v>95.736519332609717</v>
      </c>
      <c r="K152" s="74">
        <v>43980</v>
      </c>
      <c r="L152" s="174">
        <f>[2]Power!V152</f>
        <v>34.089920188246118</v>
      </c>
      <c r="M152" s="174">
        <f>'[2]Ground Transportation'!V152</f>
        <v>15.295052736965001</v>
      </c>
      <c r="N152" s="174">
        <f>[2]Industry!V152</f>
        <v>27.655146765025094</v>
      </c>
      <c r="O152" s="174">
        <f>[2]Residential!V152</f>
        <v>5.5036708975527517</v>
      </c>
      <c r="P152" s="174">
        <f>[2]Aviation!X152+[2]Aviation!Y152</f>
        <v>0.76949709412671763</v>
      </c>
      <c r="Q152" s="174">
        <f>'[2]International Shipping'!F152</f>
        <v>1.4681783472132348</v>
      </c>
      <c r="R152" s="114">
        <f t="shared" si="9"/>
        <v>84.781466029128921</v>
      </c>
    </row>
    <row r="153" spans="2:18">
      <c r="B153" s="74">
        <v>43615</v>
      </c>
      <c r="C153" s="174">
        <f>[2]Power!K153</f>
        <v>35.328999206559871</v>
      </c>
      <c r="D153" s="174">
        <f>'[2]Ground Transportation'!K153</f>
        <v>19.348856445206849</v>
      </c>
      <c r="E153" s="174">
        <f>[2]Industry!K153</f>
        <v>28.792785185606764</v>
      </c>
      <c r="F153" s="174">
        <f>[2]Residential!K153</f>
        <v>5.620623605820442</v>
      </c>
      <c r="G153" s="174">
        <f>[2]Aviation!K153+[2]Aviation!L153</f>
        <v>2.6535969563619268</v>
      </c>
      <c r="H153" s="174">
        <f>'[2]International Shipping'!C153</f>
        <v>1.9683864397260273</v>
      </c>
      <c r="I153" s="114">
        <f t="shared" si="8"/>
        <v>93.713247839281877</v>
      </c>
      <c r="K153" s="74">
        <v>43981</v>
      </c>
      <c r="L153" s="174">
        <f>[2]Power!V153</f>
        <v>32.831778835722758</v>
      </c>
      <c r="M153" s="174">
        <f>'[2]Ground Transportation'!V153</f>
        <v>12.922339384601933</v>
      </c>
      <c r="N153" s="174">
        <f>[2]Industry!V153</f>
        <v>26.971604368258998</v>
      </c>
      <c r="O153" s="174">
        <f>[2]Residential!V153</f>
        <v>5.5478982419347114</v>
      </c>
      <c r="P153" s="174">
        <f>[2]Aviation!X153+[2]Aviation!Y153</f>
        <v>0.69890846929019512</v>
      </c>
      <c r="Q153" s="174">
        <f>'[2]International Shipping'!F153</f>
        <v>1.4681783472132348</v>
      </c>
      <c r="R153" s="114">
        <f t="shared" si="9"/>
        <v>80.440707647021839</v>
      </c>
    </row>
    <row r="154" spans="2:18">
      <c r="B154" s="74">
        <v>43616</v>
      </c>
      <c r="C154" s="174">
        <f>[2]Power!K154</f>
        <v>35.464454798902636</v>
      </c>
      <c r="D154" s="174">
        <f>'[2]Ground Transportation'!K154</f>
        <v>19.34162884559651</v>
      </c>
      <c r="E154" s="174">
        <f>[2]Industry!K154</f>
        <v>29.085163942512501</v>
      </c>
      <c r="F154" s="174">
        <f>[2]Residential!K154</f>
        <v>5.3841762038762591</v>
      </c>
      <c r="G154" s="174">
        <f>[2]Aviation!K154+[2]Aviation!L154</f>
        <v>2.7261407707650531</v>
      </c>
      <c r="H154" s="174">
        <f>'[2]International Shipping'!C154</f>
        <v>1.9683864397260273</v>
      </c>
      <c r="I154" s="114">
        <f t="shared" si="8"/>
        <v>93.969951001379002</v>
      </c>
      <c r="K154" s="74">
        <v>43982</v>
      </c>
      <c r="L154" s="174">
        <f>[2]Power!V154</f>
        <v>31.880657846390125</v>
      </c>
      <c r="M154" s="174">
        <f>'[2]Ground Transportation'!V154</f>
        <v>10.023347378189161</v>
      </c>
      <c r="N154" s="174">
        <f>[2]Industry!V154</f>
        <v>25.862752440835845</v>
      </c>
      <c r="O154" s="174">
        <f>[2]Residential!V154</f>
        <v>5.6992024995618999</v>
      </c>
      <c r="P154" s="174">
        <f>[2]Aviation!X154+[2]Aviation!Y154</f>
        <v>0.68755781909777247</v>
      </c>
      <c r="Q154" s="174">
        <f>'[2]International Shipping'!F154</f>
        <v>1.4681783472132348</v>
      </c>
      <c r="R154" s="114">
        <f t="shared" si="9"/>
        <v>75.621696331288049</v>
      </c>
    </row>
    <row r="155" spans="2:18">
      <c r="B155" s="74">
        <v>43617</v>
      </c>
      <c r="C155" s="174">
        <f>[2]Power!K155</f>
        <v>33.898842924860588</v>
      </c>
      <c r="D155" s="174">
        <f>'[2]Ground Transportation'!K155</f>
        <v>17.473236625865745</v>
      </c>
      <c r="E155" s="174">
        <f>[2]Industry!K155</f>
        <v>26.313209588624463</v>
      </c>
      <c r="F155" s="174">
        <f>[2]Residential!K155</f>
        <v>5.3205336333998066</v>
      </c>
      <c r="G155" s="174">
        <f>[2]Aviation!K155+[2]Aviation!L155</f>
        <v>2.6830771028224332</v>
      </c>
      <c r="H155" s="174">
        <f>'[2]International Shipping'!C155</f>
        <v>1.9683864397260273</v>
      </c>
      <c r="I155" s="114">
        <f t="shared" si="8"/>
        <v>87.657286315299075</v>
      </c>
      <c r="K155" s="74">
        <v>43983</v>
      </c>
      <c r="L155" s="174">
        <f>[2]Power!V155</f>
        <v>32.973282155593559</v>
      </c>
      <c r="M155" s="174">
        <f>'[2]Ground Transportation'!V155</f>
        <v>13.914247482791525</v>
      </c>
      <c r="N155" s="174">
        <f>[2]Industry!V155</f>
        <v>25.607827794545024</v>
      </c>
      <c r="O155" s="174">
        <f>[2]Residential!V155</f>
        <v>5.7260435328822927</v>
      </c>
      <c r="P155" s="174">
        <f>[2]Aviation!X155+[2]Aviation!Y155</f>
        <v>0.71152024470391262</v>
      </c>
      <c r="Q155" s="174">
        <f>'[2]International Shipping'!F155</f>
        <v>1.4681783472132348</v>
      </c>
      <c r="R155" s="114">
        <f t="shared" si="9"/>
        <v>80.401099557729552</v>
      </c>
    </row>
    <row r="156" spans="2:18">
      <c r="B156" s="74">
        <v>43618</v>
      </c>
      <c r="C156" s="174">
        <f>[2]Power!K156</f>
        <v>33.322225886735971</v>
      </c>
      <c r="D156" s="174">
        <f>'[2]Ground Transportation'!K156</f>
        <v>14.724988446817452</v>
      </c>
      <c r="E156" s="174">
        <f>[2]Industry!K156</f>
        <v>25.225430026455239</v>
      </c>
      <c r="F156" s="174">
        <f>[2]Residential!K156</f>
        <v>5.2644811948751613</v>
      </c>
      <c r="G156" s="174">
        <f>[2]Aviation!K156+[2]Aviation!L156</f>
        <v>2.6840279817723669</v>
      </c>
      <c r="H156" s="174">
        <f>'[2]International Shipping'!C156</f>
        <v>1.9683864397260273</v>
      </c>
      <c r="I156" s="114">
        <f t="shared" si="8"/>
        <v>83.189539976382235</v>
      </c>
      <c r="K156" s="74">
        <v>43984</v>
      </c>
      <c r="L156" s="174">
        <f>[2]Power!V156</f>
        <v>34.18060710940162</v>
      </c>
      <c r="M156" s="174">
        <f>'[2]Ground Transportation'!V156</f>
        <v>15.536668027720026</v>
      </c>
      <c r="N156" s="174">
        <f>[2]Industry!V156</f>
        <v>26.822419665363242</v>
      </c>
      <c r="O156" s="174">
        <f>[2]Residential!V156</f>
        <v>5.5928457670656151</v>
      </c>
      <c r="P156" s="174">
        <f>[2]Aviation!X156+[2]Aviation!Y156</f>
        <v>0.73582498933129536</v>
      </c>
      <c r="Q156" s="174">
        <f>'[2]International Shipping'!F156</f>
        <v>1.4681783472132348</v>
      </c>
      <c r="R156" s="114">
        <f t="shared" si="9"/>
        <v>84.336543906095031</v>
      </c>
    </row>
    <row r="157" spans="2:18">
      <c r="B157" s="74">
        <v>43619</v>
      </c>
      <c r="C157" s="174">
        <f>[2]Power!K157</f>
        <v>34.664020722784038</v>
      </c>
      <c r="D157" s="174">
        <f>'[2]Ground Transportation'!K157</f>
        <v>17.716251243075693</v>
      </c>
      <c r="E157" s="174">
        <f>[2]Industry!K157</f>
        <v>28.031325700622318</v>
      </c>
      <c r="F157" s="174">
        <f>[2]Residential!K157</f>
        <v>5.397958364727959</v>
      </c>
      <c r="G157" s="174">
        <f>[2]Aviation!K157+[2]Aviation!L157</f>
        <v>2.6798555494916108</v>
      </c>
      <c r="H157" s="174">
        <f>'[2]International Shipping'!C157</f>
        <v>1.9683864397260273</v>
      </c>
      <c r="I157" s="114">
        <f t="shared" si="8"/>
        <v>90.457798020427646</v>
      </c>
      <c r="K157" s="74">
        <v>43985</v>
      </c>
      <c r="L157" s="174">
        <f>[2]Power!V157</f>
        <v>35.691035907427889</v>
      </c>
      <c r="M157" s="174">
        <f>'[2]Ground Transportation'!V157</f>
        <v>15.775694642643844</v>
      </c>
      <c r="N157" s="174">
        <f>[2]Industry!V157</f>
        <v>27.725557032142518</v>
      </c>
      <c r="O157" s="174">
        <f>[2]Residential!V157</f>
        <v>5.5793040662663529</v>
      </c>
      <c r="P157" s="174">
        <f>[2]Aviation!X157+[2]Aviation!Y157</f>
        <v>0.76677786553943328</v>
      </c>
      <c r="Q157" s="174">
        <f>'[2]International Shipping'!F157</f>
        <v>1.4681783472132348</v>
      </c>
      <c r="R157" s="114">
        <f t="shared" si="9"/>
        <v>87.006547861233287</v>
      </c>
    </row>
    <row r="158" spans="2:18">
      <c r="B158" s="74">
        <v>43620</v>
      </c>
      <c r="C158" s="174">
        <f>[2]Power!K158</f>
        <v>35.221932435990212</v>
      </c>
      <c r="D158" s="174">
        <f>'[2]Ground Transportation'!K158</f>
        <v>18.772779220162445</v>
      </c>
      <c r="E158" s="174">
        <f>[2]Industry!K158</f>
        <v>28.911001047557626</v>
      </c>
      <c r="F158" s="174">
        <f>[2]Residential!K158</f>
        <v>5.3819159471805778</v>
      </c>
      <c r="G158" s="174">
        <f>[2]Aviation!K158+[2]Aviation!L158</f>
        <v>2.6566542885228159</v>
      </c>
      <c r="H158" s="174">
        <f>'[2]International Shipping'!C158</f>
        <v>1.9683864397260273</v>
      </c>
      <c r="I158" s="114">
        <f t="shared" si="8"/>
        <v>92.912669379139714</v>
      </c>
      <c r="K158" s="74">
        <v>43986</v>
      </c>
      <c r="L158" s="174">
        <f>[2]Power!V158</f>
        <v>36.821857653449044</v>
      </c>
      <c r="M158" s="174">
        <f>'[2]Ground Transportation'!V158</f>
        <v>15.946903669031991</v>
      </c>
      <c r="N158" s="174">
        <f>[2]Industry!V158</f>
        <v>28.185801192513232</v>
      </c>
      <c r="O158" s="174">
        <f>[2]Residential!V158</f>
        <v>5.7921995893423519</v>
      </c>
      <c r="P158" s="174">
        <f>[2]Aviation!X158+[2]Aviation!Y158</f>
        <v>0.80190085431768954</v>
      </c>
      <c r="Q158" s="174">
        <f>'[2]International Shipping'!F158</f>
        <v>1.4681783472132348</v>
      </c>
      <c r="R158" s="114">
        <f t="shared" si="9"/>
        <v>89.016841305867544</v>
      </c>
    </row>
    <row r="159" spans="2:18">
      <c r="B159" s="74">
        <v>43621</v>
      </c>
      <c r="C159" s="174">
        <f>[2]Power!K159</f>
        <v>37.04488831725704</v>
      </c>
      <c r="D159" s="174">
        <f>'[2]Ground Transportation'!K159</f>
        <v>19.130848738488041</v>
      </c>
      <c r="E159" s="174">
        <f>[2]Industry!K159</f>
        <v>29.303669371436722</v>
      </c>
      <c r="F159" s="174">
        <f>[2]Residential!K159</f>
        <v>5.295056886082314</v>
      </c>
      <c r="G159" s="174">
        <f>[2]Aviation!K159+[2]Aviation!L159</f>
        <v>2.6570684627869174</v>
      </c>
      <c r="H159" s="174">
        <f>'[2]International Shipping'!C159</f>
        <v>1.9683864397260273</v>
      </c>
      <c r="I159" s="114">
        <f t="shared" si="8"/>
        <v>95.399918215777063</v>
      </c>
      <c r="K159" s="74">
        <v>43987</v>
      </c>
      <c r="L159" s="174">
        <f>[2]Power!V159</f>
        <v>36.146457085503812</v>
      </c>
      <c r="M159" s="174">
        <f>'[2]Ground Transportation'!V159</f>
        <v>16.330235027178361</v>
      </c>
      <c r="N159" s="174">
        <f>[2]Industry!V159</f>
        <v>27.507449698280642</v>
      </c>
      <c r="O159" s="174">
        <f>[2]Residential!V159</f>
        <v>5.8740389813812923</v>
      </c>
      <c r="P159" s="174">
        <f>[2]Aviation!X159+[2]Aviation!Y159</f>
        <v>0.82836251450354259</v>
      </c>
      <c r="Q159" s="174">
        <f>'[2]International Shipping'!F159</f>
        <v>1.4681783472132348</v>
      </c>
      <c r="R159" s="114">
        <f t="shared" si="9"/>
        <v>88.154721654060879</v>
      </c>
    </row>
    <row r="160" spans="2:18">
      <c r="B160" s="74">
        <v>43622</v>
      </c>
      <c r="C160" s="174">
        <f>[2]Power!K160</f>
        <v>37.804930026832942</v>
      </c>
      <c r="D160" s="174">
        <f>'[2]Ground Transportation'!K160</f>
        <v>19.191579229611211</v>
      </c>
      <c r="E160" s="174">
        <f>[2]Industry!K160</f>
        <v>28.810012270212663</v>
      </c>
      <c r="F160" s="174">
        <f>[2]Residential!K160</f>
        <v>5.4459545570286645</v>
      </c>
      <c r="G160" s="174">
        <f>[2]Aviation!K160+[2]Aviation!L160</f>
        <v>2.7333796637277308</v>
      </c>
      <c r="H160" s="174">
        <f>'[2]International Shipping'!C160</f>
        <v>1.9683864397260273</v>
      </c>
      <c r="I160" s="114">
        <f t="shared" si="8"/>
        <v>95.954242187139258</v>
      </c>
      <c r="K160" s="74">
        <v>43988</v>
      </c>
      <c r="L160" s="174">
        <f>[2]Power!V160</f>
        <v>35.390507810745135</v>
      </c>
      <c r="M160" s="174">
        <f>'[2]Ground Transportation'!V160</f>
        <v>13.900385951801516</v>
      </c>
      <c r="N160" s="174">
        <f>[2]Industry!V160</f>
        <v>26.631113596029842</v>
      </c>
      <c r="O160" s="174">
        <f>[2]Residential!V160</f>
        <v>5.7309464065839908</v>
      </c>
      <c r="P160" s="174">
        <f>[2]Aviation!X160+[2]Aviation!Y160</f>
        <v>0.75821631508136644</v>
      </c>
      <c r="Q160" s="174">
        <f>'[2]International Shipping'!F160</f>
        <v>1.4681783472132348</v>
      </c>
      <c r="R160" s="114">
        <f t="shared" si="9"/>
        <v>83.879348427455099</v>
      </c>
    </row>
    <row r="161" spans="2:18">
      <c r="B161" s="74">
        <v>43623</v>
      </c>
      <c r="C161" s="174">
        <f>[2]Power!K161</f>
        <v>37.950051476875586</v>
      </c>
      <c r="D161" s="174">
        <f>'[2]Ground Transportation'!K161</f>
        <v>18.468220143002245</v>
      </c>
      <c r="E161" s="174">
        <f>[2]Industry!K161</f>
        <v>26.914190050353067</v>
      </c>
      <c r="F161" s="174">
        <f>[2]Residential!K161</f>
        <v>5.4198085408687247</v>
      </c>
      <c r="G161" s="174">
        <f>[2]Aviation!K161+[2]Aviation!L161</f>
        <v>2.7847038171006795</v>
      </c>
      <c r="H161" s="174">
        <f>'[2]International Shipping'!C161</f>
        <v>1.9683864397260273</v>
      </c>
      <c r="I161" s="114">
        <f t="shared" si="8"/>
        <v>93.505360467926337</v>
      </c>
      <c r="K161" s="74">
        <v>43989</v>
      </c>
      <c r="L161" s="174">
        <f>[2]Power!V161</f>
        <v>34.381030224201801</v>
      </c>
      <c r="M161" s="174">
        <f>'[2]Ground Transportation'!V161</f>
        <v>10.412878299474487</v>
      </c>
      <c r="N161" s="174">
        <f>[2]Industry!V161</f>
        <v>26.251081033979997</v>
      </c>
      <c r="O161" s="174">
        <f>[2]Residential!V161</f>
        <v>5.7416516521944416</v>
      </c>
      <c r="P161" s="174">
        <f>[2]Aviation!X161+[2]Aviation!Y161</f>
        <v>0.77049447330360554</v>
      </c>
      <c r="Q161" s="174">
        <f>'[2]International Shipping'!F161</f>
        <v>1.4681783472132348</v>
      </c>
      <c r="R161" s="114">
        <f t="shared" si="9"/>
        <v>79.025314030367568</v>
      </c>
    </row>
    <row r="162" spans="2:18">
      <c r="B162" s="74">
        <v>43624</v>
      </c>
      <c r="C162" s="174">
        <f>[2]Power!K162</f>
        <v>35.310889726149966</v>
      </c>
      <c r="D162" s="174">
        <f>'[2]Ground Transportation'!K162</f>
        <v>17.473236625865745</v>
      </c>
      <c r="E162" s="174">
        <f>[2]Industry!K162</f>
        <v>25.761234024716003</v>
      </c>
      <c r="F162" s="174">
        <f>[2]Residential!K162</f>
        <v>5.4639205279998215</v>
      </c>
      <c r="G162" s="174">
        <f>[2]Aviation!K162+[2]Aviation!L162</f>
        <v>2.7356852821525894</v>
      </c>
      <c r="H162" s="174">
        <f>'[2]International Shipping'!C162</f>
        <v>1.9683864397260273</v>
      </c>
      <c r="I162" s="114">
        <f t="shared" si="8"/>
        <v>88.713352626610146</v>
      </c>
      <c r="K162" s="74">
        <v>43990</v>
      </c>
      <c r="L162" s="174">
        <f>[2]Power!V162</f>
        <v>35.110700414411781</v>
      </c>
      <c r="M162" s="174">
        <f>'[2]Ground Transportation'!V162</f>
        <v>14.981591310052949</v>
      </c>
      <c r="N162" s="174">
        <f>[2]Industry!V162</f>
        <v>27.248919402416966</v>
      </c>
      <c r="O162" s="174">
        <f>[2]Residential!V162</f>
        <v>5.7525326081584467</v>
      </c>
      <c r="P162" s="174">
        <f>[2]Aviation!X162+[2]Aviation!Y162</f>
        <v>0.75666015079763072</v>
      </c>
      <c r="Q162" s="174">
        <f>'[2]International Shipping'!F162</f>
        <v>1.4681783472132348</v>
      </c>
      <c r="R162" s="114">
        <f t="shared" si="9"/>
        <v>85.318582233051004</v>
      </c>
    </row>
    <row r="163" spans="2:18">
      <c r="B163" s="74">
        <v>43625</v>
      </c>
      <c r="C163" s="174">
        <f>[2]Power!K163</f>
        <v>34.210621334861926</v>
      </c>
      <c r="D163" s="174">
        <f>'[2]Ground Transportation'!K163</f>
        <v>14.724988446817452</v>
      </c>
      <c r="E163" s="174">
        <f>[2]Industry!K163</f>
        <v>27.521260901371271</v>
      </c>
      <c r="F163" s="174">
        <f>[2]Residential!K163</f>
        <v>5.3701831175912123</v>
      </c>
      <c r="G163" s="174">
        <f>[2]Aviation!K163+[2]Aviation!L163</f>
        <v>2.7159798097530383</v>
      </c>
      <c r="H163" s="174">
        <f>'[2]International Shipping'!C163</f>
        <v>1.9683864397260273</v>
      </c>
      <c r="I163" s="114">
        <f t="shared" si="8"/>
        <v>86.511420050120933</v>
      </c>
      <c r="K163" s="74">
        <v>43991</v>
      </c>
      <c r="L163" s="174">
        <f>[2]Power!V163</f>
        <v>36.201658815377634</v>
      </c>
      <c r="M163" s="174">
        <f>'[2]Ground Transportation'!V163</f>
        <v>16.033206664331683</v>
      </c>
      <c r="N163" s="174">
        <f>[2]Industry!V163</f>
        <v>28.075390970486819</v>
      </c>
      <c r="O163" s="174">
        <f>[2]Residential!V163</f>
        <v>5.6508963553741456</v>
      </c>
      <c r="P163" s="174">
        <f>[2]Aviation!X163+[2]Aviation!Y163</f>
        <v>0.77054882429973337</v>
      </c>
      <c r="Q163" s="174">
        <f>'[2]International Shipping'!F163</f>
        <v>1.4681783472132348</v>
      </c>
      <c r="R163" s="114">
        <f t="shared" si="9"/>
        <v>88.199879977083256</v>
      </c>
    </row>
    <row r="164" spans="2:18">
      <c r="B164" s="74">
        <v>43626</v>
      </c>
      <c r="C164" s="174">
        <f>[2]Power!K164</f>
        <v>36.577796894038649</v>
      </c>
      <c r="D164" s="174">
        <f>'[2]Ground Transportation'!K164</f>
        <v>17.716251243075693</v>
      </c>
      <c r="E164" s="174">
        <f>[2]Industry!K164</f>
        <v>29.585892512738301</v>
      </c>
      <c r="F164" s="174">
        <f>[2]Residential!K164</f>
        <v>5.3608909738292043</v>
      </c>
      <c r="G164" s="174">
        <f>[2]Aviation!K164+[2]Aviation!L164</f>
        <v>2.7111508700637796</v>
      </c>
      <c r="H164" s="174">
        <f>'[2]International Shipping'!C164</f>
        <v>1.9683864397260273</v>
      </c>
      <c r="I164" s="114">
        <f t="shared" si="8"/>
        <v>93.92036893347165</v>
      </c>
      <c r="K164" s="74">
        <v>43992</v>
      </c>
      <c r="L164" s="174">
        <f>[2]Power!V164</f>
        <v>37.894313821971544</v>
      </c>
      <c r="M164" s="174">
        <f>'[2]Ground Transportation'!V164</f>
        <v>16.426537320503332</v>
      </c>
      <c r="N164" s="174">
        <f>[2]Industry!V164</f>
        <v>28.75797790505051</v>
      </c>
      <c r="O164" s="174">
        <f>[2]Residential!V164</f>
        <v>5.5238666774235181</v>
      </c>
      <c r="P164" s="174">
        <f>[2]Aviation!X164+[2]Aviation!Y164</f>
        <v>0.8140602064529221</v>
      </c>
      <c r="Q164" s="174">
        <f>'[2]International Shipping'!F164</f>
        <v>1.4681783472132348</v>
      </c>
      <c r="R164" s="114">
        <f t="shared" si="9"/>
        <v>90.884934278615063</v>
      </c>
    </row>
    <row r="165" spans="2:18">
      <c r="B165" s="74">
        <v>43627</v>
      </c>
      <c r="C165" s="174">
        <f>[2]Power!K165</f>
        <v>38.630959962503091</v>
      </c>
      <c r="D165" s="174">
        <f>'[2]Ground Transportation'!K165</f>
        <v>18.772779220162445</v>
      </c>
      <c r="E165" s="174">
        <f>[2]Industry!K165</f>
        <v>29.587830842647403</v>
      </c>
      <c r="F165" s="174">
        <f>[2]Residential!K165</f>
        <v>5.4341085518621721</v>
      </c>
      <c r="G165" s="174">
        <f>[2]Aviation!K165+[2]Aviation!L165</f>
        <v>2.7136730682936046</v>
      </c>
      <c r="H165" s="174">
        <f>'[2]International Shipping'!C165</f>
        <v>1.9683864397260273</v>
      </c>
      <c r="I165" s="114">
        <f t="shared" si="8"/>
        <v>97.10773808519474</v>
      </c>
      <c r="K165" s="74">
        <v>43993</v>
      </c>
      <c r="L165" s="174">
        <f>[2]Power!V165</f>
        <v>37.812650649672207</v>
      </c>
      <c r="M165" s="174">
        <f>'[2]Ground Transportation'!V165</f>
        <v>15.946903669031991</v>
      </c>
      <c r="N165" s="174">
        <f>[2]Industry!V165</f>
        <v>28.713750742214359</v>
      </c>
      <c r="O165" s="174">
        <f>[2]Residential!V165</f>
        <v>5.4275027215528713</v>
      </c>
      <c r="P165" s="174">
        <f>[2]Aviation!X165+[2]Aviation!Y165</f>
        <v>0.85586505012161296</v>
      </c>
      <c r="Q165" s="174">
        <f>'[2]International Shipping'!F165</f>
        <v>1.4681783472132348</v>
      </c>
      <c r="R165" s="114">
        <f t="shared" si="9"/>
        <v>90.224851179806279</v>
      </c>
    </row>
    <row r="166" spans="2:18">
      <c r="B166" s="74">
        <v>43628</v>
      </c>
      <c r="C166" s="174">
        <f>[2]Power!K166</f>
        <v>38.920608595322541</v>
      </c>
      <c r="D166" s="174">
        <f>'[2]Ground Transportation'!K166</f>
        <v>19.130848738488041</v>
      </c>
      <c r="E166" s="174">
        <f>[2]Industry!K166</f>
        <v>29.599096884813424</v>
      </c>
      <c r="F166" s="174">
        <f>[2]Residential!K166</f>
        <v>5.4083599328820631</v>
      </c>
      <c r="G166" s="174">
        <f>[2]Aviation!K166+[2]Aviation!L166</f>
        <v>2.7317808269932868</v>
      </c>
      <c r="H166" s="174">
        <f>'[2]International Shipping'!C166</f>
        <v>1.9683864397260273</v>
      </c>
      <c r="I166" s="114">
        <f t="shared" si="8"/>
        <v>97.759081418225392</v>
      </c>
      <c r="K166" s="74">
        <v>43994</v>
      </c>
      <c r="L166" s="174">
        <f>[2]Power!V166</f>
        <v>37.570033684884983</v>
      </c>
      <c r="M166" s="174">
        <f>'[2]Ground Transportation'!V166</f>
        <v>16.330235027178361</v>
      </c>
      <c r="N166" s="174">
        <f>[2]Industry!V166</f>
        <v>28.448561558250347</v>
      </c>
      <c r="O166" s="174">
        <f>[2]Residential!V166</f>
        <v>5.315395901109742</v>
      </c>
      <c r="P166" s="174">
        <f>[2]Aviation!X166+[2]Aviation!Y166</f>
        <v>0.88220249090652647</v>
      </c>
      <c r="Q166" s="174">
        <f>'[2]International Shipping'!F166</f>
        <v>1.4681783472132348</v>
      </c>
      <c r="R166" s="114">
        <f t="shared" si="9"/>
        <v>90.014607009543198</v>
      </c>
    </row>
    <row r="167" spans="2:18">
      <c r="B167" s="74">
        <v>43629</v>
      </c>
      <c r="C167" s="174">
        <f>[2]Power!K167</f>
        <v>38.316747120269376</v>
      </c>
      <c r="D167" s="174">
        <f>'[2]Ground Transportation'!K167</f>
        <v>19.191579229611211</v>
      </c>
      <c r="E167" s="174">
        <f>[2]Industry!K167</f>
        <v>28.747491810481254</v>
      </c>
      <c r="F167" s="174">
        <f>[2]Residential!K167</f>
        <v>5.4620536469567753</v>
      </c>
      <c r="G167" s="174">
        <f>[2]Aviation!K167+[2]Aviation!L167</f>
        <v>2.780773186707219</v>
      </c>
      <c r="H167" s="174">
        <f>'[2]International Shipping'!C167</f>
        <v>1.9683864397260273</v>
      </c>
      <c r="I167" s="114">
        <f t="shared" si="8"/>
        <v>96.46703143375187</v>
      </c>
      <c r="K167" s="74">
        <v>43995</v>
      </c>
      <c r="L167" s="174">
        <f>[2]Power!V167</f>
        <v>36.342726463174316</v>
      </c>
      <c r="M167" s="174">
        <f>'[2]Ground Transportation'!V167</f>
        <v>14.174415433412038</v>
      </c>
      <c r="N167" s="174">
        <f>[2]Industry!V167</f>
        <v>27.989171227569535</v>
      </c>
      <c r="O167" s="174">
        <f>[2]Residential!V167</f>
        <v>5.4886677061176572</v>
      </c>
      <c r="P167" s="174">
        <f>[2]Aviation!X167+[2]Aviation!Y167</f>
        <v>0.79745447978993522</v>
      </c>
      <c r="Q167" s="174">
        <f>'[2]International Shipping'!F167</f>
        <v>1.4681783472132348</v>
      </c>
      <c r="R167" s="114">
        <f t="shared" si="9"/>
        <v>86.260613657276721</v>
      </c>
    </row>
    <row r="168" spans="2:18">
      <c r="B168" s="74">
        <v>43630</v>
      </c>
      <c r="C168" s="174">
        <f>[2]Power!K168</f>
        <v>37.544069509051106</v>
      </c>
      <c r="D168" s="174">
        <f>'[2]Ground Transportation'!K168</f>
        <v>18.468220143002245</v>
      </c>
      <c r="E168" s="174">
        <f>[2]Industry!K168</f>
        <v>28.508966688256422</v>
      </c>
      <c r="F168" s="174">
        <f>[2]Residential!K168</f>
        <v>5.3916850814669868</v>
      </c>
      <c r="G168" s="174">
        <f>[2]Aviation!K168+[2]Aviation!L168</f>
        <v>2.826765017986653</v>
      </c>
      <c r="H168" s="174">
        <f>'[2]International Shipping'!C168</f>
        <v>1.9683864397260273</v>
      </c>
      <c r="I168" s="114">
        <f t="shared" si="8"/>
        <v>94.708092879489456</v>
      </c>
      <c r="K168" s="74">
        <v>43996</v>
      </c>
      <c r="L168" s="174">
        <f>[2]Power!V168</f>
        <v>35.780254525579011</v>
      </c>
      <c r="M168" s="174">
        <f>'[2]Ground Transportation'!V168</f>
        <v>10.937603345931032</v>
      </c>
      <c r="N168" s="174">
        <f>[2]Industry!V168</f>
        <v>27.670108554603932</v>
      </c>
      <c r="O168" s="174">
        <f>[2]Residential!V168</f>
        <v>5.5586184817664774</v>
      </c>
      <c r="P168" s="174">
        <f>[2]Aviation!X168+[2]Aviation!Y168</f>
        <v>0.82044158971710601</v>
      </c>
      <c r="Q168" s="174">
        <f>'[2]International Shipping'!F168</f>
        <v>1.4681783472132348</v>
      </c>
      <c r="R168" s="114">
        <f t="shared" si="9"/>
        <v>82.235204844810795</v>
      </c>
    </row>
    <row r="169" spans="2:18">
      <c r="B169" s="74">
        <v>43631</v>
      </c>
      <c r="C169" s="174">
        <f>[2]Power!K169</f>
        <v>36.840749911135759</v>
      </c>
      <c r="D169" s="174">
        <f>'[2]Ground Transportation'!K169</f>
        <v>17.473236625865745</v>
      </c>
      <c r="E169" s="174">
        <f>[2]Industry!K169</f>
        <v>28.015496320915641</v>
      </c>
      <c r="F169" s="174">
        <f>[2]Residential!K169</f>
        <v>5.416159581502118</v>
      </c>
      <c r="G169" s="174">
        <f>[2]Aviation!K169+[2]Aviation!L169</f>
        <v>2.7627163675149191</v>
      </c>
      <c r="H169" s="174">
        <f>'[2]International Shipping'!C169</f>
        <v>1.9683864397260273</v>
      </c>
      <c r="I169" s="114">
        <f t="shared" si="8"/>
        <v>92.476745246660215</v>
      </c>
      <c r="K169" s="74">
        <v>43997</v>
      </c>
      <c r="L169" s="174">
        <f>[2]Power!V169</f>
        <v>37.020047662676134</v>
      </c>
      <c r="M169" s="174">
        <f>'[2]Ground Transportation'!V169</f>
        <v>15.64161998278942</v>
      </c>
      <c r="N169" s="174">
        <f>[2]Industry!V169</f>
        <v>28.112480916133087</v>
      </c>
      <c r="O169" s="174">
        <f>[2]Residential!V169</f>
        <v>5.3709552490990022</v>
      </c>
      <c r="P169" s="174">
        <f>[2]Aviation!X169+[2]Aviation!Y169</f>
        <v>0.83243350346962619</v>
      </c>
      <c r="Q169" s="174">
        <f>'[2]International Shipping'!F169</f>
        <v>1.4681783472132348</v>
      </c>
      <c r="R169" s="114">
        <f t="shared" si="9"/>
        <v>88.445715661380518</v>
      </c>
    </row>
    <row r="170" spans="2:18">
      <c r="B170" s="74">
        <v>43632</v>
      </c>
      <c r="C170" s="174">
        <f>[2]Power!K170</f>
        <v>35.893306079733506</v>
      </c>
      <c r="D170" s="174">
        <f>'[2]Ground Transportation'!K170</f>
        <v>14.724988446817452</v>
      </c>
      <c r="E170" s="174">
        <f>[2]Industry!K170</f>
        <v>27.026173680433054</v>
      </c>
      <c r="F170" s="174">
        <f>[2]Residential!K170</f>
        <v>5.3900226299506748</v>
      </c>
      <c r="G170" s="174">
        <f>[2]Aviation!K170+[2]Aviation!L170</f>
        <v>2.7633473412415497</v>
      </c>
      <c r="H170" s="174">
        <f>'[2]International Shipping'!C170</f>
        <v>1.9683864397260273</v>
      </c>
      <c r="I170" s="114">
        <f t="shared" si="8"/>
        <v>87.766224617902282</v>
      </c>
      <c r="K170" s="74">
        <v>43998</v>
      </c>
      <c r="L170" s="174">
        <f>[2]Power!V170</f>
        <v>37.857362717454194</v>
      </c>
      <c r="M170" s="174">
        <f>'[2]Ground Transportation'!V170</f>
        <v>16.431150922838125</v>
      </c>
      <c r="N170" s="174">
        <f>[2]Industry!V170</f>
        <v>28.866074484854856</v>
      </c>
      <c r="O170" s="174">
        <f>[2]Residential!V170</f>
        <v>5.2578549107240411</v>
      </c>
      <c r="P170" s="174">
        <f>[2]Aviation!X170+[2]Aviation!Y170</f>
        <v>0.83102679487482334</v>
      </c>
      <c r="Q170" s="174">
        <f>'[2]International Shipping'!F170</f>
        <v>1.4681783472132348</v>
      </c>
      <c r="R170" s="114">
        <f t="shared" si="9"/>
        <v>90.711648177959262</v>
      </c>
    </row>
    <row r="171" spans="2:18">
      <c r="B171" s="74">
        <v>43633</v>
      </c>
      <c r="C171" s="174">
        <f>[2]Power!K171</f>
        <v>37.83230797768978</v>
      </c>
      <c r="D171" s="174">
        <f>'[2]Ground Transportation'!K171</f>
        <v>17.716251243075693</v>
      </c>
      <c r="E171" s="174">
        <f>[2]Industry!K171</f>
        <v>28.892904165475535</v>
      </c>
      <c r="F171" s="174">
        <f>[2]Residential!K171</f>
        <v>5.2228356134585701</v>
      </c>
      <c r="G171" s="174">
        <f>[2]Aviation!K171+[2]Aviation!L171</f>
        <v>2.7598984193546321</v>
      </c>
      <c r="H171" s="174">
        <f>'[2]International Shipping'!C171</f>
        <v>1.9683864397260273</v>
      </c>
      <c r="I171" s="114">
        <f t="shared" si="8"/>
        <v>94.392583858780228</v>
      </c>
      <c r="K171" s="74">
        <v>43999</v>
      </c>
      <c r="L171" s="174">
        <f>[2]Power!V171</f>
        <v>38.241085237945065</v>
      </c>
      <c r="M171" s="174">
        <f>'[2]Ground Transportation'!V171</f>
        <v>16.54961923550859</v>
      </c>
      <c r="N171" s="174">
        <f>[2]Industry!V171</f>
        <v>29.402343376174954</v>
      </c>
      <c r="O171" s="174">
        <f>[2]Residential!V171</f>
        <v>5.2429330583573011</v>
      </c>
      <c r="P171" s="174">
        <f>[2]Aviation!X171+[2]Aviation!Y171</f>
        <v>0.85920357417304583</v>
      </c>
      <c r="Q171" s="174">
        <f>'[2]International Shipping'!F171</f>
        <v>1.4681783472132348</v>
      </c>
      <c r="R171" s="114">
        <f t="shared" si="9"/>
        <v>91.763362829372198</v>
      </c>
    </row>
    <row r="172" spans="2:18">
      <c r="B172" s="74">
        <v>43634</v>
      </c>
      <c r="C172" s="174">
        <f>[2]Power!K172</f>
        <v>38.199418387847075</v>
      </c>
      <c r="D172" s="174">
        <f>'[2]Ground Transportation'!K172</f>
        <v>18.772779220162445</v>
      </c>
      <c r="E172" s="174">
        <f>[2]Industry!K172</f>
        <v>30.11387876476882</v>
      </c>
      <c r="F172" s="174">
        <f>[2]Residential!K172</f>
        <v>5.1745428756126559</v>
      </c>
      <c r="G172" s="174">
        <f>[2]Aviation!K172+[2]Aviation!L172</f>
        <v>2.7418690524885294</v>
      </c>
      <c r="H172" s="174">
        <f>'[2]International Shipping'!C172</f>
        <v>1.9683864397260273</v>
      </c>
      <c r="I172" s="114">
        <f t="shared" si="8"/>
        <v>96.970874740605552</v>
      </c>
      <c r="K172" s="74">
        <v>44000</v>
      </c>
      <c r="L172" s="174">
        <f>[2]Power!V172</f>
        <v>38.590818971761593</v>
      </c>
      <c r="M172" s="174">
        <f>'[2]Ground Transportation'!V172</f>
        <v>16.78618837317444</v>
      </c>
      <c r="N172" s="174">
        <f>[2]Industry!V172</f>
        <v>29.424447487552523</v>
      </c>
      <c r="O172" s="174">
        <f>[2]Residential!V172</f>
        <v>5.31132516272333</v>
      </c>
      <c r="P172" s="174">
        <f>[2]Aviation!X172+[2]Aviation!Y172</f>
        <v>0.89444342050896286</v>
      </c>
      <c r="Q172" s="174">
        <f>'[2]International Shipping'!F172</f>
        <v>1.4681783472132348</v>
      </c>
      <c r="R172" s="114">
        <f t="shared" si="9"/>
        <v>92.475401762934098</v>
      </c>
    </row>
    <row r="173" spans="2:18">
      <c r="B173" s="74">
        <v>43635</v>
      </c>
      <c r="C173" s="174">
        <f>[2]Power!K173</f>
        <v>39.810800496764998</v>
      </c>
      <c r="D173" s="174">
        <f>'[2]Ground Transportation'!K173</f>
        <v>19.130848738488041</v>
      </c>
      <c r="E173" s="174">
        <f>[2]Industry!K173</f>
        <v>30.811913459983096</v>
      </c>
      <c r="F173" s="174">
        <f>[2]Residential!K173</f>
        <v>5.1773801077792339</v>
      </c>
      <c r="G173" s="174">
        <f>[2]Aviation!K173+[2]Aviation!L173</f>
        <v>2.7524564814639567</v>
      </c>
      <c r="H173" s="174">
        <f>'[2]International Shipping'!C173</f>
        <v>1.9683864397260273</v>
      </c>
      <c r="I173" s="114">
        <f t="shared" si="8"/>
        <v>99.65178572420534</v>
      </c>
      <c r="K173" s="74">
        <v>44001</v>
      </c>
      <c r="L173" s="174">
        <f>[2]Power!V173</f>
        <v>38.889386737839423</v>
      </c>
      <c r="M173" s="174">
        <f>'[2]Ground Transportation'!V173</f>
        <v>16.895085906636936</v>
      </c>
      <c r="N173" s="174">
        <f>[2]Industry!V173</f>
        <v>29.46837930455106</v>
      </c>
      <c r="O173" s="174">
        <f>[2]Residential!V173</f>
        <v>5.3206940525070197</v>
      </c>
      <c r="P173" s="174">
        <f>[2]Aviation!X173+[2]Aviation!Y173</f>
        <v>0.9254724383056675</v>
      </c>
      <c r="Q173" s="174">
        <f>'[2]International Shipping'!F173</f>
        <v>1.4681783472132348</v>
      </c>
      <c r="R173" s="114">
        <f t="shared" si="9"/>
        <v>92.967196787053339</v>
      </c>
    </row>
    <row r="174" spans="2:18">
      <c r="B174" s="74">
        <v>43636</v>
      </c>
      <c r="C174" s="174">
        <f>[2]Power!K174</f>
        <v>39.217443154720229</v>
      </c>
      <c r="D174" s="174">
        <f>'[2]Ground Transportation'!K174</f>
        <v>19.191579229611211</v>
      </c>
      <c r="E174" s="174">
        <f>[2]Industry!K174</f>
        <v>30.333659067372302</v>
      </c>
      <c r="F174" s="174">
        <f>[2]Residential!K174</f>
        <v>5.3011693035992096</v>
      </c>
      <c r="G174" s="174">
        <f>[2]Aviation!K174+[2]Aviation!L174</f>
        <v>2.7988164603496997</v>
      </c>
      <c r="H174" s="174">
        <f>'[2]International Shipping'!C174</f>
        <v>1.9683864397260273</v>
      </c>
      <c r="I174" s="114">
        <f t="shared" si="8"/>
        <v>98.811053655378672</v>
      </c>
      <c r="K174" s="74">
        <v>44002</v>
      </c>
      <c r="L174" s="174">
        <f>[2]Power!V174</f>
        <v>37.610253129245223</v>
      </c>
      <c r="M174" s="174">
        <f>'[2]Ground Transportation'!V174</f>
        <v>14.339445921118383</v>
      </c>
      <c r="N174" s="174">
        <f>[2]Industry!V174</f>
        <v>28.824374352014679</v>
      </c>
      <c r="O174" s="174">
        <f>[2]Residential!V174</f>
        <v>5.2500645536380306</v>
      </c>
      <c r="P174" s="174">
        <f>[2]Aviation!X174+[2]Aviation!Y174</f>
        <v>0.85137443585640782</v>
      </c>
      <c r="Q174" s="174">
        <f>'[2]International Shipping'!F174</f>
        <v>1.4681783472132348</v>
      </c>
      <c r="R174" s="114">
        <f t="shared" si="9"/>
        <v>88.343690739085972</v>
      </c>
    </row>
    <row r="175" spans="2:18">
      <c r="B175" s="74">
        <v>43637</v>
      </c>
      <c r="C175" s="174">
        <f>[2]Power!K175</f>
        <v>38.977580271501978</v>
      </c>
      <c r="D175" s="174">
        <f>'[2]Ground Transportation'!K175</f>
        <v>18.468220143002245</v>
      </c>
      <c r="E175" s="174">
        <f>[2]Industry!K175</f>
        <v>30.530124853863164</v>
      </c>
      <c r="F175" s="174">
        <f>[2]Residential!K175</f>
        <v>5.2868357108969377</v>
      </c>
      <c r="G175" s="174">
        <f>[2]Aviation!K175+[2]Aviation!L175</f>
        <v>2.8446864311497295</v>
      </c>
      <c r="H175" s="174">
        <f>'[2]International Shipping'!C175</f>
        <v>1.9683864397260273</v>
      </c>
      <c r="I175" s="114">
        <f t="shared" si="8"/>
        <v>98.075833850140071</v>
      </c>
      <c r="K175" s="74">
        <v>44003</v>
      </c>
      <c r="L175" s="174">
        <f>[2]Power!V175</f>
        <v>36.523316099897727</v>
      </c>
      <c r="M175" s="174">
        <f>'[2]Ground Transportation'!V175</f>
        <v>10.819371718105419</v>
      </c>
      <c r="N175" s="174">
        <f>[2]Industry!V175</f>
        <v>28.074931269238338</v>
      </c>
      <c r="O175" s="174">
        <f>[2]Residential!V175</f>
        <v>5.2097672053409338</v>
      </c>
      <c r="P175" s="174">
        <f>[2]Aviation!X175+[2]Aviation!Y175</f>
        <v>0.85499864136371651</v>
      </c>
      <c r="Q175" s="174">
        <f>'[2]International Shipping'!F175</f>
        <v>1.4681783472132348</v>
      </c>
      <c r="R175" s="114">
        <f t="shared" si="9"/>
        <v>82.950563281159376</v>
      </c>
    </row>
    <row r="176" spans="2:18">
      <c r="B176" s="74">
        <v>43638</v>
      </c>
      <c r="C176" s="174">
        <f>[2]Power!K176</f>
        <v>37.241278748415191</v>
      </c>
      <c r="D176" s="174">
        <f>'[2]Ground Transportation'!K176</f>
        <v>17.473236625865745</v>
      </c>
      <c r="E176" s="174">
        <f>[2]Industry!K176</f>
        <v>29.099769931646467</v>
      </c>
      <c r="F176" s="174">
        <f>[2]Residential!K176</f>
        <v>5.1533853789293804</v>
      </c>
      <c r="G176" s="174">
        <f>[2]Aviation!K176+[2]Aviation!L176</f>
        <v>2.7798603112413587</v>
      </c>
      <c r="H176" s="174">
        <f>'[2]International Shipping'!C176</f>
        <v>1.9683864397260273</v>
      </c>
      <c r="I176" s="114">
        <f t="shared" si="8"/>
        <v>93.715917435824181</v>
      </c>
      <c r="K176" s="74">
        <v>44004</v>
      </c>
      <c r="L176" s="174">
        <f>[2]Power!V176</f>
        <v>37.269417984545626</v>
      </c>
      <c r="M176" s="174">
        <f>'[2]Ground Transportation'!V176</f>
        <v>15.657582471794608</v>
      </c>
      <c r="N176" s="174">
        <f>[2]Industry!V176</f>
        <v>27.95973306885352</v>
      </c>
      <c r="O176" s="174">
        <f>[2]Residential!V176</f>
        <v>5.1932440671424613</v>
      </c>
      <c r="P176" s="174">
        <f>[2]Aviation!X176+[2]Aviation!Y176</f>
        <v>0.85466279201648176</v>
      </c>
      <c r="Q176" s="174">
        <f>'[2]International Shipping'!F176</f>
        <v>1.4681783472132348</v>
      </c>
      <c r="R176" s="114">
        <f t="shared" si="9"/>
        <v>88.402818731565944</v>
      </c>
    </row>
    <row r="177" spans="2:18">
      <c r="B177" s="74">
        <v>43639</v>
      </c>
      <c r="C177" s="174">
        <f>[2]Power!K177</f>
        <v>36.299814594253945</v>
      </c>
      <c r="D177" s="174">
        <f>'[2]Ground Transportation'!K177</f>
        <v>14.724988446817452</v>
      </c>
      <c r="E177" s="174">
        <f>[2]Industry!K177</f>
        <v>27.255874295794666</v>
      </c>
      <c r="F177" s="174">
        <f>[2]Residential!K177</f>
        <v>5.0831157627444528</v>
      </c>
      <c r="G177" s="174">
        <f>[2]Aviation!K177+[2]Aviation!L177</f>
        <v>2.7797517324908125</v>
      </c>
      <c r="H177" s="174">
        <f>'[2]International Shipping'!C177</f>
        <v>1.9683864397260273</v>
      </c>
      <c r="I177" s="114">
        <f t="shared" si="8"/>
        <v>88.111931271827359</v>
      </c>
      <c r="K177" s="74">
        <v>44005</v>
      </c>
      <c r="L177" s="174">
        <f>[2]Power!V177</f>
        <v>38.081269477920493</v>
      </c>
      <c r="M177" s="174">
        <f>'[2]Ground Transportation'!V177</f>
        <v>16.522331108512343</v>
      </c>
      <c r="N177" s="174">
        <f>[2]Industry!V177</f>
        <v>28.662675840469792</v>
      </c>
      <c r="O177" s="174">
        <f>[2]Residential!V177</f>
        <v>5.048169006799105</v>
      </c>
      <c r="P177" s="174">
        <f>[2]Aviation!X177+[2]Aviation!Y177</f>
        <v>0.85433557819882844</v>
      </c>
      <c r="Q177" s="174">
        <f>'[2]International Shipping'!F177</f>
        <v>1.4681783472132348</v>
      </c>
      <c r="R177" s="114">
        <f t="shared" si="9"/>
        <v>90.636959359113789</v>
      </c>
    </row>
    <row r="178" spans="2:18">
      <c r="B178" s="74">
        <v>43640</v>
      </c>
      <c r="C178" s="174">
        <f>[2]Power!K178</f>
        <v>38.348131514134643</v>
      </c>
      <c r="D178" s="174">
        <f>'[2]Ground Transportation'!K178</f>
        <v>17.716251243075693</v>
      </c>
      <c r="E178" s="174">
        <f>[2]Industry!K178</f>
        <v>28.991299675671797</v>
      </c>
      <c r="F178" s="174">
        <f>[2]Residential!K178</f>
        <v>5.0963018189461451</v>
      </c>
      <c r="G178" s="174">
        <f>[2]Aviation!K178+[2]Aviation!L178</f>
        <v>2.7637438708450199</v>
      </c>
      <c r="H178" s="174">
        <f>'[2]International Shipping'!C178</f>
        <v>1.9683864397260273</v>
      </c>
      <c r="I178" s="114">
        <f t="shared" si="8"/>
        <v>94.884114562399333</v>
      </c>
      <c r="K178" s="74">
        <v>44006</v>
      </c>
      <c r="L178" s="174">
        <f>[2]Power!V178</f>
        <v>38.576599035155724</v>
      </c>
      <c r="M178" s="174">
        <f>'[2]Ground Transportation'!V178</f>
        <v>16.514677679671337</v>
      </c>
      <c r="N178" s="174">
        <f>[2]Industry!V178</f>
        <v>29.096927742237828</v>
      </c>
      <c r="O178" s="174">
        <f>[2]Residential!V178</f>
        <v>5.0714517943749042</v>
      </c>
      <c r="P178" s="174">
        <f>[2]Aviation!X178+[2]Aviation!Y178</f>
        <v>0.91107567281421176</v>
      </c>
      <c r="Q178" s="174">
        <f>'[2]International Shipping'!F178</f>
        <v>1.4681783472132348</v>
      </c>
      <c r="R178" s="114">
        <f t="shared" si="9"/>
        <v>91.638910271467239</v>
      </c>
    </row>
    <row r="179" spans="2:18">
      <c r="B179" s="74">
        <v>43641</v>
      </c>
      <c r="C179" s="174">
        <f>[2]Power!K179</f>
        <v>38.005819389521079</v>
      </c>
      <c r="D179" s="174">
        <f>'[2]Ground Transportation'!K179</f>
        <v>18.772779220162445</v>
      </c>
      <c r="E179" s="174">
        <f>[2]Industry!K179</f>
        <v>29.201343739270808</v>
      </c>
      <c r="F179" s="174">
        <f>[2]Residential!K179</f>
        <v>5.1019246210988882</v>
      </c>
      <c r="G179" s="174">
        <f>[2]Aviation!K179+[2]Aviation!L179</f>
        <v>2.7470220468622397</v>
      </c>
      <c r="H179" s="174">
        <f>'[2]International Shipping'!C179</f>
        <v>1.9683864397260273</v>
      </c>
      <c r="I179" s="114">
        <f t="shared" si="8"/>
        <v>95.797275456641501</v>
      </c>
      <c r="K179" s="74">
        <v>44007</v>
      </c>
      <c r="L179" s="174">
        <f>[2]Power!V179</f>
        <v>39.214493751567304</v>
      </c>
      <c r="M179" s="174">
        <f>'[2]Ground Transportation'!V179</f>
        <v>16.101467626704011</v>
      </c>
      <c r="N179" s="174">
        <f>[2]Industry!V179</f>
        <v>29.579675601053669</v>
      </c>
      <c r="O179" s="174">
        <f>[2]Residential!V179</f>
        <v>5.1201179421454448</v>
      </c>
      <c r="P179" s="174">
        <f>[2]Aviation!X179+[2]Aviation!Y179</f>
        <v>0.92885350710277637</v>
      </c>
      <c r="Q179" s="174">
        <f>'[2]International Shipping'!F179</f>
        <v>1.4681783472132348</v>
      </c>
      <c r="R179" s="114">
        <f t="shared" si="9"/>
        <v>92.412786775786429</v>
      </c>
    </row>
    <row r="180" spans="2:18">
      <c r="B180" s="74">
        <v>43642</v>
      </c>
      <c r="C180" s="174">
        <f>[2]Power!K180</f>
        <v>38.653344393676662</v>
      </c>
      <c r="D180" s="174">
        <f>'[2]Ground Transportation'!K180</f>
        <v>19.130848738488041</v>
      </c>
      <c r="E180" s="174">
        <f>[2]Industry!K180</f>
        <v>29.862996517133851</v>
      </c>
      <c r="F180" s="174">
        <f>[2]Residential!K180</f>
        <v>5.18134622473164</v>
      </c>
      <c r="G180" s="174">
        <f>[2]Aviation!K180+[2]Aviation!L180</f>
        <v>2.7648842851804205</v>
      </c>
      <c r="H180" s="174">
        <f>'[2]International Shipping'!C180</f>
        <v>1.9683864397260273</v>
      </c>
      <c r="I180" s="114">
        <f t="shared" si="8"/>
        <v>97.561806598936641</v>
      </c>
      <c r="K180" s="74">
        <v>44008</v>
      </c>
      <c r="L180" s="174">
        <f>[2]Power!V180</f>
        <v>38.435382760677356</v>
      </c>
      <c r="M180" s="174">
        <f>'[2]Ground Transportation'!V180</f>
        <v>16.11007077765402</v>
      </c>
      <c r="N180" s="174">
        <f>[2]Industry!V180</f>
        <v>29.292426435332132</v>
      </c>
      <c r="O180" s="174">
        <f>[2]Residential!V180</f>
        <v>5.1393835398450483</v>
      </c>
      <c r="P180" s="174">
        <f>[2]Aviation!X180+[2]Aviation!Y180</f>
        <v>0.94856967045832019</v>
      </c>
      <c r="Q180" s="174">
        <f>'[2]International Shipping'!F180</f>
        <v>1.4681783472132348</v>
      </c>
      <c r="R180" s="114">
        <f t="shared" si="9"/>
        <v>91.394011531180112</v>
      </c>
    </row>
    <row r="181" spans="2:18">
      <c r="B181" s="74">
        <v>43643</v>
      </c>
      <c r="C181" s="174">
        <f>[2]Power!K181</f>
        <v>38.767378557245358</v>
      </c>
      <c r="D181" s="174">
        <f>'[2]Ground Transportation'!K181</f>
        <v>19.191579229611211</v>
      </c>
      <c r="E181" s="174">
        <f>[2]Industry!K181</f>
        <v>30.505914937573294</v>
      </c>
      <c r="F181" s="174">
        <f>[2]Residential!K181</f>
        <v>5.1964978775704029</v>
      </c>
      <c r="G181" s="174">
        <f>[2]Aviation!K181+[2]Aviation!L181</f>
        <v>2.8259613577375493</v>
      </c>
      <c r="H181" s="174">
        <f>'[2]International Shipping'!C181</f>
        <v>1.9683864397260273</v>
      </c>
      <c r="I181" s="114">
        <f t="shared" si="8"/>
        <v>98.455718399463862</v>
      </c>
      <c r="K181" s="74">
        <v>44009</v>
      </c>
      <c r="L181" s="174">
        <f>[2]Power!V181</f>
        <v>36.885301965503352</v>
      </c>
      <c r="M181" s="174">
        <f>'[2]Ground Transportation'!V181</f>
        <v>13.916292726544892</v>
      </c>
      <c r="N181" s="174">
        <f>[2]Industry!V181</f>
        <v>28.344866898863792</v>
      </c>
      <c r="O181" s="174">
        <f>[2]Residential!V181</f>
        <v>5.1655065895931642</v>
      </c>
      <c r="P181" s="174">
        <f>[2]Aviation!X181+[2]Aviation!Y181</f>
        <v>0.88815820394084777</v>
      </c>
      <c r="Q181" s="174">
        <f>'[2]International Shipping'!F181</f>
        <v>1.4681783472132348</v>
      </c>
      <c r="R181" s="114">
        <f t="shared" si="9"/>
        <v>86.668304731659276</v>
      </c>
    </row>
    <row r="182" spans="2:18">
      <c r="B182" s="74">
        <v>43644</v>
      </c>
      <c r="C182" s="174">
        <f>[2]Power!K182</f>
        <v>39.265198959679111</v>
      </c>
      <c r="D182" s="174">
        <f>'[2]Ground Transportation'!K182</f>
        <v>18.468220143002245</v>
      </c>
      <c r="E182" s="174">
        <f>[2]Industry!K182</f>
        <v>30.657384892124554</v>
      </c>
      <c r="F182" s="174">
        <f>[2]Residential!K182</f>
        <v>5.1139820124857573</v>
      </c>
      <c r="G182" s="174">
        <f>[2]Aviation!K182+[2]Aviation!L182</f>
        <v>2.8508430510402256</v>
      </c>
      <c r="H182" s="174">
        <f>'[2]International Shipping'!C182</f>
        <v>1.9683864397260273</v>
      </c>
      <c r="I182" s="114">
        <f t="shared" si="8"/>
        <v>98.324015498057932</v>
      </c>
      <c r="K182" s="74">
        <v>44010</v>
      </c>
      <c r="L182" s="174">
        <f>[2]Power!V182</f>
        <v>36.320878496796674</v>
      </c>
      <c r="M182" s="174">
        <f>'[2]Ground Transportation'!V182</f>
        <v>11.51079814269424</v>
      </c>
      <c r="N182" s="174">
        <f>[2]Industry!V182</f>
        <v>27.832878055934987</v>
      </c>
      <c r="O182" s="174">
        <f>[2]Residential!V182</f>
        <v>5.2606172968822609</v>
      </c>
      <c r="P182" s="174">
        <f>[2]Aviation!X182+[2]Aviation!Y182</f>
        <v>0.88073006548307797</v>
      </c>
      <c r="Q182" s="174">
        <f>'[2]International Shipping'!F182</f>
        <v>1.4681783472132348</v>
      </c>
      <c r="R182" s="114">
        <f t="shared" si="9"/>
        <v>83.274080405004483</v>
      </c>
    </row>
    <row r="183" spans="2:18">
      <c r="B183" s="74">
        <v>43645</v>
      </c>
      <c r="C183" s="174">
        <f>[2]Power!K183</f>
        <v>38.426347744393183</v>
      </c>
      <c r="D183" s="174">
        <f>'[2]Ground Transportation'!K183</f>
        <v>17.473236625865745</v>
      </c>
      <c r="E183" s="174">
        <f>[2]Industry!K183</f>
        <v>29.589852972650203</v>
      </c>
      <c r="F183" s="174">
        <f>[2]Residential!K183</f>
        <v>5.0852582794639201</v>
      </c>
      <c r="G183" s="174">
        <f>[2]Aviation!K183+[2]Aviation!L183</f>
        <v>2.7902585514663349</v>
      </c>
      <c r="H183" s="174">
        <f>'[2]International Shipping'!C183</f>
        <v>1.9683864397260273</v>
      </c>
      <c r="I183" s="114">
        <f t="shared" si="8"/>
        <v>95.333340613565412</v>
      </c>
      <c r="K183" s="74">
        <v>44011</v>
      </c>
      <c r="L183" s="174">
        <f>[2]Power!V183</f>
        <v>37.761474802365242</v>
      </c>
      <c r="M183" s="174">
        <f>'[2]Ground Transportation'!V183</f>
        <v>15.756916831887432</v>
      </c>
      <c r="N183" s="174">
        <f>[2]Industry!V183</f>
        <v>28.315598557258799</v>
      </c>
      <c r="O183" s="174">
        <f>[2]Residential!V183</f>
        <v>5.336355722469512</v>
      </c>
      <c r="P183" s="174">
        <f>[2]Aviation!X183+[2]Aviation!Y183</f>
        <v>0.86742345153952538</v>
      </c>
      <c r="Q183" s="174">
        <f>'[2]International Shipping'!F183</f>
        <v>1.4681783472132348</v>
      </c>
      <c r="R183" s="114">
        <f t="shared" si="9"/>
        <v>89.505947712733743</v>
      </c>
    </row>
    <row r="184" spans="2:18">
      <c r="B184" s="74">
        <v>43646</v>
      </c>
      <c r="C184" s="174">
        <f>[2]Power!K184</f>
        <v>37.375406551816987</v>
      </c>
      <c r="D184" s="174">
        <f>'[2]Ground Transportation'!K184</f>
        <v>14.724988446817452</v>
      </c>
      <c r="E184" s="174">
        <f>[2]Industry!K184</f>
        <v>28.063250070143141</v>
      </c>
      <c r="F184" s="174">
        <f>[2]Residential!K184</f>
        <v>5.1104307332273278</v>
      </c>
      <c r="G184" s="174">
        <f>[2]Aviation!K184+[2]Aviation!L184</f>
        <v>2.7839233370441892</v>
      </c>
      <c r="H184" s="174">
        <f>'[2]International Shipping'!C184</f>
        <v>1.9683864397260273</v>
      </c>
      <c r="I184" s="114">
        <f t="shared" si="8"/>
        <v>90.026385578775134</v>
      </c>
      <c r="K184" s="74">
        <v>44012</v>
      </c>
      <c r="L184" s="174">
        <f>[2]Power!V184</f>
        <v>38.804459165393141</v>
      </c>
      <c r="M184" s="174">
        <f>'[2]Ground Transportation'!V184</f>
        <v>16.760645273679355</v>
      </c>
      <c r="N184" s="174">
        <f>[2]Industry!V184</f>
        <v>28.073863673973232</v>
      </c>
      <c r="O184" s="174">
        <f>[2]Residential!V184</f>
        <v>5.240181347612598</v>
      </c>
      <c r="P184" s="174">
        <f>[2]Aviation!X184+[2]Aviation!Y184</f>
        <v>0.89767781030257876</v>
      </c>
      <c r="Q184" s="174">
        <f>'[2]International Shipping'!F184</f>
        <v>1.4681783472132348</v>
      </c>
      <c r="R184" s="114">
        <f t="shared" si="9"/>
        <v>91.245005618174162</v>
      </c>
    </row>
    <row r="185" spans="2:18">
      <c r="B185" s="74">
        <v>43647</v>
      </c>
      <c r="C185" s="174">
        <f>[2]Power!K185</f>
        <v>39.528815033701569</v>
      </c>
      <c r="D185" s="174">
        <f>'[2]Ground Transportation'!K185</f>
        <v>17.716251243075693</v>
      </c>
      <c r="E185" s="174">
        <f>[2]Industry!K185</f>
        <v>26.235480518120465</v>
      </c>
      <c r="F185" s="174">
        <f>[2]Residential!K185</f>
        <v>5.029226820112572</v>
      </c>
      <c r="G185" s="174">
        <f>[2]Aviation!K185+[2]Aviation!L185</f>
        <v>2.753528565995583</v>
      </c>
      <c r="H185" s="174">
        <f>'[2]International Shipping'!C185</f>
        <v>1.9683864397260273</v>
      </c>
      <c r="I185" s="114">
        <f t="shared" si="8"/>
        <v>93.231688620731916</v>
      </c>
    </row>
    <row r="186" spans="2:18">
      <c r="B186" s="74">
        <v>43648</v>
      </c>
      <c r="C186" s="174">
        <f>[2]Power!K186</f>
        <v>40.738438821761363</v>
      </c>
      <c r="D186" s="174">
        <f>'[2]Ground Transportation'!K186</f>
        <v>18.784672307189521</v>
      </c>
      <c r="E186" s="174">
        <f>[2]Industry!K186</f>
        <v>27.02429656601231</v>
      </c>
      <c r="F186" s="174">
        <f>[2]Residential!K186</f>
        <v>5.0900333948069711</v>
      </c>
      <c r="G186" s="174">
        <f>[2]Aviation!K186+[2]Aviation!L186</f>
        <v>2.7390932961099077</v>
      </c>
      <c r="H186" s="174">
        <f>'[2]International Shipping'!C186</f>
        <v>1.9683864397260273</v>
      </c>
      <c r="I186" s="114">
        <f t="shared" si="8"/>
        <v>96.34492082560611</v>
      </c>
    </row>
    <row r="187" spans="2:18">
      <c r="B187" s="74">
        <v>43649</v>
      </c>
      <c r="C187" s="174">
        <f>[2]Power!K187</f>
        <v>40.913332970012036</v>
      </c>
      <c r="D187" s="174">
        <f>'[2]Ground Transportation'!K187</f>
        <v>19.130848738488041</v>
      </c>
      <c r="E187" s="174">
        <f>[2]Industry!K187</f>
        <v>27.593156492686717</v>
      </c>
      <c r="F187" s="174">
        <f>[2]Residential!K187</f>
        <v>5.1609728294864174</v>
      </c>
      <c r="G187" s="174">
        <f>[2]Aviation!K187+[2]Aviation!L187</f>
        <v>2.7767239856814498</v>
      </c>
      <c r="H187" s="174">
        <f>'[2]International Shipping'!C187</f>
        <v>1.9683864397260273</v>
      </c>
      <c r="I187" s="114">
        <f t="shared" si="8"/>
        <v>97.543421456080694</v>
      </c>
    </row>
    <row r="188" spans="2:18">
      <c r="B188" s="74">
        <v>43650</v>
      </c>
      <c r="C188" s="174">
        <f>[2]Power!K188</f>
        <v>39.66554371833044</v>
      </c>
      <c r="D188" s="174">
        <f>'[2]Ground Transportation'!K188</f>
        <v>19.191579229611211</v>
      </c>
      <c r="E188" s="174">
        <f>[2]Industry!K188</f>
        <v>27.02045578366705</v>
      </c>
      <c r="F188" s="174">
        <f>[2]Residential!K188</f>
        <v>5.1411890132283578</v>
      </c>
      <c r="G188" s="174">
        <f>[2]Aviation!K188+[2]Aviation!L188</f>
        <v>2.7359128175812621</v>
      </c>
      <c r="H188" s="174">
        <f>'[2]International Shipping'!C188</f>
        <v>1.9683864397260273</v>
      </c>
      <c r="I188" s="114">
        <f t="shared" si="8"/>
        <v>95.723067002144347</v>
      </c>
    </row>
    <row r="189" spans="2:18">
      <c r="B189" s="74">
        <v>43651</v>
      </c>
      <c r="C189" s="174">
        <f>[2]Power!K189</f>
        <v>39.595565750199029</v>
      </c>
      <c r="D189" s="174">
        <f>'[2]Ground Transportation'!K189</f>
        <v>18.468220143002245</v>
      </c>
      <c r="E189" s="174">
        <f>[2]Industry!K189</f>
        <v>26.47741366493932</v>
      </c>
      <c r="F189" s="174">
        <f>[2]Residential!K189</f>
        <v>5.0741566551620609</v>
      </c>
      <c r="G189" s="174">
        <f>[2]Aviation!K189+[2]Aviation!L189</f>
        <v>2.7296240058736587</v>
      </c>
      <c r="H189" s="174">
        <f>'[2]International Shipping'!C189</f>
        <v>1.9683864397260273</v>
      </c>
      <c r="I189" s="114">
        <f t="shared" si="8"/>
        <v>94.313366658902339</v>
      </c>
    </row>
    <row r="190" spans="2:18">
      <c r="B190" s="74">
        <v>43652</v>
      </c>
      <c r="C190" s="174">
        <f>[2]Power!K190</f>
        <v>37.767741658065354</v>
      </c>
      <c r="D190" s="174">
        <f>'[2]Ground Transportation'!K190</f>
        <v>17.473236625865745</v>
      </c>
      <c r="E190" s="174">
        <f>[2]Industry!K190</f>
        <v>25.001721209643595</v>
      </c>
      <c r="F190" s="174">
        <f>[2]Residential!K190</f>
        <v>5.090690571503103</v>
      </c>
      <c r="G190" s="174">
        <f>[2]Aviation!K190+[2]Aviation!L190</f>
        <v>2.7701843356361522</v>
      </c>
      <c r="H190" s="174">
        <f>'[2]International Shipping'!C190</f>
        <v>1.9683864397260273</v>
      </c>
      <c r="I190" s="114">
        <f t="shared" si="8"/>
        <v>90.071960840439971</v>
      </c>
    </row>
    <row r="191" spans="2:18">
      <c r="B191" s="74">
        <v>43653</v>
      </c>
      <c r="C191" s="174">
        <f>[2]Power!K191</f>
        <v>36.334947638546723</v>
      </c>
      <c r="D191" s="174">
        <f>'[2]Ground Transportation'!K191</f>
        <v>14.724988446817452</v>
      </c>
      <c r="E191" s="174">
        <f>[2]Industry!K191</f>
        <v>24.21097571589198</v>
      </c>
      <c r="F191" s="174">
        <f>[2]Residential!K191</f>
        <v>5.1652805437972065</v>
      </c>
      <c r="G191" s="174">
        <f>[2]Aviation!K191+[2]Aviation!L191</f>
        <v>2.8402461368652596</v>
      </c>
      <c r="H191" s="174">
        <f>'[2]International Shipping'!C191</f>
        <v>1.9683864397260273</v>
      </c>
      <c r="I191" s="114">
        <f t="shared" ref="I191:I254" si="10">SUM(C191:H191)</f>
        <v>85.24482492164465</v>
      </c>
    </row>
    <row r="192" spans="2:18">
      <c r="B192" s="74">
        <v>43654</v>
      </c>
      <c r="C192" s="174">
        <f>[2]Power!K192</f>
        <v>37.769524179261907</v>
      </c>
      <c r="D192" s="174">
        <f>'[2]Ground Transportation'!K192</f>
        <v>17.716251243075693</v>
      </c>
      <c r="E192" s="174">
        <f>[2]Industry!K192</f>
        <v>26.108582856762066</v>
      </c>
      <c r="F192" s="174">
        <f>[2]Residential!K192</f>
        <v>5.2511621626699032</v>
      </c>
      <c r="G192" s="174">
        <f>[2]Aviation!K192+[2]Aviation!L192</f>
        <v>2.8387000879333013</v>
      </c>
      <c r="H192" s="174">
        <f>'[2]International Shipping'!C192</f>
        <v>1.9683864397260273</v>
      </c>
      <c r="I192" s="114">
        <f t="shared" si="10"/>
        <v>91.652606969428902</v>
      </c>
    </row>
    <row r="193" spans="2:9">
      <c r="B193" s="74">
        <v>43655</v>
      </c>
      <c r="C193" s="174">
        <f>[2]Power!K193</f>
        <v>38.925596108018375</v>
      </c>
      <c r="D193" s="174">
        <f>'[2]Ground Transportation'!K193</f>
        <v>18.784672307189521</v>
      </c>
      <c r="E193" s="174">
        <f>[2]Industry!K193</f>
        <v>26.329089915020894</v>
      </c>
      <c r="F193" s="174">
        <f>[2]Residential!K193</f>
        <v>5.2013589588052458</v>
      </c>
      <c r="G193" s="174">
        <f>[2]Aviation!K193+[2]Aviation!L193</f>
        <v>2.8295193361922495</v>
      </c>
      <c r="H193" s="174">
        <f>'[2]International Shipping'!C193</f>
        <v>1.9683864397260273</v>
      </c>
      <c r="I193" s="114">
        <f t="shared" si="10"/>
        <v>94.038623064952318</v>
      </c>
    </row>
    <row r="194" spans="2:9">
      <c r="B194" s="74">
        <v>43656</v>
      </c>
      <c r="C194" s="174">
        <f>[2]Power!K194</f>
        <v>40.520496977249934</v>
      </c>
      <c r="D194" s="174">
        <f>'[2]Ground Transportation'!K194</f>
        <v>19.130848738488041</v>
      </c>
      <c r="E194" s="174">
        <f>[2]Industry!K194</f>
        <v>26.212688999525305</v>
      </c>
      <c r="F194" s="174">
        <f>[2]Residential!K194</f>
        <v>5.0471934052856486</v>
      </c>
      <c r="G194" s="174">
        <f>[2]Aviation!K194+[2]Aviation!L194</f>
        <v>2.8360991415212342</v>
      </c>
      <c r="H194" s="174">
        <f>'[2]International Shipping'!C194</f>
        <v>1.9683864397260273</v>
      </c>
      <c r="I194" s="114">
        <f t="shared" si="10"/>
        <v>95.71571370179619</v>
      </c>
    </row>
    <row r="195" spans="2:9">
      <c r="B195" s="74">
        <v>43657</v>
      </c>
      <c r="C195" s="174">
        <f>[2]Power!K195</f>
        <v>40.581936426544026</v>
      </c>
      <c r="D195" s="174">
        <f>'[2]Ground Transportation'!K195</f>
        <v>19.191579229611211</v>
      </c>
      <c r="E195" s="174">
        <f>[2]Industry!K195</f>
        <v>26.818379551215074</v>
      </c>
      <c r="F195" s="174">
        <f>[2]Residential!K195</f>
        <v>4.9976447119968359</v>
      </c>
      <c r="G195" s="174">
        <f>[2]Aviation!K195+[2]Aviation!L195</f>
        <v>2.8501028083789581</v>
      </c>
      <c r="H195" s="174">
        <f>'[2]International Shipping'!C195</f>
        <v>1.9683864397260273</v>
      </c>
      <c r="I195" s="114">
        <f t="shared" si="10"/>
        <v>96.408029167472151</v>
      </c>
    </row>
    <row r="196" spans="2:9">
      <c r="B196" s="74">
        <v>43658</v>
      </c>
      <c r="C196" s="174">
        <f>[2]Power!K196</f>
        <v>39.832862227298833</v>
      </c>
      <c r="D196" s="174">
        <f>'[2]Ground Transportation'!K196</f>
        <v>18.468220143002245</v>
      </c>
      <c r="E196" s="174">
        <f>[2]Industry!K196</f>
        <v>26.618015245513618</v>
      </c>
      <c r="F196" s="174">
        <f>[2]Residential!K196</f>
        <v>4.9501422450098538</v>
      </c>
      <c r="G196" s="174">
        <f>[2]Aviation!K196+[2]Aviation!L196</f>
        <v>2.8756824461156905</v>
      </c>
      <c r="H196" s="174">
        <f>'[2]International Shipping'!C196</f>
        <v>1.9683864397260273</v>
      </c>
      <c r="I196" s="114">
        <f t="shared" si="10"/>
        <v>94.713308746666272</v>
      </c>
    </row>
    <row r="197" spans="2:9">
      <c r="B197" s="74">
        <v>43659</v>
      </c>
      <c r="C197" s="174">
        <f>[2]Power!K197</f>
        <v>38.089772336605563</v>
      </c>
      <c r="D197" s="174">
        <f>'[2]Ground Transportation'!K197</f>
        <v>17.473236625865745</v>
      </c>
      <c r="E197" s="174">
        <f>[2]Industry!K197</f>
        <v>25.640583570071907</v>
      </c>
      <c r="F197" s="174">
        <f>[2]Residential!K197</f>
        <v>5.0581002649066464</v>
      </c>
      <c r="G197" s="174">
        <f>[2]Aviation!K197+[2]Aviation!L197</f>
        <v>2.8494797276873958</v>
      </c>
      <c r="H197" s="174">
        <f>'[2]International Shipping'!C197</f>
        <v>1.9683864397260273</v>
      </c>
      <c r="I197" s="114">
        <f t="shared" si="10"/>
        <v>91.079558964863281</v>
      </c>
    </row>
    <row r="198" spans="2:9">
      <c r="B198" s="74">
        <v>43660</v>
      </c>
      <c r="C198" s="174">
        <f>[2]Power!K198</f>
        <v>37.694934482956221</v>
      </c>
      <c r="D198" s="174">
        <f>'[2]Ground Transportation'!K198</f>
        <v>14.724988446817452</v>
      </c>
      <c r="E198" s="174">
        <f>[2]Industry!K198</f>
        <v>25.035208888097834</v>
      </c>
      <c r="F198" s="174">
        <f>[2]Residential!K198</f>
        <v>5.1469063588529984</v>
      </c>
      <c r="G198" s="174">
        <f>[2]Aviation!K198+[2]Aviation!L198</f>
        <v>2.8412808653193071</v>
      </c>
      <c r="H198" s="174">
        <f>'[2]International Shipping'!C198</f>
        <v>1.9683864397260273</v>
      </c>
      <c r="I198" s="114">
        <f t="shared" si="10"/>
        <v>87.411705481769857</v>
      </c>
    </row>
    <row r="199" spans="2:9">
      <c r="B199" s="74">
        <v>43661</v>
      </c>
      <c r="C199" s="174">
        <f>[2]Power!K199</f>
        <v>38.785906195189035</v>
      </c>
      <c r="D199" s="174">
        <f>'[2]Ground Transportation'!K199</f>
        <v>17.716251243075693</v>
      </c>
      <c r="E199" s="174">
        <f>[2]Industry!K199</f>
        <v>27.000854792797412</v>
      </c>
      <c r="F199" s="174">
        <f>[2]Residential!K199</f>
        <v>5.1287065885360734</v>
      </c>
      <c r="G199" s="174">
        <f>[2]Aviation!K199+[2]Aviation!L199</f>
        <v>2.8172453443710688</v>
      </c>
      <c r="H199" s="174">
        <f>'[2]International Shipping'!C199</f>
        <v>1.9683864397260273</v>
      </c>
      <c r="I199" s="114">
        <f t="shared" si="10"/>
        <v>93.417350603695326</v>
      </c>
    </row>
    <row r="200" spans="2:9">
      <c r="B200" s="74">
        <v>43662</v>
      </c>
      <c r="C200" s="174">
        <f>[2]Power!K200</f>
        <v>39.221291649205469</v>
      </c>
      <c r="D200" s="174">
        <f>'[2]Ground Transportation'!K200</f>
        <v>18.784672307189521</v>
      </c>
      <c r="E200" s="174">
        <f>[2]Industry!K200</f>
        <v>27.615486412792844</v>
      </c>
      <c r="F200" s="174">
        <f>[2]Residential!K200</f>
        <v>5.0553713795042903</v>
      </c>
      <c r="G200" s="174">
        <f>[2]Aviation!K200+[2]Aviation!L200</f>
        <v>2.829407209166833</v>
      </c>
      <c r="H200" s="174">
        <f>'[2]International Shipping'!C200</f>
        <v>1.9683864397260273</v>
      </c>
      <c r="I200" s="114">
        <f t="shared" si="10"/>
        <v>95.474615397584998</v>
      </c>
    </row>
    <row r="201" spans="2:9">
      <c r="B201" s="74">
        <v>43663</v>
      </c>
      <c r="C201" s="174">
        <f>[2]Power!K201</f>
        <v>40.222494478912949</v>
      </c>
      <c r="D201" s="174">
        <f>'[2]Ground Transportation'!K201</f>
        <v>19.130848738488041</v>
      </c>
      <c r="E201" s="174">
        <f>[2]Industry!K201</f>
        <v>27.942187464948333</v>
      </c>
      <c r="F201" s="174">
        <f>[2]Residential!K201</f>
        <v>4.9309757709429523</v>
      </c>
      <c r="G201" s="174">
        <f>[2]Aviation!K201+[2]Aviation!L201</f>
        <v>2.831800108175369</v>
      </c>
      <c r="H201" s="174">
        <f>'[2]International Shipping'!C201</f>
        <v>1.9683864397260273</v>
      </c>
      <c r="I201" s="114">
        <f t="shared" si="10"/>
        <v>97.026693001193678</v>
      </c>
    </row>
    <row r="202" spans="2:9">
      <c r="B202" s="74">
        <v>43664</v>
      </c>
      <c r="C202" s="174">
        <f>[2]Power!K202</f>
        <v>40.924973636515233</v>
      </c>
      <c r="D202" s="174">
        <f>'[2]Ground Transportation'!K202</f>
        <v>19.191579229611211</v>
      </c>
      <c r="E202" s="174">
        <f>[2]Industry!K202</f>
        <v>28.800915300277889</v>
      </c>
      <c r="F202" s="174">
        <f>[2]Residential!K202</f>
        <v>4.8619005596930212</v>
      </c>
      <c r="G202" s="174">
        <f>[2]Aviation!K202+[2]Aviation!L202</f>
        <v>2.8604057291112328</v>
      </c>
      <c r="H202" s="174">
        <f>'[2]International Shipping'!C202</f>
        <v>1.9683864397260273</v>
      </c>
      <c r="I202" s="114">
        <f t="shared" si="10"/>
        <v>98.608160894934628</v>
      </c>
    </row>
    <row r="203" spans="2:9">
      <c r="B203" s="74">
        <v>43665</v>
      </c>
      <c r="C203" s="174">
        <f>[2]Power!K203</f>
        <v>42.117363120660883</v>
      </c>
      <c r="D203" s="174">
        <f>'[2]Ground Transportation'!K203</f>
        <v>18.468220143002245</v>
      </c>
      <c r="E203" s="174">
        <f>[2]Industry!K203</f>
        <v>29.110969306722975</v>
      </c>
      <c r="F203" s="174">
        <f>[2]Residential!K203</f>
        <v>4.8784544411965207</v>
      </c>
      <c r="G203" s="174">
        <f>[2]Aviation!K203+[2]Aviation!L203</f>
        <v>2.905851272690974</v>
      </c>
      <c r="H203" s="174">
        <f>'[2]International Shipping'!C203</f>
        <v>1.9683864397260273</v>
      </c>
      <c r="I203" s="114">
        <f t="shared" si="10"/>
        <v>99.449244723999641</v>
      </c>
    </row>
    <row r="204" spans="2:9">
      <c r="B204" s="74">
        <v>43666</v>
      </c>
      <c r="C204" s="174">
        <f>[2]Power!K204</f>
        <v>40.756527271275132</v>
      </c>
      <c r="D204" s="174">
        <f>'[2]Ground Transportation'!K204</f>
        <v>17.473236625865745</v>
      </c>
      <c r="E204" s="174">
        <f>[2]Industry!K204</f>
        <v>27.655570763720625</v>
      </c>
      <c r="F204" s="174">
        <f>[2]Residential!K204</f>
        <v>4.8265598089040678</v>
      </c>
      <c r="G204" s="174">
        <f>[2]Aviation!K204+[2]Aviation!L204</f>
        <v>2.85531412256453</v>
      </c>
      <c r="H204" s="174">
        <f>'[2]International Shipping'!C204</f>
        <v>1.9683864397260273</v>
      </c>
      <c r="I204" s="114">
        <f t="shared" si="10"/>
        <v>95.535595032056136</v>
      </c>
    </row>
    <row r="205" spans="2:9">
      <c r="B205" s="74">
        <v>43667</v>
      </c>
      <c r="C205" s="174">
        <f>[2]Power!K205</f>
        <v>40.1355902861754</v>
      </c>
      <c r="D205" s="174">
        <f>'[2]Ground Transportation'!K205</f>
        <v>14.724988446817452</v>
      </c>
      <c r="E205" s="174">
        <f>[2]Industry!K205</f>
        <v>26.80655560019251</v>
      </c>
      <c r="F205" s="174">
        <f>[2]Residential!K205</f>
        <v>4.8312637216412435</v>
      </c>
      <c r="G205" s="174">
        <f>[2]Aviation!K205+[2]Aviation!L205</f>
        <v>2.85361075162061</v>
      </c>
      <c r="H205" s="174">
        <f>'[2]International Shipping'!C205</f>
        <v>1.9683864397260273</v>
      </c>
      <c r="I205" s="114">
        <f t="shared" si="10"/>
        <v>91.320395246173248</v>
      </c>
    </row>
    <row r="206" spans="2:9">
      <c r="B206" s="74">
        <v>43668</v>
      </c>
      <c r="C206" s="174">
        <f>[2]Power!K206</f>
        <v>41.496190283299036</v>
      </c>
      <c r="D206" s="174">
        <f>'[2]Ground Transportation'!K206</f>
        <v>17.716251243075693</v>
      </c>
      <c r="E206" s="174">
        <f>[2]Industry!K206</f>
        <v>28.671432796951986</v>
      </c>
      <c r="F206" s="174">
        <f>[2]Residential!K206</f>
        <v>4.8567365549387951</v>
      </c>
      <c r="G206" s="174">
        <f>[2]Aviation!K206+[2]Aviation!L206</f>
        <v>2.8208406495183764</v>
      </c>
      <c r="H206" s="174">
        <f>'[2]International Shipping'!C206</f>
        <v>1.9683864397260273</v>
      </c>
      <c r="I206" s="114">
        <f t="shared" si="10"/>
        <v>97.52983796750992</v>
      </c>
    </row>
    <row r="207" spans="2:9">
      <c r="B207" s="74">
        <v>43669</v>
      </c>
      <c r="C207" s="174">
        <f>[2]Power!K207</f>
        <v>41.816945702251907</v>
      </c>
      <c r="D207" s="174">
        <f>'[2]Ground Transportation'!K207</f>
        <v>18.784672307189521</v>
      </c>
      <c r="E207" s="174">
        <f>[2]Industry!K207</f>
        <v>29.36456449550284</v>
      </c>
      <c r="F207" s="174">
        <f>[2]Residential!K207</f>
        <v>4.8607000270453735</v>
      </c>
      <c r="G207" s="174">
        <f>[2]Aviation!K207+[2]Aviation!L207</f>
        <v>2.8056696769577556</v>
      </c>
      <c r="H207" s="174">
        <f>'[2]International Shipping'!C207</f>
        <v>1.9683864397260273</v>
      </c>
      <c r="I207" s="114">
        <f t="shared" si="10"/>
        <v>99.600938648673434</v>
      </c>
    </row>
    <row r="208" spans="2:9">
      <c r="B208" s="74">
        <v>43670</v>
      </c>
      <c r="C208" s="174">
        <f>[2]Power!K208</f>
        <v>43.894064493141123</v>
      </c>
      <c r="D208" s="174">
        <f>'[2]Ground Transportation'!K208</f>
        <v>19.130848738488041</v>
      </c>
      <c r="E208" s="174">
        <f>[2]Industry!K208</f>
        <v>30.406633726185714</v>
      </c>
      <c r="F208" s="174">
        <f>[2]Residential!K208</f>
        <v>4.9009520212271021</v>
      </c>
      <c r="G208" s="174">
        <f>[2]Aviation!K208+[2]Aviation!L208</f>
        <v>2.8493941215273346</v>
      </c>
      <c r="H208" s="174">
        <f>'[2]International Shipping'!C208</f>
        <v>1.9683864397260273</v>
      </c>
      <c r="I208" s="114">
        <f t="shared" si="10"/>
        <v>103.15027954029534</v>
      </c>
    </row>
    <row r="209" spans="2:9">
      <c r="B209" s="74">
        <v>43671</v>
      </c>
      <c r="C209" s="174">
        <f>[2]Power!K209</f>
        <v>44.574589924869045</v>
      </c>
      <c r="D209" s="174">
        <f>'[2]Ground Transportation'!K209</f>
        <v>19.191579229611211</v>
      </c>
      <c r="E209" s="174">
        <f>[2]Industry!K209</f>
        <v>30.287414898344917</v>
      </c>
      <c r="F209" s="174">
        <f>[2]Residential!K209</f>
        <v>4.8754711296685214</v>
      </c>
      <c r="G209" s="174">
        <f>[2]Aviation!K209+[2]Aviation!L209</f>
        <v>2.8873859542427658</v>
      </c>
      <c r="H209" s="174">
        <f>'[2]International Shipping'!C209</f>
        <v>1.9683864397260273</v>
      </c>
      <c r="I209" s="114">
        <f t="shared" si="10"/>
        <v>103.78482757646249</v>
      </c>
    </row>
    <row r="210" spans="2:9">
      <c r="B210" s="74">
        <v>43672</v>
      </c>
      <c r="C210" s="174">
        <f>[2]Power!K210</f>
        <v>44.924815543611778</v>
      </c>
      <c r="D210" s="174">
        <f>'[2]Ground Transportation'!K210</f>
        <v>18.468220143002245</v>
      </c>
      <c r="E210" s="174">
        <f>[2]Industry!K210</f>
        <v>30.034022917627553</v>
      </c>
      <c r="F210" s="174">
        <f>[2]Residential!K210</f>
        <v>4.8374264515343759</v>
      </c>
      <c r="G210" s="174">
        <f>[2]Aviation!K210+[2]Aviation!L210</f>
        <v>2.9008480607037526</v>
      </c>
      <c r="H210" s="174">
        <f>'[2]International Shipping'!C210</f>
        <v>1.9683864397260273</v>
      </c>
      <c r="I210" s="114">
        <f t="shared" si="10"/>
        <v>103.13371955620573</v>
      </c>
    </row>
    <row r="211" spans="2:9">
      <c r="B211" s="74">
        <v>43673</v>
      </c>
      <c r="C211" s="174">
        <f>[2]Power!K211</f>
        <v>43.554409933811151</v>
      </c>
      <c r="D211" s="174">
        <f>'[2]Ground Transportation'!K211</f>
        <v>17.473236625865745</v>
      </c>
      <c r="E211" s="174">
        <f>[2]Industry!K211</f>
        <v>28.477296171438923</v>
      </c>
      <c r="F211" s="174">
        <f>[2]Residential!K211</f>
        <v>4.8856530305729695</v>
      </c>
      <c r="G211" s="174">
        <f>[2]Aviation!K211+[2]Aviation!L211</f>
        <v>2.8599899342019137</v>
      </c>
      <c r="H211" s="174">
        <f>'[2]International Shipping'!C211</f>
        <v>1.9683864397260273</v>
      </c>
      <c r="I211" s="114">
        <f t="shared" si="10"/>
        <v>99.218972135616738</v>
      </c>
    </row>
    <row r="212" spans="2:9">
      <c r="B212" s="74">
        <v>43674</v>
      </c>
      <c r="C212" s="174">
        <f>[2]Power!K212</f>
        <v>42.356943366728302</v>
      </c>
      <c r="D212" s="174">
        <f>'[2]Ground Transportation'!K212</f>
        <v>14.724988446817452</v>
      </c>
      <c r="E212" s="174">
        <f>[2]Industry!K212</f>
        <v>27.663078293069212</v>
      </c>
      <c r="F212" s="174">
        <f>[2]Residential!K212</f>
        <v>4.9089944111912063</v>
      </c>
      <c r="G212" s="174">
        <f>[2]Aviation!K212+[2]Aviation!L212</f>
        <v>2.8738569695860594</v>
      </c>
      <c r="H212" s="174">
        <f>'[2]International Shipping'!C212</f>
        <v>1.9683864397260273</v>
      </c>
      <c r="I212" s="114">
        <f t="shared" si="10"/>
        <v>94.496247927118247</v>
      </c>
    </row>
    <row r="213" spans="2:9">
      <c r="B213" s="74">
        <v>43675</v>
      </c>
      <c r="C213" s="174">
        <f>[2]Power!K213</f>
        <v>44.25541769172866</v>
      </c>
      <c r="D213" s="174">
        <f>'[2]Ground Transportation'!K213</f>
        <v>17.716251243075693</v>
      </c>
      <c r="E213" s="174">
        <f>[2]Industry!K213</f>
        <v>29.497493414315617</v>
      </c>
      <c r="F213" s="174">
        <f>[2]Residential!K213</f>
        <v>4.8700010381582031</v>
      </c>
      <c r="G213" s="174">
        <f>[2]Aviation!K213+[2]Aviation!L213</f>
        <v>2.8212058647205316</v>
      </c>
      <c r="H213" s="174">
        <f>'[2]International Shipping'!C213</f>
        <v>1.9683864397260273</v>
      </c>
      <c r="I213" s="114">
        <f t="shared" si="10"/>
        <v>101.12875569172473</v>
      </c>
    </row>
    <row r="214" spans="2:9">
      <c r="B214" s="74">
        <v>43676</v>
      </c>
      <c r="C214" s="174">
        <f>[2]Power!K214</f>
        <v>44.39065733102575</v>
      </c>
      <c r="D214" s="174">
        <f>'[2]Ground Transportation'!K214</f>
        <v>18.784672307189521</v>
      </c>
      <c r="E214" s="174">
        <f>[2]Industry!K214</f>
        <v>29.880516844227376</v>
      </c>
      <c r="F214" s="174">
        <f>[2]Residential!K214</f>
        <v>4.8958265606983282</v>
      </c>
      <c r="G214" s="174">
        <f>[2]Aviation!K214+[2]Aviation!L214</f>
        <v>2.806810084826298</v>
      </c>
      <c r="H214" s="174">
        <f>'[2]International Shipping'!C214</f>
        <v>1.9683864397260273</v>
      </c>
      <c r="I214" s="114">
        <f t="shared" si="10"/>
        <v>102.7268695676933</v>
      </c>
    </row>
    <row r="215" spans="2:9">
      <c r="B215" s="74">
        <v>43677</v>
      </c>
      <c r="C215" s="174">
        <f>[2]Power!K215</f>
        <v>45.826194661949899</v>
      </c>
      <c r="D215" s="174">
        <f>'[2]Ground Transportation'!K215</f>
        <v>19.130848738488041</v>
      </c>
      <c r="E215" s="174">
        <f>[2]Industry!K215</f>
        <v>29.83676780027281</v>
      </c>
      <c r="F215" s="174">
        <f>[2]Residential!K215</f>
        <v>4.9007863191601118</v>
      </c>
      <c r="G215" s="174">
        <f>[2]Aviation!K215+[2]Aviation!L215</f>
        <v>2.8218296896104222</v>
      </c>
      <c r="H215" s="174">
        <f>'[2]International Shipping'!C215</f>
        <v>1.9683864397260273</v>
      </c>
      <c r="I215" s="114">
        <f t="shared" si="10"/>
        <v>104.48481364920731</v>
      </c>
    </row>
    <row r="216" spans="2:9">
      <c r="B216" s="74">
        <v>43678</v>
      </c>
      <c r="C216" s="174">
        <f>[2]Power!K216</f>
        <v>44.092048675736905</v>
      </c>
      <c r="D216" s="174">
        <f>'[2]Ground Transportation'!K216</f>
        <v>19.191579229611211</v>
      </c>
      <c r="E216" s="174">
        <f>[2]Industry!K216</f>
        <v>29.102395957547095</v>
      </c>
      <c r="F216" s="174">
        <f>[2]Residential!K216</f>
        <v>4.8964719819605165</v>
      </c>
      <c r="G216" s="174">
        <f>[2]Aviation!K216+[2]Aviation!L216</f>
        <v>2.8629461614289387</v>
      </c>
      <c r="H216" s="174">
        <f>'[2]International Shipping'!C216</f>
        <v>1.9683864397260273</v>
      </c>
      <c r="I216" s="114">
        <f t="shared" si="10"/>
        <v>102.11382844601069</v>
      </c>
    </row>
    <row r="217" spans="2:9">
      <c r="B217" s="74">
        <v>43679</v>
      </c>
      <c r="C217" s="174">
        <f>[2]Power!K217</f>
        <v>43.673388527908592</v>
      </c>
      <c r="D217" s="174">
        <f>'[2]Ground Transportation'!K217</f>
        <v>18.468220143002245</v>
      </c>
      <c r="E217" s="174">
        <f>[2]Industry!K217</f>
        <v>28.02452582145569</v>
      </c>
      <c r="F217" s="174">
        <f>[2]Residential!K217</f>
        <v>4.9234233824389602</v>
      </c>
      <c r="G217" s="174">
        <f>[2]Aviation!K217+[2]Aviation!L217</f>
        <v>2.8770252871305808</v>
      </c>
      <c r="H217" s="174">
        <f>'[2]International Shipping'!C217</f>
        <v>1.9683864397260273</v>
      </c>
      <c r="I217" s="114">
        <f t="shared" si="10"/>
        <v>99.93496960166209</v>
      </c>
    </row>
    <row r="218" spans="2:9">
      <c r="B218" s="74">
        <v>43680</v>
      </c>
      <c r="C218" s="174">
        <f>[2]Power!K218</f>
        <v>41.127358344401685</v>
      </c>
      <c r="D218" s="174">
        <f>'[2]Ground Transportation'!K218</f>
        <v>17.473236625865745</v>
      </c>
      <c r="E218" s="174">
        <f>[2]Industry!K218</f>
        <v>26.815439690773495</v>
      </c>
      <c r="F218" s="174">
        <f>[2]Residential!K218</f>
        <v>4.9355423721830327</v>
      </c>
      <c r="G218" s="174">
        <f>[2]Aviation!K218+[2]Aviation!L218</f>
        <v>2.86145903778108</v>
      </c>
      <c r="H218" s="174">
        <f>'[2]International Shipping'!C218</f>
        <v>1.9683864397260273</v>
      </c>
      <c r="I218" s="114">
        <f t="shared" si="10"/>
        <v>95.181422510731068</v>
      </c>
    </row>
    <row r="219" spans="2:9">
      <c r="B219" s="74">
        <v>43681</v>
      </c>
      <c r="C219" s="174">
        <f>[2]Power!K219</f>
        <v>39.651229763325524</v>
      </c>
      <c r="D219" s="174">
        <f>'[2]Ground Transportation'!K219</f>
        <v>14.724988446817452</v>
      </c>
      <c r="E219" s="174">
        <f>[2]Industry!K219</f>
        <v>26.017954197956577</v>
      </c>
      <c r="F219" s="174">
        <f>[2]Residential!K219</f>
        <v>4.9122535251935551</v>
      </c>
      <c r="G219" s="174">
        <f>[2]Aviation!K219+[2]Aviation!L219</f>
        <v>2.8435513771388479</v>
      </c>
      <c r="H219" s="174">
        <f>'[2]International Shipping'!C219</f>
        <v>1.9683864397260273</v>
      </c>
      <c r="I219" s="114">
        <f t="shared" si="10"/>
        <v>90.118363750157997</v>
      </c>
    </row>
    <row r="220" spans="2:9">
      <c r="B220" s="74">
        <v>43682</v>
      </c>
      <c r="C220" s="174">
        <f>[2]Power!K220</f>
        <v>40.689021595423313</v>
      </c>
      <c r="D220" s="174">
        <f>'[2]Ground Transportation'!K220</f>
        <v>17.716251243075693</v>
      </c>
      <c r="E220" s="174">
        <f>[2]Industry!K220</f>
        <v>27.755137952758417</v>
      </c>
      <c r="F220" s="174">
        <f>[2]Residential!K220</f>
        <v>4.8784179046583906</v>
      </c>
      <c r="G220" s="174">
        <f>[2]Aviation!K220+[2]Aviation!L220</f>
        <v>2.7742654480024549</v>
      </c>
      <c r="H220" s="174">
        <f>'[2]International Shipping'!C220</f>
        <v>1.9683864397260273</v>
      </c>
      <c r="I220" s="114">
        <f t="shared" si="10"/>
        <v>95.781480583644296</v>
      </c>
    </row>
    <row r="221" spans="2:9">
      <c r="B221" s="74">
        <v>43683</v>
      </c>
      <c r="C221" s="174">
        <f>[2]Power!K221</f>
        <v>41.360693370500634</v>
      </c>
      <c r="D221" s="174">
        <f>'[2]Ground Transportation'!K221</f>
        <v>18.78755381329184</v>
      </c>
      <c r="E221" s="174">
        <f>[2]Industry!K221</f>
        <v>28.930491454901553</v>
      </c>
      <c r="F221" s="174">
        <f>[2]Residential!K221</f>
        <v>4.831044833664329</v>
      </c>
      <c r="G221" s="174">
        <f>[2]Aviation!K221+[2]Aviation!L221</f>
        <v>2.7606034355313471</v>
      </c>
      <c r="H221" s="174">
        <f>'[2]International Shipping'!C221</f>
        <v>1.9683864397260273</v>
      </c>
      <c r="I221" s="114">
        <f t="shared" si="10"/>
        <v>98.638773347615739</v>
      </c>
    </row>
    <row r="222" spans="2:9">
      <c r="B222" s="74">
        <v>43684</v>
      </c>
      <c r="C222" s="174">
        <f>[2]Power!K222</f>
        <v>41.519219441588596</v>
      </c>
      <c r="D222" s="174">
        <f>'[2]Ground Transportation'!K222</f>
        <v>19.130848738488041</v>
      </c>
      <c r="E222" s="174">
        <f>[2]Industry!K222</f>
        <v>28.605178991281587</v>
      </c>
      <c r="F222" s="174">
        <f>[2]Residential!K222</f>
        <v>4.8182429891863379</v>
      </c>
      <c r="G222" s="174">
        <f>[2]Aviation!K222+[2]Aviation!L222</f>
        <v>2.7802998033370847</v>
      </c>
      <c r="H222" s="174">
        <f>'[2]International Shipping'!C222</f>
        <v>1.9683864397260273</v>
      </c>
      <c r="I222" s="114">
        <f t="shared" si="10"/>
        <v>98.822176403607685</v>
      </c>
    </row>
    <row r="223" spans="2:9">
      <c r="B223" s="74">
        <v>43685</v>
      </c>
      <c r="C223" s="174">
        <f>[2]Power!K223</f>
        <v>41.607007853213609</v>
      </c>
      <c r="D223" s="174">
        <f>'[2]Ground Transportation'!K223</f>
        <v>19.191579229611211</v>
      </c>
      <c r="E223" s="174">
        <f>[2]Industry!K223</f>
        <v>28.406188909466792</v>
      </c>
      <c r="F223" s="174">
        <f>[2]Residential!K223</f>
        <v>4.8220482874390669</v>
      </c>
      <c r="G223" s="174">
        <f>[2]Aviation!K223+[2]Aviation!L223</f>
        <v>2.8297301102552339</v>
      </c>
      <c r="H223" s="174">
        <f>'[2]International Shipping'!C223</f>
        <v>1.9683864397260273</v>
      </c>
      <c r="I223" s="114">
        <f t="shared" si="10"/>
        <v>98.824940829711949</v>
      </c>
    </row>
    <row r="224" spans="2:9">
      <c r="B224" s="74">
        <v>43686</v>
      </c>
      <c r="C224" s="174">
        <f>[2]Power!K224</f>
        <v>41.694857763151525</v>
      </c>
      <c r="D224" s="174">
        <f>'[2]Ground Transportation'!K224</f>
        <v>18.468220143002245</v>
      </c>
      <c r="E224" s="174">
        <f>[2]Industry!K224</f>
        <v>28.11836694793902</v>
      </c>
      <c r="F224" s="174">
        <f>[2]Residential!K224</f>
        <v>4.8851172350132206</v>
      </c>
      <c r="G224" s="174">
        <f>[2]Aviation!K224+[2]Aviation!L224</f>
        <v>2.8276643555769168</v>
      </c>
      <c r="H224" s="174">
        <f>'[2]International Shipping'!C224</f>
        <v>1.9683864397260273</v>
      </c>
      <c r="I224" s="114">
        <f t="shared" si="10"/>
        <v>97.962612884408969</v>
      </c>
    </row>
    <row r="225" spans="2:9">
      <c r="B225" s="74">
        <v>43687</v>
      </c>
      <c r="C225" s="174">
        <f>[2]Power!K225</f>
        <v>39.124096981198086</v>
      </c>
      <c r="D225" s="174">
        <f>'[2]Ground Transportation'!K225</f>
        <v>17.473236625865745</v>
      </c>
      <c r="E225" s="174">
        <f>[2]Industry!K225</f>
        <v>25.643833469877105</v>
      </c>
      <c r="F225" s="174">
        <f>[2]Residential!K225</f>
        <v>4.9068439726730819</v>
      </c>
      <c r="G225" s="174">
        <f>[2]Aviation!K225+[2]Aviation!L225</f>
        <v>2.7605278908540378</v>
      </c>
      <c r="H225" s="174">
        <f>'[2]International Shipping'!C225</f>
        <v>1.9683864397260273</v>
      </c>
      <c r="I225" s="114">
        <f t="shared" si="10"/>
        <v>91.876925380194095</v>
      </c>
    </row>
    <row r="226" spans="2:9">
      <c r="B226" s="74">
        <v>43688</v>
      </c>
      <c r="C226" s="174">
        <f>[2]Power!K226</f>
        <v>38.3221593951938</v>
      </c>
      <c r="D226" s="174">
        <f>'[2]Ground Transportation'!K226</f>
        <v>14.724988446817452</v>
      </c>
      <c r="E226" s="174">
        <f>[2]Industry!K226</f>
        <v>23.999021269266493</v>
      </c>
      <c r="F226" s="174">
        <f>[2]Residential!K226</f>
        <v>4.9132160717252038</v>
      </c>
      <c r="G226" s="174">
        <f>[2]Aviation!K226+[2]Aviation!L226</f>
        <v>2.7941733764116532</v>
      </c>
      <c r="H226" s="174">
        <f>'[2]International Shipping'!C226</f>
        <v>1.9683864397260273</v>
      </c>
      <c r="I226" s="114">
        <f t="shared" si="10"/>
        <v>86.721944999140632</v>
      </c>
    </row>
    <row r="227" spans="2:9">
      <c r="B227" s="74">
        <v>43689</v>
      </c>
      <c r="C227" s="174">
        <f>[2]Power!K227</f>
        <v>39.945561348902437</v>
      </c>
      <c r="D227" s="174">
        <f>'[2]Ground Transportation'!K227</f>
        <v>17.716251243075693</v>
      </c>
      <c r="E227" s="174">
        <f>[2]Industry!K227</f>
        <v>26.321921165666449</v>
      </c>
      <c r="F227" s="174">
        <f>[2]Residential!K227</f>
        <v>5.0651679056039729</v>
      </c>
      <c r="G227" s="174">
        <f>[2]Aviation!K227+[2]Aviation!L227</f>
        <v>2.7732624585753678</v>
      </c>
      <c r="H227" s="174">
        <f>'[2]International Shipping'!C227</f>
        <v>1.9683864397260273</v>
      </c>
      <c r="I227" s="114">
        <f t="shared" si="10"/>
        <v>93.790550561549964</v>
      </c>
    </row>
    <row r="228" spans="2:9">
      <c r="B228" s="74">
        <v>43690</v>
      </c>
      <c r="C228" s="174">
        <f>[2]Power!K228</f>
        <v>41.350506243831241</v>
      </c>
      <c r="D228" s="174">
        <f>'[2]Ground Transportation'!K228</f>
        <v>18.78755381329184</v>
      </c>
      <c r="E228" s="174">
        <f>[2]Industry!K228</f>
        <v>27.884295419408254</v>
      </c>
      <c r="F228" s="174">
        <f>[2]Residential!K228</f>
        <v>5.1781693788285583</v>
      </c>
      <c r="G228" s="174">
        <f>[2]Aviation!K228+[2]Aviation!L228</f>
        <v>2.7474235308064818</v>
      </c>
      <c r="H228" s="174">
        <f>'[2]International Shipping'!C228</f>
        <v>1.9683864397260273</v>
      </c>
      <c r="I228" s="114">
        <f t="shared" si="10"/>
        <v>97.91633482589242</v>
      </c>
    </row>
    <row r="229" spans="2:9">
      <c r="B229" s="74">
        <v>43691</v>
      </c>
      <c r="C229" s="174">
        <f>[2]Power!K229</f>
        <v>42.096785415544211</v>
      </c>
      <c r="D229" s="174">
        <f>'[2]Ground Transportation'!K229</f>
        <v>19.130848738488041</v>
      </c>
      <c r="E229" s="174">
        <f>[2]Industry!K229</f>
        <v>28.373101473723022</v>
      </c>
      <c r="F229" s="174">
        <f>[2]Residential!K229</f>
        <v>5.130046792862486</v>
      </c>
      <c r="G229" s="174">
        <f>[2]Aviation!K229+[2]Aviation!L229</f>
        <v>2.7828878786707367</v>
      </c>
      <c r="H229" s="174">
        <f>'[2]International Shipping'!C229</f>
        <v>1.9683864397260273</v>
      </c>
      <c r="I229" s="114">
        <f t="shared" si="10"/>
        <v>99.482056739014524</v>
      </c>
    </row>
    <row r="230" spans="2:9">
      <c r="B230" s="74">
        <v>43692</v>
      </c>
      <c r="C230" s="174">
        <f>[2]Power!K230</f>
        <v>40.990547772784296</v>
      </c>
      <c r="D230" s="174">
        <f>'[2]Ground Transportation'!K230</f>
        <v>19.191579229611211</v>
      </c>
      <c r="E230" s="174">
        <f>[2]Industry!K230</f>
        <v>26.969820719868828</v>
      </c>
      <c r="F230" s="174">
        <f>[2]Residential!K230</f>
        <v>4.9523431798041102</v>
      </c>
      <c r="G230" s="174">
        <f>[2]Aviation!K230+[2]Aviation!L230</f>
        <v>2.8057153983971075</v>
      </c>
      <c r="H230" s="174">
        <f>'[2]International Shipping'!C230</f>
        <v>1.9683864397260273</v>
      </c>
      <c r="I230" s="114">
        <f t="shared" si="10"/>
        <v>96.878392740191586</v>
      </c>
    </row>
    <row r="231" spans="2:9">
      <c r="B231" s="74">
        <v>43693</v>
      </c>
      <c r="C231" s="174">
        <f>[2]Power!K231</f>
        <v>40.736910650873966</v>
      </c>
      <c r="D231" s="174">
        <f>'[2]Ground Transportation'!K231</f>
        <v>18.468220143002245</v>
      </c>
      <c r="E231" s="174">
        <f>[2]Industry!K231</f>
        <v>26.482973315895123</v>
      </c>
      <c r="F231" s="174">
        <f>[2]Residential!K231</f>
        <v>4.8656155737011675</v>
      </c>
      <c r="G231" s="174">
        <f>[2]Aviation!K231+[2]Aviation!L231</f>
        <v>2.8760581062348152</v>
      </c>
      <c r="H231" s="174">
        <f>'[2]International Shipping'!C231</f>
        <v>1.9683864397260273</v>
      </c>
      <c r="I231" s="114">
        <f t="shared" si="10"/>
        <v>95.398164229433348</v>
      </c>
    </row>
    <row r="232" spans="2:9">
      <c r="B232" s="74">
        <v>43694</v>
      </c>
      <c r="C232" s="174">
        <f>[2]Power!K232</f>
        <v>38.85343176214257</v>
      </c>
      <c r="D232" s="174">
        <f>'[2]Ground Transportation'!K232</f>
        <v>17.473236625865745</v>
      </c>
      <c r="E232" s="174">
        <f>[2]Industry!K232</f>
        <v>25.91866784142757</v>
      </c>
      <c r="F232" s="174">
        <f>[2]Residential!K232</f>
        <v>4.8154576780008203</v>
      </c>
      <c r="G232" s="174">
        <f>[2]Aviation!K232+[2]Aviation!L232</f>
        <v>2.8136708825328745</v>
      </c>
      <c r="H232" s="174">
        <f>'[2]International Shipping'!C232</f>
        <v>1.9683864397260273</v>
      </c>
      <c r="I232" s="114">
        <f t="shared" si="10"/>
        <v>91.842851229695611</v>
      </c>
    </row>
    <row r="233" spans="2:9">
      <c r="B233" s="74">
        <v>43695</v>
      </c>
      <c r="C233" s="174">
        <f>[2]Power!K233</f>
        <v>39.020303246432825</v>
      </c>
      <c r="D233" s="174">
        <f>'[2]Ground Transportation'!K233</f>
        <v>14.724988446817452</v>
      </c>
      <c r="E233" s="174">
        <f>[2]Industry!K233</f>
        <v>25.553053136050416</v>
      </c>
      <c r="F233" s="174">
        <f>[2]Residential!K233</f>
        <v>4.8854389742243773</v>
      </c>
      <c r="G233" s="174">
        <f>[2]Aviation!K233+[2]Aviation!L233</f>
        <v>2.8252307744602279</v>
      </c>
      <c r="H233" s="174">
        <f>'[2]International Shipping'!C233</f>
        <v>1.9683864397260273</v>
      </c>
      <c r="I233" s="114">
        <f t="shared" si="10"/>
        <v>88.97740101771133</v>
      </c>
    </row>
    <row r="234" spans="2:9">
      <c r="B234" s="74">
        <v>43696</v>
      </c>
      <c r="C234" s="174">
        <f>[2]Power!K234</f>
        <v>40.924386888018816</v>
      </c>
      <c r="D234" s="174">
        <f>'[2]Ground Transportation'!K234</f>
        <v>17.716251243075693</v>
      </c>
      <c r="E234" s="174">
        <f>[2]Industry!K234</f>
        <v>27.748854094411222</v>
      </c>
      <c r="F234" s="174">
        <f>[2]Residential!K234</f>
        <v>4.9726369881160499</v>
      </c>
      <c r="G234" s="174">
        <f>[2]Aviation!K234+[2]Aviation!L234</f>
        <v>2.7982451402021273</v>
      </c>
      <c r="H234" s="174">
        <f>'[2]International Shipping'!C234</f>
        <v>1.9683864397260273</v>
      </c>
      <c r="I234" s="114">
        <f t="shared" si="10"/>
        <v>96.128760793549944</v>
      </c>
    </row>
    <row r="235" spans="2:9">
      <c r="B235" s="74">
        <v>43697</v>
      </c>
      <c r="C235" s="174">
        <f>[2]Power!K235</f>
        <v>41.455212634995455</v>
      </c>
      <c r="D235" s="174">
        <f>'[2]Ground Transportation'!K235</f>
        <v>18.78755381329184</v>
      </c>
      <c r="E235" s="174">
        <f>[2]Industry!K235</f>
        <v>28.437704479418972</v>
      </c>
      <c r="F235" s="174">
        <f>[2]Residential!K235</f>
        <v>5.0773644330629386</v>
      </c>
      <c r="G235" s="174">
        <f>[2]Aviation!K235+[2]Aviation!L235</f>
        <v>2.7973938468264725</v>
      </c>
      <c r="H235" s="174">
        <f>'[2]International Shipping'!C235</f>
        <v>1.9683864397260273</v>
      </c>
      <c r="I235" s="114">
        <f t="shared" si="10"/>
        <v>98.523615647321705</v>
      </c>
    </row>
    <row r="236" spans="2:9">
      <c r="B236" s="74">
        <v>43698</v>
      </c>
      <c r="C236" s="174">
        <f>[2]Power!K236</f>
        <v>42.042020168773305</v>
      </c>
      <c r="D236" s="174">
        <f>'[2]Ground Transportation'!K236</f>
        <v>19.130848738488041</v>
      </c>
      <c r="E236" s="174">
        <f>[2]Industry!K236</f>
        <v>28.813946447175059</v>
      </c>
      <c r="F236" s="174">
        <f>[2]Residential!K236</f>
        <v>5.0519055798437087</v>
      </c>
      <c r="G236" s="174">
        <f>[2]Aviation!K236+[2]Aviation!L236</f>
        <v>2.780259123703829</v>
      </c>
      <c r="H236" s="174">
        <f>'[2]International Shipping'!C236</f>
        <v>1.9683864397260273</v>
      </c>
      <c r="I236" s="114">
        <f t="shared" si="10"/>
        <v>99.787366497709968</v>
      </c>
    </row>
    <row r="237" spans="2:9">
      <c r="B237" s="74">
        <v>43699</v>
      </c>
      <c r="C237" s="174">
        <f>[2]Power!K237</f>
        <v>42.040492719874159</v>
      </c>
      <c r="D237" s="174">
        <f>'[2]Ground Transportation'!K237</f>
        <v>19.191579229611211</v>
      </c>
      <c r="E237" s="174">
        <f>[2]Industry!K237</f>
        <v>28.727208246403162</v>
      </c>
      <c r="F237" s="174">
        <f>[2]Residential!K237</f>
        <v>4.9190203456468113</v>
      </c>
      <c r="G237" s="174">
        <f>[2]Aviation!K237+[2]Aviation!L237</f>
        <v>2.8265490841851362</v>
      </c>
      <c r="H237" s="174">
        <f>'[2]International Shipping'!C237</f>
        <v>1.9683864397260273</v>
      </c>
      <c r="I237" s="114">
        <f t="shared" si="10"/>
        <v>99.673236065446517</v>
      </c>
    </row>
    <row r="238" spans="2:9">
      <c r="B238" s="74">
        <v>43700</v>
      </c>
      <c r="C238" s="174">
        <f>[2]Power!K238</f>
        <v>41.838261468435952</v>
      </c>
      <c r="D238" s="174">
        <f>'[2]Ground Transportation'!K238</f>
        <v>18.468220143002245</v>
      </c>
      <c r="E238" s="174">
        <f>[2]Industry!K238</f>
        <v>28.884824679359546</v>
      </c>
      <c r="F238" s="174">
        <f>[2]Residential!K238</f>
        <v>4.8551252399560685</v>
      </c>
      <c r="G238" s="174">
        <f>[2]Aviation!K238+[2]Aviation!L238</f>
        <v>2.8487292440445295</v>
      </c>
      <c r="H238" s="174">
        <f>'[2]International Shipping'!C238</f>
        <v>1.9683864397260273</v>
      </c>
      <c r="I238" s="114">
        <f t="shared" si="10"/>
        <v>98.863547214524374</v>
      </c>
    </row>
    <row r="239" spans="2:9">
      <c r="B239" s="74">
        <v>43701</v>
      </c>
      <c r="C239" s="174">
        <f>[2]Power!K239</f>
        <v>40.015806617124767</v>
      </c>
      <c r="D239" s="174">
        <f>'[2]Ground Transportation'!K239</f>
        <v>17.473236625865745</v>
      </c>
      <c r="E239" s="174">
        <f>[2]Industry!K239</f>
        <v>27.5471635918848</v>
      </c>
      <c r="F239" s="174">
        <f>[2]Residential!K239</f>
        <v>4.7912599348894087</v>
      </c>
      <c r="G239" s="174">
        <f>[2]Aviation!K239+[2]Aviation!L239</f>
        <v>2.7876808529983075</v>
      </c>
      <c r="H239" s="174">
        <f>'[2]International Shipping'!C239</f>
        <v>1.9683864397260273</v>
      </c>
      <c r="I239" s="114">
        <f t="shared" si="10"/>
        <v>94.583534062489065</v>
      </c>
    </row>
    <row r="240" spans="2:9">
      <c r="B240" s="74">
        <v>43702</v>
      </c>
      <c r="C240" s="174">
        <f>[2]Power!K240</f>
        <v>39.130492135435084</v>
      </c>
      <c r="D240" s="174">
        <f>'[2]Ground Transportation'!K240</f>
        <v>14.724988446817452</v>
      </c>
      <c r="E240" s="174">
        <f>[2]Industry!K240</f>
        <v>25.891206156173673</v>
      </c>
      <c r="F240" s="174">
        <f>[2]Residential!K240</f>
        <v>4.7782675877440433</v>
      </c>
      <c r="G240" s="174">
        <f>[2]Aviation!K240+[2]Aviation!L240</f>
        <v>2.78149043461893</v>
      </c>
      <c r="H240" s="174">
        <f>'[2]International Shipping'!C240</f>
        <v>1.9683864397260273</v>
      </c>
      <c r="I240" s="114">
        <f t="shared" si="10"/>
        <v>89.274831200515209</v>
      </c>
    </row>
    <row r="241" spans="2:9">
      <c r="B241" s="74">
        <v>43703</v>
      </c>
      <c r="C241" s="174">
        <f>[2]Power!K241</f>
        <v>41.34476844831358</v>
      </c>
      <c r="D241" s="174">
        <f>'[2]Ground Transportation'!K241</f>
        <v>17.716251243075693</v>
      </c>
      <c r="E241" s="174">
        <f>[2]Industry!K241</f>
        <v>27.958959760178136</v>
      </c>
      <c r="F241" s="174">
        <f>[2]Residential!K241</f>
        <v>4.786249727222188</v>
      </c>
      <c r="G241" s="174">
        <f>[2]Aviation!K241+[2]Aviation!L241</f>
        <v>2.7727307246777397</v>
      </c>
      <c r="H241" s="174">
        <f>'[2]International Shipping'!C241</f>
        <v>1.9683864397260273</v>
      </c>
      <c r="I241" s="114">
        <f t="shared" si="10"/>
        <v>96.547346343193368</v>
      </c>
    </row>
    <row r="242" spans="2:9">
      <c r="B242" s="74">
        <v>43704</v>
      </c>
      <c r="C242" s="174">
        <f>[2]Power!K242</f>
        <v>41.649807357330843</v>
      </c>
      <c r="D242" s="174">
        <f>'[2]Ground Transportation'!K242</f>
        <v>18.78755381329184</v>
      </c>
      <c r="E242" s="174">
        <f>[2]Industry!K242</f>
        <v>29.065313571843653</v>
      </c>
      <c r="F242" s="174">
        <f>[2]Residential!K242</f>
        <v>4.76261427105511</v>
      </c>
      <c r="G242" s="174">
        <f>[2]Aviation!K242+[2]Aviation!L242</f>
        <v>2.7400373146639372</v>
      </c>
      <c r="H242" s="174">
        <f>'[2]International Shipping'!C242</f>
        <v>1.9683864397260273</v>
      </c>
      <c r="I242" s="114">
        <f t="shared" si="10"/>
        <v>98.973712767911408</v>
      </c>
    </row>
    <row r="243" spans="2:9">
      <c r="B243" s="74">
        <v>43705</v>
      </c>
      <c r="C243" s="174">
        <f>[2]Power!K243</f>
        <v>42.925099682373741</v>
      </c>
      <c r="D243" s="174">
        <f>'[2]Ground Transportation'!K243</f>
        <v>19.130848738488041</v>
      </c>
      <c r="E243" s="174">
        <f>[2]Industry!K243</f>
        <v>28.743984626158717</v>
      </c>
      <c r="F243" s="174">
        <f>[2]Residential!K243</f>
        <v>4.8362742453023415</v>
      </c>
      <c r="G243" s="174">
        <f>[2]Aviation!K243+[2]Aviation!L243</f>
        <v>2.7909868598132319</v>
      </c>
      <c r="H243" s="174">
        <f>'[2]International Shipping'!C243</f>
        <v>1.9683864397260273</v>
      </c>
      <c r="I243" s="114">
        <f t="shared" si="10"/>
        <v>100.3955805918621</v>
      </c>
    </row>
    <row r="244" spans="2:9">
      <c r="B244" s="74">
        <v>43706</v>
      </c>
      <c r="C244" s="174">
        <f>[2]Power!K244</f>
        <v>42.821285089119876</v>
      </c>
      <c r="D244" s="174">
        <f>'[2]Ground Transportation'!K244</f>
        <v>19.191579229611211</v>
      </c>
      <c r="E244" s="174">
        <f>[2]Industry!K244</f>
        <v>27.936777385919992</v>
      </c>
      <c r="F244" s="174">
        <f>[2]Residential!K244</f>
        <v>4.8546329828644366</v>
      </c>
      <c r="G244" s="174">
        <f>[2]Aviation!K244+[2]Aviation!L244</f>
        <v>2.8137719828940124</v>
      </c>
      <c r="H244" s="174">
        <f>'[2]International Shipping'!C244</f>
        <v>1.9683864397260273</v>
      </c>
      <c r="I244" s="114">
        <f t="shared" si="10"/>
        <v>99.586433110135559</v>
      </c>
    </row>
    <row r="245" spans="2:9">
      <c r="B245" s="74">
        <v>43707</v>
      </c>
      <c r="C245" s="174">
        <f>[2]Power!K245</f>
        <v>42.484210219261506</v>
      </c>
      <c r="D245" s="174">
        <f>'[2]Ground Transportation'!K245</f>
        <v>18.468220143002245</v>
      </c>
      <c r="E245" s="174">
        <f>[2]Industry!K245</f>
        <v>27.891306704111489</v>
      </c>
      <c r="F245" s="174">
        <f>[2]Residential!K245</f>
        <v>4.902503016925599</v>
      </c>
      <c r="G245" s="174">
        <f>[2]Aviation!K245+[2]Aviation!L245</f>
        <v>2.8647802631590999</v>
      </c>
      <c r="H245" s="174">
        <f>'[2]International Shipping'!C245</f>
        <v>1.9683864397260273</v>
      </c>
      <c r="I245" s="114">
        <f t="shared" si="10"/>
        <v>98.57940678618597</v>
      </c>
    </row>
    <row r="246" spans="2:9">
      <c r="B246" s="74">
        <v>43708</v>
      </c>
      <c r="C246" s="174">
        <f>[2]Power!K246</f>
        <v>38.812195263290462</v>
      </c>
      <c r="D246" s="174">
        <f>'[2]Ground Transportation'!K246</f>
        <v>17.473236625865745</v>
      </c>
      <c r="E246" s="174">
        <f>[2]Industry!K246</f>
        <v>26.035684512987366</v>
      </c>
      <c r="F246" s="174">
        <f>[2]Residential!K246</f>
        <v>5.0002870288463139</v>
      </c>
      <c r="G246" s="174">
        <f>[2]Aviation!K246+[2]Aviation!L246</f>
        <v>2.7792020860969719</v>
      </c>
      <c r="H246" s="174">
        <f>'[2]International Shipping'!C246</f>
        <v>1.9683864397260273</v>
      </c>
      <c r="I246" s="114">
        <f t="shared" si="10"/>
        <v>92.068991956812894</v>
      </c>
    </row>
    <row r="247" spans="2:9">
      <c r="B247" s="74">
        <v>43709</v>
      </c>
      <c r="C247" s="174">
        <f>[2]Power!K247</f>
        <v>38.298594747896857</v>
      </c>
      <c r="D247" s="174">
        <f>'[2]Ground Transportation'!K247</f>
        <v>14.724988446817452</v>
      </c>
      <c r="E247" s="174">
        <f>[2]Industry!K247</f>
        <v>27.434379461038223</v>
      </c>
      <c r="F247" s="174">
        <f>[2]Residential!K247</f>
        <v>5.2771882984574319</v>
      </c>
      <c r="G247" s="174">
        <f>[2]Aviation!K247+[2]Aviation!L247</f>
        <v>2.6426979813247762</v>
      </c>
      <c r="H247" s="174">
        <f>'[2]International Shipping'!C247</f>
        <v>1.9683864397260273</v>
      </c>
      <c r="I247" s="114">
        <f t="shared" si="10"/>
        <v>90.346235375260761</v>
      </c>
    </row>
    <row r="248" spans="2:9">
      <c r="B248" s="74">
        <v>43710</v>
      </c>
      <c r="C248" s="174">
        <f>[2]Power!K248</f>
        <v>39.018889354233657</v>
      </c>
      <c r="D248" s="174">
        <f>'[2]Ground Transportation'!K248</f>
        <v>17.716251243075693</v>
      </c>
      <c r="E248" s="174">
        <f>[2]Industry!K248</f>
        <v>28.849622967172223</v>
      </c>
      <c r="F248" s="174">
        <f>[2]Residential!K248</f>
        <v>5.3338851379945602</v>
      </c>
      <c r="G248" s="174">
        <f>[2]Aviation!K248+[2]Aviation!L248</f>
        <v>2.6865469424671891</v>
      </c>
      <c r="H248" s="174">
        <f>'[2]International Shipping'!C248</f>
        <v>1.9683864397260273</v>
      </c>
      <c r="I248" s="114">
        <f t="shared" si="10"/>
        <v>95.573582084669354</v>
      </c>
    </row>
    <row r="249" spans="2:9">
      <c r="B249" s="74">
        <v>43711</v>
      </c>
      <c r="C249" s="174">
        <f>[2]Power!K249</f>
        <v>39.354077779943637</v>
      </c>
      <c r="D249" s="174">
        <f>'[2]Ground Transportation'!K249</f>
        <v>18.774503626278012</v>
      </c>
      <c r="E249" s="174">
        <f>[2]Industry!K249</f>
        <v>29.500293715230018</v>
      </c>
      <c r="F249" s="174">
        <f>[2]Residential!K249</f>
        <v>5.3365512778310391</v>
      </c>
      <c r="G249" s="174">
        <f>[2]Aviation!K249+[2]Aviation!L249</f>
        <v>2.6071818140361445</v>
      </c>
      <c r="H249" s="174">
        <f>'[2]International Shipping'!C249</f>
        <v>1.9683864397260273</v>
      </c>
      <c r="I249" s="114">
        <f t="shared" si="10"/>
        <v>97.540994653044876</v>
      </c>
    </row>
    <row r="250" spans="2:9">
      <c r="B250" s="74">
        <v>43712</v>
      </c>
      <c r="C250" s="174">
        <f>[2]Power!K250</f>
        <v>40.120836306862934</v>
      </c>
      <c r="D250" s="174">
        <f>'[2]Ground Transportation'!K250</f>
        <v>19.130848738488041</v>
      </c>
      <c r="E250" s="174">
        <f>[2]Industry!K250</f>
        <v>29.544068657420532</v>
      </c>
      <c r="F250" s="174">
        <f>[2]Residential!K250</f>
        <v>5.2596050061885649</v>
      </c>
      <c r="G250" s="174">
        <f>[2]Aviation!K250+[2]Aviation!L250</f>
        <v>2.6597916804752746</v>
      </c>
      <c r="H250" s="174">
        <f>'[2]International Shipping'!C250</f>
        <v>1.9683864397260273</v>
      </c>
      <c r="I250" s="114">
        <f t="shared" si="10"/>
        <v>98.683536829161383</v>
      </c>
    </row>
    <row r="251" spans="2:9">
      <c r="B251" s="74">
        <v>43713</v>
      </c>
      <c r="C251" s="174">
        <f>[2]Power!K251</f>
        <v>39.453463001390986</v>
      </c>
      <c r="D251" s="174">
        <f>'[2]Ground Transportation'!K251</f>
        <v>19.191579229611211</v>
      </c>
      <c r="E251" s="174">
        <f>[2]Industry!K251</f>
        <v>29.729891873052868</v>
      </c>
      <c r="F251" s="174">
        <f>[2]Residential!K251</f>
        <v>5.5116661043420638</v>
      </c>
      <c r="G251" s="174">
        <f>[2]Aviation!K251+[2]Aviation!L251</f>
        <v>2.7341655116636789</v>
      </c>
      <c r="H251" s="174">
        <f>'[2]International Shipping'!C251</f>
        <v>1.9683864397260273</v>
      </c>
      <c r="I251" s="114">
        <f t="shared" si="10"/>
        <v>98.589152159786835</v>
      </c>
    </row>
    <row r="252" spans="2:9">
      <c r="B252" s="74">
        <v>43714</v>
      </c>
      <c r="C252" s="174">
        <f>[2]Power!K252</f>
        <v>39.321723072091956</v>
      </c>
      <c r="D252" s="174">
        <f>'[2]Ground Transportation'!K252</f>
        <v>18.468220143002245</v>
      </c>
      <c r="E252" s="174">
        <f>[2]Industry!K252</f>
        <v>30.103254497705688</v>
      </c>
      <c r="F252" s="174">
        <f>[2]Residential!K252</f>
        <v>5.6306324075349687</v>
      </c>
      <c r="G252" s="174">
        <f>[2]Aviation!K252+[2]Aviation!L252</f>
        <v>2.7415194353997636</v>
      </c>
      <c r="H252" s="174">
        <f>'[2]International Shipping'!C252</f>
        <v>1.9683864397260273</v>
      </c>
      <c r="I252" s="114">
        <f t="shared" si="10"/>
        <v>98.233735995460663</v>
      </c>
    </row>
    <row r="253" spans="2:9">
      <c r="B253" s="74">
        <v>43715</v>
      </c>
      <c r="C253" s="174">
        <f>[2]Power!K253</f>
        <v>37.89307197387572</v>
      </c>
      <c r="D253" s="174">
        <f>'[2]Ground Transportation'!K253</f>
        <v>17.473236625865745</v>
      </c>
      <c r="E253" s="174">
        <f>[2]Industry!K253</f>
        <v>29.174852955327172</v>
      </c>
      <c r="F253" s="174">
        <f>[2]Residential!K253</f>
        <v>5.6462205321154055</v>
      </c>
      <c r="G253" s="174">
        <f>[2]Aviation!K253+[2]Aviation!L253</f>
        <v>2.681462137136887</v>
      </c>
      <c r="H253" s="174">
        <f>'[2]International Shipping'!C253</f>
        <v>1.9683864397260273</v>
      </c>
      <c r="I253" s="114">
        <f t="shared" si="10"/>
        <v>94.83723066404697</v>
      </c>
    </row>
    <row r="254" spans="2:9">
      <c r="B254" s="74">
        <v>43716</v>
      </c>
      <c r="C254" s="174">
        <f>[2]Power!K254</f>
        <v>37.473197448100471</v>
      </c>
      <c r="D254" s="174">
        <f>'[2]Ground Transportation'!K254</f>
        <v>14.724988446817452</v>
      </c>
      <c r="E254" s="174">
        <f>[2]Industry!K254</f>
        <v>29.049598695179444</v>
      </c>
      <c r="F254" s="174">
        <f>[2]Residential!K254</f>
        <v>5.8309805902665213</v>
      </c>
      <c r="G254" s="174">
        <f>[2]Aviation!K254+[2]Aviation!L254</f>
        <v>2.7026642631068531</v>
      </c>
      <c r="H254" s="174">
        <f>'[2]International Shipping'!C254</f>
        <v>1.9683864397260273</v>
      </c>
      <c r="I254" s="114">
        <f t="shared" si="10"/>
        <v>91.749815883196774</v>
      </c>
    </row>
    <row r="255" spans="2:9">
      <c r="B255" s="74">
        <v>43717</v>
      </c>
      <c r="C255" s="174">
        <f>[2]Power!K255</f>
        <v>39.654435963126538</v>
      </c>
      <c r="D255" s="174">
        <f>'[2]Ground Transportation'!K255</f>
        <v>17.716251243075693</v>
      </c>
      <c r="E255" s="174">
        <f>[2]Industry!K255</f>
        <v>30.723374973192584</v>
      </c>
      <c r="F255" s="174">
        <f>[2]Residential!K255</f>
        <v>5.8901362983029628</v>
      </c>
      <c r="G255" s="174">
        <f>[2]Aviation!K255+[2]Aviation!L255</f>
        <v>2.6687439375383653</v>
      </c>
      <c r="H255" s="174">
        <f>'[2]International Shipping'!C255</f>
        <v>1.9683864397260273</v>
      </c>
      <c r="I255" s="114">
        <f t="shared" ref="I255:I318" si="11">SUM(C255:H255)</f>
        <v>98.621328854962186</v>
      </c>
    </row>
    <row r="256" spans="2:9">
      <c r="B256" s="74">
        <v>43718</v>
      </c>
      <c r="C256" s="174">
        <f>[2]Power!K256</f>
        <v>40.618268359386768</v>
      </c>
      <c r="D256" s="174">
        <f>'[2]Ground Transportation'!K256</f>
        <v>18.774503626278012</v>
      </c>
      <c r="E256" s="174">
        <f>[2]Industry!K256</f>
        <v>30.748335261275631</v>
      </c>
      <c r="F256" s="174">
        <f>[2]Residential!K256</f>
        <v>5.774518148454022</v>
      </c>
      <c r="G256" s="174">
        <f>[2]Aviation!K256+[2]Aviation!L256</f>
        <v>2.6289811333431934</v>
      </c>
      <c r="H256" s="174">
        <f>'[2]International Shipping'!C256</f>
        <v>1.9683864397260273</v>
      </c>
      <c r="I256" s="114">
        <f t="shared" si="11"/>
        <v>100.51299296846365</v>
      </c>
    </row>
    <row r="257" spans="2:9">
      <c r="B257" s="74">
        <v>43719</v>
      </c>
      <c r="C257" s="174">
        <f>[2]Power!K257</f>
        <v>41.135249327053074</v>
      </c>
      <c r="D257" s="174">
        <f>'[2]Ground Transportation'!K257</f>
        <v>19.130848738488041</v>
      </c>
      <c r="E257" s="174">
        <f>[2]Industry!K257</f>
        <v>30.144435776036833</v>
      </c>
      <c r="F257" s="174">
        <f>[2]Residential!K257</f>
        <v>5.5271205372343903</v>
      </c>
      <c r="G257" s="174">
        <f>[2]Aviation!K257+[2]Aviation!L257</f>
        <v>2.6653353351175486</v>
      </c>
      <c r="H257" s="174">
        <f>'[2]International Shipping'!C257</f>
        <v>1.9683864397260273</v>
      </c>
      <c r="I257" s="114">
        <f t="shared" si="11"/>
        <v>100.57137615365592</v>
      </c>
    </row>
    <row r="258" spans="2:9">
      <c r="B258" s="74">
        <v>43720</v>
      </c>
      <c r="C258" s="174">
        <f>[2]Power!K258</f>
        <v>41.567303441344947</v>
      </c>
      <c r="D258" s="174">
        <f>'[2]Ground Transportation'!K258</f>
        <v>19.191579229611211</v>
      </c>
      <c r="E258" s="174">
        <f>[2]Industry!K258</f>
        <v>30.42345655052074</v>
      </c>
      <c r="F258" s="174">
        <f>[2]Residential!K258</f>
        <v>5.3154590713599088</v>
      </c>
      <c r="G258" s="174">
        <f>[2]Aviation!K258+[2]Aviation!L258</f>
        <v>2.735934647946991</v>
      </c>
      <c r="H258" s="174">
        <f>'[2]International Shipping'!C258</f>
        <v>1.9683864397260273</v>
      </c>
      <c r="I258" s="114">
        <f t="shared" si="11"/>
        <v>101.20211938050983</v>
      </c>
    </row>
    <row r="259" spans="2:9">
      <c r="B259" s="74">
        <v>43721</v>
      </c>
      <c r="C259" s="174">
        <f>[2]Power!K259</f>
        <v>40.757910860552926</v>
      </c>
      <c r="D259" s="174">
        <f>'[2]Ground Transportation'!K259</f>
        <v>18.468220143002245</v>
      </c>
      <c r="E259" s="174">
        <f>[2]Industry!K259</f>
        <v>27.735911333920061</v>
      </c>
      <c r="F259" s="174">
        <f>[2]Residential!K259</f>
        <v>5.4532264927753547</v>
      </c>
      <c r="G259" s="174">
        <f>[2]Aviation!K259+[2]Aviation!L259</f>
        <v>2.7586648183652409</v>
      </c>
      <c r="H259" s="174">
        <f>'[2]International Shipping'!C259</f>
        <v>1.9683864397260273</v>
      </c>
      <c r="I259" s="114">
        <f t="shared" si="11"/>
        <v>97.142320088341862</v>
      </c>
    </row>
    <row r="260" spans="2:9">
      <c r="B260" s="74">
        <v>43722</v>
      </c>
      <c r="C260" s="174">
        <f>[2]Power!K260</f>
        <v>38.455533140509971</v>
      </c>
      <c r="D260" s="174">
        <f>'[2]Ground Transportation'!K260</f>
        <v>17.473236625865745</v>
      </c>
      <c r="E260" s="174">
        <f>[2]Industry!K260</f>
        <v>27.586266013793164</v>
      </c>
      <c r="F260" s="174">
        <f>[2]Residential!K260</f>
        <v>5.5847103639484015</v>
      </c>
      <c r="G260" s="174">
        <f>[2]Aviation!K260+[2]Aviation!L260</f>
        <v>2.684624373241117</v>
      </c>
      <c r="H260" s="174">
        <f>'[2]International Shipping'!C260</f>
        <v>1.9683864397260273</v>
      </c>
      <c r="I260" s="114">
        <f t="shared" si="11"/>
        <v>93.752756957084443</v>
      </c>
    </row>
    <row r="261" spans="2:9">
      <c r="B261" s="74">
        <v>43723</v>
      </c>
      <c r="C261" s="174">
        <f>[2]Power!K261</f>
        <v>37.280476905177871</v>
      </c>
      <c r="D261" s="174">
        <f>'[2]Ground Transportation'!K261</f>
        <v>14.724988446817452</v>
      </c>
      <c r="E261" s="174">
        <f>[2]Industry!K261</f>
        <v>27.522813110463765</v>
      </c>
      <c r="F261" s="174">
        <f>[2]Residential!K261</f>
        <v>5.4220817716957104</v>
      </c>
      <c r="G261" s="174">
        <f>[2]Aviation!K261+[2]Aviation!L261</f>
        <v>2.7008370025266699</v>
      </c>
      <c r="H261" s="174">
        <f>'[2]International Shipping'!C261</f>
        <v>1.9683864397260273</v>
      </c>
      <c r="I261" s="114">
        <f t="shared" si="11"/>
        <v>89.619583676407515</v>
      </c>
    </row>
    <row r="262" spans="2:9">
      <c r="B262" s="74">
        <v>43724</v>
      </c>
      <c r="C262" s="174">
        <f>[2]Power!K262</f>
        <v>40.579247522265021</v>
      </c>
      <c r="D262" s="174">
        <f>'[2]Ground Transportation'!K262</f>
        <v>17.716251243075693</v>
      </c>
      <c r="E262" s="174">
        <f>[2]Industry!K262</f>
        <v>29.126261836745062</v>
      </c>
      <c r="F262" s="174">
        <f>[2]Residential!K262</f>
        <v>5.5408667800659206</v>
      </c>
      <c r="G262" s="174">
        <f>[2]Aviation!K262+[2]Aviation!L262</f>
        <v>2.6898228058913718</v>
      </c>
      <c r="H262" s="174">
        <f>'[2]International Shipping'!C262</f>
        <v>1.9683864397260273</v>
      </c>
      <c r="I262" s="114">
        <f t="shared" si="11"/>
        <v>97.620836627769094</v>
      </c>
    </row>
    <row r="263" spans="2:9">
      <c r="B263" s="74">
        <v>43725</v>
      </c>
      <c r="C263" s="174">
        <f>[2]Power!K263</f>
        <v>40.254851769944104</v>
      </c>
      <c r="D263" s="174">
        <f>'[2]Ground Transportation'!K263</f>
        <v>18.774503626278012</v>
      </c>
      <c r="E263" s="174">
        <f>[2]Industry!K263</f>
        <v>28.793504261427696</v>
      </c>
      <c r="F263" s="174">
        <f>[2]Residential!K263</f>
        <v>5.8201625080423138</v>
      </c>
      <c r="G263" s="174">
        <f>[2]Aviation!K263+[2]Aviation!L263</f>
        <v>2.6550553574041871</v>
      </c>
      <c r="H263" s="174">
        <f>'[2]International Shipping'!C263</f>
        <v>1.9683864397260273</v>
      </c>
      <c r="I263" s="114">
        <f t="shared" si="11"/>
        <v>98.266463962822343</v>
      </c>
    </row>
    <row r="264" spans="2:9">
      <c r="B264" s="74">
        <v>43726</v>
      </c>
      <c r="C264" s="174">
        <f>[2]Power!K264</f>
        <v>40.234778291684563</v>
      </c>
      <c r="D264" s="174">
        <f>'[2]Ground Transportation'!K264</f>
        <v>19.130848738488041</v>
      </c>
      <c r="E264" s="174">
        <f>[2]Industry!K264</f>
        <v>28.442866352217898</v>
      </c>
      <c r="F264" s="174">
        <f>[2]Residential!K264</f>
        <v>6.1018988074185714</v>
      </c>
      <c r="G264" s="174">
        <f>[2]Aviation!K264+[2]Aviation!L264</f>
        <v>2.6545899634664041</v>
      </c>
      <c r="H264" s="174">
        <f>'[2]International Shipping'!C264</f>
        <v>1.9683864397260273</v>
      </c>
      <c r="I264" s="114">
        <f t="shared" si="11"/>
        <v>98.533368593001512</v>
      </c>
    </row>
    <row r="265" spans="2:9">
      <c r="B265" s="74">
        <v>43727</v>
      </c>
      <c r="C265" s="174">
        <f>[2]Power!K265</f>
        <v>39.741962006760012</v>
      </c>
      <c r="D265" s="174">
        <f>'[2]Ground Transportation'!K265</f>
        <v>19.191579229611211</v>
      </c>
      <c r="E265" s="174">
        <f>[2]Industry!K265</f>
        <v>28.802898519541284</v>
      </c>
      <c r="F265" s="174">
        <f>[2]Residential!K265</f>
        <v>6.2156509298970208</v>
      </c>
      <c r="G265" s="174">
        <f>[2]Aviation!K265+[2]Aviation!L265</f>
        <v>2.7020959089607519</v>
      </c>
      <c r="H265" s="174">
        <f>'[2]International Shipping'!C265</f>
        <v>1.9683864397260273</v>
      </c>
      <c r="I265" s="114">
        <f t="shared" si="11"/>
        <v>98.622573034496327</v>
      </c>
    </row>
    <row r="266" spans="2:9">
      <c r="B266" s="74">
        <v>43728</v>
      </c>
      <c r="C266" s="174">
        <f>[2]Power!K266</f>
        <v>38.159881961842231</v>
      </c>
      <c r="D266" s="174">
        <f>'[2]Ground Transportation'!K266</f>
        <v>18.468220143002245</v>
      </c>
      <c r="E266" s="174">
        <f>[2]Industry!K266</f>
        <v>28.503441831995673</v>
      </c>
      <c r="F266" s="174">
        <f>[2]Residential!K266</f>
        <v>6.2035952637905201</v>
      </c>
      <c r="G266" s="174">
        <f>[2]Aviation!K266+[2]Aviation!L266</f>
        <v>2.7333778584878807</v>
      </c>
      <c r="H266" s="174">
        <f>'[2]International Shipping'!C266</f>
        <v>1.9683864397260273</v>
      </c>
      <c r="I266" s="114">
        <f t="shared" si="11"/>
        <v>96.03690349884458</v>
      </c>
    </row>
    <row r="267" spans="2:9">
      <c r="B267" s="74">
        <v>43729</v>
      </c>
      <c r="C267" s="174">
        <f>[2]Power!K267</f>
        <v>36.627188037810932</v>
      </c>
      <c r="D267" s="174">
        <f>'[2]Ground Transportation'!K267</f>
        <v>17.473236625865745</v>
      </c>
      <c r="E267" s="174">
        <f>[2]Industry!K267</f>
        <v>26.900164199023653</v>
      </c>
      <c r="F267" s="174">
        <f>[2]Residential!K267</f>
        <v>5.9593829146766328</v>
      </c>
      <c r="G267" s="174">
        <f>[2]Aviation!K267+[2]Aviation!L267</f>
        <v>2.6885003515841932</v>
      </c>
      <c r="H267" s="174">
        <f>'[2]International Shipping'!C267</f>
        <v>1.9683864397260273</v>
      </c>
      <c r="I267" s="114">
        <f t="shared" si="11"/>
        <v>91.616858568687192</v>
      </c>
    </row>
    <row r="268" spans="2:9">
      <c r="B268" s="74">
        <v>43730</v>
      </c>
      <c r="C268" s="174">
        <f>[2]Power!K268</f>
        <v>36.593079746151055</v>
      </c>
      <c r="D268" s="174">
        <f>'[2]Ground Transportation'!K268</f>
        <v>14.724988446817452</v>
      </c>
      <c r="E268" s="174">
        <f>[2]Industry!K268</f>
        <v>26.34365455482148</v>
      </c>
      <c r="F268" s="174">
        <f>[2]Residential!K268</f>
        <v>5.8422596516399619</v>
      </c>
      <c r="G268" s="174">
        <f>[2]Aviation!K268+[2]Aviation!L268</f>
        <v>2.6858309812547505</v>
      </c>
      <c r="H268" s="174">
        <f>'[2]International Shipping'!C268</f>
        <v>1.9683864397260273</v>
      </c>
      <c r="I268" s="114">
        <f t="shared" si="11"/>
        <v>88.158199820410744</v>
      </c>
    </row>
    <row r="269" spans="2:9">
      <c r="B269" s="74">
        <v>43731</v>
      </c>
      <c r="C269" s="174">
        <f>[2]Power!K269</f>
        <v>37.875362473750513</v>
      </c>
      <c r="D269" s="174">
        <f>'[2]Ground Transportation'!K269</f>
        <v>17.716251243075693</v>
      </c>
      <c r="E269" s="174">
        <f>[2]Industry!K269</f>
        <v>28.270121528020251</v>
      </c>
      <c r="F269" s="174">
        <f>[2]Residential!K269</f>
        <v>5.9730726187003018</v>
      </c>
      <c r="G269" s="174">
        <f>[2]Aviation!K269+[2]Aviation!L269</f>
        <v>2.6715669717375956</v>
      </c>
      <c r="H269" s="174">
        <f>'[2]International Shipping'!C269</f>
        <v>1.9683864397260273</v>
      </c>
      <c r="I269" s="114">
        <f t="shared" si="11"/>
        <v>94.47476127501038</v>
      </c>
    </row>
    <row r="270" spans="2:9">
      <c r="B270" s="74">
        <v>43732</v>
      </c>
      <c r="C270" s="174">
        <f>[2]Power!K270</f>
        <v>37.078622413785943</v>
      </c>
      <c r="D270" s="174">
        <f>'[2]Ground Transportation'!K270</f>
        <v>18.774503626278012</v>
      </c>
      <c r="E270" s="174">
        <f>[2]Industry!K270</f>
        <v>28.727319401133226</v>
      </c>
      <c r="F270" s="174">
        <f>[2]Residential!K270</f>
        <v>5.9760559775681363</v>
      </c>
      <c r="G270" s="174">
        <f>[2]Aviation!K270+[2]Aviation!L270</f>
        <v>2.6222862557133051</v>
      </c>
      <c r="H270" s="174">
        <f>'[2]International Shipping'!C270</f>
        <v>1.9683864397260273</v>
      </c>
      <c r="I270" s="114">
        <f t="shared" si="11"/>
        <v>95.14717411420466</v>
      </c>
    </row>
    <row r="271" spans="2:9">
      <c r="B271" s="74">
        <v>43733</v>
      </c>
      <c r="C271" s="174">
        <f>[2]Power!K271</f>
        <v>37.710350337364048</v>
      </c>
      <c r="D271" s="174">
        <f>'[2]Ground Transportation'!K271</f>
        <v>19.130848738488041</v>
      </c>
      <c r="E271" s="174">
        <f>[2]Industry!K271</f>
        <v>28.492638867684263</v>
      </c>
      <c r="F271" s="174">
        <f>[2]Residential!K271</f>
        <v>5.9316719697334843</v>
      </c>
      <c r="G271" s="174">
        <f>[2]Aviation!K271+[2]Aviation!L271</f>
        <v>2.6641518382428426</v>
      </c>
      <c r="H271" s="174">
        <f>'[2]International Shipping'!C271</f>
        <v>1.9683864397260273</v>
      </c>
      <c r="I271" s="114">
        <f t="shared" si="11"/>
        <v>95.898048191238715</v>
      </c>
    </row>
    <row r="272" spans="2:9">
      <c r="B272" s="74">
        <v>43734</v>
      </c>
      <c r="C272" s="174">
        <f>[2]Power!K272</f>
        <v>37.792478158598762</v>
      </c>
      <c r="D272" s="174">
        <f>'[2]Ground Transportation'!K272</f>
        <v>19.191579229611211</v>
      </c>
      <c r="E272" s="174">
        <f>[2]Industry!K272</f>
        <v>28.016337567415867</v>
      </c>
      <c r="F272" s="174">
        <f>[2]Residential!K272</f>
        <v>5.7688587765663071</v>
      </c>
      <c r="G272" s="174">
        <f>[2]Aviation!K272+[2]Aviation!L272</f>
        <v>2.7049032499745218</v>
      </c>
      <c r="H272" s="174">
        <f>'[2]International Shipping'!C272</f>
        <v>1.9683864397260273</v>
      </c>
      <c r="I272" s="114">
        <f t="shared" si="11"/>
        <v>95.442543421892694</v>
      </c>
    </row>
    <row r="273" spans="2:9">
      <c r="B273" s="74">
        <v>43735</v>
      </c>
      <c r="C273" s="174">
        <f>[2]Power!K273</f>
        <v>37.329276037834433</v>
      </c>
      <c r="D273" s="174">
        <f>'[2]Ground Transportation'!K273</f>
        <v>18.468220143002245</v>
      </c>
      <c r="E273" s="174">
        <f>[2]Industry!K273</f>
        <v>27.758106842510205</v>
      </c>
      <c r="F273" s="174">
        <f>[2]Residential!K273</f>
        <v>5.7890819000698208</v>
      </c>
      <c r="G273" s="174">
        <f>[2]Aviation!K273+[2]Aviation!L273</f>
        <v>2.7267193495866442</v>
      </c>
      <c r="H273" s="174">
        <f>'[2]International Shipping'!C273</f>
        <v>1.9683864397260273</v>
      </c>
      <c r="I273" s="114">
        <f t="shared" si="11"/>
        <v>94.039790712729371</v>
      </c>
    </row>
    <row r="274" spans="2:9">
      <c r="B274" s="74">
        <v>43736</v>
      </c>
      <c r="C274" s="174">
        <f>[2]Power!K274</f>
        <v>35.099429178317394</v>
      </c>
      <c r="D274" s="174">
        <f>'[2]Ground Transportation'!K274</f>
        <v>17.473236625865745</v>
      </c>
      <c r="E274" s="174">
        <f>[2]Industry!K274</f>
        <v>26.271510360874245</v>
      </c>
      <c r="F274" s="174">
        <f>[2]Residential!K274</f>
        <v>5.8219619453561009</v>
      </c>
      <c r="G274" s="174">
        <f>[2]Aviation!K274+[2]Aviation!L274</f>
        <v>2.6695482929503722</v>
      </c>
      <c r="H274" s="174">
        <f>'[2]International Shipping'!C274</f>
        <v>1.9683864397260273</v>
      </c>
      <c r="I274" s="114">
        <f t="shared" si="11"/>
        <v>89.30407284308987</v>
      </c>
    </row>
    <row r="275" spans="2:9">
      <c r="B275" s="74">
        <v>43737</v>
      </c>
      <c r="C275" s="174">
        <f>[2]Power!K275</f>
        <v>34.488230961148389</v>
      </c>
      <c r="D275" s="174">
        <f>'[2]Ground Transportation'!K275</f>
        <v>14.724988446817452</v>
      </c>
      <c r="E275" s="174">
        <f>[2]Industry!K275</f>
        <v>25.666555333812514</v>
      </c>
      <c r="F275" s="174">
        <f>[2]Residential!K275</f>
        <v>5.9023603265468338</v>
      </c>
      <c r="G275" s="174">
        <f>[2]Aviation!K275+[2]Aviation!L275</f>
        <v>2.6719736588994336</v>
      </c>
      <c r="H275" s="174">
        <f>'[2]International Shipping'!C275</f>
        <v>1.9683864397260273</v>
      </c>
      <c r="I275" s="114">
        <f t="shared" si="11"/>
        <v>85.42249516695064</v>
      </c>
    </row>
    <row r="276" spans="2:9">
      <c r="B276" s="74">
        <v>43738</v>
      </c>
      <c r="C276" s="174">
        <f>[2]Power!K276</f>
        <v>36.344450991319945</v>
      </c>
      <c r="D276" s="174">
        <f>'[2]Ground Transportation'!K276</f>
        <v>17.716251243075693</v>
      </c>
      <c r="E276" s="174">
        <f>[2]Industry!K276</f>
        <v>25.45560470244865</v>
      </c>
      <c r="F276" s="174">
        <f>[2]Residential!K276</f>
        <v>5.9791200836568148</v>
      </c>
      <c r="G276" s="174">
        <f>[2]Aviation!K276+[2]Aviation!L276</f>
        <v>2.6510287189070749</v>
      </c>
      <c r="H276" s="174">
        <f>'[2]International Shipping'!C276</f>
        <v>1.9683864397260273</v>
      </c>
      <c r="I276" s="114">
        <f t="shared" si="11"/>
        <v>90.1148421791342</v>
      </c>
    </row>
    <row r="277" spans="2:9">
      <c r="B277" s="74">
        <v>43739</v>
      </c>
      <c r="C277" s="174">
        <f>[2]Power!K277</f>
        <v>37.780891320235234</v>
      </c>
      <c r="D277" s="174">
        <f>'[2]Ground Transportation'!K277</f>
        <v>18.830723742915815</v>
      </c>
      <c r="E277" s="174">
        <f>[2]Industry!K277</f>
        <v>25.258794328016307</v>
      </c>
      <c r="F277" s="174">
        <f>[2]Residential!K277</f>
        <v>5.8946815623592519</v>
      </c>
      <c r="G277" s="174">
        <f>[2]Aviation!K277+[2]Aviation!L277</f>
        <v>2.5667199479661225</v>
      </c>
      <c r="H277" s="174">
        <f>'[2]International Shipping'!C277</f>
        <v>1.9683864397260273</v>
      </c>
      <c r="I277" s="114">
        <f t="shared" si="11"/>
        <v>92.300197341218762</v>
      </c>
    </row>
    <row r="278" spans="2:9">
      <c r="B278" s="74">
        <v>43740</v>
      </c>
      <c r="C278" s="174">
        <f>[2]Power!K278</f>
        <v>37.27709320652616</v>
      </c>
      <c r="D278" s="174">
        <f>'[2]Ground Transportation'!K278</f>
        <v>19.130848738488041</v>
      </c>
      <c r="E278" s="174">
        <f>[2]Industry!K278</f>
        <v>26.243680059241626</v>
      </c>
      <c r="F278" s="174">
        <f>[2]Residential!K278</f>
        <v>6.2478346561346578</v>
      </c>
      <c r="G278" s="174">
        <f>[2]Aviation!K278+[2]Aviation!L278</f>
        <v>2.6152033102342176</v>
      </c>
      <c r="H278" s="174">
        <f>'[2]International Shipping'!C278</f>
        <v>1.9683864397260273</v>
      </c>
      <c r="I278" s="114">
        <f t="shared" si="11"/>
        <v>93.483046410350738</v>
      </c>
    </row>
    <row r="279" spans="2:9">
      <c r="B279" s="74">
        <v>43741</v>
      </c>
      <c r="C279" s="174">
        <f>[2]Power!K279</f>
        <v>36.819112756953565</v>
      </c>
      <c r="D279" s="174">
        <f>'[2]Ground Transportation'!K279</f>
        <v>19.191579229611211</v>
      </c>
      <c r="E279" s="174">
        <f>[2]Industry!K279</f>
        <v>26.87798319682031</v>
      </c>
      <c r="F279" s="174">
        <f>[2]Residential!K279</f>
        <v>6.7582258785018725</v>
      </c>
      <c r="G279" s="174">
        <f>[2]Aviation!K279+[2]Aviation!L279</f>
        <v>2.6723822339173493</v>
      </c>
      <c r="H279" s="174">
        <f>'[2]International Shipping'!C279</f>
        <v>1.9683864397260273</v>
      </c>
      <c r="I279" s="114">
        <f t="shared" si="11"/>
        <v>94.287669735530343</v>
      </c>
    </row>
    <row r="280" spans="2:9">
      <c r="B280" s="74">
        <v>43742</v>
      </c>
      <c r="C280" s="174">
        <f>[2]Power!K280</f>
        <v>36.082495061775198</v>
      </c>
      <c r="D280" s="174">
        <f>'[2]Ground Transportation'!K280</f>
        <v>18.468220143002245</v>
      </c>
      <c r="E280" s="174">
        <f>[2]Industry!K280</f>
        <v>27.578839457188288</v>
      </c>
      <c r="F280" s="174">
        <f>[2]Residential!K280</f>
        <v>7.0105115091631935</v>
      </c>
      <c r="G280" s="174">
        <f>[2]Aviation!K280+[2]Aviation!L280</f>
        <v>2.6940223522218121</v>
      </c>
      <c r="H280" s="174">
        <f>'[2]International Shipping'!C280</f>
        <v>1.9683864397260273</v>
      </c>
      <c r="I280" s="114">
        <f t="shared" si="11"/>
        <v>93.802474963076762</v>
      </c>
    </row>
    <row r="281" spans="2:9">
      <c r="B281" s="74">
        <v>43743</v>
      </c>
      <c r="C281" s="174">
        <f>[2]Power!K281</f>
        <v>35.045318599273926</v>
      </c>
      <c r="D281" s="174">
        <f>'[2]Ground Transportation'!K281</f>
        <v>17.473236625865745</v>
      </c>
      <c r="E281" s="174">
        <f>[2]Industry!K281</f>
        <v>27.158948578080711</v>
      </c>
      <c r="F281" s="174">
        <f>[2]Residential!K281</f>
        <v>7.1865837424853929</v>
      </c>
      <c r="G281" s="174">
        <f>[2]Aviation!K281+[2]Aviation!L281</f>
        <v>2.6323929767499412</v>
      </c>
      <c r="H281" s="174">
        <f>'[2]International Shipping'!C281</f>
        <v>1.9683864397260273</v>
      </c>
      <c r="I281" s="114">
        <f t="shared" si="11"/>
        <v>91.464866962181759</v>
      </c>
    </row>
    <row r="282" spans="2:9">
      <c r="B282" s="74">
        <v>43744</v>
      </c>
      <c r="C282" s="174">
        <f>[2]Power!K282</f>
        <v>34.726076131330046</v>
      </c>
      <c r="D282" s="174">
        <f>'[2]Ground Transportation'!K282</f>
        <v>14.724988446817452</v>
      </c>
      <c r="E282" s="174">
        <f>[2]Industry!K282</f>
        <v>27.011823967795166</v>
      </c>
      <c r="F282" s="174">
        <f>[2]Residential!K282</f>
        <v>7.2268826675912976</v>
      </c>
      <c r="G282" s="174">
        <f>[2]Aviation!K282+[2]Aviation!L282</f>
        <v>2.6349178498601074</v>
      </c>
      <c r="H282" s="174">
        <f>'[2]International Shipping'!C282</f>
        <v>1.9683864397260273</v>
      </c>
      <c r="I282" s="114">
        <f t="shared" si="11"/>
        <v>88.293075503120093</v>
      </c>
    </row>
    <row r="283" spans="2:9">
      <c r="B283" s="74">
        <v>43745</v>
      </c>
      <c r="C283" s="174">
        <f>[2]Power!K283</f>
        <v>37.346678202701852</v>
      </c>
      <c r="D283" s="174">
        <f>'[2]Ground Transportation'!K283</f>
        <v>17.716251243075693</v>
      </c>
      <c r="E283" s="174">
        <f>[2]Industry!K283</f>
        <v>27.995094659566405</v>
      </c>
      <c r="F283" s="174">
        <f>[2]Residential!K283</f>
        <v>7.090925287183012</v>
      </c>
      <c r="G283" s="174">
        <f>[2]Aviation!K283+[2]Aviation!L283</f>
        <v>2.6183316633257672</v>
      </c>
      <c r="H283" s="174">
        <f>'[2]International Shipping'!C283</f>
        <v>1.9683864397260273</v>
      </c>
      <c r="I283" s="114">
        <f t="shared" si="11"/>
        <v>94.735667495578753</v>
      </c>
    </row>
    <row r="284" spans="2:9">
      <c r="B284" s="74">
        <v>43746</v>
      </c>
      <c r="C284" s="174">
        <f>[2]Power!K284</f>
        <v>37.007900545641888</v>
      </c>
      <c r="D284" s="174">
        <f>'[2]Ground Transportation'!K284</f>
        <v>18.830723742915815</v>
      </c>
      <c r="E284" s="174">
        <f>[2]Industry!K284</f>
        <v>27.808248072277166</v>
      </c>
      <c r="F284" s="174">
        <f>[2]Residential!K284</f>
        <v>6.9700121127684209</v>
      </c>
      <c r="G284" s="174">
        <f>[2]Aviation!K284+[2]Aviation!L284</f>
        <v>2.5570423400966167</v>
      </c>
      <c r="H284" s="174">
        <f>'[2]International Shipping'!C284</f>
        <v>1.9683864397260273</v>
      </c>
      <c r="I284" s="114">
        <f t="shared" si="11"/>
        <v>95.142313253425925</v>
      </c>
    </row>
    <row r="285" spans="2:9">
      <c r="B285" s="74">
        <v>43747</v>
      </c>
      <c r="C285" s="174">
        <f>[2]Power!K285</f>
        <v>36.039469393637773</v>
      </c>
      <c r="D285" s="174">
        <f>'[2]Ground Transportation'!K285</f>
        <v>19.130848738488041</v>
      </c>
      <c r="E285" s="174">
        <f>[2]Industry!K285</f>
        <v>27.354359643796641</v>
      </c>
      <c r="F285" s="174">
        <f>[2]Residential!K285</f>
        <v>6.9098598544225958</v>
      </c>
      <c r="G285" s="174">
        <f>[2]Aviation!K285+[2]Aviation!L285</f>
        <v>2.5639573551268926</v>
      </c>
      <c r="H285" s="174">
        <f>'[2]International Shipping'!C285</f>
        <v>1.9683864397260273</v>
      </c>
      <c r="I285" s="114">
        <f t="shared" si="11"/>
        <v>93.966881425197968</v>
      </c>
    </row>
    <row r="286" spans="2:9">
      <c r="B286" s="74">
        <v>43748</v>
      </c>
      <c r="C286" s="174">
        <f>[2]Power!K286</f>
        <v>36.402324707116236</v>
      </c>
      <c r="D286" s="174">
        <f>'[2]Ground Transportation'!K286</f>
        <v>19.191579229611211</v>
      </c>
      <c r="E286" s="174">
        <f>[2]Industry!K286</f>
        <v>28.223677562375801</v>
      </c>
      <c r="F286" s="174">
        <f>[2]Residential!K286</f>
        <v>6.8108408747388989</v>
      </c>
      <c r="G286" s="174">
        <f>[2]Aviation!K286+[2]Aviation!L286</f>
        <v>2.6300045337625226</v>
      </c>
      <c r="H286" s="174">
        <f>'[2]International Shipping'!C286</f>
        <v>1.9683864397260273</v>
      </c>
      <c r="I286" s="114">
        <f t="shared" si="11"/>
        <v>95.22681334733069</v>
      </c>
    </row>
    <row r="287" spans="2:9">
      <c r="B287" s="74">
        <v>43749</v>
      </c>
      <c r="C287" s="174">
        <f>[2]Power!K287</f>
        <v>35.797569798338515</v>
      </c>
      <c r="D287" s="174">
        <f>'[2]Ground Transportation'!K287</f>
        <v>18.468220143002245</v>
      </c>
      <c r="E287" s="174">
        <f>[2]Industry!K287</f>
        <v>28.789330306749175</v>
      </c>
      <c r="F287" s="174">
        <f>[2]Residential!K287</f>
        <v>6.7020397489871923</v>
      </c>
      <c r="G287" s="174">
        <f>[2]Aviation!K287+[2]Aviation!L287</f>
        <v>2.6825230627344983</v>
      </c>
      <c r="H287" s="174">
        <f>'[2]International Shipping'!C287</f>
        <v>1.9683864397260273</v>
      </c>
      <c r="I287" s="114">
        <f t="shared" si="11"/>
        <v>94.40806949953766</v>
      </c>
    </row>
    <row r="288" spans="2:9">
      <c r="B288" s="74">
        <v>43750</v>
      </c>
      <c r="C288" s="174">
        <f>[2]Power!K288</f>
        <v>34.727877714158659</v>
      </c>
      <c r="D288" s="174">
        <f>'[2]Ground Transportation'!K288</f>
        <v>17.473236625865745</v>
      </c>
      <c r="E288" s="174">
        <f>[2]Industry!K288</f>
        <v>27.367619540543437</v>
      </c>
      <c r="F288" s="174">
        <f>[2]Residential!K288</f>
        <v>6.8440765673210358</v>
      </c>
      <c r="G288" s="174">
        <f>[2]Aviation!K288+[2]Aviation!L288</f>
        <v>2.5458109365593211</v>
      </c>
      <c r="H288" s="174">
        <f>'[2]International Shipping'!C288</f>
        <v>1.9683864397260273</v>
      </c>
      <c r="I288" s="114">
        <f t="shared" si="11"/>
        <v>90.927007824174225</v>
      </c>
    </row>
    <row r="289" spans="2:9">
      <c r="B289" s="74">
        <v>43751</v>
      </c>
      <c r="C289" s="174">
        <f>[2]Power!K289</f>
        <v>34.633229833691431</v>
      </c>
      <c r="D289" s="174">
        <f>'[2]Ground Transportation'!K289</f>
        <v>14.724988446817452</v>
      </c>
      <c r="E289" s="174">
        <f>[2]Industry!K289</f>
        <v>26.437693935251808</v>
      </c>
      <c r="F289" s="174">
        <f>[2]Residential!K289</f>
        <v>6.8455808002340035</v>
      </c>
      <c r="G289" s="174">
        <f>[2]Aviation!K289+[2]Aviation!L289</f>
        <v>2.5969204991004933</v>
      </c>
      <c r="H289" s="174">
        <f>'[2]International Shipping'!C289</f>
        <v>1.9683864397260273</v>
      </c>
      <c r="I289" s="114">
        <f t="shared" si="11"/>
        <v>87.206799954821221</v>
      </c>
    </row>
    <row r="290" spans="2:9">
      <c r="B290" s="74">
        <v>43752</v>
      </c>
      <c r="C290" s="174">
        <f>[2]Power!K290</f>
        <v>36.878387352959841</v>
      </c>
      <c r="D290" s="174">
        <f>'[2]Ground Transportation'!K290</f>
        <v>17.716251243075693</v>
      </c>
      <c r="E290" s="174">
        <f>[2]Industry!K290</f>
        <v>27.380128404245671</v>
      </c>
      <c r="F290" s="174">
        <f>[2]Residential!K290</f>
        <v>7.2091678044689189</v>
      </c>
      <c r="G290" s="174">
        <f>[2]Aviation!K290+[2]Aviation!L290</f>
        <v>2.6315836120355325</v>
      </c>
      <c r="H290" s="174">
        <f>'[2]International Shipping'!C290</f>
        <v>1.9683864397260273</v>
      </c>
      <c r="I290" s="114">
        <f t="shared" si="11"/>
        <v>93.783904856511683</v>
      </c>
    </row>
    <row r="291" spans="2:9">
      <c r="B291" s="74">
        <v>43753</v>
      </c>
      <c r="C291" s="174">
        <f>[2]Power!K291</f>
        <v>37.01095336887564</v>
      </c>
      <c r="D291" s="174">
        <f>'[2]Ground Transportation'!K291</f>
        <v>18.830723742915815</v>
      </c>
      <c r="E291" s="174">
        <f>[2]Industry!K291</f>
        <v>28.506777976538039</v>
      </c>
      <c r="F291" s="174">
        <f>[2]Residential!K291</f>
        <v>7.4125731726149713</v>
      </c>
      <c r="G291" s="174">
        <f>[2]Aviation!K291+[2]Aviation!L291</f>
        <v>2.5817680382599169</v>
      </c>
      <c r="H291" s="174">
        <f>'[2]International Shipping'!C291</f>
        <v>1.9683864397260273</v>
      </c>
      <c r="I291" s="114">
        <f t="shared" si="11"/>
        <v>96.311182738930427</v>
      </c>
    </row>
    <row r="292" spans="2:9">
      <c r="B292" s="74">
        <v>43754</v>
      </c>
      <c r="C292" s="174">
        <f>[2]Power!K292</f>
        <v>36.334627402738462</v>
      </c>
      <c r="D292" s="174">
        <f>'[2]Ground Transportation'!K292</f>
        <v>19.130848738488041</v>
      </c>
      <c r="E292" s="174">
        <f>[2]Industry!K292</f>
        <v>29.32228956190432</v>
      </c>
      <c r="F292" s="174">
        <f>[2]Residential!K292</f>
        <v>7.5313518702466453</v>
      </c>
      <c r="G292" s="174">
        <f>[2]Aviation!K292+[2]Aviation!L292</f>
        <v>2.5885043590383807</v>
      </c>
      <c r="H292" s="174">
        <f>'[2]International Shipping'!C292</f>
        <v>1.9683864397260273</v>
      </c>
      <c r="I292" s="114">
        <f t="shared" si="11"/>
        <v>96.876008372141882</v>
      </c>
    </row>
    <row r="293" spans="2:9">
      <c r="B293" s="74">
        <v>43755</v>
      </c>
      <c r="C293" s="174">
        <f>[2]Power!K293</f>
        <v>36.116134726156893</v>
      </c>
      <c r="D293" s="174">
        <f>'[2]Ground Transportation'!K293</f>
        <v>19.191579229611211</v>
      </c>
      <c r="E293" s="174">
        <f>[2]Industry!K293</f>
        <v>29.044072716131502</v>
      </c>
      <c r="F293" s="174">
        <f>[2]Residential!K293</f>
        <v>7.4510279383695988</v>
      </c>
      <c r="G293" s="174">
        <f>[2]Aviation!K293+[2]Aviation!L293</f>
        <v>2.6422817729536798</v>
      </c>
      <c r="H293" s="174">
        <f>'[2]International Shipping'!C293</f>
        <v>1.9683864397260273</v>
      </c>
      <c r="I293" s="114">
        <f t="shared" si="11"/>
        <v>96.413482822948936</v>
      </c>
    </row>
    <row r="294" spans="2:9">
      <c r="B294" s="74">
        <v>43756</v>
      </c>
      <c r="C294" s="174">
        <f>[2]Power!K294</f>
        <v>35.974406932844211</v>
      </c>
      <c r="D294" s="174">
        <f>'[2]Ground Transportation'!K294</f>
        <v>18.468220143002245</v>
      </c>
      <c r="E294" s="174">
        <f>[2]Industry!K294</f>
        <v>28.34770863453825</v>
      </c>
      <c r="F294" s="174">
        <f>[2]Residential!K294</f>
        <v>7.3648501352115439</v>
      </c>
      <c r="G294" s="174">
        <f>[2]Aviation!K294+[2]Aviation!L294</f>
        <v>2.6979120047169047</v>
      </c>
      <c r="H294" s="174">
        <f>'[2]International Shipping'!C294</f>
        <v>1.9683864397260273</v>
      </c>
      <c r="I294" s="114">
        <f t="shared" si="11"/>
        <v>94.821484290039194</v>
      </c>
    </row>
    <row r="295" spans="2:9">
      <c r="B295" s="74">
        <v>43757</v>
      </c>
      <c r="C295" s="174">
        <f>[2]Power!K295</f>
        <v>35.534704741519839</v>
      </c>
      <c r="D295" s="174">
        <f>'[2]Ground Transportation'!K295</f>
        <v>17.473236625865745</v>
      </c>
      <c r="E295" s="174">
        <f>[2]Industry!K295</f>
        <v>27.14140987429229</v>
      </c>
      <c r="F295" s="174">
        <f>[2]Residential!K295</f>
        <v>7.2737412001918393</v>
      </c>
      <c r="G295" s="174">
        <f>[2]Aviation!K295+[2]Aviation!L295</f>
        <v>2.6408269331521428</v>
      </c>
      <c r="H295" s="174">
        <f>'[2]International Shipping'!C295</f>
        <v>1.9683864397260273</v>
      </c>
      <c r="I295" s="114">
        <f t="shared" si="11"/>
        <v>92.032305814747886</v>
      </c>
    </row>
    <row r="296" spans="2:9">
      <c r="B296" s="74">
        <v>43758</v>
      </c>
      <c r="C296" s="174">
        <f>[2]Power!K296</f>
        <v>35.022525460480914</v>
      </c>
      <c r="D296" s="174">
        <f>'[2]Ground Transportation'!K296</f>
        <v>14.724988446817452</v>
      </c>
      <c r="E296" s="174">
        <f>[2]Industry!K296</f>
        <v>26.077190837998948</v>
      </c>
      <c r="F296" s="174">
        <f>[2]Residential!K296</f>
        <v>7.2879392292036922</v>
      </c>
      <c r="G296" s="174">
        <f>[2]Aviation!K296+[2]Aviation!L296</f>
        <v>2.620481365800849</v>
      </c>
      <c r="H296" s="174">
        <f>'[2]International Shipping'!C296</f>
        <v>1.9683864397260273</v>
      </c>
      <c r="I296" s="114">
        <f t="shared" si="11"/>
        <v>87.701511780027886</v>
      </c>
    </row>
    <row r="297" spans="2:9">
      <c r="B297" s="74">
        <v>43759</v>
      </c>
      <c r="C297" s="174">
        <f>[2]Power!K297</f>
        <v>36.479524816206251</v>
      </c>
      <c r="D297" s="174">
        <f>'[2]Ground Transportation'!K297</f>
        <v>17.716251243075693</v>
      </c>
      <c r="E297" s="174">
        <f>[2]Industry!K297</f>
        <v>28.273130588191499</v>
      </c>
      <c r="F297" s="174">
        <f>[2]Residential!K297</f>
        <v>7.3206247510595768</v>
      </c>
      <c r="G297" s="174">
        <f>[2]Aviation!K297+[2]Aviation!L297</f>
        <v>2.6062888339698356</v>
      </c>
      <c r="H297" s="174">
        <f>'[2]International Shipping'!C297</f>
        <v>1.9683864397260273</v>
      </c>
      <c r="I297" s="114">
        <f t="shared" si="11"/>
        <v>94.364206672228889</v>
      </c>
    </row>
    <row r="298" spans="2:9">
      <c r="B298" s="74">
        <v>43760</v>
      </c>
      <c r="C298" s="174">
        <f>[2]Power!K298</f>
        <v>35.791109038660082</v>
      </c>
      <c r="D298" s="174">
        <f>'[2]Ground Transportation'!K298</f>
        <v>20.104517483118812</v>
      </c>
      <c r="E298" s="174">
        <f>[2]Industry!K298</f>
        <v>28.520324548105435</v>
      </c>
      <c r="F298" s="174">
        <f>[2]Residential!K298</f>
        <v>7.6250563048176918</v>
      </c>
      <c r="G298" s="174">
        <f>[2]Aviation!K298+[2]Aviation!L298</f>
        <v>2.5748845047194058</v>
      </c>
      <c r="H298" s="174">
        <f>'[2]International Shipping'!C298</f>
        <v>1.9683864397260273</v>
      </c>
      <c r="I298" s="114">
        <f t="shared" si="11"/>
        <v>96.584278319147458</v>
      </c>
    </row>
    <row r="299" spans="2:9">
      <c r="B299" s="74">
        <v>43761</v>
      </c>
      <c r="C299" s="174">
        <f>[2]Power!K299</f>
        <v>36.068043415818153</v>
      </c>
      <c r="D299" s="174">
        <f>'[2]Ground Transportation'!K299</f>
        <v>20.386781952554017</v>
      </c>
      <c r="E299" s="174">
        <f>[2]Industry!K299</f>
        <v>28.407350634487692</v>
      </c>
      <c r="F299" s="174">
        <f>[2]Residential!K299</f>
        <v>7.5428423846513644</v>
      </c>
      <c r="G299" s="174">
        <f>[2]Aviation!K299+[2]Aviation!L299</f>
        <v>2.5960213965741756</v>
      </c>
      <c r="H299" s="174">
        <f>'[2]International Shipping'!C299</f>
        <v>1.9683864397260273</v>
      </c>
      <c r="I299" s="114">
        <f t="shared" si="11"/>
        <v>96.969426223811425</v>
      </c>
    </row>
    <row r="300" spans="2:9">
      <c r="B300" s="74">
        <v>43762</v>
      </c>
      <c r="C300" s="174">
        <f>[2]Power!K300</f>
        <v>36.736625506191906</v>
      </c>
      <c r="D300" s="174">
        <f>'[2]Ground Transportation'!K300</f>
        <v>20.600429563302896</v>
      </c>
      <c r="E300" s="174">
        <f>[2]Industry!K300</f>
        <v>28.131062384005229</v>
      </c>
      <c r="F300" s="174">
        <f>[2]Residential!K300</f>
        <v>7.7092515083285544</v>
      </c>
      <c r="G300" s="174">
        <f>[2]Aviation!K300+[2]Aviation!L300</f>
        <v>2.6503470343928379</v>
      </c>
      <c r="H300" s="174">
        <f>'[2]International Shipping'!C300</f>
        <v>1.9683864397260273</v>
      </c>
      <c r="I300" s="114">
        <f t="shared" si="11"/>
        <v>97.796102435947446</v>
      </c>
    </row>
    <row r="301" spans="2:9">
      <c r="B301" s="74">
        <v>43763</v>
      </c>
      <c r="C301" s="174">
        <f>[2]Power!K301</f>
        <v>36.109391083632204</v>
      </c>
      <c r="D301" s="174">
        <f>'[2]Ground Transportation'!K301</f>
        <v>20.258552140646369</v>
      </c>
      <c r="E301" s="174">
        <f>[2]Industry!K301</f>
        <v>28.013564457301111</v>
      </c>
      <c r="F301" s="174">
        <f>[2]Residential!K301</f>
        <v>8.284291164716139</v>
      </c>
      <c r="G301" s="174">
        <f>[2]Aviation!K301+[2]Aviation!L301</f>
        <v>2.6919568034092629</v>
      </c>
      <c r="H301" s="174">
        <f>'[2]International Shipping'!C301</f>
        <v>1.9683864397260273</v>
      </c>
      <c r="I301" s="114">
        <f t="shared" si="11"/>
        <v>97.32614208943113</v>
      </c>
    </row>
    <row r="302" spans="2:9">
      <c r="B302" s="74">
        <v>43764</v>
      </c>
      <c r="C302" s="174">
        <f>[2]Power!K302</f>
        <v>33.853135404542527</v>
      </c>
      <c r="D302" s="174">
        <f>'[2]Ground Transportation'!K302</f>
        <v>18.722669567083262</v>
      </c>
      <c r="E302" s="174">
        <f>[2]Industry!K302</f>
        <v>26.159428986942746</v>
      </c>
      <c r="F302" s="174">
        <f>[2]Residential!K302</f>
        <v>8.279826352667266</v>
      </c>
      <c r="G302" s="174">
        <f>[2]Aviation!K302+[2]Aviation!L302</f>
        <v>2.6351896905290393</v>
      </c>
      <c r="H302" s="174">
        <f>'[2]International Shipping'!C302</f>
        <v>1.9683864397260273</v>
      </c>
      <c r="I302" s="114">
        <f t="shared" si="11"/>
        <v>91.618636441490878</v>
      </c>
    </row>
    <row r="303" spans="2:9">
      <c r="B303" s="74">
        <v>43765</v>
      </c>
      <c r="C303" s="174">
        <f>[2]Power!K303</f>
        <v>33.453196508052834</v>
      </c>
      <c r="D303" s="174">
        <f>'[2]Ground Transportation'!K303</f>
        <v>16.506703982378454</v>
      </c>
      <c r="E303" s="174">
        <f>[2]Industry!K303</f>
        <v>25.004992858609242</v>
      </c>
      <c r="F303" s="174">
        <f>[2]Residential!K303</f>
        <v>8.3233152237459347</v>
      </c>
      <c r="G303" s="174">
        <f>[2]Aviation!K303+[2]Aviation!L303</f>
        <v>2.5449643237442796</v>
      </c>
      <c r="H303" s="174">
        <f>'[2]International Shipping'!C303</f>
        <v>1.9683864397260273</v>
      </c>
      <c r="I303" s="114">
        <f t="shared" si="11"/>
        <v>87.801559336256773</v>
      </c>
    </row>
    <row r="304" spans="2:9">
      <c r="B304" s="74">
        <v>43766</v>
      </c>
      <c r="C304" s="174">
        <f>[2]Power!K304</f>
        <v>35.77771440571987</v>
      </c>
      <c r="D304" s="174">
        <f>'[2]Ground Transportation'!K304</f>
        <v>19.563635008812142</v>
      </c>
      <c r="E304" s="174">
        <f>[2]Industry!K304</f>
        <v>26.690911819861558</v>
      </c>
      <c r="F304" s="174">
        <f>[2]Residential!K304</f>
        <v>8.9290025186374589</v>
      </c>
      <c r="G304" s="174">
        <f>[2]Aviation!K304+[2]Aviation!L304</f>
        <v>2.5126979399604439</v>
      </c>
      <c r="H304" s="174">
        <f>'[2]International Shipping'!C304</f>
        <v>1.9683864397260273</v>
      </c>
      <c r="I304" s="114">
        <f t="shared" si="11"/>
        <v>95.442348132717512</v>
      </c>
    </row>
    <row r="305" spans="2:9">
      <c r="B305" s="74">
        <v>43767</v>
      </c>
      <c r="C305" s="174">
        <f>[2]Power!K305</f>
        <v>35.898316754159055</v>
      </c>
      <c r="D305" s="174">
        <f>'[2]Ground Transportation'!K305</f>
        <v>20.397943825010749</v>
      </c>
      <c r="E305" s="174">
        <f>[2]Industry!K305</f>
        <v>27.748322771816518</v>
      </c>
      <c r="F305" s="174">
        <f>[2]Residential!K305</f>
        <v>9.1733091669252893</v>
      </c>
      <c r="G305" s="174">
        <f>[2]Aviation!K305+[2]Aviation!L305</f>
        <v>2.445312002851761</v>
      </c>
      <c r="H305" s="174">
        <f>'[2]International Shipping'!C305</f>
        <v>1.9683864397260273</v>
      </c>
      <c r="I305" s="114">
        <f t="shared" si="11"/>
        <v>97.631590960489419</v>
      </c>
    </row>
    <row r="306" spans="2:9">
      <c r="B306" s="74">
        <v>43768</v>
      </c>
      <c r="C306" s="174">
        <f>[2]Power!K306</f>
        <v>35.743001462376284</v>
      </c>
      <c r="D306" s="174">
        <f>'[2]Ground Transportation'!K306</f>
        <v>20.632554834902894</v>
      </c>
      <c r="E306" s="174">
        <f>[2]Industry!K306</f>
        <v>27.312751909619454</v>
      </c>
      <c r="F306" s="174">
        <f>[2]Residential!K306</f>
        <v>9.2525294845504309</v>
      </c>
      <c r="G306" s="174">
        <f>[2]Aviation!K306+[2]Aviation!L306</f>
        <v>2.4526526497298535</v>
      </c>
      <c r="H306" s="174">
        <f>'[2]International Shipping'!C306</f>
        <v>1.9683864397260273</v>
      </c>
      <c r="I306" s="114">
        <f t="shared" si="11"/>
        <v>97.36187678090495</v>
      </c>
    </row>
    <row r="307" spans="2:9">
      <c r="B307" s="74">
        <v>43769</v>
      </c>
      <c r="C307" s="174">
        <f>[2]Power!K307</f>
        <v>35.94969126611285</v>
      </c>
      <c r="D307" s="174">
        <f>'[2]Ground Transportation'!K307</f>
        <v>20.63403604473568</v>
      </c>
      <c r="E307" s="174">
        <f>[2]Industry!K307</f>
        <v>28.062095412241465</v>
      </c>
      <c r="F307" s="174">
        <f>[2]Residential!K307</f>
        <v>9.4811670444776563</v>
      </c>
      <c r="G307" s="174">
        <f>[2]Aviation!K307+[2]Aviation!L307</f>
        <v>2.4813442543957307</v>
      </c>
      <c r="H307" s="174">
        <f>'[2]International Shipping'!C307</f>
        <v>1.9683864397260273</v>
      </c>
      <c r="I307" s="114">
        <f t="shared" si="11"/>
        <v>98.576720461689419</v>
      </c>
    </row>
    <row r="308" spans="2:9">
      <c r="B308" s="74">
        <v>43770</v>
      </c>
      <c r="C308" s="174">
        <f>[2]Power!K308</f>
        <v>36.135112575077876</v>
      </c>
      <c r="D308" s="174">
        <f>'[2]Ground Transportation'!K308</f>
        <v>19.681595784759843</v>
      </c>
      <c r="E308" s="174">
        <f>[2]Industry!K308</f>
        <v>26.389421894778966</v>
      </c>
      <c r="F308" s="174">
        <f>[2]Residential!K308</f>
        <v>9.8274490653468316</v>
      </c>
      <c r="G308" s="174">
        <f>[2]Aviation!K308+[2]Aviation!L308</f>
        <v>2.5157510562969825</v>
      </c>
      <c r="H308" s="174">
        <f>'[2]International Shipping'!C308</f>
        <v>1.9683864397260273</v>
      </c>
      <c r="I308" s="114">
        <f t="shared" si="11"/>
        <v>96.517716815986518</v>
      </c>
    </row>
    <row r="309" spans="2:9">
      <c r="B309" s="74">
        <v>43771</v>
      </c>
      <c r="C309" s="174">
        <f>[2]Power!K309</f>
        <v>35.174555210347428</v>
      </c>
      <c r="D309" s="174">
        <f>'[2]Ground Transportation'!K309</f>
        <v>18.327152997624658</v>
      </c>
      <c r="E309" s="174">
        <f>[2]Industry!K309</f>
        <v>26.231635347388327</v>
      </c>
      <c r="F309" s="174">
        <f>[2]Residential!K309</f>
        <v>9.5337426381592323</v>
      </c>
      <c r="G309" s="174">
        <f>[2]Aviation!K309+[2]Aviation!L309</f>
        <v>2.4929200008200092</v>
      </c>
      <c r="H309" s="174">
        <f>'[2]International Shipping'!C309</f>
        <v>1.9683864397260273</v>
      </c>
      <c r="I309" s="114">
        <f t="shared" si="11"/>
        <v>93.728392634065685</v>
      </c>
    </row>
    <row r="310" spans="2:9">
      <c r="B310" s="74">
        <v>43772</v>
      </c>
      <c r="C310" s="174">
        <f>[2]Power!K310</f>
        <v>35.031955946086718</v>
      </c>
      <c r="D310" s="174">
        <f>'[2]Ground Transportation'!K310</f>
        <v>16.179283614293226</v>
      </c>
      <c r="E310" s="174">
        <f>[2]Industry!K310</f>
        <v>25.322739480100445</v>
      </c>
      <c r="F310" s="174">
        <f>[2]Residential!K310</f>
        <v>9.7072301282839835</v>
      </c>
      <c r="G310" s="174">
        <f>[2]Aviation!K310+[2]Aviation!L310</f>
        <v>2.4850806902240361</v>
      </c>
      <c r="H310" s="174">
        <f>'[2]International Shipping'!C310</f>
        <v>1.9683864397260273</v>
      </c>
      <c r="I310" s="114">
        <f t="shared" si="11"/>
        <v>90.694676298714441</v>
      </c>
    </row>
    <row r="311" spans="2:9">
      <c r="B311" s="74">
        <v>43773</v>
      </c>
      <c r="C311" s="174">
        <f>[2]Power!K311</f>
        <v>36.692493219576349</v>
      </c>
      <c r="D311" s="174">
        <f>'[2]Ground Transportation'!K311</f>
        <v>19.53230257409631</v>
      </c>
      <c r="E311" s="174">
        <f>[2]Industry!K311</f>
        <v>26.503388227838645</v>
      </c>
      <c r="F311" s="174">
        <f>[2]Residential!K311</f>
        <v>9.7932832381821768</v>
      </c>
      <c r="G311" s="174">
        <f>[2]Aviation!K311+[2]Aviation!L311</f>
        <v>2.5193993683804292</v>
      </c>
      <c r="H311" s="174">
        <f>'[2]International Shipping'!C311</f>
        <v>1.9683864397260273</v>
      </c>
      <c r="I311" s="114">
        <f t="shared" si="11"/>
        <v>97.009253067799946</v>
      </c>
    </row>
    <row r="312" spans="2:9">
      <c r="B312" s="74">
        <v>43774</v>
      </c>
      <c r="C312" s="174">
        <f>[2]Power!K312</f>
        <v>37.724789098897865</v>
      </c>
      <c r="D312" s="174">
        <f>'[2]Ground Transportation'!K312</f>
        <v>20.429926360419312</v>
      </c>
      <c r="E312" s="174">
        <f>[2]Industry!K312</f>
        <v>27.678803463663193</v>
      </c>
      <c r="F312" s="174">
        <f>[2]Residential!K312</f>
        <v>9.7960551415747226</v>
      </c>
      <c r="G312" s="174">
        <f>[2]Aviation!K312+[2]Aviation!L312</f>
        <v>2.4271972920130089</v>
      </c>
      <c r="H312" s="174">
        <f>'[2]International Shipping'!C312</f>
        <v>1.9683864397260273</v>
      </c>
      <c r="I312" s="114">
        <f t="shared" si="11"/>
        <v>100.02515779629414</v>
      </c>
    </row>
    <row r="313" spans="2:9">
      <c r="B313" s="74">
        <v>43775</v>
      </c>
      <c r="C313" s="174">
        <f>[2]Power!K313</f>
        <v>38.38774802129376</v>
      </c>
      <c r="D313" s="174">
        <f>'[2]Ground Transportation'!K313</f>
        <v>20.545243901745803</v>
      </c>
      <c r="E313" s="174">
        <f>[2]Industry!K313</f>
        <v>28.53561891406369</v>
      </c>
      <c r="F313" s="174">
        <f>[2]Residential!K313</f>
        <v>10.146540344664803</v>
      </c>
      <c r="G313" s="174">
        <f>[2]Aviation!K313+[2]Aviation!L313</f>
        <v>2.426654660507745</v>
      </c>
      <c r="H313" s="174">
        <f>'[2]International Shipping'!C313</f>
        <v>1.9683864397260273</v>
      </c>
      <c r="I313" s="114">
        <f t="shared" si="11"/>
        <v>102.01019228200184</v>
      </c>
    </row>
    <row r="314" spans="2:9">
      <c r="B314" s="74">
        <v>43776</v>
      </c>
      <c r="C314" s="174">
        <f>[2]Power!K314</f>
        <v>38.992077873928359</v>
      </c>
      <c r="D314" s="174">
        <f>'[2]Ground Transportation'!K314</f>
        <v>20.691627307018805</v>
      </c>
      <c r="E314" s="174">
        <f>[2]Industry!K314</f>
        <v>28.616165994613642</v>
      </c>
      <c r="F314" s="174">
        <f>[2]Residential!K314</f>
        <v>10.580865394106317</v>
      </c>
      <c r="G314" s="174">
        <f>[2]Aviation!K314+[2]Aviation!L314</f>
        <v>2.4731333830868634</v>
      </c>
      <c r="H314" s="174">
        <f>'[2]International Shipping'!C314</f>
        <v>1.9683864397260273</v>
      </c>
      <c r="I314" s="114">
        <f t="shared" si="11"/>
        <v>103.32225639248001</v>
      </c>
    </row>
    <row r="315" spans="2:9">
      <c r="B315" s="74">
        <v>43777</v>
      </c>
      <c r="C315" s="174">
        <f>[2]Power!K315</f>
        <v>39.389643539514957</v>
      </c>
      <c r="D315" s="174">
        <f>'[2]Ground Transportation'!K315</f>
        <v>20.209604535562757</v>
      </c>
      <c r="E315" s="174">
        <f>[2]Industry!K315</f>
        <v>28.913047002115992</v>
      </c>
      <c r="F315" s="174">
        <f>[2]Residential!K315</f>
        <v>11.274063445570778</v>
      </c>
      <c r="G315" s="174">
        <f>[2]Aviation!K315+[2]Aviation!L315</f>
        <v>2.541391489879401</v>
      </c>
      <c r="H315" s="174">
        <f>'[2]International Shipping'!C315</f>
        <v>1.9683864397260273</v>
      </c>
      <c r="I315" s="114">
        <f t="shared" si="11"/>
        <v>104.29613645236991</v>
      </c>
    </row>
    <row r="316" spans="2:9">
      <c r="B316" s="74">
        <v>43778</v>
      </c>
      <c r="C316" s="174">
        <f>[2]Power!K316</f>
        <v>37.965503734513725</v>
      </c>
      <c r="D316" s="174">
        <f>'[2]Ground Transportation'!K316</f>
        <v>18.469802691133815</v>
      </c>
      <c r="E316" s="174">
        <f>[2]Industry!K316</f>
        <v>27.610121524983452</v>
      </c>
      <c r="F316" s="174">
        <f>[2]Residential!K316</f>
        <v>11.232518241501651</v>
      </c>
      <c r="G316" s="174">
        <f>[2]Aviation!K316+[2]Aviation!L316</f>
        <v>2.459079396805508</v>
      </c>
      <c r="H316" s="174">
        <f>'[2]International Shipping'!C316</f>
        <v>1.9683864397260273</v>
      </c>
      <c r="I316" s="114">
        <f t="shared" si="11"/>
        <v>99.705412028664185</v>
      </c>
    </row>
    <row r="317" spans="2:9">
      <c r="B317" s="74">
        <v>43779</v>
      </c>
      <c r="C317" s="174">
        <f>[2]Power!K317</f>
        <v>36.511061645082535</v>
      </c>
      <c r="D317" s="174">
        <f>'[2]Ground Transportation'!K317</f>
        <v>16.199895219902448</v>
      </c>
      <c r="E317" s="174">
        <f>[2]Industry!K317</f>
        <v>26.390657107664659</v>
      </c>
      <c r="F317" s="174">
        <f>[2]Residential!K317</f>
        <v>11.007096183486212</v>
      </c>
      <c r="G317" s="174">
        <f>[2]Aviation!K317+[2]Aviation!L317</f>
        <v>2.4708573444818276</v>
      </c>
      <c r="H317" s="174">
        <f>'[2]International Shipping'!C317</f>
        <v>1.9683864397260273</v>
      </c>
      <c r="I317" s="114">
        <f t="shared" si="11"/>
        <v>94.547953940343703</v>
      </c>
    </row>
    <row r="318" spans="2:9">
      <c r="B318" s="74">
        <v>43780</v>
      </c>
      <c r="C318" s="174">
        <f>[2]Power!K318</f>
        <v>38.051111416805533</v>
      </c>
      <c r="D318" s="174">
        <f>'[2]Ground Transportation'!K318</f>
        <v>18.950505084418968</v>
      </c>
      <c r="E318" s="174">
        <f>[2]Industry!K318</f>
        <v>27.830262459316046</v>
      </c>
      <c r="F318" s="174">
        <f>[2]Residential!K318</f>
        <v>10.984362332381764</v>
      </c>
      <c r="G318" s="174">
        <f>[2]Aviation!K318+[2]Aviation!L318</f>
        <v>2.4656915941511026</v>
      </c>
      <c r="H318" s="174">
        <f>'[2]International Shipping'!C318</f>
        <v>1.9683864397260273</v>
      </c>
      <c r="I318" s="114">
        <f t="shared" si="11"/>
        <v>100.25031932679944</v>
      </c>
    </row>
    <row r="319" spans="2:9">
      <c r="B319" s="74">
        <v>43781</v>
      </c>
      <c r="C319" s="174">
        <f>[2]Power!K319</f>
        <v>39.804527447870861</v>
      </c>
      <c r="D319" s="174">
        <f>'[2]Ground Transportation'!K319</f>
        <v>20.415539892229177</v>
      </c>
      <c r="E319" s="174">
        <f>[2]Industry!K319</f>
        <v>29.069844380094679</v>
      </c>
      <c r="F319" s="174">
        <f>[2]Residential!K319</f>
        <v>11.44297838951457</v>
      </c>
      <c r="G319" s="174">
        <f>[2]Aviation!K319+[2]Aviation!L319</f>
        <v>2.383996428235128</v>
      </c>
      <c r="H319" s="174">
        <f>'[2]International Shipping'!C319</f>
        <v>1.9683864397260273</v>
      </c>
      <c r="I319" s="114">
        <f t="shared" ref="I319:I368" si="12">SUM(C319:H319)</f>
        <v>105.08527297767043</v>
      </c>
    </row>
    <row r="320" spans="2:9">
      <c r="B320" s="74">
        <v>43782</v>
      </c>
      <c r="C320" s="174">
        <f>[2]Power!K320</f>
        <v>41.8393415341259</v>
      </c>
      <c r="D320" s="174">
        <f>'[2]Ground Transportation'!K320</f>
        <v>20.491625623057974</v>
      </c>
      <c r="E320" s="174">
        <f>[2]Industry!K320</f>
        <v>29.456531236942315</v>
      </c>
      <c r="F320" s="174">
        <f>[2]Residential!K320</f>
        <v>12.35406134388475</v>
      </c>
      <c r="G320" s="174">
        <f>[2]Aviation!K320+[2]Aviation!L320</f>
        <v>2.4170855797393411</v>
      </c>
      <c r="H320" s="174">
        <f>'[2]International Shipping'!C320</f>
        <v>1.9683864397260273</v>
      </c>
      <c r="I320" s="114">
        <f t="shared" si="12"/>
        <v>108.52703175747631</v>
      </c>
    </row>
    <row r="321" spans="2:9">
      <c r="B321" s="74">
        <v>43783</v>
      </c>
      <c r="C321" s="174">
        <f>[2]Power!K321</f>
        <v>41.914187726887889</v>
      </c>
      <c r="D321" s="174">
        <f>'[2]Ground Transportation'!K321</f>
        <v>20.623784894160394</v>
      </c>
      <c r="E321" s="174">
        <f>[2]Industry!K321</f>
        <v>29.819166051818524</v>
      </c>
      <c r="F321" s="174">
        <f>[2]Residential!K321</f>
        <v>12.311642583428398</v>
      </c>
      <c r="G321" s="174">
        <f>[2]Aviation!K321+[2]Aviation!L321</f>
        <v>2.4812025364810051</v>
      </c>
      <c r="H321" s="174">
        <f>'[2]International Shipping'!C321</f>
        <v>1.9683864397260273</v>
      </c>
      <c r="I321" s="114">
        <f t="shared" si="12"/>
        <v>109.11837023250224</v>
      </c>
    </row>
    <row r="322" spans="2:9">
      <c r="B322" s="74">
        <v>43784</v>
      </c>
      <c r="C322" s="174">
        <f>[2]Power!K322</f>
        <v>40.7736161989585</v>
      </c>
      <c r="D322" s="174">
        <f>'[2]Ground Transportation'!K322</f>
        <v>20.129101308930206</v>
      </c>
      <c r="E322" s="174">
        <f>[2]Industry!K322</f>
        <v>30.154580593528991</v>
      </c>
      <c r="F322" s="174">
        <f>[2]Residential!K322</f>
        <v>12.000688260729572</v>
      </c>
      <c r="G322" s="174">
        <f>[2]Aviation!K322+[2]Aviation!L322</f>
        <v>2.573165078828306</v>
      </c>
      <c r="H322" s="174">
        <f>'[2]International Shipping'!C322</f>
        <v>1.9683864397260273</v>
      </c>
      <c r="I322" s="114">
        <f t="shared" si="12"/>
        <v>107.59953788070162</v>
      </c>
    </row>
    <row r="323" spans="2:9">
      <c r="B323" s="74">
        <v>43785</v>
      </c>
      <c r="C323" s="174">
        <f>[2]Power!K323</f>
        <v>39.018705345774485</v>
      </c>
      <c r="D323" s="174">
        <f>'[2]Ground Transportation'!K323</f>
        <v>18.677618059083066</v>
      </c>
      <c r="E323" s="174">
        <f>[2]Industry!K323</f>
        <v>28.831228629560378</v>
      </c>
      <c r="F323" s="174">
        <f>[2]Residential!K323</f>
        <v>12.043895902152608</v>
      </c>
      <c r="G323" s="174">
        <f>[2]Aviation!K323+[2]Aviation!L323</f>
        <v>2.4621032889787124</v>
      </c>
      <c r="H323" s="174">
        <f>'[2]International Shipping'!C323</f>
        <v>1.9683864397260273</v>
      </c>
      <c r="I323" s="114">
        <f t="shared" si="12"/>
        <v>103.00193766527529</v>
      </c>
    </row>
    <row r="324" spans="2:9">
      <c r="B324" s="74">
        <v>43786</v>
      </c>
      <c r="C324" s="174">
        <f>[2]Power!K324</f>
        <v>38.325038211162436</v>
      </c>
      <c r="D324" s="174">
        <f>'[2]Ground Transportation'!K324</f>
        <v>16.288753600986304</v>
      </c>
      <c r="E324" s="174">
        <f>[2]Industry!K324</f>
        <v>28.311565139412849</v>
      </c>
      <c r="F324" s="174">
        <f>[2]Residential!K324</f>
        <v>12.366448187871102</v>
      </c>
      <c r="G324" s="174">
        <f>[2]Aviation!K324+[2]Aviation!L324</f>
        <v>2.4628173909299536</v>
      </c>
      <c r="H324" s="174">
        <f>'[2]International Shipping'!C324</f>
        <v>1.9683864397260273</v>
      </c>
      <c r="I324" s="114">
        <f t="shared" si="12"/>
        <v>99.723008970088671</v>
      </c>
    </row>
    <row r="325" spans="2:9">
      <c r="B325" s="74">
        <v>43787</v>
      </c>
      <c r="C325" s="174">
        <f>[2]Power!K325</f>
        <v>40.138049143675822</v>
      </c>
      <c r="D325" s="174">
        <f>'[2]Ground Transportation'!K325</f>
        <v>19.805107182289873</v>
      </c>
      <c r="E325" s="174">
        <f>[2]Industry!K325</f>
        <v>29.981232057352635</v>
      </c>
      <c r="F325" s="174">
        <f>[2]Residential!K325</f>
        <v>12.744488563282296</v>
      </c>
      <c r="G325" s="174">
        <f>[2]Aviation!K325+[2]Aviation!L325</f>
        <v>2.4696585299757201</v>
      </c>
      <c r="H325" s="174">
        <f>'[2]International Shipping'!C325</f>
        <v>1.9683864397260273</v>
      </c>
      <c r="I325" s="114">
        <f t="shared" si="12"/>
        <v>107.10692191630237</v>
      </c>
    </row>
    <row r="326" spans="2:9">
      <c r="B326" s="74">
        <v>43788</v>
      </c>
      <c r="C326" s="174">
        <f>[2]Power!K326</f>
        <v>40.200239325869902</v>
      </c>
      <c r="D326" s="174">
        <f>'[2]Ground Transportation'!K326</f>
        <v>20.565803630823076</v>
      </c>
      <c r="E326" s="174">
        <f>[2]Industry!K326</f>
        <v>30.365185514147175</v>
      </c>
      <c r="F326" s="174">
        <f>[2]Residential!K326</f>
        <v>12.896401337380231</v>
      </c>
      <c r="G326" s="174">
        <f>[2]Aviation!K326+[2]Aviation!L326</f>
        <v>2.4017626077558467</v>
      </c>
      <c r="H326" s="174">
        <f>'[2]International Shipping'!C326</f>
        <v>1.9683864397260273</v>
      </c>
      <c r="I326" s="114">
        <f t="shared" si="12"/>
        <v>108.39777885570226</v>
      </c>
    </row>
    <row r="327" spans="2:9">
      <c r="B327" s="74">
        <v>43789</v>
      </c>
      <c r="C327" s="174">
        <f>[2]Power!K327</f>
        <v>40.620483458366749</v>
      </c>
      <c r="D327" s="174">
        <f>'[2]Ground Transportation'!K327</f>
        <v>20.531194483220407</v>
      </c>
      <c r="E327" s="174">
        <f>[2]Industry!K327</f>
        <v>31.384057104713651</v>
      </c>
      <c r="F327" s="174">
        <f>[2]Residential!K327</f>
        <v>12.96932856135129</v>
      </c>
      <c r="G327" s="174">
        <f>[2]Aviation!K327+[2]Aviation!L327</f>
        <v>2.4293527329403406</v>
      </c>
      <c r="H327" s="174">
        <f>'[2]International Shipping'!C327</f>
        <v>1.9683864397260273</v>
      </c>
      <c r="I327" s="114">
        <f t="shared" si="12"/>
        <v>109.90280278031847</v>
      </c>
    </row>
    <row r="328" spans="2:9">
      <c r="B328" s="74">
        <v>43790</v>
      </c>
      <c r="C328" s="174">
        <f>[2]Power!K328</f>
        <v>41.414384870052096</v>
      </c>
      <c r="D328" s="174">
        <f>'[2]Ground Transportation'!K328</f>
        <v>20.61046766001995</v>
      </c>
      <c r="E328" s="174">
        <f>[2]Industry!K328</f>
        <v>31.036426497056585</v>
      </c>
      <c r="F328" s="174">
        <f>[2]Residential!K328</f>
        <v>12.867732901688321</v>
      </c>
      <c r="G328" s="174">
        <f>[2]Aviation!K328+[2]Aviation!L328</f>
        <v>2.4925088981500712</v>
      </c>
      <c r="H328" s="174">
        <f>'[2]International Shipping'!C328</f>
        <v>1.9683864397260273</v>
      </c>
      <c r="I328" s="114">
        <f t="shared" si="12"/>
        <v>110.38990726669306</v>
      </c>
    </row>
    <row r="329" spans="2:9">
      <c r="B329" s="74">
        <v>43791</v>
      </c>
      <c r="C329" s="174">
        <f>[2]Power!K329</f>
        <v>41.746223672715843</v>
      </c>
      <c r="D329" s="174">
        <f>'[2]Ground Transportation'!K329</f>
        <v>20.204264321002047</v>
      </c>
      <c r="E329" s="174">
        <f>[2]Industry!K329</f>
        <v>30.35084352942453</v>
      </c>
      <c r="F329" s="174">
        <f>[2]Residential!K329</f>
        <v>12.372776933747197</v>
      </c>
      <c r="G329" s="174">
        <f>[2]Aviation!K329+[2]Aviation!L329</f>
        <v>2.5723024696786316</v>
      </c>
      <c r="H329" s="174">
        <f>'[2]International Shipping'!C329</f>
        <v>1.9683864397260273</v>
      </c>
      <c r="I329" s="114">
        <f t="shared" si="12"/>
        <v>109.21479736629426</v>
      </c>
    </row>
    <row r="330" spans="2:9">
      <c r="B330" s="74">
        <v>43792</v>
      </c>
      <c r="C330" s="174">
        <f>[2]Power!K330</f>
        <v>39.358053682641497</v>
      </c>
      <c r="D330" s="174">
        <f>'[2]Ground Transportation'!K330</f>
        <v>18.626731313339363</v>
      </c>
      <c r="E330" s="174">
        <f>[2]Industry!K330</f>
        <v>29.207960548756084</v>
      </c>
      <c r="F330" s="174">
        <f>[2]Residential!K330</f>
        <v>12.299170806472535</v>
      </c>
      <c r="G330" s="174">
        <f>[2]Aviation!K330+[2]Aviation!L330</f>
        <v>2.5037706954957319</v>
      </c>
      <c r="H330" s="174">
        <f>'[2]International Shipping'!C330</f>
        <v>1.9683864397260273</v>
      </c>
      <c r="I330" s="114">
        <f t="shared" si="12"/>
        <v>103.96407348643123</v>
      </c>
    </row>
    <row r="331" spans="2:9">
      <c r="B331" s="74">
        <v>43793</v>
      </c>
      <c r="C331" s="174">
        <f>[2]Power!K331</f>
        <v>38.97771778052163</v>
      </c>
      <c r="D331" s="174">
        <f>'[2]Ground Transportation'!K331</f>
        <v>16.275316209990674</v>
      </c>
      <c r="E331" s="174">
        <f>[2]Industry!K331</f>
        <v>28.06807517143967</v>
      </c>
      <c r="F331" s="174">
        <f>[2]Residential!K331</f>
        <v>12.994925797649417</v>
      </c>
      <c r="G331" s="174">
        <f>[2]Aviation!K331+[2]Aviation!L331</f>
        <v>2.4959608538352662</v>
      </c>
      <c r="H331" s="174">
        <f>'[2]International Shipping'!C331</f>
        <v>1.9683864397260273</v>
      </c>
      <c r="I331" s="114">
        <f t="shared" si="12"/>
        <v>100.7803822531627</v>
      </c>
    </row>
    <row r="332" spans="2:9">
      <c r="B332" s="74">
        <v>43794</v>
      </c>
      <c r="C332" s="174">
        <f>[2]Power!K332</f>
        <v>40.245535653446169</v>
      </c>
      <c r="D332" s="174">
        <f>'[2]Ground Transportation'!K332</f>
        <v>19.575403139989536</v>
      </c>
      <c r="E332" s="174">
        <f>[2]Industry!K332</f>
        <v>30.500807438835253</v>
      </c>
      <c r="F332" s="174">
        <f>[2]Residential!K332</f>
        <v>13.370000186736849</v>
      </c>
      <c r="G332" s="174">
        <f>[2]Aviation!K332+[2]Aviation!L332</f>
        <v>2.4469294809672038</v>
      </c>
      <c r="H332" s="174">
        <f>'[2]International Shipping'!C332</f>
        <v>1.9683864397260273</v>
      </c>
      <c r="I332" s="114">
        <f t="shared" si="12"/>
        <v>108.10706233970103</v>
      </c>
    </row>
    <row r="333" spans="2:9">
      <c r="B333" s="74">
        <v>43795</v>
      </c>
      <c r="C333" s="174">
        <f>[2]Power!K333</f>
        <v>40.814897144500335</v>
      </c>
      <c r="D333" s="174">
        <f>'[2]Ground Transportation'!K333</f>
        <v>20.473568521361187</v>
      </c>
      <c r="E333" s="174">
        <f>[2]Industry!K333</f>
        <v>31.285120449602623</v>
      </c>
      <c r="F333" s="174">
        <f>[2]Residential!K333</f>
        <v>12.815996138137859</v>
      </c>
      <c r="G333" s="174">
        <f>[2]Aviation!K333+[2]Aviation!L333</f>
        <v>2.3846260418014271</v>
      </c>
      <c r="H333" s="174">
        <f>'[2]International Shipping'!C333</f>
        <v>1.9683864397260273</v>
      </c>
      <c r="I333" s="114">
        <f t="shared" si="12"/>
        <v>109.74259473512946</v>
      </c>
    </row>
    <row r="334" spans="2:9">
      <c r="B334" s="74">
        <v>43796</v>
      </c>
      <c r="C334" s="174">
        <f>[2]Power!K334</f>
        <v>40.461040392614727</v>
      </c>
      <c r="D334" s="174">
        <f>'[2]Ground Transportation'!K334</f>
        <v>20.643165449586263</v>
      </c>
      <c r="E334" s="174">
        <f>[2]Industry!K334</f>
        <v>31.277258614962154</v>
      </c>
      <c r="F334" s="174">
        <f>[2]Residential!K334</f>
        <v>12.73444741261868</v>
      </c>
      <c r="G334" s="174">
        <f>[2]Aviation!K334+[2]Aviation!L334</f>
        <v>2.4550352880831676</v>
      </c>
      <c r="H334" s="174">
        <f>'[2]International Shipping'!C334</f>
        <v>1.9683864397260273</v>
      </c>
      <c r="I334" s="114">
        <f t="shared" si="12"/>
        <v>109.53933359759102</v>
      </c>
    </row>
    <row r="335" spans="2:9">
      <c r="B335" s="74">
        <v>43797</v>
      </c>
      <c r="C335" s="174">
        <f>[2]Power!K335</f>
        <v>40.813922788525019</v>
      </c>
      <c r="D335" s="174">
        <f>'[2]Ground Transportation'!K335</f>
        <v>18.145171083605049</v>
      </c>
      <c r="E335" s="174">
        <f>[2]Industry!K335</f>
        <v>31.061524899917131</v>
      </c>
      <c r="F335" s="174">
        <f>[2]Residential!K335</f>
        <v>13.13404975053218</v>
      </c>
      <c r="G335" s="174">
        <f>[2]Aviation!K335+[2]Aviation!L335</f>
        <v>2.375439913059167</v>
      </c>
      <c r="H335" s="174">
        <f>'[2]International Shipping'!C335</f>
        <v>1.9683864397260273</v>
      </c>
      <c r="I335" s="114">
        <f t="shared" si="12"/>
        <v>107.49849487536459</v>
      </c>
    </row>
    <row r="336" spans="2:9">
      <c r="B336" s="74">
        <v>43798</v>
      </c>
      <c r="C336" s="174">
        <f>[2]Power!K336</f>
        <v>41.443653163955609</v>
      </c>
      <c r="D336" s="174">
        <f>'[2]Ground Transportation'!K336</f>
        <v>18.335995967606308</v>
      </c>
      <c r="E336" s="174">
        <f>[2]Industry!K336</f>
        <v>31.953499184550129</v>
      </c>
      <c r="F336" s="174">
        <f>[2]Residential!K336</f>
        <v>13.37403620169756</v>
      </c>
      <c r="G336" s="174">
        <f>[2]Aviation!K336+[2]Aviation!L336</f>
        <v>2.3092169206829265</v>
      </c>
      <c r="H336" s="174">
        <f>'[2]International Shipping'!C336</f>
        <v>1.9683864397260273</v>
      </c>
      <c r="I336" s="114">
        <f t="shared" si="12"/>
        <v>109.38478787821857</v>
      </c>
    </row>
    <row r="337" spans="2:9">
      <c r="B337" s="74">
        <v>43799</v>
      </c>
      <c r="C337" s="174">
        <f>[2]Power!K337</f>
        <v>41.106747008226364</v>
      </c>
      <c r="D337" s="174">
        <f>'[2]Ground Transportation'!K337</f>
        <v>17.75649039537344</v>
      </c>
      <c r="E337" s="174">
        <f>[2]Industry!K337</f>
        <v>30.707694554671065</v>
      </c>
      <c r="F337" s="174">
        <f>[2]Residential!K337</f>
        <v>13.571224067260623</v>
      </c>
      <c r="G337" s="174">
        <f>[2]Aviation!K337+[2]Aviation!L337</f>
        <v>2.4417367345691252</v>
      </c>
      <c r="H337" s="174">
        <f>'[2]International Shipping'!C337</f>
        <v>1.9683864397260273</v>
      </c>
      <c r="I337" s="114">
        <f t="shared" si="12"/>
        <v>107.55227919982666</v>
      </c>
    </row>
    <row r="338" spans="2:9">
      <c r="B338" s="74">
        <v>43800</v>
      </c>
      <c r="C338" s="174">
        <f>[2]Power!K338</f>
        <v>39.81520709336246</v>
      </c>
      <c r="D338" s="174">
        <f>'[2]Ground Transportation'!K338</f>
        <v>16.659843541322736</v>
      </c>
      <c r="E338" s="174">
        <f>[2]Industry!K338</f>
        <v>26.075730785069506</v>
      </c>
      <c r="F338" s="174">
        <f>[2]Residential!K338</f>
        <v>13.86348450695154</v>
      </c>
      <c r="G338" s="174">
        <f>[2]Aviation!K338+[2]Aviation!L338</f>
        <v>2.5990501409500988</v>
      </c>
      <c r="H338" s="174">
        <f>'[2]International Shipping'!C338</f>
        <v>1.9683864397260273</v>
      </c>
      <c r="I338" s="114">
        <f t="shared" si="12"/>
        <v>100.98170250738237</v>
      </c>
    </row>
    <row r="339" spans="2:9">
      <c r="B339" s="74">
        <v>43801</v>
      </c>
      <c r="C339" s="174">
        <f>[2]Power!K339</f>
        <v>42.321314115344684</v>
      </c>
      <c r="D339" s="174">
        <f>'[2]Ground Transportation'!K339</f>
        <v>19.880659705622875</v>
      </c>
      <c r="E339" s="174">
        <f>[2]Industry!K339</f>
        <v>27.796688480625619</v>
      </c>
      <c r="F339" s="174">
        <f>[2]Residential!K339</f>
        <v>14.533036984626836</v>
      </c>
      <c r="G339" s="174">
        <f>[2]Aviation!K339+[2]Aviation!L339</f>
        <v>2.5596279543718699</v>
      </c>
      <c r="H339" s="174">
        <f>'[2]International Shipping'!C339</f>
        <v>1.9683864397260273</v>
      </c>
      <c r="I339" s="114">
        <f t="shared" si="12"/>
        <v>109.05971368031793</v>
      </c>
    </row>
    <row r="340" spans="2:9">
      <c r="B340" s="74">
        <v>43802</v>
      </c>
      <c r="C340" s="174">
        <f>[2]Power!K340</f>
        <v>41.83039944404652</v>
      </c>
      <c r="D340" s="174">
        <f>'[2]Ground Transportation'!K340</f>
        <v>20.397964354789174</v>
      </c>
      <c r="E340" s="174">
        <f>[2]Industry!K340</f>
        <v>28.330291765006351</v>
      </c>
      <c r="F340" s="174">
        <f>[2]Residential!K340</f>
        <v>14.810500887812385</v>
      </c>
      <c r="G340" s="174">
        <f>[2]Aviation!K340+[2]Aviation!L340</f>
        <v>2.4390109951175951</v>
      </c>
      <c r="H340" s="174">
        <f>'[2]International Shipping'!C340</f>
        <v>1.9683864397260273</v>
      </c>
      <c r="I340" s="114">
        <f t="shared" si="12"/>
        <v>109.77655388649806</v>
      </c>
    </row>
    <row r="341" spans="2:9">
      <c r="B341" s="74">
        <v>43803</v>
      </c>
      <c r="C341" s="174">
        <f>[2]Power!K341</f>
        <v>42.315105182361194</v>
      </c>
      <c r="D341" s="174">
        <f>'[2]Ground Transportation'!K341</f>
        <v>20.682987447242006</v>
      </c>
      <c r="E341" s="174">
        <f>[2]Industry!K341</f>
        <v>28.565608264615872</v>
      </c>
      <c r="F341" s="174">
        <f>[2]Residential!K341</f>
        <v>14.892449646732786</v>
      </c>
      <c r="G341" s="174">
        <f>[2]Aviation!K341+[2]Aviation!L341</f>
        <v>2.4832253824762032</v>
      </c>
      <c r="H341" s="174">
        <f>'[2]International Shipping'!C341</f>
        <v>1.9683864397260273</v>
      </c>
      <c r="I341" s="114">
        <f t="shared" si="12"/>
        <v>110.90776236315409</v>
      </c>
    </row>
    <row r="342" spans="2:9">
      <c r="B342" s="74">
        <v>43804</v>
      </c>
      <c r="C342" s="174">
        <f>[2]Power!K342</f>
        <v>42.302021067955216</v>
      </c>
      <c r="D342" s="174">
        <f>'[2]Ground Transportation'!K342</f>
        <v>20.621938485610428</v>
      </c>
      <c r="E342" s="174">
        <f>[2]Industry!K342</f>
        <v>28.67612820914492</v>
      </c>
      <c r="F342" s="174">
        <f>[2]Residential!K342</f>
        <v>15.141256893272487</v>
      </c>
      <c r="G342" s="174">
        <f>[2]Aviation!K342+[2]Aviation!L342</f>
        <v>2.5191653119006521</v>
      </c>
      <c r="H342" s="174">
        <f>'[2]International Shipping'!C342</f>
        <v>1.9683864397260273</v>
      </c>
      <c r="I342" s="114">
        <f t="shared" si="12"/>
        <v>111.22889640760972</v>
      </c>
    </row>
    <row r="343" spans="2:9">
      <c r="B343" s="74">
        <v>43805</v>
      </c>
      <c r="C343" s="174">
        <f>[2]Power!K343</f>
        <v>42.715998546549166</v>
      </c>
      <c r="D343" s="174">
        <f>'[2]Ground Transportation'!K343</f>
        <v>20.085014334086914</v>
      </c>
      <c r="E343" s="174">
        <f>[2]Industry!K343</f>
        <v>28.462873916043566</v>
      </c>
      <c r="F343" s="174">
        <f>[2]Residential!K343</f>
        <v>14.949872300489396</v>
      </c>
      <c r="G343" s="174">
        <f>[2]Aviation!K343+[2]Aviation!L343</f>
        <v>2.5819248477306571</v>
      </c>
      <c r="H343" s="174">
        <f>'[2]International Shipping'!C343</f>
        <v>1.9683864397260273</v>
      </c>
      <c r="I343" s="114">
        <f t="shared" si="12"/>
        <v>110.76407038462573</v>
      </c>
    </row>
    <row r="344" spans="2:9">
      <c r="B344" s="74">
        <v>43806</v>
      </c>
      <c r="C344" s="174">
        <f>[2]Power!K344</f>
        <v>41.054567320050502</v>
      </c>
      <c r="D344" s="174">
        <f>'[2]Ground Transportation'!K344</f>
        <v>18.932665949167806</v>
      </c>
      <c r="E344" s="174">
        <f>[2]Industry!K344</f>
        <v>27.210265050158291</v>
      </c>
      <c r="F344" s="174">
        <f>[2]Residential!K344</f>
        <v>14.593977912030844</v>
      </c>
      <c r="G344" s="174">
        <f>[2]Aviation!K344+[2]Aviation!L344</f>
        <v>2.4769825572444248</v>
      </c>
      <c r="H344" s="174">
        <f>'[2]International Shipping'!C344</f>
        <v>1.9683864397260273</v>
      </c>
      <c r="I344" s="114">
        <f t="shared" si="12"/>
        <v>106.2368452283779</v>
      </c>
    </row>
    <row r="345" spans="2:9">
      <c r="B345" s="74">
        <v>43807</v>
      </c>
      <c r="C345" s="174">
        <f>[2]Power!K345</f>
        <v>39.19099346511662</v>
      </c>
      <c r="D345" s="174">
        <f>'[2]Ground Transportation'!K345</f>
        <v>16.550339642875254</v>
      </c>
      <c r="E345" s="174">
        <f>[2]Industry!K345</f>
        <v>25.634563926837956</v>
      </c>
      <c r="F345" s="174">
        <f>[2]Residential!K345</f>
        <v>14.156911742205068</v>
      </c>
      <c r="G345" s="174">
        <f>[2]Aviation!K345+[2]Aviation!L345</f>
        <v>2.4898476632715307</v>
      </c>
      <c r="H345" s="174">
        <f>'[2]International Shipping'!C345</f>
        <v>1.9683864397260273</v>
      </c>
      <c r="I345" s="114">
        <f t="shared" si="12"/>
        <v>99.991042880032467</v>
      </c>
    </row>
    <row r="346" spans="2:9">
      <c r="B346" s="74">
        <v>43808</v>
      </c>
      <c r="C346" s="174">
        <f>[2]Power!K346</f>
        <v>41.277302239549932</v>
      </c>
      <c r="D346" s="174">
        <f>'[2]Ground Transportation'!K346</f>
        <v>19.832179789362762</v>
      </c>
      <c r="E346" s="174">
        <f>[2]Industry!K346</f>
        <v>27.430091698229894</v>
      </c>
      <c r="F346" s="174">
        <f>[2]Residential!K346</f>
        <v>13.726149769418278</v>
      </c>
      <c r="G346" s="174">
        <f>[2]Aviation!K346+[2]Aviation!L346</f>
        <v>2.4998873466120237</v>
      </c>
      <c r="H346" s="174">
        <f>'[2]International Shipping'!C346</f>
        <v>1.9683864397260273</v>
      </c>
      <c r="I346" s="114">
        <f t="shared" si="12"/>
        <v>106.73399728289893</v>
      </c>
    </row>
    <row r="347" spans="2:9">
      <c r="B347" s="74">
        <v>43809</v>
      </c>
      <c r="C347" s="174">
        <f>[2]Power!K347</f>
        <v>42.738243805459391</v>
      </c>
      <c r="D347" s="174">
        <f>'[2]Ground Transportation'!K347</f>
        <v>20.541795720993445</v>
      </c>
      <c r="E347" s="174">
        <f>[2]Industry!K347</f>
        <v>28.273537546458648</v>
      </c>
      <c r="F347" s="174">
        <f>[2]Residential!K347</f>
        <v>14.200989874461548</v>
      </c>
      <c r="G347" s="174">
        <f>[2]Aviation!K347+[2]Aviation!L347</f>
        <v>2.4206096478030004</v>
      </c>
      <c r="H347" s="174">
        <f>'[2]International Shipping'!C347</f>
        <v>1.9683864397260273</v>
      </c>
      <c r="I347" s="114">
        <f t="shared" si="12"/>
        <v>110.14356303490207</v>
      </c>
    </row>
    <row r="348" spans="2:9">
      <c r="B348" s="74">
        <v>43810</v>
      </c>
      <c r="C348" s="174">
        <f>[2]Power!K348</f>
        <v>43.398374395961021</v>
      </c>
      <c r="D348" s="174">
        <f>'[2]Ground Transportation'!K348</f>
        <v>20.526562815950886</v>
      </c>
      <c r="E348" s="174">
        <f>[2]Industry!K348</f>
        <v>28.904836378875729</v>
      </c>
      <c r="F348" s="174">
        <f>[2]Residential!K348</f>
        <v>14.981203444064555</v>
      </c>
      <c r="G348" s="174">
        <f>[2]Aviation!K348+[2]Aviation!L348</f>
        <v>2.4783279943378203</v>
      </c>
      <c r="H348" s="174">
        <f>'[2]International Shipping'!C348</f>
        <v>1.9683864397260273</v>
      </c>
      <c r="I348" s="114">
        <f t="shared" si="12"/>
        <v>112.25769146891604</v>
      </c>
    </row>
    <row r="349" spans="2:9">
      <c r="B349" s="74">
        <v>43811</v>
      </c>
      <c r="C349" s="174">
        <f>[2]Power!K349</f>
        <v>43.614814286591951</v>
      </c>
      <c r="D349" s="174">
        <f>'[2]Ground Transportation'!K349</f>
        <v>20.615199937616563</v>
      </c>
      <c r="E349" s="174">
        <f>[2]Industry!K349</f>
        <v>29.291069263880093</v>
      </c>
      <c r="F349" s="174">
        <f>[2]Residential!K349</f>
        <v>15.100509389495041</v>
      </c>
      <c r="G349" s="174">
        <f>[2]Aviation!K349+[2]Aviation!L349</f>
        <v>2.541206927981646</v>
      </c>
      <c r="H349" s="174">
        <f>'[2]International Shipping'!C349</f>
        <v>1.9683864397260273</v>
      </c>
      <c r="I349" s="114">
        <f t="shared" si="12"/>
        <v>113.13118624529133</v>
      </c>
    </row>
    <row r="350" spans="2:9">
      <c r="B350" s="74">
        <v>43812</v>
      </c>
      <c r="C350" s="174">
        <f>[2]Power!K350</f>
        <v>42.783655952891685</v>
      </c>
      <c r="D350" s="174">
        <f>'[2]Ground Transportation'!K350</f>
        <v>20.229984704807482</v>
      </c>
      <c r="E350" s="174">
        <f>[2]Industry!K350</f>
        <v>28.421670270225867</v>
      </c>
      <c r="F350" s="174">
        <f>[2]Residential!K350</f>
        <v>14.567028183944167</v>
      </c>
      <c r="G350" s="174">
        <f>[2]Aviation!K350+[2]Aviation!L350</f>
        <v>2.6091004849287387</v>
      </c>
      <c r="H350" s="174">
        <f>'[2]International Shipping'!C350</f>
        <v>1.9683864397260273</v>
      </c>
      <c r="I350" s="114">
        <f t="shared" si="12"/>
        <v>110.57982603652397</v>
      </c>
    </row>
    <row r="351" spans="2:9">
      <c r="B351" s="74">
        <v>43813</v>
      </c>
      <c r="C351" s="174">
        <f>[2]Power!K351</f>
        <v>39.925233185389835</v>
      </c>
      <c r="D351" s="174">
        <f>'[2]Ground Transportation'!K351</f>
        <v>18.980494363756144</v>
      </c>
      <c r="E351" s="174">
        <f>[2]Industry!K351</f>
        <v>26.597165083728417</v>
      </c>
      <c r="F351" s="174">
        <f>[2]Residential!K351</f>
        <v>14.085639480980909</v>
      </c>
      <c r="G351" s="174">
        <f>[2]Aviation!K351+[2]Aviation!L351</f>
        <v>2.5145150046268441</v>
      </c>
      <c r="H351" s="174">
        <f>'[2]International Shipping'!C351</f>
        <v>1.9683864397260273</v>
      </c>
      <c r="I351" s="114">
        <f t="shared" si="12"/>
        <v>104.07143355820818</v>
      </c>
    </row>
    <row r="352" spans="2:9">
      <c r="B352" s="74">
        <v>43814</v>
      </c>
      <c r="C352" s="174">
        <f>[2]Power!K352</f>
        <v>38.81238718222837</v>
      </c>
      <c r="D352" s="174">
        <f>'[2]Ground Transportation'!K352</f>
        <v>16.845980764085418</v>
      </c>
      <c r="E352" s="174">
        <f>[2]Industry!K352</f>
        <v>26.550444060600878</v>
      </c>
      <c r="F352" s="174">
        <f>[2]Residential!K352</f>
        <v>14.219361963129002</v>
      </c>
      <c r="G352" s="174">
        <f>[2]Aviation!K352+[2]Aviation!L352</f>
        <v>2.5206045643897164</v>
      </c>
      <c r="H352" s="174">
        <f>'[2]International Shipping'!C352</f>
        <v>1.9683864397260273</v>
      </c>
      <c r="I352" s="114">
        <f t="shared" si="12"/>
        <v>100.91716497415942</v>
      </c>
    </row>
    <row r="353" spans="2:9">
      <c r="B353" s="74">
        <v>43815</v>
      </c>
      <c r="C353" s="174">
        <f>[2]Power!K353</f>
        <v>40.689137484039328</v>
      </c>
      <c r="D353" s="174">
        <f>'[2]Ground Transportation'!K353</f>
        <v>19.84323984838484</v>
      </c>
      <c r="E353" s="174">
        <f>[2]Industry!K353</f>
        <v>27.82874189297096</v>
      </c>
      <c r="F353" s="174">
        <f>[2]Residential!K353</f>
        <v>14.368255808122296</v>
      </c>
      <c r="G353" s="174">
        <f>[2]Aviation!K353+[2]Aviation!L353</f>
        <v>2.5316729664795918</v>
      </c>
      <c r="H353" s="174">
        <f>'[2]International Shipping'!C353</f>
        <v>1.9683864397260273</v>
      </c>
      <c r="I353" s="114">
        <f t="shared" si="12"/>
        <v>107.22943443972305</v>
      </c>
    </row>
    <row r="354" spans="2:9">
      <c r="B354" s="74">
        <v>43816</v>
      </c>
      <c r="C354" s="174">
        <f>[2]Power!K354</f>
        <v>41.190880936528465</v>
      </c>
      <c r="D354" s="174">
        <f>'[2]Ground Transportation'!K354</f>
        <v>20.544101997557092</v>
      </c>
      <c r="E354" s="174">
        <f>[2]Industry!K354</f>
        <v>28.918454235166543</v>
      </c>
      <c r="F354" s="174">
        <f>[2]Residential!K354</f>
        <v>15.02791194655893</v>
      </c>
      <c r="G354" s="174">
        <f>[2]Aviation!K354+[2]Aviation!L354</f>
        <v>2.4853660713596866</v>
      </c>
      <c r="H354" s="174">
        <f>'[2]International Shipping'!C354</f>
        <v>1.9683864397260273</v>
      </c>
      <c r="I354" s="114">
        <f t="shared" si="12"/>
        <v>110.13510162689676</v>
      </c>
    </row>
    <row r="355" spans="2:9">
      <c r="B355" s="74">
        <v>43817</v>
      </c>
      <c r="C355" s="174">
        <f>[2]Power!K355</f>
        <v>41.592397232591154</v>
      </c>
      <c r="D355" s="174">
        <f>'[2]Ground Transportation'!K355</f>
        <v>20.611785424332812</v>
      </c>
      <c r="E355" s="174">
        <f>[2]Industry!K355</f>
        <v>29.423794551650911</v>
      </c>
      <c r="F355" s="174">
        <f>[2]Residential!K355</f>
        <v>16.441842307889484</v>
      </c>
      <c r="G355" s="174">
        <f>[2]Aviation!K355+[2]Aviation!L355</f>
        <v>2.5580507600265507</v>
      </c>
      <c r="H355" s="174">
        <f>'[2]International Shipping'!C355</f>
        <v>1.9683864397260273</v>
      </c>
      <c r="I355" s="114">
        <f t="shared" si="12"/>
        <v>112.59625671621694</v>
      </c>
    </row>
    <row r="356" spans="2:9">
      <c r="B356" s="74">
        <v>43818</v>
      </c>
      <c r="C356" s="174">
        <f>[2]Power!K356</f>
        <v>41.715775164200153</v>
      </c>
      <c r="D356" s="174">
        <f>'[2]Ground Transportation'!K356</f>
        <v>20.615044674449429</v>
      </c>
      <c r="E356" s="174">
        <f>[2]Industry!K356</f>
        <v>29.18391624947968</v>
      </c>
      <c r="F356" s="174">
        <f>[2]Residential!K356</f>
        <v>16.896943575785002</v>
      </c>
      <c r="G356" s="174">
        <f>[2]Aviation!K356+[2]Aviation!L356</f>
        <v>2.6613258379710252</v>
      </c>
      <c r="H356" s="174">
        <f>'[2]International Shipping'!C356</f>
        <v>1.9683864397260273</v>
      </c>
      <c r="I356" s="114">
        <f t="shared" si="12"/>
        <v>113.04139194161132</v>
      </c>
    </row>
    <row r="357" spans="2:9">
      <c r="B357" s="74">
        <v>43819</v>
      </c>
      <c r="C357" s="174">
        <f>[2]Power!K357</f>
        <v>41.943936728566946</v>
      </c>
      <c r="D357" s="174">
        <f>'[2]Ground Transportation'!K357</f>
        <v>20.126269436816212</v>
      </c>
      <c r="E357" s="174">
        <f>[2]Industry!K357</f>
        <v>28.409155807299101</v>
      </c>
      <c r="F357" s="174">
        <f>[2]Residential!K357</f>
        <v>16.248139136852188</v>
      </c>
      <c r="G357" s="174">
        <f>[2]Aviation!K357+[2]Aviation!L357</f>
        <v>2.7453008785410042</v>
      </c>
      <c r="H357" s="174">
        <f>'[2]International Shipping'!C357</f>
        <v>1.9683864397260273</v>
      </c>
      <c r="I357" s="114">
        <f t="shared" si="12"/>
        <v>111.44118842780148</v>
      </c>
    </row>
    <row r="358" spans="2:9">
      <c r="B358" s="74">
        <v>43820</v>
      </c>
      <c r="C358" s="174">
        <f>[2]Power!K358</f>
        <v>41.17001579135561</v>
      </c>
      <c r="D358" s="174">
        <f>'[2]Ground Transportation'!K358</f>
        <v>18.530740484406127</v>
      </c>
      <c r="E358" s="174">
        <f>[2]Industry!K358</f>
        <v>27.981001913548816</v>
      </c>
      <c r="F358" s="174">
        <f>[2]Residential!K358</f>
        <v>15.877105887520809</v>
      </c>
      <c r="G358" s="174">
        <f>[2]Aviation!K358+[2]Aviation!L358</f>
        <v>2.7456436032023124</v>
      </c>
      <c r="H358" s="174">
        <f>'[2]International Shipping'!C358</f>
        <v>1.9683864397260273</v>
      </c>
      <c r="I358" s="114">
        <f t="shared" si="12"/>
        <v>108.27289411975971</v>
      </c>
    </row>
    <row r="359" spans="2:9">
      <c r="B359" s="74">
        <v>43821</v>
      </c>
      <c r="C359" s="174">
        <f>[2]Power!K359</f>
        <v>40.890777227093551</v>
      </c>
      <c r="D359" s="174">
        <f>'[2]Ground Transportation'!K359</f>
        <v>16.381011706291744</v>
      </c>
      <c r="E359" s="174">
        <f>[2]Industry!K359</f>
        <v>27.671199630255536</v>
      </c>
      <c r="F359" s="174">
        <f>[2]Residential!K359</f>
        <v>15.560961357907182</v>
      </c>
      <c r="G359" s="174">
        <f>[2]Aviation!K359+[2]Aviation!L359</f>
        <v>2.7004583110656126</v>
      </c>
      <c r="H359" s="174">
        <f>'[2]International Shipping'!C359</f>
        <v>1.9683864397260273</v>
      </c>
      <c r="I359" s="114">
        <f t="shared" si="12"/>
        <v>105.17279467233966</v>
      </c>
    </row>
    <row r="360" spans="2:9">
      <c r="B360" s="74">
        <v>43822</v>
      </c>
      <c r="C360" s="174">
        <f>[2]Power!K360</f>
        <v>40.479036870063261</v>
      </c>
      <c r="D360" s="174">
        <f>'[2]Ground Transportation'!K360</f>
        <v>19.447907144295961</v>
      </c>
      <c r="E360" s="174">
        <f>[2]Industry!K360</f>
        <v>27.874453303611205</v>
      </c>
      <c r="F360" s="174">
        <f>[2]Residential!K360</f>
        <v>15.508680106558101</v>
      </c>
      <c r="G360" s="174">
        <f>[2]Aviation!K360+[2]Aviation!L360</f>
        <v>2.6208328867055295</v>
      </c>
      <c r="H360" s="174">
        <f>'[2]International Shipping'!C360</f>
        <v>1.9683864397260273</v>
      </c>
      <c r="I360" s="114">
        <f t="shared" si="12"/>
        <v>107.89929675096009</v>
      </c>
    </row>
    <row r="361" spans="2:9">
      <c r="B361" s="74">
        <v>43823</v>
      </c>
      <c r="C361" s="174">
        <f>[2]Power!K361</f>
        <v>39.654665099019383</v>
      </c>
      <c r="D361" s="174">
        <f>'[2]Ground Transportation'!K361</f>
        <v>18.299159817845542</v>
      </c>
      <c r="E361" s="174">
        <f>[2]Industry!K361</f>
        <v>27.43299941601035</v>
      </c>
      <c r="F361" s="174">
        <f>[2]Residential!K361</f>
        <v>15.648354552491188</v>
      </c>
      <c r="G361" s="174">
        <f>[2]Aviation!K361+[2]Aviation!L361</f>
        <v>2.4303552701540783</v>
      </c>
      <c r="H361" s="174">
        <f>'[2]International Shipping'!C361</f>
        <v>1.9683864397260273</v>
      </c>
      <c r="I361" s="114">
        <f t="shared" si="12"/>
        <v>105.43392059524658</v>
      </c>
    </row>
    <row r="362" spans="2:9">
      <c r="B362" s="74">
        <v>43824</v>
      </c>
      <c r="C362" s="174">
        <f>[2]Power!K362</f>
        <v>39.708041918953647</v>
      </c>
      <c r="D362" s="174">
        <f>'[2]Ground Transportation'!K362</f>
        <v>13.256705737187344</v>
      </c>
      <c r="E362" s="174">
        <f>[2]Industry!K362</f>
        <v>27.109320344493376</v>
      </c>
      <c r="F362" s="174">
        <f>[2]Residential!K362</f>
        <v>15.886457573694383</v>
      </c>
      <c r="G362" s="174">
        <f>[2]Aviation!K362+[2]Aviation!L362</f>
        <v>2.1368113829738311</v>
      </c>
      <c r="H362" s="174">
        <f>'[2]International Shipping'!C362</f>
        <v>1.9683864397260273</v>
      </c>
      <c r="I362" s="114">
        <f t="shared" si="12"/>
        <v>100.06572339702862</v>
      </c>
    </row>
    <row r="363" spans="2:9">
      <c r="B363" s="74">
        <v>43825</v>
      </c>
      <c r="C363" s="174">
        <f>[2]Power!K363</f>
        <v>40.611043652413635</v>
      </c>
      <c r="D363" s="174">
        <f>'[2]Ground Transportation'!K363</f>
        <v>16.311361362339319</v>
      </c>
      <c r="E363" s="174">
        <f>[2]Industry!K363</f>
        <v>27.234174940115178</v>
      </c>
      <c r="F363" s="174">
        <f>[2]Residential!K363</f>
        <v>16.871350510220942</v>
      </c>
      <c r="G363" s="174">
        <f>[2]Aviation!K363+[2]Aviation!L363</f>
        <v>2.507046090625821</v>
      </c>
      <c r="H363" s="174">
        <f>'[2]International Shipping'!C363</f>
        <v>1.9683864397260273</v>
      </c>
      <c r="I363" s="114">
        <f t="shared" si="12"/>
        <v>105.50336299544092</v>
      </c>
    </row>
    <row r="364" spans="2:9">
      <c r="B364" s="74">
        <v>43826</v>
      </c>
      <c r="C364" s="174">
        <f>[2]Power!K364</f>
        <v>41.144795252963597</v>
      </c>
      <c r="D364" s="174">
        <f>'[2]Ground Transportation'!K364</f>
        <v>17.912534386642125</v>
      </c>
      <c r="E364" s="174">
        <f>[2]Industry!K364</f>
        <v>27.791142146696391</v>
      </c>
      <c r="F364" s="174">
        <f>[2]Residential!K364</f>
        <v>17.574638039242434</v>
      </c>
      <c r="G364" s="174">
        <f>[2]Aviation!K364+[2]Aviation!L364</f>
        <v>2.6941404689342932</v>
      </c>
      <c r="H364" s="174">
        <f>'[2]International Shipping'!C364</f>
        <v>1.9683864397260273</v>
      </c>
      <c r="I364" s="114">
        <f t="shared" si="12"/>
        <v>109.08563673420487</v>
      </c>
    </row>
    <row r="365" spans="2:9">
      <c r="B365" s="74">
        <v>43827</v>
      </c>
      <c r="C365" s="174">
        <f>[2]Power!K365</f>
        <v>40.058762216406208</v>
      </c>
      <c r="D365" s="174">
        <f>'[2]Ground Transportation'!K365</f>
        <v>16.756317064334567</v>
      </c>
      <c r="E365" s="174">
        <f>[2]Industry!K365</f>
        <v>27.11708610486987</v>
      </c>
      <c r="F365" s="174">
        <f>[2]Residential!K365</f>
        <v>17.944066242562524</v>
      </c>
      <c r="G365" s="174">
        <f>[2]Aviation!K365+[2]Aviation!L365</f>
        <v>2.6801066848715496</v>
      </c>
      <c r="H365" s="174">
        <f>'[2]International Shipping'!C365</f>
        <v>1.9683864397260273</v>
      </c>
      <c r="I365" s="114">
        <f t="shared" si="12"/>
        <v>106.52472475277075</v>
      </c>
    </row>
    <row r="366" spans="2:9">
      <c r="B366" s="74">
        <v>43828</v>
      </c>
      <c r="C366" s="174">
        <f>[2]Power!K366</f>
        <v>39.000702655117585</v>
      </c>
      <c r="D366" s="174">
        <f>'[2]Ground Transportation'!K366</f>
        <v>14.743267678811282</v>
      </c>
      <c r="E366" s="174">
        <f>[2]Industry!K366</f>
        <v>26.367753241172242</v>
      </c>
      <c r="F366" s="174">
        <f>[2]Residential!K366</f>
        <v>17.883846539179814</v>
      </c>
      <c r="G366" s="174">
        <f>[2]Aviation!K366+[2]Aviation!L366</f>
        <v>2.6443745714727331</v>
      </c>
      <c r="H366" s="174">
        <f>'[2]International Shipping'!C366</f>
        <v>1.9683864397260273</v>
      </c>
      <c r="I366" s="114">
        <f t="shared" si="12"/>
        <v>102.60833112547969</v>
      </c>
    </row>
    <row r="367" spans="2:9">
      <c r="B367" s="74">
        <v>43829</v>
      </c>
      <c r="C367" s="174">
        <f>[2]Power!K367</f>
        <v>40.036364750405887</v>
      </c>
      <c r="D367" s="174">
        <f>'[2]Ground Transportation'!K367</f>
        <v>17.943487466278814</v>
      </c>
      <c r="E367" s="174">
        <f>[2]Industry!K367</f>
        <v>26.659600214588455</v>
      </c>
      <c r="F367" s="174">
        <f>[2]Residential!K367</f>
        <v>18.299471694672505</v>
      </c>
      <c r="G367" s="174">
        <f>[2]Aviation!K367+[2]Aviation!L367</f>
        <v>2.5624563448918529</v>
      </c>
      <c r="H367" s="174">
        <f>'[2]International Shipping'!C367</f>
        <v>1.9683864397260273</v>
      </c>
      <c r="I367" s="114">
        <f t="shared" si="12"/>
        <v>107.46976691056355</v>
      </c>
    </row>
    <row r="368" spans="2:9">
      <c r="B368" s="75">
        <v>43830</v>
      </c>
      <c r="C368" s="113">
        <f>[2]Power!K368</f>
        <v>40.844725877231369</v>
      </c>
      <c r="D368" s="113">
        <f>'[2]Ground Transportation'!K368</f>
        <v>17.968365784726181</v>
      </c>
      <c r="E368" s="113">
        <f>[2]Industry!K368</f>
        <v>27.567995986340879</v>
      </c>
      <c r="F368" s="113">
        <f>[2]Residential!K368</f>
        <v>18.227212258808905</v>
      </c>
      <c r="G368" s="113">
        <f>[2]Aviation!K368+[2]Aviation!L368</f>
        <v>2.4129552346039098</v>
      </c>
      <c r="H368" s="113">
        <f>'[2]International Shipping'!C368</f>
        <v>1.9683864397260273</v>
      </c>
      <c r="I368" s="115">
        <f t="shared" si="12"/>
        <v>108.98964158143728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A9ABC-161C-B045-BB26-FA0F794D6214}">
  <dimension ref="A1:BD368"/>
  <sheetViews>
    <sheetView zoomScale="75" zoomScaleNormal="106" workbookViewId="0">
      <selection activeCell="AK103" sqref="AK103"/>
    </sheetView>
  </sheetViews>
  <sheetFormatPr baseColWidth="10" defaultColWidth="10.83203125" defaultRowHeight="16"/>
  <cols>
    <col min="2" max="2" width="12.1640625" bestFit="1" customWidth="1"/>
    <col min="3" max="3" width="10.83203125" style="67"/>
    <col min="13" max="13" width="11" bestFit="1" customWidth="1"/>
    <col min="25" max="25" width="13" bestFit="1" customWidth="1"/>
    <col min="26" max="26" width="12" bestFit="1" customWidth="1"/>
    <col min="27" max="27" width="11.5" bestFit="1" customWidth="1"/>
    <col min="28" max="29" width="9.83203125" bestFit="1" customWidth="1"/>
    <col min="30" max="30" width="12.83203125" bestFit="1" customWidth="1"/>
    <col min="31" max="32" width="12.1640625" bestFit="1" customWidth="1"/>
    <col min="33" max="33" width="11.83203125" bestFit="1" customWidth="1"/>
    <col min="34" max="34" width="12.5" bestFit="1" customWidth="1"/>
    <col min="37" max="37" width="12.1640625" style="83" bestFit="1" customWidth="1"/>
    <col min="38" max="42" width="10.83203125" style="83"/>
    <col min="51" max="51" width="13" bestFit="1" customWidth="1"/>
    <col min="52" max="52" width="10" bestFit="1" customWidth="1"/>
    <col min="53" max="53" width="13" bestFit="1" customWidth="1"/>
    <col min="54" max="54" width="15.1640625" bestFit="1" customWidth="1"/>
    <col min="55" max="55" width="11.1640625" bestFit="1" customWidth="1"/>
    <col min="56" max="56" width="12" bestFit="1" customWidth="1"/>
  </cols>
  <sheetData>
    <row r="1" spans="1:56">
      <c r="A1" s="91"/>
      <c r="J1" s="67"/>
      <c r="K1" s="67"/>
    </row>
    <row r="2" spans="1:56" s="83" customFormat="1">
      <c r="B2" s="90" t="s">
        <v>532</v>
      </c>
      <c r="C2" s="82" t="s">
        <v>438</v>
      </c>
      <c r="D2" s="84" t="s">
        <v>422</v>
      </c>
      <c r="E2" s="84" t="s">
        <v>531</v>
      </c>
      <c r="F2" s="84" t="s">
        <v>282</v>
      </c>
      <c r="G2" s="82" t="s">
        <v>529</v>
      </c>
      <c r="H2" s="82" t="s">
        <v>473</v>
      </c>
      <c r="I2" s="82" t="s">
        <v>134</v>
      </c>
      <c r="J2" s="82" t="s">
        <v>533</v>
      </c>
      <c r="K2" s="85" t="s">
        <v>522</v>
      </c>
      <c r="M2" s="90" t="s">
        <v>532</v>
      </c>
      <c r="N2" s="82" t="s">
        <v>438</v>
      </c>
      <c r="O2" s="84" t="s">
        <v>422</v>
      </c>
      <c r="P2" s="84" t="s">
        <v>531</v>
      </c>
      <c r="Q2" s="84" t="s">
        <v>282</v>
      </c>
      <c r="R2" s="82" t="s">
        <v>529</v>
      </c>
      <c r="S2" s="82" t="s">
        <v>473</v>
      </c>
      <c r="T2" s="82" t="s">
        <v>134</v>
      </c>
      <c r="U2" s="82" t="s">
        <v>533</v>
      </c>
      <c r="V2" s="85" t="s">
        <v>522</v>
      </c>
      <c r="Y2" s="83" t="s">
        <v>546</v>
      </c>
      <c r="Z2" s="83" t="s">
        <v>553</v>
      </c>
      <c r="AA2" s="83" t="s">
        <v>547</v>
      </c>
      <c r="AB2" s="83" t="s">
        <v>548</v>
      </c>
      <c r="AC2" s="83" t="s">
        <v>549</v>
      </c>
      <c r="AD2" s="83" t="s">
        <v>550</v>
      </c>
      <c r="AE2" s="83" t="s">
        <v>551</v>
      </c>
      <c r="AF2" s="83" t="s">
        <v>554</v>
      </c>
      <c r="AG2" s="83" t="s">
        <v>555</v>
      </c>
      <c r="AH2" s="83" t="s">
        <v>556</v>
      </c>
      <c r="AK2" s="90" t="s">
        <v>532</v>
      </c>
      <c r="AL2" s="82" t="s">
        <v>580</v>
      </c>
      <c r="AM2" s="84" t="s">
        <v>296</v>
      </c>
      <c r="AN2" s="84" t="s">
        <v>288</v>
      </c>
      <c r="AO2" s="84" t="s">
        <v>312</v>
      </c>
      <c r="AP2" s="84" t="s">
        <v>292</v>
      </c>
      <c r="AQ2"/>
      <c r="AR2" s="70" t="s">
        <v>532</v>
      </c>
      <c r="AS2" s="82" t="s">
        <v>580</v>
      </c>
      <c r="AT2" s="84" t="s">
        <v>296</v>
      </c>
      <c r="AU2" s="84" t="s">
        <v>288</v>
      </c>
      <c r="AV2" s="84" t="s">
        <v>312</v>
      </c>
      <c r="AW2" s="84" t="s">
        <v>292</v>
      </c>
      <c r="AX2"/>
      <c r="AY2" t="s">
        <v>546</v>
      </c>
      <c r="AZ2" t="s">
        <v>585</v>
      </c>
      <c r="BA2" t="s">
        <v>581</v>
      </c>
      <c r="BB2" t="s">
        <v>582</v>
      </c>
      <c r="BC2" t="s">
        <v>583</v>
      </c>
      <c r="BD2" t="s">
        <v>584</v>
      </c>
    </row>
    <row r="3" spans="1:56">
      <c r="B3" s="74">
        <v>43466</v>
      </c>
      <c r="C3" s="117">
        <v>17.136226173546977</v>
      </c>
      <c r="D3" s="117">
        <v>3.4672674141616708</v>
      </c>
      <c r="E3" s="117">
        <v>4.1977995038824547</v>
      </c>
      <c r="F3" s="117">
        <v>2.0278612834320802</v>
      </c>
      <c r="G3" s="117">
        <v>2.3217352348024844</v>
      </c>
      <c r="H3" s="117">
        <v>1.3791543770825689</v>
      </c>
      <c r="I3" s="117">
        <v>9.4143043385854469E-2</v>
      </c>
      <c r="J3" s="117">
        <v>11.033539626483286</v>
      </c>
      <c r="K3" s="79">
        <v>41.657726656777378</v>
      </c>
      <c r="L3" s="67"/>
      <c r="M3" s="74">
        <v>43831</v>
      </c>
      <c r="N3" s="116">
        <v>17.842058072943722</v>
      </c>
      <c r="O3" s="116">
        <v>3.5451696420832777</v>
      </c>
      <c r="P3" s="116">
        <v>3.8493776030142515</v>
      </c>
      <c r="Q3" s="116">
        <v>2.1384133814955062</v>
      </c>
      <c r="R3" s="116">
        <v>2.4940991265796297</v>
      </c>
      <c r="S3" s="116">
        <v>1.2899791313759097</v>
      </c>
      <c r="T3" s="116">
        <v>0.23912373432674278</v>
      </c>
      <c r="U3" s="116">
        <v>11.033539626483286</v>
      </c>
      <c r="V3" s="81">
        <v>42.431760318302324</v>
      </c>
      <c r="W3" s="67"/>
      <c r="Y3" s="86" t="s">
        <v>552</v>
      </c>
      <c r="Z3" s="67">
        <v>4713.000264589964</v>
      </c>
      <c r="AA3" s="67">
        <v>1234.6959046522516</v>
      </c>
      <c r="AB3" s="67">
        <v>1902.978524867442</v>
      </c>
      <c r="AC3" s="67">
        <v>1029.5211426045889</v>
      </c>
      <c r="AD3" s="67">
        <v>814.84774718621543</v>
      </c>
      <c r="AE3" s="67">
        <v>558.28356034579622</v>
      </c>
      <c r="AF3" s="67">
        <v>69.418678295297156</v>
      </c>
      <c r="AG3" s="67">
        <v>3719.1656704048423</v>
      </c>
      <c r="AH3" s="67">
        <v>14041.911492946398</v>
      </c>
      <c r="AK3" s="103">
        <v>43466</v>
      </c>
      <c r="AL3" s="118">
        <v>0.20161641169016528</v>
      </c>
      <c r="AM3" s="118">
        <v>5.7869978793766763E-2</v>
      </c>
      <c r="AN3" s="118">
        <v>0.350683926689839</v>
      </c>
      <c r="AO3" s="118">
        <v>0.16592770032741927</v>
      </c>
      <c r="AP3" s="118">
        <v>0.14976916575555313</v>
      </c>
      <c r="AQ3" s="53"/>
      <c r="AR3" s="74">
        <v>43831</v>
      </c>
      <c r="AS3" s="116">
        <v>0.17724690272978072</v>
      </c>
      <c r="AT3" s="116">
        <v>9.4088374673983483E-2</v>
      </c>
      <c r="AU3" s="116">
        <v>0.55853170714389089</v>
      </c>
      <c r="AV3" s="116">
        <v>0.1626131414843501</v>
      </c>
      <c r="AW3" s="77">
        <v>0.13163227096724356</v>
      </c>
      <c r="AY3" s="86" t="s">
        <v>552</v>
      </c>
      <c r="AZ3" s="67">
        <v>84.604148350163499</v>
      </c>
      <c r="BA3" s="67">
        <v>32.875067518409303</v>
      </c>
      <c r="BB3" s="67">
        <v>277.80788061303673</v>
      </c>
      <c r="BC3" s="67">
        <v>98.044279669883394</v>
      </c>
      <c r="BD3" s="67">
        <v>67.961902919579188</v>
      </c>
    </row>
    <row r="4" spans="1:56">
      <c r="B4" s="74">
        <v>43467</v>
      </c>
      <c r="C4" s="117">
        <v>17.054069146724519</v>
      </c>
      <c r="D4" s="117">
        <v>3.4536654378578984</v>
      </c>
      <c r="E4" s="117">
        <v>5.1131606289079077</v>
      </c>
      <c r="F4" s="117">
        <v>3.1018283115366114</v>
      </c>
      <c r="G4" s="117">
        <v>2.3762615339118653</v>
      </c>
      <c r="H4" s="117">
        <v>1.3543655714154383</v>
      </c>
      <c r="I4" s="117">
        <v>0.106983405300517</v>
      </c>
      <c r="J4" s="117">
        <v>11.73111095091425</v>
      </c>
      <c r="K4" s="79">
        <v>44.291444986569005</v>
      </c>
      <c r="L4" s="67"/>
      <c r="M4" s="74">
        <v>43832</v>
      </c>
      <c r="N4" s="116">
        <v>16.998782437042838</v>
      </c>
      <c r="O4" s="116">
        <v>3.4066767924448658</v>
      </c>
      <c r="P4" s="116">
        <v>4.42577862941239</v>
      </c>
      <c r="Q4" s="116">
        <v>2.5315164905356289</v>
      </c>
      <c r="R4" s="116">
        <v>2.4815285926549291</v>
      </c>
      <c r="S4" s="116">
        <v>1.2809473901521362</v>
      </c>
      <c r="T4" s="116">
        <v>0.24744886782741815</v>
      </c>
      <c r="U4" s="116">
        <v>11.73111095091425</v>
      </c>
      <c r="V4" s="81">
        <v>43.103790150984459</v>
      </c>
      <c r="W4" s="67"/>
      <c r="Y4" s="87" t="s">
        <v>534</v>
      </c>
      <c r="Z4" s="67">
        <v>470.90894355716551</v>
      </c>
      <c r="AA4" s="67">
        <v>107.62501923195057</v>
      </c>
      <c r="AB4" s="67">
        <v>160.77722342878548</v>
      </c>
      <c r="AC4" s="67">
        <v>116.38620302508826</v>
      </c>
      <c r="AD4" s="67">
        <v>78.449856636604892</v>
      </c>
      <c r="AE4" s="67">
        <v>57.228850832808611</v>
      </c>
      <c r="AF4" s="67">
        <v>3.6979465045263491</v>
      </c>
      <c r="AG4" s="67">
        <v>358.51364401145048</v>
      </c>
      <c r="AH4" s="67">
        <v>1353.5876872283804</v>
      </c>
      <c r="AK4" s="103">
        <v>43467</v>
      </c>
      <c r="AL4" s="118">
        <v>0.38150816112126101</v>
      </c>
      <c r="AM4" s="118">
        <v>0.12063551638294683</v>
      </c>
      <c r="AN4" s="118">
        <v>0.62768957281397408</v>
      </c>
      <c r="AO4" s="118">
        <v>0.24242136079003335</v>
      </c>
      <c r="AP4" s="118">
        <v>0.17170035221319757</v>
      </c>
      <c r="AQ4" s="53"/>
      <c r="AR4" s="74">
        <v>43832</v>
      </c>
      <c r="AS4" s="116">
        <v>0.1657013224164596</v>
      </c>
      <c r="AT4" s="116">
        <v>0.1428250816010698</v>
      </c>
      <c r="AU4" s="116">
        <v>0.6058365292579807</v>
      </c>
      <c r="AV4" s="116">
        <v>0.2163509439586066</v>
      </c>
      <c r="AW4" s="77">
        <v>0.16098723515555027</v>
      </c>
      <c r="AY4" s="87" t="s">
        <v>534</v>
      </c>
      <c r="AZ4" s="67">
        <v>10.529549195937223</v>
      </c>
      <c r="BA4" s="67">
        <v>4.8641172975519416</v>
      </c>
      <c r="BB4" s="67">
        <v>31.256183522062486</v>
      </c>
      <c r="BC4" s="67">
        <v>10.657579425406391</v>
      </c>
      <c r="BD4" s="67">
        <v>6.6587470881328077</v>
      </c>
    </row>
    <row r="5" spans="1:56">
      <c r="B5" s="74">
        <v>43468</v>
      </c>
      <c r="C5" s="117">
        <v>16.074670905919984</v>
      </c>
      <c r="D5" s="117">
        <v>3.4981809966702451</v>
      </c>
      <c r="E5" s="117">
        <v>5.0299818333611883</v>
      </c>
      <c r="F5" s="117">
        <v>3.8771046157672164</v>
      </c>
      <c r="G5" s="117">
        <v>2.4137877184185643</v>
      </c>
      <c r="H5" s="117">
        <v>1.4133669525296322</v>
      </c>
      <c r="I5" s="117">
        <v>0.10506016517924763</v>
      </c>
      <c r="J5" s="117">
        <v>11.6777231089916</v>
      </c>
      <c r="K5" s="79">
        <v>44.08987629683768</v>
      </c>
      <c r="L5" s="67"/>
      <c r="M5" s="74">
        <v>43833</v>
      </c>
      <c r="N5" s="116">
        <v>16.144018032260476</v>
      </c>
      <c r="O5" s="116">
        <v>3.4450096347554977</v>
      </c>
      <c r="P5" s="116">
        <v>4.4611175561817662</v>
      </c>
      <c r="Q5" s="116">
        <v>2.4682676856047379</v>
      </c>
      <c r="R5" s="116">
        <v>2.4854057055565688</v>
      </c>
      <c r="S5" s="116">
        <v>1.294731810904107</v>
      </c>
      <c r="T5" s="116">
        <v>0.25322040886239389</v>
      </c>
      <c r="U5" s="116">
        <v>11.6777231089916</v>
      </c>
      <c r="V5" s="81">
        <v>42.229493943117149</v>
      </c>
      <c r="W5" s="67"/>
      <c r="Y5" s="87" t="s">
        <v>535</v>
      </c>
      <c r="Z5" s="67">
        <v>297.95326790674443</v>
      </c>
      <c r="AA5" s="67">
        <v>97.094616486229867</v>
      </c>
      <c r="AB5" s="67">
        <v>140.85121225669806</v>
      </c>
      <c r="AC5" s="67">
        <v>91.426655607070614</v>
      </c>
      <c r="AD5" s="67">
        <v>70.357039982919005</v>
      </c>
      <c r="AE5" s="67">
        <v>50.265522359769577</v>
      </c>
      <c r="AF5" s="67">
        <v>5.2527097374571508</v>
      </c>
      <c r="AG5" s="67">
        <v>271.36959882422235</v>
      </c>
      <c r="AH5" s="67">
        <v>1024.5706231611111</v>
      </c>
      <c r="AK5" s="103">
        <v>43468</v>
      </c>
      <c r="AL5" s="118">
        <v>0.43559563913388027</v>
      </c>
      <c r="AM5" s="118">
        <v>0.13809308225443873</v>
      </c>
      <c r="AN5" s="118">
        <v>1.1107408097444615</v>
      </c>
      <c r="AO5" s="118">
        <v>0.26572135080709014</v>
      </c>
      <c r="AP5" s="118">
        <v>0.22121503070730253</v>
      </c>
      <c r="AQ5" s="53"/>
      <c r="AR5" s="74">
        <v>43833</v>
      </c>
      <c r="AS5" s="116">
        <v>0.1587191483642886</v>
      </c>
      <c r="AT5" s="116">
        <v>0.12856734788688132</v>
      </c>
      <c r="AU5" s="116">
        <v>0.49838678181582119</v>
      </c>
      <c r="AV5" s="116">
        <v>0.24974266299646411</v>
      </c>
      <c r="AW5" s="77">
        <v>0.14705551725106522</v>
      </c>
      <c r="AY5" s="87" t="s">
        <v>535</v>
      </c>
      <c r="AZ5" s="67">
        <v>7.2267143450404001</v>
      </c>
      <c r="BA5" s="67">
        <v>3.780924403060502</v>
      </c>
      <c r="BB5" s="67">
        <v>26.930804691157118</v>
      </c>
      <c r="BC5" s="67">
        <v>7.7925428219203328</v>
      </c>
      <c r="BD5" s="67">
        <v>5.2574949314012613</v>
      </c>
    </row>
    <row r="6" spans="1:56">
      <c r="B6" s="74">
        <v>43469</v>
      </c>
      <c r="C6" s="117">
        <v>17.147036308655192</v>
      </c>
      <c r="D6" s="117">
        <v>3.5328042090798482</v>
      </c>
      <c r="E6" s="117">
        <v>4.9462459944420196</v>
      </c>
      <c r="F6" s="117">
        <v>3.9025543266123863</v>
      </c>
      <c r="G6" s="117">
        <v>2.4420226058154775</v>
      </c>
      <c r="H6" s="117">
        <v>1.564822318180505</v>
      </c>
      <c r="I6" s="117">
        <v>9.6497472712995427E-2</v>
      </c>
      <c r="J6" s="117">
        <v>12.117213736286722</v>
      </c>
      <c r="K6" s="79">
        <v>45.749196971785146</v>
      </c>
      <c r="L6" s="67"/>
      <c r="M6" s="74">
        <v>43834</v>
      </c>
      <c r="N6" s="116">
        <v>17.325063473276966</v>
      </c>
      <c r="O6" s="116">
        <v>3.4858155636668151</v>
      </c>
      <c r="P6" s="116">
        <v>4.1979010730443838</v>
      </c>
      <c r="Q6" s="116">
        <v>2.2384231071761076</v>
      </c>
      <c r="R6" s="116">
        <v>2.4893410924565353</v>
      </c>
      <c r="S6" s="116">
        <v>1.3832059222053743</v>
      </c>
      <c r="T6" s="116">
        <v>0.25442076162977934</v>
      </c>
      <c r="U6" s="116">
        <v>12.117213736286722</v>
      </c>
      <c r="V6" s="81">
        <v>43.491384729742684</v>
      </c>
      <c r="W6" s="67"/>
      <c r="Y6" s="87" t="s">
        <v>536</v>
      </c>
      <c r="Z6" s="67">
        <v>386.08713349348312</v>
      </c>
      <c r="AA6" s="67">
        <v>113.7038660964366</v>
      </c>
      <c r="AB6" s="147">
        <v>144.60746839542364</v>
      </c>
      <c r="AC6" s="67">
        <v>80.047083288393978</v>
      </c>
      <c r="AD6" s="67">
        <v>72.783585166140028</v>
      </c>
      <c r="AE6" s="67">
        <v>47.030523882553403</v>
      </c>
      <c r="AF6" s="67">
        <v>4.8597839542915935</v>
      </c>
      <c r="AG6" s="67">
        <v>305.92789375198339</v>
      </c>
      <c r="AH6" s="67">
        <v>1155.0473380287056</v>
      </c>
      <c r="AK6" s="103">
        <v>43469</v>
      </c>
      <c r="AL6" s="118">
        <v>0.42523368907873427</v>
      </c>
      <c r="AM6" s="118">
        <v>0.15439691260241281</v>
      </c>
      <c r="AN6" s="118">
        <v>0.97868061546256802</v>
      </c>
      <c r="AO6" s="118">
        <v>0.3069111121433083</v>
      </c>
      <c r="AP6" s="118">
        <v>0.25987361010941246</v>
      </c>
      <c r="AQ6" s="53"/>
      <c r="AR6" s="74">
        <v>43834</v>
      </c>
      <c r="AS6" s="116">
        <v>0.1624854017704874</v>
      </c>
      <c r="AT6" s="116">
        <v>0.12251965709195785</v>
      </c>
      <c r="AU6" s="116">
        <v>0.47868587409188162</v>
      </c>
      <c r="AV6" s="116">
        <v>0.21343590146338848</v>
      </c>
      <c r="AW6" s="77">
        <v>0.11697736498377641</v>
      </c>
      <c r="AY6" s="87" t="s">
        <v>536</v>
      </c>
      <c r="AZ6" s="67">
        <v>6.8290002323074557</v>
      </c>
      <c r="BA6" s="67">
        <v>2.6074154241231233</v>
      </c>
      <c r="BB6" s="67">
        <v>20.494053446399143</v>
      </c>
      <c r="BC6" s="67">
        <v>7.8720116174623929</v>
      </c>
      <c r="BD6" s="67">
        <v>4.1055793613848328</v>
      </c>
    </row>
    <row r="7" spans="1:56">
      <c r="B7" s="74">
        <v>43470</v>
      </c>
      <c r="C7" s="117">
        <v>17.036772930551372</v>
      </c>
      <c r="D7" s="117">
        <v>3.5723735946908226</v>
      </c>
      <c r="E7" s="117">
        <v>4.4681924831173401</v>
      </c>
      <c r="F7" s="117">
        <v>3.3428870110247786</v>
      </c>
      <c r="G7" s="117">
        <v>2.4570951376423489</v>
      </c>
      <c r="H7" s="117">
        <v>1.5792381182567656</v>
      </c>
      <c r="I7" s="117">
        <v>0.10277277377665517</v>
      </c>
      <c r="J7" s="117">
        <v>11.730749946758074</v>
      </c>
      <c r="K7" s="79">
        <v>44.290081995818163</v>
      </c>
      <c r="L7" s="67"/>
      <c r="M7" s="74">
        <v>43835</v>
      </c>
      <c r="N7" s="116">
        <v>17.476715222512549</v>
      </c>
      <c r="O7" s="116">
        <v>3.5464061853836206</v>
      </c>
      <c r="P7" s="116">
        <v>4.0116375132311397</v>
      </c>
      <c r="Q7" s="116">
        <v>2.3114090748435681</v>
      </c>
      <c r="R7" s="116">
        <v>2.4874475659135129</v>
      </c>
      <c r="S7" s="116">
        <v>1.4752153743614085</v>
      </c>
      <c r="T7" s="116">
        <v>0.25008854946041009</v>
      </c>
      <c r="U7" s="116">
        <v>11.730749946758074</v>
      </c>
      <c r="V7" s="81">
        <v>43.289669432464279</v>
      </c>
      <c r="W7" s="67"/>
      <c r="Y7" s="87" t="s">
        <v>537</v>
      </c>
      <c r="Z7" s="67">
        <v>355.42096651554135</v>
      </c>
      <c r="AA7" s="67">
        <v>112.01351140486774</v>
      </c>
      <c r="AB7" s="67">
        <v>122.52018765789832</v>
      </c>
      <c r="AC7" s="67">
        <v>75.790349233034661</v>
      </c>
      <c r="AD7" s="67">
        <v>64.720595717935183</v>
      </c>
      <c r="AE7" s="67">
        <v>40.332595075100279</v>
      </c>
      <c r="AF7" s="67">
        <v>4.4079380706815154</v>
      </c>
      <c r="AG7" s="67">
        <v>279.29778826360302</v>
      </c>
      <c r="AH7" s="67">
        <v>1054.5039319386617</v>
      </c>
      <c r="AK7" s="103">
        <v>43470</v>
      </c>
      <c r="AL7" s="118">
        <v>0.36498849909506298</v>
      </c>
      <c r="AM7" s="118">
        <v>0.16136101736771907</v>
      </c>
      <c r="AN7" s="118">
        <v>0.78008515978973247</v>
      </c>
      <c r="AO7" s="118">
        <v>0.26369805104149979</v>
      </c>
      <c r="AP7" s="118">
        <v>0.20283882914571796</v>
      </c>
      <c r="AQ7" s="53"/>
      <c r="AR7" s="74">
        <v>43835</v>
      </c>
      <c r="AS7" s="116">
        <v>0.14376475438979028</v>
      </c>
      <c r="AT7" s="116">
        <v>0.14095857965614236</v>
      </c>
      <c r="AU7" s="116">
        <v>0.61489528798086812</v>
      </c>
      <c r="AV7" s="116">
        <v>0.16046360084849781</v>
      </c>
      <c r="AW7" s="77">
        <v>0.12129542242103299</v>
      </c>
      <c r="AY7" s="87" t="s">
        <v>537</v>
      </c>
      <c r="AZ7" s="67">
        <v>6.9462689878031085</v>
      </c>
      <c r="BA7" s="67">
        <v>1.7556194624393553</v>
      </c>
      <c r="BB7" s="67">
        <v>21.731710507129289</v>
      </c>
      <c r="BC7" s="67">
        <v>7.2825416549143069</v>
      </c>
      <c r="BD7" s="67">
        <v>4.3960428489370944</v>
      </c>
    </row>
    <row r="8" spans="1:56">
      <c r="B8" s="74">
        <v>43471</v>
      </c>
      <c r="C8" s="117">
        <v>16.876782930949748</v>
      </c>
      <c r="D8" s="117">
        <v>3.5439330987829347</v>
      </c>
      <c r="E8" s="117">
        <v>3.761826572450147</v>
      </c>
      <c r="F8" s="117">
        <v>3.351985693915704</v>
      </c>
      <c r="G8" s="117">
        <v>2.4486832481436704</v>
      </c>
      <c r="H8" s="117">
        <v>1.6410886235736402</v>
      </c>
      <c r="I8" s="117">
        <v>0.10396122890853367</v>
      </c>
      <c r="J8" s="117">
        <v>11.431324823541495</v>
      </c>
      <c r="K8" s="79">
        <v>43.159586220265872</v>
      </c>
      <c r="L8" s="67"/>
      <c r="M8" s="74">
        <v>43836</v>
      </c>
      <c r="N8" s="116">
        <v>17.042439758792476</v>
      </c>
      <c r="O8" s="116">
        <v>3.352268887229775</v>
      </c>
      <c r="P8" s="116">
        <v>4.6603367387044203</v>
      </c>
      <c r="Q8" s="116">
        <v>2.7052784254503774</v>
      </c>
      <c r="R8" s="116">
        <v>2.4524324609710617</v>
      </c>
      <c r="S8" s="116">
        <v>1.77847963141469</v>
      </c>
      <c r="T8" s="116">
        <v>0.24283372517760365</v>
      </c>
      <c r="U8" s="116">
        <v>11.431324823541495</v>
      </c>
      <c r="V8" s="81">
        <v>43.665394451281898</v>
      </c>
      <c r="W8" s="67"/>
      <c r="Y8" s="87" t="s">
        <v>538</v>
      </c>
      <c r="Z8" s="67">
        <v>351.7530703164544</v>
      </c>
      <c r="AA8" s="67">
        <v>116.38221888497944</v>
      </c>
      <c r="AB8" s="67">
        <v>142.10944151255779</v>
      </c>
      <c r="AC8" s="67">
        <v>73.733750003123873</v>
      </c>
      <c r="AD8" s="67">
        <v>61.681439451268822</v>
      </c>
      <c r="AE8" s="67">
        <v>36.949907506576309</v>
      </c>
      <c r="AF8" s="67">
        <v>4.316754603305978</v>
      </c>
      <c r="AG8" s="67">
        <v>283.5205264424265</v>
      </c>
      <c r="AH8" s="67">
        <v>1070.447108720693</v>
      </c>
      <c r="AK8" s="103">
        <v>43471</v>
      </c>
      <c r="AL8" s="118">
        <v>0.36388351249452011</v>
      </c>
      <c r="AM8" s="118">
        <v>0.1535614765944173</v>
      </c>
      <c r="AN8" s="118">
        <v>0.98289391439943363</v>
      </c>
      <c r="AO8" s="118">
        <v>0.23055636901580356</v>
      </c>
      <c r="AP8" s="118">
        <v>0.15389081102983934</v>
      </c>
      <c r="AQ8" s="53"/>
      <c r="AR8" s="74">
        <v>43836</v>
      </c>
      <c r="AS8" s="116">
        <v>0.18368842324112544</v>
      </c>
      <c r="AT8" s="116">
        <v>0.14695616032582698</v>
      </c>
      <c r="AU8" s="116">
        <v>0.78704158526847212</v>
      </c>
      <c r="AV8" s="116">
        <v>0.19195262327971077</v>
      </c>
      <c r="AW8" s="77">
        <v>0.13391923097976058</v>
      </c>
      <c r="AY8" s="87" t="s">
        <v>538</v>
      </c>
      <c r="AZ8" s="67">
        <v>6.7792336615413502</v>
      </c>
      <c r="BA8" s="67">
        <v>1.6083313726439439</v>
      </c>
      <c r="BB8" s="67">
        <v>20.9324679518583</v>
      </c>
      <c r="BC8" s="67">
        <v>6.4563083167205919</v>
      </c>
      <c r="BD8" s="67">
        <v>5.0198275600313602</v>
      </c>
    </row>
    <row r="9" spans="1:56">
      <c r="B9" s="74">
        <v>43472</v>
      </c>
      <c r="C9" s="117">
        <v>16.753547390716061</v>
      </c>
      <c r="D9" s="117">
        <v>3.3683439501342338</v>
      </c>
      <c r="E9" s="117">
        <v>4.3001018681984995</v>
      </c>
      <c r="F9" s="117">
        <v>3.7354423550963229</v>
      </c>
      <c r="G9" s="117">
        <v>2.4407685796436995</v>
      </c>
      <c r="H9" s="117">
        <v>1.8782546492303549</v>
      </c>
      <c r="I9" s="117">
        <v>9.9327775240066016E-2</v>
      </c>
      <c r="J9" s="117">
        <v>11.736678319303564</v>
      </c>
      <c r="K9" s="79">
        <v>44.312464887562797</v>
      </c>
      <c r="L9" s="67"/>
      <c r="M9" s="74">
        <v>43837</v>
      </c>
      <c r="N9" s="116">
        <v>16.102658464287135</v>
      </c>
      <c r="O9" s="116">
        <v>3.4227518553493241</v>
      </c>
      <c r="P9" s="116">
        <v>4.7399931474558255</v>
      </c>
      <c r="Q9" s="116">
        <v>3.176319128658676</v>
      </c>
      <c r="R9" s="116">
        <v>2.4139625404135439</v>
      </c>
      <c r="S9" s="116">
        <v>1.957593345089341</v>
      </c>
      <c r="T9" s="116">
        <v>0.24819186385659009</v>
      </c>
      <c r="U9" s="116">
        <v>11.736678319303564</v>
      </c>
      <c r="V9" s="81">
        <v>43.798148664414001</v>
      </c>
      <c r="W9" s="67"/>
      <c r="Y9" s="87" t="s">
        <v>539</v>
      </c>
      <c r="Z9" s="67">
        <v>372.10898180939898</v>
      </c>
      <c r="AA9" s="67">
        <v>111.32846641647772</v>
      </c>
      <c r="AB9" s="67">
        <v>162.72208799209881</v>
      </c>
      <c r="AC9" s="67">
        <v>72.456463998478299</v>
      </c>
      <c r="AD9" s="67">
        <v>59.29649357799596</v>
      </c>
      <c r="AE9" s="67">
        <v>40.333195952202715</v>
      </c>
      <c r="AF9" s="67">
        <v>4.060009652550173</v>
      </c>
      <c r="AG9" s="67">
        <v>296.26721226685981</v>
      </c>
      <c r="AH9" s="67">
        <v>1118.5729116660623</v>
      </c>
      <c r="AK9" s="103">
        <v>43472</v>
      </c>
      <c r="AL9" s="118">
        <v>0.24691792397796142</v>
      </c>
      <c r="AM9" s="118">
        <v>0.15700183735287102</v>
      </c>
      <c r="AN9" s="118">
        <v>1.0862734623406447</v>
      </c>
      <c r="AO9" s="118">
        <v>0.36822790151411489</v>
      </c>
      <c r="AP9" s="118">
        <v>0.21584868919718112</v>
      </c>
      <c r="AQ9" s="53"/>
      <c r="AR9" s="74">
        <v>43837</v>
      </c>
      <c r="AS9" s="116">
        <v>0.17780795176862976</v>
      </c>
      <c r="AT9" s="116">
        <v>0.15244542388507967</v>
      </c>
      <c r="AU9" s="116">
        <v>0.91565212029472876</v>
      </c>
      <c r="AV9" s="116">
        <v>0.28763750201225036</v>
      </c>
      <c r="AW9" s="77">
        <v>0.19548880004329813</v>
      </c>
      <c r="AY9" s="87" t="s">
        <v>539</v>
      </c>
      <c r="AZ9" s="67">
        <v>6.5218836131675895</v>
      </c>
      <c r="BA9" s="67">
        <v>1.449531984878476</v>
      </c>
      <c r="BB9" s="67">
        <v>18.027285117006301</v>
      </c>
      <c r="BC9" s="67">
        <v>7.3585689024884422</v>
      </c>
      <c r="BD9" s="67">
        <v>5.913845305891936</v>
      </c>
    </row>
    <row r="10" spans="1:56">
      <c r="B10" s="74">
        <v>43473</v>
      </c>
      <c r="C10" s="117">
        <v>16.701658742196617</v>
      </c>
      <c r="D10" s="117">
        <v>3.4647943275609849</v>
      </c>
      <c r="E10" s="117">
        <v>4.2157812130891648</v>
      </c>
      <c r="F10" s="117">
        <v>3.4523969788664601</v>
      </c>
      <c r="G10" s="117">
        <v>2.4836938122550833</v>
      </c>
      <c r="H10" s="117">
        <v>1.9637717118008318</v>
      </c>
      <c r="I10" s="117">
        <v>0.10136384879663818</v>
      </c>
      <c r="J10" s="117">
        <v>11.667385514615951</v>
      </c>
      <c r="K10" s="79">
        <v>44.05084614918173</v>
      </c>
      <c r="L10" s="67"/>
      <c r="M10" s="74">
        <v>43838</v>
      </c>
      <c r="N10" s="116">
        <v>16.107253971839729</v>
      </c>
      <c r="O10" s="116">
        <v>3.5117829729740175</v>
      </c>
      <c r="P10" s="116">
        <v>4.3355098302576245</v>
      </c>
      <c r="Q10" s="116">
        <v>3.3512630576736702</v>
      </c>
      <c r="R10" s="116">
        <v>2.5047042374698658</v>
      </c>
      <c r="S10" s="116">
        <v>1.8473072282904686</v>
      </c>
      <c r="T10" s="116">
        <v>0.24327252026037682</v>
      </c>
      <c r="U10" s="116">
        <v>11.667385514615951</v>
      </c>
      <c r="V10" s="81">
        <v>43.568479333381703</v>
      </c>
      <c r="W10" s="67"/>
      <c r="Y10" s="87" t="s">
        <v>540</v>
      </c>
      <c r="Z10" s="67">
        <v>419.90112183631334</v>
      </c>
      <c r="AA10" s="67">
        <v>102.67142677077668</v>
      </c>
      <c r="AB10" s="67">
        <v>207.53908631898264</v>
      </c>
      <c r="AC10" s="67">
        <v>87.563753324572886</v>
      </c>
      <c r="AD10" s="67">
        <v>60.543489029715921</v>
      </c>
      <c r="AE10" s="67">
        <v>47.148378133963959</v>
      </c>
      <c r="AF10" s="67">
        <v>6.2101037546900226</v>
      </c>
      <c r="AG10" s="67">
        <v>335.63652472988679</v>
      </c>
      <c r="AH10" s="67">
        <v>1267.2138838989022</v>
      </c>
      <c r="AK10" s="103">
        <v>43473</v>
      </c>
      <c r="AL10" s="118">
        <v>0.25580932405697376</v>
      </c>
      <c r="AM10" s="118">
        <v>0.14315781283266113</v>
      </c>
      <c r="AN10" s="118">
        <v>0.60654771021328002</v>
      </c>
      <c r="AO10" s="118">
        <v>0.40646908951877664</v>
      </c>
      <c r="AP10" s="118">
        <v>0.24449401097291676</v>
      </c>
      <c r="AQ10" s="53"/>
      <c r="AR10" s="74">
        <v>43838</v>
      </c>
      <c r="AS10" s="116">
        <v>0.27803039199675023</v>
      </c>
      <c r="AT10" s="116">
        <v>0.14374550438147182</v>
      </c>
      <c r="AU10" s="116">
        <v>0.91785339468018323</v>
      </c>
      <c r="AV10" s="116">
        <v>0.32813133755522206</v>
      </c>
      <c r="AW10" s="77">
        <v>0.19471368690973767</v>
      </c>
      <c r="AY10" s="87" t="s">
        <v>540</v>
      </c>
      <c r="AZ10" s="67">
        <v>6.9606531720489695</v>
      </c>
      <c r="BA10" s="67">
        <v>2.3164531867645781</v>
      </c>
      <c r="BB10" s="67">
        <v>22.036592653808061</v>
      </c>
      <c r="BC10" s="67">
        <v>9.6474394378098829</v>
      </c>
      <c r="BD10" s="67">
        <v>7.5278031809446242</v>
      </c>
    </row>
    <row r="11" spans="1:56">
      <c r="B11" s="74">
        <v>43474</v>
      </c>
      <c r="C11" s="117">
        <v>16.71463090432648</v>
      </c>
      <c r="D11" s="117">
        <v>3.5896852008956244</v>
      </c>
      <c r="E11" s="117">
        <v>4.8096537223571394</v>
      </c>
      <c r="F11" s="117">
        <v>3.8137300553811868</v>
      </c>
      <c r="G11" s="117">
        <v>2.5630289417428878</v>
      </c>
      <c r="H11" s="117">
        <v>2.0062094697202846</v>
      </c>
      <c r="I11" s="117">
        <v>0.10181385451406658</v>
      </c>
      <c r="J11" s="117">
        <v>12.105240960975614</v>
      </c>
      <c r="K11" s="79">
        <v>45.703993109913284</v>
      </c>
      <c r="L11" s="67"/>
      <c r="M11" s="74">
        <v>43839</v>
      </c>
      <c r="N11" s="116">
        <v>16.196866369115298</v>
      </c>
      <c r="O11" s="116">
        <v>3.4957079100695592</v>
      </c>
      <c r="P11" s="116">
        <v>4.4865074661366275</v>
      </c>
      <c r="Q11" s="116">
        <v>3.3514268112764185</v>
      </c>
      <c r="R11" s="116">
        <v>2.4995640167343716</v>
      </c>
      <c r="S11" s="116">
        <v>1.7288075965357586</v>
      </c>
      <c r="T11" s="116">
        <v>0.24712322068632292</v>
      </c>
      <c r="U11" s="116">
        <v>12.105240960975614</v>
      </c>
      <c r="V11" s="81">
        <v>44.111244351529969</v>
      </c>
      <c r="W11" s="67"/>
      <c r="Y11" s="87" t="s">
        <v>541</v>
      </c>
      <c r="Z11" s="67">
        <v>434.67307195154262</v>
      </c>
      <c r="AA11" s="67">
        <v>94.348253816168125</v>
      </c>
      <c r="AB11" s="67">
        <v>203.75778862078715</v>
      </c>
      <c r="AC11" s="67">
        <v>80.869967370540706</v>
      </c>
      <c r="AD11" s="67">
        <v>61.977857333405339</v>
      </c>
      <c r="AE11" s="67">
        <v>53.045426770339667</v>
      </c>
      <c r="AF11" s="67">
        <v>7.4079229088239922</v>
      </c>
      <c r="AG11" s="67">
        <v>337.25887807289382</v>
      </c>
      <c r="AH11" s="67">
        <v>1273.3391668445013</v>
      </c>
      <c r="AK11" s="103">
        <v>43474</v>
      </c>
      <c r="AL11" s="118">
        <v>0.38194338030789748</v>
      </c>
      <c r="AM11" s="118">
        <v>0.14575471996308098</v>
      </c>
      <c r="AN11" s="118">
        <v>0.82590022049091971</v>
      </c>
      <c r="AO11" s="118">
        <v>0.38521016515347112</v>
      </c>
      <c r="AP11" s="118">
        <v>0.21914555389439638</v>
      </c>
      <c r="AQ11" s="53"/>
      <c r="AR11" s="74">
        <v>43839</v>
      </c>
      <c r="AS11" s="116">
        <v>0.28923892806307322</v>
      </c>
      <c r="AT11" s="116">
        <v>0.11388788735867587</v>
      </c>
      <c r="AU11" s="116">
        <v>0.83128155612281374</v>
      </c>
      <c r="AV11" s="116">
        <v>0.34901819490532038</v>
      </c>
      <c r="AW11" s="77">
        <v>0.1722120773887533</v>
      </c>
      <c r="AY11" s="87" t="s">
        <v>541</v>
      </c>
      <c r="AZ11" s="67">
        <v>5.2354076734628645</v>
      </c>
      <c r="BA11" s="67">
        <v>1.7161014150323606</v>
      </c>
      <c r="BB11" s="67">
        <v>21.212314337596606</v>
      </c>
      <c r="BC11" s="67">
        <v>8.4934949676482443</v>
      </c>
      <c r="BD11" s="67">
        <v>7.2393768111132903</v>
      </c>
    </row>
    <row r="12" spans="1:56">
      <c r="B12" s="74">
        <v>43475</v>
      </c>
      <c r="C12" s="117">
        <v>16.619501715374163</v>
      </c>
      <c r="D12" s="117">
        <v>3.5797928544928808</v>
      </c>
      <c r="E12" s="117">
        <v>5.3073164300066162</v>
      </c>
      <c r="F12" s="117">
        <v>4.3668971542468871</v>
      </c>
      <c r="G12" s="117">
        <v>2.5823259600458384</v>
      </c>
      <c r="H12" s="117">
        <v>2.1002305684087528</v>
      </c>
      <c r="I12" s="117">
        <v>0.1042317511036083</v>
      </c>
      <c r="J12" s="117">
        <v>12.487703062561238</v>
      </c>
      <c r="K12" s="79">
        <v>47.147999496239983</v>
      </c>
      <c r="L12" s="67"/>
      <c r="M12" s="74">
        <v>43840</v>
      </c>
      <c r="N12" s="116">
        <v>16.495574360033871</v>
      </c>
      <c r="O12" s="116">
        <v>3.4301711151513818</v>
      </c>
      <c r="P12" s="116">
        <v>4.2238853212983409</v>
      </c>
      <c r="Q12" s="116">
        <v>3.2509175364407268</v>
      </c>
      <c r="R12" s="116">
        <v>2.4964096527730137</v>
      </c>
      <c r="S12" s="116">
        <v>1.7508930386177084</v>
      </c>
      <c r="T12" s="116">
        <v>0.25623034920295107</v>
      </c>
      <c r="U12" s="116">
        <v>12.487703062561238</v>
      </c>
      <c r="V12" s="81">
        <v>44.391784436079234</v>
      </c>
      <c r="W12" s="67"/>
      <c r="Y12" s="87" t="s">
        <v>542</v>
      </c>
      <c r="Z12" s="67">
        <v>380.14733143973751</v>
      </c>
      <c r="AA12" s="67">
        <v>93.497512025532188</v>
      </c>
      <c r="AB12" s="67">
        <v>177.71991740389498</v>
      </c>
      <c r="AC12" s="67">
        <v>80.512139349178824</v>
      </c>
      <c r="AD12" s="67">
        <v>63.671574445049089</v>
      </c>
      <c r="AE12" s="67">
        <v>47.268567055436634</v>
      </c>
      <c r="AF12" s="67">
        <v>7.2322667932396953</v>
      </c>
      <c r="AG12" s="67">
        <v>306.26291305805665</v>
      </c>
      <c r="AH12" s="67">
        <v>1156.312221570126</v>
      </c>
      <c r="AK12" s="103">
        <v>43475</v>
      </c>
      <c r="AL12" s="118">
        <v>0.42732405478293728</v>
      </c>
      <c r="AM12" s="118">
        <v>0.17328081307872623</v>
      </c>
      <c r="AN12" s="118">
        <v>1.2729891747029587</v>
      </c>
      <c r="AO12" s="118">
        <v>0.38921922294568728</v>
      </c>
      <c r="AP12" s="118">
        <v>0.218360657779537</v>
      </c>
      <c r="AQ12" s="53"/>
      <c r="AR12" s="74">
        <v>43840</v>
      </c>
      <c r="AS12" s="116">
        <v>0.25655324120521972</v>
      </c>
      <c r="AT12" s="116">
        <v>0.12860663422506918</v>
      </c>
      <c r="AU12" s="116">
        <v>0.80418330400853777</v>
      </c>
      <c r="AV12" s="116">
        <v>0.35415269339726418</v>
      </c>
      <c r="AW12" s="77">
        <v>0.15804632047015488</v>
      </c>
      <c r="AY12" s="87" t="s">
        <v>542</v>
      </c>
      <c r="AZ12" s="67">
        <v>5.3999777371118354</v>
      </c>
      <c r="BA12" s="67">
        <v>2.2845342396299224</v>
      </c>
      <c r="BB12" s="67">
        <v>20.509145290620985</v>
      </c>
      <c r="BC12" s="67">
        <v>8.8050742002275566</v>
      </c>
      <c r="BD12" s="67">
        <v>6.1170694339933656</v>
      </c>
    </row>
    <row r="13" spans="1:56">
      <c r="B13" s="74">
        <v>43476</v>
      </c>
      <c r="C13" s="117">
        <v>16.829218336473588</v>
      </c>
      <c r="D13" s="117">
        <v>3.5909217441959673</v>
      </c>
      <c r="E13" s="117">
        <v>5.3669779970215288</v>
      </c>
      <c r="F13" s="117">
        <v>4.1979559990455453</v>
      </c>
      <c r="G13" s="117">
        <v>2.5933889380657824</v>
      </c>
      <c r="H13" s="117">
        <v>2.0154089731642006</v>
      </c>
      <c r="I13" s="117">
        <v>0.10287081057213397</v>
      </c>
      <c r="J13" s="117">
        <v>12.500834265375744</v>
      </c>
      <c r="K13" s="79">
        <v>47.197577063914487</v>
      </c>
      <c r="L13" s="67"/>
      <c r="M13" s="74">
        <v>43841</v>
      </c>
      <c r="N13" s="116">
        <v>17.040142005016179</v>
      </c>
      <c r="O13" s="116">
        <v>3.4140960522469235</v>
      </c>
      <c r="P13" s="116">
        <v>3.9004414991737417</v>
      </c>
      <c r="Q13" s="116">
        <v>2.6109588175736822</v>
      </c>
      <c r="R13" s="116">
        <v>2.4979005589639622</v>
      </c>
      <c r="S13" s="116">
        <v>1.6459015574908906</v>
      </c>
      <c r="T13" s="116">
        <v>0.21325464293919982</v>
      </c>
      <c r="U13" s="116">
        <v>12.500834265375744</v>
      </c>
      <c r="V13" s="81">
        <v>43.823529398780323</v>
      </c>
      <c r="W13" s="67"/>
      <c r="Y13" s="87" t="s">
        <v>543</v>
      </c>
      <c r="Z13" s="67">
        <v>366.95385406690104</v>
      </c>
      <c r="AA13" s="67">
        <v>92.035917844526821</v>
      </c>
      <c r="AB13" s="67">
        <v>146.96743422090211</v>
      </c>
      <c r="AC13" s="67">
        <v>92.050855413035521</v>
      </c>
      <c r="AD13" s="67">
        <v>70.754693422641608</v>
      </c>
      <c r="AE13" s="67">
        <v>42.672702283279051</v>
      </c>
      <c r="AF13" s="67">
        <v>7.8154600004688843</v>
      </c>
      <c r="AG13" s="67">
        <v>295.16660966667331</v>
      </c>
      <c r="AH13" s="67">
        <v>1114.4175269184282</v>
      </c>
      <c r="AK13" s="103">
        <v>43476</v>
      </c>
      <c r="AL13" s="118">
        <v>0.38568647272481538</v>
      </c>
      <c r="AM13" s="118">
        <v>0.18170813350103041</v>
      </c>
      <c r="AN13" s="118">
        <v>1.1400220752952916</v>
      </c>
      <c r="AO13" s="118">
        <v>0.41877735118302223</v>
      </c>
      <c r="AP13" s="118">
        <v>0.23506848476140782</v>
      </c>
      <c r="AQ13" s="53"/>
      <c r="AR13" s="74">
        <v>43841</v>
      </c>
      <c r="AS13" s="116">
        <v>0.11396295638381497</v>
      </c>
      <c r="AT13" s="116">
        <v>0.10887446954869809</v>
      </c>
      <c r="AU13" s="116">
        <v>0.69431846307017986</v>
      </c>
      <c r="AV13" s="116">
        <v>0.26560845596052524</v>
      </c>
      <c r="AW13" s="77">
        <v>0.16091800174944579</v>
      </c>
      <c r="AY13" s="87" t="s">
        <v>543</v>
      </c>
      <c r="AZ13" s="67">
        <v>7.0153185658316159</v>
      </c>
      <c r="BA13" s="67">
        <v>2.5691685222674834</v>
      </c>
      <c r="BB13" s="67">
        <v>24.361571315503578</v>
      </c>
      <c r="BC13" s="67">
        <v>8.8971278320691489</v>
      </c>
      <c r="BD13" s="67">
        <v>6.5288670243696325</v>
      </c>
    </row>
    <row r="14" spans="1:56">
      <c r="B14" s="74">
        <v>43477</v>
      </c>
      <c r="C14" s="117">
        <v>16.872458876906464</v>
      </c>
      <c r="D14" s="117">
        <v>3.6391469329093429</v>
      </c>
      <c r="E14" s="117">
        <v>4.8463439950856104</v>
      </c>
      <c r="F14" s="117">
        <v>3.0068371916892289</v>
      </c>
      <c r="G14" s="117">
        <v>2.5400591479350259</v>
      </c>
      <c r="H14" s="117">
        <v>1.900050320204788</v>
      </c>
      <c r="I14" s="117">
        <v>0.10861149511942163</v>
      </c>
      <c r="J14" s="117">
        <v>11.858355422213769</v>
      </c>
      <c r="K14" s="79">
        <v>44.77186338206365</v>
      </c>
      <c r="L14" s="67"/>
      <c r="M14" s="74">
        <v>43842</v>
      </c>
      <c r="N14" s="116">
        <v>16.750625029202798</v>
      </c>
      <c r="O14" s="116">
        <v>3.4647943275609849</v>
      </c>
      <c r="P14" s="116">
        <v>4.1028228153704935</v>
      </c>
      <c r="Q14" s="116">
        <v>2.2456178833048015</v>
      </c>
      <c r="R14" s="116">
        <v>2.5014870586791433</v>
      </c>
      <c r="S14" s="116">
        <v>1.6215651181083752</v>
      </c>
      <c r="T14" s="116">
        <v>0.20979209372445376</v>
      </c>
      <c r="U14" s="116">
        <v>11.858355422213769</v>
      </c>
      <c r="V14" s="81">
        <v>42.755059748164818</v>
      </c>
      <c r="W14" s="67"/>
      <c r="Y14" s="87" t="s">
        <v>544</v>
      </c>
      <c r="Z14" s="67">
        <v>408.82444027986514</v>
      </c>
      <c r="AA14" s="67">
        <v>92.817413210343545</v>
      </c>
      <c r="AB14" s="67">
        <v>143.64161708130177</v>
      </c>
      <c r="AC14" s="67">
        <v>95.754922287949043</v>
      </c>
      <c r="AD14" s="67">
        <v>74.637860765666204</v>
      </c>
      <c r="AE14" s="67">
        <v>43.462482395805566</v>
      </c>
      <c r="AF14" s="67">
        <v>7.6424619256792115</v>
      </c>
      <c r="AG14" s="67">
        <v>312.29121888440648</v>
      </c>
      <c r="AH14" s="67">
        <v>1179.0724168310171</v>
      </c>
      <c r="AK14" s="103">
        <v>43477</v>
      </c>
      <c r="AL14" s="118">
        <v>0.16958960312439209</v>
      </c>
      <c r="AM14" s="118">
        <v>0.14796116899763345</v>
      </c>
      <c r="AN14" s="118">
        <v>0.69107930275275986</v>
      </c>
      <c r="AO14" s="118">
        <v>0.29249485345414294</v>
      </c>
      <c r="AP14" s="118">
        <v>0.187472775675634</v>
      </c>
      <c r="AQ14" s="53"/>
      <c r="AR14" s="74">
        <v>43842</v>
      </c>
      <c r="AS14" s="116">
        <v>0.14521387180867834</v>
      </c>
      <c r="AT14" s="116">
        <v>7.0741065122323532E-2</v>
      </c>
      <c r="AU14" s="116">
        <v>0.4777920836475914</v>
      </c>
      <c r="AV14" s="116">
        <v>0.22909408861097733</v>
      </c>
      <c r="AW14" s="77">
        <v>0.16739960312746788</v>
      </c>
      <c r="AY14" s="87" t="s">
        <v>544</v>
      </c>
      <c r="AZ14" s="67">
        <v>8.3226432703423932</v>
      </c>
      <c r="BA14" s="67">
        <v>4.4848878785482542</v>
      </c>
      <c r="BB14" s="67">
        <v>28.822119224078669</v>
      </c>
      <c r="BC14" s="67">
        <v>7.579115481521538</v>
      </c>
      <c r="BD14" s="67">
        <v>5.1089121402622695</v>
      </c>
    </row>
    <row r="15" spans="1:56">
      <c r="B15" s="74">
        <v>43478</v>
      </c>
      <c r="C15" s="117">
        <v>16.85300063371167</v>
      </c>
      <c r="D15" s="117">
        <v>3.6168891535031693</v>
      </c>
      <c r="E15" s="117">
        <v>5.1952316857823444</v>
      </c>
      <c r="F15" s="117">
        <v>2.3563648619455289</v>
      </c>
      <c r="G15" s="117">
        <v>2.4871675479994773</v>
      </c>
      <c r="H15" s="117">
        <v>1.6607640567722983</v>
      </c>
      <c r="I15" s="117">
        <v>9.2771233175767562E-2</v>
      </c>
      <c r="J15" s="117">
        <v>11.623692812614273</v>
      </c>
      <c r="K15" s="79">
        <v>43.885881985504533</v>
      </c>
      <c r="L15" s="67"/>
      <c r="M15" s="74">
        <v>43843</v>
      </c>
      <c r="N15" s="116">
        <v>15.845310041341902</v>
      </c>
      <c r="O15" s="116">
        <v>3.4425365481548114</v>
      </c>
      <c r="P15" s="116">
        <v>4.5131098579620081</v>
      </c>
      <c r="Q15" s="116">
        <v>3.2277419646704164</v>
      </c>
      <c r="R15" s="116">
        <v>2.4433977208149464</v>
      </c>
      <c r="S15" s="116">
        <v>1.648654258003206</v>
      </c>
      <c r="T15" s="116">
        <v>0.21567111602021921</v>
      </c>
      <c r="U15" s="116">
        <v>11.623692812614273</v>
      </c>
      <c r="V15" s="81">
        <v>42.960114319581777</v>
      </c>
      <c r="W15" s="67"/>
      <c r="Y15" s="87" t="s">
        <v>545</v>
      </c>
      <c r="Z15" s="67">
        <v>468.26808141681585</v>
      </c>
      <c r="AA15" s="67">
        <v>101.17768246396236</v>
      </c>
      <c r="AB15" s="67">
        <v>149.76505997811168</v>
      </c>
      <c r="AC15" s="67">
        <v>82.928999704122191</v>
      </c>
      <c r="AD15" s="67">
        <v>75.973261656873191</v>
      </c>
      <c r="AE15" s="67">
        <v>52.545408097960433</v>
      </c>
      <c r="AF15" s="67">
        <v>6.5153203895825911</v>
      </c>
      <c r="AG15" s="67">
        <v>337.65286243238023</v>
      </c>
      <c r="AH15" s="67">
        <v>1274.8266761398081</v>
      </c>
      <c r="AK15" s="103">
        <v>43478</v>
      </c>
      <c r="AL15" s="118">
        <v>0.14059031611267933</v>
      </c>
      <c r="AM15" s="118">
        <v>6.5346008598521341E-2</v>
      </c>
      <c r="AN15" s="118">
        <v>0.37717591530066974</v>
      </c>
      <c r="AO15" s="118">
        <v>0.25095476705896425</v>
      </c>
      <c r="AP15" s="118">
        <v>0.17764765230497917</v>
      </c>
      <c r="AQ15" s="53"/>
      <c r="AR15" s="74">
        <v>43843</v>
      </c>
      <c r="AS15" s="116">
        <v>0.18658043572357233</v>
      </c>
      <c r="AT15" s="116">
        <v>0.1295992155858163</v>
      </c>
      <c r="AU15" s="116">
        <v>0.84866332333658723</v>
      </c>
      <c r="AV15" s="116">
        <v>0.36011119435665351</v>
      </c>
      <c r="AW15" s="77">
        <v>0.19041895812019022</v>
      </c>
      <c r="AY15" s="87" t="s">
        <v>545</v>
      </c>
      <c r="AZ15" s="67">
        <v>6.8374978955686903</v>
      </c>
      <c r="BA15" s="67">
        <v>3.4379823314693625</v>
      </c>
      <c r="BB15" s="67">
        <v>21.49363255581617</v>
      </c>
      <c r="BC15" s="67">
        <v>7.2024750116945739</v>
      </c>
      <c r="BD15" s="67">
        <v>4.0883372331167251</v>
      </c>
    </row>
    <row r="16" spans="1:56">
      <c r="B16" s="74">
        <v>43479</v>
      </c>
      <c r="C16" s="117">
        <v>16.504914283227055</v>
      </c>
      <c r="D16" s="117">
        <v>3.4351172883527537</v>
      </c>
      <c r="E16" s="117">
        <v>5.8839951845819032</v>
      </c>
      <c r="F16" s="117">
        <v>3.453017135946931</v>
      </c>
      <c r="G16" s="117">
        <v>2.5495033196897725</v>
      </c>
      <c r="H16" s="117">
        <v>1.7539510113666767</v>
      </c>
      <c r="I16" s="117">
        <v>0.12507044822501573</v>
      </c>
      <c r="J16" s="117">
        <v>12.143725715920333</v>
      </c>
      <c r="K16" s="79">
        <v>45.849294387310444</v>
      </c>
      <c r="L16" s="67"/>
      <c r="M16" s="74">
        <v>43844</v>
      </c>
      <c r="N16" s="116">
        <v>15.293849135030705</v>
      </c>
      <c r="O16" s="116">
        <v>3.5192022327760752</v>
      </c>
      <c r="P16" s="116">
        <v>4.538636251478211</v>
      </c>
      <c r="Q16" s="116">
        <v>2.8741007356607358</v>
      </c>
      <c r="R16" s="116">
        <v>2.4856902643016436</v>
      </c>
      <c r="S16" s="116">
        <v>1.8876024968132934</v>
      </c>
      <c r="T16" s="116">
        <v>0.21743393122652827</v>
      </c>
      <c r="U16" s="116">
        <v>12.143725715920333</v>
      </c>
      <c r="V16" s="81">
        <v>42.960240763207523</v>
      </c>
      <c r="W16" s="67"/>
      <c r="AK16" s="103">
        <v>43479</v>
      </c>
      <c r="AL16" s="118">
        <v>0.32719149302068234</v>
      </c>
      <c r="AM16" s="118">
        <v>0.14507081697381016</v>
      </c>
      <c r="AN16" s="118">
        <v>0.65594789320921199</v>
      </c>
      <c r="AO16" s="118">
        <v>0.34617055337753128</v>
      </c>
      <c r="AP16" s="118">
        <v>0.25921739782546555</v>
      </c>
      <c r="AQ16" s="53"/>
      <c r="AR16" s="74">
        <v>43844</v>
      </c>
      <c r="AS16" s="116">
        <v>0.18683486091925569</v>
      </c>
      <c r="AT16" s="116">
        <v>9.7374797127701002E-2</v>
      </c>
      <c r="AU16" s="116">
        <v>0.57060651059037848</v>
      </c>
      <c r="AV16" s="116">
        <v>0.39369625076998926</v>
      </c>
      <c r="AW16" s="77">
        <v>0.13180460194548191</v>
      </c>
    </row>
    <row r="17" spans="2:56">
      <c r="B17" s="74">
        <v>43480</v>
      </c>
      <c r="C17" s="117">
        <v>16.316817932344065</v>
      </c>
      <c r="D17" s="117">
        <v>3.3411399975266884</v>
      </c>
      <c r="E17" s="117">
        <v>5.77089395522927</v>
      </c>
      <c r="F17" s="117">
        <v>3.6852999753842584</v>
      </c>
      <c r="G17" s="117">
        <v>2.5459221176108029</v>
      </c>
      <c r="H17" s="117">
        <v>2.0367776130328168</v>
      </c>
      <c r="I17" s="117">
        <v>0.12405718909326537</v>
      </c>
      <c r="J17" s="117">
        <v>12.185281420241608</v>
      </c>
      <c r="K17" s="79">
        <v>46.006190200462775</v>
      </c>
      <c r="L17" s="67"/>
      <c r="M17" s="74">
        <v>43845</v>
      </c>
      <c r="N17" s="116">
        <v>15.714338076092996</v>
      </c>
      <c r="O17" s="116">
        <v>3.4437730914551548</v>
      </c>
      <c r="P17" s="116">
        <v>4.1058365628470872</v>
      </c>
      <c r="Q17" s="116">
        <v>2.8791093632149107</v>
      </c>
      <c r="R17" s="116">
        <v>2.5024640941575775</v>
      </c>
      <c r="S17" s="116">
        <v>1.9362217883415873</v>
      </c>
      <c r="T17" s="116">
        <v>0.21100522126233529</v>
      </c>
      <c r="U17" s="116">
        <v>12.185281420241608</v>
      </c>
      <c r="V17" s="81">
        <v>42.978029617613259</v>
      </c>
      <c r="W17" s="67"/>
      <c r="Y17" t="s">
        <v>546</v>
      </c>
      <c r="Z17" t="s">
        <v>553</v>
      </c>
      <c r="AA17" t="s">
        <v>547</v>
      </c>
      <c r="AB17" t="s">
        <v>548</v>
      </c>
      <c r="AC17" t="s">
        <v>549</v>
      </c>
      <c r="AD17" t="s">
        <v>550</v>
      </c>
      <c r="AE17" t="s">
        <v>551</v>
      </c>
      <c r="AF17" t="s">
        <v>554</v>
      </c>
      <c r="AG17" t="s">
        <v>555</v>
      </c>
      <c r="AH17" t="s">
        <v>556</v>
      </c>
      <c r="AK17" s="103">
        <v>43480</v>
      </c>
      <c r="AL17" s="118">
        <v>0.26939445417264202</v>
      </c>
      <c r="AM17" s="118">
        <v>0.1689593158780576</v>
      </c>
      <c r="AN17" s="118">
        <v>0.80821698161168853</v>
      </c>
      <c r="AO17" s="118">
        <v>0.37511299838594403</v>
      </c>
      <c r="AP17" s="118">
        <v>0.3132013936984242</v>
      </c>
      <c r="AQ17" s="53"/>
      <c r="AR17" s="74">
        <v>43845</v>
      </c>
      <c r="AS17" s="116">
        <v>0.16118354676105695</v>
      </c>
      <c r="AT17" s="116">
        <v>0.11682794862673691</v>
      </c>
      <c r="AU17" s="116">
        <v>0.56803171679562725</v>
      </c>
      <c r="AV17" s="116">
        <v>0.39353359054264958</v>
      </c>
      <c r="AW17" s="77">
        <v>0.15264611479400339</v>
      </c>
      <c r="AY17" t="s">
        <v>546</v>
      </c>
      <c r="AZ17" t="s">
        <v>585</v>
      </c>
      <c r="BA17" t="s">
        <v>581</v>
      </c>
      <c r="BB17" t="s">
        <v>582</v>
      </c>
      <c r="BC17" t="s">
        <v>583</v>
      </c>
      <c r="BD17" t="s">
        <v>584</v>
      </c>
    </row>
    <row r="18" spans="2:56">
      <c r="B18" s="74">
        <v>43481</v>
      </c>
      <c r="C18" s="117">
        <v>16.286549554041052</v>
      </c>
      <c r="D18" s="117">
        <v>3.4239883986496671</v>
      </c>
      <c r="E18" s="117">
        <v>5.6025922668957984</v>
      </c>
      <c r="F18" s="117">
        <v>3.8536672317926794</v>
      </c>
      <c r="G18" s="117">
        <v>2.5573566869707247</v>
      </c>
      <c r="H18" s="117">
        <v>1.9836216577113517</v>
      </c>
      <c r="I18" s="117">
        <v>0.14034540419897618</v>
      </c>
      <c r="J18" s="117">
        <v>12.195085739766455</v>
      </c>
      <c r="K18" s="79">
        <v>46.0432069400267</v>
      </c>
      <c r="L18" s="67"/>
      <c r="M18" s="74">
        <v>43846</v>
      </c>
      <c r="N18" s="116">
        <v>15.585663864620383</v>
      </c>
      <c r="O18" s="116">
        <v>3.3151725882194865</v>
      </c>
      <c r="P18" s="116">
        <v>4.6985243630622566</v>
      </c>
      <c r="Q18" s="116">
        <v>3.1228484133626209</v>
      </c>
      <c r="R18" s="116">
        <v>2.5088083919234268</v>
      </c>
      <c r="S18" s="116">
        <v>1.9650072184643226</v>
      </c>
      <c r="T18" s="116">
        <v>0.21379992966637526</v>
      </c>
      <c r="U18" s="116">
        <v>12.195085739766455</v>
      </c>
      <c r="V18" s="81">
        <v>43.604910509085329</v>
      </c>
      <c r="W18" s="67"/>
      <c r="Y18" s="86" t="s">
        <v>557</v>
      </c>
      <c r="Z18" s="67">
        <v>2198.4846457812073</v>
      </c>
      <c r="AA18" s="67">
        <v>574.52027511874712</v>
      </c>
      <c r="AB18" s="67">
        <v>807.25588754484306</v>
      </c>
      <c r="AC18" s="67">
        <v>411.36384713835059</v>
      </c>
      <c r="AD18" s="67">
        <v>386.653967495171</v>
      </c>
      <c r="AE18" s="67">
        <v>256.16382866207499</v>
      </c>
      <c r="AF18" s="67">
        <v>27.846057250670707</v>
      </c>
      <c r="AG18" s="67">
        <v>1768.3607653756067</v>
      </c>
      <c r="AH18" s="67">
        <v>6430.6492743666722</v>
      </c>
      <c r="AK18" s="103">
        <v>43481</v>
      </c>
      <c r="AL18" s="118">
        <v>0.30187860585511112</v>
      </c>
      <c r="AM18" s="118">
        <v>0.1722754035259178</v>
      </c>
      <c r="AN18" s="118">
        <v>0.855025105915727</v>
      </c>
      <c r="AO18" s="118">
        <v>0.40735359353028344</v>
      </c>
      <c r="AP18" s="118">
        <v>0.31525356215980421</v>
      </c>
      <c r="AQ18" s="53"/>
      <c r="AR18" s="74">
        <v>43846</v>
      </c>
      <c r="AS18" s="116">
        <v>0.16742768033390404</v>
      </c>
      <c r="AT18" s="116">
        <v>0.13233322401889183</v>
      </c>
      <c r="AU18" s="116">
        <v>0.83557686332109815</v>
      </c>
      <c r="AV18" s="116">
        <v>0.36115421739336639</v>
      </c>
      <c r="AW18" s="77">
        <v>0.1470773408247294</v>
      </c>
      <c r="AY18" s="86" t="s">
        <v>557</v>
      </c>
      <c r="AZ18" s="67">
        <v>37.767991517076979</v>
      </c>
      <c r="BA18" s="67">
        <v>16.110470250504292</v>
      </c>
      <c r="BB18" s="67">
        <v>120.3054420147603</v>
      </c>
      <c r="BC18" s="67">
        <v>50.200167080240796</v>
      </c>
      <c r="BD18" s="67">
        <v>28.682735306350104</v>
      </c>
    </row>
    <row r="19" spans="2:56">
      <c r="B19" s="74">
        <v>43482</v>
      </c>
      <c r="C19" s="117">
        <v>16.050888608681902</v>
      </c>
      <c r="D19" s="117">
        <v>3.5080733430729887</v>
      </c>
      <c r="E19" s="117">
        <v>5.4996963577897331</v>
      </c>
      <c r="F19" s="117">
        <v>3.9248706713890593</v>
      </c>
      <c r="G19" s="117">
        <v>2.5688245557582614</v>
      </c>
      <c r="H19" s="117">
        <v>1.9730700557778269</v>
      </c>
      <c r="I19" s="117">
        <v>0.14374053706206205</v>
      </c>
      <c r="J19" s="117">
        <v>12.130609581448589</v>
      </c>
      <c r="K19" s="79">
        <v>45.799773710980425</v>
      </c>
      <c r="L19" s="67"/>
      <c r="M19" s="74">
        <v>43847</v>
      </c>
      <c r="N19" s="116">
        <v>15.424821100279612</v>
      </c>
      <c r="O19" s="116">
        <v>3.2681839428064539</v>
      </c>
      <c r="P19" s="116">
        <v>4.9208632260688567</v>
      </c>
      <c r="Q19" s="116">
        <v>3.1677618727394208</v>
      </c>
      <c r="R19" s="116">
        <v>2.5094864893584981</v>
      </c>
      <c r="S19" s="116">
        <v>1.9418559487453153</v>
      </c>
      <c r="T19" s="116">
        <v>0.21878289570260692</v>
      </c>
      <c r="U19" s="116">
        <v>12.130609581448589</v>
      </c>
      <c r="V19" s="81">
        <v>43.582365057149353</v>
      </c>
      <c r="W19" s="67"/>
      <c r="Y19" s="87" t="s">
        <v>534</v>
      </c>
      <c r="Z19" s="67">
        <v>437.31768971988924</v>
      </c>
      <c r="AA19" s="67">
        <v>107.31959303676584</v>
      </c>
      <c r="AB19" s="67">
        <v>145.18045177822466</v>
      </c>
      <c r="AC19" s="67">
        <v>94.481768567476919</v>
      </c>
      <c r="AD19" s="67">
        <v>77.028543222150915</v>
      </c>
      <c r="AE19" s="67">
        <v>53.68829351473034</v>
      </c>
      <c r="AF19" s="67">
        <v>7.4538542947632269</v>
      </c>
      <c r="AG19" s="67">
        <v>358.51364401145048</v>
      </c>
      <c r="AH19" s="67">
        <v>1280.9838381454515</v>
      </c>
      <c r="AK19" s="103">
        <v>43482</v>
      </c>
      <c r="AL19" s="118">
        <v>0.33460577508182521</v>
      </c>
      <c r="AM19" s="118">
        <v>0.16741752754468472</v>
      </c>
      <c r="AN19" s="118">
        <v>0.90011470891974843</v>
      </c>
      <c r="AO19" s="118">
        <v>0.40957410224381341</v>
      </c>
      <c r="AP19" s="118">
        <v>0.29275120010179695</v>
      </c>
      <c r="AQ19" s="53"/>
      <c r="AR19" s="74">
        <v>43847</v>
      </c>
      <c r="AS19" s="116">
        <v>0.20571521542006882</v>
      </c>
      <c r="AT19" s="116">
        <v>0.14273448249463569</v>
      </c>
      <c r="AU19" s="116">
        <v>0.81228220085384628</v>
      </c>
      <c r="AV19" s="116">
        <v>0.3601375909724937</v>
      </c>
      <c r="AW19" s="77">
        <v>0.15351680012947047</v>
      </c>
      <c r="AY19" s="87" t="s">
        <v>534</v>
      </c>
      <c r="AZ19" s="67">
        <v>6.8733037479377295</v>
      </c>
      <c r="BA19" s="67">
        <v>4.3654830668411897</v>
      </c>
      <c r="BB19" s="67">
        <v>24.706776831357175</v>
      </c>
      <c r="BC19" s="67">
        <v>9.5187495147904446</v>
      </c>
      <c r="BD19" s="67">
        <v>4.9109979133942483</v>
      </c>
    </row>
    <row r="20" spans="2:56">
      <c r="B20" s="74">
        <v>43483</v>
      </c>
      <c r="C20" s="117">
        <v>16.344924283625428</v>
      </c>
      <c r="D20" s="117">
        <v>3.52538494927779</v>
      </c>
      <c r="E20" s="117">
        <v>4.7034742726881094</v>
      </c>
      <c r="F20" s="117">
        <v>4.3871720279305766</v>
      </c>
      <c r="G20" s="117">
        <v>2.5542484881249243</v>
      </c>
      <c r="H20" s="117">
        <v>1.9649184619991209</v>
      </c>
      <c r="I20" s="117">
        <v>0.14217527862254026</v>
      </c>
      <c r="J20" s="117">
        <v>12.113724172544899</v>
      </c>
      <c r="K20" s="79">
        <v>45.736021934813387</v>
      </c>
      <c r="L20" s="67"/>
      <c r="M20" s="74">
        <v>43848</v>
      </c>
      <c r="N20" s="116">
        <v>15.084753541387705</v>
      </c>
      <c r="O20" s="116">
        <v>3.4066767924448658</v>
      </c>
      <c r="P20" s="116">
        <v>4.4905242090872637</v>
      </c>
      <c r="Q20" s="116">
        <v>2.8188318165986792</v>
      </c>
      <c r="R20" s="116">
        <v>2.5036802800707014</v>
      </c>
      <c r="S20" s="116">
        <v>1.8160759533407438</v>
      </c>
      <c r="T20" s="116">
        <v>0.24876129278607573</v>
      </c>
      <c r="U20" s="116">
        <v>12.113724172544899</v>
      </c>
      <c r="V20" s="81">
        <v>42.483028058260928</v>
      </c>
      <c r="W20" s="67"/>
      <c r="Y20" s="87" t="s">
        <v>535</v>
      </c>
      <c r="Z20" s="67">
        <v>263.1157849237328</v>
      </c>
      <c r="AA20" s="67">
        <v>105.78751588764089</v>
      </c>
      <c r="AB20" s="67">
        <v>136.57947119644081</v>
      </c>
      <c r="AC20" s="67">
        <v>72.894602917563489</v>
      </c>
      <c r="AD20" s="67">
        <v>68.62036282562589</v>
      </c>
      <c r="AE20" s="67">
        <v>49.049318102305854</v>
      </c>
      <c r="AF20" s="67">
        <v>4.7806559783278875</v>
      </c>
      <c r="AG20" s="67">
        <v>282.09267312564452</v>
      </c>
      <c r="AH20" s="67">
        <v>982.92038495728207</v>
      </c>
      <c r="AK20" s="103">
        <v>43483</v>
      </c>
      <c r="AL20" s="118">
        <v>0.37669309515568566</v>
      </c>
      <c r="AM20" s="118">
        <v>0.19106309256177109</v>
      </c>
      <c r="AN20" s="118">
        <v>1.2751939352695667</v>
      </c>
      <c r="AO20" s="118">
        <v>0.39915205881398602</v>
      </c>
      <c r="AP20" s="118">
        <v>0.31021758440272418</v>
      </c>
      <c r="AQ20" s="53"/>
      <c r="AR20" s="74">
        <v>43848</v>
      </c>
      <c r="AS20" s="116">
        <v>0.20030003785163342</v>
      </c>
      <c r="AT20" s="116">
        <v>0.15817321164047238</v>
      </c>
      <c r="AU20" s="116">
        <v>0.71125532716532469</v>
      </c>
      <c r="AV20" s="116">
        <v>0.25496491240052599</v>
      </c>
      <c r="AW20" s="77">
        <v>0.12693418233343515</v>
      </c>
      <c r="AY20" s="87" t="s">
        <v>535</v>
      </c>
      <c r="AZ20" s="67">
        <v>5.3339243241147658</v>
      </c>
      <c r="BA20" s="67">
        <v>3.0833958694155292</v>
      </c>
      <c r="BB20" s="67">
        <v>15.598339529007452</v>
      </c>
      <c r="BC20" s="67">
        <v>7.6951271812951365</v>
      </c>
      <c r="BD20" s="67">
        <v>4.0442280280579297</v>
      </c>
    </row>
    <row r="21" spans="2:56">
      <c r="B21" s="74">
        <v>43484</v>
      </c>
      <c r="C21" s="117">
        <v>16.076832932941624</v>
      </c>
      <c r="D21" s="117">
        <v>3.5872121142949385</v>
      </c>
      <c r="E21" s="117">
        <v>4.5202085901699087</v>
      </c>
      <c r="F21" s="117">
        <v>4.012365262806787</v>
      </c>
      <c r="G21" s="117">
        <v>2.489774741820705</v>
      </c>
      <c r="H21" s="117">
        <v>1.7664466715760359</v>
      </c>
      <c r="I21" s="117">
        <v>8.2565690051170301E-2</v>
      </c>
      <c r="J21" s="117">
        <v>11.722129669924179</v>
      </c>
      <c r="K21" s="79">
        <v>44.257535673585345</v>
      </c>
      <c r="L21" s="67"/>
      <c r="M21" s="74">
        <v>43849</v>
      </c>
      <c r="N21" s="116">
        <v>14.395427408498701</v>
      </c>
      <c r="O21" s="116">
        <v>3.4301711151513818</v>
      </c>
      <c r="P21" s="116">
        <v>4.8122342138773817</v>
      </c>
      <c r="Q21" s="116">
        <v>2.7696342726305305</v>
      </c>
      <c r="R21" s="116">
        <v>2.4476600475496793</v>
      </c>
      <c r="S21" s="116">
        <v>1.6306192776318096</v>
      </c>
      <c r="T21" s="116">
        <v>0.2403406145461541</v>
      </c>
      <c r="U21" s="116">
        <v>11.722129669924179</v>
      </c>
      <c r="V21" s="81">
        <v>41.448216619809813</v>
      </c>
      <c r="W21" s="67"/>
      <c r="Y21" s="87" t="s">
        <v>536</v>
      </c>
      <c r="Z21" s="67">
        <v>359.81002402726494</v>
      </c>
      <c r="AA21" s="67">
        <v>99.178191947307752</v>
      </c>
      <c r="AB21" s="67">
        <v>131.55043601940912</v>
      </c>
      <c r="AC21" s="67">
        <v>71.438824640742155</v>
      </c>
      <c r="AD21" s="67">
        <v>68.059031347097459</v>
      </c>
      <c r="AE21" s="67">
        <v>45.348406520362786</v>
      </c>
      <c r="AF21" s="67">
        <v>4.0458567777442864</v>
      </c>
      <c r="AG21" s="67">
        <v>297.96207716129726</v>
      </c>
      <c r="AH21" s="67">
        <v>1077.3928484412261</v>
      </c>
      <c r="AK21" s="103">
        <v>43484</v>
      </c>
      <c r="AL21" s="118">
        <v>0.35439217365585124</v>
      </c>
      <c r="AM21" s="118">
        <v>0.17769050409981585</v>
      </c>
      <c r="AN21" s="118">
        <v>1.2065921984977694</v>
      </c>
      <c r="AO21" s="118">
        <v>0.3386891659716294</v>
      </c>
      <c r="AP21" s="118">
        <v>0.23841050167999481</v>
      </c>
      <c r="AQ21" s="53"/>
      <c r="AR21" s="74">
        <v>43849</v>
      </c>
      <c r="AS21" s="116">
        <v>0.24396749049270153</v>
      </c>
      <c r="AT21" s="116">
        <v>0.14738122781485932</v>
      </c>
      <c r="AU21" s="116">
        <v>0.75730844423670507</v>
      </c>
      <c r="AV21" s="116">
        <v>0.2337149232271124</v>
      </c>
      <c r="AW21" s="77">
        <v>9.7086306395145303E-2</v>
      </c>
      <c r="AY21" s="87" t="s">
        <v>536</v>
      </c>
      <c r="AZ21" s="67">
        <v>6.3059288206805153</v>
      </c>
      <c r="BA21" s="67">
        <v>2.8860958702259323</v>
      </c>
      <c r="BB21" s="67">
        <v>17.940401846265893</v>
      </c>
      <c r="BC21" s="67">
        <v>6.3669247382423428</v>
      </c>
      <c r="BD21" s="67">
        <v>3.0013343778879538</v>
      </c>
    </row>
    <row r="22" spans="2:56">
      <c r="B22" s="74">
        <v>43485</v>
      </c>
      <c r="C22" s="117">
        <v>15.877926446950415</v>
      </c>
      <c r="D22" s="117">
        <v>3.5773197678921949</v>
      </c>
      <c r="E22" s="117">
        <v>5.222134024039045</v>
      </c>
      <c r="F22" s="117">
        <v>3.7938647887250214</v>
      </c>
      <c r="G22" s="117">
        <v>2.4785096968195508</v>
      </c>
      <c r="H22" s="117">
        <v>1.6766288790649573</v>
      </c>
      <c r="I22" s="117">
        <v>7.8751733605458785E-2</v>
      </c>
      <c r="J22" s="117">
        <v>11.783281181452779</v>
      </c>
      <c r="K22" s="79">
        <v>44.488416518549421</v>
      </c>
      <c r="L22" s="67"/>
      <c r="M22" s="74">
        <v>43850</v>
      </c>
      <c r="N22" s="116">
        <v>13.59810684812375</v>
      </c>
      <c r="O22" s="116">
        <v>3.2422165334992514</v>
      </c>
      <c r="P22" s="116">
        <v>5.9926027720282837</v>
      </c>
      <c r="Q22" s="116">
        <v>3.7072476730633745</v>
      </c>
      <c r="R22" s="116">
        <v>2.4075841864149057</v>
      </c>
      <c r="S22" s="116">
        <v>1.8126242852475376</v>
      </c>
      <c r="T22" s="116">
        <v>0.25281634526681779</v>
      </c>
      <c r="U22" s="116">
        <v>11.783281181452779</v>
      </c>
      <c r="V22" s="81">
        <v>42.796479825096696</v>
      </c>
      <c r="W22" s="67"/>
      <c r="Y22" s="87" t="s">
        <v>537</v>
      </c>
      <c r="Z22" s="67">
        <v>361.0149644251444</v>
      </c>
      <c r="AA22" s="67">
        <v>78.485876359368618</v>
      </c>
      <c r="AB22" s="67">
        <v>112.18311554461761</v>
      </c>
      <c r="AC22" s="67">
        <v>52.409179244486786</v>
      </c>
      <c r="AD22" s="67">
        <v>58.952235770454159</v>
      </c>
      <c r="AE22" s="67">
        <v>36.670238718265082</v>
      </c>
      <c r="AF22" s="67">
        <v>3.4844120842085045</v>
      </c>
      <c r="AG22" s="67">
        <v>251.63052033745922</v>
      </c>
      <c r="AH22" s="67">
        <v>954.83054248400424</v>
      </c>
      <c r="AK22" s="103">
        <v>43485</v>
      </c>
      <c r="AL22" s="118">
        <v>0.36876062917018376</v>
      </c>
      <c r="AM22" s="118">
        <v>0.17393424911185132</v>
      </c>
      <c r="AN22" s="118">
        <v>1.1987067887459524</v>
      </c>
      <c r="AO22" s="118">
        <v>0.29677453300033968</v>
      </c>
      <c r="AP22" s="118">
        <v>0.19359240674565398</v>
      </c>
      <c r="AQ22" s="53"/>
      <c r="AR22" s="74">
        <v>43850</v>
      </c>
      <c r="AS22" s="116">
        <v>0.35270660673445375</v>
      </c>
      <c r="AT22" s="116">
        <v>0.18021792518990312</v>
      </c>
      <c r="AU22" s="116">
        <v>1.185465940707954</v>
      </c>
      <c r="AV22" s="116">
        <v>0.34167708201354419</v>
      </c>
      <c r="AW22" s="77">
        <v>0.13056667854285259</v>
      </c>
      <c r="AY22" s="87" t="s">
        <v>537</v>
      </c>
      <c r="AZ22" s="67">
        <v>4.3972811271984273</v>
      </c>
      <c r="BA22" s="67">
        <v>0.50328605385699654</v>
      </c>
      <c r="BB22" s="67">
        <v>12.371900286616269</v>
      </c>
      <c r="BC22" s="67">
        <v>5.3428783713413655</v>
      </c>
      <c r="BD22" s="67">
        <v>2.885001937132782</v>
      </c>
    </row>
    <row r="23" spans="2:56">
      <c r="B23" s="74">
        <v>43486</v>
      </c>
      <c r="C23" s="117">
        <v>15.047708070639283</v>
      </c>
      <c r="D23" s="117">
        <v>3.4511923512572125</v>
      </c>
      <c r="E23" s="117">
        <v>5.8060797347466764</v>
      </c>
      <c r="F23" s="117">
        <v>4.5634146145240981</v>
      </c>
      <c r="G23" s="117">
        <v>2.5602249785766618</v>
      </c>
      <c r="H23" s="117">
        <v>1.901908872252174</v>
      </c>
      <c r="I23" s="117">
        <v>0.11220927776312219</v>
      </c>
      <c r="J23" s="117">
        <v>12.049030835335259</v>
      </c>
      <c r="K23" s="79">
        <v>45.491768735094482</v>
      </c>
      <c r="L23" s="67"/>
      <c r="M23" s="74">
        <v>43851</v>
      </c>
      <c r="N23" s="116">
        <v>12.819168317959177</v>
      </c>
      <c r="O23" s="116">
        <v>3.4647943275609849</v>
      </c>
      <c r="P23" s="116">
        <v>5.7063197735151512</v>
      </c>
      <c r="Q23" s="116">
        <v>3.9210862381565246</v>
      </c>
      <c r="R23" s="116">
        <v>2.4872205243615921</v>
      </c>
      <c r="S23" s="116">
        <v>1.8504187882761733</v>
      </c>
      <c r="T23" s="116">
        <v>0.25633360774873393</v>
      </c>
      <c r="U23" s="116">
        <v>12.049030835335259</v>
      </c>
      <c r="V23" s="81">
        <v>42.554372412913594</v>
      </c>
      <c r="W23" s="67"/>
      <c r="Y23" s="87" t="s">
        <v>538</v>
      </c>
      <c r="Z23" s="67">
        <v>383.13909385788662</v>
      </c>
      <c r="AA23" s="67">
        <v>92.278280331394015</v>
      </c>
      <c r="AB23" s="67">
        <v>122.30682179554081</v>
      </c>
      <c r="AC23" s="67">
        <v>54.345853738213975</v>
      </c>
      <c r="AD23" s="67">
        <v>57.610481499819244</v>
      </c>
      <c r="AE23" s="67">
        <v>32.206549490710238</v>
      </c>
      <c r="AF23" s="67">
        <v>3.8194000130662524</v>
      </c>
      <c r="AG23" s="67">
        <v>280.43651529393821</v>
      </c>
      <c r="AH23" s="67">
        <v>1026.1429960205692</v>
      </c>
      <c r="AK23" s="103">
        <v>43486</v>
      </c>
      <c r="AL23" s="118">
        <v>0.41016590996268243</v>
      </c>
      <c r="AM23" s="118">
        <v>0.18529842375420119</v>
      </c>
      <c r="AN23" s="118">
        <v>1.3942994803852964</v>
      </c>
      <c r="AO23" s="118">
        <v>0.4279139732112745</v>
      </c>
      <c r="AP23" s="118">
        <v>0.26728384217366152</v>
      </c>
      <c r="AQ23" s="53"/>
      <c r="AR23" s="74">
        <v>43851</v>
      </c>
      <c r="AS23" s="116">
        <v>0.40106346833208756</v>
      </c>
      <c r="AT23" s="116">
        <v>0.18586326508590256</v>
      </c>
      <c r="AU23" s="116">
        <v>1.1970317617060389</v>
      </c>
      <c r="AV23" s="116">
        <v>0.37816861985750194</v>
      </c>
      <c r="AW23" s="77">
        <v>0.16391836685964825</v>
      </c>
      <c r="AY23" s="87" t="s">
        <v>538</v>
      </c>
      <c r="AZ23" s="67">
        <v>3.9338769178823569</v>
      </c>
      <c r="BA23" s="67">
        <v>1.0392591428483213</v>
      </c>
      <c r="BB23" s="67">
        <v>13.734306189706423</v>
      </c>
      <c r="BC23" s="67">
        <v>5.3676512385963733</v>
      </c>
      <c r="BD23" s="67">
        <v>3.1687569333946213</v>
      </c>
    </row>
    <row r="24" spans="2:56">
      <c r="B24" s="74">
        <v>43487</v>
      </c>
      <c r="C24" s="117">
        <v>14.399099964146211</v>
      </c>
      <c r="D24" s="117">
        <v>3.401730619243494</v>
      </c>
      <c r="E24" s="117">
        <v>5.5776546571151497</v>
      </c>
      <c r="F24" s="117">
        <v>4.5596798703392558</v>
      </c>
      <c r="G24" s="117">
        <v>2.5850572699154499</v>
      </c>
      <c r="H24" s="117">
        <v>1.9692587781565964</v>
      </c>
      <c r="I24" s="117">
        <v>0.12164438468220791</v>
      </c>
      <c r="J24" s="117">
        <v>11.750491407736725</v>
      </c>
      <c r="K24" s="79">
        <v>44.364616951335087</v>
      </c>
      <c r="L24" s="67"/>
      <c r="M24" s="74">
        <v>43852</v>
      </c>
      <c r="N24" s="116">
        <v>11.720842012889364</v>
      </c>
      <c r="O24" s="116">
        <v>3.5290945791788189</v>
      </c>
      <c r="P24" s="116">
        <v>5.2052124429599624</v>
      </c>
      <c r="Q24" s="116">
        <v>4.1359661556852574</v>
      </c>
      <c r="R24" s="116">
        <v>2.4745296584143732</v>
      </c>
      <c r="S24" s="116">
        <v>2.0078262541568255</v>
      </c>
      <c r="T24" s="116">
        <v>0.25178581926019583</v>
      </c>
      <c r="U24" s="116">
        <v>11.750491407736725</v>
      </c>
      <c r="V24" s="81">
        <v>41.07574833028152</v>
      </c>
      <c r="W24" s="67"/>
      <c r="Y24" s="87" t="s">
        <v>539</v>
      </c>
      <c r="Z24" s="67">
        <v>394.08708882728945</v>
      </c>
      <c r="AA24" s="67">
        <v>91.470817556270063</v>
      </c>
      <c r="AB24" s="67">
        <v>159.45559121061001</v>
      </c>
      <c r="AC24" s="67">
        <v>65.793618029867304</v>
      </c>
      <c r="AD24" s="67">
        <v>56.383312830023407</v>
      </c>
      <c r="AE24" s="67">
        <v>39.201022315700705</v>
      </c>
      <c r="AF24" s="67">
        <v>4.2618781025605488</v>
      </c>
      <c r="AG24" s="67">
        <v>297.72533544581711</v>
      </c>
      <c r="AH24" s="67">
        <v>1108.3786643181386</v>
      </c>
      <c r="AK24" s="103">
        <v>43487</v>
      </c>
      <c r="AL24" s="118">
        <v>0.41580388242054367</v>
      </c>
      <c r="AM24" s="118">
        <v>0.18866662593230984</v>
      </c>
      <c r="AN24" s="118">
        <v>1.3696842192953846</v>
      </c>
      <c r="AO24" s="118">
        <v>0.42553076943786372</v>
      </c>
      <c r="AP24" s="118">
        <v>0.25947100280217361</v>
      </c>
      <c r="AQ24" s="53"/>
      <c r="AR24" s="74">
        <v>43852</v>
      </c>
      <c r="AS24" s="116">
        <v>0.40346339621391791</v>
      </c>
      <c r="AT24" s="116">
        <v>0.1856612210609363</v>
      </c>
      <c r="AU24" s="116">
        <v>1.316326556655812</v>
      </c>
      <c r="AV24" s="116">
        <v>0.39185847556987125</v>
      </c>
      <c r="AW24" s="77">
        <v>0.19602234879251726</v>
      </c>
      <c r="AY24" s="87" t="s">
        <v>539</v>
      </c>
      <c r="AZ24" s="67">
        <v>5.1192382007420338</v>
      </c>
      <c r="BA24" s="67">
        <v>2.0142041447970542</v>
      </c>
      <c r="BB24" s="67">
        <v>17.09919397033886</v>
      </c>
      <c r="BC24" s="67">
        <v>6.8314684357943616</v>
      </c>
      <c r="BD24" s="67">
        <v>4.4704123202227111</v>
      </c>
    </row>
    <row r="25" spans="2:56">
      <c r="B25" s="74">
        <v>43488</v>
      </c>
      <c r="C25" s="117">
        <v>14.420720234362648</v>
      </c>
      <c r="D25" s="117">
        <v>3.3930748161410929</v>
      </c>
      <c r="E25" s="117">
        <v>5.4014805652231503</v>
      </c>
      <c r="F25" s="117">
        <v>4.5153661886005434</v>
      </c>
      <c r="G25" s="117">
        <v>2.6301083682579884</v>
      </c>
      <c r="H25" s="117">
        <v>1.9542741866484086</v>
      </c>
      <c r="I25" s="117">
        <v>0.14620989329460246</v>
      </c>
      <c r="J25" s="117">
        <v>11.695406447705118</v>
      </c>
      <c r="K25" s="79">
        <v>44.156640700233552</v>
      </c>
      <c r="L25" s="67"/>
      <c r="M25" s="74">
        <v>43853</v>
      </c>
      <c r="N25" s="116">
        <v>10.847695577896626</v>
      </c>
      <c r="O25" s="116">
        <v>3.4066767924448658</v>
      </c>
      <c r="P25" s="116">
        <v>5.2836928712584159</v>
      </c>
      <c r="Q25" s="116">
        <v>4.2843276934221404</v>
      </c>
      <c r="R25" s="116">
        <v>2.4757836845861512</v>
      </c>
      <c r="S25" s="116">
        <v>1.9643569210953369</v>
      </c>
      <c r="T25" s="116">
        <v>0.24455899600936998</v>
      </c>
      <c r="U25" s="116">
        <v>11.695406447705118</v>
      </c>
      <c r="V25" s="81">
        <v>40.202498984418028</v>
      </c>
      <c r="W25" s="67"/>
      <c r="Y25" s="87"/>
      <c r="Z25" s="67"/>
      <c r="AA25" s="67"/>
      <c r="AB25" s="67"/>
      <c r="AC25" s="67"/>
      <c r="AD25" s="67"/>
      <c r="AE25" s="67"/>
      <c r="AF25" s="67"/>
      <c r="AG25" s="67"/>
      <c r="AH25" s="67"/>
      <c r="AK25" s="103">
        <v>43488</v>
      </c>
      <c r="AL25" s="118">
        <v>0.4631591176533813</v>
      </c>
      <c r="AM25" s="118">
        <v>0.19218796465315086</v>
      </c>
      <c r="AN25" s="118">
        <v>1.4127440348249884</v>
      </c>
      <c r="AO25" s="118">
        <v>0.43092101231836727</v>
      </c>
      <c r="AP25" s="118">
        <v>0.17826247505266804</v>
      </c>
      <c r="AQ25" s="53"/>
      <c r="AR25" s="74">
        <v>43853</v>
      </c>
      <c r="AS25" s="116">
        <v>0.40118290298576798</v>
      </c>
      <c r="AT25" s="116">
        <v>0.18692279357396985</v>
      </c>
      <c r="AU25" s="116">
        <v>1.3779066265587134</v>
      </c>
      <c r="AV25" s="116">
        <v>0.41603064145900037</v>
      </c>
      <c r="AW25" s="77">
        <v>0.23544400073582245</v>
      </c>
      <c r="AY25" s="87" t="s">
        <v>540</v>
      </c>
      <c r="AZ25" s="67">
        <v>5.8044383785211515</v>
      </c>
      <c r="BA25" s="67">
        <v>2.2187461025192698</v>
      </c>
      <c r="BB25" s="67">
        <v>18.854523361468246</v>
      </c>
      <c r="BC25" s="67">
        <v>9.0773676001807715</v>
      </c>
      <c r="BD25" s="67">
        <v>6.2020037962598584</v>
      </c>
    </row>
    <row r="26" spans="2:56">
      <c r="B26" s="74">
        <v>43489</v>
      </c>
      <c r="C26" s="117">
        <v>14.096416181116112</v>
      </c>
      <c r="D26" s="117">
        <v>3.53775038228122</v>
      </c>
      <c r="E26" s="117">
        <v>5.2198653815862857</v>
      </c>
      <c r="F26" s="117">
        <v>4.6953288939447555</v>
      </c>
      <c r="G26" s="117">
        <v>2.6330190409536174</v>
      </c>
      <c r="H26" s="117">
        <v>1.9772448598790666</v>
      </c>
      <c r="I26" s="117">
        <v>0.14459573323478556</v>
      </c>
      <c r="J26" s="117">
        <v>11.63883620286358</v>
      </c>
      <c r="K26" s="79">
        <v>43.943056675859424</v>
      </c>
      <c r="L26" s="67"/>
      <c r="M26" s="74">
        <v>43854</v>
      </c>
      <c r="N26" s="116">
        <v>10.783358472160321</v>
      </c>
      <c r="O26" s="116">
        <v>3.4388269182537825</v>
      </c>
      <c r="P26" s="116">
        <v>4.9110141913981149</v>
      </c>
      <c r="Q26" s="116">
        <v>4.2309475020941951</v>
      </c>
      <c r="R26" s="116">
        <v>2.4910507153425017</v>
      </c>
      <c r="S26" s="116">
        <v>1.7935843983433672</v>
      </c>
      <c r="T26" s="116">
        <v>0.24826379448329061</v>
      </c>
      <c r="U26" s="116">
        <v>11.63883620286358</v>
      </c>
      <c r="V26" s="81">
        <v>39.535882194939155</v>
      </c>
      <c r="W26" s="67"/>
      <c r="AK26" s="103">
        <v>43489</v>
      </c>
      <c r="AL26" s="118">
        <v>0.48483987773873938</v>
      </c>
      <c r="AM26" s="118">
        <v>0.19822924135204362</v>
      </c>
      <c r="AN26" s="118">
        <v>1.4202230554594775</v>
      </c>
      <c r="AO26" s="118">
        <v>0.44170543931691897</v>
      </c>
      <c r="AP26" s="118">
        <v>0.21748997244407145</v>
      </c>
      <c r="AQ26" s="53"/>
      <c r="AR26" s="74">
        <v>43854</v>
      </c>
      <c r="AS26" s="116">
        <v>0.39516588538243663</v>
      </c>
      <c r="AT26" s="116">
        <v>0.17612867171634627</v>
      </c>
      <c r="AU26" s="116">
        <v>1.3394256609612201</v>
      </c>
      <c r="AV26" s="116">
        <v>0.40032608187817875</v>
      </c>
      <c r="AW26" s="77">
        <v>0.2406598348413688</v>
      </c>
      <c r="AY26" s="87"/>
      <c r="AZ26" s="67"/>
      <c r="BA26" s="67"/>
      <c r="BB26" s="67"/>
      <c r="BC26" s="67"/>
      <c r="BD26" s="67"/>
    </row>
    <row r="27" spans="2:56">
      <c r="B27" s="74">
        <v>43490</v>
      </c>
      <c r="C27" s="117">
        <v>13.599149966138087</v>
      </c>
      <c r="D27" s="117">
        <v>3.4709770440626997</v>
      </c>
      <c r="E27" s="117">
        <v>5.7133153495429676</v>
      </c>
      <c r="F27" s="117">
        <v>4.2830725505286171</v>
      </c>
      <c r="G27" s="117">
        <v>2.634214793127069</v>
      </c>
      <c r="H27" s="117">
        <v>2.0093330305801582</v>
      </c>
      <c r="I27" s="117">
        <v>0.12519351034157253</v>
      </c>
      <c r="J27" s="117">
        <v>11.469873826968779</v>
      </c>
      <c r="K27" s="79">
        <v>43.305130071289945</v>
      </c>
      <c r="L27" s="67"/>
      <c r="M27" s="74">
        <v>43855</v>
      </c>
      <c r="N27" s="116">
        <v>10.346785254663949</v>
      </c>
      <c r="O27" s="116">
        <v>3.5525889018853354</v>
      </c>
      <c r="P27" s="116">
        <v>4.3928146753121675</v>
      </c>
      <c r="Q27" s="116">
        <v>3.4565305019246124</v>
      </c>
      <c r="R27" s="116">
        <v>2.5174836496223336</v>
      </c>
      <c r="S27" s="116">
        <v>1.6599047441782178</v>
      </c>
      <c r="T27" s="116">
        <v>0.23776615690042577</v>
      </c>
      <c r="U27" s="116">
        <v>11.469873826968779</v>
      </c>
      <c r="V27" s="81">
        <v>37.633747711455825</v>
      </c>
      <c r="W27" s="67"/>
      <c r="Y27" s="88" t="s">
        <v>558</v>
      </c>
      <c r="Z27" s="82" t="s">
        <v>438</v>
      </c>
      <c r="AA27" s="84" t="s">
        <v>422</v>
      </c>
      <c r="AB27" s="84" t="s">
        <v>531</v>
      </c>
      <c r="AC27" s="84" t="s">
        <v>282</v>
      </c>
      <c r="AD27" s="82" t="s">
        <v>529</v>
      </c>
      <c r="AE27" s="82" t="s">
        <v>473</v>
      </c>
      <c r="AF27" s="82" t="s">
        <v>134</v>
      </c>
      <c r="AG27" s="82" t="s">
        <v>533</v>
      </c>
      <c r="AH27" s="85" t="s">
        <v>522</v>
      </c>
      <c r="AK27" s="103">
        <v>43490</v>
      </c>
      <c r="AL27" s="118">
        <v>0.3184829610510676</v>
      </c>
      <c r="AM27" s="118">
        <v>0.18813585948577141</v>
      </c>
      <c r="AN27" s="118">
        <v>1.3388516031312878</v>
      </c>
      <c r="AO27" s="118">
        <v>0.37623595952476924</v>
      </c>
      <c r="AP27" s="118">
        <v>0.23119517670467035</v>
      </c>
      <c r="AQ27" s="53"/>
      <c r="AR27" s="74">
        <v>43855</v>
      </c>
      <c r="AS27" s="116">
        <v>0.22830720487474673</v>
      </c>
      <c r="AT27" s="116">
        <v>0.16864662869656297</v>
      </c>
      <c r="AU27" s="116">
        <v>1.1101395264998073</v>
      </c>
      <c r="AV27" s="116">
        <v>0.29827391135175291</v>
      </c>
      <c r="AW27" s="77">
        <v>0.18598199983331942</v>
      </c>
      <c r="AY27" s="87"/>
      <c r="AZ27" s="67"/>
      <c r="BA27" s="67"/>
      <c r="BB27" s="67"/>
      <c r="BC27" s="67"/>
      <c r="BD27" s="67"/>
    </row>
    <row r="28" spans="2:56">
      <c r="B28" s="74">
        <v>43491</v>
      </c>
      <c r="C28" s="117">
        <v>12.582997265965608</v>
      </c>
      <c r="D28" s="117">
        <v>3.4153325955472664</v>
      </c>
      <c r="E28" s="117">
        <v>5.374311607916388</v>
      </c>
      <c r="F28" s="117">
        <v>3.2510891148119976</v>
      </c>
      <c r="G28" s="117">
        <v>2.5847954153255674</v>
      </c>
      <c r="H28" s="117">
        <v>1.912756829106129</v>
      </c>
      <c r="I28" s="117">
        <v>0.13615987471130259</v>
      </c>
      <c r="J28" s="117">
        <v>10.54111748723389</v>
      </c>
      <c r="K28" s="79">
        <v>39.798560190618147</v>
      </c>
      <c r="L28" s="67"/>
      <c r="M28" s="74">
        <v>43856</v>
      </c>
      <c r="N28" s="116">
        <v>10.002122188219449</v>
      </c>
      <c r="O28" s="116">
        <v>3.5760832245918515</v>
      </c>
      <c r="P28" s="116">
        <v>4.5853715556195818</v>
      </c>
      <c r="Q28" s="116">
        <v>2.9230513191194136</v>
      </c>
      <c r="R28" s="116">
        <v>2.4817389844930426</v>
      </c>
      <c r="S28" s="116">
        <v>1.62573517186359</v>
      </c>
      <c r="T28" s="116">
        <v>0.23408880533672657</v>
      </c>
      <c r="U28" s="116">
        <v>10.54111748723389</v>
      </c>
      <c r="V28" s="81">
        <v>35.969308736477544</v>
      </c>
      <c r="W28" s="67"/>
      <c r="Y28" s="89" t="s">
        <v>534</v>
      </c>
      <c r="Z28" s="148">
        <f>Z19-Z4</f>
        <v>-33.59125383727627</v>
      </c>
      <c r="AA28" s="148">
        <f t="shared" ref="AA28:AH28" si="0">AA19-AA4</f>
        <v>-0.30542619518473657</v>
      </c>
      <c r="AB28" s="148">
        <f t="shared" si="0"/>
        <v>-15.596771650560811</v>
      </c>
      <c r="AC28" s="148">
        <f t="shared" si="0"/>
        <v>-21.904434457611345</v>
      </c>
      <c r="AD28" s="148">
        <f t="shared" si="0"/>
        <v>-1.4213134144539765</v>
      </c>
      <c r="AE28" s="148">
        <f t="shared" si="0"/>
        <v>-3.540557318078271</v>
      </c>
      <c r="AF28" s="148">
        <f t="shared" si="0"/>
        <v>3.7559077902368778</v>
      </c>
      <c r="AG28" s="148">
        <f t="shared" si="0"/>
        <v>0</v>
      </c>
      <c r="AH28" s="120">
        <f t="shared" si="0"/>
        <v>-72.603849082928946</v>
      </c>
      <c r="AK28" s="103">
        <v>43491</v>
      </c>
      <c r="AL28" s="118">
        <v>0.1799826649561827</v>
      </c>
      <c r="AM28" s="118">
        <v>0.14909726575706692</v>
      </c>
      <c r="AN28" s="118">
        <v>0.93322180927353515</v>
      </c>
      <c r="AO28" s="118">
        <v>0.27257573569824017</v>
      </c>
      <c r="AP28" s="118">
        <v>0.18742912852830798</v>
      </c>
      <c r="AQ28" s="53"/>
      <c r="AR28" s="74">
        <v>43856</v>
      </c>
      <c r="AS28" s="116">
        <v>0.17267779264291222</v>
      </c>
      <c r="AT28" s="116">
        <v>0.16240451061570965</v>
      </c>
      <c r="AU28" s="116">
        <v>0.81341703582360247</v>
      </c>
      <c r="AV28" s="116">
        <v>0.26450693231573402</v>
      </c>
      <c r="AW28" s="77">
        <v>0.13550633156100311</v>
      </c>
      <c r="AY28" s="87"/>
      <c r="AZ28" s="67"/>
      <c r="BA28" s="67"/>
      <c r="BB28" s="67"/>
      <c r="BC28" s="67"/>
      <c r="BD28" s="67"/>
    </row>
    <row r="29" spans="2:56">
      <c r="B29" s="74">
        <v>43492</v>
      </c>
      <c r="C29" s="117">
        <v>12.174374158874972</v>
      </c>
      <c r="D29" s="117">
        <v>3.1840989983831323</v>
      </c>
      <c r="E29" s="117">
        <v>4.941368294142225</v>
      </c>
      <c r="F29" s="117">
        <v>2.5927572072317786</v>
      </c>
      <c r="G29" s="117">
        <v>2.5454574392345375</v>
      </c>
      <c r="H29" s="117">
        <v>1.7664303370528625</v>
      </c>
      <c r="I29" s="117">
        <v>0.13017106792849556</v>
      </c>
      <c r="J29" s="117">
        <v>9.8483602662064129</v>
      </c>
      <c r="K29" s="79">
        <v>37.183017769054416</v>
      </c>
      <c r="L29" s="67"/>
      <c r="M29" s="74">
        <v>43857</v>
      </c>
      <c r="N29" s="116">
        <v>9.8183018861157123</v>
      </c>
      <c r="O29" s="116">
        <v>3.401730619243494</v>
      </c>
      <c r="P29" s="116">
        <v>4.8592996177950205</v>
      </c>
      <c r="Q29" s="116">
        <v>3.3109469144424901</v>
      </c>
      <c r="R29" s="116">
        <v>2.4501779383604849</v>
      </c>
      <c r="S29" s="116">
        <v>1.9728805419732551</v>
      </c>
      <c r="T29" s="116">
        <v>0.23885743951777191</v>
      </c>
      <c r="U29" s="116">
        <v>9.8483602662064129</v>
      </c>
      <c r="V29" s="81">
        <v>35.900555223654642</v>
      </c>
      <c r="W29" s="67"/>
      <c r="Y29" s="89" t="s">
        <v>535</v>
      </c>
      <c r="Z29" s="148">
        <f t="shared" ref="Z29:AH33" si="1">Z20-Z5</f>
        <v>-34.837482983011625</v>
      </c>
      <c r="AA29" s="148">
        <f t="shared" si="1"/>
        <v>8.6928994014110259</v>
      </c>
      <c r="AB29" s="148">
        <f t="shared" si="1"/>
        <v>-4.2717410602572556</v>
      </c>
      <c r="AC29" s="148">
        <f t="shared" si="1"/>
        <v>-18.532052689507125</v>
      </c>
      <c r="AD29" s="148">
        <f t="shared" si="1"/>
        <v>-1.7366771572931157</v>
      </c>
      <c r="AE29" s="148">
        <f t="shared" si="1"/>
        <v>-1.2162042574637226</v>
      </c>
      <c r="AF29" s="148">
        <f t="shared" si="1"/>
        <v>-0.47205375912926328</v>
      </c>
      <c r="AG29" s="148">
        <f t="shared" si="1"/>
        <v>10.723074301422173</v>
      </c>
      <c r="AH29" s="120">
        <f t="shared" si="1"/>
        <v>-41.650238203829076</v>
      </c>
      <c r="AK29" s="103">
        <v>43492</v>
      </c>
      <c r="AL29" s="118">
        <v>0.16843535621082573</v>
      </c>
      <c r="AM29" s="118">
        <v>7.4113276110451334E-2</v>
      </c>
      <c r="AN29" s="118">
        <v>0.71115306585149074</v>
      </c>
      <c r="AO29" s="118">
        <v>0.24838858794606666</v>
      </c>
      <c r="AP29" s="118">
        <v>9.5717441550534979E-2</v>
      </c>
      <c r="AQ29" s="53"/>
      <c r="AR29" s="74">
        <v>43857</v>
      </c>
      <c r="AS29" s="116">
        <v>0.23732097794189985</v>
      </c>
      <c r="AT29" s="116">
        <v>0.14261582171806897</v>
      </c>
      <c r="AU29" s="116">
        <v>0.84513730011282751</v>
      </c>
      <c r="AV29" s="116">
        <v>0.34349488139626955</v>
      </c>
      <c r="AW29" s="77">
        <v>0.15132691739290433</v>
      </c>
      <c r="AY29" s="88" t="s">
        <v>558</v>
      </c>
      <c r="AZ29" s="82" t="s">
        <v>580</v>
      </c>
      <c r="BA29" s="84" t="s">
        <v>296</v>
      </c>
      <c r="BB29" s="84" t="s">
        <v>288</v>
      </c>
      <c r="BC29" s="84" t="s">
        <v>312</v>
      </c>
      <c r="BD29" s="135" t="s">
        <v>292</v>
      </c>
    </row>
    <row r="30" spans="2:56">
      <c r="B30" s="74">
        <v>43493</v>
      </c>
      <c r="C30" s="117">
        <v>11.499821728122177</v>
      </c>
      <c r="D30" s="117">
        <v>3.1754431952807312</v>
      </c>
      <c r="E30" s="117">
        <v>5.0126301703620664</v>
      </c>
      <c r="F30" s="117">
        <v>3.6952141168543995</v>
      </c>
      <c r="G30" s="117">
        <v>2.6163284596667218</v>
      </c>
      <c r="H30" s="117">
        <v>2.0459235292399947</v>
      </c>
      <c r="I30" s="117">
        <v>0.13765300901452318</v>
      </c>
      <c r="J30" s="117">
        <v>10.154013354087329</v>
      </c>
      <c r="K30" s="79">
        <v>38.337027562627945</v>
      </c>
      <c r="L30" s="67"/>
      <c r="M30" s="74">
        <v>43858</v>
      </c>
      <c r="N30" s="116">
        <v>9.4506612819082463</v>
      </c>
      <c r="O30" s="116">
        <v>3.5464061853836206</v>
      </c>
      <c r="P30" s="116">
        <v>4.8680448813388697</v>
      </c>
      <c r="Q30" s="116">
        <v>2.9792895761934379</v>
      </c>
      <c r="R30" s="116">
        <v>2.5203973495386549</v>
      </c>
      <c r="S30" s="116">
        <v>1.9595443205357024</v>
      </c>
      <c r="T30" s="116">
        <v>0.25326526502220437</v>
      </c>
      <c r="U30" s="116">
        <v>10.154013354087329</v>
      </c>
      <c r="V30" s="81">
        <v>35.73162221400807</v>
      </c>
      <c r="W30" s="67"/>
      <c r="Y30" s="89" t="s">
        <v>536</v>
      </c>
      <c r="Z30" s="148">
        <f t="shared" si="1"/>
        <v>-26.277109466218178</v>
      </c>
      <c r="AA30" s="148">
        <f t="shared" si="1"/>
        <v>-14.525674149128847</v>
      </c>
      <c r="AB30" s="148">
        <f t="shared" si="1"/>
        <v>-13.057032376014519</v>
      </c>
      <c r="AC30" s="148">
        <f t="shared" si="1"/>
        <v>-8.608258647651823</v>
      </c>
      <c r="AD30" s="148">
        <f t="shared" si="1"/>
        <v>-4.7245538190425691</v>
      </c>
      <c r="AE30" s="148">
        <f t="shared" si="1"/>
        <v>-1.6821173621906169</v>
      </c>
      <c r="AF30" s="148">
        <f t="shared" si="1"/>
        <v>-0.81392717654730706</v>
      </c>
      <c r="AG30" s="148">
        <f t="shared" si="1"/>
        <v>-7.9658165906861313</v>
      </c>
      <c r="AH30" s="120">
        <f t="shared" si="1"/>
        <v>-77.654489587479475</v>
      </c>
      <c r="AK30" s="103">
        <v>43493</v>
      </c>
      <c r="AL30" s="118">
        <v>0.32775115931390336</v>
      </c>
      <c r="AM30" s="118">
        <v>0.15383247215171333</v>
      </c>
      <c r="AN30" s="118">
        <v>1.102667146210359</v>
      </c>
      <c r="AO30" s="118">
        <v>0.33251174894059637</v>
      </c>
      <c r="AP30" s="118">
        <v>0.14200749890161996</v>
      </c>
      <c r="AQ30" s="53"/>
      <c r="AR30" s="74">
        <v>43858</v>
      </c>
      <c r="AS30" s="116">
        <v>0.20329575625623353</v>
      </c>
      <c r="AT30" s="116">
        <v>0.15266350315012267</v>
      </c>
      <c r="AU30" s="116">
        <v>0.58721235348457324</v>
      </c>
      <c r="AV30" s="116">
        <v>0.32036145801155563</v>
      </c>
      <c r="AW30" s="77">
        <v>0.15612509345075509</v>
      </c>
      <c r="AY30" s="89" t="s">
        <v>534</v>
      </c>
      <c r="AZ30" s="148">
        <f>AZ19-AZ4</f>
        <v>-3.6562454479994937</v>
      </c>
      <c r="BA30" s="148">
        <f t="shared" ref="AZ30:BE36" si="2">BA19-BA4</f>
        <v>-0.49863423071075186</v>
      </c>
      <c r="BB30" s="148">
        <f t="shared" si="2"/>
        <v>-6.549406690705311</v>
      </c>
      <c r="BC30" s="148">
        <f t="shared" si="2"/>
        <v>-1.1388299106159465</v>
      </c>
      <c r="BD30" s="120">
        <f t="shared" si="2"/>
        <v>-1.7477491747385594</v>
      </c>
    </row>
    <row r="31" spans="2:56">
      <c r="B31" s="74">
        <v>43494</v>
      </c>
      <c r="C31" s="117">
        <v>10.587446324988587</v>
      </c>
      <c r="D31" s="117">
        <v>3.3485592573287462</v>
      </c>
      <c r="E31" s="117">
        <v>5.9166163427606175</v>
      </c>
      <c r="F31" s="117">
        <v>4.1778757702448068</v>
      </c>
      <c r="G31" s="117">
        <v>2.5992723414812322</v>
      </c>
      <c r="H31" s="117">
        <v>2.0022307632365282</v>
      </c>
      <c r="I31" s="117">
        <v>0.15666576634508975</v>
      </c>
      <c r="J31" s="117">
        <v>10.372222878589824</v>
      </c>
      <c r="K31" s="79">
        <v>39.160889444975432</v>
      </c>
      <c r="L31" s="67"/>
      <c r="M31" s="74">
        <v>43859</v>
      </c>
      <c r="N31" s="116">
        <v>10.048077263745382</v>
      </c>
      <c r="O31" s="116">
        <v>3.5773197678921949</v>
      </c>
      <c r="P31" s="116">
        <v>5.3664241276853879</v>
      </c>
      <c r="Q31" s="116">
        <v>2.8376056631534099</v>
      </c>
      <c r="R31" s="116">
        <v>2.5146796864561076</v>
      </c>
      <c r="S31" s="116">
        <v>1.7185298478835973</v>
      </c>
      <c r="T31" s="116">
        <v>0.26005605155020611</v>
      </c>
      <c r="U31" s="116">
        <v>10.372222878589824</v>
      </c>
      <c r="V31" s="81">
        <v>36.694915286956117</v>
      </c>
      <c r="W31" s="67"/>
      <c r="Y31" s="89" t="s">
        <v>537</v>
      </c>
      <c r="Z31" s="148">
        <f t="shared" si="1"/>
        <v>5.593997909603047</v>
      </c>
      <c r="AA31" s="148">
        <f t="shared" si="1"/>
        <v>-33.527635045499125</v>
      </c>
      <c r="AB31" s="148">
        <f t="shared" si="1"/>
        <v>-10.337072113280712</v>
      </c>
      <c r="AC31" s="148">
        <f t="shared" si="1"/>
        <v>-23.381169988547875</v>
      </c>
      <c r="AD31" s="148">
        <f t="shared" si="1"/>
        <v>-5.7683599474810237</v>
      </c>
      <c r="AE31" s="148">
        <f t="shared" si="1"/>
        <v>-3.6623563568351969</v>
      </c>
      <c r="AF31" s="148">
        <f t="shared" si="1"/>
        <v>-0.92352598647301098</v>
      </c>
      <c r="AG31" s="148">
        <f t="shared" si="1"/>
        <v>-27.667267926143808</v>
      </c>
      <c r="AH31" s="120">
        <f t="shared" si="1"/>
        <v>-99.673389454657467</v>
      </c>
      <c r="AK31" s="103">
        <v>43494</v>
      </c>
      <c r="AL31" s="118">
        <v>0.40217606003358897</v>
      </c>
      <c r="AM31" s="118">
        <v>0.17703145573266391</v>
      </c>
      <c r="AN31" s="118">
        <v>1.2709407942623763</v>
      </c>
      <c r="AO31" s="118">
        <v>0.39080261093626312</v>
      </c>
      <c r="AP31" s="118">
        <v>0.18065554278540966</v>
      </c>
      <c r="AQ31" s="53"/>
      <c r="AR31" s="74">
        <v>43859</v>
      </c>
      <c r="AS31" s="116">
        <v>0.17438980457445871</v>
      </c>
      <c r="AT31" s="116">
        <v>0.13342321946310481</v>
      </c>
      <c r="AU31" s="116">
        <v>0.60252897338650269</v>
      </c>
      <c r="AV31" s="116">
        <v>0.31401556887916082</v>
      </c>
      <c r="AW31" s="77">
        <v>0.1626789383829732</v>
      </c>
      <c r="AY31" s="89" t="s">
        <v>535</v>
      </c>
      <c r="AZ31" s="148">
        <f t="shared" si="2"/>
        <v>-1.8927900209256343</v>
      </c>
      <c r="BA31" s="148">
        <f t="shared" si="2"/>
        <v>-0.6975285336449728</v>
      </c>
      <c r="BB31" s="148">
        <f t="shared" si="2"/>
        <v>-11.332465162149665</v>
      </c>
      <c r="BC31" s="148">
        <f t="shared" si="2"/>
        <v>-9.7415640625196254E-2</v>
      </c>
      <c r="BD31" s="120">
        <f t="shared" si="2"/>
        <v>-1.2132669033433316</v>
      </c>
    </row>
    <row r="32" spans="2:56">
      <c r="B32" s="74">
        <v>43495</v>
      </c>
      <c r="C32" s="117">
        <v>10.338813217499577</v>
      </c>
      <c r="D32" s="117">
        <v>3.42522494195001</v>
      </c>
      <c r="E32" s="117">
        <v>6.5456143248561043</v>
      </c>
      <c r="F32" s="117">
        <v>4.2414331280358795</v>
      </c>
      <c r="G32" s="117">
        <v>2.5844563666080318</v>
      </c>
      <c r="H32" s="117">
        <v>1.9880374793688023</v>
      </c>
      <c r="I32" s="117">
        <v>0.16068198388152743</v>
      </c>
      <c r="J32" s="117">
        <v>10.550779967977046</v>
      </c>
      <c r="K32" s="79">
        <v>39.835041410176977</v>
      </c>
      <c r="L32" s="67"/>
      <c r="M32" s="74">
        <v>43860</v>
      </c>
      <c r="N32" s="116">
        <v>9.8412794238786798</v>
      </c>
      <c r="O32" s="116">
        <v>3.6193622401038552</v>
      </c>
      <c r="P32" s="116">
        <v>5.4366568226316261</v>
      </c>
      <c r="Q32" s="116">
        <v>2.854631123780786</v>
      </c>
      <c r="R32" s="116">
        <v>2.5024966367800197</v>
      </c>
      <c r="S32" s="116">
        <v>1.6868633745664701</v>
      </c>
      <c r="T32" s="116">
        <v>0.25477599013410718</v>
      </c>
      <c r="U32" s="116">
        <v>10.550779967977046</v>
      </c>
      <c r="V32" s="81">
        <v>36.746845579852589</v>
      </c>
      <c r="W32" s="67"/>
      <c r="Y32" s="89" t="s">
        <v>538</v>
      </c>
      <c r="Z32" s="148">
        <f t="shared" si="1"/>
        <v>31.386023541432223</v>
      </c>
      <c r="AA32" s="148">
        <f t="shared" si="1"/>
        <v>-24.103938553585422</v>
      </c>
      <c r="AB32" s="148">
        <f t="shared" si="1"/>
        <v>-19.802619717016981</v>
      </c>
      <c r="AC32" s="148">
        <f t="shared" si="1"/>
        <v>-19.387896264909898</v>
      </c>
      <c r="AD32" s="148">
        <f t="shared" si="1"/>
        <v>-4.0709579514495786</v>
      </c>
      <c r="AE32" s="148">
        <f t="shared" si="1"/>
        <v>-4.7433580158660718</v>
      </c>
      <c r="AF32" s="148">
        <f t="shared" si="1"/>
        <v>-0.49735459023972561</v>
      </c>
      <c r="AG32" s="148">
        <f t="shared" si="1"/>
        <v>-3.0840111484882868</v>
      </c>
      <c r="AH32" s="120">
        <f t="shared" si="1"/>
        <v>-44.304112700123824</v>
      </c>
      <c r="AK32" s="103">
        <v>43495</v>
      </c>
      <c r="AL32" s="118">
        <v>0.41962907535916627</v>
      </c>
      <c r="AM32" s="118">
        <v>0.17858927930611432</v>
      </c>
      <c r="AN32" s="118">
        <v>1.2378350219776002</v>
      </c>
      <c r="AO32" s="118">
        <v>0.39861101527061527</v>
      </c>
      <c r="AP32" s="118">
        <v>0.18570130352378708</v>
      </c>
      <c r="AQ32" s="53"/>
      <c r="AR32" s="74">
        <v>43860</v>
      </c>
      <c r="AS32" s="116">
        <v>0.16269972734293744</v>
      </c>
      <c r="AT32" s="116">
        <v>0.14777836726075921</v>
      </c>
      <c r="AU32" s="116">
        <v>0.57053678696730969</v>
      </c>
      <c r="AV32" s="116">
        <v>0.35512936818335239</v>
      </c>
      <c r="AW32" s="77">
        <v>0.14785471156935923</v>
      </c>
      <c r="AY32" s="89" t="s">
        <v>536</v>
      </c>
      <c r="AZ32" s="148">
        <f t="shared" si="2"/>
        <v>-0.52307141162694037</v>
      </c>
      <c r="BA32" s="148">
        <f t="shared" si="2"/>
        <v>0.27868044610280895</v>
      </c>
      <c r="BB32" s="148">
        <f t="shared" si="2"/>
        <v>-2.5536516001332501</v>
      </c>
      <c r="BC32" s="148">
        <f t="shared" si="2"/>
        <v>-1.50508687922005</v>
      </c>
      <c r="BD32" s="120">
        <f t="shared" si="2"/>
        <v>-1.1042449834968791</v>
      </c>
    </row>
    <row r="33" spans="2:56">
      <c r="B33" s="74">
        <v>43496</v>
      </c>
      <c r="C33" s="117">
        <v>10.033967407447831</v>
      </c>
      <c r="D33" s="117">
        <v>3.5056002564723028</v>
      </c>
      <c r="E33" s="117">
        <v>6.5066784214381244</v>
      </c>
      <c r="F33" s="117">
        <v>4.1668686374368988</v>
      </c>
      <c r="G33" s="117">
        <v>2.5827641502410459</v>
      </c>
      <c r="H33" s="117">
        <v>2.0893121064190598</v>
      </c>
      <c r="I33" s="117">
        <v>0.16964686468512585</v>
      </c>
      <c r="J33" s="117">
        <v>10.468121304812009</v>
      </c>
      <c r="K33" s="79">
        <v>39.522959148952395</v>
      </c>
      <c r="L33" s="67"/>
      <c r="M33" s="74">
        <v>43861</v>
      </c>
      <c r="N33" s="116">
        <v>9.1749308287526432</v>
      </c>
      <c r="O33" s="116">
        <v>3.6181256968035123</v>
      </c>
      <c r="P33" s="116">
        <v>5.097960169018064</v>
      </c>
      <c r="Q33" s="116">
        <v>2.6002983675300406</v>
      </c>
      <c r="R33" s="116">
        <v>2.4999303104381374</v>
      </c>
      <c r="S33" s="116">
        <v>1.755360780723817</v>
      </c>
      <c r="T33" s="116">
        <v>0.25049028436884024</v>
      </c>
      <c r="U33" s="116">
        <v>10.468121304812009</v>
      </c>
      <c r="V33" s="81">
        <v>35.465217742447066</v>
      </c>
      <c r="W33" s="67"/>
      <c r="Y33" s="89" t="s">
        <v>589</v>
      </c>
      <c r="Z33" s="148">
        <f t="shared" si="1"/>
        <v>21.978107017890466</v>
      </c>
      <c r="AA33" s="148">
        <f t="shared" si="1"/>
        <v>-19.857648860207661</v>
      </c>
      <c r="AB33" s="148">
        <f t="shared" si="1"/>
        <v>-3.2664967814887973</v>
      </c>
      <c r="AC33" s="148">
        <f t="shared" si="1"/>
        <v>-6.6628459686109949</v>
      </c>
      <c r="AD33" s="148">
        <f t="shared" si="1"/>
        <v>-2.9131807479725538</v>
      </c>
      <c r="AE33" s="148">
        <f t="shared" si="1"/>
        <v>-1.1321736365020101</v>
      </c>
      <c r="AF33" s="148">
        <f t="shared" si="1"/>
        <v>0.20186845001037579</v>
      </c>
      <c r="AG33" s="148">
        <f t="shared" si="1"/>
        <v>1.4581231789572939</v>
      </c>
      <c r="AH33" s="120">
        <f>AH24-AH9</f>
        <v>-10.194247347923692</v>
      </c>
      <c r="AK33" s="103">
        <v>43496</v>
      </c>
      <c r="AL33" s="118">
        <v>0.4255199174238779</v>
      </c>
      <c r="AM33" s="118">
        <v>0.18239604530032039</v>
      </c>
      <c r="AN33" s="118">
        <v>1.3340038192244972</v>
      </c>
      <c r="AO33" s="118">
        <v>0.35296627252855517</v>
      </c>
      <c r="AP33" s="118">
        <v>0.1335640335049636</v>
      </c>
      <c r="AQ33" s="53"/>
      <c r="AR33" s="74">
        <v>43861</v>
      </c>
      <c r="AS33" s="116">
        <v>0.13660766301558744</v>
      </c>
      <c r="AT33" s="116">
        <v>0.12451684624350952</v>
      </c>
      <c r="AU33" s="116">
        <v>0.47346523481029834</v>
      </c>
      <c r="AV33" s="116">
        <v>0.32939266773915399</v>
      </c>
      <c r="AW33" s="77">
        <v>0.1447828554419836</v>
      </c>
      <c r="AY33" s="89" t="s">
        <v>537</v>
      </c>
      <c r="AZ33" s="148">
        <f t="shared" si="2"/>
        <v>-2.5489878606046812</v>
      </c>
      <c r="BA33" s="148">
        <f t="shared" si="2"/>
        <v>-1.2523334085823588</v>
      </c>
      <c r="BB33" s="148">
        <f t="shared" si="2"/>
        <v>-9.3598102205130207</v>
      </c>
      <c r="BC33" s="148">
        <f t="shared" si="2"/>
        <v>-1.9396632835729415</v>
      </c>
      <c r="BD33" s="120">
        <f t="shared" si="2"/>
        <v>-1.5110409118043124</v>
      </c>
    </row>
    <row r="34" spans="2:56">
      <c r="B34" s="74">
        <v>43497</v>
      </c>
      <c r="C34" s="117">
        <v>9.5691315977944633</v>
      </c>
      <c r="D34" s="117">
        <v>3.4833424770661292</v>
      </c>
      <c r="E34" s="117">
        <v>5.773145140482324</v>
      </c>
      <c r="F34" s="117">
        <v>3.8884884610971344</v>
      </c>
      <c r="G34" s="117">
        <v>2.5423378883111409</v>
      </c>
      <c r="H34" s="117">
        <v>2.003894217739278</v>
      </c>
      <c r="I34" s="117">
        <v>0.1723320614351472</v>
      </c>
      <c r="J34" s="117">
        <v>9.8836736972265946</v>
      </c>
      <c r="K34" s="79">
        <v>37.316345541152209</v>
      </c>
      <c r="L34" s="67"/>
      <c r="M34" s="74">
        <v>43862</v>
      </c>
      <c r="N34" s="116">
        <v>8.8486497925185148</v>
      </c>
      <c r="O34" s="116">
        <v>3.6317276731072852</v>
      </c>
      <c r="P34" s="116">
        <v>4.4297326851458987</v>
      </c>
      <c r="Q34" s="116">
        <v>1.9886233740848103</v>
      </c>
      <c r="R34" s="116">
        <v>2.493072141959773</v>
      </c>
      <c r="S34" s="116">
        <v>1.6020709481132984</v>
      </c>
      <c r="T34" s="116">
        <v>0.18444994856126026</v>
      </c>
      <c r="U34" s="116">
        <v>9.8836736972265946</v>
      </c>
      <c r="V34" s="81">
        <v>33.062000260717433</v>
      </c>
      <c r="W34" s="67"/>
      <c r="Y34" s="121" t="s">
        <v>578</v>
      </c>
      <c r="Z34" s="122">
        <f>SUM(Z$28:Z29)</f>
        <v>-68.428736820287895</v>
      </c>
      <c r="AA34" s="122">
        <f>SUM(AA$28:AA29)</f>
        <v>8.3874732062262893</v>
      </c>
      <c r="AB34" s="122">
        <f>SUM(AB$28:AB29)</f>
        <v>-19.868512710818067</v>
      </c>
      <c r="AC34" s="122">
        <f>SUM(AC$28:AC29)</f>
        <v>-40.43648714711847</v>
      </c>
      <c r="AD34" s="122">
        <f>SUM(AD$28:AD29)</f>
        <v>-3.1579905717470922</v>
      </c>
      <c r="AE34" s="122">
        <f>SUM(AE$28:AE29)</f>
        <v>-4.7567615755419936</v>
      </c>
      <c r="AF34" s="122">
        <f>SUM(AF$28:AF29)</f>
        <v>3.2838540311076145</v>
      </c>
      <c r="AG34" s="122">
        <f>SUM(AG$28:AG29)</f>
        <v>10.723074301422173</v>
      </c>
      <c r="AH34" s="123">
        <f>SUM(AH$28:AH29)</f>
        <v>-114.25408728675802</v>
      </c>
      <c r="AI34" s="102"/>
      <c r="AK34" s="103">
        <v>43497</v>
      </c>
      <c r="AL34" s="118">
        <v>0.38781590099302804</v>
      </c>
      <c r="AM34" s="118">
        <v>0.16514453226381318</v>
      </c>
      <c r="AN34" s="118">
        <v>1.2223404408282192</v>
      </c>
      <c r="AO34" s="118">
        <v>0.33248535232475618</v>
      </c>
      <c r="AP34" s="118">
        <v>0.11884290426348347</v>
      </c>
      <c r="AQ34" s="53"/>
      <c r="AR34" s="74">
        <v>43862</v>
      </c>
      <c r="AS34" s="116">
        <v>0.11897281663983478</v>
      </c>
      <c r="AT34" s="116">
        <v>5.5641481304108835E-2</v>
      </c>
      <c r="AU34" s="116">
        <v>0.30795994661136256</v>
      </c>
      <c r="AV34" s="116">
        <v>0.28846364474584307</v>
      </c>
      <c r="AW34" s="77">
        <v>9.9940679322910037E-2</v>
      </c>
      <c r="AY34" s="89" t="s">
        <v>538</v>
      </c>
      <c r="AZ34" s="148">
        <f t="shared" si="2"/>
        <v>-2.8453567436589933</v>
      </c>
      <c r="BA34" s="148">
        <f t="shared" si="2"/>
        <v>-0.56907222979562255</v>
      </c>
      <c r="BB34" s="148">
        <f t="shared" si="2"/>
        <v>-7.1981617621518765</v>
      </c>
      <c r="BC34" s="148">
        <f t="shared" si="2"/>
        <v>-1.0886570781242186</v>
      </c>
      <c r="BD34" s="120">
        <f t="shared" si="2"/>
        <v>-1.8510706266367389</v>
      </c>
    </row>
    <row r="35" spans="2:56">
      <c r="B35" s="74">
        <v>43498</v>
      </c>
      <c r="C35" s="117">
        <v>8.8924171400200258</v>
      </c>
      <c r="D35" s="117">
        <v>3.4116229656462376</v>
      </c>
      <c r="E35" s="117">
        <v>4.4966381965299052</v>
      </c>
      <c r="F35" s="117">
        <v>3.3084570744066708</v>
      </c>
      <c r="G35" s="117">
        <v>2.5125432254525299</v>
      </c>
      <c r="H35" s="117">
        <v>1.7470345908938456</v>
      </c>
      <c r="I35" s="117">
        <v>0.16516735522670098</v>
      </c>
      <c r="J35" s="117">
        <v>8.8392727928394876</v>
      </c>
      <c r="K35" s="79">
        <v>33.373153341015403</v>
      </c>
      <c r="L35" s="67"/>
      <c r="M35" s="74">
        <v>43863</v>
      </c>
      <c r="N35" s="116">
        <v>8.6280654299940327</v>
      </c>
      <c r="O35" s="116">
        <v>3.5328042090798482</v>
      </c>
      <c r="P35" s="116">
        <v>3.8236845725917603</v>
      </c>
      <c r="Q35" s="116">
        <v>1.8844020676520423</v>
      </c>
      <c r="R35" s="116">
        <v>2.4377564950548791</v>
      </c>
      <c r="S35" s="116">
        <v>1.4967624438938718</v>
      </c>
      <c r="T35" s="116">
        <v>0.1789963379712381</v>
      </c>
      <c r="U35" s="116">
        <v>8.8392727928394876</v>
      </c>
      <c r="V35" s="81">
        <v>30.821744349077161</v>
      </c>
      <c r="W35" s="67"/>
      <c r="Y35" s="124" t="s">
        <v>569</v>
      </c>
      <c r="Z35" s="149">
        <f>SUM(Z$28:Z30)</f>
        <v>-94.705846286506073</v>
      </c>
      <c r="AA35" s="149">
        <f>SUM(AA$28:AA30)</f>
        <v>-6.1382009429025572</v>
      </c>
      <c r="AB35" s="149">
        <f>SUM(AB$28:AB30)</f>
        <v>-32.925545086832585</v>
      </c>
      <c r="AC35" s="149">
        <f>SUM(AC$28:AC30)</f>
        <v>-49.044745794770293</v>
      </c>
      <c r="AD35" s="149">
        <f>SUM(AD$28:AD30)</f>
        <v>-7.8825443907896613</v>
      </c>
      <c r="AE35" s="149">
        <f>SUM(AE$28:AE30)</f>
        <v>-6.4388789377326106</v>
      </c>
      <c r="AF35" s="149">
        <f>SUM(AF$28:AF30)</f>
        <v>2.4699268545603075</v>
      </c>
      <c r="AG35" s="149">
        <f>SUM(AG$28:AG30)</f>
        <v>2.7572577107360416</v>
      </c>
      <c r="AH35" s="125">
        <f>SUM(AH$28:AH30)</f>
        <v>-191.9085768742375</v>
      </c>
      <c r="AI35" s="102"/>
      <c r="AK35" s="103">
        <v>43498</v>
      </c>
      <c r="AL35" s="118">
        <v>0.3079163646428732</v>
      </c>
      <c r="AM35" s="118">
        <v>0.14444624437282311</v>
      </c>
      <c r="AN35" s="118">
        <v>1.1258791363816867</v>
      </c>
      <c r="AO35" s="118">
        <v>0.2269616701043187</v>
      </c>
      <c r="AP35" s="118">
        <v>0.10458609036511722</v>
      </c>
      <c r="AQ35" s="53"/>
      <c r="AR35" s="74">
        <v>43863</v>
      </c>
      <c r="AS35" s="116">
        <v>0.15480424980300353</v>
      </c>
      <c r="AT35" s="116">
        <v>5.6905859984155795E-2</v>
      </c>
      <c r="AU35" s="116">
        <v>0.37740766334306003</v>
      </c>
      <c r="AV35" s="116">
        <v>0.19686952804648669</v>
      </c>
      <c r="AW35" s="77">
        <v>0.10035457468549126</v>
      </c>
      <c r="AY35" s="89" t="s">
        <v>589</v>
      </c>
      <c r="AZ35" s="148">
        <f>AZ24-AZ9</f>
        <v>-1.4026454124255556</v>
      </c>
      <c r="BA35" s="148">
        <f t="shared" si="2"/>
        <v>0.56467215991857822</v>
      </c>
      <c r="BB35" s="148">
        <f t="shared" si="2"/>
        <v>-0.92809114666744108</v>
      </c>
      <c r="BC35" s="148">
        <f t="shared" si="2"/>
        <v>-0.52710046669408062</v>
      </c>
      <c r="BD35" s="120">
        <f t="shared" si="2"/>
        <v>-1.443432985669225</v>
      </c>
    </row>
    <row r="36" spans="2:56">
      <c r="B36" s="74">
        <v>43499</v>
      </c>
      <c r="C36" s="117">
        <v>8.3865028169554279</v>
      </c>
      <c r="D36" s="117">
        <v>3.401730619243494</v>
      </c>
      <c r="E36" s="117">
        <v>3.8925175175251736</v>
      </c>
      <c r="F36" s="117">
        <v>3.0083547453739774</v>
      </c>
      <c r="G36" s="117">
        <v>2.5922128628268308</v>
      </c>
      <c r="H36" s="117">
        <v>1.616576171369992</v>
      </c>
      <c r="I36" s="117">
        <v>0.17101562333863865</v>
      </c>
      <c r="J36" s="117">
        <v>8.3114610130848057</v>
      </c>
      <c r="K36" s="79">
        <v>31.380371369718343</v>
      </c>
      <c r="L36" s="67"/>
      <c r="M36" s="74">
        <v>43864</v>
      </c>
      <c r="N36" s="116">
        <v>8.7429531188088667</v>
      </c>
      <c r="O36" s="116">
        <v>3.3745266666359486</v>
      </c>
      <c r="P36" s="116">
        <v>4.0301350033382679</v>
      </c>
      <c r="Q36" s="116">
        <v>2.5847112884174814</v>
      </c>
      <c r="R36" s="116">
        <v>2.4068553830332391</v>
      </c>
      <c r="S36" s="116">
        <v>1.7661304818774668</v>
      </c>
      <c r="T36" s="116">
        <v>0.18608602274384628</v>
      </c>
      <c r="U36" s="116">
        <v>8.3114610130848057</v>
      </c>
      <c r="V36" s="81">
        <v>31.402858977939921</v>
      </c>
      <c r="W36" s="67"/>
      <c r="Y36" s="124" t="s">
        <v>579</v>
      </c>
      <c r="Z36" s="149">
        <f>SUM(Z$28:Z31)</f>
        <v>-89.111848376903026</v>
      </c>
      <c r="AA36" s="149">
        <f>SUM(AA$28:AA31)</f>
        <v>-39.665835988401682</v>
      </c>
      <c r="AB36" s="149">
        <f>SUM(AB$28:AB31)</f>
        <v>-43.262617200113297</v>
      </c>
      <c r="AC36" s="149">
        <f>SUM(AC$28:AC31)</f>
        <v>-72.425915783318175</v>
      </c>
      <c r="AD36" s="149">
        <f>SUM(AD$28:AD31)</f>
        <v>-13.650904338270685</v>
      </c>
      <c r="AE36" s="149">
        <f>SUM(AE$28:AE31)</f>
        <v>-10.101235294567807</v>
      </c>
      <c r="AF36" s="149">
        <f>SUM(AF$28:AF31)</f>
        <v>1.5464008680872965</v>
      </c>
      <c r="AG36" s="149">
        <f>SUM(AG$28:AG31)</f>
        <v>-24.910010215407766</v>
      </c>
      <c r="AH36" s="125">
        <f>SUM(AH$28:AH31)</f>
        <v>-291.58196632889496</v>
      </c>
      <c r="AI36" s="102"/>
      <c r="AK36" s="103">
        <v>43499</v>
      </c>
      <c r="AL36" s="118">
        <v>0.28929665769307183</v>
      </c>
      <c r="AM36" s="118">
        <v>0.11853489993290051</v>
      </c>
      <c r="AN36" s="118">
        <v>0.9951566396109528</v>
      </c>
      <c r="AO36" s="118">
        <v>0.18929441272239728</v>
      </c>
      <c r="AP36" s="118">
        <v>0.12155805784201636</v>
      </c>
      <c r="AQ36" s="53"/>
      <c r="AR36" s="74">
        <v>43864</v>
      </c>
      <c r="AS36" s="116">
        <v>0.14887261674224489</v>
      </c>
      <c r="AT36" s="116">
        <v>9.5959687190933174E-2</v>
      </c>
      <c r="AU36" s="116">
        <v>0.53009110927691627</v>
      </c>
      <c r="AV36" s="116">
        <v>0.29556932836120664</v>
      </c>
      <c r="AW36" s="77">
        <v>0.15542749163055</v>
      </c>
      <c r="AY36" s="89" t="s">
        <v>590</v>
      </c>
      <c r="AZ36" s="148">
        <f>AZ25-AZ10</f>
        <v>-1.156214793527818</v>
      </c>
      <c r="BA36" s="148">
        <f t="shared" si="2"/>
        <v>-9.7707084245308273E-2</v>
      </c>
      <c r="BB36" s="148">
        <f t="shared" si="2"/>
        <v>-3.1820692923398148</v>
      </c>
      <c r="BC36" s="148">
        <f t="shared" si="2"/>
        <v>-0.5700718376291114</v>
      </c>
      <c r="BD36" s="120">
        <f t="shared" si="2"/>
        <v>-1.3257993846847658</v>
      </c>
    </row>
    <row r="37" spans="2:56">
      <c r="B37" s="74">
        <v>43500</v>
      </c>
      <c r="C37" s="117">
        <v>8.0211202502976633</v>
      </c>
      <c r="D37" s="117">
        <v>3.2978609820146847</v>
      </c>
      <c r="E37" s="117">
        <v>4.4080722678555944</v>
      </c>
      <c r="F37" s="117">
        <v>3.7690330241520469</v>
      </c>
      <c r="G37" s="117">
        <v>2.6035838605522148</v>
      </c>
      <c r="H37" s="117">
        <v>1.6796208470060008</v>
      </c>
      <c r="I37" s="117">
        <v>0.18212461388260395</v>
      </c>
      <c r="J37" s="117">
        <v>8.6330203959150573</v>
      </c>
      <c r="K37" s="79">
        <v>32.594436241675865</v>
      </c>
      <c r="L37" s="67"/>
      <c r="M37" s="74">
        <v>43865</v>
      </c>
      <c r="N37" s="116">
        <v>8.6763182592962629</v>
      </c>
      <c r="O37" s="116">
        <v>3.526621492578133</v>
      </c>
      <c r="P37" s="116">
        <v>4.262054694947393</v>
      </c>
      <c r="Q37" s="116">
        <v>2.7249532308383166</v>
      </c>
      <c r="R37" s="116">
        <v>2.4703210648469285</v>
      </c>
      <c r="S37" s="116">
        <v>1.783700095017233</v>
      </c>
      <c r="T37" s="116">
        <v>0.19087848468049143</v>
      </c>
      <c r="U37" s="116">
        <v>8.6330203959150573</v>
      </c>
      <c r="V37" s="81">
        <v>32.267867718119817</v>
      </c>
      <c r="W37" s="67"/>
      <c r="Y37" s="124" t="s">
        <v>577</v>
      </c>
      <c r="Z37" s="149">
        <f>SUM(Z$28:Z32)</f>
        <v>-57.725824835470803</v>
      </c>
      <c r="AA37" s="149">
        <f>SUM(AA$28:AA32)</f>
        <v>-63.769774541987104</v>
      </c>
      <c r="AB37" s="149">
        <f>SUM(AB$28:AB32)</f>
        <v>-63.065236917130278</v>
      </c>
      <c r="AC37" s="149">
        <f>SUM(AC$28:AC32)</f>
        <v>-91.813812048228073</v>
      </c>
      <c r="AD37" s="149">
        <f>SUM(AD$28:AD32)</f>
        <v>-17.721862289720264</v>
      </c>
      <c r="AE37" s="149">
        <f>SUM(AE$28:AE32)</f>
        <v>-14.844593310433879</v>
      </c>
      <c r="AF37" s="149">
        <f>SUM(AF$28:AF32)</f>
        <v>1.0490462778475709</v>
      </c>
      <c r="AG37" s="149">
        <f>SUM(AG$28:AG32)</f>
        <v>-27.994021363896053</v>
      </c>
      <c r="AH37" s="125">
        <f>SUM(AH$28:AH32)</f>
        <v>-335.88607902901879</v>
      </c>
      <c r="AI37" s="102"/>
      <c r="AK37" s="103">
        <v>43500</v>
      </c>
      <c r="AL37" s="118">
        <v>0.3193827827689506</v>
      </c>
      <c r="AM37" s="118">
        <v>0.1769496760082728</v>
      </c>
      <c r="AN37" s="118">
        <v>1.051326986406854</v>
      </c>
      <c r="AO37" s="118">
        <v>0.32972583583638032</v>
      </c>
      <c r="AP37" s="118">
        <v>0.23089416189551962</v>
      </c>
      <c r="AQ37" s="53"/>
      <c r="AR37" s="74">
        <v>43865</v>
      </c>
      <c r="AS37" s="116">
        <v>0.19721720647242452</v>
      </c>
      <c r="AT37" s="116">
        <v>0.10794417892824948</v>
      </c>
      <c r="AU37" s="116">
        <v>0.61125837099470237</v>
      </c>
      <c r="AV37" s="116">
        <v>0.25569188946920618</v>
      </c>
      <c r="AW37" s="77">
        <v>0.14387905847751001</v>
      </c>
      <c r="AY37" s="121" t="s">
        <v>578</v>
      </c>
      <c r="AZ37" s="122">
        <f>SUM(AZ$30:AZ31)</f>
        <v>-5.549035468925128</v>
      </c>
      <c r="BA37" s="122">
        <f>SUM(BA$30:BA31)</f>
        <v>-1.1961627643557247</v>
      </c>
      <c r="BB37" s="122">
        <f>SUM(BB$30:BB31)</f>
        <v>-17.881871852854978</v>
      </c>
      <c r="BC37" s="122">
        <f>SUM(BC$30:BC31)</f>
        <v>-1.2362455512411428</v>
      </c>
      <c r="BD37" s="123">
        <f>SUM(BD$30:BD31)</f>
        <v>-2.961016078081891</v>
      </c>
    </row>
    <row r="38" spans="2:56">
      <c r="B38" s="74">
        <v>43501</v>
      </c>
      <c r="C38" s="117">
        <v>7.9043707911289118</v>
      </c>
      <c r="D38" s="117">
        <v>3.3782362965369774</v>
      </c>
      <c r="E38" s="117">
        <v>4.8753729376701855</v>
      </c>
      <c r="F38" s="117">
        <v>4.0000845461773027</v>
      </c>
      <c r="G38" s="117">
        <v>2.6174613970108078</v>
      </c>
      <c r="H38" s="117">
        <v>1.8273627754958746</v>
      </c>
      <c r="I38" s="117">
        <v>0.19290026022840293</v>
      </c>
      <c r="J38" s="117">
        <v>8.9336353738193104</v>
      </c>
      <c r="K38" s="79">
        <v>33.729424378067769</v>
      </c>
      <c r="L38" s="67"/>
      <c r="M38" s="74">
        <v>43866</v>
      </c>
      <c r="N38" s="116">
        <v>8.6533407215332954</v>
      </c>
      <c r="O38" s="116">
        <v>3.6465661927114006</v>
      </c>
      <c r="P38" s="116">
        <v>4.9670406933286992</v>
      </c>
      <c r="Q38" s="116">
        <v>3.2754007242975511</v>
      </c>
      <c r="R38" s="116">
        <v>2.4503376242520027</v>
      </c>
      <c r="S38" s="116">
        <v>1.8654745516353306</v>
      </c>
      <c r="T38" s="116">
        <v>0.18664821407157414</v>
      </c>
      <c r="U38" s="116">
        <v>8.9336353738193104</v>
      </c>
      <c r="V38" s="81">
        <v>33.978444095649166</v>
      </c>
      <c r="W38" s="67"/>
      <c r="Y38" s="126" t="s">
        <v>591</v>
      </c>
      <c r="Z38" s="127">
        <f>SUM(Z$28:Z33)</f>
        <v>-35.747717817580337</v>
      </c>
      <c r="AA38" s="127">
        <f>SUM(AA$28:AA33)</f>
        <v>-83.627423402194765</v>
      </c>
      <c r="AB38" s="127">
        <f>SUM(AB$28:AB33)</f>
        <v>-66.331733698619075</v>
      </c>
      <c r="AC38" s="127">
        <f>SUM(AC$28:AC33)</f>
        <v>-98.476658016839067</v>
      </c>
      <c r="AD38" s="127">
        <f>SUM(AD$28:AD33)</f>
        <v>-20.635043037692817</v>
      </c>
      <c r="AE38" s="127">
        <f>SUM(AE$28:AE33)</f>
        <v>-15.976766946935889</v>
      </c>
      <c r="AF38" s="127">
        <f>SUM(AF$28:AF33)</f>
        <v>1.2509147278579467</v>
      </c>
      <c r="AG38" s="127">
        <f>SUM(AG$28:AG33)</f>
        <v>-26.535898184938759</v>
      </c>
      <c r="AH38" s="128">
        <f>SUM(AH$28:AH33)</f>
        <v>-346.08032637694248</v>
      </c>
      <c r="AI38" s="102"/>
      <c r="AK38" s="103">
        <v>43501</v>
      </c>
      <c r="AL38" s="118">
        <v>0.37181857112807587</v>
      </c>
      <c r="AM38" s="118">
        <v>0.1842425031951504</v>
      </c>
      <c r="AN38" s="118">
        <v>1.2207188685659931</v>
      </c>
      <c r="AO38" s="118">
        <v>0.31473041777299476</v>
      </c>
      <c r="AP38" s="118">
        <v>0.25053161550744263</v>
      </c>
      <c r="AQ38" s="53"/>
      <c r="AR38" s="74">
        <v>43866</v>
      </c>
      <c r="AS38" s="116">
        <v>0.33090658483861951</v>
      </c>
      <c r="AT38" s="116">
        <v>0.15160782928707331</v>
      </c>
      <c r="AU38" s="116">
        <v>0.92083690171301702</v>
      </c>
      <c r="AV38" s="116">
        <v>0.26097263948134636</v>
      </c>
      <c r="AW38" s="77">
        <v>0.14840556867010368</v>
      </c>
      <c r="AY38" s="124" t="s">
        <v>569</v>
      </c>
      <c r="AZ38" s="149">
        <f>SUM(AZ$30:AZ32)</f>
        <v>-6.0721068805520684</v>
      </c>
      <c r="BA38" s="149">
        <f>SUM(BA$30:BA32)</f>
        <v>-0.91748231825291571</v>
      </c>
      <c r="BB38" s="149">
        <f>SUM(BB$30:BB32)</f>
        <v>-20.435523452988228</v>
      </c>
      <c r="BC38" s="149">
        <f>SUM(BC$30:BC32)</f>
        <v>-2.7413324304611928</v>
      </c>
      <c r="BD38" s="125">
        <f>SUM(BD$30:BD32)</f>
        <v>-4.0652610615787701</v>
      </c>
    </row>
    <row r="39" spans="2:56">
      <c r="B39" s="74">
        <v>43502</v>
      </c>
      <c r="C39" s="117">
        <v>8.0276063313625947</v>
      </c>
      <c r="D39" s="117">
        <v>3.5439330987829347</v>
      </c>
      <c r="E39" s="117">
        <v>4.9187040878688011</v>
      </c>
      <c r="F39" s="117">
        <v>3.8813821385164951</v>
      </c>
      <c r="G39" s="117">
        <v>2.6165169041548162</v>
      </c>
      <c r="H39" s="117">
        <v>1.9795546947988176</v>
      </c>
      <c r="I39" s="117">
        <v>0.18697179414109338</v>
      </c>
      <c r="J39" s="117">
        <v>9.0629356944418724</v>
      </c>
      <c r="K39" s="79">
        <v>34.21760474406743</v>
      </c>
      <c r="L39" s="67"/>
      <c r="M39" s="74">
        <v>43867</v>
      </c>
      <c r="N39" s="116">
        <v>8.5108799874029035</v>
      </c>
      <c r="O39" s="116">
        <v>3.6564585391141442</v>
      </c>
      <c r="P39" s="116">
        <v>5.2406013608012261</v>
      </c>
      <c r="Q39" s="116">
        <v>3.5307341900260165</v>
      </c>
      <c r="R39" s="116">
        <v>2.4343334652570818</v>
      </c>
      <c r="S39" s="116">
        <v>2.002967983603829</v>
      </c>
      <c r="T39" s="116">
        <v>0.17865598539606092</v>
      </c>
      <c r="U39" s="116">
        <v>9.0629356944418724</v>
      </c>
      <c r="V39" s="81">
        <v>34.617567206043134</v>
      </c>
      <c r="W39" s="67"/>
      <c r="AK39" s="103">
        <v>43502</v>
      </c>
      <c r="AL39" s="118">
        <v>0.29500463164838664</v>
      </c>
      <c r="AM39" s="118">
        <v>0.17320304216435428</v>
      </c>
      <c r="AN39" s="118">
        <v>1.2167041159462455</v>
      </c>
      <c r="AO39" s="118">
        <v>0.29535244805808641</v>
      </c>
      <c r="AP39" s="118">
        <v>0.25356321090409445</v>
      </c>
      <c r="AQ39" s="53"/>
      <c r="AR39" s="74">
        <v>43867</v>
      </c>
      <c r="AS39" s="116">
        <v>0.35553501291798001</v>
      </c>
      <c r="AT39" s="116">
        <v>0.14834681652147785</v>
      </c>
      <c r="AU39" s="116">
        <v>1.0926073554705553</v>
      </c>
      <c r="AV39" s="116">
        <v>0.26999600156639753</v>
      </c>
      <c r="AW39" s="77">
        <v>0.16356467445889628</v>
      </c>
      <c r="AY39" s="124" t="s">
        <v>579</v>
      </c>
      <c r="AZ39" s="149">
        <f>SUM(AZ$30:AZ33)</f>
        <v>-8.6210947411567496</v>
      </c>
      <c r="BA39" s="149">
        <f>SUM(BA$30:BA33)</f>
        <v>-2.1698157268352745</v>
      </c>
      <c r="BB39" s="149">
        <f>SUM(BB$30:BB33)</f>
        <v>-29.795333673501247</v>
      </c>
      <c r="BC39" s="149">
        <f>SUM(BC$30:BC33)</f>
        <v>-4.6809957140341343</v>
      </c>
      <c r="BD39" s="125">
        <f>SUM(BD$30:BD33)</f>
        <v>-5.5763019733830825</v>
      </c>
    </row>
    <row r="40" spans="2:56">
      <c r="B40" s="74">
        <v>43503</v>
      </c>
      <c r="C40" s="117">
        <v>7.9994999800812279</v>
      </c>
      <c r="D40" s="117">
        <v>3.5290945791788189</v>
      </c>
      <c r="E40" s="117">
        <v>4.8722742847222928</v>
      </c>
      <c r="F40" s="117">
        <v>3.4740614114400459</v>
      </c>
      <c r="G40" s="117">
        <v>2.5984807232702005</v>
      </c>
      <c r="H40" s="117">
        <v>1.8448335481025617</v>
      </c>
      <c r="I40" s="117">
        <v>0.17491463723570777</v>
      </c>
      <c r="J40" s="117">
        <v>8.8246013501277041</v>
      </c>
      <c r="K40" s="79">
        <v>33.317760514158557</v>
      </c>
      <c r="L40" s="67"/>
      <c r="M40" s="74">
        <v>43868</v>
      </c>
      <c r="N40" s="116">
        <v>8.5981946309021779</v>
      </c>
      <c r="O40" s="116">
        <v>3.6898452082234043</v>
      </c>
      <c r="P40" s="116">
        <v>5.0449331314006773</v>
      </c>
      <c r="Q40" s="116">
        <v>3.4148295353296132</v>
      </c>
      <c r="R40" s="116">
        <v>2.4211491623370209</v>
      </c>
      <c r="S40" s="116">
        <v>2.0301712151426612</v>
      </c>
      <c r="T40" s="116">
        <v>0.1814692281705331</v>
      </c>
      <c r="U40" s="116">
        <v>8.8246013501277041</v>
      </c>
      <c r="V40" s="81">
        <v>34.205193461633797</v>
      </c>
      <c r="W40" s="67"/>
      <c r="Y40" s="88" t="s">
        <v>558</v>
      </c>
      <c r="Z40" s="82" t="s">
        <v>438</v>
      </c>
      <c r="AA40" s="84" t="s">
        <v>422</v>
      </c>
      <c r="AB40" s="84" t="s">
        <v>531</v>
      </c>
      <c r="AC40" s="84" t="s">
        <v>282</v>
      </c>
      <c r="AD40" s="82" t="s">
        <v>529</v>
      </c>
      <c r="AE40" s="82" t="s">
        <v>473</v>
      </c>
      <c r="AF40" s="82" t="s">
        <v>134</v>
      </c>
      <c r="AG40" s="82" t="s">
        <v>533</v>
      </c>
      <c r="AH40" s="85" t="s">
        <v>522</v>
      </c>
      <c r="AK40" s="103">
        <v>43503</v>
      </c>
      <c r="AL40" s="118">
        <v>0.27136970630325424</v>
      </c>
      <c r="AM40" s="118">
        <v>0.13937750498458157</v>
      </c>
      <c r="AN40" s="118">
        <v>0.90674608950808711</v>
      </c>
      <c r="AO40" s="118">
        <v>0.34151656205235448</v>
      </c>
      <c r="AP40" s="118">
        <v>0.23043586684858949</v>
      </c>
      <c r="AQ40" s="53"/>
      <c r="AR40" s="74">
        <v>43868</v>
      </c>
      <c r="AS40" s="116">
        <v>0.2194296322520215</v>
      </c>
      <c r="AT40" s="116">
        <v>0.16777711780340449</v>
      </c>
      <c r="AU40" s="116">
        <v>1.0320832664398933</v>
      </c>
      <c r="AV40" s="116">
        <v>0.31408120370773646</v>
      </c>
      <c r="AW40" s="77">
        <v>0.17316855194482736</v>
      </c>
      <c r="AY40" s="124" t="s">
        <v>577</v>
      </c>
      <c r="AZ40" s="149">
        <f>SUM(AZ$30:AZ34)</f>
        <v>-11.466451484815742</v>
      </c>
      <c r="BA40" s="149">
        <f>SUM(BA$30:BA34)</f>
        <v>-2.7388879566308972</v>
      </c>
      <c r="BB40" s="149">
        <f>SUM(BB$30:BB34)</f>
        <v>-36.993495435653124</v>
      </c>
      <c r="BC40" s="149">
        <f>SUM(BC$30:BC34)</f>
        <v>-5.7696527921583529</v>
      </c>
      <c r="BD40" s="125">
        <f>SUM(BD$30:BD34)</f>
        <v>-7.4273726000198215</v>
      </c>
    </row>
    <row r="41" spans="2:56">
      <c r="B41" s="74">
        <v>43504</v>
      </c>
      <c r="C41" s="117">
        <v>7.9238290343237026</v>
      </c>
      <c r="D41" s="117">
        <v>3.389365186240064</v>
      </c>
      <c r="E41" s="117">
        <v>5.4058504197133033</v>
      </c>
      <c r="F41" s="117">
        <v>3.064757314915143</v>
      </c>
      <c r="G41" s="117">
        <v>2.5395763062346068</v>
      </c>
      <c r="H41" s="117">
        <v>1.9461396774475115</v>
      </c>
      <c r="I41" s="117">
        <v>0.16309861381937388</v>
      </c>
      <c r="J41" s="117">
        <v>8.8027885490035978</v>
      </c>
      <c r="K41" s="79">
        <v>33.235405101697303</v>
      </c>
      <c r="L41" s="67"/>
      <c r="M41" s="74">
        <v>43869</v>
      </c>
      <c r="N41" s="116">
        <v>8.6211721686651455</v>
      </c>
      <c r="O41" s="116">
        <v>3.7133395309299209</v>
      </c>
      <c r="P41" s="116">
        <v>4.6568706910536148</v>
      </c>
      <c r="Q41" s="116">
        <v>2.4940778156846428</v>
      </c>
      <c r="R41" s="116">
        <v>2.4149357918661121</v>
      </c>
      <c r="S41" s="116">
        <v>1.7412737545961212</v>
      </c>
      <c r="T41" s="116">
        <v>0.17935985931922702</v>
      </c>
      <c r="U41" s="116">
        <v>8.8027885490035978</v>
      </c>
      <c r="V41" s="81">
        <v>32.623818161118379</v>
      </c>
      <c r="W41" s="67"/>
      <c r="Y41" s="89" t="s">
        <v>534</v>
      </c>
      <c r="Z41" s="150">
        <f>Z28/Z4</f>
        <v>-7.1332800739637034E-2</v>
      </c>
      <c r="AA41" s="150">
        <f t="shared" ref="AA41:AH41" si="3">AA28/AA4</f>
        <v>-2.8378735480315237E-3</v>
      </c>
      <c r="AB41" s="150">
        <f t="shared" si="3"/>
        <v>-9.7008589388093466E-2</v>
      </c>
      <c r="AC41" s="150">
        <f t="shared" si="3"/>
        <v>-0.188204734653038</v>
      </c>
      <c r="AD41" s="150">
        <f t="shared" si="3"/>
        <v>-1.8117476250310804E-2</v>
      </c>
      <c r="AE41" s="150">
        <f t="shared" si="3"/>
        <v>-6.1866650588910867E-2</v>
      </c>
      <c r="AF41" s="150">
        <f t="shared" si="3"/>
        <v>1.0156739113558249</v>
      </c>
      <c r="AG41" s="150">
        <f t="shared" si="3"/>
        <v>0</v>
      </c>
      <c r="AH41" s="119">
        <f t="shared" si="3"/>
        <v>-5.3638083271570908E-2</v>
      </c>
      <c r="AK41" s="103">
        <v>43504</v>
      </c>
      <c r="AL41" s="118">
        <v>0.1827460820951603</v>
      </c>
      <c r="AM41" s="118">
        <v>0.10670249628031131</v>
      </c>
      <c r="AN41" s="118">
        <v>0.68852210587240215</v>
      </c>
      <c r="AO41" s="118">
        <v>0.34681443419368829</v>
      </c>
      <c r="AP41" s="118">
        <v>0.20516793123151672</v>
      </c>
      <c r="AQ41" s="53"/>
      <c r="AR41" s="74">
        <v>43869</v>
      </c>
      <c r="AS41" s="116">
        <v>0.11758834257908894</v>
      </c>
      <c r="AT41" s="116">
        <v>0.10818575598740508</v>
      </c>
      <c r="AU41" s="116">
        <v>0.58690822568109269</v>
      </c>
      <c r="AV41" s="116">
        <v>0.26128083780683203</v>
      </c>
      <c r="AW41" s="77">
        <v>0.1543340553363127</v>
      </c>
      <c r="AY41" s="124" t="s">
        <v>591</v>
      </c>
      <c r="AZ41" s="149">
        <f>SUM(AZ$30:AZ35)</f>
        <v>-12.869096897241299</v>
      </c>
      <c r="BA41" s="149">
        <f>SUM(BA$30:BA35)</f>
        <v>-2.174215796712319</v>
      </c>
      <c r="BB41" s="149">
        <f>SUM(BB$30:BB35)</f>
        <v>-37.921586582320565</v>
      </c>
      <c r="BC41" s="149">
        <f>SUM(BC$30:BC35)</f>
        <v>-6.2967532588524335</v>
      </c>
      <c r="BD41" s="125">
        <f>SUM(BD$30:BD35)</f>
        <v>-8.8708055856890464</v>
      </c>
    </row>
    <row r="42" spans="2:56">
      <c r="B42" s="74">
        <v>43505</v>
      </c>
      <c r="C42" s="117">
        <v>8.3086698441762614</v>
      </c>
      <c r="D42" s="117">
        <v>3.4462461780558407</v>
      </c>
      <c r="E42" s="117">
        <v>5.3596753329806939</v>
      </c>
      <c r="F42" s="117">
        <v>2.2294297180956049</v>
      </c>
      <c r="G42" s="117">
        <v>2.4961720159486696</v>
      </c>
      <c r="H42" s="117">
        <v>1.9724504273094929</v>
      </c>
      <c r="I42" s="117">
        <v>0.15696476774594581</v>
      </c>
      <c r="J42" s="117">
        <v>8.6359720365678676</v>
      </c>
      <c r="K42" s="79">
        <v>32.605580320880378</v>
      </c>
      <c r="L42" s="67"/>
      <c r="M42" s="74">
        <v>43870</v>
      </c>
      <c r="N42" s="116">
        <v>8.6901047819540445</v>
      </c>
      <c r="O42" s="116">
        <v>3.6168891535031693</v>
      </c>
      <c r="P42" s="116">
        <v>4.0144124144753865</v>
      </c>
      <c r="Q42" s="116">
        <v>1.8703877594356091</v>
      </c>
      <c r="R42" s="116">
        <v>2.3600764984805802</v>
      </c>
      <c r="S42" s="116">
        <v>1.6821996181822827</v>
      </c>
      <c r="T42" s="116">
        <v>0.17404413896435303</v>
      </c>
      <c r="U42" s="116">
        <v>8.6359720365678676</v>
      </c>
      <c r="V42" s="81">
        <v>31.044086401563291</v>
      </c>
      <c r="W42" s="67"/>
      <c r="Y42" s="89" t="s">
        <v>535</v>
      </c>
      <c r="Z42" s="150">
        <f t="shared" ref="Z42:AH46" si="4">Z29/Z5</f>
        <v>-0.11692264101602441</v>
      </c>
      <c r="AA42" s="150">
        <f t="shared" si="4"/>
        <v>8.9530189376090363E-2</v>
      </c>
      <c r="AB42" s="150">
        <f t="shared" si="4"/>
        <v>-3.0328039012345216E-2</v>
      </c>
      <c r="AC42" s="150">
        <f t="shared" si="4"/>
        <v>-0.20269857369773375</v>
      </c>
      <c r="AD42" s="150">
        <f t="shared" si="4"/>
        <v>-2.4683772337704073E-2</v>
      </c>
      <c r="AE42" s="150">
        <f t="shared" si="4"/>
        <v>-2.4195595715864313E-2</v>
      </c>
      <c r="AF42" s="150">
        <f t="shared" si="4"/>
        <v>-8.9868616908914831E-2</v>
      </c>
      <c r="AG42" s="150">
        <f t="shared" si="4"/>
        <v>3.9514648464244385E-2</v>
      </c>
      <c r="AH42" s="119">
        <f t="shared" si="4"/>
        <v>-4.0651407782242924E-2</v>
      </c>
      <c r="AK42" s="103">
        <v>43505</v>
      </c>
      <c r="AL42" s="118">
        <v>0.13411422696061617</v>
      </c>
      <c r="AM42" s="118">
        <v>6.3359242353019513E-2</v>
      </c>
      <c r="AN42" s="118">
        <v>0.35164179646390181</v>
      </c>
      <c r="AO42" s="118">
        <v>0.24645735445743266</v>
      </c>
      <c r="AP42" s="118">
        <v>0.13786101990557964</v>
      </c>
      <c r="AQ42" s="53"/>
      <c r="AR42" s="74">
        <v>43870</v>
      </c>
      <c r="AS42" s="116">
        <v>0.13043577790184047</v>
      </c>
      <c r="AT42" s="116">
        <v>5.7444644050732574E-2</v>
      </c>
      <c r="AU42" s="116">
        <v>0.31885841293150546</v>
      </c>
      <c r="AV42" s="116">
        <v>0.21040100406381482</v>
      </c>
      <c r="AW42" s="77">
        <v>0.11793534461389628</v>
      </c>
      <c r="AY42" s="126" t="s">
        <v>592</v>
      </c>
      <c r="AZ42" s="127">
        <f>SUM(AZ$30:AZ36)</f>
        <v>-14.025311690769117</v>
      </c>
      <c r="BA42" s="127">
        <f>SUM(BA$30:BA36)</f>
        <v>-2.2719228809576273</v>
      </c>
      <c r="BB42" s="127">
        <f>SUM(BB$30:BB36)</f>
        <v>-41.103655874660376</v>
      </c>
      <c r="BC42" s="127">
        <f>SUM(BC$30:BC36)</f>
        <v>-6.8668250964815449</v>
      </c>
      <c r="BD42" s="128">
        <f>SUM(BD$30:BD36)</f>
        <v>-10.196604970373812</v>
      </c>
    </row>
    <row r="43" spans="2:56">
      <c r="B43" s="74">
        <v>43506</v>
      </c>
      <c r="C43" s="117">
        <v>8.410285114193508</v>
      </c>
      <c r="D43" s="117">
        <v>3.4474827213561836</v>
      </c>
      <c r="E43" s="117">
        <v>5.3129836718385892</v>
      </c>
      <c r="F43" s="117">
        <v>2.1430349462825209</v>
      </c>
      <c r="G43" s="117">
        <v>2.5629207186031384</v>
      </c>
      <c r="H43" s="117">
        <v>1.7031855635079816</v>
      </c>
      <c r="I43" s="117">
        <v>0.15869863321008881</v>
      </c>
      <c r="J43" s="117">
        <v>8.5527393196616117</v>
      </c>
      <c r="K43" s="79">
        <v>32.291330688653623</v>
      </c>
      <c r="L43" s="67"/>
      <c r="M43" s="74">
        <v>43871</v>
      </c>
      <c r="N43" s="116">
        <v>8.4833069420873439</v>
      </c>
      <c r="O43" s="116">
        <v>3.4647943275609849</v>
      </c>
      <c r="P43" s="116">
        <v>4.8430596610135668</v>
      </c>
      <c r="Q43" s="116">
        <v>2.2274452850586686</v>
      </c>
      <c r="R43" s="116">
        <v>2.3189320284414312</v>
      </c>
      <c r="S43" s="116">
        <v>1.9298059043288516</v>
      </c>
      <c r="T43" s="116">
        <v>0.17395519206547164</v>
      </c>
      <c r="U43" s="116">
        <v>8.5527393196616117</v>
      </c>
      <c r="V43" s="81">
        <v>31.994038660217928</v>
      </c>
      <c r="W43" s="67"/>
      <c r="Y43" s="89" t="s">
        <v>536</v>
      </c>
      <c r="Z43" s="150">
        <f t="shared" si="4"/>
        <v>-6.8060049627791386E-2</v>
      </c>
      <c r="AA43" s="150">
        <f t="shared" si="4"/>
        <v>-0.12775004621926458</v>
      </c>
      <c r="AB43" s="150">
        <f t="shared" si="4"/>
        <v>-9.0292932452911479E-2</v>
      </c>
      <c r="AC43" s="150">
        <f t="shared" si="4"/>
        <v>-0.10753994141970109</v>
      </c>
      <c r="AD43" s="150">
        <f t="shared" si="4"/>
        <v>-6.4912353633831438E-2</v>
      </c>
      <c r="AE43" s="150">
        <f t="shared" si="4"/>
        <v>-3.5766502758746023E-2</v>
      </c>
      <c r="AF43" s="150">
        <f t="shared" si="4"/>
        <v>-0.16748217291193401</v>
      </c>
      <c r="AG43" s="150">
        <f t="shared" si="4"/>
        <v>-2.6038216041666475E-2</v>
      </c>
      <c r="AH43" s="119">
        <f t="shared" si="4"/>
        <v>-6.7230568852711031E-2</v>
      </c>
      <c r="AK43" s="103">
        <v>43506</v>
      </c>
      <c r="AL43" s="118">
        <v>0.23790484228362266</v>
      </c>
      <c r="AM43" s="118">
        <v>6.3624625576288715E-2</v>
      </c>
      <c r="AN43" s="118">
        <v>0.36373353279027759</v>
      </c>
      <c r="AO43" s="118">
        <v>0.18169718131476753</v>
      </c>
      <c r="AP43" s="118">
        <v>9.7293254076435159E-2</v>
      </c>
      <c r="AQ43" s="53"/>
      <c r="AR43" s="74">
        <v>43871</v>
      </c>
      <c r="AS43" s="116">
        <v>0.15631749205042231</v>
      </c>
      <c r="AT43" s="116">
        <v>6.2726384877992772E-2</v>
      </c>
      <c r="AU43" s="116">
        <v>0.39816372189610605</v>
      </c>
      <c r="AV43" s="116">
        <v>0.27819250749580565</v>
      </c>
      <c r="AW43" s="77">
        <v>0.12780261005783283</v>
      </c>
    </row>
    <row r="44" spans="2:56">
      <c r="B44" s="74">
        <v>43507</v>
      </c>
      <c r="C44" s="117">
        <v>9.4502201116040663</v>
      </c>
      <c r="D44" s="117">
        <v>3.3745266666359486</v>
      </c>
      <c r="E44" s="117">
        <v>5.2708173929658395</v>
      </c>
      <c r="F44" s="117">
        <v>3.1923110095905298</v>
      </c>
      <c r="G44" s="117">
        <v>2.5547048416442855</v>
      </c>
      <c r="H44" s="117">
        <v>1.9280823621158572</v>
      </c>
      <c r="I44" s="117">
        <v>0.17143871398612739</v>
      </c>
      <c r="J44" s="117">
        <v>9.3466383346554807</v>
      </c>
      <c r="K44" s="79">
        <v>35.288739433198131</v>
      </c>
      <c r="L44" s="67"/>
      <c r="M44" s="74">
        <v>43872</v>
      </c>
      <c r="N44" s="116">
        <v>8.5476440478236508</v>
      </c>
      <c r="O44" s="116">
        <v>3.5699005080901367</v>
      </c>
      <c r="P44" s="116">
        <v>4.8413932919506788</v>
      </c>
      <c r="Q44" s="116">
        <v>2.3725867739994198</v>
      </c>
      <c r="R44" s="116">
        <v>2.3468694914053274</v>
      </c>
      <c r="S44" s="116">
        <v>1.7814933509401634</v>
      </c>
      <c r="T44" s="116">
        <v>0.17900639442707231</v>
      </c>
      <c r="U44" s="116">
        <v>9.3466383346554807</v>
      </c>
      <c r="V44" s="81">
        <v>32.985532193291931</v>
      </c>
      <c r="W44" s="67"/>
      <c r="Y44" s="89" t="s">
        <v>537</v>
      </c>
      <c r="Z44" s="150">
        <f t="shared" si="4"/>
        <v>1.5739076859885924E-2</v>
      </c>
      <c r="AA44" s="150">
        <f t="shared" si="4"/>
        <v>-0.29931777537367804</v>
      </c>
      <c r="AB44" s="150">
        <f t="shared" si="4"/>
        <v>-8.4370358149825506E-2</v>
      </c>
      <c r="AC44" s="150">
        <f t="shared" si="4"/>
        <v>-0.30849798457396138</v>
      </c>
      <c r="AD44" s="150">
        <f t="shared" si="4"/>
        <v>-8.9127114537397759E-2</v>
      </c>
      <c r="AE44" s="150">
        <f t="shared" si="4"/>
        <v>-9.0803885790532446E-2</v>
      </c>
      <c r="AF44" s="150">
        <f t="shared" si="4"/>
        <v>-0.20951428347318496</v>
      </c>
      <c r="AG44" s="150">
        <f t="shared" si="4"/>
        <v>-9.9060103906126407E-2</v>
      </c>
      <c r="AH44" s="119">
        <f t="shared" si="4"/>
        <v>-9.4521591087301196E-2</v>
      </c>
      <c r="AK44" s="103">
        <v>43507</v>
      </c>
      <c r="AL44" s="118">
        <v>0.35751199348062818</v>
      </c>
      <c r="AM44" s="118">
        <v>0.14327647360922863</v>
      </c>
      <c r="AN44" s="118">
        <v>0.66421877499142301</v>
      </c>
      <c r="AO44" s="118">
        <v>0.26908710187503487</v>
      </c>
      <c r="AP44" s="118">
        <v>0.19628423167647774</v>
      </c>
      <c r="AQ44" s="53"/>
      <c r="AR44" s="74">
        <v>43872</v>
      </c>
      <c r="AS44" s="116">
        <v>0.151749419022776</v>
      </c>
      <c r="AT44" s="116">
        <v>7.9676969909060036E-2</v>
      </c>
      <c r="AU44" s="116">
        <v>0.40603319481979305</v>
      </c>
      <c r="AV44" s="116">
        <v>0.26797915743179535</v>
      </c>
      <c r="AW44" s="77">
        <v>0.16905443204076992</v>
      </c>
      <c r="AY44" s="88" t="s">
        <v>558</v>
      </c>
      <c r="AZ44" s="82" t="s">
        <v>580</v>
      </c>
      <c r="BA44" s="84" t="s">
        <v>296</v>
      </c>
      <c r="BB44" s="84" t="s">
        <v>288</v>
      </c>
      <c r="BC44" s="84" t="s">
        <v>312</v>
      </c>
      <c r="BD44" s="135" t="s">
        <v>292</v>
      </c>
    </row>
    <row r="45" spans="2:56">
      <c r="B45" s="74">
        <v>43508</v>
      </c>
      <c r="C45" s="117">
        <v>9.6123721382273359</v>
      </c>
      <c r="D45" s="117">
        <v>3.400494075943151</v>
      </c>
      <c r="E45" s="117">
        <v>5.1300330124241809</v>
      </c>
      <c r="F45" s="117">
        <v>3.6030966229913179</v>
      </c>
      <c r="G45" s="117">
        <v>2.5460076365953599</v>
      </c>
      <c r="H45" s="117">
        <v>1.948748284130406</v>
      </c>
      <c r="I45" s="117">
        <v>0.17460236753048511</v>
      </c>
      <c r="J45" s="117">
        <v>9.517145919307449</v>
      </c>
      <c r="K45" s="79">
        <v>35.932500057149689</v>
      </c>
      <c r="L45" s="67"/>
      <c r="M45" s="74">
        <v>43873</v>
      </c>
      <c r="N45" s="116">
        <v>8.5568350629288386</v>
      </c>
      <c r="O45" s="116">
        <v>3.6304911298069422</v>
      </c>
      <c r="P45" s="116">
        <v>4.9100580129596487</v>
      </c>
      <c r="Q45" s="116">
        <v>2.7362659356979062</v>
      </c>
      <c r="R45" s="116">
        <v>2.4214057192906919</v>
      </c>
      <c r="S45" s="116">
        <v>1.8371158192607955</v>
      </c>
      <c r="T45" s="116">
        <v>0.16810730579020602</v>
      </c>
      <c r="U45" s="116">
        <v>9.517145919307449</v>
      </c>
      <c r="V45" s="81">
        <v>33.77742490504248</v>
      </c>
      <c r="W45" s="67"/>
      <c r="Y45" s="89" t="s">
        <v>538</v>
      </c>
      <c r="Z45" s="150">
        <f t="shared" si="4"/>
        <v>8.9227433077402302E-2</v>
      </c>
      <c r="AA45" s="150">
        <f t="shared" si="4"/>
        <v>-0.2071101477916257</v>
      </c>
      <c r="AB45" s="150">
        <f t="shared" si="4"/>
        <v>-0.13934767110647664</v>
      </c>
      <c r="AC45" s="150">
        <f t="shared" si="4"/>
        <v>-0.26294466596488708</v>
      </c>
      <c r="AD45" s="150">
        <f t="shared" si="4"/>
        <v>-6.5999723541890154E-2</v>
      </c>
      <c r="AE45" s="150">
        <f t="shared" si="4"/>
        <v>-0.12837266277383383</v>
      </c>
      <c r="AF45" s="150">
        <f t="shared" si="4"/>
        <v>-0.11521493250017677</v>
      </c>
      <c r="AG45" s="150">
        <f t="shared" si="4"/>
        <v>-1.0877558627539252E-2</v>
      </c>
      <c r="AH45" s="119">
        <f t="shared" si="4"/>
        <v>-4.1388418296605348E-2</v>
      </c>
      <c r="AK45" s="103">
        <v>43508</v>
      </c>
      <c r="AL45" s="118">
        <v>0.27473738328197739</v>
      </c>
      <c r="AM45" s="118">
        <v>0.18085265344293902</v>
      </c>
      <c r="AN45" s="118">
        <v>1.1069720819089721</v>
      </c>
      <c r="AO45" s="118">
        <v>0.27522467176890708</v>
      </c>
      <c r="AP45" s="118">
        <v>0.22825576709332074</v>
      </c>
      <c r="AQ45" s="53"/>
      <c r="AR45" s="74">
        <v>43873</v>
      </c>
      <c r="AS45" s="116">
        <v>0.201436654758433</v>
      </c>
      <c r="AT45" s="116">
        <v>0.14308966306233517</v>
      </c>
      <c r="AU45" s="116">
        <v>0.46059358995731264</v>
      </c>
      <c r="AV45" s="116">
        <v>0.31240751557905755</v>
      </c>
      <c r="AW45" s="77">
        <v>0.18710102238633375</v>
      </c>
      <c r="AY45" s="89" t="s">
        <v>534</v>
      </c>
      <c r="AZ45" s="150">
        <f t="shared" ref="AZ45:BD51" si="5">AZ30/AZ4</f>
        <v>-0.34723665562151879</v>
      </c>
      <c r="BA45" s="150">
        <f t="shared" si="5"/>
        <v>-0.1025127891059924</v>
      </c>
      <c r="BB45" s="150">
        <f t="shared" si="5"/>
        <v>-0.20953955194441279</v>
      </c>
      <c r="BC45" s="150">
        <f t="shared" si="5"/>
        <v>-0.10685633811943382</v>
      </c>
      <c r="BD45" s="119">
        <f t="shared" si="5"/>
        <v>-0.26247417894176983</v>
      </c>
    </row>
    <row r="46" spans="2:56">
      <c r="B46" s="74">
        <v>43509</v>
      </c>
      <c r="C46" s="117">
        <v>9.6231822733355532</v>
      </c>
      <c r="D46" s="117">
        <v>3.4462461780558407</v>
      </c>
      <c r="E46" s="117">
        <v>4.9342854321158764</v>
      </c>
      <c r="F46" s="117">
        <v>3.4993731623241442</v>
      </c>
      <c r="G46" s="117">
        <v>2.5335294329017741</v>
      </c>
      <c r="H46" s="117">
        <v>1.9618257367187071</v>
      </c>
      <c r="I46" s="117">
        <v>0.20080142466801518</v>
      </c>
      <c r="J46" s="117">
        <v>9.4392838118836835</v>
      </c>
      <c r="K46" s="79">
        <v>35.638527452003594</v>
      </c>
      <c r="L46" s="67"/>
      <c r="M46" s="74">
        <v>43874</v>
      </c>
      <c r="N46" s="116">
        <v>8.8440542849659227</v>
      </c>
      <c r="O46" s="116">
        <v>3.672533602018603</v>
      </c>
      <c r="P46" s="116">
        <v>5.201490091877103</v>
      </c>
      <c r="Q46" s="116">
        <v>3.1160254415666424</v>
      </c>
      <c r="R46" s="116">
        <v>2.4124610389501719</v>
      </c>
      <c r="S46" s="116">
        <v>1.6452853459381183</v>
      </c>
      <c r="T46" s="116">
        <v>0.17246939339739562</v>
      </c>
      <c r="U46" s="116">
        <v>9.4392838118836835</v>
      </c>
      <c r="V46" s="81">
        <v>34.503603010597644</v>
      </c>
      <c r="W46" s="67"/>
      <c r="Y46" s="151" t="s">
        <v>589</v>
      </c>
      <c r="Z46" s="152">
        <f t="shared" si="4"/>
        <v>5.9063629453448813E-2</v>
      </c>
      <c r="AA46" s="152">
        <f t="shared" si="4"/>
        <v>-0.17836991291985074</v>
      </c>
      <c r="AB46" s="152">
        <f t="shared" si="4"/>
        <v>-2.0074083499023232E-2</v>
      </c>
      <c r="AC46" s="152">
        <f t="shared" si="4"/>
        <v>-9.1956543294065871E-2</v>
      </c>
      <c r="AD46" s="152">
        <f t="shared" si="4"/>
        <v>-4.9129055905147004E-2</v>
      </c>
      <c r="AE46" s="152">
        <f t="shared" si="4"/>
        <v>-2.807051635193265E-2</v>
      </c>
      <c r="AF46" s="152">
        <f t="shared" si="4"/>
        <v>4.9721174895133113E-2</v>
      </c>
      <c r="AG46" s="152">
        <f t="shared" si="4"/>
        <v>4.9216488311366151E-3</v>
      </c>
      <c r="AH46" s="153">
        <f>AH33/AH9</f>
        <v>-9.1136190065069927E-3</v>
      </c>
      <c r="AK46" s="103">
        <v>43509</v>
      </c>
      <c r="AL46" s="118">
        <v>0.22991257254967831</v>
      </c>
      <c r="AM46" s="118">
        <v>0.1660593427101891</v>
      </c>
      <c r="AN46" s="118">
        <v>1.1034882248763063</v>
      </c>
      <c r="AO46" s="118">
        <v>0.28253225382434505</v>
      </c>
      <c r="AP46" s="118">
        <v>0.23555612875223003</v>
      </c>
      <c r="AQ46" s="53"/>
      <c r="AR46" s="74">
        <v>43874</v>
      </c>
      <c r="AS46" s="116">
        <v>0.2419756454145448</v>
      </c>
      <c r="AT46" s="116">
        <v>0.16616357177068758</v>
      </c>
      <c r="AU46" s="116">
        <v>0.67524706005737478</v>
      </c>
      <c r="AV46" s="116">
        <v>0.34029661034730718</v>
      </c>
      <c r="AW46" s="77">
        <v>0.16149896033110525</v>
      </c>
      <c r="AY46" s="89" t="s">
        <v>535</v>
      </c>
      <c r="AZ46" s="150">
        <f t="shared" si="5"/>
        <v>-0.26191571031510763</v>
      </c>
      <c r="BA46" s="150">
        <f t="shared" si="5"/>
        <v>-0.18448624179852743</v>
      </c>
      <c r="BB46" s="150">
        <f t="shared" si="5"/>
        <v>-0.4207993519729748</v>
      </c>
      <c r="BC46" s="150">
        <f t="shared" si="5"/>
        <v>-1.2501136387876777E-2</v>
      </c>
      <c r="BD46" s="119">
        <f t="shared" si="5"/>
        <v>-0.23076901055993296</v>
      </c>
    </row>
    <row r="47" spans="2:56">
      <c r="B47" s="74">
        <v>43510</v>
      </c>
      <c r="C47" s="117">
        <v>9.9712686238201673</v>
      </c>
      <c r="D47" s="117">
        <v>3.5229118626771041</v>
      </c>
      <c r="E47" s="117">
        <v>4.7355423550397617</v>
      </c>
      <c r="F47" s="117">
        <v>3.6446701251619427</v>
      </c>
      <c r="G47" s="117">
        <v>2.5188315196355724</v>
      </c>
      <c r="H47" s="117">
        <v>2.0293884081214033</v>
      </c>
      <c r="I47" s="117">
        <v>0.21576988332254063</v>
      </c>
      <c r="J47" s="117">
        <v>9.5975005531837034</v>
      </c>
      <c r="K47" s="79">
        <v>36.235883330962196</v>
      </c>
      <c r="L47" s="67"/>
      <c r="M47" s="74">
        <v>43875</v>
      </c>
      <c r="N47" s="116">
        <v>8.7567396414666483</v>
      </c>
      <c r="O47" s="116">
        <v>3.7776397825477548</v>
      </c>
      <c r="P47" s="116">
        <v>5.3063991335129508</v>
      </c>
      <c r="Q47" s="116">
        <v>3.2369122804879842</v>
      </c>
      <c r="R47" s="116">
        <v>2.4153066264009171</v>
      </c>
      <c r="S47" s="116">
        <v>1.6596464753653908</v>
      </c>
      <c r="T47" s="116">
        <v>0.17025563318238079</v>
      </c>
      <c r="U47" s="116">
        <v>9.5975005531837034</v>
      </c>
      <c r="V47" s="81">
        <v>34.920400126147733</v>
      </c>
      <c r="W47" s="67"/>
      <c r="Y47" s="124" t="s">
        <v>578</v>
      </c>
      <c r="Z47" s="154">
        <f>Z34/SUM(Z$4:Z5)</f>
        <v>-8.8999999999999885E-2</v>
      </c>
      <c r="AA47" s="154">
        <f>AA34/SUM(AA$4:AA5)</f>
        <v>4.0970536005508471E-2</v>
      </c>
      <c r="AB47" s="154">
        <f>AB34/SUM(AB$4:AB5)</f>
        <v>-6.5870821050623779E-2</v>
      </c>
      <c r="AC47" s="154">
        <f>AC34/SUM(AC$4:AC5)</f>
        <v>-0.19458125648852873</v>
      </c>
      <c r="AD47" s="154">
        <f>AD34/SUM(AD$4:AD5)</f>
        <v>-2.1222071311799363E-2</v>
      </c>
      <c r="AE47" s="154">
        <f>AE34/SUM(AE$4:AE5)</f>
        <v>-4.4251261105734026E-2</v>
      </c>
      <c r="AF47" s="154">
        <f>AF34/SUM(AF$4:AF5)</f>
        <v>0.36688416383421507</v>
      </c>
      <c r="AG47" s="154">
        <f>AG34/SUM(AG$4:AG5)</f>
        <v>1.7023907880368335E-2</v>
      </c>
      <c r="AH47" s="131">
        <f>AH34/SUM(AH$4:AH5)</f>
        <v>-4.8043095696200994E-2</v>
      </c>
      <c r="AK47" s="103">
        <v>43510</v>
      </c>
      <c r="AL47" s="118">
        <v>0.26750562364382352</v>
      </c>
      <c r="AM47" s="118">
        <v>0.17280296292444089</v>
      </c>
      <c r="AN47" s="118">
        <v>1.1877623380363096</v>
      </c>
      <c r="AO47" s="118">
        <v>0.29114753849694769</v>
      </c>
      <c r="AP47" s="118">
        <v>0.19507339960667192</v>
      </c>
      <c r="AQ47" s="53"/>
      <c r="AR47" s="74">
        <v>43875</v>
      </c>
      <c r="AS47" s="116">
        <v>0.23933840381418769</v>
      </c>
      <c r="AT47" s="116">
        <v>0.16519905208007471</v>
      </c>
      <c r="AU47" s="116">
        <v>0.82445627745889349</v>
      </c>
      <c r="AV47" s="116">
        <v>0.27468746496545643</v>
      </c>
      <c r="AW47" s="77">
        <v>0.17196825539334179</v>
      </c>
      <c r="AY47" s="89" t="s">
        <v>536</v>
      </c>
      <c r="AZ47" s="150">
        <f t="shared" si="5"/>
        <v>-7.659560606724411E-2</v>
      </c>
      <c r="BA47" s="150">
        <f t="shared" si="5"/>
        <v>0.10687995611459938</v>
      </c>
      <c r="BB47" s="150">
        <f t="shared" si="5"/>
        <v>-0.12460451549090369</v>
      </c>
      <c r="BC47" s="150">
        <f t="shared" si="5"/>
        <v>-0.19119469741143841</v>
      </c>
      <c r="BD47" s="119">
        <f t="shared" si="5"/>
        <v>-0.26896203587802808</v>
      </c>
    </row>
    <row r="48" spans="2:56">
      <c r="B48" s="74">
        <v>43511</v>
      </c>
      <c r="C48" s="117">
        <v>9.8545191646514141</v>
      </c>
      <c r="D48" s="117">
        <v>3.5229118626771041</v>
      </c>
      <c r="E48" s="117">
        <v>4.6727138932962857</v>
      </c>
      <c r="F48" s="117">
        <v>3.5227774226667261</v>
      </c>
      <c r="G48" s="117">
        <v>2.4565540219436035</v>
      </c>
      <c r="H48" s="117">
        <v>2.0923883304974922</v>
      </c>
      <c r="I48" s="117">
        <v>0.22346139133488094</v>
      </c>
      <c r="J48" s="117">
        <v>9.4919156242983433</v>
      </c>
      <c r="K48" s="79">
        <v>35.837241711365849</v>
      </c>
      <c r="L48" s="67"/>
      <c r="M48" s="74">
        <v>43876</v>
      </c>
      <c r="N48" s="116">
        <v>8.7314643499273856</v>
      </c>
      <c r="O48" s="116">
        <v>3.7788763258480977</v>
      </c>
      <c r="P48" s="116">
        <v>4.7018745583877379</v>
      </c>
      <c r="Q48" s="116">
        <v>1.9071667414325835</v>
      </c>
      <c r="R48" s="116">
        <v>2.3539266996442101</v>
      </c>
      <c r="S48" s="116">
        <v>1.5110807368675159</v>
      </c>
      <c r="T48" s="116">
        <v>0.15355283600425215</v>
      </c>
      <c r="U48" s="116">
        <v>9.4919156242983433</v>
      </c>
      <c r="V48" s="81">
        <v>32.629857872410128</v>
      </c>
      <c r="W48" s="67"/>
      <c r="Y48" s="124" t="s">
        <v>569</v>
      </c>
      <c r="Z48" s="154">
        <f>Z35/SUM(Z$4:Z6)</f>
        <v>-8.1999999999999865E-2</v>
      </c>
      <c r="AA48" s="154">
        <f>AA35/SUM(AA$4:AA6)</f>
        <v>-1.9276846425978184E-2</v>
      </c>
      <c r="AB48" s="154">
        <f>AB35/SUM(AB$4:AB6)</f>
        <v>-7.3785064773413761E-2</v>
      </c>
      <c r="AC48" s="154">
        <f>AC35/SUM(AC$4:AC6)</f>
        <v>-0.17037711279850903</v>
      </c>
      <c r="AD48" s="154">
        <f>AD35/SUM(AD$4:AD6)</f>
        <v>-3.5572576616418695E-2</v>
      </c>
      <c r="AE48" s="154">
        <f>AE35/SUM(AE$4:AE6)</f>
        <v>-4.1668877052232954E-2</v>
      </c>
      <c r="AF48" s="154">
        <f>AF35/SUM(AF$4:AF6)</f>
        <v>0.1788449042505168</v>
      </c>
      <c r="AG48" s="154">
        <f>AG35/SUM(AG$4:AG6)</f>
        <v>2.9463826651925863E-3</v>
      </c>
      <c r="AH48" s="131">
        <f>AH35/SUM(AH$4:AH6)</f>
        <v>-5.4315710991845102E-2</v>
      </c>
      <c r="AK48" s="103">
        <v>43511</v>
      </c>
      <c r="AL48" s="118">
        <v>0.24023857121847791</v>
      </c>
      <c r="AM48" s="118">
        <v>0.16398758969228081</v>
      </c>
      <c r="AN48" s="118">
        <v>1.1055942103102334</v>
      </c>
      <c r="AO48" s="118">
        <v>0.29892098515086274</v>
      </c>
      <c r="AP48" s="118">
        <v>0.20591294288416295</v>
      </c>
      <c r="AQ48" s="53"/>
      <c r="AR48" s="74">
        <v>43876</v>
      </c>
      <c r="AS48" s="116">
        <v>0.12038943953644816</v>
      </c>
      <c r="AT48" s="116">
        <v>5.9786590863933085E-2</v>
      </c>
      <c r="AU48" s="116">
        <v>0.36799397817702761</v>
      </c>
      <c r="AV48" s="116">
        <v>0.20092247871103253</v>
      </c>
      <c r="AW48" s="77">
        <v>0.12683936266855289</v>
      </c>
      <c r="AY48" s="89" t="s">
        <v>537</v>
      </c>
      <c r="AZ48" s="150">
        <f t="shared" si="5"/>
        <v>-0.36695783953665284</v>
      </c>
      <c r="BA48" s="150">
        <f t="shared" si="5"/>
        <v>-0.71332850619136856</v>
      </c>
      <c r="BB48" s="150">
        <f t="shared" si="5"/>
        <v>-0.43069827464535976</v>
      </c>
      <c r="BC48" s="150">
        <f t="shared" si="5"/>
        <v>-0.26634427587023057</v>
      </c>
      <c r="BD48" s="119">
        <f t="shared" si="5"/>
        <v>-0.34372752125691003</v>
      </c>
    </row>
    <row r="49" spans="2:56">
      <c r="B49" s="74">
        <v>43512</v>
      </c>
      <c r="C49" s="117">
        <v>10.211253623222603</v>
      </c>
      <c r="D49" s="117">
        <v>3.4685039574620138</v>
      </c>
      <c r="E49" s="117">
        <v>4.8029295264338501</v>
      </c>
      <c r="F49" s="117">
        <v>2.6473239079059505</v>
      </c>
      <c r="G49" s="117">
        <v>2.4178108947186074</v>
      </c>
      <c r="H49" s="117">
        <v>1.7707769870050376</v>
      </c>
      <c r="I49" s="117">
        <v>0.218142017644543</v>
      </c>
      <c r="J49" s="117">
        <v>9.2005917587775983</v>
      </c>
      <c r="K49" s="79">
        <v>34.737332673170201</v>
      </c>
      <c r="L49" s="67"/>
      <c r="M49" s="74">
        <v>43877</v>
      </c>
      <c r="N49" s="116">
        <v>8.7774194254533171</v>
      </c>
      <c r="O49" s="116">
        <v>3.808553365056329</v>
      </c>
      <c r="P49" s="116">
        <v>4.4084785445033088</v>
      </c>
      <c r="Q49" s="116">
        <v>1.6141113841523396</v>
      </c>
      <c r="R49" s="116">
        <v>2.3025449260289368</v>
      </c>
      <c r="S49" s="116">
        <v>1.507702407449782</v>
      </c>
      <c r="T49" s="116">
        <v>0.14837866522933887</v>
      </c>
      <c r="U49" s="116">
        <v>9.2005917587775983</v>
      </c>
      <c r="V49" s="81">
        <v>31.767780476650945</v>
      </c>
      <c r="W49" s="67"/>
      <c r="Y49" s="124" t="s">
        <v>579</v>
      </c>
      <c r="Z49" s="154">
        <f>Z36/SUM(Z$4:Z7)</f>
        <v>-5.8999999999999928E-2</v>
      </c>
      <c r="AA49" s="154">
        <f>AA36/SUM(AA$4:AA7)</f>
        <v>-9.2152474741236112E-2</v>
      </c>
      <c r="AB49" s="154">
        <f>AB36/SUM(AB$4:AB7)</f>
        <v>-7.6065325415417523E-2</v>
      </c>
      <c r="AC49" s="154">
        <f>AC36/SUM(AC$4:AC7)</f>
        <v>-0.1991636403027906</v>
      </c>
      <c r="AD49" s="154">
        <f>AD36/SUM(AD$4:AD7)</f>
        <v>-4.7678575545506391E-2</v>
      </c>
      <c r="AE49" s="154">
        <f>AE36/SUM(AE$4:AE7)</f>
        <v>-5.1839091138358301E-2</v>
      </c>
      <c r="AF49" s="154">
        <f>AF36/SUM(AF$4:AF7)</f>
        <v>8.4881367892775866E-2</v>
      </c>
      <c r="AG49" s="154">
        <f>AG36/SUM(AG$4:AG7)</f>
        <v>-2.0500228173747456E-2</v>
      </c>
      <c r="AH49" s="131">
        <f>AH36/SUM(AH$4:AH7)</f>
        <v>-6.355719803567296E-2</v>
      </c>
      <c r="AK49" s="103">
        <v>43512</v>
      </c>
      <c r="AL49" s="118">
        <v>0.17326217551424575</v>
      </c>
      <c r="AM49" s="118">
        <v>9.8811554638572385E-2</v>
      </c>
      <c r="AN49" s="118">
        <v>0.80847628708605213</v>
      </c>
      <c r="AO49" s="118">
        <v>0.22705655523693349</v>
      </c>
      <c r="AP49" s="118">
        <v>0.13904099795744684</v>
      </c>
      <c r="AQ49" s="53"/>
      <c r="AR49" s="74">
        <v>43877</v>
      </c>
      <c r="AS49" s="116">
        <v>0.10292916479632014</v>
      </c>
      <c r="AT49" s="116">
        <v>5.6995657328585268E-2</v>
      </c>
      <c r="AU49" s="116">
        <v>0.28278739456279239</v>
      </c>
      <c r="AV49" s="116">
        <v>0.20068847627871933</v>
      </c>
      <c r="AW49" s="77">
        <v>9.8630512366084708E-2</v>
      </c>
      <c r="AY49" s="89" t="s">
        <v>538</v>
      </c>
      <c r="AZ49" s="150">
        <f t="shared" si="5"/>
        <v>-0.41971657649163596</v>
      </c>
      <c r="BA49" s="150">
        <f t="shared" si="5"/>
        <v>-0.35382772448200267</v>
      </c>
      <c r="BB49" s="150">
        <f t="shared" si="5"/>
        <v>-0.34387544644552304</v>
      </c>
      <c r="BC49" s="150">
        <f t="shared" si="5"/>
        <v>-0.16861912794728329</v>
      </c>
      <c r="BD49" s="119">
        <f t="shared" si="5"/>
        <v>-0.36875183549635215</v>
      </c>
    </row>
    <row r="50" spans="2:56">
      <c r="B50" s="74">
        <v>43513</v>
      </c>
      <c r="C50" s="117">
        <v>10.475020919863123</v>
      </c>
      <c r="D50" s="117">
        <v>3.4363538316530966</v>
      </c>
      <c r="E50" s="117">
        <v>4.7543929566864049</v>
      </c>
      <c r="F50" s="117">
        <v>2.38027923890004</v>
      </c>
      <c r="G50" s="117">
        <v>2.4816466542619278</v>
      </c>
      <c r="H50" s="117">
        <v>1.5929196148448637</v>
      </c>
      <c r="I50" s="117">
        <v>0.21730489384681592</v>
      </c>
      <c r="J50" s="117">
        <v>9.1289582069016539</v>
      </c>
      <c r="K50" s="79">
        <v>34.466876316957929</v>
      </c>
      <c r="L50" s="67"/>
      <c r="M50" s="74">
        <v>43878</v>
      </c>
      <c r="N50" s="116">
        <v>8.9152846520311204</v>
      </c>
      <c r="O50" s="116">
        <v>3.6502758226124294</v>
      </c>
      <c r="P50" s="116">
        <v>4.4651216029871614</v>
      </c>
      <c r="Q50" s="116">
        <v>2.2956652423581576</v>
      </c>
      <c r="R50" s="116">
        <v>2.3743952523550735</v>
      </c>
      <c r="S50" s="116">
        <v>1.6571630444672225</v>
      </c>
      <c r="T50" s="116">
        <v>0.1523634764523763</v>
      </c>
      <c r="U50" s="116">
        <v>9.1289582069016539</v>
      </c>
      <c r="V50" s="81">
        <v>32.639227300165189</v>
      </c>
      <c r="W50" s="67"/>
      <c r="Y50" s="124" t="s">
        <v>577</v>
      </c>
      <c r="Z50" s="154">
        <f>Z37/SUM(Z$4:Z8)</f>
        <v>-3.0999999999999868E-2</v>
      </c>
      <c r="AA50" s="154">
        <f>AA37/SUM(AA$4:AA8)</f>
        <v>-0.11661948007308666</v>
      </c>
      <c r="AB50" s="154">
        <f>AB37/SUM(AB$4:AB8)</f>
        <v>-8.8716126984919236E-2</v>
      </c>
      <c r="AC50" s="154">
        <f>AC37/SUM(AC$4:AC8)</f>
        <v>-0.2099157797468241</v>
      </c>
      <c r="AD50" s="154">
        <f>AD37/SUM(AD$4:AD8)</f>
        <v>-5.0925986698784842E-2</v>
      </c>
      <c r="AE50" s="154">
        <f>AE37/SUM(AE$4:AE8)</f>
        <v>-6.403847906672247E-2</v>
      </c>
      <c r="AF50" s="154">
        <f>AF37/SUM(AF$4:AF8)</f>
        <v>4.6551590526980866E-2</v>
      </c>
      <c r="AG50" s="154">
        <f>AG37/SUM(AG$4:AG8)</f>
        <v>-1.8679748579430579E-2</v>
      </c>
      <c r="AH50" s="131">
        <f>AH37/SUM(AH$4:AH8)</f>
        <v>-5.9363163214869931E-2</v>
      </c>
      <c r="AK50" s="103">
        <v>43513</v>
      </c>
      <c r="AL50" s="118">
        <v>0.11918195691617718</v>
      </c>
      <c r="AM50" s="118">
        <v>6.1383700775571266E-2</v>
      </c>
      <c r="AN50" s="118">
        <v>0.84335436746578518</v>
      </c>
      <c r="AO50" s="118">
        <v>0.19215166803158762</v>
      </c>
      <c r="AP50" s="118">
        <v>0.12038485262335429</v>
      </c>
      <c r="AQ50" s="53"/>
      <c r="AR50" s="74">
        <v>43878</v>
      </c>
      <c r="AS50" s="116">
        <v>0.1420378779427344</v>
      </c>
      <c r="AT50" s="116">
        <v>8.477751252345371E-2</v>
      </c>
      <c r="AU50" s="116">
        <v>0.43740417695916917</v>
      </c>
      <c r="AV50" s="116">
        <v>0.31035642718606882</v>
      </c>
      <c r="AW50" s="77">
        <v>0.13407425360647282</v>
      </c>
      <c r="AY50" s="89" t="s">
        <v>589</v>
      </c>
      <c r="AZ50" s="150">
        <f t="shared" si="5"/>
        <v>-0.21506753196172262</v>
      </c>
      <c r="BA50" s="150">
        <f t="shared" si="5"/>
        <v>0.38955481204225961</v>
      </c>
      <c r="BB50" s="150">
        <f t="shared" si="5"/>
        <v>-5.1482579913927962E-2</v>
      </c>
      <c r="BC50" s="150">
        <f t="shared" si="5"/>
        <v>-7.1630839322008852E-2</v>
      </c>
      <c r="BD50" s="119">
        <f t="shared" si="5"/>
        <v>-0.2440768926152227</v>
      </c>
    </row>
    <row r="51" spans="2:56">
      <c r="B51" s="74">
        <v>43514</v>
      </c>
      <c r="C51" s="117">
        <v>10.658793216702826</v>
      </c>
      <c r="D51" s="117">
        <v>3.389365186240064</v>
      </c>
      <c r="E51" s="117">
        <v>5.4557272262927565</v>
      </c>
      <c r="F51" s="117">
        <v>3.3220792163912507</v>
      </c>
      <c r="G51" s="117">
        <v>2.4821234415209625</v>
      </c>
      <c r="H51" s="117">
        <v>1.7797532241857834</v>
      </c>
      <c r="I51" s="117">
        <v>0.20921515940633592</v>
      </c>
      <c r="J51" s="117">
        <v>9.8348131222237107</v>
      </c>
      <c r="K51" s="79">
        <v>37.131869792963691</v>
      </c>
      <c r="L51" s="67"/>
      <c r="M51" s="74">
        <v>43879</v>
      </c>
      <c r="N51" s="116">
        <v>8.9451554511229752</v>
      </c>
      <c r="O51" s="116">
        <v>3.7269415072336933</v>
      </c>
      <c r="P51" s="116">
        <v>4.5669169150026425</v>
      </c>
      <c r="Q51" s="116">
        <v>2.4372552826882945</v>
      </c>
      <c r="R51" s="116">
        <v>2.3790564154160148</v>
      </c>
      <c r="S51" s="116">
        <v>1.7908163633807255</v>
      </c>
      <c r="T51" s="116">
        <v>0.1514239422711168</v>
      </c>
      <c r="U51" s="116">
        <v>9.8348131222237107</v>
      </c>
      <c r="V51" s="81">
        <v>33.83237899933917</v>
      </c>
      <c r="W51" s="67"/>
      <c r="Y51" s="126" t="s">
        <v>591</v>
      </c>
      <c r="Z51" s="132">
        <f>Z38/SUM(Z$4:Z9)</f>
        <v>-1.5999999999999882E-2</v>
      </c>
      <c r="AA51" s="132">
        <f>AA38/SUM(AA$4:AA9)</f>
        <v>-0.12706482692278806</v>
      </c>
      <c r="AB51" s="132">
        <f>AB38/SUM(AB$4:AB9)</f>
        <v>-7.5930258265567777E-2</v>
      </c>
      <c r="AC51" s="132">
        <f>AC38/SUM(AC$4:AC9)</f>
        <v>-0.19315189166240115</v>
      </c>
      <c r="AD51" s="132">
        <f>AD38/SUM(AD$4:AD9)</f>
        <v>-5.0664374692299209E-2</v>
      </c>
      <c r="AE51" s="132">
        <f>AE38/SUM(AE$4:AE9)</f>
        <v>-5.8707767987286934E-2</v>
      </c>
      <c r="AF51" s="132">
        <f>AF38/SUM(AF$4:AF9)</f>
        <v>4.7035458703969649E-2</v>
      </c>
      <c r="AG51" s="132">
        <f>AG38/SUM(AG$4:AG9)</f>
        <v>-1.4784081292066901E-2</v>
      </c>
      <c r="AH51" s="133">
        <f>AH38/SUM(AH$4:AH9)</f>
        <v>-5.1068929523020501E-2</v>
      </c>
      <c r="AK51" s="103">
        <v>43514</v>
      </c>
      <c r="AL51" s="118">
        <v>0.19339737167311319</v>
      </c>
      <c r="AM51" s="118">
        <v>0.13627869483976129</v>
      </c>
      <c r="AN51" s="118">
        <v>1.0229083016785594</v>
      </c>
      <c r="AO51" s="118">
        <v>0.31934982554503111</v>
      </c>
      <c r="AP51" s="118">
        <v>0.20823226198866288</v>
      </c>
      <c r="AQ51" s="53"/>
      <c r="AR51" s="74">
        <v>43879</v>
      </c>
      <c r="AS51" s="116">
        <v>0.15118456743344796</v>
      </c>
      <c r="AT51" s="116">
        <v>8.9390049331513455E-2</v>
      </c>
      <c r="AU51" s="116">
        <v>0.42233158973798024</v>
      </c>
      <c r="AV51" s="116">
        <v>0.32094147013799046</v>
      </c>
      <c r="AW51" s="77">
        <v>0.16245769249824796</v>
      </c>
      <c r="AY51" s="89" t="s">
        <v>590</v>
      </c>
      <c r="AZ51" s="150">
        <f t="shared" si="5"/>
        <v>-0.16610722657044402</v>
      </c>
      <c r="BA51" s="150">
        <f t="shared" si="5"/>
        <v>-4.217960665191646E-2</v>
      </c>
      <c r="BB51" s="150">
        <f t="shared" si="5"/>
        <v>-0.14439933352354878</v>
      </c>
      <c r="BC51" s="150">
        <f t="shared" si="5"/>
        <v>-5.9090481086090808E-2</v>
      </c>
      <c r="BD51" s="119">
        <f t="shared" si="5"/>
        <v>-0.1761203571369673</v>
      </c>
    </row>
    <row r="52" spans="2:56">
      <c r="B52" s="74">
        <v>43515</v>
      </c>
      <c r="C52" s="117">
        <v>11.184165782962214</v>
      </c>
      <c r="D52" s="117">
        <v>3.4375903749534396</v>
      </c>
      <c r="E52" s="117">
        <v>6.0575356198454626</v>
      </c>
      <c r="F52" s="117">
        <v>3.4301555719767252</v>
      </c>
      <c r="G52" s="117">
        <v>2.4904808410471797</v>
      </c>
      <c r="H52" s="117">
        <v>1.9354653165719748</v>
      </c>
      <c r="I52" s="117">
        <v>0.21509688894421583</v>
      </c>
      <c r="J52" s="117">
        <v>10.358468447002888</v>
      </c>
      <c r="K52" s="79">
        <v>39.108958843304102</v>
      </c>
      <c r="L52" s="67"/>
      <c r="M52" s="74">
        <v>43880</v>
      </c>
      <c r="N52" s="116">
        <v>9.0370656021748417</v>
      </c>
      <c r="O52" s="116">
        <v>3.8394669475649028</v>
      </c>
      <c r="P52" s="116">
        <v>5.2072739795434781</v>
      </c>
      <c r="Q52" s="116">
        <v>2.738019486146773</v>
      </c>
      <c r="R52" s="116">
        <v>2.3714376577387144</v>
      </c>
      <c r="S52" s="116">
        <v>1.7190257173370727</v>
      </c>
      <c r="T52" s="116">
        <v>0.15832643029445728</v>
      </c>
      <c r="U52" s="116">
        <v>10.358468447002888</v>
      </c>
      <c r="V52" s="81">
        <v>35.429084267803127</v>
      </c>
      <c r="W52" s="67"/>
      <c r="AK52" s="103">
        <v>43515</v>
      </c>
      <c r="AL52" s="118">
        <v>0.23739633757866385</v>
      </c>
      <c r="AM52" s="118">
        <v>0.15725278886007121</v>
      </c>
      <c r="AN52" s="118">
        <v>0.94192597357053032</v>
      </c>
      <c r="AO52" s="118">
        <v>0.3522378686157755</v>
      </c>
      <c r="AP52" s="118">
        <v>0.25317904075391601</v>
      </c>
      <c r="AQ52" s="53"/>
      <c r="AR52" s="74">
        <v>43880</v>
      </c>
      <c r="AS52" s="116">
        <v>0.18978391165888686</v>
      </c>
      <c r="AT52" s="116">
        <v>0.12473733079456324</v>
      </c>
      <c r="AU52" s="116">
        <v>0.50766666402901217</v>
      </c>
      <c r="AV52" s="116">
        <v>0.31701836228649632</v>
      </c>
      <c r="AW52" s="77">
        <v>0.17367199921313073</v>
      </c>
      <c r="AY52" s="121" t="s">
        <v>578</v>
      </c>
      <c r="AZ52" s="129">
        <f>AZ37/SUM(AZ$4:AZ5)</f>
        <v>-0.31251143891388816</v>
      </c>
      <c r="BA52" s="129">
        <f>BA37/SUM(BA$4:BA5)</f>
        <v>-0.13836402481100635</v>
      </c>
      <c r="BB52" s="129">
        <f>BB37/SUM(BB$4:BB5)</f>
        <v>-0.30731736427616585</v>
      </c>
      <c r="BC52" s="129">
        <f>BC37/SUM(BC$4:BC5)</f>
        <v>-6.7004734964304369E-2</v>
      </c>
      <c r="BD52" s="130">
        <f>BD37/SUM(BD$4:BD5)</f>
        <v>-0.24848572840564614</v>
      </c>
    </row>
    <row r="53" spans="2:56">
      <c r="B53" s="74">
        <v>43516</v>
      </c>
      <c r="C53" s="117">
        <v>12.399224969125902</v>
      </c>
      <c r="D53" s="117">
        <v>3.5835024843939096</v>
      </c>
      <c r="E53" s="117">
        <v>5.6295755430784107</v>
      </c>
      <c r="F53" s="117">
        <v>3.4783018653378468</v>
      </c>
      <c r="G53" s="117">
        <v>2.4930728987649458</v>
      </c>
      <c r="H53" s="117">
        <v>1.6874876700414252</v>
      </c>
      <c r="I53" s="117">
        <v>0.2144786035199672</v>
      </c>
      <c r="J53" s="117">
        <v>10.623335781700604</v>
      </c>
      <c r="K53" s="79">
        <v>40.108979815963011</v>
      </c>
      <c r="L53" s="67"/>
      <c r="M53" s="74">
        <v>43881</v>
      </c>
      <c r="N53" s="116">
        <v>9.6827344133142077</v>
      </c>
      <c r="O53" s="116">
        <v>3.8209187980597585</v>
      </c>
      <c r="P53" s="116">
        <v>5.4461027546909646</v>
      </c>
      <c r="Q53" s="116">
        <v>2.6497026991169133</v>
      </c>
      <c r="R53" s="116">
        <v>2.3630742037711125</v>
      </c>
      <c r="S53" s="116">
        <v>1.7203765657356236</v>
      </c>
      <c r="T53" s="116">
        <v>0.16543784076047721</v>
      </c>
      <c r="U53" s="116">
        <v>10.623335781700604</v>
      </c>
      <c r="V53" s="81">
        <v>36.471683057149662</v>
      </c>
      <c r="W53" s="67"/>
      <c r="AK53" s="103">
        <v>43516</v>
      </c>
      <c r="AL53" s="118">
        <v>0.19689122419045615</v>
      </c>
      <c r="AM53" s="118">
        <v>0.16124396011515923</v>
      </c>
      <c r="AN53" s="118">
        <v>1.0494942511719052</v>
      </c>
      <c r="AO53" s="118">
        <v>0.36030239146598253</v>
      </c>
      <c r="AP53" s="118">
        <v>0.24414031857216556</v>
      </c>
      <c r="AQ53" s="53"/>
      <c r="AR53" s="74">
        <v>43881</v>
      </c>
      <c r="AS53" s="116">
        <v>0.15573483761112533</v>
      </c>
      <c r="AT53" s="116">
        <v>0.13829592804140806</v>
      </c>
      <c r="AU53" s="116">
        <v>0.51461379302467614</v>
      </c>
      <c r="AV53" s="116">
        <v>0.27787788837187238</v>
      </c>
      <c r="AW53" s="77">
        <v>0.16341868227645856</v>
      </c>
      <c r="AY53" s="124" t="s">
        <v>569</v>
      </c>
      <c r="AZ53" s="154">
        <f>AZ38/SUM(AZ$4:AZ6)</f>
        <v>-0.24698156328711679</v>
      </c>
      <c r="BA53" s="154">
        <f>BA38/SUM(BA$4:BA6)</f>
        <v>-8.1536175439946554E-2</v>
      </c>
      <c r="BB53" s="154">
        <f>BB38/SUM(BB$4:BB6)</f>
        <v>-0.25972614268878308</v>
      </c>
      <c r="BC53" s="154">
        <f>BC38/SUM(BC$4:BC6)</f>
        <v>-0.1041455242398964</v>
      </c>
      <c r="BD53" s="131">
        <f>BD38/SUM(BD$4:BD6)</f>
        <v>-0.25373276638948616</v>
      </c>
    </row>
    <row r="54" spans="2:56">
      <c r="B54" s="74">
        <v>43517</v>
      </c>
      <c r="C54" s="117">
        <v>12.691098617047787</v>
      </c>
      <c r="D54" s="117">
        <v>3.5550619884860213</v>
      </c>
      <c r="E54" s="117">
        <v>5.1791988348701352</v>
      </c>
      <c r="F54" s="117">
        <v>3.5101487183844178</v>
      </c>
      <c r="G54" s="117">
        <v>2.4966715073628958</v>
      </c>
      <c r="H54" s="117">
        <v>1.7021399040066789</v>
      </c>
      <c r="I54" s="117">
        <v>0.20268405948187571</v>
      </c>
      <c r="J54" s="117">
        <v>10.569782366784558</v>
      </c>
      <c r="K54" s="79">
        <v>39.906785996424368</v>
      </c>
      <c r="L54" s="67"/>
      <c r="M54" s="74">
        <v>43882</v>
      </c>
      <c r="N54" s="116">
        <v>9.6804366595379125</v>
      </c>
      <c r="O54" s="116">
        <v>3.697264468025462</v>
      </c>
      <c r="P54" s="116">
        <v>5.3897747193109051</v>
      </c>
      <c r="Q54" s="116">
        <v>2.4540014819796183</v>
      </c>
      <c r="R54" s="116">
        <v>2.3654316518852267</v>
      </c>
      <c r="S54" s="116">
        <v>1.6020666978036975</v>
      </c>
      <c r="T54" s="116">
        <v>0.15772088207587373</v>
      </c>
      <c r="U54" s="116">
        <v>10.569782366784558</v>
      </c>
      <c r="V54" s="81">
        <v>35.916478927403254</v>
      </c>
      <c r="W54" s="67"/>
      <c r="AK54" s="103">
        <v>43517</v>
      </c>
      <c r="AL54" s="118">
        <v>0.22557697363085888</v>
      </c>
      <c r="AM54" s="118">
        <v>0.15113614653281798</v>
      </c>
      <c r="AN54" s="118">
        <v>1.0727743048800393</v>
      </c>
      <c r="AO54" s="118">
        <v>0.3497087874494641</v>
      </c>
      <c r="AP54" s="118">
        <v>0.21805813789634207</v>
      </c>
      <c r="AQ54" s="53"/>
      <c r="AR54" s="74">
        <v>43882</v>
      </c>
      <c r="AS54" s="116">
        <v>0.13803742199567284</v>
      </c>
      <c r="AT54" s="116">
        <v>0.13215683637804826</v>
      </c>
      <c r="AU54" s="116">
        <v>0.40465034296226382</v>
      </c>
      <c r="AV54" s="116">
        <v>0.31264080458932098</v>
      </c>
      <c r="AW54" s="77">
        <v>0.16348415299744942</v>
      </c>
      <c r="AY54" s="124" t="s">
        <v>579</v>
      </c>
      <c r="AZ54" s="154">
        <f>AZ39/SUM(AZ$4:AZ7)</f>
        <v>-0.27341185112940974</v>
      </c>
      <c r="BA54" s="154">
        <f>BA39/SUM(BA$4:BA7)</f>
        <v>-0.16680526996393646</v>
      </c>
      <c r="BB54" s="154">
        <f>BB39/SUM(BB$4:BB7)</f>
        <v>-0.29672858307899314</v>
      </c>
      <c r="BC54" s="154">
        <f>BC39/SUM(BC$4:BC7)</f>
        <v>-0.13929596526797372</v>
      </c>
      <c r="BD54" s="131">
        <f>BD39/SUM(BD$4:BD7)</f>
        <v>-0.27310897509197574</v>
      </c>
    </row>
    <row r="55" spans="2:56">
      <c r="B55" s="74">
        <v>43518</v>
      </c>
      <c r="C55" s="117">
        <v>13.309438345237849</v>
      </c>
      <c r="D55" s="117">
        <v>3.5488792719843065</v>
      </c>
      <c r="E55" s="117">
        <v>5.2556978710019076</v>
      </c>
      <c r="F55" s="117">
        <v>3.4685750910010742</v>
      </c>
      <c r="G55" s="117">
        <v>2.4387153672091597</v>
      </c>
      <c r="H55" s="117">
        <v>1.7163176867452716</v>
      </c>
      <c r="I55" s="117">
        <v>0.19597005368879303</v>
      </c>
      <c r="J55" s="117">
        <v>10.784726849414756</v>
      </c>
      <c r="K55" s="79">
        <v>40.718320536283116</v>
      </c>
      <c r="L55" s="67"/>
      <c r="M55" s="74">
        <v>43883</v>
      </c>
      <c r="N55" s="116">
        <v>9.6689478906564279</v>
      </c>
      <c r="O55" s="116">
        <v>3.561244704987736</v>
      </c>
      <c r="P55" s="116">
        <v>4.4877437532794744</v>
      </c>
      <c r="Q55" s="116">
        <v>1.8764222611526906</v>
      </c>
      <c r="R55" s="116">
        <v>2.3143707636633355</v>
      </c>
      <c r="S55" s="116">
        <v>1.4771875180163716</v>
      </c>
      <c r="T55" s="116">
        <v>0.14520189767174824</v>
      </c>
      <c r="U55" s="116">
        <v>10.784726849414756</v>
      </c>
      <c r="V55" s="81">
        <v>34.315845638842532</v>
      </c>
      <c r="W55" s="67"/>
      <c r="AK55" s="103">
        <v>43518</v>
      </c>
      <c r="AL55" s="118">
        <v>0.2225197230457811</v>
      </c>
      <c r="AM55" s="118">
        <v>0.15521871865634235</v>
      </c>
      <c r="AN55" s="118">
        <v>1.121193708911469</v>
      </c>
      <c r="AO55" s="118">
        <v>0.29747202496785052</v>
      </c>
      <c r="AP55" s="118">
        <v>0.19769072337223106</v>
      </c>
      <c r="AQ55" s="53"/>
      <c r="AR55" s="74">
        <v>43883</v>
      </c>
      <c r="AS55" s="116">
        <v>0.10815041229032903</v>
      </c>
      <c r="AT55" s="116">
        <v>6.1068608308064411E-2</v>
      </c>
      <c r="AU55" s="116">
        <v>0.28243246811964878</v>
      </c>
      <c r="AV55" s="116">
        <v>0.21511529696846521</v>
      </c>
      <c r="AW55" s="77">
        <v>0.14146040448598987</v>
      </c>
      <c r="AY55" s="124" t="s">
        <v>577</v>
      </c>
      <c r="AZ55" s="154">
        <f>AZ40/SUM(AZ$4:AZ8)</f>
        <v>-0.29930102045786011</v>
      </c>
      <c r="BA55" s="154">
        <f>BA40/SUM(BA$4:BA8)</f>
        <v>-0.18738447668949976</v>
      </c>
      <c r="BB55" s="154">
        <f>BB40/SUM(BB$4:BB8)</f>
        <v>-0.30486157921584883</v>
      </c>
      <c r="BC55" s="154">
        <f>BC40/SUM(BC$4:BC8)</f>
        <v>-0.1440217448407371</v>
      </c>
      <c r="BD55" s="131">
        <f>BD40/SUM(BD$4:BD8)</f>
        <v>-0.29198296218733738</v>
      </c>
    </row>
    <row r="56" spans="2:56">
      <c r="B56" s="74">
        <v>43519</v>
      </c>
      <c r="C56" s="117">
        <v>14.334239153496904</v>
      </c>
      <c r="D56" s="117">
        <v>3.5414600121822488</v>
      </c>
      <c r="E56" s="117">
        <v>4.500566066463854</v>
      </c>
      <c r="F56" s="117">
        <v>2.6966221582699603</v>
      </c>
      <c r="G56" s="117">
        <v>2.4177109964357619</v>
      </c>
      <c r="H56" s="117">
        <v>1.5010838420066512</v>
      </c>
      <c r="I56" s="117">
        <v>0.15303045040791866</v>
      </c>
      <c r="J56" s="117">
        <v>10.500502166180549</v>
      </c>
      <c r="K56" s="79">
        <v>39.645214845443846</v>
      </c>
      <c r="L56" s="67"/>
      <c r="M56" s="74">
        <v>43884</v>
      </c>
      <c r="N56" s="116">
        <v>9.6229928151304964</v>
      </c>
      <c r="O56" s="116">
        <v>3.561244704987736</v>
      </c>
      <c r="P56" s="116">
        <v>4.0355959328100734</v>
      </c>
      <c r="Q56" s="116">
        <v>1.7770842507104228</v>
      </c>
      <c r="R56" s="116">
        <v>2.2319274353297311</v>
      </c>
      <c r="S56" s="116">
        <v>1.3237780100217875</v>
      </c>
      <c r="T56" s="116">
        <v>0.14795756238967028</v>
      </c>
      <c r="U56" s="116">
        <v>10.500502166180549</v>
      </c>
      <c r="V56" s="81">
        <v>33.201082877560466</v>
      </c>
      <c r="W56" s="67"/>
      <c r="AK56" s="103">
        <v>43519</v>
      </c>
      <c r="AL56" s="118">
        <v>0.16416025241326235</v>
      </c>
      <c r="AM56" s="118">
        <v>7.8211883474053182E-2</v>
      </c>
      <c r="AN56" s="118">
        <v>0.87524196845037505</v>
      </c>
      <c r="AO56" s="118">
        <v>0.17619955099950713</v>
      </c>
      <c r="AP56" s="118">
        <v>0.16167430145743511</v>
      </c>
      <c r="AQ56" s="53"/>
      <c r="AR56" s="74">
        <v>43884</v>
      </c>
      <c r="AS56" s="116">
        <v>0.1532960200084881</v>
      </c>
      <c r="AT56" s="116">
        <v>5.8955163665956725E-2</v>
      </c>
      <c r="AU56" s="116">
        <v>0.27568388544110289</v>
      </c>
      <c r="AV56" s="116">
        <v>0.17780118350116345</v>
      </c>
      <c r="AW56" s="77">
        <v>0.12747375137883646</v>
      </c>
      <c r="AY56" s="124" t="s">
        <v>591</v>
      </c>
      <c r="AZ56" s="154">
        <f>AZ41/SUM(AZ$4:AZ9)</f>
        <v>-0.2870474283132009</v>
      </c>
      <c r="BA56" s="154">
        <f>BA41/SUM(BA$4:BA9)</f>
        <v>-0.13533075588458998</v>
      </c>
      <c r="BB56" s="154">
        <f>BB41/SUM(BB$4:BB9)</f>
        <v>-0.2720880027105288</v>
      </c>
      <c r="BC56" s="154">
        <f>BC41/SUM(BC$4:BC9)</f>
        <v>-0.13278811998758736</v>
      </c>
      <c r="BD56" s="131">
        <f>BD41/SUM(BD$4:BD9)</f>
        <v>-0.28294643285235549</v>
      </c>
    </row>
    <row r="57" spans="2:56">
      <c r="B57" s="74">
        <v>43520</v>
      </c>
      <c r="C57" s="117">
        <v>14.399099964146211</v>
      </c>
      <c r="D57" s="117">
        <v>3.5352772956805341</v>
      </c>
      <c r="E57" s="117">
        <v>4.4219078921320261</v>
      </c>
      <c r="F57" s="117">
        <v>2.722307043052822</v>
      </c>
      <c r="G57" s="117">
        <v>2.4891344846442873</v>
      </c>
      <c r="H57" s="117">
        <v>1.4254193304494058</v>
      </c>
      <c r="I57" s="117">
        <v>0.16157878521525068</v>
      </c>
      <c r="J57" s="117">
        <v>10.504109415546978</v>
      </c>
      <c r="K57" s="79">
        <v>39.658834210867518</v>
      </c>
      <c r="L57" s="67"/>
      <c r="M57" s="74">
        <v>43885</v>
      </c>
      <c r="N57" s="116">
        <v>9.8045153634579343</v>
      </c>
      <c r="O57" s="116">
        <v>3.4808693904654433</v>
      </c>
      <c r="P57" s="116">
        <v>4.4475509314826303</v>
      </c>
      <c r="Q57" s="116">
        <v>2.5581636880096323</v>
      </c>
      <c r="R57" s="116">
        <v>2.2544469300596162</v>
      </c>
      <c r="S57" s="116">
        <v>1.4391689986699312</v>
      </c>
      <c r="T57" s="116">
        <v>0.146058611090333</v>
      </c>
      <c r="U57" s="116">
        <v>10.504109415546978</v>
      </c>
      <c r="V57" s="81">
        <v>34.634883328782493</v>
      </c>
      <c r="W57" s="67"/>
      <c r="AK57" s="103">
        <v>43520</v>
      </c>
      <c r="AL57" s="118">
        <v>0.23565857200978263</v>
      </c>
      <c r="AM57" s="118">
        <v>8.2041900566370479E-2</v>
      </c>
      <c r="AN57" s="118">
        <v>0.87600162392457115</v>
      </c>
      <c r="AO57" s="118">
        <v>0.1638345200334968</v>
      </c>
      <c r="AP57" s="118">
        <v>0.1508889408455911</v>
      </c>
      <c r="AQ57" s="53"/>
      <c r="AR57" s="74">
        <v>43885</v>
      </c>
      <c r="AS57" s="116">
        <v>0.21443273523627082</v>
      </c>
      <c r="AT57" s="116">
        <v>9.6781493244863501E-2</v>
      </c>
      <c r="AU57" s="116">
        <v>0.47688335242692936</v>
      </c>
      <c r="AV57" s="116">
        <v>0.27328630405977644</v>
      </c>
      <c r="AW57" s="77">
        <v>0.15636665783509796</v>
      </c>
      <c r="AY57" s="126" t="s">
        <v>592</v>
      </c>
      <c r="AZ57" s="132">
        <f>AZ42/SUM(AZ$4:AZ10)</f>
        <v>-0.27079392164824201</v>
      </c>
      <c r="BA57" s="132">
        <f>BA42/SUM(BA$4:BA10)</f>
        <v>-0.12359233450780549</v>
      </c>
      <c r="BB57" s="132">
        <f>BB42/SUM(BB$4:BB10)</f>
        <v>-0.25465513661949807</v>
      </c>
      <c r="BC57" s="132">
        <f>BC42/SUM(BC$4:BC10)</f>
        <v>-0.12032919266564267</v>
      </c>
      <c r="BD57" s="133">
        <f>BD42/SUM(BD$4:BD10)</f>
        <v>-0.26226280841700039</v>
      </c>
    </row>
    <row r="58" spans="2:56">
      <c r="B58" s="74">
        <v>43521</v>
      </c>
      <c r="C58" s="117">
        <v>14.174249153895282</v>
      </c>
      <c r="D58" s="117">
        <v>3.4450096347554977</v>
      </c>
      <c r="E58" s="117">
        <v>5.0884221899057271</v>
      </c>
      <c r="F58" s="117">
        <v>3.4846639235244474</v>
      </c>
      <c r="G58" s="117">
        <v>2.4767872082456428</v>
      </c>
      <c r="H58" s="117">
        <v>1.6117842389825365</v>
      </c>
      <c r="I58" s="117">
        <v>0.19211199202190529</v>
      </c>
      <c r="J58" s="117">
        <v>10.979078902908444</v>
      </c>
      <c r="K58" s="79">
        <v>41.452107244239485</v>
      </c>
      <c r="L58" s="67"/>
      <c r="M58" s="74">
        <v>43886</v>
      </c>
      <c r="N58" s="116">
        <v>9.5517624480652987</v>
      </c>
      <c r="O58" s="116">
        <v>3.6552219958138013</v>
      </c>
      <c r="P58" s="116">
        <v>4.323044596158149</v>
      </c>
      <c r="Q58" s="116">
        <v>2.4950279297865872</v>
      </c>
      <c r="R58" s="116">
        <v>2.3165299288221055</v>
      </c>
      <c r="S58" s="116">
        <v>1.7041377161980573</v>
      </c>
      <c r="T58" s="116">
        <v>0.14956883620544995</v>
      </c>
      <c r="U58" s="116">
        <v>10.979078902908444</v>
      </c>
      <c r="V58" s="81">
        <v>35.174372353957892</v>
      </c>
      <c r="W58" s="67"/>
      <c r="AK58" s="103">
        <v>43521</v>
      </c>
      <c r="AL58" s="118">
        <v>0.30254301512970555</v>
      </c>
      <c r="AM58" s="118">
        <v>0.1457386847230043</v>
      </c>
      <c r="AN58" s="118">
        <v>1.0525365252584709</v>
      </c>
      <c r="AO58" s="118">
        <v>0.27923481711046882</v>
      </c>
      <c r="AP58" s="118">
        <v>0.20098457792135405</v>
      </c>
      <c r="AQ58" s="53"/>
      <c r="AR58" s="74">
        <v>43886</v>
      </c>
      <c r="AS58" s="116">
        <v>0.2256295179647492</v>
      </c>
      <c r="AT58" s="116">
        <v>9.6476823683406404E-2</v>
      </c>
      <c r="AU58" s="116">
        <v>0.50972118678876976</v>
      </c>
      <c r="AV58" s="116">
        <v>0.28176175801063108</v>
      </c>
      <c r="AW58" s="77">
        <v>0.10528820740745956</v>
      </c>
    </row>
    <row r="59" spans="2:56">
      <c r="B59" s="74">
        <v>43522</v>
      </c>
      <c r="C59" s="117">
        <v>13.091073616051846</v>
      </c>
      <c r="D59" s="117">
        <v>3.52538494927779</v>
      </c>
      <c r="E59" s="117">
        <v>5.3332911561516427</v>
      </c>
      <c r="F59" s="117">
        <v>3.5069219866491546</v>
      </c>
      <c r="G59" s="117">
        <v>2.4739030237310708</v>
      </c>
      <c r="H59" s="117">
        <v>1.6281355133760249</v>
      </c>
      <c r="I59" s="117">
        <v>0.20206079098507707</v>
      </c>
      <c r="J59" s="117">
        <v>10.722460851549492</v>
      </c>
      <c r="K59" s="79">
        <v>40.483231887772099</v>
      </c>
      <c r="L59" s="67"/>
      <c r="M59" s="74">
        <v>43887</v>
      </c>
      <c r="N59" s="116">
        <v>9.8481726852075706</v>
      </c>
      <c r="O59" s="116">
        <v>3.6947913814247761</v>
      </c>
      <c r="P59" s="116">
        <v>4.8355165637222299</v>
      </c>
      <c r="Q59" s="116">
        <v>2.8311456610267891</v>
      </c>
      <c r="R59" s="116">
        <v>2.313807700614571</v>
      </c>
      <c r="S59" s="116">
        <v>1.7222508689303553</v>
      </c>
      <c r="T59" s="116">
        <v>0.14919732884014542</v>
      </c>
      <c r="U59" s="116">
        <v>10.722460851549492</v>
      </c>
      <c r="V59" s="81">
        <v>36.117343041315934</v>
      </c>
      <c r="W59" s="67"/>
      <c r="AK59" s="103">
        <v>43522</v>
      </c>
      <c r="AL59" s="118">
        <v>0.31310650036023535</v>
      </c>
      <c r="AM59" s="118">
        <v>0.16408540465674862</v>
      </c>
      <c r="AN59" s="118">
        <v>1.0725804068044578</v>
      </c>
      <c r="AO59" s="118">
        <v>0.28599663129785935</v>
      </c>
      <c r="AP59" s="118">
        <v>0.18628828240162956</v>
      </c>
      <c r="AQ59" s="53"/>
      <c r="AR59" s="74">
        <v>43887</v>
      </c>
      <c r="AS59" s="116">
        <v>0.21757225918625686</v>
      </c>
      <c r="AT59" s="116">
        <v>0.14745565805421582</v>
      </c>
      <c r="AU59" s="116">
        <v>0.70496592434727545</v>
      </c>
      <c r="AV59" s="116">
        <v>0.25782644824201401</v>
      </c>
      <c r="AW59" s="77">
        <v>0.11063197280689471</v>
      </c>
    </row>
    <row r="60" spans="2:56">
      <c r="B60" s="74">
        <v>43523</v>
      </c>
      <c r="C60" s="117">
        <v>14.446664558622366</v>
      </c>
      <c r="D60" s="117">
        <v>3.5315676657795048</v>
      </c>
      <c r="E60" s="117">
        <v>5.2794666419113021</v>
      </c>
      <c r="F60" s="117">
        <v>3.3608600993188933</v>
      </c>
      <c r="G60" s="117">
        <v>2.4592845750080419</v>
      </c>
      <c r="H60" s="117">
        <v>1.7768775147132443</v>
      </c>
      <c r="I60" s="117">
        <v>0.18644943755159515</v>
      </c>
      <c r="J60" s="117">
        <v>11.183773934866846</v>
      </c>
      <c r="K60" s="79">
        <v>42.224944427771796</v>
      </c>
      <c r="L60" s="67"/>
      <c r="M60" s="74">
        <v>43888</v>
      </c>
      <c r="N60" s="116">
        <v>9.8228973936683079</v>
      </c>
      <c r="O60" s="116">
        <v>3.7133395309299209</v>
      </c>
      <c r="P60" s="116">
        <v>5.2076897783001215</v>
      </c>
      <c r="Q60" s="116">
        <v>3.1645631840108375</v>
      </c>
      <c r="R60" s="116">
        <v>2.3108871894516922</v>
      </c>
      <c r="S60" s="116">
        <v>1.7072728612350789</v>
      </c>
      <c r="T60" s="116">
        <v>0.15456050766772328</v>
      </c>
      <c r="U60" s="116">
        <v>11.183773934866846</v>
      </c>
      <c r="V60" s="81">
        <v>37.264984380130528</v>
      </c>
      <c r="W60" s="67"/>
      <c r="AK60" s="103">
        <v>43523</v>
      </c>
      <c r="AL60" s="118">
        <v>0.32233840155031818</v>
      </c>
      <c r="AM60" s="118">
        <v>0.14663345111928275</v>
      </c>
      <c r="AN60" s="118">
        <v>1.0057662509212408</v>
      </c>
      <c r="AO60" s="118">
        <v>0.26621272443665089</v>
      </c>
      <c r="AP60" s="118">
        <v>0.181447964270497</v>
      </c>
      <c r="AQ60" s="53"/>
      <c r="AR60" s="74">
        <v>43888</v>
      </c>
      <c r="AS60" s="116">
        <v>0.28103648099356565</v>
      </c>
      <c r="AT60" s="116">
        <v>0.16111808348055723</v>
      </c>
      <c r="AU60" s="116">
        <v>0.86265353431394787</v>
      </c>
      <c r="AV60" s="116">
        <v>0.25873748819952586</v>
      </c>
      <c r="AW60" s="77">
        <v>0.11339453621786871</v>
      </c>
    </row>
    <row r="61" spans="2:56">
      <c r="B61" s="74">
        <v>43524</v>
      </c>
      <c r="C61" s="117">
        <v>14.623950774397141</v>
      </c>
      <c r="D61" s="117">
        <v>3.500654083270931</v>
      </c>
      <c r="E61" s="117">
        <v>5.0338747888957247</v>
      </c>
      <c r="F61" s="117">
        <v>3.1891050631664086</v>
      </c>
      <c r="G61" s="117">
        <v>2.4482647348829629</v>
      </c>
      <c r="H61" s="117">
        <v>1.8562758815854552</v>
      </c>
      <c r="I61" s="117">
        <v>0.17432446363710466</v>
      </c>
      <c r="J61" s="117">
        <v>11.106412554347685</v>
      </c>
      <c r="K61" s="79">
        <v>41.932862344183413</v>
      </c>
      <c r="L61" s="67"/>
      <c r="M61" s="74">
        <v>43889</v>
      </c>
      <c r="N61" s="116">
        <v>9.9056165296149885</v>
      </c>
      <c r="O61" s="116">
        <v>3.6403834762096858</v>
      </c>
      <c r="P61" s="116">
        <v>5.2440309070344631</v>
      </c>
      <c r="Q61" s="116">
        <v>2.8677204248228438</v>
      </c>
      <c r="R61" s="116">
        <v>2.3060845038233868</v>
      </c>
      <c r="S61" s="116">
        <v>1.7517431005379513</v>
      </c>
      <c r="T61" s="116">
        <v>0.16408987703300071</v>
      </c>
      <c r="U61" s="116">
        <v>11.106412554347685</v>
      </c>
      <c r="V61" s="81">
        <v>36.986081373424</v>
      </c>
      <c r="W61" s="67"/>
      <c r="AK61" s="103">
        <v>43524</v>
      </c>
      <c r="AL61" s="118">
        <v>0.3534059303361739</v>
      </c>
      <c r="AM61" s="118">
        <v>8.0323724592153187E-2</v>
      </c>
      <c r="AN61" s="118">
        <v>0.87774537853579393</v>
      </c>
      <c r="AO61" s="118">
        <v>0.30083723677645163</v>
      </c>
      <c r="AP61" s="118">
        <v>0.1836679484879789</v>
      </c>
      <c r="AQ61" s="53"/>
      <c r="AR61" s="74">
        <v>43889</v>
      </c>
      <c r="AS61" s="116">
        <v>0.25210080028077358</v>
      </c>
      <c r="AT61" s="116">
        <v>0.15106358707147016</v>
      </c>
      <c r="AU61" s="116">
        <v>0.67767477020917632</v>
      </c>
      <c r="AV61" s="116">
        <v>0.24511255389368247</v>
      </c>
      <c r="AW61" s="77">
        <v>0.12237380797481283</v>
      </c>
    </row>
    <row r="62" spans="2:56">
      <c r="B62" s="74"/>
      <c r="C62" s="117"/>
      <c r="D62" s="117"/>
      <c r="E62" s="117"/>
      <c r="F62" s="117"/>
      <c r="G62" s="117"/>
      <c r="H62" s="117"/>
      <c r="I62" s="117"/>
      <c r="J62" s="117"/>
      <c r="K62" s="79"/>
      <c r="L62" s="67"/>
      <c r="M62" s="74">
        <v>43890</v>
      </c>
      <c r="N62" s="116">
        <v>9.9630603740224064</v>
      </c>
      <c r="O62" s="116">
        <v>3.6539854525134583</v>
      </c>
      <c r="P62" s="116">
        <v>4.2408902208305674</v>
      </c>
      <c r="Q62" s="116">
        <v>1.7711974975922951</v>
      </c>
      <c r="R62" s="116">
        <v>2.2586290354460035</v>
      </c>
      <c r="S62" s="116">
        <v>1.5914495077592672</v>
      </c>
      <c r="T62" s="116">
        <v>0.13243514560081512</v>
      </c>
      <c r="U62" s="116">
        <v>10.723074301422173</v>
      </c>
      <c r="V62" s="81">
        <v>34.334721535186986</v>
      </c>
      <c r="W62" s="67"/>
      <c r="AK62" s="103"/>
      <c r="AL62" s="118"/>
      <c r="AM62" s="118"/>
      <c r="AN62" s="118"/>
      <c r="AO62" s="118"/>
      <c r="AP62" s="118"/>
      <c r="AQ62" s="53"/>
      <c r="AR62" s="74">
        <v>43890</v>
      </c>
      <c r="AS62" s="116">
        <v>0.11702902197227574</v>
      </c>
      <c r="AT62" s="116">
        <v>5.7667533887798557E-2</v>
      </c>
      <c r="AU62" s="116">
        <v>0.32837137125609756</v>
      </c>
      <c r="AV62" s="116">
        <v>0.21815090779008789</v>
      </c>
      <c r="AW62" s="77">
        <v>7.0226754974691954E-2</v>
      </c>
    </row>
    <row r="63" spans="2:56">
      <c r="B63" s="74">
        <v>43525</v>
      </c>
      <c r="C63" s="117">
        <v>13.157867792599941</v>
      </c>
      <c r="D63" s="117">
        <v>3.4858155636668151</v>
      </c>
      <c r="E63" s="117">
        <v>5.4650215981182795</v>
      </c>
      <c r="F63" s="117">
        <v>3.4220991352941397</v>
      </c>
      <c r="G63" s="117">
        <v>2.4020405885221647</v>
      </c>
      <c r="H63" s="117">
        <v>1.6463998437870797</v>
      </c>
      <c r="I63" s="117">
        <v>0.18576647788055781</v>
      </c>
      <c r="J63" s="117">
        <v>10.723988461306472</v>
      </c>
      <c r="K63" s="79">
        <v>40.488999461175453</v>
      </c>
      <c r="L63" s="67"/>
      <c r="M63" s="74">
        <v>43891</v>
      </c>
      <c r="N63" s="116">
        <v>9.4671334942335701</v>
      </c>
      <c r="O63" s="116">
        <v>3.6045237204997398</v>
      </c>
      <c r="P63" s="116">
        <v>3.8690185397021506</v>
      </c>
      <c r="Q63" s="116">
        <v>1.6028898203916013</v>
      </c>
      <c r="R63" s="116">
        <v>2.2551469748447062</v>
      </c>
      <c r="S63" s="116">
        <v>1.3545116653905547</v>
      </c>
      <c r="T63" s="116">
        <v>0.12481254818851291</v>
      </c>
      <c r="U63" s="116">
        <v>10.341238831711356</v>
      </c>
      <c r="V63" s="81">
        <v>32.61927559496219</v>
      </c>
      <c r="W63" s="67"/>
      <c r="AK63" s="103">
        <v>43525</v>
      </c>
      <c r="AL63" s="118">
        <v>0.33836615181910268</v>
      </c>
      <c r="AM63" s="118">
        <v>0.11876660915200787</v>
      </c>
      <c r="AN63" s="118">
        <v>1.0205479910290576</v>
      </c>
      <c r="AO63" s="118">
        <v>0.27154198714817385</v>
      </c>
      <c r="AP63" s="118">
        <v>0.1780585375194689</v>
      </c>
      <c r="AQ63" s="53"/>
      <c r="AR63" s="74">
        <v>43891</v>
      </c>
      <c r="AS63" s="116">
        <v>0.11146623630797552</v>
      </c>
      <c r="AT63" s="116">
        <v>5.4318573997781949E-2</v>
      </c>
      <c r="AU63" s="116">
        <v>0.34601310797874163</v>
      </c>
      <c r="AV63" s="116">
        <v>0.15644846155258799</v>
      </c>
      <c r="AW63" s="77">
        <v>6.7878086926299111E-2</v>
      </c>
    </row>
    <row r="64" spans="2:56">
      <c r="B64" s="74">
        <v>43526</v>
      </c>
      <c r="C64" s="117">
        <v>13.474450887268137</v>
      </c>
      <c r="D64" s="117">
        <v>3.5909217441959673</v>
      </c>
      <c r="E64" s="117">
        <v>4.9765207462783732</v>
      </c>
      <c r="F64" s="117">
        <v>2.5689370737161292</v>
      </c>
      <c r="G64" s="117">
        <v>2.4515848391772228</v>
      </c>
      <c r="H64" s="117">
        <v>1.4692554402276581</v>
      </c>
      <c r="I64" s="117">
        <v>0.17344488484544365</v>
      </c>
      <c r="J64" s="117">
        <v>10.342120439488024</v>
      </c>
      <c r="K64" s="79">
        <v>39.047236055196954</v>
      </c>
      <c r="L64" s="67"/>
      <c r="M64" s="74">
        <v>43892</v>
      </c>
      <c r="N64" s="116">
        <v>9.840491388032909</v>
      </c>
      <c r="O64" s="116">
        <v>3.3769997532366345</v>
      </c>
      <c r="P64" s="116">
        <v>4.4056901536047439</v>
      </c>
      <c r="Q64" s="116">
        <v>2.83915930759682</v>
      </c>
      <c r="R64" s="116">
        <v>2.3357240216215187</v>
      </c>
      <c r="S64" s="116">
        <v>1.6325461679904307</v>
      </c>
      <c r="T64" s="116">
        <v>0.1198895180136216</v>
      </c>
      <c r="U64" s="116">
        <v>9.9588989760058411</v>
      </c>
      <c r="V64" s="81">
        <v>34.509399286102521</v>
      </c>
      <c r="W64" s="67"/>
      <c r="AK64" s="103">
        <v>43526</v>
      </c>
      <c r="AL64" s="118">
        <v>0.17601280225615706</v>
      </c>
      <c r="AM64" s="118">
        <v>6.4691236295389823E-2</v>
      </c>
      <c r="AN64" s="118">
        <v>0.81136384113285565</v>
      </c>
      <c r="AO64" s="118">
        <v>0.2026953325046246</v>
      </c>
      <c r="AP64" s="118">
        <v>0.11923196590430908</v>
      </c>
      <c r="AQ64" s="53"/>
      <c r="AR64" s="74">
        <v>43892</v>
      </c>
      <c r="AS64" s="116">
        <v>0.25994822741010987</v>
      </c>
      <c r="AT64" s="116">
        <v>0.13252364249480256</v>
      </c>
      <c r="AU64" s="116">
        <v>0.83931238943131703</v>
      </c>
      <c r="AV64" s="116">
        <v>0.26222398175658196</v>
      </c>
      <c r="AW64" s="77">
        <v>7.5492256523748094E-2</v>
      </c>
    </row>
    <row r="65" spans="2:49">
      <c r="B65" s="74">
        <v>43527</v>
      </c>
      <c r="C65" s="117">
        <v>13.148501428852361</v>
      </c>
      <c r="D65" s="117">
        <v>3.500654083270931</v>
      </c>
      <c r="E65" s="117">
        <v>4.8950852901750661</v>
      </c>
      <c r="F65" s="117">
        <v>1.9600045012713261</v>
      </c>
      <c r="G65" s="117">
        <v>2.4326177879297308</v>
      </c>
      <c r="H65" s="117">
        <v>1.54191023255082</v>
      </c>
      <c r="I65" s="117">
        <v>0.16504683749460611</v>
      </c>
      <c r="J65" s="117">
        <v>9.959747988675133</v>
      </c>
      <c r="K65" s="79">
        <v>37.603568150219978</v>
      </c>
      <c r="L65" s="67"/>
      <c r="M65" s="74">
        <v>43893</v>
      </c>
      <c r="N65" s="116">
        <v>9.9562105013157449</v>
      </c>
      <c r="O65" s="116">
        <v>3.6317276731072852</v>
      </c>
      <c r="P65" s="116">
        <v>4.3030394388036468</v>
      </c>
      <c r="Q65" s="116">
        <v>3.1173136001938397</v>
      </c>
      <c r="R65" s="116">
        <v>2.3136048768281885</v>
      </c>
      <c r="S65" s="116">
        <v>1.5735397031725959</v>
      </c>
      <c r="T65" s="116">
        <v>0.11071116890272696</v>
      </c>
      <c r="U65" s="116">
        <v>10.426578154371564</v>
      </c>
      <c r="V65" s="81">
        <v>35.432725116695593</v>
      </c>
      <c r="W65" s="67"/>
      <c r="AK65" s="103">
        <v>43527</v>
      </c>
      <c r="AL65" s="118">
        <v>0.17517485840515884</v>
      </c>
      <c r="AM65" s="118">
        <v>5.4254700291476443E-2</v>
      </c>
      <c r="AN65" s="118">
        <v>0.34508644782643205</v>
      </c>
      <c r="AO65" s="118">
        <v>0.21104094364242731</v>
      </c>
      <c r="AP65" s="118">
        <v>9.7123933246288277E-2</v>
      </c>
      <c r="AQ65" s="53"/>
      <c r="AR65" s="74">
        <v>43893</v>
      </c>
      <c r="AS65" s="116">
        <v>0.29131996023428169</v>
      </c>
      <c r="AT65" s="116">
        <v>0.16087675311740304</v>
      </c>
      <c r="AU65" s="116">
        <v>1.0152576281244057</v>
      </c>
      <c r="AV65" s="116">
        <v>0.24569113917601704</v>
      </c>
      <c r="AW65" s="77">
        <v>8.1023403641879113E-2</v>
      </c>
    </row>
    <row r="66" spans="2:49">
      <c r="B66" s="74">
        <v>43528</v>
      </c>
      <c r="C66" s="117">
        <v>12.779466697197723</v>
      </c>
      <c r="D66" s="117">
        <v>3.3992575326428081</v>
      </c>
      <c r="E66" s="117">
        <v>6.0793737831691406</v>
      </c>
      <c r="F66" s="117">
        <v>2.3165729316893393</v>
      </c>
      <c r="G66" s="117">
        <v>2.43398306446195</v>
      </c>
      <c r="H66" s="117">
        <v>1.7682476360952952</v>
      </c>
      <c r="I66" s="117">
        <v>0.16509807722095785</v>
      </c>
      <c r="J66" s="117">
        <v>10.427467037467149</v>
      </c>
      <c r="K66" s="79">
        <v>39.369466759944366</v>
      </c>
      <c r="L66" s="67"/>
      <c r="M66" s="74">
        <v>43894</v>
      </c>
      <c r="N66" s="116">
        <v>10.410353436463481</v>
      </c>
      <c r="O66" s="116">
        <v>3.6799528618206607</v>
      </c>
      <c r="P66" s="116">
        <v>4.3642927850281552</v>
      </c>
      <c r="Q66" s="116">
        <v>3.4118810262530923</v>
      </c>
      <c r="R66" s="116">
        <v>2.3041425417492882</v>
      </c>
      <c r="S66" s="116">
        <v>1.7965696157926911</v>
      </c>
      <c r="T66" s="116">
        <v>9.5948247926489386E-2</v>
      </c>
      <c r="U66" s="116">
        <v>10.567876763235059</v>
      </c>
      <c r="V66" s="81">
        <v>36.631017278268914</v>
      </c>
      <c r="W66" s="67"/>
      <c r="AK66" s="103">
        <v>43528</v>
      </c>
      <c r="AL66" s="118">
        <v>0.20150026105735294</v>
      </c>
      <c r="AM66" s="118">
        <v>5.6280752875166165E-2</v>
      </c>
      <c r="AN66" s="118">
        <v>0.44479122881467131</v>
      </c>
      <c r="AO66" s="118">
        <v>0.2601386491052059</v>
      </c>
      <c r="AP66" s="118">
        <v>0.11246139030950376</v>
      </c>
      <c r="AQ66" s="53"/>
      <c r="AR66" s="74">
        <v>43894</v>
      </c>
      <c r="AS66" s="116">
        <v>0.39668327586674218</v>
      </c>
      <c r="AT66" s="116">
        <v>0.15264025205201148</v>
      </c>
      <c r="AU66" s="116">
        <v>1.0579215130801431</v>
      </c>
      <c r="AV66" s="116">
        <v>0.27881318467907529</v>
      </c>
      <c r="AW66" s="77">
        <v>9.8344548297392254E-2</v>
      </c>
    </row>
    <row r="67" spans="2:49">
      <c r="B67" s="74">
        <v>43529</v>
      </c>
      <c r="C67" s="117">
        <v>12.697042696219018</v>
      </c>
      <c r="D67" s="117">
        <v>3.5142560595747034</v>
      </c>
      <c r="E67" s="117">
        <v>6.2369654794827118</v>
      </c>
      <c r="F67" s="117">
        <v>2.7097344340680438</v>
      </c>
      <c r="G67" s="117">
        <v>2.418797768664291</v>
      </c>
      <c r="H67" s="117">
        <v>1.5947386640147798</v>
      </c>
      <c r="I67" s="117">
        <v>0.16267999907232386</v>
      </c>
      <c r="J67" s="117">
        <v>10.568777692271603</v>
      </c>
      <c r="K67" s="79">
        <v>39.902992793367474</v>
      </c>
      <c r="L67" s="67"/>
      <c r="M67" s="74">
        <v>43895</v>
      </c>
      <c r="N67" s="116">
        <v>10.770611053287405</v>
      </c>
      <c r="O67" s="116">
        <v>3.5785563111925378</v>
      </c>
      <c r="P67" s="116">
        <v>4.2920723498426154</v>
      </c>
      <c r="Q67" s="116">
        <v>3.2622778728406958</v>
      </c>
      <c r="R67" s="116">
        <v>2.3011546749260061</v>
      </c>
      <c r="S67" s="116">
        <v>1.6723516508362681</v>
      </c>
      <c r="T67" s="116">
        <v>9.5909915099623017E-2</v>
      </c>
      <c r="U67" s="116">
        <v>10.577753062750871</v>
      </c>
      <c r="V67" s="81">
        <v>36.550686890776021</v>
      </c>
      <c r="W67" s="67"/>
      <c r="AK67" s="103">
        <v>43529</v>
      </c>
      <c r="AL67" s="118">
        <v>0.26087777815900942</v>
      </c>
      <c r="AM67" s="118">
        <v>7.5014456602761292E-2</v>
      </c>
      <c r="AN67" s="118">
        <v>0.61812714391872858</v>
      </c>
      <c r="AO67" s="118">
        <v>0.2876382154342994</v>
      </c>
      <c r="AP67" s="118">
        <v>0.133177982012228</v>
      </c>
      <c r="AQ67" s="53"/>
      <c r="AR67" s="74">
        <v>43895</v>
      </c>
      <c r="AS67" s="116">
        <v>0.39097651181385257</v>
      </c>
      <c r="AT67" s="116">
        <v>0.14867233189503462</v>
      </c>
      <c r="AU67" s="116">
        <v>0.92504555240834463</v>
      </c>
      <c r="AV67" s="116">
        <v>0.27669860172366001</v>
      </c>
      <c r="AW67" s="77">
        <v>8.1587053872012469E-2</v>
      </c>
    </row>
    <row r="68" spans="2:49">
      <c r="B68" s="74">
        <v>43530</v>
      </c>
      <c r="C68" s="117">
        <v>12.901229425916258</v>
      </c>
      <c r="D68" s="117">
        <v>3.6069968071004257</v>
      </c>
      <c r="E68" s="117">
        <v>5.978368012685837</v>
      </c>
      <c r="F68" s="117">
        <v>2.6553097872221119</v>
      </c>
      <c r="G68" s="117">
        <v>2.3360971265718424</v>
      </c>
      <c r="H68" s="117">
        <v>1.7172028345545756</v>
      </c>
      <c r="I68" s="117">
        <v>0.16642564838462126</v>
      </c>
      <c r="J68" s="117">
        <v>10.578654833758343</v>
      </c>
      <c r="K68" s="79">
        <v>39.940284476194016</v>
      </c>
      <c r="L68" s="67"/>
      <c r="M68" s="74">
        <v>43896</v>
      </c>
      <c r="N68" s="116">
        <v>11.006416038844884</v>
      </c>
      <c r="O68" s="116">
        <v>3.5018906265712739</v>
      </c>
      <c r="P68" s="116">
        <v>4.4522421571491977</v>
      </c>
      <c r="Q68" s="116">
        <v>2.888618581515797</v>
      </c>
      <c r="R68" s="116">
        <v>2.3091775665657259</v>
      </c>
      <c r="S68" s="116">
        <v>1.6189473440910462</v>
      </c>
      <c r="T68" s="116">
        <v>9.4394923826391516E-2</v>
      </c>
      <c r="U68" s="116">
        <v>10.23761427540021</v>
      </c>
      <c r="V68" s="81">
        <v>36.109301513964532</v>
      </c>
      <c r="W68" s="67"/>
      <c r="AK68" s="103">
        <v>43530</v>
      </c>
      <c r="AL68" s="118">
        <v>0.21102634137994383</v>
      </c>
      <c r="AM68" s="118">
        <v>6.1994092211115584E-2</v>
      </c>
      <c r="AN68" s="118">
        <v>0.68023727936557732</v>
      </c>
      <c r="AO68" s="118">
        <v>0.31767756426045168</v>
      </c>
      <c r="AP68" s="118">
        <v>9.4654106737212654E-2</v>
      </c>
      <c r="AQ68" s="53"/>
      <c r="AR68" s="74">
        <v>43896</v>
      </c>
      <c r="AS68" s="116">
        <v>0.34743696314344008</v>
      </c>
      <c r="AT68" s="116">
        <v>0.13740517045514875</v>
      </c>
      <c r="AU68" s="116">
        <v>0.72191806123604496</v>
      </c>
      <c r="AV68" s="116">
        <v>0.24569327944216696</v>
      </c>
      <c r="AW68" s="77">
        <v>7.9819344405279172E-2</v>
      </c>
    </row>
    <row r="69" spans="2:49">
      <c r="B69" s="74">
        <v>43531</v>
      </c>
      <c r="C69" s="117">
        <v>12.590266149496607</v>
      </c>
      <c r="D69" s="117">
        <v>3.6156526102028264</v>
      </c>
      <c r="E69" s="117">
        <v>5.5142358246179652</v>
      </c>
      <c r="F69" s="117">
        <v>2.4925484049442321</v>
      </c>
      <c r="G69" s="117">
        <v>2.3290860834485176</v>
      </c>
      <c r="H69" s="117">
        <v>1.7246933801811866</v>
      </c>
      <c r="I69" s="117">
        <v>0.15099307269448659</v>
      </c>
      <c r="J69" s="117">
        <v>10.238487049011436</v>
      </c>
      <c r="K69" s="79">
        <v>38.655962574597254</v>
      </c>
      <c r="L69" s="67"/>
      <c r="M69" s="74">
        <v>43897</v>
      </c>
      <c r="N69" s="116">
        <v>11.093751218680989</v>
      </c>
      <c r="O69" s="116">
        <v>3.353505430530118</v>
      </c>
      <c r="P69" s="116">
        <v>3.8035992708204236</v>
      </c>
      <c r="Q69" s="116">
        <v>2.2604937336424311</v>
      </c>
      <c r="R69" s="116">
        <v>2.2826878718979136</v>
      </c>
      <c r="S69" s="116">
        <v>1.5184560240984708</v>
      </c>
      <c r="T69" s="116">
        <v>0.11568943908777735</v>
      </c>
      <c r="U69" s="116">
        <v>10.022407082705971</v>
      </c>
      <c r="V69" s="81">
        <v>34.450590071464092</v>
      </c>
      <c r="W69" s="67"/>
      <c r="AK69" s="103">
        <v>43531</v>
      </c>
      <c r="AL69" s="118">
        <v>0.17266552077545741</v>
      </c>
      <c r="AM69" s="118">
        <v>5.5672499471632178E-2</v>
      </c>
      <c r="AN69" s="118">
        <v>0.54269116401718676</v>
      </c>
      <c r="AO69" s="118">
        <v>0.2948708881745159</v>
      </c>
      <c r="AP69" s="118">
        <v>0.14310168773288093</v>
      </c>
      <c r="AQ69" s="53"/>
      <c r="AR69" s="74">
        <v>43897</v>
      </c>
      <c r="AS69" s="116">
        <v>0.17448383127721101</v>
      </c>
      <c r="AT69" s="116">
        <v>0.11779888241338045</v>
      </c>
      <c r="AU69" s="116">
        <v>0.60199475762689547</v>
      </c>
      <c r="AV69" s="116">
        <v>0.1973739174356495</v>
      </c>
      <c r="AW69" s="77">
        <v>8.9842385012950846E-2</v>
      </c>
    </row>
    <row r="70" spans="2:49">
      <c r="B70" s="74">
        <v>43532</v>
      </c>
      <c r="C70" s="117">
        <v>12.18001941735262</v>
      </c>
      <c r="D70" s="117">
        <v>3.7096299010288916</v>
      </c>
      <c r="E70" s="117">
        <v>5.1791789971431959</v>
      </c>
      <c r="F70" s="117">
        <v>2.6553540499178214</v>
      </c>
      <c r="G70" s="117">
        <v>2.3275527961678772</v>
      </c>
      <c r="H70" s="117">
        <v>1.6298227196088997</v>
      </c>
      <c r="I70" s="117">
        <v>0.13854749866628302</v>
      </c>
      <c r="J70" s="117">
        <v>10.023261509546781</v>
      </c>
      <c r="K70" s="79">
        <v>37.843366889432374</v>
      </c>
      <c r="L70" s="67"/>
      <c r="M70" s="74">
        <v>43898</v>
      </c>
      <c r="N70" s="116">
        <v>11.443091938025399</v>
      </c>
      <c r="O70" s="116">
        <v>3.4957079100695592</v>
      </c>
      <c r="P70" s="116">
        <v>3.4462313486117475</v>
      </c>
      <c r="Q70" s="116">
        <v>1.6830482551753121</v>
      </c>
      <c r="R70" s="116">
        <v>2.2537832119228334</v>
      </c>
      <c r="S70" s="116">
        <v>1.4726340196636039</v>
      </c>
      <c r="T70" s="116">
        <v>0.12090016629153055</v>
      </c>
      <c r="U70" s="116">
        <v>9.2938110432850305</v>
      </c>
      <c r="V70" s="81">
        <v>33.209207893045019</v>
      </c>
      <c r="W70" s="67"/>
      <c r="AK70" s="103">
        <v>43532</v>
      </c>
      <c r="AL70" s="118">
        <v>0.23874002064336347</v>
      </c>
      <c r="AM70" s="118">
        <v>6.6907840981990888E-2</v>
      </c>
      <c r="AN70" s="118">
        <v>0.55265068554667252</v>
      </c>
      <c r="AO70" s="118">
        <v>0.31090861585256385</v>
      </c>
      <c r="AP70" s="118">
        <v>0.17125108761054195</v>
      </c>
      <c r="AQ70" s="53"/>
      <c r="AR70" s="74">
        <v>43898</v>
      </c>
      <c r="AS70" s="116">
        <v>0.11635424210546529</v>
      </c>
      <c r="AT70" s="116">
        <v>6.400305724209851E-2</v>
      </c>
      <c r="AU70" s="116">
        <v>0.37841400763601823</v>
      </c>
      <c r="AV70" s="116">
        <v>0.14816991208746036</v>
      </c>
      <c r="AW70" s="77">
        <v>8.4737173849767089E-2</v>
      </c>
    </row>
    <row r="71" spans="2:49">
      <c r="B71" s="74">
        <v>43533</v>
      </c>
      <c r="C71" s="117">
        <v>11.943987050913613</v>
      </c>
      <c r="D71" s="117">
        <v>3.6824259484213466</v>
      </c>
      <c r="E71" s="117">
        <v>4.2706237994760219</v>
      </c>
      <c r="F71" s="117">
        <v>1.9501700476266821</v>
      </c>
      <c r="G71" s="117">
        <v>2.3885338865983758</v>
      </c>
      <c r="H71" s="117">
        <v>1.4179381188360365</v>
      </c>
      <c r="I71" s="117">
        <v>0.1439963444467636</v>
      </c>
      <c r="J71" s="117">
        <v>9.2946033561040231</v>
      </c>
      <c r="K71" s="79">
        <v>35.092278552422862</v>
      </c>
      <c r="L71" s="67"/>
      <c r="M71" s="74">
        <v>43899</v>
      </c>
      <c r="N71" s="116">
        <v>11.530427117861503</v>
      </c>
      <c r="O71" s="116">
        <v>3.3918382728407499</v>
      </c>
      <c r="P71" s="116">
        <v>4.0962279614268473</v>
      </c>
      <c r="Q71" s="116">
        <v>2.7609664696442935</v>
      </c>
      <c r="R71" s="116">
        <v>2.3375479220886186</v>
      </c>
      <c r="S71" s="116">
        <v>1.5042701574376953</v>
      </c>
      <c r="T71" s="116">
        <v>0.12408020616620934</v>
      </c>
      <c r="U71" s="116">
        <v>9.2180088986905542</v>
      </c>
      <c r="V71" s="81">
        <v>34.963367006156474</v>
      </c>
      <c r="W71" s="67"/>
      <c r="AK71" s="103">
        <v>43533</v>
      </c>
      <c r="AL71" s="118">
        <v>0.14055419188312929</v>
      </c>
      <c r="AM71" s="118">
        <v>5.350438468288804E-2</v>
      </c>
      <c r="AN71" s="118">
        <v>0.35612236928919611</v>
      </c>
      <c r="AO71" s="118">
        <v>0.20370339786090044</v>
      </c>
      <c r="AP71" s="118">
        <v>0.13231256443592251</v>
      </c>
      <c r="AQ71" s="53"/>
      <c r="AR71" s="74">
        <v>43899</v>
      </c>
      <c r="AS71" s="116">
        <v>0.20024507371289216</v>
      </c>
      <c r="AT71" s="116">
        <v>0.12332943671583069</v>
      </c>
      <c r="AU71" s="116">
        <v>0.75492356431050289</v>
      </c>
      <c r="AV71" s="116">
        <v>0.27422088694492963</v>
      </c>
      <c r="AW71" s="77">
        <v>0.10797401204210032</v>
      </c>
    </row>
    <row r="72" spans="2:49">
      <c r="B72" s="74">
        <v>43534</v>
      </c>
      <c r="C72" s="117">
        <v>11.973959414905869</v>
      </c>
      <c r="D72" s="117">
        <v>3.6552219958138013</v>
      </c>
      <c r="E72" s="117">
        <v>4.1534669452279518</v>
      </c>
      <c r="F72" s="117">
        <v>1.9101802419682734</v>
      </c>
      <c r="G72" s="117">
        <v>2.3795914766733754</v>
      </c>
      <c r="H72" s="117">
        <v>1.3733083679140123</v>
      </c>
      <c r="I72" s="117">
        <v>0.14153585818565059</v>
      </c>
      <c r="J72" s="117">
        <v>9.2187947492508897</v>
      </c>
      <c r="K72" s="79">
        <v>34.806059049939826</v>
      </c>
      <c r="L72" s="67"/>
      <c r="M72" s="74">
        <v>43900</v>
      </c>
      <c r="N72" s="116">
        <v>11.25750468087368</v>
      </c>
      <c r="O72" s="116">
        <v>3.3745266666359486</v>
      </c>
      <c r="P72" s="116">
        <v>4.5094303563693376</v>
      </c>
      <c r="Q72" s="116">
        <v>2.3610678516225359</v>
      </c>
      <c r="R72" s="116">
        <v>2.3475725634111102</v>
      </c>
      <c r="S72" s="116">
        <v>1.6155285117229952</v>
      </c>
      <c r="T72" s="116">
        <v>0.12254143920136305</v>
      </c>
      <c r="U72" s="116">
        <v>9.7957490427630205</v>
      </c>
      <c r="V72" s="81">
        <v>35.383921112599992</v>
      </c>
      <c r="W72" s="67"/>
      <c r="AK72" s="103">
        <v>43534</v>
      </c>
      <c r="AL72" s="118">
        <v>0.17775817292599622</v>
      </c>
      <c r="AM72" s="118">
        <v>5.3230983839580477E-2</v>
      </c>
      <c r="AN72" s="118">
        <v>0.40634794717536027</v>
      </c>
      <c r="AO72" s="118">
        <v>0.17339936945429704</v>
      </c>
      <c r="AP72" s="118">
        <v>0.10705441180014712</v>
      </c>
      <c r="AQ72" s="53"/>
      <c r="AR72" s="74">
        <v>43900</v>
      </c>
      <c r="AS72" s="116">
        <v>0.15390339102589895</v>
      </c>
      <c r="AT72" s="116">
        <v>9.17303926207063E-2</v>
      </c>
      <c r="AU72" s="116">
        <v>0.50428307620666402</v>
      </c>
      <c r="AV72" s="116">
        <v>0.26935392172163591</v>
      </c>
      <c r="AW72" s="77">
        <v>0.11018045059316973</v>
      </c>
    </row>
    <row r="73" spans="2:49">
      <c r="B73" s="74">
        <v>43535</v>
      </c>
      <c r="C73" s="117">
        <v>12.155666871608917</v>
      </c>
      <c r="D73" s="117">
        <v>3.6032871771993968</v>
      </c>
      <c r="E73" s="117">
        <v>4.900123279308529</v>
      </c>
      <c r="F73" s="117">
        <v>2.4703359656986503</v>
      </c>
      <c r="G73" s="117">
        <v>2.3871481763264844</v>
      </c>
      <c r="H73" s="117">
        <v>1.5270944033356215</v>
      </c>
      <c r="I73" s="117">
        <v>0.14729420425590428</v>
      </c>
      <c r="J73" s="117">
        <v>9.7965841466296766</v>
      </c>
      <c r="K73" s="79">
        <v>36.987534224363181</v>
      </c>
      <c r="L73" s="67"/>
      <c r="M73" s="74">
        <v>43901</v>
      </c>
      <c r="N73" s="116">
        <v>11.46710911248033</v>
      </c>
      <c r="O73" s="116">
        <v>2.9602846610210558</v>
      </c>
      <c r="P73" s="116">
        <v>4.5057389521405034</v>
      </c>
      <c r="Q73" s="116">
        <v>2.3886775063019599</v>
      </c>
      <c r="R73" s="116">
        <v>2.3314594244712668</v>
      </c>
      <c r="S73" s="116">
        <v>1.3553555601949054</v>
      </c>
      <c r="T73" s="116">
        <v>0.13772226402278046</v>
      </c>
      <c r="U73" s="116">
        <v>9.5794948956359711</v>
      </c>
      <c r="V73" s="81">
        <v>34.725842376268773</v>
      </c>
      <c r="W73" s="67"/>
      <c r="AK73" s="103">
        <v>43535</v>
      </c>
      <c r="AL73" s="118">
        <v>0.19103771625771965</v>
      </c>
      <c r="AM73" s="118">
        <v>7.3285055960490328E-2</v>
      </c>
      <c r="AN73" s="118">
        <v>0.58365146844927906</v>
      </c>
      <c r="AO73" s="118">
        <v>0.24219037717796693</v>
      </c>
      <c r="AP73" s="118">
        <v>0.15030572465286299</v>
      </c>
      <c r="AQ73" s="53"/>
      <c r="AR73" s="74">
        <v>43901</v>
      </c>
      <c r="AS73" s="116">
        <v>0.16282728562718593</v>
      </c>
      <c r="AT73" s="116">
        <v>0.10471573003480948</v>
      </c>
      <c r="AU73" s="116">
        <v>0.46569470302791965</v>
      </c>
      <c r="AV73" s="116">
        <v>0.27389199938000169</v>
      </c>
      <c r="AW73" s="77">
        <v>0.13129739199206342</v>
      </c>
    </row>
    <row r="74" spans="2:49">
      <c r="B74" s="74">
        <v>43536</v>
      </c>
      <c r="C74" s="117">
        <v>11.64426341099106</v>
      </c>
      <c r="D74" s="117">
        <v>3.7121029876295779</v>
      </c>
      <c r="E74" s="117">
        <v>4.5839487938435068</v>
      </c>
      <c r="F74" s="117">
        <v>2.594193875854971</v>
      </c>
      <c r="G74" s="117">
        <v>2.3872896988938481</v>
      </c>
      <c r="H74" s="117">
        <v>1.513872440220879</v>
      </c>
      <c r="I74" s="117">
        <v>0.155002598116213</v>
      </c>
      <c r="J74" s="117">
        <v>9.5803115634776077</v>
      </c>
      <c r="K74" s="79">
        <v>36.170985369027662</v>
      </c>
      <c r="L74" s="67"/>
      <c r="M74" s="74">
        <v>43902</v>
      </c>
      <c r="N74" s="116">
        <v>11.076284182713765</v>
      </c>
      <c r="O74" s="116">
        <v>3.1024871405604966</v>
      </c>
      <c r="P74" s="116">
        <v>4.3187160041400299</v>
      </c>
      <c r="Q74" s="116">
        <v>2.0881274554608624</v>
      </c>
      <c r="R74" s="116">
        <v>2.260460503964834</v>
      </c>
      <c r="S74" s="116">
        <v>1.4023963200730696</v>
      </c>
      <c r="T74" s="116">
        <v>0.14482530659219228</v>
      </c>
      <c r="U74" s="116">
        <v>9.3547188821834268</v>
      </c>
      <c r="V74" s="81">
        <v>33.748015795688673</v>
      </c>
      <c r="W74" s="67"/>
      <c r="AK74" s="103">
        <v>43536</v>
      </c>
      <c r="AL74" s="118">
        <v>0.2091330169278327</v>
      </c>
      <c r="AM74" s="118">
        <v>6.949993754038776E-2</v>
      </c>
      <c r="AN74" s="118">
        <v>0.59258306456437937</v>
      </c>
      <c r="AO74" s="118">
        <v>0.25338610940446193</v>
      </c>
      <c r="AP74" s="118">
        <v>0.13856539455899061</v>
      </c>
      <c r="AQ74" s="53"/>
      <c r="AR74" s="74">
        <v>43902</v>
      </c>
      <c r="AS74" s="116">
        <v>0.13934688210606191</v>
      </c>
      <c r="AT74" s="116">
        <v>9.7184779532792226E-2</v>
      </c>
      <c r="AU74" s="116">
        <v>0.39592326947483186</v>
      </c>
      <c r="AV74" s="116">
        <v>0.23057657963032713</v>
      </c>
      <c r="AW74" s="77">
        <v>0.12972308454020975</v>
      </c>
    </row>
    <row r="75" spans="2:49">
      <c r="B75" s="74">
        <v>43537</v>
      </c>
      <c r="C75" s="117">
        <v>11.41010431730157</v>
      </c>
      <c r="D75" s="117">
        <v>3.7529089165408953</v>
      </c>
      <c r="E75" s="117">
        <v>4.3308313007362989</v>
      </c>
      <c r="F75" s="117">
        <v>2.4065868387256049</v>
      </c>
      <c r="G75" s="117">
        <v>2.3836714133613985</v>
      </c>
      <c r="H75" s="117">
        <v>1.533446199346723</v>
      </c>
      <c r="I75" s="117">
        <v>0.15345139132756386</v>
      </c>
      <c r="J75" s="117">
        <v>9.3570504098388163</v>
      </c>
      <c r="K75" s="79">
        <v>35.328050787178874</v>
      </c>
      <c r="L75" s="67"/>
      <c r="M75" s="74">
        <v>43903</v>
      </c>
      <c r="N75" s="116">
        <v>11.654879749127954</v>
      </c>
      <c r="O75" s="116">
        <v>3.326301477922573</v>
      </c>
      <c r="P75" s="116">
        <v>4.2439674490333665</v>
      </c>
      <c r="Q75" s="116">
        <v>2.3951600465232299</v>
      </c>
      <c r="R75" s="116">
        <v>2.1835834776791625</v>
      </c>
      <c r="S75" s="116">
        <v>1.4493165711731288</v>
      </c>
      <c r="T75" s="116">
        <v>0.1666936142362008</v>
      </c>
      <c r="U75" s="116">
        <v>9.344970964356035</v>
      </c>
      <c r="V75" s="81">
        <v>34.764873350051651</v>
      </c>
      <c r="W75" s="67"/>
      <c r="AK75" s="103">
        <v>43537</v>
      </c>
      <c r="AL75" s="118">
        <v>0.17843191573358519</v>
      </c>
      <c r="AM75" s="118">
        <v>5.5669542974243036E-2</v>
      </c>
      <c r="AN75" s="118">
        <v>0.47651780143169781</v>
      </c>
      <c r="AO75" s="118">
        <v>0.31315375504308063</v>
      </c>
      <c r="AP75" s="118">
        <v>0.1059903244498019</v>
      </c>
      <c r="AQ75" s="53"/>
      <c r="AR75" s="74">
        <v>43903</v>
      </c>
      <c r="AS75" s="116">
        <v>0.25969864182412772</v>
      </c>
      <c r="AT75" s="116">
        <v>0.11507048631433173</v>
      </c>
      <c r="AU75" s="116">
        <v>0.44121374291674165</v>
      </c>
      <c r="AV75" s="116">
        <v>0.21672335026856843</v>
      </c>
      <c r="AW75" s="77">
        <v>0.11742888719750065</v>
      </c>
    </row>
    <row r="76" spans="2:49">
      <c r="B76" s="74">
        <v>43538</v>
      </c>
      <c r="C76" s="117">
        <v>11.337046680070451</v>
      </c>
      <c r="D76" s="117">
        <v>3.7541454598412383</v>
      </c>
      <c r="E76" s="117">
        <v>4.1701250812932829</v>
      </c>
      <c r="F76" s="117">
        <v>2.5315349497607067</v>
      </c>
      <c r="G76" s="117">
        <v>2.3532871992729651</v>
      </c>
      <c r="H76" s="117">
        <v>1.6408868588766889</v>
      </c>
      <c r="I76" s="117">
        <v>0.15691153086957924</v>
      </c>
      <c r="J76" s="117">
        <v>9.3473000624846492</v>
      </c>
      <c r="K76" s="79">
        <v>35.291237822469562</v>
      </c>
      <c r="L76" s="67"/>
      <c r="M76" s="74">
        <v>43904</v>
      </c>
      <c r="N76" s="116">
        <v>11.674530164591072</v>
      </c>
      <c r="O76" s="116">
        <v>3.4140960522469235</v>
      </c>
      <c r="P76" s="116">
        <v>4.4164350600240576</v>
      </c>
      <c r="Q76" s="116">
        <v>2.1922180856958158</v>
      </c>
      <c r="R76" s="116">
        <v>2.1290102566490514</v>
      </c>
      <c r="S76" s="116">
        <v>1.51142301179952</v>
      </c>
      <c r="T76" s="116">
        <v>0.15952205312358197</v>
      </c>
      <c r="U76" s="116">
        <v>9.456726682084776</v>
      </c>
      <c r="V76" s="81">
        <v>34.953961366214799</v>
      </c>
      <c r="W76" s="67"/>
      <c r="AK76" s="103">
        <v>43538</v>
      </c>
      <c r="AL76" s="118">
        <v>0.1808811039284377</v>
      </c>
      <c r="AM76" s="118">
        <v>6.3844308365339358E-2</v>
      </c>
      <c r="AN76" s="118">
        <v>0.5190585079866793</v>
      </c>
      <c r="AO76" s="118">
        <v>0.295011432318313</v>
      </c>
      <c r="AP76" s="118">
        <v>0.14694338923465686</v>
      </c>
      <c r="AQ76" s="53"/>
      <c r="AR76" s="74">
        <v>43904</v>
      </c>
      <c r="AS76" s="116">
        <v>0.13946095862042979</v>
      </c>
      <c r="AT76" s="116">
        <v>0.12726849344066946</v>
      </c>
      <c r="AU76" s="116">
        <v>0.48169859864295478</v>
      </c>
      <c r="AV76" s="116">
        <v>0.19261182525366682</v>
      </c>
      <c r="AW76" s="77">
        <v>0.12090485570616091</v>
      </c>
    </row>
    <row r="77" spans="2:49">
      <c r="B77" s="74">
        <v>43539</v>
      </c>
      <c r="C77" s="117">
        <v>11.739800321216377</v>
      </c>
      <c r="D77" s="117">
        <v>3.7071568144282057</v>
      </c>
      <c r="E77" s="117">
        <v>4.2624006649052113</v>
      </c>
      <c r="F77" s="117">
        <v>2.4630663818906027</v>
      </c>
      <c r="G77" s="117">
        <v>2.3197546756645591</v>
      </c>
      <c r="H77" s="117">
        <v>1.6119382502010278</v>
      </c>
      <c r="I77" s="117">
        <v>0.15008201002192414</v>
      </c>
      <c r="J77" s="117">
        <v>9.459083633701006</v>
      </c>
      <c r="K77" s="79">
        <v>35.713282752028917</v>
      </c>
      <c r="L77" s="67"/>
      <c r="M77" s="74">
        <v>43905</v>
      </c>
      <c r="N77" s="116">
        <v>11.40815786609096</v>
      </c>
      <c r="O77" s="116">
        <v>3.389365186240064</v>
      </c>
      <c r="P77" s="116">
        <v>4.4011100192090362</v>
      </c>
      <c r="Q77" s="116">
        <v>1.6480807348629203</v>
      </c>
      <c r="R77" s="116">
        <v>2.1509757699922485</v>
      </c>
      <c r="S77" s="116">
        <v>1.348151118742039</v>
      </c>
      <c r="T77" s="116">
        <v>0.15423293250545239</v>
      </c>
      <c r="U77" s="116">
        <v>9.4773508889506157</v>
      </c>
      <c r="V77" s="81">
        <v>33.977424516593331</v>
      </c>
      <c r="W77" s="67"/>
      <c r="AK77" s="103">
        <v>43539</v>
      </c>
      <c r="AL77" s="118">
        <v>0.162472957059829</v>
      </c>
      <c r="AM77" s="118">
        <v>5.6652503190944108E-2</v>
      </c>
      <c r="AN77" s="118">
        <v>0.49391484143909603</v>
      </c>
      <c r="AO77" s="118">
        <v>0.29083006568481551</v>
      </c>
      <c r="AP77" s="118">
        <v>0.16225149735398023</v>
      </c>
      <c r="AQ77" s="53"/>
      <c r="AR77" s="74">
        <v>43905</v>
      </c>
      <c r="AS77" s="116">
        <v>0.14052048745842949</v>
      </c>
      <c r="AT77" s="116">
        <v>5.6928309320263083E-2</v>
      </c>
      <c r="AU77" s="116">
        <v>0.35196617731979762</v>
      </c>
      <c r="AV77" s="116">
        <v>0.14575997240345476</v>
      </c>
      <c r="AW77" s="77">
        <v>0.1033888039617224</v>
      </c>
    </row>
    <row r="78" spans="2:49">
      <c r="B78" s="74">
        <v>43540</v>
      </c>
      <c r="C78" s="117">
        <v>12.404812147294532</v>
      </c>
      <c r="D78" s="117">
        <v>3.6453296494110576</v>
      </c>
      <c r="E78" s="117">
        <v>4.3711637801307939</v>
      </c>
      <c r="F78" s="117">
        <v>1.9769112268961055</v>
      </c>
      <c r="G78" s="117">
        <v>2.3693844453041741</v>
      </c>
      <c r="H78" s="117">
        <v>1.4784748617891161</v>
      </c>
      <c r="I78" s="117">
        <v>0.13226587372043802</v>
      </c>
      <c r="J78" s="117">
        <v>9.5038108694774195</v>
      </c>
      <c r="K78" s="79">
        <v>35.882152854023637</v>
      </c>
      <c r="L78" s="67"/>
      <c r="M78" s="74">
        <v>43906</v>
      </c>
      <c r="N78" s="116">
        <v>11.827366729304256</v>
      </c>
      <c r="O78" s="116">
        <v>3.2372703602978796</v>
      </c>
      <c r="P78" s="116">
        <v>5.0352959636536445</v>
      </c>
      <c r="Q78" s="116">
        <v>2.5625410736434162</v>
      </c>
      <c r="R78" s="116">
        <v>2.146554514171171</v>
      </c>
      <c r="S78" s="116">
        <v>1.6390296402597655</v>
      </c>
      <c r="T78" s="116">
        <v>0.16188327772168382</v>
      </c>
      <c r="U78" s="116">
        <v>9.3448490349136559</v>
      </c>
      <c r="V78" s="81">
        <v>35.95479059396547</v>
      </c>
      <c r="W78" s="67"/>
      <c r="AK78" s="103">
        <v>43540</v>
      </c>
      <c r="AL78" s="118">
        <v>0.16736614815342643</v>
      </c>
      <c r="AM78" s="118">
        <v>5.2927516921129125E-2</v>
      </c>
      <c r="AN78" s="118">
        <v>0.34577272748778098</v>
      </c>
      <c r="AO78" s="118">
        <v>0.20520871838584179</v>
      </c>
      <c r="AP78" s="118">
        <v>0.12146850593629424</v>
      </c>
      <c r="AQ78" s="53"/>
      <c r="AR78" s="74">
        <v>43906</v>
      </c>
      <c r="AS78" s="116">
        <v>0.24265215371339116</v>
      </c>
      <c r="AT78" s="116">
        <v>0.12947814952323727</v>
      </c>
      <c r="AU78" s="116">
        <v>0.74325681006759337</v>
      </c>
      <c r="AV78" s="116">
        <v>0.19626668641446041</v>
      </c>
      <c r="AW78" s="77">
        <v>9.1163087488095665E-2</v>
      </c>
    </row>
    <row r="79" spans="2:49">
      <c r="B79" s="74">
        <v>43541</v>
      </c>
      <c r="C79" s="117">
        <v>12.281176145826485</v>
      </c>
      <c r="D79" s="117">
        <v>3.6440931061107147</v>
      </c>
      <c r="E79" s="117">
        <v>4.4326623206602704</v>
      </c>
      <c r="F79" s="117">
        <v>1.7609071253335353</v>
      </c>
      <c r="G79" s="117">
        <v>2.357633531381909</v>
      </c>
      <c r="H79" s="117">
        <v>1.4208910005966289</v>
      </c>
      <c r="I79" s="117">
        <v>0.14054562040584251</v>
      </c>
      <c r="J79" s="117">
        <v>9.3811567571253747</v>
      </c>
      <c r="K79" s="79">
        <v>35.419065607440764</v>
      </c>
      <c r="L79" s="67"/>
      <c r="M79" s="74">
        <v>43907</v>
      </c>
      <c r="N79" s="116">
        <v>11.314272547767148</v>
      </c>
      <c r="O79" s="116">
        <v>3.3794728398373204</v>
      </c>
      <c r="P79" s="116">
        <v>4.7339521628483201</v>
      </c>
      <c r="Q79" s="116">
        <v>2.5750724197806845</v>
      </c>
      <c r="R79" s="116">
        <v>2.1376098338306511</v>
      </c>
      <c r="S79" s="116">
        <v>1.6342642931421687</v>
      </c>
      <c r="T79" s="116">
        <v>0.16688188082028607</v>
      </c>
      <c r="U79" s="116">
        <v>9.8819827010092087</v>
      </c>
      <c r="V79" s="81">
        <v>35.82350867903579</v>
      </c>
      <c r="W79" s="67"/>
      <c r="AK79" s="103">
        <v>43541</v>
      </c>
      <c r="AL79" s="118">
        <v>0.12601099188996856</v>
      </c>
      <c r="AM79" s="118">
        <v>5.3230468421149417E-2</v>
      </c>
      <c r="AN79" s="118">
        <v>0.31386022520923795</v>
      </c>
      <c r="AO79" s="118">
        <v>0.21852759463234811</v>
      </c>
      <c r="AP79" s="118">
        <v>9.1972064787687005E-2</v>
      </c>
      <c r="AQ79" s="53"/>
      <c r="AR79" s="74">
        <v>43907</v>
      </c>
      <c r="AS79" s="116">
        <v>0.17399606775668355</v>
      </c>
      <c r="AT79" s="116">
        <v>0.13867836851723789</v>
      </c>
      <c r="AU79" s="116">
        <v>0.77758739399760957</v>
      </c>
      <c r="AV79" s="116">
        <v>0.21760014596769231</v>
      </c>
      <c r="AW79" s="77">
        <v>8.2244018692982312E-2</v>
      </c>
    </row>
    <row r="80" spans="2:49">
      <c r="B80" s="74">
        <v>43542</v>
      </c>
      <c r="C80" s="117">
        <v>12.26806323657987</v>
      </c>
      <c r="D80" s="117">
        <v>3.5674274214894508</v>
      </c>
      <c r="E80" s="117">
        <v>4.9309717382079628</v>
      </c>
      <c r="F80" s="117">
        <v>2.7771531111877237</v>
      </c>
      <c r="G80" s="117">
        <v>2.3452136016866492</v>
      </c>
      <c r="H80" s="117">
        <v>1.5546082408329589</v>
      </c>
      <c r="I80" s="117">
        <v>0.16145407457623093</v>
      </c>
      <c r="J80" s="117">
        <v>9.9457224159571673</v>
      </c>
      <c r="K80" s="79">
        <v>37.550613840518011</v>
      </c>
      <c r="L80" s="67"/>
      <c r="M80" s="74">
        <v>43908</v>
      </c>
      <c r="N80" s="116">
        <v>11.934352324603477</v>
      </c>
      <c r="O80" s="116">
        <v>3.5167291461753893</v>
      </c>
      <c r="P80" s="116">
        <v>4.4488975163872588</v>
      </c>
      <c r="Q80" s="116">
        <v>2.480073838632546</v>
      </c>
      <c r="R80" s="116">
        <v>2.1401481583811295</v>
      </c>
      <c r="S80" s="116">
        <v>1.4685403048024031</v>
      </c>
      <c r="T80" s="116">
        <v>0.14303700241573097</v>
      </c>
      <c r="U80" s="116">
        <v>9.8324045569374849</v>
      </c>
      <c r="V80" s="81">
        <v>35.964182848335419</v>
      </c>
      <c r="W80" s="67"/>
      <c r="AK80" s="103">
        <v>43542</v>
      </c>
      <c r="AL80" s="118">
        <v>0.31597327773495831</v>
      </c>
      <c r="AM80" s="118">
        <v>0.1115107775547351</v>
      </c>
      <c r="AN80" s="118">
        <v>0.6077263714603951</v>
      </c>
      <c r="AO80" s="118">
        <v>0.27795208426504486</v>
      </c>
      <c r="AP80" s="118">
        <v>0.12730969830784974</v>
      </c>
      <c r="AQ80" s="53"/>
      <c r="AR80" s="74">
        <v>43908</v>
      </c>
      <c r="AS80" s="116">
        <v>0.24223283610148488</v>
      </c>
      <c r="AT80" s="116">
        <v>0.10867082199972493</v>
      </c>
      <c r="AU80" s="116">
        <v>0.6591960179924552</v>
      </c>
      <c r="AV80" s="116">
        <v>0.20422276911310769</v>
      </c>
      <c r="AW80" s="77">
        <v>8.9256911209154133E-2</v>
      </c>
    </row>
    <row r="81" spans="2:49">
      <c r="B81" s="74">
        <v>43543</v>
      </c>
      <c r="C81" s="117">
        <v>11.852196686187332</v>
      </c>
      <c r="D81" s="117">
        <v>3.7195222474316356</v>
      </c>
      <c r="E81" s="117">
        <v>4.7248887021643675</v>
      </c>
      <c r="F81" s="117">
        <v>3.3838954829951167</v>
      </c>
      <c r="G81" s="117">
        <v>2.3483687224531802</v>
      </c>
      <c r="H81" s="117">
        <v>1.5964002017112384</v>
      </c>
      <c r="I81" s="117">
        <v>0.15646270145049504</v>
      </c>
      <c r="J81" s="117">
        <v>10.009437014327428</v>
      </c>
      <c r="K81" s="79">
        <v>37.791171758720793</v>
      </c>
      <c r="L81" s="67"/>
      <c r="M81" s="74">
        <v>43909</v>
      </c>
      <c r="N81" s="116">
        <v>12.015137365951874</v>
      </c>
      <c r="O81" s="116">
        <v>3.6020506338990539</v>
      </c>
      <c r="P81" s="116">
        <v>4.3415230420474158</v>
      </c>
      <c r="Q81" s="116">
        <v>2.8263098491513015</v>
      </c>
      <c r="R81" s="116">
        <v>2.121212892950906</v>
      </c>
      <c r="S81" s="116">
        <v>1.392254748006956</v>
      </c>
      <c r="T81" s="116">
        <v>0.14373283312620286</v>
      </c>
      <c r="U81" s="116">
        <v>9.9301592352902777</v>
      </c>
      <c r="V81" s="81">
        <v>36.372380600423988</v>
      </c>
      <c r="W81" s="67"/>
      <c r="AK81" s="103">
        <v>43543</v>
      </c>
      <c r="AL81" s="118">
        <v>0.30773073104221887</v>
      </c>
      <c r="AM81" s="118">
        <v>0.15489961737881702</v>
      </c>
      <c r="AN81" s="118">
        <v>1.014178240035853</v>
      </c>
      <c r="AO81" s="118">
        <v>0.34022241445413476</v>
      </c>
      <c r="AP81" s="118">
        <v>0.11362104986175409</v>
      </c>
      <c r="AQ81" s="53"/>
      <c r="AR81" s="74">
        <v>43909</v>
      </c>
      <c r="AS81" s="116">
        <v>0.32373462894890809</v>
      </c>
      <c r="AT81" s="116">
        <v>0.11004183502628188</v>
      </c>
      <c r="AU81" s="116">
        <v>0.82214842553531975</v>
      </c>
      <c r="AV81" s="116">
        <v>0.20630952860858326</v>
      </c>
      <c r="AW81" s="77">
        <v>8.7897076808819072E-2</v>
      </c>
    </row>
    <row r="82" spans="2:49">
      <c r="B82" s="74">
        <v>43544</v>
      </c>
      <c r="C82" s="117">
        <v>12.534067967011133</v>
      </c>
      <c r="D82" s="117">
        <v>3.7813494124487836</v>
      </c>
      <c r="E82" s="117">
        <v>4.7317596972670071</v>
      </c>
      <c r="F82" s="117">
        <v>3.2126937346220092</v>
      </c>
      <c r="G82" s="117">
        <v>2.3476285669939174</v>
      </c>
      <c r="H82" s="117">
        <v>1.4525568071985253</v>
      </c>
      <c r="I82" s="117">
        <v>0.16060796999636373</v>
      </c>
      <c r="J82" s="117">
        <v>10.167578193595297</v>
      </c>
      <c r="K82" s="79">
        <v>38.388242349133037</v>
      </c>
      <c r="L82" s="67"/>
      <c r="M82" s="74">
        <v>43910</v>
      </c>
      <c r="N82" s="116">
        <v>11.914701909140357</v>
      </c>
      <c r="O82" s="116">
        <v>3.6317276731072852</v>
      </c>
      <c r="P82" s="116">
        <v>4.1371516050841297</v>
      </c>
      <c r="Q82" s="116">
        <v>2.4136067855409107</v>
      </c>
      <c r="R82" s="116">
        <v>2.1054229098199637</v>
      </c>
      <c r="S82" s="116">
        <v>1.2664696688987442</v>
      </c>
      <c r="T82" s="116">
        <v>0.14348455156192516</v>
      </c>
      <c r="U82" s="116">
        <v>9.7916944772538805</v>
      </c>
      <c r="V82" s="81">
        <v>35.404259580407199</v>
      </c>
      <c r="W82" s="67"/>
      <c r="AK82" s="103">
        <v>43544</v>
      </c>
      <c r="AL82" s="118">
        <v>0.26810400681464847</v>
      </c>
      <c r="AM82" s="118">
        <v>0.15739417784648577</v>
      </c>
      <c r="AN82" s="118">
        <v>0.96547529327060944</v>
      </c>
      <c r="AO82" s="118">
        <v>0.30885752745957507</v>
      </c>
      <c r="AP82" s="118">
        <v>0.13648011446860334</v>
      </c>
      <c r="AQ82" s="53"/>
      <c r="AR82" s="74">
        <v>43910</v>
      </c>
      <c r="AS82" s="116">
        <v>0.23188229369777635</v>
      </c>
      <c r="AT82" s="116">
        <v>5.4220759033314143E-2</v>
      </c>
      <c r="AU82" s="116">
        <v>0.67725808855702763</v>
      </c>
      <c r="AV82" s="116">
        <v>0.19757082192137573</v>
      </c>
      <c r="AW82" s="77">
        <v>9.4964151990637888E-2</v>
      </c>
    </row>
    <row r="83" spans="2:49">
      <c r="B83" s="74">
        <v>43545</v>
      </c>
      <c r="C83" s="117">
        <v>12.262443418331321</v>
      </c>
      <c r="D83" s="117">
        <v>3.7788763258480977</v>
      </c>
      <c r="E83" s="117">
        <v>4.7441431999314929</v>
      </c>
      <c r="F83" s="117">
        <v>3.1669099090886874</v>
      </c>
      <c r="G83" s="117">
        <v>2.308908900729286</v>
      </c>
      <c r="H83" s="117">
        <v>1.4199267636929813</v>
      </c>
      <c r="I83" s="117">
        <v>0.16024107487129427</v>
      </c>
      <c r="J83" s="117">
        <v>10.030951581951602</v>
      </c>
      <c r="K83" s="79">
        <v>37.872401174444761</v>
      </c>
      <c r="L83" s="67"/>
      <c r="M83" s="74">
        <v>43911</v>
      </c>
      <c r="N83" s="116">
        <v>12.010770606960072</v>
      </c>
      <c r="O83" s="116">
        <v>3.4796328471651004</v>
      </c>
      <c r="P83" s="116">
        <v>4.3015952522824783</v>
      </c>
      <c r="Q83" s="116">
        <v>1.6417195216232106</v>
      </c>
      <c r="R83" s="116">
        <v>2.1037632360754204</v>
      </c>
      <c r="S83" s="116">
        <v>1.17142016196559</v>
      </c>
      <c r="T83" s="116">
        <v>0.13008187381091302</v>
      </c>
      <c r="U83" s="116">
        <v>9.5296003515850405</v>
      </c>
      <c r="V83" s="81">
        <v>34.368583851467825</v>
      </c>
      <c r="W83" s="67"/>
      <c r="AK83" s="103">
        <v>43545</v>
      </c>
      <c r="AL83" s="118">
        <v>0.28698159582420418</v>
      </c>
      <c r="AM83" s="118">
        <v>0.13995481545840341</v>
      </c>
      <c r="AN83" s="118">
        <v>0.97220461894849552</v>
      </c>
      <c r="AO83" s="118">
        <v>0.2726385168386169</v>
      </c>
      <c r="AP83" s="118">
        <v>0.15933240624224823</v>
      </c>
      <c r="AQ83" s="53"/>
      <c r="AR83" s="74">
        <v>43911</v>
      </c>
      <c r="AS83" s="116">
        <v>0.11613853378738653</v>
      </c>
      <c r="AT83" s="116">
        <v>5.1099499552386525E-2</v>
      </c>
      <c r="AU83" s="116">
        <v>0.30845465231789765</v>
      </c>
      <c r="AV83" s="116">
        <v>0.14604819491154708</v>
      </c>
      <c r="AW83" s="77">
        <v>0.10198456987703845</v>
      </c>
    </row>
    <row r="84" spans="2:49">
      <c r="B84" s="74">
        <v>43546</v>
      </c>
      <c r="C84" s="117">
        <v>12.524701603263551</v>
      </c>
      <c r="D84" s="117">
        <v>3.3300111078236019</v>
      </c>
      <c r="E84" s="117">
        <v>4.29652314225868</v>
      </c>
      <c r="F84" s="117">
        <v>3.1103138586785137</v>
      </c>
      <c r="G84" s="117">
        <v>2.2834681380313491</v>
      </c>
      <c r="H84" s="117">
        <v>1.4009282964725718</v>
      </c>
      <c r="I84" s="117">
        <v>0.16522803432106992</v>
      </c>
      <c r="J84" s="117">
        <v>9.7678418156532167</v>
      </c>
      <c r="K84" s="79">
        <v>36.879015996502552</v>
      </c>
      <c r="L84" s="67"/>
      <c r="M84" s="74">
        <v>43912</v>
      </c>
      <c r="N84" s="116">
        <v>11.95836949905841</v>
      </c>
      <c r="O84" s="116">
        <v>3.4425365481548114</v>
      </c>
      <c r="P84" s="116">
        <v>4.2082619210701546</v>
      </c>
      <c r="Q84" s="116">
        <v>1.6430940329391259</v>
      </c>
      <c r="R84" s="116">
        <v>2.1447563450799554</v>
      </c>
      <c r="S84" s="116">
        <v>1.1834264531949821</v>
      </c>
      <c r="T84" s="116">
        <v>0.12879283494192348</v>
      </c>
      <c r="U84" s="116">
        <v>9.21840307716427</v>
      </c>
      <c r="V84" s="81">
        <v>33.92764071160363</v>
      </c>
      <c r="W84" s="67"/>
      <c r="AK84" s="103">
        <v>43546</v>
      </c>
      <c r="AL84" s="118">
        <v>0.22077608080797784</v>
      </c>
      <c r="AM84" s="118">
        <v>0.14603726089323224</v>
      </c>
      <c r="AN84" s="118">
        <v>0.989319776308346</v>
      </c>
      <c r="AO84" s="118">
        <v>0.26931468350890042</v>
      </c>
      <c r="AP84" s="118">
        <v>0.1636384230871388</v>
      </c>
      <c r="AQ84" s="53"/>
      <c r="AR84" s="74">
        <v>43912</v>
      </c>
      <c r="AS84" s="116">
        <v>0.14935208378900008</v>
      </c>
      <c r="AT84" s="116">
        <v>5.0991261681868863E-2</v>
      </c>
      <c r="AU84" s="116">
        <v>0.2988400967139756</v>
      </c>
      <c r="AV84" s="116">
        <v>0.144309585376343</v>
      </c>
      <c r="AW84" s="77">
        <v>0.10102960039500937</v>
      </c>
    </row>
    <row r="85" spans="2:49">
      <c r="B85" s="74">
        <v>43547</v>
      </c>
      <c r="C85" s="117">
        <v>12.552800694506294</v>
      </c>
      <c r="D85" s="117">
        <v>3.500654083270931</v>
      </c>
      <c r="E85" s="117">
        <v>3.9782680759922813</v>
      </c>
      <c r="F85" s="117">
        <v>2.4842708551234511</v>
      </c>
      <c r="G85" s="117">
        <v>2.3295068671247448</v>
      </c>
      <c r="H85" s="117">
        <v>1.4689687526780857</v>
      </c>
      <c r="I85" s="117">
        <v>0.16890986433385255</v>
      </c>
      <c r="J85" s="117">
        <v>9.5416545582228771</v>
      </c>
      <c r="K85" s="79">
        <v>36.025033751252522</v>
      </c>
      <c r="L85" s="67"/>
      <c r="M85" s="74">
        <v>43913</v>
      </c>
      <c r="N85" s="116">
        <v>12.010770606960072</v>
      </c>
      <c r="O85" s="116">
        <v>2.9899617002292866</v>
      </c>
      <c r="P85" s="116">
        <v>4.7026736220288461</v>
      </c>
      <c r="Q85" s="116">
        <v>1.9305651603043432</v>
      </c>
      <c r="R85" s="116">
        <v>2.1378535250963799</v>
      </c>
      <c r="S85" s="116">
        <v>1.3458994547262428</v>
      </c>
      <c r="T85" s="116">
        <v>0.1433332574327181</v>
      </c>
      <c r="U85" s="116">
        <v>9.1854570657972943</v>
      </c>
      <c r="V85" s="81">
        <v>34.446514392575182</v>
      </c>
      <c r="W85" s="67"/>
      <c r="AK85" s="103">
        <v>43547</v>
      </c>
      <c r="AL85" s="118">
        <v>0.22954994750854982</v>
      </c>
      <c r="AM85" s="118">
        <v>7.0450987629336215E-2</v>
      </c>
      <c r="AN85" s="118">
        <v>0.76149451775884736</v>
      </c>
      <c r="AO85" s="118">
        <v>0.19029677070227599</v>
      </c>
      <c r="AP85" s="118">
        <v>0.14006821099367192</v>
      </c>
      <c r="AQ85" s="53"/>
      <c r="AR85" s="74">
        <v>43913</v>
      </c>
      <c r="AS85" s="116">
        <v>0.14257213628502793</v>
      </c>
      <c r="AT85" s="116">
        <v>6.2181453969386659E-2</v>
      </c>
      <c r="AU85" s="116">
        <v>0.40743995191951715</v>
      </c>
      <c r="AV85" s="116">
        <v>0.16704491925730533</v>
      </c>
      <c r="AW85" s="77">
        <v>9.9830808917570291E-2</v>
      </c>
    </row>
    <row r="86" spans="2:49">
      <c r="B86" s="74">
        <v>43548</v>
      </c>
      <c r="C86" s="117">
        <v>12.79445287919385</v>
      </c>
      <c r="D86" s="117">
        <v>3.6589316257148301</v>
      </c>
      <c r="E86" s="117">
        <v>3.9931979492866749</v>
      </c>
      <c r="F86" s="117">
        <v>2.1087800022490435</v>
      </c>
      <c r="G86" s="117">
        <v>2.3308115992431184</v>
      </c>
      <c r="H86" s="117">
        <v>1.3465407514396024</v>
      </c>
      <c r="I86" s="117">
        <v>0.16383603098940744</v>
      </c>
      <c r="J86" s="117">
        <v>9.5103713083626111</v>
      </c>
      <c r="K86" s="79">
        <v>35.90692214647914</v>
      </c>
      <c r="L86" s="67"/>
      <c r="M86" s="74">
        <v>43914</v>
      </c>
      <c r="N86" s="116">
        <v>12.541331824464395</v>
      </c>
      <c r="O86" s="116">
        <v>3.0963044240587818</v>
      </c>
      <c r="P86" s="116">
        <v>4.4889149726779607</v>
      </c>
      <c r="Q86" s="116">
        <v>2.0178570109621345</v>
      </c>
      <c r="R86" s="116">
        <v>2.1407308983643936</v>
      </c>
      <c r="S86" s="116">
        <v>1.470519198949086</v>
      </c>
      <c r="T86" s="116">
        <v>0.13433664974884893</v>
      </c>
      <c r="U86" s="116">
        <v>9.4218083018292962</v>
      </c>
      <c r="V86" s="81">
        <v>35.3118032810549</v>
      </c>
      <c r="W86" s="67"/>
      <c r="AK86" s="103">
        <v>43548</v>
      </c>
      <c r="AL86" s="118">
        <v>0.14801427739322251</v>
      </c>
      <c r="AM86" s="118">
        <v>5.6020714731922543E-2</v>
      </c>
      <c r="AN86" s="118">
        <v>0.64996494231541224</v>
      </c>
      <c r="AO86" s="118">
        <v>0.19593066462903511</v>
      </c>
      <c r="AP86" s="118">
        <v>0.1140274198541058</v>
      </c>
      <c r="AQ86" s="53"/>
      <c r="AR86" s="74">
        <v>43914</v>
      </c>
      <c r="AS86" s="116">
        <v>0.1196683376910759</v>
      </c>
      <c r="AT86" s="116">
        <v>6.8296492772632222E-2</v>
      </c>
      <c r="AU86" s="116">
        <v>0.50913252019971833</v>
      </c>
      <c r="AV86" s="116">
        <v>0.1606619321783235</v>
      </c>
      <c r="AW86" s="77">
        <v>9.996024528550479E-2</v>
      </c>
    </row>
    <row r="87" spans="2:49">
      <c r="B87" s="74">
        <v>43549</v>
      </c>
      <c r="C87" s="117">
        <v>12.451643966032433</v>
      </c>
      <c r="D87" s="117">
        <v>3.6490392793120865</v>
      </c>
      <c r="E87" s="117">
        <v>4.593647061789512</v>
      </c>
      <c r="F87" s="117">
        <v>2.4615803573568771</v>
      </c>
      <c r="G87" s="117">
        <v>2.3319422661716858</v>
      </c>
      <c r="H87" s="117">
        <v>1.5531374670321305</v>
      </c>
      <c r="I87" s="117">
        <v>0.16695108295478683</v>
      </c>
      <c r="J87" s="117">
        <v>9.8027059521554136</v>
      </c>
      <c r="K87" s="79">
        <v>37.010647432804923</v>
      </c>
      <c r="L87" s="67"/>
      <c r="M87" s="74">
        <v>43915</v>
      </c>
      <c r="N87" s="116">
        <v>13.464901351231186</v>
      </c>
      <c r="O87" s="116">
        <v>2.9095863857069939</v>
      </c>
      <c r="P87" s="116">
        <v>4.3618027535427553</v>
      </c>
      <c r="Q87" s="116">
        <v>2.219724929710206</v>
      </c>
      <c r="R87" s="116">
        <v>2.1306487398487488</v>
      </c>
      <c r="S87" s="116">
        <v>1.4335529229168591</v>
      </c>
      <c r="T87" s="116">
        <v>0.13282546693755481</v>
      </c>
      <c r="U87" s="116">
        <v>9.4884248945363225</v>
      </c>
      <c r="V87" s="81">
        <v>36.141467444430624</v>
      </c>
      <c r="W87" s="67"/>
      <c r="AK87" s="103">
        <v>43549</v>
      </c>
      <c r="AL87" s="118">
        <v>0.21426715144723285</v>
      </c>
      <c r="AM87" s="118">
        <v>7.0834069514768255E-2</v>
      </c>
      <c r="AN87" s="118">
        <v>0.66541835332545729</v>
      </c>
      <c r="AO87" s="118">
        <v>0.2464281041533942</v>
      </c>
      <c r="AP87" s="118">
        <v>0.11051909225346346</v>
      </c>
      <c r="AQ87" s="53"/>
      <c r="AR87" s="74">
        <v>43915</v>
      </c>
      <c r="AS87" s="116">
        <v>0.21075964431680635</v>
      </c>
      <c r="AT87" s="116">
        <v>6.4880986636297336E-2</v>
      </c>
      <c r="AU87" s="116">
        <v>0.5537772200851111</v>
      </c>
      <c r="AV87" s="116">
        <v>0.18863949128074109</v>
      </c>
      <c r="AW87" s="77">
        <v>0.10218474472512321</v>
      </c>
    </row>
    <row r="88" spans="2:49">
      <c r="B88" s="74">
        <v>43550</v>
      </c>
      <c r="C88" s="117">
        <v>12.198752144847781</v>
      </c>
      <c r="D88" s="117">
        <v>3.7739301526467259</v>
      </c>
      <c r="E88" s="117">
        <v>4.6265261104184345</v>
      </c>
      <c r="F88" s="117">
        <v>2.8386897599054248</v>
      </c>
      <c r="G88" s="117">
        <v>2.3305777464446398</v>
      </c>
      <c r="H88" s="117">
        <v>1.495011232998767</v>
      </c>
      <c r="I88" s="117">
        <v>0.17220712235558033</v>
      </c>
      <c r="J88" s="117">
        <v>9.884762642170827</v>
      </c>
      <c r="K88" s="79">
        <v>37.320456911788177</v>
      </c>
      <c r="L88" s="67"/>
      <c r="M88" s="74">
        <v>43916</v>
      </c>
      <c r="N88" s="116">
        <v>12.812070881956313</v>
      </c>
      <c r="O88" s="116">
        <v>2.6622777256384014</v>
      </c>
      <c r="P88" s="116">
        <v>4.1753249462785691</v>
      </c>
      <c r="Q88" s="116">
        <v>2.1954069818873716</v>
      </c>
      <c r="R88" s="116">
        <v>2.1201510952930884</v>
      </c>
      <c r="S88" s="116">
        <v>1.4203741296133605</v>
      </c>
      <c r="T88" s="116">
        <v>0.14143468541288171</v>
      </c>
      <c r="U88" s="116">
        <v>9.2239068292259656</v>
      </c>
      <c r="V88" s="81">
        <v>34.750947275305947</v>
      </c>
      <c r="W88" s="67"/>
      <c r="AK88" s="103">
        <v>43550</v>
      </c>
      <c r="AL88" s="118">
        <v>0.28770408041520512</v>
      </c>
      <c r="AM88" s="118">
        <v>9.2055507113261173E-2</v>
      </c>
      <c r="AN88" s="118">
        <v>0.83970483382401784</v>
      </c>
      <c r="AO88" s="118">
        <v>0.27046115274282495</v>
      </c>
      <c r="AP88" s="118">
        <v>9.0329276466750957E-2</v>
      </c>
      <c r="AQ88" s="53"/>
      <c r="AR88" s="74">
        <v>43916</v>
      </c>
      <c r="AS88" s="116">
        <v>0.24688404671005801</v>
      </c>
      <c r="AT88" s="116">
        <v>6.0270855114249101E-2</v>
      </c>
      <c r="AU88" s="116">
        <v>0.52647112517063999</v>
      </c>
      <c r="AV88" s="116">
        <v>0.1813761413923867</v>
      </c>
      <c r="AW88" s="77">
        <v>8.3600090408203001E-2</v>
      </c>
    </row>
    <row r="89" spans="2:49">
      <c r="B89" s="74">
        <v>43551</v>
      </c>
      <c r="C89" s="117">
        <v>12.740127969457888</v>
      </c>
      <c r="D89" s="117">
        <v>3.7739301526467259</v>
      </c>
      <c r="E89" s="117">
        <v>4.2141680091344744</v>
      </c>
      <c r="F89" s="117">
        <v>3.1412650401127915</v>
      </c>
      <c r="G89" s="117">
        <v>2.3239594852061383</v>
      </c>
      <c r="H89" s="117">
        <v>1.4219821634124861</v>
      </c>
      <c r="I89" s="117">
        <v>0.14785079538916951</v>
      </c>
      <c r="J89" s="117">
        <v>10.002789286400962</v>
      </c>
      <c r="K89" s="79">
        <v>37.766072901760637</v>
      </c>
      <c r="L89" s="67"/>
      <c r="M89" s="74">
        <v>43917</v>
      </c>
      <c r="N89" s="116">
        <v>13.08717669844004</v>
      </c>
      <c r="O89" s="116">
        <v>2.4570115377814692</v>
      </c>
      <c r="P89" s="116">
        <v>4.1430338878761219</v>
      </c>
      <c r="Q89" s="116">
        <v>2.1162387290001066</v>
      </c>
      <c r="R89" s="116">
        <v>2.1033855902940584</v>
      </c>
      <c r="S89" s="116">
        <v>1.4842426152573684</v>
      </c>
      <c r="T89" s="116">
        <v>0.13806262086843205</v>
      </c>
      <c r="U89" s="116">
        <v>9.2333596952486268</v>
      </c>
      <c r="V89" s="81">
        <v>34.76251137476622</v>
      </c>
      <c r="W89" s="67"/>
      <c r="AK89" s="103">
        <v>43551</v>
      </c>
      <c r="AL89" s="118">
        <v>0.29734112607449931</v>
      </c>
      <c r="AM89" s="118">
        <v>0.12979163846673655</v>
      </c>
      <c r="AN89" s="118">
        <v>0.94193925426063863</v>
      </c>
      <c r="AO89" s="118">
        <v>0.28766175836194136</v>
      </c>
      <c r="AP89" s="118">
        <v>0.11600583968724484</v>
      </c>
      <c r="AQ89" s="53"/>
      <c r="AR89" s="74">
        <v>43917</v>
      </c>
      <c r="AS89" s="116">
        <v>0.18187633509470169</v>
      </c>
      <c r="AT89" s="116">
        <v>6.163465228277154E-2</v>
      </c>
      <c r="AU89" s="116">
        <v>0.51774438370046083</v>
      </c>
      <c r="AV89" s="116">
        <v>0.1879560329570947</v>
      </c>
      <c r="AW89" s="77">
        <v>9.5757326012748098E-2</v>
      </c>
    </row>
    <row r="90" spans="2:49">
      <c r="B90" s="74">
        <v>43552</v>
      </c>
      <c r="C90" s="117">
        <v>12.841284697931748</v>
      </c>
      <c r="D90" s="117">
        <v>3.835757317663874</v>
      </c>
      <c r="E90" s="117">
        <v>4.1181042131862489</v>
      </c>
      <c r="F90" s="117">
        <v>3.1861610617477223</v>
      </c>
      <c r="G90" s="117">
        <v>2.2733625185553392</v>
      </c>
      <c r="H90" s="117">
        <v>1.4714306820100362</v>
      </c>
      <c r="I90" s="117">
        <v>0.14977781415577213</v>
      </c>
      <c r="J90" s="117">
        <v>10.043355848099917</v>
      </c>
      <c r="K90" s="79">
        <v>37.919234153350658</v>
      </c>
      <c r="L90" s="67"/>
      <c r="M90" s="74">
        <v>43918</v>
      </c>
      <c r="N90" s="116">
        <v>12.322993874874138</v>
      </c>
      <c r="O90" s="116">
        <v>2.39889400266535</v>
      </c>
      <c r="P90" s="116">
        <v>3.5532344607032904</v>
      </c>
      <c r="Q90" s="116">
        <v>1.7179419008602608</v>
      </c>
      <c r="R90" s="116">
        <v>2.0739019743615792</v>
      </c>
      <c r="S90" s="116">
        <v>1.2616734862016876</v>
      </c>
      <c r="T90" s="116">
        <v>0.10777366897782013</v>
      </c>
      <c r="U90" s="116">
        <v>9.0900327057620096</v>
      </c>
      <c r="V90" s="81">
        <v>32.526446074406138</v>
      </c>
      <c r="W90" s="67"/>
      <c r="AK90" s="103">
        <v>43552</v>
      </c>
      <c r="AL90" s="118">
        <v>0.28648311602505422</v>
      </c>
      <c r="AM90" s="118">
        <v>0.14575552172508482</v>
      </c>
      <c r="AN90" s="118">
        <v>0.96595107399373881</v>
      </c>
      <c r="AO90" s="118">
        <v>0.24522741484368982</v>
      </c>
      <c r="AP90" s="118">
        <v>0.1486666990170413</v>
      </c>
      <c r="AQ90" s="53"/>
      <c r="AR90" s="74">
        <v>43918</v>
      </c>
      <c r="AS90" s="116">
        <v>0.10717281113083106</v>
      </c>
      <c r="AT90" s="116">
        <v>5.1773781397611324E-2</v>
      </c>
      <c r="AU90" s="116">
        <v>0.35857398468319257</v>
      </c>
      <c r="AV90" s="116">
        <v>0.17662047000885164</v>
      </c>
      <c r="AW90" s="77">
        <v>9.6582859126841947E-2</v>
      </c>
    </row>
    <row r="91" spans="2:49">
      <c r="B91" s="74">
        <v>43553</v>
      </c>
      <c r="C91" s="117">
        <v>12.603379058743222</v>
      </c>
      <c r="D91" s="117">
        <v>3.8728536166741629</v>
      </c>
      <c r="E91" s="117">
        <v>4.1662892584123323</v>
      </c>
      <c r="F91" s="117">
        <v>2.9274623212277309</v>
      </c>
      <c r="G91" s="117">
        <v>2.2222842238144671</v>
      </c>
      <c r="H91" s="117">
        <v>1.4993367147423406</v>
      </c>
      <c r="I91" s="117">
        <v>0.15156325859752762</v>
      </c>
      <c r="J91" s="117">
        <v>9.8874555035274305</v>
      </c>
      <c r="K91" s="79">
        <v>37.330623955739213</v>
      </c>
      <c r="L91" s="67"/>
      <c r="M91" s="74">
        <v>43919</v>
      </c>
      <c r="N91" s="116">
        <v>12.117756202259297</v>
      </c>
      <c r="O91" s="116">
        <v>2.4075498057677507</v>
      </c>
      <c r="P91" s="116">
        <v>3.5389505037980351</v>
      </c>
      <c r="Q91" s="116">
        <v>1.5474919551964725</v>
      </c>
      <c r="R91" s="116">
        <v>2.1166024358365614</v>
      </c>
      <c r="S91" s="116">
        <v>1.3317421734810204</v>
      </c>
      <c r="T91" s="116">
        <v>0.11030843670639932</v>
      </c>
      <c r="U91" s="116">
        <v>9.0044335493048901</v>
      </c>
      <c r="V91" s="81">
        <v>32.174835062350432</v>
      </c>
      <c r="W91" s="67"/>
      <c r="AK91" s="103">
        <v>43553</v>
      </c>
      <c r="AL91" s="118">
        <v>0.24790243886560293</v>
      </c>
      <c r="AM91" s="118">
        <v>0.12609952443907879</v>
      </c>
      <c r="AN91" s="118">
        <v>0.85223151275144127</v>
      </c>
      <c r="AO91" s="118">
        <v>0.2405794701896648</v>
      </c>
      <c r="AP91" s="118">
        <v>0.16095939128570391</v>
      </c>
      <c r="AQ91" s="53"/>
      <c r="AR91" s="74">
        <v>43919</v>
      </c>
      <c r="AS91" s="116">
        <v>0.11144411237791615</v>
      </c>
      <c r="AT91" s="116">
        <v>4.9703631903710695E-2</v>
      </c>
      <c r="AU91" s="116">
        <v>0.29358027939657544</v>
      </c>
      <c r="AV91" s="116">
        <v>0.18084428525430904</v>
      </c>
      <c r="AW91" s="77">
        <v>9.2828451919718724E-2</v>
      </c>
    </row>
    <row r="92" spans="2:49">
      <c r="B92" s="74">
        <v>43554</v>
      </c>
      <c r="C92" s="117">
        <v>13.416379432033143</v>
      </c>
      <c r="D92" s="117">
        <v>3.9173691754865096</v>
      </c>
      <c r="E92" s="117">
        <v>3.624213847691518</v>
      </c>
      <c r="F92" s="117">
        <v>2.3336059479500011</v>
      </c>
      <c r="G92" s="117">
        <v>2.270084038545598</v>
      </c>
      <c r="H92" s="117">
        <v>1.4660427062055634</v>
      </c>
      <c r="I92" s="117">
        <v>0.15704606359977225</v>
      </c>
      <c r="J92" s="117">
        <v>9.7943471640961803</v>
      </c>
      <c r="K92" s="79">
        <v>36.979088375608285</v>
      </c>
      <c r="L92" s="67"/>
      <c r="M92" s="74">
        <v>43920</v>
      </c>
      <c r="N92" s="116">
        <v>12.172340689656862</v>
      </c>
      <c r="O92" s="116">
        <v>2.3852920263615776</v>
      </c>
      <c r="P92" s="116">
        <v>3.8144655841286048</v>
      </c>
      <c r="Q92" s="116">
        <v>2.1889993352591506</v>
      </c>
      <c r="R92" s="116">
        <v>2.1150139017782861</v>
      </c>
      <c r="S92" s="116">
        <v>1.5392367878116562</v>
      </c>
      <c r="T92" s="116">
        <v>0.12107795781100213</v>
      </c>
      <c r="U92" s="116">
        <v>8.9342810885155153</v>
      </c>
      <c r="V92" s="81">
        <v>33.270707371322658</v>
      </c>
      <c r="W92" s="67"/>
      <c r="AK92" s="103">
        <v>43554</v>
      </c>
      <c r="AL92" s="118">
        <v>0.22682455587436245</v>
      </c>
      <c r="AM92" s="118">
        <v>6.6171823462470844E-2</v>
      </c>
      <c r="AN92" s="118">
        <v>0.63133711435222517</v>
      </c>
      <c r="AO92" s="118">
        <v>0.18550542821625418</v>
      </c>
      <c r="AP92" s="118">
        <v>0.15493382734354405</v>
      </c>
      <c r="AQ92" s="53"/>
      <c r="AR92" s="74">
        <v>43920</v>
      </c>
      <c r="AS92" s="116">
        <v>0.18743773801337324</v>
      </c>
      <c r="AT92" s="116">
        <v>5.8332996350981173E-2</v>
      </c>
      <c r="AU92" s="116">
        <v>0.54972860170558868</v>
      </c>
      <c r="AV92" s="116">
        <v>0.20398091903824747</v>
      </c>
      <c r="AW92" s="77">
        <v>0.10113194543012112</v>
      </c>
    </row>
    <row r="93" spans="2:49">
      <c r="B93" s="74">
        <v>43555</v>
      </c>
      <c r="C93" s="117">
        <v>13.22717888433203</v>
      </c>
      <c r="D93" s="117">
        <v>3.9643578208995423</v>
      </c>
      <c r="E93" s="117">
        <v>4.0646716924302257</v>
      </c>
      <c r="F93" s="117">
        <v>2.0698548742706055</v>
      </c>
      <c r="G93" s="117">
        <v>2.2794139327192107</v>
      </c>
      <c r="H93" s="117">
        <v>1.2735318499890762</v>
      </c>
      <c r="I93" s="117">
        <v>0.14856013909111143</v>
      </c>
      <c r="J93" s="117">
        <v>9.7377199078481134</v>
      </c>
      <c r="K93" s="79">
        <v>36.765289101579917</v>
      </c>
      <c r="L93" s="67"/>
      <c r="M93" s="74">
        <v>43921</v>
      </c>
      <c r="N93" s="116">
        <v>12.24875897201345</v>
      </c>
      <c r="O93" s="116">
        <v>2.400130545965693</v>
      </c>
      <c r="P93" s="116">
        <v>4.1375459790956786</v>
      </c>
      <c r="Q93" s="116">
        <v>2.4622007685296956</v>
      </c>
      <c r="R93" s="116">
        <v>2.1252436373026797</v>
      </c>
      <c r="S93" s="116">
        <v>1.4797630389559</v>
      </c>
      <c r="T93" s="116">
        <v>0.110936036265511</v>
      </c>
      <c r="U93" s="116">
        <v>9.1980811527931969</v>
      </c>
      <c r="V93" s="81">
        <v>34.1626601309218</v>
      </c>
      <c r="W93" s="67"/>
      <c r="AK93" s="103">
        <v>43555</v>
      </c>
      <c r="AL93" s="118">
        <v>0.18333789722424818</v>
      </c>
      <c r="AM93" s="118">
        <v>5.5012098131098773E-2</v>
      </c>
      <c r="AN93" s="118">
        <v>0.53378280910977738</v>
      </c>
      <c r="AO93" s="118">
        <v>0.18901261101275257</v>
      </c>
      <c r="AP93" s="118">
        <v>0.16376334423293604</v>
      </c>
      <c r="AQ93" s="53"/>
      <c r="AR93" s="74">
        <v>43921</v>
      </c>
      <c r="AS93" s="116">
        <v>0.23345309273199086</v>
      </c>
      <c r="AT93" s="116">
        <v>8.1374032817176367E-2</v>
      </c>
      <c r="AU93" s="116">
        <v>0.65563214480188658</v>
      </c>
      <c r="AV93" s="116">
        <v>0.19322180110619047</v>
      </c>
      <c r="AW93" s="77">
        <v>0.10129675103813074</v>
      </c>
    </row>
    <row r="94" spans="2:49">
      <c r="B94" s="74">
        <v>43556</v>
      </c>
      <c r="C94" s="117">
        <v>12.710071490191625</v>
      </c>
      <c r="D94" s="117">
        <v>3.5971044606976821</v>
      </c>
      <c r="E94" s="117">
        <v>4.7907840764926339</v>
      </c>
      <c r="F94" s="117">
        <v>2.7979893660153601</v>
      </c>
      <c r="G94" s="117">
        <v>2.2695444364571991</v>
      </c>
      <c r="H94" s="117">
        <v>1.5224387308736167</v>
      </c>
      <c r="I94" s="117">
        <v>0.13767224660679075</v>
      </c>
      <c r="J94" s="117">
        <v>10.025242889513695</v>
      </c>
      <c r="K94" s="79">
        <v>37.850847696848604</v>
      </c>
      <c r="L94" s="67"/>
      <c r="M94" s="74">
        <v>43922</v>
      </c>
      <c r="N94" s="116">
        <v>12.480259248284918</v>
      </c>
      <c r="O94" s="116">
        <v>2.461957710982841</v>
      </c>
      <c r="P94" s="116">
        <v>3.6371718509281612</v>
      </c>
      <c r="Q94" s="116">
        <v>2.3181834093891931</v>
      </c>
      <c r="R94" s="116">
        <v>2.1491965210303601</v>
      </c>
      <c r="S94" s="116">
        <v>1.5296917591989838</v>
      </c>
      <c r="T94" s="116">
        <v>0.13498276749150476</v>
      </c>
      <c r="U94" s="116">
        <v>9.093644401090021</v>
      </c>
      <c r="V94" s="81">
        <v>33.805087668395977</v>
      </c>
      <c r="W94" s="67"/>
      <c r="AK94" s="103">
        <v>43556</v>
      </c>
      <c r="AL94" s="118">
        <v>0.24305487837775291</v>
      </c>
      <c r="AM94" s="118">
        <v>5.7757331232228017E-2</v>
      </c>
      <c r="AN94" s="118">
        <v>0.74182050343237826</v>
      </c>
      <c r="AO94" s="118">
        <v>0.29519834889534435</v>
      </c>
      <c r="AP94" s="118">
        <v>0.21681419419752973</v>
      </c>
      <c r="AQ94" s="53"/>
      <c r="AR94" s="74">
        <v>43922</v>
      </c>
      <c r="AS94" s="116">
        <v>0.24506366208986133</v>
      </c>
      <c r="AT94" s="116">
        <v>5.6520212460311338E-2</v>
      </c>
      <c r="AU94" s="116">
        <v>0.59742155198809421</v>
      </c>
      <c r="AV94" s="116">
        <v>0.17442241667361666</v>
      </c>
      <c r="AW94" s="77">
        <v>0.10973795882371848</v>
      </c>
    </row>
    <row r="95" spans="2:49">
      <c r="B95" s="74">
        <v>43557</v>
      </c>
      <c r="C95" s="117">
        <v>12.395898302851798</v>
      </c>
      <c r="D95" s="117">
        <v>3.6811894051210037</v>
      </c>
      <c r="E95" s="117">
        <v>4.6433135884634087</v>
      </c>
      <c r="F95" s="117">
        <v>2.9214971873562554</v>
      </c>
      <c r="G95" s="117">
        <v>2.2668297763013951</v>
      </c>
      <c r="H95" s="117">
        <v>1.6539645614832026</v>
      </c>
      <c r="I95" s="117">
        <v>0.16145583561418683</v>
      </c>
      <c r="J95" s="117">
        <v>9.9886894145805272</v>
      </c>
      <c r="K95" s="79">
        <v>37.712838071771777</v>
      </c>
      <c r="L95" s="67"/>
      <c r="M95" s="74">
        <v>43923</v>
      </c>
      <c r="N95" s="116">
        <v>12.758370874987648</v>
      </c>
      <c r="O95" s="116">
        <v>2.5126559862969029</v>
      </c>
      <c r="P95" s="116">
        <v>3.5927385166208072</v>
      </c>
      <c r="Q95" s="116">
        <v>2.0247274263473605</v>
      </c>
      <c r="R95" s="116">
        <v>2.1341444229431614</v>
      </c>
      <c r="S95" s="116">
        <v>1.3151612156902586</v>
      </c>
      <c r="T95" s="116">
        <v>0.13713136250007674</v>
      </c>
      <c r="U95" s="116">
        <v>8.9036909964517044</v>
      </c>
      <c r="V95" s="81">
        <v>33.378620801837926</v>
      </c>
      <c r="W95" s="67"/>
      <c r="AK95" s="103">
        <v>43557</v>
      </c>
      <c r="AL95" s="118">
        <v>0.3193585847204482</v>
      </c>
      <c r="AM95" s="118">
        <v>5.0340230934755273E-2</v>
      </c>
      <c r="AN95" s="118">
        <v>0.77439338802655644</v>
      </c>
      <c r="AO95" s="118">
        <v>0.33100999552590371</v>
      </c>
      <c r="AP95" s="118">
        <v>0.20457944727962774</v>
      </c>
      <c r="AQ95" s="53"/>
      <c r="AR95" s="74">
        <v>43923</v>
      </c>
      <c r="AS95" s="116">
        <v>0.14063007004950476</v>
      </c>
      <c r="AT95" s="116">
        <v>3.5728920176875775E-2</v>
      </c>
      <c r="AU95" s="116">
        <v>0.51042805151978532</v>
      </c>
      <c r="AV95" s="116">
        <v>0.18499961198299189</v>
      </c>
      <c r="AW95" s="77">
        <v>0.1084849846806324</v>
      </c>
    </row>
    <row r="96" spans="2:49">
      <c r="B96" s="74">
        <v>43558</v>
      </c>
      <c r="C96" s="117">
        <v>11.92370901537064</v>
      </c>
      <c r="D96" s="117">
        <v>3.8444131207662751</v>
      </c>
      <c r="E96" s="117">
        <v>4.2789294589908993</v>
      </c>
      <c r="F96" s="117">
        <v>3.0790400791983368</v>
      </c>
      <c r="G96" s="117">
        <v>2.2293762450913106</v>
      </c>
      <c r="H96" s="117">
        <v>1.6387400358310558</v>
      </c>
      <c r="I96" s="117">
        <v>0.15082234236611594</v>
      </c>
      <c r="J96" s="117">
        <v>9.7800397821023921</v>
      </c>
      <c r="K96" s="79">
        <v>36.925070079717024</v>
      </c>
      <c r="L96" s="67"/>
      <c r="M96" s="74">
        <v>43924</v>
      </c>
      <c r="N96" s="116">
        <v>12.282539263675947</v>
      </c>
      <c r="O96" s="116">
        <v>2.610342907023997</v>
      </c>
      <c r="P96" s="116">
        <v>3.7499572636679233</v>
      </c>
      <c r="Q96" s="116">
        <v>2.0913601802855424</v>
      </c>
      <c r="R96" s="116">
        <v>2.1140308118584676</v>
      </c>
      <c r="S96" s="116">
        <v>1.3072873921449024</v>
      </c>
      <c r="T96" s="116">
        <v>0.13746574912872217</v>
      </c>
      <c r="U96" s="116">
        <v>9.1019730842952118</v>
      </c>
      <c r="V96" s="81">
        <v>33.394956652080708</v>
      </c>
      <c r="W96" s="67"/>
      <c r="AK96" s="103">
        <v>43558</v>
      </c>
      <c r="AL96" s="118">
        <v>0.29158371896295815</v>
      </c>
      <c r="AM96" s="118">
        <v>9.8988744041419802E-2</v>
      </c>
      <c r="AN96" s="118">
        <v>0.99702324060567893</v>
      </c>
      <c r="AO96" s="118">
        <v>0.32202658507563769</v>
      </c>
      <c r="AP96" s="118">
        <v>0.14323639185997553</v>
      </c>
      <c r="AQ96" s="53"/>
      <c r="AR96" s="74">
        <v>43924</v>
      </c>
      <c r="AS96" s="116">
        <v>0.22789307255894742</v>
      </c>
      <c r="AT96" s="116">
        <v>2.7217414744168979E-2</v>
      </c>
      <c r="AU96" s="116">
        <v>0.47773962492166361</v>
      </c>
      <c r="AV96" s="116">
        <v>0.1756701918386043</v>
      </c>
      <c r="AW96" s="77">
        <v>0.11375876413694021</v>
      </c>
    </row>
    <row r="97" spans="2:49">
      <c r="B97" s="74">
        <v>43559</v>
      </c>
      <c r="C97" s="117">
        <v>12.338268901623785</v>
      </c>
      <c r="D97" s="117">
        <v>3.9025306558823942</v>
      </c>
      <c r="E97" s="117">
        <v>4.4776661879943935</v>
      </c>
      <c r="F97" s="117">
        <v>3.1585784530153225</v>
      </c>
      <c r="G97" s="117">
        <v>2.1861891578900443</v>
      </c>
      <c r="H97" s="117">
        <v>1.5240324302952644</v>
      </c>
      <c r="I97" s="117">
        <v>0.16227485208892492</v>
      </c>
      <c r="J97" s="117">
        <v>9.9978378512358148</v>
      </c>
      <c r="K97" s="79">
        <v>37.747378490025945</v>
      </c>
      <c r="L97" s="67"/>
      <c r="M97" s="74">
        <v>43925</v>
      </c>
      <c r="N97" s="116">
        <v>12.356412664518858</v>
      </c>
      <c r="O97" s="116">
        <v>2.6053967338226252</v>
      </c>
      <c r="P97" s="116">
        <v>3.8600796599433762</v>
      </c>
      <c r="Q97" s="116">
        <v>1.7664283494797022</v>
      </c>
      <c r="R97" s="116">
        <v>2.0368889037622218</v>
      </c>
      <c r="S97" s="116">
        <v>1.0891917556142021</v>
      </c>
      <c r="T97" s="116">
        <v>0.13041418318191991</v>
      </c>
      <c r="U97" s="116">
        <v>9.1220121375691612</v>
      </c>
      <c r="V97" s="81">
        <v>32.966824387892068</v>
      </c>
      <c r="W97" s="67"/>
      <c r="AK97" s="103">
        <v>43559</v>
      </c>
      <c r="AL97" s="118">
        <v>0.26388455852864001</v>
      </c>
      <c r="AM97" s="118">
        <v>0.10858342994130618</v>
      </c>
      <c r="AN97" s="118">
        <v>1.0437596491831325</v>
      </c>
      <c r="AO97" s="118">
        <v>0.30624212222524572</v>
      </c>
      <c r="AP97" s="118">
        <v>0.17533510603368441</v>
      </c>
      <c r="AQ97" s="53"/>
      <c r="AR97" s="74">
        <v>43925</v>
      </c>
      <c r="AS97" s="116">
        <v>0.14712862881803446</v>
      </c>
      <c r="AT97" s="116">
        <v>1.8065301470398424E-2</v>
      </c>
      <c r="AU97" s="116">
        <v>0.43556363931878184</v>
      </c>
      <c r="AV97" s="116">
        <v>0.15829622466140147</v>
      </c>
      <c r="AW97" s="77">
        <v>0.10373421845522202</v>
      </c>
    </row>
    <row r="98" spans="2:49">
      <c r="B98" s="74">
        <v>43560</v>
      </c>
      <c r="C98" s="117">
        <v>12.594812687735592</v>
      </c>
      <c r="D98" s="117">
        <v>3.9569385610974845</v>
      </c>
      <c r="E98" s="117">
        <v>4.464259852128925</v>
      </c>
      <c r="F98" s="117">
        <v>3.0387385295517326</v>
      </c>
      <c r="G98" s="117">
        <v>2.2455484148346532</v>
      </c>
      <c r="H98" s="117">
        <v>1.4285039718076364</v>
      </c>
      <c r="I98" s="117">
        <v>0.17442223448687172</v>
      </c>
      <c r="J98" s="117">
        <v>10.053208275622094</v>
      </c>
      <c r="K98" s="79">
        <v>37.956432527264994</v>
      </c>
      <c r="L98" s="67"/>
      <c r="M98" s="74">
        <v>43926</v>
      </c>
      <c r="N98" s="116">
        <v>11.852335341120167</v>
      </c>
      <c r="O98" s="116">
        <v>2.6400199462322278</v>
      </c>
      <c r="P98" s="116">
        <v>3.6392000601304186</v>
      </c>
      <c r="Q98" s="116">
        <v>1.3717249904493907</v>
      </c>
      <c r="R98" s="116">
        <v>2.1010508463351356</v>
      </c>
      <c r="S98" s="116">
        <v>1.1433671185247267</v>
      </c>
      <c r="T98" s="116">
        <v>0.12781814991458071</v>
      </c>
      <c r="U98" s="116">
        <v>8.5325716235665023</v>
      </c>
      <c r="V98" s="81">
        <v>31.408088076273145</v>
      </c>
      <c r="W98" s="67"/>
      <c r="AK98" s="103">
        <v>43560</v>
      </c>
      <c r="AL98" s="118">
        <v>0.21383089520137483</v>
      </c>
      <c r="AM98" s="118">
        <v>0.11082676002803504</v>
      </c>
      <c r="AN98" s="118">
        <v>1.0209357871802205</v>
      </c>
      <c r="AO98" s="118">
        <v>0.28941106922789139</v>
      </c>
      <c r="AP98" s="118">
        <v>0.16105421095058614</v>
      </c>
      <c r="AQ98" s="53"/>
      <c r="AR98" s="74">
        <v>43926</v>
      </c>
      <c r="AS98" s="116">
        <v>8.0819753566062039E-2</v>
      </c>
      <c r="AT98" s="116">
        <v>1.4044465021168523E-2</v>
      </c>
      <c r="AU98" s="116">
        <v>0.274717383218471</v>
      </c>
      <c r="AV98" s="116">
        <v>0.15665178683676251</v>
      </c>
      <c r="AW98" s="77">
        <v>0.10078352078852926</v>
      </c>
    </row>
    <row r="99" spans="2:49">
      <c r="B99" s="74">
        <v>43561</v>
      </c>
      <c r="C99" s="117">
        <v>12.256472332138859</v>
      </c>
      <c r="D99" s="117">
        <v>3.8654343568721052</v>
      </c>
      <c r="E99" s="117">
        <v>3.9554824628299898</v>
      </c>
      <c r="F99" s="117">
        <v>2.452508529008846</v>
      </c>
      <c r="G99" s="117">
        <v>2.2172582806601064</v>
      </c>
      <c r="H99" s="117">
        <v>1.2047483396579848</v>
      </c>
      <c r="I99" s="117">
        <v>0.14828673837465389</v>
      </c>
      <c r="J99" s="117">
        <v>9.4035963080000506</v>
      </c>
      <c r="K99" s="79">
        <v>35.503787347542598</v>
      </c>
      <c r="L99" s="67"/>
      <c r="M99" s="74">
        <v>43927</v>
      </c>
      <c r="N99" s="116">
        <v>11.237447916457105</v>
      </c>
      <c r="O99" s="116">
        <v>2.572010064713365</v>
      </c>
      <c r="P99" s="116">
        <v>3.787495797600311</v>
      </c>
      <c r="Q99" s="116">
        <v>1.657168892265265</v>
      </c>
      <c r="R99" s="116">
        <v>2.099463069082034</v>
      </c>
      <c r="S99" s="116">
        <v>1.2919393574961089</v>
      </c>
      <c r="T99" s="116">
        <v>0.11257700817935062</v>
      </c>
      <c r="U99" s="116">
        <v>7.9205765322427908</v>
      </c>
      <c r="V99" s="81">
        <v>30.678678638036331</v>
      </c>
      <c r="W99" s="67"/>
      <c r="AK99" s="103">
        <v>43561</v>
      </c>
      <c r="AL99" s="118">
        <v>0.25120858366384852</v>
      </c>
      <c r="AM99" s="118">
        <v>5.3342829639115387E-2</v>
      </c>
      <c r="AN99" s="118">
        <v>0.77080660564555226</v>
      </c>
      <c r="AO99" s="118">
        <v>0.23247927623697026</v>
      </c>
      <c r="AP99" s="118">
        <v>0.10464930347503873</v>
      </c>
      <c r="AQ99" s="53"/>
      <c r="AR99" s="74">
        <v>43927</v>
      </c>
      <c r="AS99" s="116">
        <v>0.11239474999765428</v>
      </c>
      <c r="AT99" s="116">
        <v>1.3943443008685379E-2</v>
      </c>
      <c r="AU99" s="116">
        <v>0.3578485269860267</v>
      </c>
      <c r="AV99" s="116">
        <v>0.17703496821974779</v>
      </c>
      <c r="AW99" s="77">
        <v>0.11486424102354352</v>
      </c>
    </row>
    <row r="100" spans="2:49">
      <c r="B100" s="74">
        <v>43562</v>
      </c>
      <c r="C100" s="117">
        <v>11.470109857317876</v>
      </c>
      <c r="D100" s="117">
        <v>3.7838224990494695</v>
      </c>
      <c r="E100" s="117">
        <v>3.7699386157500983</v>
      </c>
      <c r="F100" s="117">
        <v>2.2217899893375423</v>
      </c>
      <c r="G100" s="117">
        <v>2.2112008120548503</v>
      </c>
      <c r="H100" s="117">
        <v>1.1449826528702081</v>
      </c>
      <c r="I100" s="117">
        <v>0.13601876834862364</v>
      </c>
      <c r="J100" s="117">
        <v>8.9127653760590277</v>
      </c>
      <c r="K100" s="79">
        <v>33.650628570787696</v>
      </c>
      <c r="L100" s="67"/>
      <c r="M100" s="74">
        <v>43928</v>
      </c>
      <c r="N100" s="116">
        <v>11.309148570216401</v>
      </c>
      <c r="O100" s="116">
        <v>2.6313641431298271</v>
      </c>
      <c r="P100" s="116">
        <v>3.9824181284679487</v>
      </c>
      <c r="Q100" s="116">
        <v>1.9842347008121239</v>
      </c>
      <c r="R100" s="116">
        <v>2.090784027357262</v>
      </c>
      <c r="S100" s="116">
        <v>1.3321781219030584</v>
      </c>
      <c r="T100" s="116">
        <v>9.7172956095997076E-2</v>
      </c>
      <c r="U100" s="116">
        <v>8.3632257854501386</v>
      </c>
      <c r="V100" s="81">
        <v>31.79052643343276</v>
      </c>
      <c r="W100" s="67"/>
      <c r="AK100" s="103">
        <v>43562</v>
      </c>
      <c r="AL100" s="118">
        <v>0.23261929711787876</v>
      </c>
      <c r="AM100" s="118">
        <v>2.0536331966216282E-2</v>
      </c>
      <c r="AN100" s="118">
        <v>0.70088842046676747</v>
      </c>
      <c r="AO100" s="118">
        <v>0.20479422017494564</v>
      </c>
      <c r="AP100" s="118">
        <v>0.10885448035886404</v>
      </c>
      <c r="AQ100" s="53"/>
      <c r="AR100" s="74">
        <v>43928</v>
      </c>
      <c r="AS100" s="116">
        <v>0.17772498703090717</v>
      </c>
      <c r="AT100" s="116">
        <v>1.355619196083333E-2</v>
      </c>
      <c r="AU100" s="116">
        <v>0.51335113141262734</v>
      </c>
      <c r="AV100" s="116">
        <v>0.1769700468132219</v>
      </c>
      <c r="AW100" s="77">
        <v>0.11233722170072938</v>
      </c>
    </row>
    <row r="101" spans="2:49">
      <c r="B101" s="74">
        <v>43563</v>
      </c>
      <c r="C101" s="117">
        <v>11.431070585518253</v>
      </c>
      <c r="D101" s="117">
        <v>3.4932348234688733</v>
      </c>
      <c r="E101" s="117">
        <v>4.5325008392904742</v>
      </c>
      <c r="F101" s="117">
        <v>2.999352702247283</v>
      </c>
      <c r="G101" s="117">
        <v>2.2024604691110596</v>
      </c>
      <c r="H101" s="117">
        <v>1.3829480700895669</v>
      </c>
      <c r="I101" s="117">
        <v>0.13283980758276936</v>
      </c>
      <c r="J101" s="117">
        <v>9.4303355654431158</v>
      </c>
      <c r="K101" s="79">
        <v>35.604742862751394</v>
      </c>
      <c r="L101" s="67"/>
      <c r="M101" s="74">
        <v>43929</v>
      </c>
      <c r="N101" s="116">
        <v>11.758907216524719</v>
      </c>
      <c r="O101" s="116">
        <v>2.5546984585085637</v>
      </c>
      <c r="P101" s="116">
        <v>4.225750067630619</v>
      </c>
      <c r="Q101" s="116">
        <v>2.0627243405764277</v>
      </c>
      <c r="R101" s="116">
        <v>2.094402312889712</v>
      </c>
      <c r="S101" s="116">
        <v>1.2953456889535686</v>
      </c>
      <c r="T101" s="116">
        <v>0.10952621371018922</v>
      </c>
      <c r="U101" s="116">
        <v>8.6667533046659866</v>
      </c>
      <c r="V101" s="81">
        <v>32.768107603459782</v>
      </c>
      <c r="W101" s="67"/>
      <c r="AK101" s="103">
        <v>43563</v>
      </c>
      <c r="AL101" s="118">
        <v>0.27401386163175417</v>
      </c>
      <c r="AM101" s="118">
        <v>8.3275010528267898E-2</v>
      </c>
      <c r="AN101" s="118">
        <v>0.96273814303928396</v>
      </c>
      <c r="AO101" s="118">
        <v>0.27889594163684461</v>
      </c>
      <c r="AP101" s="118">
        <v>0.16526390305654873</v>
      </c>
      <c r="AQ101" s="53"/>
      <c r="AR101" s="74">
        <v>43929</v>
      </c>
      <c r="AS101" s="116">
        <v>0.21003214727290068</v>
      </c>
      <c r="AT101" s="116">
        <v>1.3304438691629304E-2</v>
      </c>
      <c r="AU101" s="116">
        <v>0.53345411202959647</v>
      </c>
      <c r="AV101" s="116">
        <v>0.17925014368417569</v>
      </c>
      <c r="AW101" s="77">
        <v>0.1105153295683491</v>
      </c>
    </row>
    <row r="102" spans="2:49">
      <c r="B102" s="74">
        <v>43564</v>
      </c>
      <c r="C102" s="117">
        <v>12.284357526281445</v>
      </c>
      <c r="D102" s="117">
        <v>3.808553365056329</v>
      </c>
      <c r="E102" s="117">
        <v>4.2898909933883882</v>
      </c>
      <c r="F102" s="117">
        <v>2.9389773835987696</v>
      </c>
      <c r="G102" s="117">
        <v>2.2030197481339586</v>
      </c>
      <c r="H102" s="117">
        <v>1.4596226552226312</v>
      </c>
      <c r="I102" s="117">
        <v>0.13994440665060678</v>
      </c>
      <c r="J102" s="117">
        <v>9.772594703410892</v>
      </c>
      <c r="K102" s="79">
        <v>36.896960781743019</v>
      </c>
      <c r="L102" s="67"/>
      <c r="M102" s="74">
        <v>43930</v>
      </c>
      <c r="N102" s="116">
        <v>11.750216228190258</v>
      </c>
      <c r="O102" s="116">
        <v>2.5497522853071914</v>
      </c>
      <c r="P102" s="116">
        <v>4.0412203251518566</v>
      </c>
      <c r="Q102" s="116">
        <v>1.9937006522293799</v>
      </c>
      <c r="R102" s="116">
        <v>2.0960090102721405</v>
      </c>
      <c r="S102" s="116">
        <v>1.2855855613393128</v>
      </c>
      <c r="T102" s="116">
        <v>0.11644725064573883</v>
      </c>
      <c r="U102" s="116">
        <v>8.7797974603254225</v>
      </c>
      <c r="V102" s="81">
        <v>32.612728773461299</v>
      </c>
      <c r="W102" s="67"/>
      <c r="AK102" s="103">
        <v>43564</v>
      </c>
      <c r="AL102" s="118">
        <v>0.26298992210686462</v>
      </c>
      <c r="AM102" s="118">
        <v>7.6120086406049031E-2</v>
      </c>
      <c r="AN102" s="118">
        <v>0.94712768786870793</v>
      </c>
      <c r="AO102" s="118">
        <v>0.29434866323410969</v>
      </c>
      <c r="AP102" s="118">
        <v>0.14051898067037405</v>
      </c>
      <c r="AQ102" s="53"/>
      <c r="AR102" s="74">
        <v>43930</v>
      </c>
      <c r="AS102" s="116">
        <v>0.19068891867287754</v>
      </c>
      <c r="AT102" s="116">
        <v>1.3688482691466016E-2</v>
      </c>
      <c r="AU102" s="116">
        <v>0.54153507994325856</v>
      </c>
      <c r="AV102" s="116">
        <v>0.1738274226841382</v>
      </c>
      <c r="AW102" s="77">
        <v>0.11561978819450999</v>
      </c>
    </row>
    <row r="103" spans="2:49">
      <c r="B103" s="74">
        <v>43565</v>
      </c>
      <c r="C103" s="117">
        <v>12.706353464305945</v>
      </c>
      <c r="D103" s="117">
        <v>3.7677474361450112</v>
      </c>
      <c r="E103" s="117">
        <v>3.9220503383740035</v>
      </c>
      <c r="F103" s="117">
        <v>3.0156498887329173</v>
      </c>
      <c r="G103" s="117">
        <v>2.1846868996214996</v>
      </c>
      <c r="H103" s="117">
        <v>1.7165002833793157</v>
      </c>
      <c r="I103" s="117">
        <v>0.16517243035738316</v>
      </c>
      <c r="J103" s="117">
        <v>9.9000628195570144</v>
      </c>
      <c r="K103" s="79">
        <v>37.378223560473089</v>
      </c>
      <c r="L103" s="67"/>
      <c r="M103" s="74">
        <v>43931</v>
      </c>
      <c r="N103" s="116">
        <v>12.01746411947491</v>
      </c>
      <c r="O103" s="116">
        <v>2.5596446317099355</v>
      </c>
      <c r="P103" s="116">
        <v>3.7007557333134788</v>
      </c>
      <c r="Q103" s="116">
        <v>1.7494145191665742</v>
      </c>
      <c r="R103" s="116">
        <v>2.0109130798069241</v>
      </c>
      <c r="S103" s="116">
        <v>1.2991663839274445</v>
      </c>
      <c r="T103" s="116">
        <v>0.12094789076961436</v>
      </c>
      <c r="U103" s="116">
        <v>8.8811294020440812</v>
      </c>
      <c r="V103" s="81">
        <v>32.339435760212965</v>
      </c>
      <c r="W103" s="67"/>
      <c r="AK103" s="103">
        <v>43565</v>
      </c>
      <c r="AL103" s="118">
        <v>0.28907472701966391</v>
      </c>
      <c r="AM103" s="118">
        <v>7.2021479042447184E-2</v>
      </c>
      <c r="AN103" s="118">
        <v>0.9419502108299781</v>
      </c>
      <c r="AO103" s="118">
        <v>0.27708313620846664</v>
      </c>
      <c r="AP103" s="118">
        <v>0.1613717815742394</v>
      </c>
      <c r="AQ103" s="53"/>
      <c r="AR103" s="74">
        <v>43931</v>
      </c>
      <c r="AS103" s="116">
        <v>0.1639262227156032</v>
      </c>
      <c r="AT103" s="116">
        <v>1.3379804319989743E-2</v>
      </c>
      <c r="AU103" s="116">
        <v>0.36978189108286069</v>
      </c>
      <c r="AV103" s="116">
        <v>0.16822491932756747</v>
      </c>
      <c r="AW103" s="77">
        <v>0.12129993764317022</v>
      </c>
    </row>
    <row r="104" spans="2:49">
      <c r="B104" s="74">
        <v>43566</v>
      </c>
      <c r="C104" s="117">
        <v>12.771418917305313</v>
      </c>
      <c r="D104" s="117">
        <v>3.8122629949573579</v>
      </c>
      <c r="E104" s="117">
        <v>4.0364076925964225</v>
      </c>
      <c r="F104" s="117">
        <v>3.200466364320103</v>
      </c>
      <c r="G104" s="117">
        <v>2.1711635479839031</v>
      </c>
      <c r="H104" s="117">
        <v>1.5883418647255481</v>
      </c>
      <c r="I104" s="117">
        <v>0.16750680550253558</v>
      </c>
      <c r="J104" s="117">
        <v>9.9971271998591753</v>
      </c>
      <c r="K104" s="79">
        <v>37.74469538725036</v>
      </c>
      <c r="L104" s="67"/>
      <c r="M104" s="74">
        <v>43932</v>
      </c>
      <c r="N104" s="116">
        <v>12.191283886164118</v>
      </c>
      <c r="O104" s="116">
        <v>2.5757196946143939</v>
      </c>
      <c r="P104" s="116">
        <v>3.3327119399752374</v>
      </c>
      <c r="Q104" s="116">
        <v>1.6301524082433554</v>
      </c>
      <c r="R104" s="116">
        <v>2.0548342680260685</v>
      </c>
      <c r="S104" s="116">
        <v>1.2041987162889651</v>
      </c>
      <c r="T104" s="116">
        <v>0.11617359924135157</v>
      </c>
      <c r="U104" s="116">
        <v>8.9657434041401292</v>
      </c>
      <c r="V104" s="81">
        <v>32.07081791669362</v>
      </c>
      <c r="W104" s="67"/>
      <c r="AK104" s="103">
        <v>43566</v>
      </c>
      <c r="AL104" s="118">
        <v>0.32306468869179811</v>
      </c>
      <c r="AM104" s="118">
        <v>6.7189259445336713E-2</v>
      </c>
      <c r="AN104" s="118">
        <v>0.98067172292705718</v>
      </c>
      <c r="AO104" s="118">
        <v>0.3188618448630115</v>
      </c>
      <c r="AP104" s="118">
        <v>0.17840846723510576</v>
      </c>
      <c r="AQ104" s="53"/>
      <c r="AR104" s="74">
        <v>43932</v>
      </c>
      <c r="AS104" s="116">
        <v>0.1263988520388217</v>
      </c>
      <c r="AT104" s="116">
        <v>1.3343725029817193E-2</v>
      </c>
      <c r="AU104" s="116">
        <v>0.34157470134453999</v>
      </c>
      <c r="AV104" s="116">
        <v>0.1820617399821822</v>
      </c>
      <c r="AW104" s="77">
        <v>0.1071507365390751</v>
      </c>
    </row>
    <row r="105" spans="2:49">
      <c r="B105" s="74">
        <v>43567</v>
      </c>
      <c r="C105" s="117">
        <v>12.884818706818507</v>
      </c>
      <c r="D105" s="117">
        <v>3.7566185464419246</v>
      </c>
      <c r="E105" s="117">
        <v>4.1337268199053572</v>
      </c>
      <c r="F105" s="117">
        <v>3.2612608951474935</v>
      </c>
      <c r="G105" s="117">
        <v>2.2217052678570686</v>
      </c>
      <c r="H105" s="117">
        <v>1.5884479557867699</v>
      </c>
      <c r="I105" s="117">
        <v>0.16535195735163224</v>
      </c>
      <c r="J105" s="117">
        <v>10.092373750556732</v>
      </c>
      <c r="K105" s="79">
        <v>38.104303899865485</v>
      </c>
      <c r="L105" s="67"/>
      <c r="M105" s="74">
        <v>43933</v>
      </c>
      <c r="N105" s="116">
        <v>12.193456633247731</v>
      </c>
      <c r="O105" s="116">
        <v>2.647439206034286</v>
      </c>
      <c r="P105" s="116">
        <v>3.2833778936048397</v>
      </c>
      <c r="Q105" s="116">
        <v>1.4378614822712097</v>
      </c>
      <c r="R105" s="116">
        <v>2.0474796353541698</v>
      </c>
      <c r="S105" s="116">
        <v>1.2632104314892481</v>
      </c>
      <c r="T105" s="116">
        <v>0.11128024067223578</v>
      </c>
      <c r="U105" s="116">
        <v>8.6295786369765164</v>
      </c>
      <c r="V105" s="81">
        <v>31.613684159650234</v>
      </c>
      <c r="W105" s="67"/>
      <c r="AK105" s="103">
        <v>43567</v>
      </c>
      <c r="AL105" s="118">
        <v>0.30434300425187871</v>
      </c>
      <c r="AM105" s="118">
        <v>0.10959846063816064</v>
      </c>
      <c r="AN105" s="118">
        <v>0.98836522670681026</v>
      </c>
      <c r="AO105" s="118">
        <v>0.30506069531088414</v>
      </c>
      <c r="AP105" s="118">
        <v>0.17728944468209068</v>
      </c>
      <c r="AQ105" s="53"/>
      <c r="AR105" s="74">
        <v>43933</v>
      </c>
      <c r="AS105" s="116">
        <v>0.12966455152742748</v>
      </c>
      <c r="AT105" s="116">
        <v>1.3350940887851704E-2</v>
      </c>
      <c r="AU105" s="116">
        <v>0.30042946330269055</v>
      </c>
      <c r="AV105" s="116">
        <v>0.16922585046334596</v>
      </c>
      <c r="AW105" s="77">
        <v>0.10498568752426382</v>
      </c>
    </row>
    <row r="106" spans="2:49">
      <c r="B106" s="74">
        <v>43568</v>
      </c>
      <c r="C106" s="117">
        <v>12.99635948338886</v>
      </c>
      <c r="D106" s="117">
        <v>3.8802728764762207</v>
      </c>
      <c r="E106" s="117">
        <v>3.8302310224816751</v>
      </c>
      <c r="F106" s="117">
        <v>2.6235732070709741</v>
      </c>
      <c r="G106" s="117">
        <v>2.2091347339323679</v>
      </c>
      <c r="H106" s="117">
        <v>1.283813932290242</v>
      </c>
      <c r="I106" s="117">
        <v>0.13825563688494227</v>
      </c>
      <c r="J106" s="117">
        <v>9.7139667050888221</v>
      </c>
      <c r="K106" s="79">
        <v>36.675607597614103</v>
      </c>
      <c r="L106" s="67"/>
      <c r="M106" s="74">
        <v>43934</v>
      </c>
      <c r="N106" s="116">
        <v>11.658960850678424</v>
      </c>
      <c r="O106" s="116">
        <v>2.6227083400274265</v>
      </c>
      <c r="P106" s="116">
        <v>3.8064701866630557</v>
      </c>
      <c r="Q106" s="116">
        <v>1.3092945638698839</v>
      </c>
      <c r="R106" s="116">
        <v>2.0406918497569011</v>
      </c>
      <c r="S106" s="116">
        <v>1.5577379688087236</v>
      </c>
      <c r="T106" s="116">
        <v>0.10945519166314889</v>
      </c>
      <c r="U106" s="116">
        <v>8.2840247504898379</v>
      </c>
      <c r="V106" s="81">
        <v>31.389343701957397</v>
      </c>
      <c r="W106" s="67"/>
      <c r="AK106" s="103">
        <v>43568</v>
      </c>
      <c r="AL106" s="118">
        <v>0.1899678168275053</v>
      </c>
      <c r="AM106" s="118">
        <v>5.4377102624061868E-2</v>
      </c>
      <c r="AN106" s="118">
        <v>0.82510503917068523</v>
      </c>
      <c r="AO106" s="118">
        <v>0.23426639847155775</v>
      </c>
      <c r="AP106" s="118">
        <v>0.16327344263104443</v>
      </c>
      <c r="AQ106" s="53"/>
      <c r="AR106" s="74">
        <v>43934</v>
      </c>
      <c r="AS106" s="116">
        <v>0.10107593996744162</v>
      </c>
      <c r="AT106" s="116">
        <v>1.3279584069510433E-2</v>
      </c>
      <c r="AU106" s="116">
        <v>0.24253926713776147</v>
      </c>
      <c r="AV106" s="116">
        <v>0.15176912632837389</v>
      </c>
      <c r="AW106" s="77">
        <v>0.10407737533765372</v>
      </c>
    </row>
    <row r="107" spans="2:49">
      <c r="B107" s="74">
        <v>43569</v>
      </c>
      <c r="C107" s="117">
        <v>12.330832849852424</v>
      </c>
      <c r="D107" s="117">
        <v>3.8431765774659321</v>
      </c>
      <c r="E107" s="117">
        <v>3.8239448435692016</v>
      </c>
      <c r="F107" s="117">
        <v>2.2793919484041121</v>
      </c>
      <c r="G107" s="117">
        <v>2.216654350131996</v>
      </c>
      <c r="H107" s="117">
        <v>1.2576151905871629</v>
      </c>
      <c r="I107" s="117">
        <v>0.13040118001349613</v>
      </c>
      <c r="J107" s="117">
        <v>9.3249907087681372</v>
      </c>
      <c r="K107" s="79">
        <v>35.207007648792462</v>
      </c>
      <c r="L107" s="67"/>
      <c r="M107" s="74">
        <v>43935</v>
      </c>
      <c r="N107" s="116">
        <v>10.998445737259448</v>
      </c>
      <c r="O107" s="116">
        <v>2.6944278514473186</v>
      </c>
      <c r="P107" s="116">
        <v>4.1489526720856817</v>
      </c>
      <c r="Q107" s="116">
        <v>1.7160070051494554</v>
      </c>
      <c r="R107" s="116">
        <v>2.0128792596465614</v>
      </c>
      <c r="S107" s="116">
        <v>1.3234204839788617</v>
      </c>
      <c r="T107" s="116">
        <v>0.10696320364651563</v>
      </c>
      <c r="U107" s="116">
        <v>8.4904565183320528</v>
      </c>
      <c r="V107" s="81">
        <v>31.491552731545891</v>
      </c>
      <c r="W107" s="67"/>
      <c r="AK107" s="103">
        <v>43569</v>
      </c>
      <c r="AL107" s="118">
        <v>0.16650366056751859</v>
      </c>
      <c r="AM107" s="118">
        <v>4.6612037616924958E-2</v>
      </c>
      <c r="AN107" s="118">
        <v>0.73571205001705364</v>
      </c>
      <c r="AO107" s="118">
        <v>0.2096618988202891</v>
      </c>
      <c r="AP107" s="118">
        <v>0.13968065442689132</v>
      </c>
      <c r="AQ107" s="53"/>
      <c r="AR107" s="74">
        <v>43935</v>
      </c>
      <c r="AS107" s="116">
        <v>0.16900539309626214</v>
      </c>
      <c r="AT107" s="116">
        <v>1.4521513413450038E-2</v>
      </c>
      <c r="AU107" s="116">
        <v>0.34290808263141564</v>
      </c>
      <c r="AV107" s="116">
        <v>0.18164866861538481</v>
      </c>
      <c r="AW107" s="77">
        <v>9.2083440267072519E-2</v>
      </c>
    </row>
    <row r="108" spans="2:49">
      <c r="B108" s="74">
        <v>43570</v>
      </c>
      <c r="C108" s="117">
        <v>12.529747234736218</v>
      </c>
      <c r="D108" s="117">
        <v>3.7195222474316356</v>
      </c>
      <c r="E108" s="117">
        <v>3.95221003139411</v>
      </c>
      <c r="F108" s="117">
        <v>2.6346088068484277</v>
      </c>
      <c r="G108" s="117">
        <v>2.2234625694689378</v>
      </c>
      <c r="H108" s="117">
        <v>1.30729747621278</v>
      </c>
      <c r="I108" s="117">
        <v>0.13390324777236084</v>
      </c>
      <c r="J108" s="117">
        <v>9.5479136400884421</v>
      </c>
      <c r="K108" s="79">
        <v>36.048665253952912</v>
      </c>
      <c r="L108" s="67"/>
      <c r="M108" s="74">
        <v>43936</v>
      </c>
      <c r="N108" s="116">
        <v>11.910999512377774</v>
      </c>
      <c r="O108" s="116">
        <v>2.7562550164644666</v>
      </c>
      <c r="P108" s="116">
        <v>4.1968139656081185</v>
      </c>
      <c r="Q108" s="116">
        <v>1.7006538202781465</v>
      </c>
      <c r="R108" s="116">
        <v>1.9236579841829375</v>
      </c>
      <c r="S108" s="116">
        <v>1.3123355098600862</v>
      </c>
      <c r="T108" s="116">
        <v>9.6098964143730314E-2</v>
      </c>
      <c r="U108" s="116">
        <v>8.2889356717342686</v>
      </c>
      <c r="V108" s="81">
        <v>32.185750444649528</v>
      </c>
      <c r="W108" s="67"/>
      <c r="AK108" s="103">
        <v>43570</v>
      </c>
      <c r="AL108" s="118">
        <v>0.1602892560256888</v>
      </c>
      <c r="AM108" s="118">
        <v>9.5281396535688387E-2</v>
      </c>
      <c r="AN108" s="118">
        <v>0.78446081516317223</v>
      </c>
      <c r="AO108" s="118">
        <v>0.24535654423469191</v>
      </c>
      <c r="AP108" s="118">
        <v>0.14539165789348946</v>
      </c>
      <c r="AQ108" s="53"/>
      <c r="AR108" s="74">
        <v>43936</v>
      </c>
      <c r="AS108" s="116">
        <v>0.14803605563687536</v>
      </c>
      <c r="AT108" s="116">
        <v>1.4030835067103337E-2</v>
      </c>
      <c r="AU108" s="116">
        <v>0.35411034473778641</v>
      </c>
      <c r="AV108" s="116">
        <v>0.15997562016647895</v>
      </c>
      <c r="AW108" s="77">
        <v>9.1918634659062887E-2</v>
      </c>
    </row>
    <row r="109" spans="2:49">
      <c r="B109" s="74">
        <v>43571</v>
      </c>
      <c r="C109" s="117">
        <v>11.36786414546172</v>
      </c>
      <c r="D109" s="117">
        <v>3.7838224990494695</v>
      </c>
      <c r="E109" s="117">
        <v>4.0040626755767006</v>
      </c>
      <c r="F109" s="117">
        <v>2.9310732055809132</v>
      </c>
      <c r="G109" s="117">
        <v>2.2235496020638412</v>
      </c>
      <c r="H109" s="117">
        <v>1.3268523172939288</v>
      </c>
      <c r="I109" s="117">
        <v>0.13712803984935465</v>
      </c>
      <c r="J109" s="117">
        <v>9.2862004535013227</v>
      </c>
      <c r="K109" s="79">
        <v>35.060552938377249</v>
      </c>
      <c r="L109" s="67"/>
      <c r="M109" s="74">
        <v>43937</v>
      </c>
      <c r="N109" s="116">
        <v>12.575860119963984</v>
      </c>
      <c r="O109" s="116">
        <v>2.7228683473552064</v>
      </c>
      <c r="P109" s="116">
        <v>3.8405831419075933</v>
      </c>
      <c r="Q109" s="116">
        <v>1.8327455609627716</v>
      </c>
      <c r="R109" s="116">
        <v>1.8948683585941639</v>
      </c>
      <c r="S109" s="116">
        <v>1.2834122363632254</v>
      </c>
      <c r="T109" s="116">
        <v>0.1020203306738595</v>
      </c>
      <c r="U109" s="116">
        <v>8.1182438532011076</v>
      </c>
      <c r="V109" s="81">
        <v>32.370601949021911</v>
      </c>
      <c r="W109" s="67"/>
      <c r="AK109" s="103">
        <v>43571</v>
      </c>
      <c r="AL109" s="118">
        <v>0.25138834059558079</v>
      </c>
      <c r="AM109" s="118">
        <v>0.11135912999858194</v>
      </c>
      <c r="AN109" s="118">
        <v>0.7634295143076314</v>
      </c>
      <c r="AO109" s="118">
        <v>0.28513909799407761</v>
      </c>
      <c r="AP109" s="118">
        <v>0.19161248183846996</v>
      </c>
      <c r="AQ109" s="53"/>
      <c r="AR109" s="74">
        <v>43937</v>
      </c>
      <c r="AS109" s="116">
        <v>0.14603798820338876</v>
      </c>
      <c r="AT109" s="116">
        <v>1.3827187518129379E-2</v>
      </c>
      <c r="AU109" s="116">
        <v>0.46128285777393324</v>
      </c>
      <c r="AV109" s="116">
        <v>0.19658059211634391</v>
      </c>
      <c r="AW109" s="77">
        <v>7.8233748898081601E-2</v>
      </c>
    </row>
    <row r="110" spans="2:49">
      <c r="B110" s="74">
        <v>43572</v>
      </c>
      <c r="C110" s="117">
        <v>10.97189438863697</v>
      </c>
      <c r="D110" s="117">
        <v>3.5550619884860213</v>
      </c>
      <c r="E110" s="117">
        <v>3.9321977324579098</v>
      </c>
      <c r="F110" s="117">
        <v>2.8672773259101265</v>
      </c>
      <c r="G110" s="117">
        <v>2.1883142668160263</v>
      </c>
      <c r="H110" s="117">
        <v>1.4032632165529095</v>
      </c>
      <c r="I110" s="117">
        <v>0.14518734396310401</v>
      </c>
      <c r="J110" s="117">
        <v>9.0299791096048061</v>
      </c>
      <c r="K110" s="79">
        <v>34.093175372427872</v>
      </c>
      <c r="L110" s="67"/>
      <c r="M110" s="74">
        <v>43938</v>
      </c>
      <c r="N110" s="116">
        <v>12.258639045756183</v>
      </c>
      <c r="O110" s="116">
        <v>2.7612011896658384</v>
      </c>
      <c r="P110" s="116">
        <v>3.9504793880959403</v>
      </c>
      <c r="Q110" s="116">
        <v>1.776971559264489</v>
      </c>
      <c r="R110" s="116">
        <v>1.8700171471260492</v>
      </c>
      <c r="S110" s="116">
        <v>1.2766669950260974</v>
      </c>
      <c r="T110" s="116">
        <v>0.103001656817411</v>
      </c>
      <c r="U110" s="116">
        <v>8.0470111068144874</v>
      </c>
      <c r="V110" s="81">
        <v>32.043988088566493</v>
      </c>
      <c r="W110" s="67"/>
      <c r="AK110" s="103">
        <v>43572</v>
      </c>
      <c r="AL110" s="118">
        <v>0.25968135750376814</v>
      </c>
      <c r="AM110" s="118">
        <v>0.10559446119101205</v>
      </c>
      <c r="AN110" s="118">
        <v>0.80726874033795415</v>
      </c>
      <c r="AO110" s="118">
        <v>0.28353318496012286</v>
      </c>
      <c r="AP110" s="118">
        <v>0.12617261486628567</v>
      </c>
      <c r="AQ110" s="53"/>
      <c r="AR110" s="74">
        <v>43938</v>
      </c>
      <c r="AS110" s="116">
        <v>9.772001632656252E-2</v>
      </c>
      <c r="AT110" s="116">
        <v>1.388090557238629E-2</v>
      </c>
      <c r="AU110" s="116">
        <v>0.50156485095874304</v>
      </c>
      <c r="AV110" s="116">
        <v>0.18904685527113987</v>
      </c>
      <c r="AW110" s="77">
        <v>7.6846070627900179E-2</v>
      </c>
    </row>
    <row r="111" spans="2:49">
      <c r="B111" s="74">
        <v>43573</v>
      </c>
      <c r="C111" s="117">
        <v>11.48126393497491</v>
      </c>
      <c r="D111" s="117">
        <v>3.353505430530118</v>
      </c>
      <c r="E111" s="117">
        <v>3.9287586641157413</v>
      </c>
      <c r="F111" s="117">
        <v>2.5481569380360707</v>
      </c>
      <c r="G111" s="117">
        <v>2.1166516281728103</v>
      </c>
      <c r="H111" s="117">
        <v>1.2973026648370143</v>
      </c>
      <c r="I111" s="117">
        <v>0.15550872264095125</v>
      </c>
      <c r="J111" s="117">
        <v>8.9643892245907217</v>
      </c>
      <c r="K111" s="79">
        <v>33.845537207898339</v>
      </c>
      <c r="L111" s="67"/>
      <c r="M111" s="74">
        <v>43939</v>
      </c>
      <c r="N111" s="116">
        <v>12.091337520317824</v>
      </c>
      <c r="O111" s="116">
        <v>2.7513088432630948</v>
      </c>
      <c r="P111" s="116">
        <v>3.4194504172439144</v>
      </c>
      <c r="Q111" s="116">
        <v>1.6075151781836314</v>
      </c>
      <c r="R111" s="116">
        <v>1.8870929422460379</v>
      </c>
      <c r="S111" s="116">
        <v>1.1788011996154173</v>
      </c>
      <c r="T111" s="116">
        <v>0.10240050006150156</v>
      </c>
      <c r="U111" s="116">
        <v>7.9700257269574237</v>
      </c>
      <c r="V111" s="81">
        <v>31.007932327888849</v>
      </c>
      <c r="W111" s="67"/>
      <c r="AK111" s="103">
        <v>43573</v>
      </c>
      <c r="AL111" s="118">
        <v>0.21235308581069104</v>
      </c>
      <c r="AM111" s="118">
        <v>6.6823655971588194E-2</v>
      </c>
      <c r="AN111" s="118">
        <v>0.62181419551005179</v>
      </c>
      <c r="AO111" s="118">
        <v>0.25049817694713372</v>
      </c>
      <c r="AP111" s="118">
        <v>0.1545921755351588</v>
      </c>
      <c r="AQ111" s="53"/>
      <c r="AR111" s="74">
        <v>43939</v>
      </c>
      <c r="AS111" s="116">
        <v>0.15199935029516531</v>
      </c>
      <c r="AT111" s="116">
        <v>1.3471205188426875E-2</v>
      </c>
      <c r="AU111" s="116">
        <v>0.35534511690060777</v>
      </c>
      <c r="AV111" s="116">
        <v>0.18203962389864042</v>
      </c>
      <c r="AW111" s="77">
        <v>9.1716954736932393E-2</v>
      </c>
    </row>
    <row r="112" spans="2:49">
      <c r="B112" s="74">
        <v>43574</v>
      </c>
      <c r="C112" s="117">
        <v>11.449660714946646</v>
      </c>
      <c r="D112" s="117">
        <v>3.4400634615541255</v>
      </c>
      <c r="E112" s="117">
        <v>3.9713605794720741</v>
      </c>
      <c r="F112" s="117">
        <v>2.1417162059396504</v>
      </c>
      <c r="G112" s="117">
        <v>2.1636416613687559</v>
      </c>
      <c r="H112" s="117">
        <v>1.3283974298430763</v>
      </c>
      <c r="I112" s="117">
        <v>0.1482711481596426</v>
      </c>
      <c r="J112" s="117">
        <v>8.8786273310775812</v>
      </c>
      <c r="K112" s="79">
        <v>33.521738532361553</v>
      </c>
      <c r="L112" s="67"/>
      <c r="M112" s="74">
        <v>43940</v>
      </c>
      <c r="N112" s="116">
        <v>12.37379464118778</v>
      </c>
      <c r="O112" s="116">
        <v>2.7006105679490333</v>
      </c>
      <c r="P112" s="116">
        <v>3.4658873619721207</v>
      </c>
      <c r="Q112" s="116">
        <v>1.375889931485849</v>
      </c>
      <c r="R112" s="116">
        <v>1.8802915341556539</v>
      </c>
      <c r="S112" s="116">
        <v>0.99552534942892568</v>
      </c>
      <c r="T112" s="116">
        <v>9.8384374497957006E-2</v>
      </c>
      <c r="U112" s="116">
        <v>7.517732262621716</v>
      </c>
      <c r="V112" s="81">
        <v>30.408116023299037</v>
      </c>
      <c r="W112" s="67"/>
      <c r="AK112" s="103">
        <v>43574</v>
      </c>
      <c r="AL112" s="118">
        <v>0.21047013195079523</v>
      </c>
      <c r="AM112" s="118">
        <v>2.5724934774031014E-2</v>
      </c>
      <c r="AN112" s="118">
        <v>0.45156305270090541</v>
      </c>
      <c r="AO112" s="118">
        <v>0.21889001303361433</v>
      </c>
      <c r="AP112" s="118">
        <v>0.11203545435455575</v>
      </c>
      <c r="AQ112" s="53"/>
      <c r="AR112" s="74">
        <v>43940</v>
      </c>
      <c r="AS112" s="116">
        <v>0.10080284770577139</v>
      </c>
      <c r="AT112" s="116">
        <v>1.3957072962750566E-2</v>
      </c>
      <c r="AU112" s="116">
        <v>0.30161576094661652</v>
      </c>
      <c r="AV112" s="116">
        <v>0.16924368601458861</v>
      </c>
      <c r="AW112" s="77">
        <v>9.2284367652180121E-2</v>
      </c>
    </row>
    <row r="113" spans="2:49">
      <c r="B113" s="74">
        <v>43575</v>
      </c>
      <c r="C113" s="117">
        <v>10.992343531008201</v>
      </c>
      <c r="D113" s="117">
        <v>3.5216753193767611</v>
      </c>
      <c r="E113" s="117">
        <v>3.4141727883690272</v>
      </c>
      <c r="F113" s="117">
        <v>1.904879856356414</v>
      </c>
      <c r="G113" s="117">
        <v>2.1361507134569715</v>
      </c>
      <c r="H113" s="117">
        <v>1.1251497081980935</v>
      </c>
      <c r="I113" s="117">
        <v>0.15025971631091084</v>
      </c>
      <c r="J113" s="117">
        <v>8.37477135222721</v>
      </c>
      <c r="K113" s="79">
        <v>31.619402985303587</v>
      </c>
      <c r="L113" s="67"/>
      <c r="M113" s="74">
        <v>43941</v>
      </c>
      <c r="N113" s="116">
        <v>12.371621894104164</v>
      </c>
      <c r="O113" s="116">
        <v>2.646202662733943</v>
      </c>
      <c r="P113" s="116">
        <v>3.8868653523656747</v>
      </c>
      <c r="Q113" s="116">
        <v>1.4567569374504055</v>
      </c>
      <c r="R113" s="116">
        <v>1.8751202844080632</v>
      </c>
      <c r="S113" s="116">
        <v>1.2982087308367085</v>
      </c>
      <c r="T113" s="116">
        <v>0.10452820731023182</v>
      </c>
      <c r="U113" s="116">
        <v>7.4090861021789065</v>
      </c>
      <c r="V113" s="81">
        <v>31.048390171388096</v>
      </c>
      <c r="W113" s="67"/>
      <c r="AK113" s="103">
        <v>43575</v>
      </c>
      <c r="AL113" s="118">
        <v>0.22699394221387945</v>
      </c>
      <c r="AM113" s="118">
        <v>1.8625733111078725E-2</v>
      </c>
      <c r="AN113" s="118">
        <v>0.46503232860876698</v>
      </c>
      <c r="AO113" s="118">
        <v>0.16693005830729726</v>
      </c>
      <c r="AP113" s="118">
        <v>9.2985732157498835E-2</v>
      </c>
      <c r="AQ113" s="53"/>
      <c r="AR113" s="74">
        <v>43941</v>
      </c>
      <c r="AS113" s="116">
        <v>8.5592300103554508E-2</v>
      </c>
      <c r="AT113" s="116">
        <v>1.3306042215636972E-2</v>
      </c>
      <c r="AU113" s="116">
        <v>0.28357294738270106</v>
      </c>
      <c r="AV113" s="116">
        <v>0.2066826483405948</v>
      </c>
      <c r="AW113" s="77">
        <v>7.9973614494968537E-2</v>
      </c>
    </row>
    <row r="114" spans="2:49">
      <c r="B114" s="74">
        <v>43576</v>
      </c>
      <c r="C114" s="117">
        <v>11.122474437006941</v>
      </c>
      <c r="D114" s="117">
        <v>3.5896852008956244</v>
      </c>
      <c r="E114" s="117">
        <v>3.0838214697242208</v>
      </c>
      <c r="F114" s="117">
        <v>1.6779187833931535</v>
      </c>
      <c r="G114" s="117">
        <v>2.1198703205738791</v>
      </c>
      <c r="H114" s="117">
        <v>1.0869205901778825</v>
      </c>
      <c r="I114" s="117">
        <v>0.13460074154707083</v>
      </c>
      <c r="J114" s="117">
        <v>8.2200850943065582</v>
      </c>
      <c r="K114" s="79">
        <v>31.035376637625333</v>
      </c>
      <c r="L114" s="67"/>
      <c r="M114" s="74">
        <v>43942</v>
      </c>
      <c r="N114" s="116">
        <v>12.147828944491813</v>
      </c>
      <c r="O114" s="116">
        <v>2.6387834029318848</v>
      </c>
      <c r="P114" s="116">
        <v>3.8055298784061402</v>
      </c>
      <c r="Q114" s="116">
        <v>1.4444779522886468</v>
      </c>
      <c r="R114" s="116">
        <v>1.8642086674227332</v>
      </c>
      <c r="S114" s="116">
        <v>1.2072261034766851</v>
      </c>
      <c r="T114" s="116">
        <v>0.11769855672787694</v>
      </c>
      <c r="U114" s="116">
        <v>7.6106870063215508</v>
      </c>
      <c r="V114" s="81">
        <v>30.836440512067334</v>
      </c>
      <c r="W114" s="67"/>
      <c r="AK114" s="103">
        <v>43576</v>
      </c>
      <c r="AL114" s="118">
        <v>0.17500063245594136</v>
      </c>
      <c r="AM114" s="118">
        <v>1.8096570188547888E-2</v>
      </c>
      <c r="AN114" s="118">
        <v>0.39985767391942262</v>
      </c>
      <c r="AO114" s="118">
        <v>0.14873066181855224</v>
      </c>
      <c r="AP114" s="118">
        <v>0.10947908608785024</v>
      </c>
      <c r="AQ114" s="53"/>
      <c r="AR114" s="74">
        <v>43942</v>
      </c>
      <c r="AS114" s="116">
        <v>8.5896504141870708E-2</v>
      </c>
      <c r="AT114" s="116">
        <v>1.3161725054946765E-2</v>
      </c>
      <c r="AU114" s="116">
        <v>0.25867464158486775</v>
      </c>
      <c r="AV114" s="116">
        <v>0.20551977039952637</v>
      </c>
      <c r="AW114" s="77">
        <v>8.178647618307433E-2</v>
      </c>
    </row>
    <row r="115" spans="2:49">
      <c r="B115" s="74">
        <v>43577</v>
      </c>
      <c r="C115" s="117">
        <v>10.934714129780184</v>
      </c>
      <c r="D115" s="117">
        <v>3.4882886502675015</v>
      </c>
      <c r="E115" s="117">
        <v>3.844330091771857</v>
      </c>
      <c r="F115" s="117">
        <v>1.6136095315797776</v>
      </c>
      <c r="G115" s="117">
        <v>2.1138438809807192</v>
      </c>
      <c r="H115" s="117">
        <v>1.2421525642579443</v>
      </c>
      <c r="I115" s="117">
        <v>0.13306691669743179</v>
      </c>
      <c r="J115" s="117">
        <v>8.4199421988866696</v>
      </c>
      <c r="K115" s="79">
        <v>31.789947964222083</v>
      </c>
      <c r="L115" s="67"/>
      <c r="M115" s="74">
        <v>43943</v>
      </c>
      <c r="N115" s="116">
        <v>12.606278579134594</v>
      </c>
      <c r="O115" s="116">
        <v>2.6227083400274265</v>
      </c>
      <c r="P115" s="116">
        <v>3.6233163889247919</v>
      </c>
      <c r="Q115" s="116">
        <v>1.5542554478568669</v>
      </c>
      <c r="R115" s="116">
        <v>1.8647792985232281</v>
      </c>
      <c r="S115" s="116">
        <v>1.1931911644764548</v>
      </c>
      <c r="T115" s="116">
        <v>0.11756569125568052</v>
      </c>
      <c r="U115" s="116">
        <v>7.9468477843226495</v>
      </c>
      <c r="V115" s="81">
        <v>31.528942694521692</v>
      </c>
      <c r="W115" s="67"/>
      <c r="AK115" s="103">
        <v>43577</v>
      </c>
      <c r="AL115" s="118">
        <v>0.1526246970057494</v>
      </c>
      <c r="AM115" s="118">
        <v>1.7748605478883805E-2</v>
      </c>
      <c r="AN115" s="118">
        <v>0.28539040982402514</v>
      </c>
      <c r="AO115" s="118">
        <v>0.15010185899814335</v>
      </c>
      <c r="AP115" s="118">
        <v>0.15551403338818062</v>
      </c>
      <c r="AQ115" s="53"/>
      <c r="AR115" s="74">
        <v>43943</v>
      </c>
      <c r="AS115" s="116">
        <v>0.1101657640441738</v>
      </c>
      <c r="AT115" s="116">
        <v>1.4013998065022815E-2</v>
      </c>
      <c r="AU115" s="116">
        <v>0.28298328474189149</v>
      </c>
      <c r="AV115" s="116">
        <v>0.1963715594557715</v>
      </c>
      <c r="AW115" s="77">
        <v>8.591489429056641E-2</v>
      </c>
    </row>
    <row r="116" spans="2:49">
      <c r="B116" s="74">
        <v>43578</v>
      </c>
      <c r="C116" s="117">
        <v>10.906828935637598</v>
      </c>
      <c r="D116" s="117">
        <v>3.6774797752199748</v>
      </c>
      <c r="E116" s="117">
        <v>4.2646923191212203</v>
      </c>
      <c r="F116" s="117">
        <v>1.9715075468508205</v>
      </c>
      <c r="G116" s="117">
        <v>2.1009539752729829</v>
      </c>
      <c r="H116" s="117">
        <v>1.3326559900452812</v>
      </c>
      <c r="I116" s="117">
        <v>0.13248709622903876</v>
      </c>
      <c r="J116" s="117">
        <v>8.7862113498811247</v>
      </c>
      <c r="K116" s="79">
        <v>33.172816988258042</v>
      </c>
      <c r="L116" s="67"/>
      <c r="M116" s="74">
        <v>43944</v>
      </c>
      <c r="N116" s="116">
        <v>12.397694859107546</v>
      </c>
      <c r="O116" s="116">
        <v>2.6783527885428597</v>
      </c>
      <c r="P116" s="116">
        <v>3.9804034089200093</v>
      </c>
      <c r="Q116" s="116">
        <v>1.9033765524676471</v>
      </c>
      <c r="R116" s="116">
        <v>1.8076109925546582</v>
      </c>
      <c r="S116" s="116">
        <v>1.2319053178276278</v>
      </c>
      <c r="T116" s="116">
        <v>0.12148863174298205</v>
      </c>
      <c r="U116" s="116">
        <v>8.2743290693441178</v>
      </c>
      <c r="V116" s="81">
        <v>32.395161620507444</v>
      </c>
      <c r="W116" s="67"/>
      <c r="AK116" s="103">
        <v>43578</v>
      </c>
      <c r="AL116" s="118">
        <v>0.19099657957526553</v>
      </c>
      <c r="AM116" s="118">
        <v>2.0090552292084313E-2</v>
      </c>
      <c r="AN116" s="118">
        <v>0.35301236368308075</v>
      </c>
      <c r="AO116" s="118">
        <v>0.25058521443720072</v>
      </c>
      <c r="AP116" s="118">
        <v>0.13062462389361398</v>
      </c>
      <c r="AQ116" s="53"/>
      <c r="AR116" s="74">
        <v>43944</v>
      </c>
      <c r="AS116" s="116">
        <v>0.15997744688641469</v>
      </c>
      <c r="AT116" s="116">
        <v>1.3028632562310244E-2</v>
      </c>
      <c r="AU116" s="116">
        <v>0.46467574207935858</v>
      </c>
      <c r="AV116" s="116">
        <v>0.18669256250701363</v>
      </c>
      <c r="AW116" s="77">
        <v>8.7796989384776702E-2</v>
      </c>
    </row>
    <row r="117" spans="2:49">
      <c r="B117" s="74">
        <v>43579</v>
      </c>
      <c r="C117" s="117">
        <v>11.445942689060965</v>
      </c>
      <c r="D117" s="117">
        <v>3.7022106412268339</v>
      </c>
      <c r="E117" s="117">
        <v>4.5248371286193478</v>
      </c>
      <c r="F117" s="117">
        <v>2.0817343056501656</v>
      </c>
      <c r="G117" s="117">
        <v>2.0744120610482288</v>
      </c>
      <c r="H117" s="117">
        <v>1.4278643418823556</v>
      </c>
      <c r="I117" s="117">
        <v>0.13455098156994053</v>
      </c>
      <c r="J117" s="117">
        <v>9.1482819294895066</v>
      </c>
      <c r="K117" s="79">
        <v>34.539834078547344</v>
      </c>
      <c r="L117" s="67"/>
      <c r="M117" s="74">
        <v>43945</v>
      </c>
      <c r="N117" s="116">
        <v>12.434631559529</v>
      </c>
      <c r="O117" s="116">
        <v>2.6548584658363437</v>
      </c>
      <c r="P117" s="116">
        <v>3.8252557205653397</v>
      </c>
      <c r="Q117" s="116">
        <v>1.7934375324935883</v>
      </c>
      <c r="R117" s="116">
        <v>1.799747786806456</v>
      </c>
      <c r="S117" s="116">
        <v>1.2231004264613938</v>
      </c>
      <c r="T117" s="116">
        <v>0.12274404199823517</v>
      </c>
      <c r="U117" s="116">
        <v>8.3392102773673145</v>
      </c>
      <c r="V117" s="81">
        <v>32.192985811057667</v>
      </c>
      <c r="W117" s="67"/>
      <c r="AK117" s="103">
        <v>43579</v>
      </c>
      <c r="AL117" s="118">
        <v>0.2160014601520423</v>
      </c>
      <c r="AM117" s="118">
        <v>1.8586446772890834E-2</v>
      </c>
      <c r="AN117" s="118">
        <v>0.45733616869099358</v>
      </c>
      <c r="AO117" s="118">
        <v>0.25208197389754594</v>
      </c>
      <c r="AP117" s="118">
        <v>9.7578465608105514E-2</v>
      </c>
      <c r="AQ117" s="53"/>
      <c r="AR117" s="74">
        <v>43945</v>
      </c>
      <c r="AS117" s="116">
        <v>0.16843639327004795</v>
      </c>
      <c r="AT117" s="116">
        <v>1.29508616479383E-2</v>
      </c>
      <c r="AU117" s="116">
        <v>0.38412603245160803</v>
      </c>
      <c r="AV117" s="116">
        <v>0.19011556150164322</v>
      </c>
      <c r="AW117" s="77">
        <v>8.9502238278611368E-2</v>
      </c>
    </row>
    <row r="118" spans="2:49">
      <c r="B118" s="74">
        <v>43580</v>
      </c>
      <c r="C118" s="117">
        <v>11.605817802145134</v>
      </c>
      <c r="D118" s="117">
        <v>3.7887686722508414</v>
      </c>
      <c r="E118" s="117">
        <v>4.3732388063686285</v>
      </c>
      <c r="F118" s="117">
        <v>2.1206406517209495</v>
      </c>
      <c r="G118" s="117">
        <v>2.0071131610329371</v>
      </c>
      <c r="H118" s="117">
        <v>1.3570788523896882</v>
      </c>
      <c r="I118" s="117">
        <v>0.1353042012001214</v>
      </c>
      <c r="J118" s="117">
        <v>9.1469884933982861</v>
      </c>
      <c r="K118" s="79">
        <v>34.534950640506587</v>
      </c>
      <c r="L118" s="67"/>
      <c r="M118" s="74">
        <v>43946</v>
      </c>
      <c r="N118" s="116">
        <v>12.163038174077119</v>
      </c>
      <c r="O118" s="116">
        <v>2.6400199462322278</v>
      </c>
      <c r="P118" s="116">
        <v>3.6123897689267155</v>
      </c>
      <c r="Q118" s="116">
        <v>1.5515799025049426</v>
      </c>
      <c r="R118" s="116">
        <v>1.8165473480382743</v>
      </c>
      <c r="S118" s="116">
        <v>1.0105297757152523</v>
      </c>
      <c r="T118" s="116">
        <v>0.12344792960226159</v>
      </c>
      <c r="U118" s="116">
        <v>8.4291106928190871</v>
      </c>
      <c r="V118" s="81">
        <v>31.34666353791588</v>
      </c>
      <c r="W118" s="67"/>
      <c r="AK118" s="103">
        <v>43580</v>
      </c>
      <c r="AL118" s="118">
        <v>0.19527894278737962</v>
      </c>
      <c r="AM118" s="118">
        <v>1.8584041486879331E-2</v>
      </c>
      <c r="AN118" s="118">
        <v>0.56455715624603575</v>
      </c>
      <c r="AO118" s="118">
        <v>0.1864535661203523</v>
      </c>
      <c r="AP118" s="118">
        <v>9.5048436137199876E-2</v>
      </c>
      <c r="AQ118" s="53"/>
      <c r="AR118" s="74">
        <v>43946</v>
      </c>
      <c r="AS118" s="116">
        <v>0.14640856403188371</v>
      </c>
      <c r="AT118" s="116">
        <v>1.2621337464362331E-2</v>
      </c>
      <c r="AU118" s="116">
        <v>0.32535964275678247</v>
      </c>
      <c r="AV118" s="116">
        <v>0.1657700340544285</v>
      </c>
      <c r="AW118" s="77">
        <v>9.6926768546295811E-2</v>
      </c>
    </row>
    <row r="119" spans="2:49">
      <c r="B119" s="74">
        <v>43581</v>
      </c>
      <c r="C119" s="117">
        <v>11.721076604601166</v>
      </c>
      <c r="D119" s="117">
        <v>3.9284980651895962</v>
      </c>
      <c r="E119" s="117">
        <v>4.0780097865150227</v>
      </c>
      <c r="F119" s="117">
        <v>2.2890980857399561</v>
      </c>
      <c r="G119" s="117">
        <v>2.0823176478861227</v>
      </c>
      <c r="H119" s="117">
        <v>1.3393031409039655</v>
      </c>
      <c r="I119" s="117">
        <v>0.13860248294236296</v>
      </c>
      <c r="J119" s="117">
        <v>9.2150627064806798</v>
      </c>
      <c r="K119" s="79">
        <v>34.79196852025887</v>
      </c>
      <c r="L119" s="67"/>
      <c r="M119" s="74">
        <v>43947</v>
      </c>
      <c r="N119" s="116">
        <v>12.184765644913272</v>
      </c>
      <c r="O119" s="116">
        <v>2.5658273482116503</v>
      </c>
      <c r="P119" s="116">
        <v>3.3388013286364742</v>
      </c>
      <c r="Q119" s="116">
        <v>1.593771830288311</v>
      </c>
      <c r="R119" s="116">
        <v>1.8541416450105497</v>
      </c>
      <c r="S119" s="116">
        <v>0.98642785341543937</v>
      </c>
      <c r="T119" s="116">
        <v>0.11893804623680709</v>
      </c>
      <c r="U119" s="116">
        <v>7.9968842442201691</v>
      </c>
      <c r="V119" s="81">
        <v>30.639557940932672</v>
      </c>
      <c r="W119" s="67"/>
      <c r="AK119" s="103">
        <v>43581</v>
      </c>
      <c r="AL119" s="118">
        <v>0.17587314494765735</v>
      </c>
      <c r="AM119" s="118">
        <v>4.068541288458051E-2</v>
      </c>
      <c r="AN119" s="118">
        <v>0.65988794194709877</v>
      </c>
      <c r="AO119" s="118">
        <v>0.1966961664884003</v>
      </c>
      <c r="AP119" s="118">
        <v>0.13473422857553416</v>
      </c>
      <c r="AQ119" s="53"/>
      <c r="AR119" s="74">
        <v>43947</v>
      </c>
      <c r="AS119" s="116">
        <v>0.13534901880705419</v>
      </c>
      <c r="AT119" s="116">
        <v>1.257483526813993E-2</v>
      </c>
      <c r="AU119" s="116">
        <v>0.37780409194279352</v>
      </c>
      <c r="AV119" s="116">
        <v>0.17447449648324806</v>
      </c>
      <c r="AW119" s="77">
        <v>9.4547246479964403E-2</v>
      </c>
    </row>
    <row r="120" spans="2:49">
      <c r="B120" s="74">
        <v>43582</v>
      </c>
      <c r="C120" s="117">
        <v>11.644857073944761</v>
      </c>
      <c r="D120" s="117">
        <v>3.9309711517902821</v>
      </c>
      <c r="E120" s="117">
        <v>3.5554824719200329</v>
      </c>
      <c r="F120" s="117">
        <v>1.7562105393926633</v>
      </c>
      <c r="G120" s="117">
        <v>2.068670937005316</v>
      </c>
      <c r="H120" s="117">
        <v>1.141654910470669</v>
      </c>
      <c r="I120" s="117">
        <v>0.14140211732586463</v>
      </c>
      <c r="J120" s="117">
        <v>8.7331205337875168</v>
      </c>
      <c r="K120" s="79">
        <v>32.972369735637109</v>
      </c>
      <c r="L120" s="67"/>
      <c r="M120" s="74">
        <v>43948</v>
      </c>
      <c r="N120" s="116">
        <v>11.95228170696646</v>
      </c>
      <c r="O120" s="116">
        <v>2.4903982068907293</v>
      </c>
      <c r="P120" s="116">
        <v>3.588294072277364</v>
      </c>
      <c r="Q120" s="116">
        <v>2.0622384350780356</v>
      </c>
      <c r="R120" s="116">
        <v>1.8764999402385705</v>
      </c>
      <c r="S120" s="116">
        <v>1.1159650391680804</v>
      </c>
      <c r="T120" s="116">
        <v>0.12123284305972114</v>
      </c>
      <c r="U120" s="116">
        <v>8.0217278687448683</v>
      </c>
      <c r="V120" s="81">
        <v>31.228638112423834</v>
      </c>
      <c r="W120" s="67"/>
      <c r="AK120" s="103">
        <v>43582</v>
      </c>
      <c r="AL120" s="118">
        <v>0.12033170990644954</v>
      </c>
      <c r="AM120" s="118">
        <v>1.7612305938231945E-2</v>
      </c>
      <c r="AN120" s="118">
        <v>0.51835263930742059</v>
      </c>
      <c r="AO120" s="118">
        <v>0.13677584853113897</v>
      </c>
      <c r="AP120" s="118">
        <v>0.13171354496571328</v>
      </c>
      <c r="AQ120" s="53"/>
      <c r="AR120" s="74">
        <v>43948</v>
      </c>
      <c r="AS120" s="116">
        <v>0.17942783827266354</v>
      </c>
      <c r="AT120" s="116">
        <v>2.0290992793042931E-2</v>
      </c>
      <c r="AU120" s="116">
        <v>0.55864260090629525</v>
      </c>
      <c r="AV120" s="116">
        <v>0.20221305919900354</v>
      </c>
      <c r="AW120" s="77">
        <v>9.200442387967063E-2</v>
      </c>
    </row>
    <row r="121" spans="2:49">
      <c r="B121" s="74">
        <v>43583</v>
      </c>
      <c r="C121" s="117">
        <v>11.69133239751574</v>
      </c>
      <c r="D121" s="117">
        <v>3.9186057187868526</v>
      </c>
      <c r="E121" s="117">
        <v>3.6576959632193917</v>
      </c>
      <c r="F121" s="117">
        <v>1.8877379848771432</v>
      </c>
      <c r="G121" s="117">
        <v>2.0074234511538962</v>
      </c>
      <c r="H121" s="117">
        <v>1.0098248076972784</v>
      </c>
      <c r="I121" s="117">
        <v>0.14193205763012262</v>
      </c>
      <c r="J121" s="117">
        <v>8.7602513963640476</v>
      </c>
      <c r="K121" s="79">
        <v>33.074803777244476</v>
      </c>
      <c r="L121" s="67"/>
      <c r="M121" s="74">
        <v>43949</v>
      </c>
      <c r="N121" s="116">
        <v>11.348258017721472</v>
      </c>
      <c r="O121" s="116">
        <v>2.4396999315766679</v>
      </c>
      <c r="P121" s="116">
        <v>3.6472105342684413</v>
      </c>
      <c r="Q121" s="116">
        <v>2.1557770932870701</v>
      </c>
      <c r="R121" s="116">
        <v>1.8835707709705678</v>
      </c>
      <c r="S121" s="116">
        <v>1.1036519755927656</v>
      </c>
      <c r="T121" s="116">
        <v>0.12325944478073701</v>
      </c>
      <c r="U121" s="116">
        <v>8.5688643623838008</v>
      </c>
      <c r="V121" s="81">
        <v>31.270292130581524</v>
      </c>
      <c r="W121" s="67"/>
      <c r="AK121" s="103">
        <v>43583</v>
      </c>
      <c r="AL121" s="118">
        <v>0.20136233218088984</v>
      </c>
      <c r="AM121" s="118">
        <v>2.1230657861536939E-2</v>
      </c>
      <c r="AN121" s="118">
        <v>0.59259402113371862</v>
      </c>
      <c r="AO121" s="118">
        <v>0.14000194304004171</v>
      </c>
      <c r="AP121" s="118">
        <v>0.11671849224790744</v>
      </c>
      <c r="AQ121" s="53"/>
      <c r="AR121" s="74">
        <v>43949</v>
      </c>
      <c r="AS121" s="116">
        <v>0.20274715192804285</v>
      </c>
      <c r="AT121" s="116">
        <v>2.2249697368410558E-2</v>
      </c>
      <c r="AU121" s="116">
        <v>0.63174615960756153</v>
      </c>
      <c r="AV121" s="116">
        <v>0.18117566979641037</v>
      </c>
      <c r="AW121" s="77">
        <v>8.4911009902051193E-2</v>
      </c>
    </row>
    <row r="122" spans="2:49">
      <c r="B122" s="74">
        <v>43584</v>
      </c>
      <c r="C122" s="117">
        <v>11.326965860719255</v>
      </c>
      <c r="D122" s="117">
        <v>3.7529089165408953</v>
      </c>
      <c r="E122" s="117">
        <v>4.3238262025995509</v>
      </c>
      <c r="F122" s="117">
        <v>2.6678147187329682</v>
      </c>
      <c r="G122" s="117">
        <v>2.0328218327621408</v>
      </c>
      <c r="H122" s="117">
        <v>1.0826792812322941</v>
      </c>
      <c r="I122" s="117">
        <v>0.16444112908634936</v>
      </c>
      <c r="J122" s="117">
        <v>9.1338364512950854</v>
      </c>
      <c r="K122" s="79">
        <v>34.485294392968541</v>
      </c>
      <c r="L122" s="67"/>
      <c r="M122" s="74">
        <v>43950</v>
      </c>
      <c r="N122" s="116">
        <v>11.645924368176736</v>
      </c>
      <c r="O122" s="116">
        <v>2.5571715451092496</v>
      </c>
      <c r="P122" s="116">
        <v>3.5469443142454296</v>
      </c>
      <c r="Q122" s="116">
        <v>1.9254078553605909</v>
      </c>
      <c r="R122" s="116">
        <v>1.902935901739095</v>
      </c>
      <c r="S122" s="116">
        <v>1.0166601389300711</v>
      </c>
      <c r="T122" s="116">
        <v>0.12421373813927628</v>
      </c>
      <c r="U122" s="116">
        <v>8.6865632999975908</v>
      </c>
      <c r="V122" s="81">
        <v>31.405821161698036</v>
      </c>
      <c r="W122" s="67"/>
      <c r="AK122" s="103">
        <v>43584</v>
      </c>
      <c r="AL122" s="118">
        <v>0.29225538765210402</v>
      </c>
      <c r="AM122" s="118">
        <v>6.9317937565517324E-2</v>
      </c>
      <c r="AN122" s="118">
        <v>0.79256236814650227</v>
      </c>
      <c r="AO122" s="118">
        <v>0.22808745009880091</v>
      </c>
      <c r="AP122" s="118">
        <v>0.18214029833154274</v>
      </c>
      <c r="AQ122" s="53"/>
      <c r="AR122" s="74">
        <v>43950</v>
      </c>
      <c r="AS122" s="116">
        <v>0.15246222439437596</v>
      </c>
      <c r="AT122" s="116">
        <v>1.3047073088398435E-2</v>
      </c>
      <c r="AU122" s="116">
        <v>0.59898136904131682</v>
      </c>
      <c r="AV122" s="116">
        <v>0.16079819578982366</v>
      </c>
      <c r="AW122" s="77">
        <v>7.4443972450883189E-2</v>
      </c>
    </row>
    <row r="123" spans="2:49">
      <c r="B123" s="74">
        <v>43585</v>
      </c>
      <c r="C123" s="117">
        <v>11.133628514663979</v>
      </c>
      <c r="D123" s="117">
        <v>3.8691439867731341</v>
      </c>
      <c r="E123" s="117">
        <v>4.6623641543975998</v>
      </c>
      <c r="F123" s="117">
        <v>2.7075502234203976</v>
      </c>
      <c r="G123" s="117">
        <v>2.0266258688102132</v>
      </c>
      <c r="H123" s="117">
        <v>1.1294971082049041</v>
      </c>
      <c r="I123" s="117">
        <v>0.17086688552735418</v>
      </c>
      <c r="J123" s="117">
        <v>9.2592956488259546</v>
      </c>
      <c r="K123" s="79">
        <v>34.958972390623536</v>
      </c>
      <c r="L123" s="67"/>
      <c r="M123" s="74">
        <v>43951</v>
      </c>
      <c r="N123" s="116">
        <v>11.706761286517958</v>
      </c>
      <c r="O123" s="116">
        <v>2.6214717967270835</v>
      </c>
      <c r="P123" s="116">
        <v>3.6665904064698225</v>
      </c>
      <c r="Q123" s="116">
        <v>1.5613407347009312</v>
      </c>
      <c r="R123" s="116">
        <v>1.8683771503160052</v>
      </c>
      <c r="S123" s="116">
        <v>0.9991489467124709</v>
      </c>
      <c r="T123" s="116">
        <v>0.11903336031928936</v>
      </c>
      <c r="U123" s="116">
        <v>8.6700829707905918</v>
      </c>
      <c r="V123" s="81">
        <v>31.21280665255415</v>
      </c>
      <c r="W123" s="67"/>
      <c r="AK123" s="103">
        <v>43585</v>
      </c>
      <c r="AL123" s="118">
        <v>0.27986978936934159</v>
      </c>
      <c r="AM123" s="118">
        <v>8.0688526303897876E-2</v>
      </c>
      <c r="AN123" s="118">
        <v>0.78329344250264932</v>
      </c>
      <c r="AO123" s="118">
        <v>0.24333970010009043</v>
      </c>
      <c r="AP123" s="118">
        <v>0.17937171462438573</v>
      </c>
      <c r="AQ123" s="53"/>
      <c r="AR123" s="74">
        <v>43951</v>
      </c>
      <c r="AS123" s="116">
        <v>0.10377471374827629</v>
      </c>
      <c r="AT123" s="116">
        <v>1.2929214073834688E-2</v>
      </c>
      <c r="AU123" s="116">
        <v>0.39212233596582963</v>
      </c>
      <c r="AV123" s="116">
        <v>0.16612531823519663</v>
      </c>
      <c r="AW123" s="77">
        <v>6.6761321984352737E-2</v>
      </c>
    </row>
    <row r="124" spans="2:49">
      <c r="B124" s="74">
        <v>43586</v>
      </c>
      <c r="C124" s="117">
        <v>11.432551550434209</v>
      </c>
      <c r="D124" s="117">
        <v>3.734360767035751</v>
      </c>
      <c r="E124" s="117">
        <v>4.7781506184687146</v>
      </c>
      <c r="F124" s="117">
        <v>2.022408269576021</v>
      </c>
      <c r="G124" s="117">
        <v>2.0042032451424814</v>
      </c>
      <c r="H124" s="117">
        <v>1.0356037688226845</v>
      </c>
      <c r="I124" s="117">
        <v>0.14245394966701388</v>
      </c>
      <c r="J124" s="117">
        <v>9.0611569936280709</v>
      </c>
      <c r="K124" s="79">
        <v>34.210889162774947</v>
      </c>
      <c r="L124" s="67"/>
      <c r="M124" s="74">
        <v>43952</v>
      </c>
      <c r="N124" s="116">
        <v>10.487319193040927</v>
      </c>
      <c r="O124" s="116">
        <v>2.7179221741538346</v>
      </c>
      <c r="P124" s="116">
        <v>3.3608934148649738</v>
      </c>
      <c r="Q124" s="116">
        <v>1.3108965173829334</v>
      </c>
      <c r="R124" s="116">
        <v>1.8323827394796008</v>
      </c>
      <c r="S124" s="116">
        <v>0.93868145880406961</v>
      </c>
      <c r="T124" s="116">
        <v>0.12290653130826397</v>
      </c>
      <c r="U124" s="116">
        <v>8.3000371176753251</v>
      </c>
      <c r="V124" s="81">
        <v>29.071039146709929</v>
      </c>
      <c r="W124" s="67"/>
      <c r="AK124" s="103">
        <v>43586</v>
      </c>
      <c r="AL124" s="118">
        <v>0.30981556576390629</v>
      </c>
      <c r="AM124" s="118">
        <v>1.8450948994242808E-2</v>
      </c>
      <c r="AN124" s="118">
        <v>0.46547689971014311</v>
      </c>
      <c r="AO124" s="118">
        <v>0.17007553612458062</v>
      </c>
      <c r="AP124" s="118">
        <v>0.1197948635974203</v>
      </c>
      <c r="AQ124" s="53"/>
      <c r="AR124" s="74">
        <v>43952</v>
      </c>
      <c r="AS124" s="116">
        <v>0.13092941809128991</v>
      </c>
      <c r="AT124" s="116">
        <v>1.3087962950593996E-2</v>
      </c>
      <c r="AU124" s="116">
        <v>0.28901637024085008</v>
      </c>
      <c r="AV124" s="116">
        <v>0.13119902836835795</v>
      </c>
      <c r="AW124" s="77">
        <v>7.0642907948341827E-2</v>
      </c>
    </row>
    <row r="125" spans="2:49">
      <c r="B125" s="74">
        <v>43587</v>
      </c>
      <c r="C125" s="117">
        <v>10.513604724097796</v>
      </c>
      <c r="D125" s="117">
        <v>3.4796328471651004</v>
      </c>
      <c r="E125" s="117">
        <v>4.6998749155122725</v>
      </c>
      <c r="F125" s="117">
        <v>2.2798586393004916</v>
      </c>
      <c r="G125" s="117">
        <v>2.0265131048394256</v>
      </c>
      <c r="H125" s="117">
        <v>0.89180437751525432</v>
      </c>
      <c r="I125" s="117">
        <v>0.14154079693391519</v>
      </c>
      <c r="J125" s="117">
        <v>8.6587498736959176</v>
      </c>
      <c r="K125" s="79">
        <v>32.691579279060171</v>
      </c>
      <c r="L125" s="67"/>
      <c r="M125" s="74">
        <v>43953</v>
      </c>
      <c r="N125" s="116">
        <v>10.396622317146981</v>
      </c>
      <c r="O125" s="116">
        <v>2.6165256235257117</v>
      </c>
      <c r="P125" s="116">
        <v>3.2684988048914101</v>
      </c>
      <c r="Q125" s="116">
        <v>1.3435119260907757</v>
      </c>
      <c r="R125" s="116">
        <v>1.9061197811022024</v>
      </c>
      <c r="S125" s="116">
        <v>0.84094875642149014</v>
      </c>
      <c r="T125" s="116">
        <v>0.12440812731362448</v>
      </c>
      <c r="U125" s="116">
        <v>8.3787056645064588</v>
      </c>
      <c r="V125" s="81">
        <v>28.875341000998656</v>
      </c>
      <c r="W125" s="67"/>
      <c r="AK125" s="103">
        <v>43587</v>
      </c>
      <c r="AL125" s="118">
        <v>0.26634791986618678</v>
      </c>
      <c r="AM125" s="118">
        <v>5.037791374893541E-2</v>
      </c>
      <c r="AN125" s="118">
        <v>0.59261792637591237</v>
      </c>
      <c r="AO125" s="118">
        <v>0.24574250556359867</v>
      </c>
      <c r="AP125" s="118">
        <v>0.12969072544822613</v>
      </c>
      <c r="AQ125" s="53"/>
      <c r="AR125" s="74">
        <v>43953</v>
      </c>
      <c r="AS125" s="116">
        <v>0.13319193562626591</v>
      </c>
      <c r="AT125" s="116">
        <v>1.3107205238686019E-2</v>
      </c>
      <c r="AU125" s="116">
        <v>0.28563245040124929</v>
      </c>
      <c r="AV125" s="116">
        <v>0.1386228982179035</v>
      </c>
      <c r="AW125" s="77">
        <v>8.7024886399306972E-2</v>
      </c>
    </row>
    <row r="126" spans="2:49">
      <c r="B126" s="74">
        <v>43588</v>
      </c>
      <c r="C126" s="117">
        <v>10.156882749317417</v>
      </c>
      <c r="D126" s="117">
        <v>3.4919982801685303</v>
      </c>
      <c r="E126" s="117">
        <v>4.6896100820848865</v>
      </c>
      <c r="F126" s="117">
        <v>2.453483602179189</v>
      </c>
      <c r="G126" s="117">
        <v>2.0020380255423267</v>
      </c>
      <c r="H126" s="117">
        <v>0.86372349871347309</v>
      </c>
      <c r="I126" s="117">
        <v>0.13689048554635169</v>
      </c>
      <c r="J126" s="117">
        <v>8.5729282084119269</v>
      </c>
      <c r="K126" s="79">
        <v>32.367554931964101</v>
      </c>
      <c r="L126" s="67"/>
      <c r="M126" s="74">
        <v>43954</v>
      </c>
      <c r="N126" s="116">
        <v>9.6099255023277816</v>
      </c>
      <c r="O126" s="116">
        <v>2.6486757493346289</v>
      </c>
      <c r="P126" s="116">
        <v>3.5106484155285091</v>
      </c>
      <c r="Q126" s="116">
        <v>1.4903651577969312</v>
      </c>
      <c r="R126" s="116">
        <v>1.9102473965161288</v>
      </c>
      <c r="S126" s="116">
        <v>0.87261272955649971</v>
      </c>
      <c r="T126" s="116">
        <v>0.1203371619115015</v>
      </c>
      <c r="U126" s="116">
        <v>8.1152062943232153</v>
      </c>
      <c r="V126" s="81">
        <v>28.278018407295196</v>
      </c>
      <c r="W126" s="67"/>
      <c r="AK126" s="103">
        <v>43588</v>
      </c>
      <c r="AL126" s="118">
        <v>0.25579549660068662</v>
      </c>
      <c r="AM126" s="118">
        <v>7.2114483434891977E-2</v>
      </c>
      <c r="AN126" s="118">
        <v>0.68452362209803863</v>
      </c>
      <c r="AO126" s="118">
        <v>0.26096265157264936</v>
      </c>
      <c r="AP126" s="118">
        <v>0.14705927993618037</v>
      </c>
      <c r="AQ126" s="53"/>
      <c r="AR126" s="74">
        <v>43954</v>
      </c>
      <c r="AS126" s="116">
        <v>0.18370570756148502</v>
      </c>
      <c r="AT126" s="116">
        <v>1.5420288619748486E-2</v>
      </c>
      <c r="AU126" s="116">
        <v>0.32535034627370663</v>
      </c>
      <c r="AV126" s="116">
        <v>0.14470696145804485</v>
      </c>
      <c r="AW126" s="77">
        <v>9.5562418923823472E-2</v>
      </c>
    </row>
    <row r="127" spans="2:49">
      <c r="B127" s="74">
        <v>43589</v>
      </c>
      <c r="C127" s="117">
        <v>10.350753387785016</v>
      </c>
      <c r="D127" s="117">
        <v>3.3930748161410929</v>
      </c>
      <c r="E127" s="117">
        <v>4.3812238882161694</v>
      </c>
      <c r="F127" s="117">
        <v>1.9492970645588428</v>
      </c>
      <c r="G127" s="117">
        <v>1.990906935056806</v>
      </c>
      <c r="H127" s="117">
        <v>0.8654626253950054</v>
      </c>
      <c r="I127" s="117">
        <v>0.11559801599564412</v>
      </c>
      <c r="J127" s="117">
        <v>8.3033207924226033</v>
      </c>
      <c r="K127" s="79">
        <v>31.349637525571175</v>
      </c>
      <c r="L127" s="67"/>
      <c r="M127" s="74">
        <v>43955</v>
      </c>
      <c r="N127" s="116">
        <v>9.9332795816018393</v>
      </c>
      <c r="O127" s="116">
        <v>2.5955043874198811</v>
      </c>
      <c r="P127" s="116">
        <v>3.8680861665360111</v>
      </c>
      <c r="Q127" s="116">
        <v>1.8863508783904042</v>
      </c>
      <c r="R127" s="116">
        <v>1.9103866486679737</v>
      </c>
      <c r="S127" s="116">
        <v>0.84891625345688093</v>
      </c>
      <c r="T127" s="116">
        <v>0.1179100824466489</v>
      </c>
      <c r="U127" s="116">
        <v>8.0955984565983581</v>
      </c>
      <c r="V127" s="81">
        <v>29.256032455117996</v>
      </c>
      <c r="W127" s="67"/>
      <c r="AK127" s="103">
        <v>43589</v>
      </c>
      <c r="AL127" s="118">
        <v>0.11668368125150543</v>
      </c>
      <c r="AM127" s="118">
        <v>2.3926181718428446E-2</v>
      </c>
      <c r="AN127" s="118">
        <v>0.58554363477246252</v>
      </c>
      <c r="AO127" s="118">
        <v>0.21615475289492944</v>
      </c>
      <c r="AP127" s="118">
        <v>0.12220749729275746</v>
      </c>
      <c r="AQ127" s="53"/>
      <c r="AR127" s="74">
        <v>43955</v>
      </c>
      <c r="AS127" s="116">
        <v>0.14154164510523179</v>
      </c>
      <c r="AT127" s="116">
        <v>2.6187150569241674E-2</v>
      </c>
      <c r="AU127" s="116">
        <v>0.56217758859587841</v>
      </c>
      <c r="AV127" s="116">
        <v>0.18132263473865651</v>
      </c>
      <c r="AW127" s="77">
        <v>8.462429329633582E-2</v>
      </c>
    </row>
    <row r="128" spans="2:49">
      <c r="B128" s="74">
        <v>43590</v>
      </c>
      <c r="C128" s="117">
        <v>10.893591175494286</v>
      </c>
      <c r="D128" s="117">
        <v>3.4314076584517248</v>
      </c>
      <c r="E128" s="117">
        <v>3.9437559856817281</v>
      </c>
      <c r="F128" s="117">
        <v>1.7993000354887958</v>
      </c>
      <c r="G128" s="117">
        <v>1.9265020580233365</v>
      </c>
      <c r="H128" s="117">
        <v>0.87678670026370009</v>
      </c>
      <c r="I128" s="117">
        <v>0.119288960615815</v>
      </c>
      <c r="J128" s="117">
        <v>8.2832584353154104</v>
      </c>
      <c r="K128" s="79">
        <v>31.2738910093348</v>
      </c>
      <c r="L128" s="67"/>
      <c r="M128" s="74">
        <v>43956</v>
      </c>
      <c r="N128" s="116">
        <v>10.822503299605497</v>
      </c>
      <c r="O128" s="116">
        <v>2.6548584658363437</v>
      </c>
      <c r="P128" s="116">
        <v>4.0553582763868397</v>
      </c>
      <c r="Q128" s="116">
        <v>1.7810873012954569</v>
      </c>
      <c r="R128" s="116">
        <v>1.9211007395031323</v>
      </c>
      <c r="S128" s="116">
        <v>0.82402285683779863</v>
      </c>
      <c r="T128" s="116">
        <v>0.11636576449582067</v>
      </c>
      <c r="U128" s="116">
        <v>8.5433540058163171</v>
      </c>
      <c r="V128" s="81">
        <v>30.718650709777208</v>
      </c>
      <c r="W128" s="67"/>
      <c r="AK128" s="103">
        <v>43590</v>
      </c>
      <c r="AL128" s="118">
        <v>0.17695929163900903</v>
      </c>
      <c r="AM128" s="118">
        <v>2.0193979590578962E-2</v>
      </c>
      <c r="AN128" s="118">
        <v>0.5213414586163001</v>
      </c>
      <c r="AO128" s="118">
        <v>0.15183119404670156</v>
      </c>
      <c r="AP128" s="118">
        <v>0.10169108043811721</v>
      </c>
      <c r="AQ128" s="53"/>
      <c r="AR128" s="74">
        <v>43956</v>
      </c>
      <c r="AS128" s="116">
        <v>9.747146779980187E-2</v>
      </c>
      <c r="AT128" s="116">
        <v>3.4021167108708339E-2</v>
      </c>
      <c r="AU128" s="116">
        <v>0.532043038705587</v>
      </c>
      <c r="AV128" s="116">
        <v>0.18252261062631048</v>
      </c>
      <c r="AW128" s="77">
        <v>8.5470144910047285E-2</v>
      </c>
    </row>
    <row r="129" spans="2:49">
      <c r="B129" s="74">
        <v>43591</v>
      </c>
      <c r="C129" s="117">
        <v>10.635743226332382</v>
      </c>
      <c r="D129" s="117">
        <v>3.4833424770661292</v>
      </c>
      <c r="E129" s="117">
        <v>4.3745425417830681</v>
      </c>
      <c r="F129" s="117">
        <v>2.6501727041069278</v>
      </c>
      <c r="G129" s="117">
        <v>1.9514024618277011</v>
      </c>
      <c r="H129" s="117">
        <v>1.0298491829802556</v>
      </c>
      <c r="I129" s="117">
        <v>0.13715778485444124</v>
      </c>
      <c r="J129" s="117">
        <v>8.7413931797574342</v>
      </c>
      <c r="K129" s="79">
        <v>33.003603558708342</v>
      </c>
      <c r="L129" s="67"/>
      <c r="M129" s="74">
        <v>43957</v>
      </c>
      <c r="N129" s="116">
        <v>11.455409759648013</v>
      </c>
      <c r="O129" s="116">
        <v>2.7661473628672102</v>
      </c>
      <c r="P129" s="116">
        <v>4.0521770984948802</v>
      </c>
      <c r="Q129" s="116">
        <v>1.8964865974632039</v>
      </c>
      <c r="R129" s="116">
        <v>1.9319253238935592</v>
      </c>
      <c r="S129" s="116">
        <v>0.93858178487695143</v>
      </c>
      <c r="T129" s="116">
        <v>0.11458693650210604</v>
      </c>
      <c r="U129" s="116">
        <v>8.8565535171737171</v>
      </c>
      <c r="V129" s="81">
        <v>32.011868380919644</v>
      </c>
      <c r="W129" s="67"/>
      <c r="AK129" s="103">
        <v>43591</v>
      </c>
      <c r="AL129" s="118">
        <v>0.25225774190963146</v>
      </c>
      <c r="AM129" s="118">
        <v>7.8458024409230359E-2</v>
      </c>
      <c r="AN129" s="118">
        <v>0.79150090898959446</v>
      </c>
      <c r="AO129" s="118">
        <v>0.20086540494705299</v>
      </c>
      <c r="AP129" s="118">
        <v>0.18713563908938602</v>
      </c>
      <c r="AQ129" s="53"/>
      <c r="AR129" s="74">
        <v>43957</v>
      </c>
      <c r="AS129" s="116">
        <v>0.13925873207223163</v>
      </c>
      <c r="AT129" s="116">
        <v>3.9474752258790449E-2</v>
      </c>
      <c r="AU129" s="116">
        <v>0.50755477421484962</v>
      </c>
      <c r="AV129" s="116">
        <v>0.18710420702971084</v>
      </c>
      <c r="AW129" s="77">
        <v>9.5641435311225348E-2</v>
      </c>
    </row>
    <row r="130" spans="2:49">
      <c r="B130" s="74">
        <v>43592</v>
      </c>
      <c r="C130" s="117">
        <v>10.76757526049035</v>
      </c>
      <c r="D130" s="117">
        <v>3.7034471845271768</v>
      </c>
      <c r="E130" s="117">
        <v>4.472190975359192</v>
      </c>
      <c r="F130" s="117">
        <v>2.9510498929890301</v>
      </c>
      <c r="G130" s="117">
        <v>1.9596221228124193</v>
      </c>
      <c r="H130" s="117">
        <v>1.1532965084683953</v>
      </c>
      <c r="I130" s="117">
        <v>0.14448150273210067</v>
      </c>
      <c r="J130" s="117">
        <v>9.0618528107898193</v>
      </c>
      <c r="K130" s="79">
        <v>34.213516258168482</v>
      </c>
      <c r="L130" s="67"/>
      <c r="M130" s="74">
        <v>43958</v>
      </c>
      <c r="N130" s="116">
        <v>11.814253920793613</v>
      </c>
      <c r="O130" s="116">
        <v>2.7438895834610371</v>
      </c>
      <c r="P130" s="116">
        <v>3.5111991108283394</v>
      </c>
      <c r="Q130" s="116">
        <v>2.0006187524409671</v>
      </c>
      <c r="R130" s="116">
        <v>1.8849746445666136</v>
      </c>
      <c r="S130" s="116">
        <v>0.91431393382388315</v>
      </c>
      <c r="T130" s="116">
        <v>0.10362227587266822</v>
      </c>
      <c r="U130" s="116">
        <v>8.7322752341450478</v>
      </c>
      <c r="V130" s="81">
        <v>31.70514745593217</v>
      </c>
      <c r="W130" s="67"/>
      <c r="AK130" s="103">
        <v>43592</v>
      </c>
      <c r="AL130" s="118">
        <v>0.31698855871283932</v>
      </c>
      <c r="AM130" s="118">
        <v>8.4314895847241222E-2</v>
      </c>
      <c r="AN130" s="118">
        <v>0.94185259775768182</v>
      </c>
      <c r="AO130" s="118">
        <v>0.23458815181598763</v>
      </c>
      <c r="AP130" s="118">
        <v>0.1805358893987733</v>
      </c>
      <c r="AQ130" s="53"/>
      <c r="AR130" s="74">
        <v>43958</v>
      </c>
      <c r="AS130" s="116">
        <v>0.16625891459123693</v>
      </c>
      <c r="AT130" s="116">
        <v>4.0670179406507655E-2</v>
      </c>
      <c r="AU130" s="116">
        <v>0.55401627250706087</v>
      </c>
      <c r="AV130" s="116">
        <v>0.17549040948207101</v>
      </c>
      <c r="AW130" s="77">
        <v>9.0392489576672452E-2</v>
      </c>
    </row>
    <row r="131" spans="2:49">
      <c r="B131" s="74">
        <v>43593</v>
      </c>
      <c r="C131" s="117">
        <v>10.817981626491925</v>
      </c>
      <c r="D131" s="117">
        <v>3.7034471845271768</v>
      </c>
      <c r="E131" s="117">
        <v>4.374739332034304</v>
      </c>
      <c r="F131" s="117">
        <v>2.5104656561778933</v>
      </c>
      <c r="G131" s="117">
        <v>1.9552682226517448</v>
      </c>
      <c r="H131" s="117">
        <v>1.2073822815196784</v>
      </c>
      <c r="I131" s="117">
        <v>0.15418833201152815</v>
      </c>
      <c r="J131" s="117">
        <v>8.9075806243369406</v>
      </c>
      <c r="K131" s="79">
        <v>33.631053259751191</v>
      </c>
      <c r="L131" s="67"/>
      <c r="M131" s="74">
        <v>43959</v>
      </c>
      <c r="N131" s="116">
        <v>12.484622133922759</v>
      </c>
      <c r="O131" s="116">
        <v>2.7995340319764703</v>
      </c>
      <c r="P131" s="116">
        <v>3.514768314659229</v>
      </c>
      <c r="Q131" s="116">
        <v>2.0154644731029618</v>
      </c>
      <c r="R131" s="116">
        <v>1.844177548101904</v>
      </c>
      <c r="S131" s="116">
        <v>0.94779303917682267</v>
      </c>
      <c r="T131" s="116">
        <v>0.10892706521946159</v>
      </c>
      <c r="U131" s="116">
        <v>8.7892845952708143</v>
      </c>
      <c r="V131" s="81">
        <v>32.504571201430423</v>
      </c>
      <c r="W131" s="67"/>
      <c r="AK131" s="103">
        <v>43593</v>
      </c>
      <c r="AL131" s="118">
        <v>0.22337460553073038</v>
      </c>
      <c r="AM131" s="118">
        <v>3.7048620435187238E-2</v>
      </c>
      <c r="AN131" s="118">
        <v>0.84828449165124742</v>
      </c>
      <c r="AO131" s="118">
        <v>0.27415025816200578</v>
      </c>
      <c r="AP131" s="118">
        <v>0.10526111607463606</v>
      </c>
      <c r="AQ131" s="53"/>
      <c r="AR131" s="74">
        <v>43959</v>
      </c>
      <c r="AS131" s="116">
        <v>0.17237065027013498</v>
      </c>
      <c r="AT131" s="116">
        <v>2.1612296575362146E-2</v>
      </c>
      <c r="AU131" s="116">
        <v>0.56894310415431093</v>
      </c>
      <c r="AV131" s="116">
        <v>0.19483342151654232</v>
      </c>
      <c r="AW131" s="77">
        <v>8.8148424174458548E-2</v>
      </c>
    </row>
    <row r="132" spans="2:49">
      <c r="B132" s="74">
        <v>43594</v>
      </c>
      <c r="C132" s="117">
        <v>10.682272179564606</v>
      </c>
      <c r="D132" s="117">
        <v>3.6576950824144872</v>
      </c>
      <c r="E132" s="117">
        <v>4.3625486520756667</v>
      </c>
      <c r="F132" s="117">
        <v>2.7187314686860335</v>
      </c>
      <c r="G132" s="117">
        <v>2.0155901357764994</v>
      </c>
      <c r="H132" s="117">
        <v>1.2945727993213791</v>
      </c>
      <c r="I132" s="117">
        <v>0.14620670450322154</v>
      </c>
      <c r="J132" s="117">
        <v>8.9631170602816255</v>
      </c>
      <c r="K132" s="79">
        <v>33.84073408262352</v>
      </c>
      <c r="L132" s="67"/>
      <c r="M132" s="74">
        <v>43960</v>
      </c>
      <c r="N132" s="116">
        <v>12.468848764202072</v>
      </c>
      <c r="O132" s="116">
        <v>2.9615212043213988</v>
      </c>
      <c r="P132" s="116">
        <v>3.5080679240082664</v>
      </c>
      <c r="Q132" s="116">
        <v>1.7435098377976768</v>
      </c>
      <c r="R132" s="116">
        <v>1.8795740828515828</v>
      </c>
      <c r="S132" s="116">
        <v>1.017931898234278</v>
      </c>
      <c r="T132" s="116">
        <v>0.11122534761894314</v>
      </c>
      <c r="U132" s="116">
        <v>9.1649630315654438</v>
      </c>
      <c r="V132" s="81">
        <v>32.855642090599666</v>
      </c>
      <c r="W132" s="67"/>
      <c r="AK132" s="103">
        <v>43594</v>
      </c>
      <c r="AL132" s="118">
        <v>0.28602542722195123</v>
      </c>
      <c r="AM132" s="118">
        <v>7.2132122198976342E-2</v>
      </c>
      <c r="AN132" s="118">
        <v>0.82586535867938671</v>
      </c>
      <c r="AO132" s="118">
        <v>0.24596580666516579</v>
      </c>
      <c r="AP132" s="118">
        <v>0.14047081830091004</v>
      </c>
      <c r="AQ132" s="53"/>
      <c r="AR132" s="74">
        <v>43960</v>
      </c>
      <c r="AS132" s="116">
        <v>0.14900916287308</v>
      </c>
      <c r="AT132" s="116">
        <v>1.5915777538118191E-2</v>
      </c>
      <c r="AU132" s="116">
        <v>0.46013424408819098</v>
      </c>
      <c r="AV132" s="116">
        <v>0.17623308183584541</v>
      </c>
      <c r="AW132" s="77">
        <v>0.10845036797758018</v>
      </c>
    </row>
    <row r="133" spans="2:49">
      <c r="B133" s="74">
        <v>43595</v>
      </c>
      <c r="C133" s="117">
        <v>11.341432350354438</v>
      </c>
      <c r="D133" s="117">
        <v>3.7764032392474118</v>
      </c>
      <c r="E133" s="117">
        <v>4.5399383998744955</v>
      </c>
      <c r="F133" s="117">
        <v>2.8882827610069128</v>
      </c>
      <c r="G133" s="117">
        <v>2.0289416926398087</v>
      </c>
      <c r="H133" s="117">
        <v>1.2251540760534161</v>
      </c>
      <c r="I133" s="117">
        <v>0.14080295356883024</v>
      </c>
      <c r="J133" s="117">
        <v>9.3462255789594835</v>
      </c>
      <c r="K133" s="79">
        <v>35.287181051704799</v>
      </c>
      <c r="L133" s="67"/>
      <c r="M133" s="74">
        <v>43961</v>
      </c>
      <c r="N133" s="116">
        <v>12.967681581618757</v>
      </c>
      <c r="O133" s="116">
        <v>3.0505523219460922</v>
      </c>
      <c r="P133" s="116">
        <v>3.2066804802036759</v>
      </c>
      <c r="Q133" s="116">
        <v>1.3100984115202805</v>
      </c>
      <c r="R133" s="116">
        <v>1.8715776793929204</v>
      </c>
      <c r="S133" s="116">
        <v>0.9926777253355159</v>
      </c>
      <c r="T133" s="116">
        <v>0.10911933026324194</v>
      </c>
      <c r="U133" s="116">
        <v>8.685984965255372</v>
      </c>
      <c r="V133" s="81">
        <v>32.194372495535852</v>
      </c>
      <c r="W133" s="67"/>
      <c r="AK133" s="103">
        <v>43595</v>
      </c>
      <c r="AL133" s="118">
        <v>0.31113677921213867</v>
      </c>
      <c r="AM133" s="118">
        <v>8.801262220892582E-2</v>
      </c>
      <c r="AN133" s="118">
        <v>0.88567693868573749</v>
      </c>
      <c r="AO133" s="118">
        <v>0.24820523847928469</v>
      </c>
      <c r="AP133" s="118">
        <v>0.14833483018995344</v>
      </c>
      <c r="AQ133" s="53"/>
      <c r="AR133" s="74">
        <v>43961</v>
      </c>
      <c r="AS133" s="116">
        <v>7.6439215414308842E-2</v>
      </c>
      <c r="AT133" s="116">
        <v>1.3075936520536478E-2</v>
      </c>
      <c r="AU133" s="116">
        <v>0.33444164268735949</v>
      </c>
      <c r="AV133" s="116">
        <v>0.16161363719267105</v>
      </c>
      <c r="AW133" s="77">
        <v>9.2388970298359741E-2</v>
      </c>
    </row>
    <row r="134" spans="2:49">
      <c r="B134" s="74">
        <v>43596</v>
      </c>
      <c r="C134" s="117">
        <v>11.141745592732814</v>
      </c>
      <c r="D134" s="117">
        <v>3.8505958372679898</v>
      </c>
      <c r="E134" s="117">
        <v>4.080860864630715</v>
      </c>
      <c r="F134" s="117">
        <v>2.2392444180479605</v>
      </c>
      <c r="G134" s="117">
        <v>2.0306967238361588</v>
      </c>
      <c r="H134" s="117">
        <v>1.1225158496758034</v>
      </c>
      <c r="I134" s="117">
        <v>0.11957345774665289</v>
      </c>
      <c r="J134" s="117">
        <v>8.8577743937567099</v>
      </c>
      <c r="K134" s="79">
        <v>33.443007137694806</v>
      </c>
      <c r="L134" s="67"/>
      <c r="M134" s="74">
        <v>43962</v>
      </c>
      <c r="N134" s="116">
        <v>13.001199992275213</v>
      </c>
      <c r="O134" s="116">
        <v>2.8292110711847016</v>
      </c>
      <c r="P134" s="116">
        <v>3.6940989856617827</v>
      </c>
      <c r="Q134" s="116">
        <v>1.4663989427772923</v>
      </c>
      <c r="R134" s="116">
        <v>1.8567041873265662</v>
      </c>
      <c r="S134" s="116">
        <v>1.0191701550980983</v>
      </c>
      <c r="T134" s="116">
        <v>0.11054260965457195</v>
      </c>
      <c r="U134" s="116">
        <v>8.5092634856744951</v>
      </c>
      <c r="V134" s="81">
        <v>32.486589429652724</v>
      </c>
      <c r="W134" s="67"/>
      <c r="AK134" s="103">
        <v>43596</v>
      </c>
      <c r="AL134" s="118">
        <v>0.22121804087955427</v>
      </c>
      <c r="AM134" s="118">
        <v>2.2168139125235953E-2</v>
      </c>
      <c r="AN134" s="118">
        <v>0.66449766948369782</v>
      </c>
      <c r="AO134" s="118">
        <v>0.18138612930108225</v>
      </c>
      <c r="AP134" s="118">
        <v>0.15193120462227291</v>
      </c>
      <c r="AQ134" s="53"/>
      <c r="AR134" s="74">
        <v>43962</v>
      </c>
      <c r="AS134" s="116">
        <v>0.10697404144670401</v>
      </c>
      <c r="AT134" s="116">
        <v>1.4924799701378777E-2</v>
      </c>
      <c r="AU134" s="116">
        <v>0.33567375871215915</v>
      </c>
      <c r="AV134" s="116">
        <v>0.16989290007984839</v>
      </c>
      <c r="AW134" s="77">
        <v>8.5073557898992194E-2</v>
      </c>
    </row>
    <row r="135" spans="2:49">
      <c r="B135" s="74">
        <v>43597</v>
      </c>
      <c r="C135" s="117">
        <v>11.428674137664856</v>
      </c>
      <c r="D135" s="117">
        <v>3.8048437351553002</v>
      </c>
      <c r="E135" s="117">
        <v>3.92965215533708</v>
      </c>
      <c r="F135" s="117">
        <v>1.7310544950196205</v>
      </c>
      <c r="G135" s="117">
        <v>2.026827935791423</v>
      </c>
      <c r="H135" s="117">
        <v>1.0464543925375658</v>
      </c>
      <c r="I135" s="117">
        <v>0.11752485320315446</v>
      </c>
      <c r="J135" s="117">
        <v>8.6775577570805176</v>
      </c>
      <c r="K135" s="79">
        <v>32.762589461789517</v>
      </c>
      <c r="L135" s="67"/>
      <c r="M135" s="74">
        <v>43963</v>
      </c>
      <c r="N135" s="116">
        <v>12.658129200850302</v>
      </c>
      <c r="O135" s="116">
        <v>2.8032436618774992</v>
      </c>
      <c r="P135" s="116">
        <v>3.9059436911175807</v>
      </c>
      <c r="Q135" s="116">
        <v>1.9468013246695428</v>
      </c>
      <c r="R135" s="116">
        <v>1.8582276361399575</v>
      </c>
      <c r="S135" s="116">
        <v>1.1287472202482038</v>
      </c>
      <c r="T135" s="116">
        <v>0.11363751355571755</v>
      </c>
      <c r="U135" s="116">
        <v>9.0848131440718358</v>
      </c>
      <c r="V135" s="81">
        <v>33.49954339253064</v>
      </c>
      <c r="W135" s="67"/>
      <c r="AK135" s="103">
        <v>43597</v>
      </c>
      <c r="AL135" s="118">
        <v>0.20652273886723546</v>
      </c>
      <c r="AM135" s="118">
        <v>1.7231021594353118E-2</v>
      </c>
      <c r="AN135" s="118">
        <v>0.40377846565665237</v>
      </c>
      <c r="AO135" s="118">
        <v>0.15358335860085126</v>
      </c>
      <c r="AP135" s="118">
        <v>0.10087307269425214</v>
      </c>
      <c r="AQ135" s="53"/>
      <c r="AR135" s="74">
        <v>43963</v>
      </c>
      <c r="AS135" s="116">
        <v>0.141995877044263</v>
      </c>
      <c r="AT135" s="116">
        <v>5.1190098658819745E-2</v>
      </c>
      <c r="AU135" s="116">
        <v>0.49043397256170451</v>
      </c>
      <c r="AV135" s="116">
        <v>0.17339366207789919</v>
      </c>
      <c r="AW135" s="77">
        <v>0.10601214802346529</v>
      </c>
    </row>
    <row r="136" spans="2:49">
      <c r="B136" s="74">
        <v>43598</v>
      </c>
      <c r="C136" s="117">
        <v>11.682644674057411</v>
      </c>
      <c r="D136" s="117">
        <v>3.697264468025462</v>
      </c>
      <c r="E136" s="117">
        <v>4.4094259943419214</v>
      </c>
      <c r="F136" s="117">
        <v>2.4941613318755675</v>
      </c>
      <c r="G136" s="117">
        <v>2.0325244083291243</v>
      </c>
      <c r="H136" s="117">
        <v>1.2486015340140459</v>
      </c>
      <c r="I136" s="117">
        <v>0.12762969581319636</v>
      </c>
      <c r="J136" s="117">
        <v>9.2566206387705243</v>
      </c>
      <c r="K136" s="79">
        <v>34.948872745227256</v>
      </c>
      <c r="L136" s="67"/>
      <c r="M136" s="74">
        <v>43964</v>
      </c>
      <c r="N136" s="116">
        <v>13.105698566674759</v>
      </c>
      <c r="O136" s="116">
        <v>3.0418965188436911</v>
      </c>
      <c r="P136" s="116">
        <v>3.5967909674799339</v>
      </c>
      <c r="Q136" s="116">
        <v>2.196055563248545</v>
      </c>
      <c r="R136" s="116">
        <v>1.7970157201316717</v>
      </c>
      <c r="S136" s="116">
        <v>1.0776360805419434</v>
      </c>
      <c r="T136" s="116">
        <v>0.1220678946971033</v>
      </c>
      <c r="U136" s="116">
        <v>9.3477266963564265</v>
      </c>
      <c r="V136" s="81">
        <v>34.284888007974075</v>
      </c>
      <c r="W136" s="67"/>
      <c r="AK136" s="103">
        <v>43598</v>
      </c>
      <c r="AL136" s="118">
        <v>0.24329824160840591</v>
      </c>
      <c r="AM136" s="118">
        <v>5.5831197684563072E-2</v>
      </c>
      <c r="AN136" s="118">
        <v>0.66868673116111577</v>
      </c>
      <c r="AO136" s="118">
        <v>0.2582109827268213</v>
      </c>
      <c r="AP136" s="118">
        <v>0.15031099241202237</v>
      </c>
      <c r="AQ136" s="53"/>
      <c r="AR136" s="74">
        <v>43964</v>
      </c>
      <c r="AS136" s="116">
        <v>0.1489503961838598</v>
      </c>
      <c r="AT136" s="116">
        <v>7.53054962101532E-2</v>
      </c>
      <c r="AU136" s="116">
        <v>0.65211442200944436</v>
      </c>
      <c r="AV136" s="116">
        <v>0.19550546508739292</v>
      </c>
      <c r="AW136" s="77">
        <v>0.10542667421966856</v>
      </c>
    </row>
    <row r="137" spans="2:49">
      <c r="B137" s="74">
        <v>43599</v>
      </c>
      <c r="C137" s="117">
        <v>11.686522086826757</v>
      </c>
      <c r="D137" s="117">
        <v>3.734360767035751</v>
      </c>
      <c r="E137" s="117">
        <v>4.4494569402869422</v>
      </c>
      <c r="F137" s="117">
        <v>2.6692036349239578</v>
      </c>
      <c r="G137" s="117">
        <v>1.9940302700060681</v>
      </c>
      <c r="H137" s="117">
        <v>1.4016152631792935</v>
      </c>
      <c r="I137" s="117">
        <v>0.14440191506804448</v>
      </c>
      <c r="J137" s="117">
        <v>9.3961743083272324</v>
      </c>
      <c r="K137" s="79">
        <v>35.475765185654048</v>
      </c>
      <c r="L137" s="67"/>
      <c r="M137" s="74">
        <v>43965</v>
      </c>
      <c r="N137" s="116">
        <v>12.845437966283443</v>
      </c>
      <c r="O137" s="116">
        <v>3.1061967704615254</v>
      </c>
      <c r="P137" s="116">
        <v>3.8712221144105499</v>
      </c>
      <c r="Q137" s="116">
        <v>2.0371319901208977</v>
      </c>
      <c r="R137" s="116">
        <v>1.7892168428231803</v>
      </c>
      <c r="S137" s="116">
        <v>1.0698451797035124</v>
      </c>
      <c r="T137" s="116">
        <v>0.12092335218033388</v>
      </c>
      <c r="U137" s="116">
        <v>9.3207266300963454</v>
      </c>
      <c r="V137" s="81">
        <v>34.160700846079791</v>
      </c>
      <c r="W137" s="67"/>
      <c r="AK137" s="103">
        <v>43599</v>
      </c>
      <c r="AL137" s="118">
        <v>0.25652109236935217</v>
      </c>
      <c r="AM137" s="118">
        <v>7.3405165224213878E-2</v>
      </c>
      <c r="AN137" s="118">
        <v>0.72388559547559295</v>
      </c>
      <c r="AO137" s="118">
        <v>0.24118659235398948</v>
      </c>
      <c r="AP137" s="118">
        <v>0.18552520986043433</v>
      </c>
      <c r="AQ137" s="53"/>
      <c r="AR137" s="74">
        <v>43965</v>
      </c>
      <c r="AS137" s="116">
        <v>0.14541851816172738</v>
      </c>
      <c r="AT137" s="116">
        <v>3.8996902104505106E-2</v>
      </c>
      <c r="AU137" s="116">
        <v>0.60110793954491215</v>
      </c>
      <c r="AV137" s="116">
        <v>0.17374252546021968</v>
      </c>
      <c r="AW137" s="77">
        <v>9.1085576174740307E-2</v>
      </c>
    </row>
    <row r="138" spans="2:49">
      <c r="B138" s="74">
        <v>43600</v>
      </c>
      <c r="C138" s="117">
        <v>11.632238308055832</v>
      </c>
      <c r="D138" s="117">
        <v>3.6502758226124294</v>
      </c>
      <c r="E138" s="117">
        <v>4.5112633623385143</v>
      </c>
      <c r="F138" s="117">
        <v>2.7801753415989157</v>
      </c>
      <c r="G138" s="117">
        <v>1.9599732804127239</v>
      </c>
      <c r="H138" s="117">
        <v>1.3116608773851488</v>
      </c>
      <c r="I138" s="117">
        <v>0.15280701509460579</v>
      </c>
      <c r="J138" s="117">
        <v>9.366920017269166</v>
      </c>
      <c r="K138" s="79">
        <v>35.365314024767336</v>
      </c>
      <c r="L138" s="67"/>
      <c r="M138" s="74">
        <v>43966</v>
      </c>
      <c r="N138" s="116">
        <v>13.011058348350643</v>
      </c>
      <c r="O138" s="116">
        <v>3.1470026993728433</v>
      </c>
      <c r="P138" s="116">
        <v>3.9847074021567241</v>
      </c>
      <c r="Q138" s="116">
        <v>1.9257610804372349</v>
      </c>
      <c r="R138" s="116">
        <v>1.875688645093039</v>
      </c>
      <c r="S138" s="116">
        <v>1.1495123161534473</v>
      </c>
      <c r="T138" s="116">
        <v>0.12883288874440996</v>
      </c>
      <c r="U138" s="116">
        <v>9.4294804708289348</v>
      </c>
      <c r="V138" s="81">
        <v>34.652043851137272</v>
      </c>
      <c r="W138" s="67"/>
      <c r="AK138" s="103">
        <v>43600</v>
      </c>
      <c r="AL138" s="118">
        <v>0.24268222843081561</v>
      </c>
      <c r="AM138" s="118">
        <v>7.0057955035807862E-2</v>
      </c>
      <c r="AN138" s="118">
        <v>0.7841742842740852</v>
      </c>
      <c r="AO138" s="118">
        <v>0.26531238580988503</v>
      </c>
      <c r="AP138" s="118">
        <v>0.1911752578281796</v>
      </c>
      <c r="AQ138" s="53"/>
      <c r="AR138" s="74">
        <v>43966</v>
      </c>
      <c r="AS138" s="116">
        <v>0.13130829039355577</v>
      </c>
      <c r="AT138" s="116">
        <v>3.59622329199916E-2</v>
      </c>
      <c r="AU138" s="116">
        <v>0.49897843656014707</v>
      </c>
      <c r="AV138" s="116">
        <v>0.18779194588565562</v>
      </c>
      <c r="AW138" s="77">
        <v>8.4079456491774354E-2</v>
      </c>
    </row>
    <row r="139" spans="2:49">
      <c r="B139" s="74">
        <v>43601</v>
      </c>
      <c r="C139" s="117">
        <v>12.002531227528941</v>
      </c>
      <c r="D139" s="117">
        <v>3.7405434835374658</v>
      </c>
      <c r="E139" s="117">
        <v>4.3376134228222503</v>
      </c>
      <c r="F139" s="117">
        <v>2.7462756834635584</v>
      </c>
      <c r="G139" s="117">
        <v>2.0100684852337776</v>
      </c>
      <c r="H139" s="117">
        <v>1.30247820850083</v>
      </c>
      <c r="I139" s="117">
        <v>0.16223164869647755</v>
      </c>
      <c r="J139" s="117">
        <v>9.4762128404728507</v>
      </c>
      <c r="K139" s="79">
        <v>35.777955000256149</v>
      </c>
      <c r="L139" s="67"/>
      <c r="M139" s="74">
        <v>43967</v>
      </c>
      <c r="N139" s="116">
        <v>13.446797686884587</v>
      </c>
      <c r="O139" s="116">
        <v>3.1977009746869047</v>
      </c>
      <c r="P139" s="116">
        <v>3.9449518038616191</v>
      </c>
      <c r="Q139" s="116">
        <v>1.5084889474084486</v>
      </c>
      <c r="R139" s="116">
        <v>1.8773505892531019</v>
      </c>
      <c r="S139" s="116">
        <v>1.1013251394346106</v>
      </c>
      <c r="T139" s="116">
        <v>0.12655890370780934</v>
      </c>
      <c r="U139" s="116">
        <v>9.3903801422010105</v>
      </c>
      <c r="V139" s="81">
        <v>34.593554187438087</v>
      </c>
      <c r="W139" s="67"/>
      <c r="AK139" s="103">
        <v>43601</v>
      </c>
      <c r="AL139" s="118">
        <v>0.18869119692579811</v>
      </c>
      <c r="AM139" s="118">
        <v>7.7649183865715593E-2</v>
      </c>
      <c r="AN139" s="118">
        <v>0.82897104806121824</v>
      </c>
      <c r="AO139" s="118">
        <v>0.25176378766336405</v>
      </c>
      <c r="AP139" s="118">
        <v>0.17682211919088534</v>
      </c>
      <c r="AQ139" s="53"/>
      <c r="AR139" s="74">
        <v>43967</v>
      </c>
      <c r="AS139" s="116">
        <v>0.10557245590880286</v>
      </c>
      <c r="AT139" s="116">
        <v>1.5995151976497805E-2</v>
      </c>
      <c r="AU139" s="116">
        <v>0.35315147891196547</v>
      </c>
      <c r="AV139" s="116">
        <v>0.16438385501179223</v>
      </c>
      <c r="AW139" s="77">
        <v>9.0245744857211832E-2</v>
      </c>
    </row>
    <row r="140" spans="2:49">
      <c r="B140" s="74">
        <v>43602</v>
      </c>
      <c r="C140" s="117">
        <v>11.961818393450748</v>
      </c>
      <c r="D140" s="117">
        <v>3.8172091681587297</v>
      </c>
      <c r="E140" s="117">
        <v>4.2884134794859614</v>
      </c>
      <c r="F140" s="117">
        <v>2.6731666189486707</v>
      </c>
      <c r="G140" s="117">
        <v>2.0067256767843249</v>
      </c>
      <c r="H140" s="117">
        <v>1.3002136268774227</v>
      </c>
      <c r="I140" s="117">
        <v>0.14513226677650184</v>
      </c>
      <c r="J140" s="117">
        <v>9.4369187311783982</v>
      </c>
      <c r="K140" s="79">
        <v>35.629597961660757</v>
      </c>
      <c r="L140" s="67"/>
      <c r="M140" s="74">
        <v>43968</v>
      </c>
      <c r="N140" s="116">
        <v>13.750435054007788</v>
      </c>
      <c r="O140" s="116">
        <v>3.1803893684821034</v>
      </c>
      <c r="P140" s="116">
        <v>3.721915446375839</v>
      </c>
      <c r="Q140" s="116">
        <v>1.3343839189700704</v>
      </c>
      <c r="R140" s="116">
        <v>1.8783094614073821</v>
      </c>
      <c r="S140" s="116">
        <v>0.93252501035581647</v>
      </c>
      <c r="T140" s="116">
        <v>0.11868965106597712</v>
      </c>
      <c r="U140" s="116">
        <v>9.1667192861826319</v>
      </c>
      <c r="V140" s="81">
        <v>34.083367196847611</v>
      </c>
      <c r="W140" s="67"/>
      <c r="AK140" s="103">
        <v>43602</v>
      </c>
      <c r="AL140" s="118">
        <v>0.22253303197245744</v>
      </c>
      <c r="AM140" s="118">
        <v>7.7466528306444252E-2</v>
      </c>
      <c r="AN140" s="118">
        <v>0.79933120387746193</v>
      </c>
      <c r="AO140" s="118">
        <v>0.25244296545471195</v>
      </c>
      <c r="AP140" s="118">
        <v>0.12560369687699219</v>
      </c>
      <c r="AQ140" s="53"/>
      <c r="AR140" s="74">
        <v>43968</v>
      </c>
      <c r="AS140" s="116">
        <v>0.10035172694440476</v>
      </c>
      <c r="AT140" s="116">
        <v>1.7977909411980464E-2</v>
      </c>
      <c r="AU140" s="116">
        <v>0.31111112235681504</v>
      </c>
      <c r="AV140" s="116">
        <v>0.14488888408072803</v>
      </c>
      <c r="AW140" s="77">
        <v>9.4044551748684688E-2</v>
      </c>
    </row>
    <row r="141" spans="2:49">
      <c r="B141" s="74">
        <v>43603</v>
      </c>
      <c r="C141" s="117">
        <v>12.155689031918346</v>
      </c>
      <c r="D141" s="117">
        <v>3.7529089165408953</v>
      </c>
      <c r="E141" s="117">
        <v>4.1539081362750787</v>
      </c>
      <c r="F141" s="117">
        <v>2.1562093350724219</v>
      </c>
      <c r="G141" s="117">
        <v>2.0054754346384125</v>
      </c>
      <c r="H141" s="117">
        <v>1.1964489017766797</v>
      </c>
      <c r="I141" s="117">
        <v>0.14440066802132159</v>
      </c>
      <c r="J141" s="117">
        <v>9.2107877441612231</v>
      </c>
      <c r="K141" s="79">
        <v>34.775828168404381</v>
      </c>
      <c r="L141" s="67"/>
      <c r="M141" s="74">
        <v>43969</v>
      </c>
      <c r="N141" s="116">
        <v>13.50791949455224</v>
      </c>
      <c r="O141" s="116">
        <v>3.0505523219460922</v>
      </c>
      <c r="P141" s="116">
        <v>3.9876005362535283</v>
      </c>
      <c r="Q141" s="116">
        <v>1.8342633895267959</v>
      </c>
      <c r="R141" s="116">
        <v>1.8713740988013641</v>
      </c>
      <c r="S141" s="116">
        <v>1.2081119180012205</v>
      </c>
      <c r="T141" s="116">
        <v>0.12878341192274761</v>
      </c>
      <c r="U141" s="116">
        <v>9.0855383696316565</v>
      </c>
      <c r="V141" s="81">
        <v>34.674143540635647</v>
      </c>
      <c r="W141" s="67"/>
      <c r="AK141" s="103">
        <v>43603</v>
      </c>
      <c r="AL141" s="118">
        <v>0.22043635749132415</v>
      </c>
      <c r="AM141" s="118">
        <v>2.9137904950436638E-2</v>
      </c>
      <c r="AN141" s="118">
        <v>0.68982460955477465</v>
      </c>
      <c r="AO141" s="118">
        <v>0.19122849989923019</v>
      </c>
      <c r="AP141" s="118">
        <v>0.14764550627699999</v>
      </c>
      <c r="AQ141" s="53"/>
      <c r="AR141" s="74">
        <v>43969</v>
      </c>
      <c r="AS141" s="116">
        <v>0.10636494199725727</v>
      </c>
      <c r="AT141" s="116">
        <v>2.7338480806747976E-2</v>
      </c>
      <c r="AU141" s="116">
        <v>0.45199467512942587</v>
      </c>
      <c r="AV141" s="116">
        <v>0.20057147506256279</v>
      </c>
      <c r="AW141" s="77">
        <v>0.10571715351049829</v>
      </c>
    </row>
    <row r="142" spans="2:49">
      <c r="B142" s="74">
        <v>43604</v>
      </c>
      <c r="C142" s="117">
        <v>12.130485848917559</v>
      </c>
      <c r="D142" s="117">
        <v>3.6576950824144872</v>
      </c>
      <c r="E142" s="117">
        <v>4.2708745483445325</v>
      </c>
      <c r="F142" s="117">
        <v>2.0440734504823932</v>
      </c>
      <c r="G142" s="117">
        <v>2.0083558351271189</v>
      </c>
      <c r="H142" s="117">
        <v>1.0806264650343114</v>
      </c>
      <c r="I142" s="117">
        <v>0.14652393938080377</v>
      </c>
      <c r="J142" s="117">
        <v>9.1292165551803848</v>
      </c>
      <c r="K142" s="79">
        <v>34.467851724881591</v>
      </c>
      <c r="L142" s="67"/>
      <c r="M142" s="74">
        <v>43970</v>
      </c>
      <c r="N142" s="116">
        <v>13.640021465962985</v>
      </c>
      <c r="O142" s="116">
        <v>3.080229361154323</v>
      </c>
      <c r="P142" s="116">
        <v>3.930342508234562</v>
      </c>
      <c r="Q142" s="116">
        <v>2.1498974872904375</v>
      </c>
      <c r="R142" s="116">
        <v>1.8570659401992939</v>
      </c>
      <c r="S142" s="116">
        <v>1.1587006521172338</v>
      </c>
      <c r="T142" s="116">
        <v>0.1327693116394254</v>
      </c>
      <c r="U142" s="116">
        <v>9.5937797460829675</v>
      </c>
      <c r="V142" s="81">
        <v>35.542806472681228</v>
      </c>
      <c r="W142" s="67"/>
      <c r="AK142" s="103">
        <v>43604</v>
      </c>
      <c r="AL142" s="118">
        <v>0.21774968273474071</v>
      </c>
      <c r="AM142" s="118">
        <v>1.5762640995385727E-2</v>
      </c>
      <c r="AN142" s="118">
        <v>0.61903355101862156</v>
      </c>
      <c r="AO142" s="118">
        <v>0.16260386699770354</v>
      </c>
      <c r="AP142" s="118">
        <v>0.15362065023862723</v>
      </c>
      <c r="AR142" s="74">
        <v>43970</v>
      </c>
      <c r="AS142" s="116">
        <v>0.13319020719423075</v>
      </c>
      <c r="AT142" s="116">
        <v>5.9307137185640062E-2</v>
      </c>
      <c r="AU142" s="116">
        <v>0.53808575270487424</v>
      </c>
      <c r="AV142" s="116">
        <v>0.22211254043226833</v>
      </c>
      <c r="AW142" s="77">
        <v>0.11603255475155691</v>
      </c>
    </row>
    <row r="143" spans="2:49">
      <c r="B143" s="74">
        <v>43605</v>
      </c>
      <c r="C143" s="117">
        <v>12.182830921303811</v>
      </c>
      <c r="D143" s="117">
        <v>3.672533602018603</v>
      </c>
      <c r="E143" s="117">
        <v>4.6864741342103473</v>
      </c>
      <c r="F143" s="117">
        <v>2.7300762417609925</v>
      </c>
      <c r="G143" s="117">
        <v>2.016100222463149</v>
      </c>
      <c r="H143" s="117">
        <v>1.3200196529220625</v>
      </c>
      <c r="I143" s="117">
        <v>0.14803349497938753</v>
      </c>
      <c r="J143" s="117">
        <v>9.6399012718324677</v>
      </c>
      <c r="K143" s="79">
        <v>36.395969541490821</v>
      </c>
      <c r="L143" s="67"/>
      <c r="M143" s="74">
        <v>43971</v>
      </c>
      <c r="N143" s="116">
        <v>12.940078184607556</v>
      </c>
      <c r="O143" s="116">
        <v>3.0258214559392327</v>
      </c>
      <c r="P143" s="116">
        <v>3.7871649043149667</v>
      </c>
      <c r="Q143" s="116">
        <v>2.2810659327359564</v>
      </c>
      <c r="R143" s="116">
        <v>1.8005386482123147</v>
      </c>
      <c r="S143" s="116">
        <v>1.1335206512879832</v>
      </c>
      <c r="T143" s="116">
        <v>0.13100812601546866</v>
      </c>
      <c r="U143" s="116">
        <v>9.5598703468662851</v>
      </c>
      <c r="V143" s="81">
        <v>34.659068249979761</v>
      </c>
      <c r="W143" s="67"/>
      <c r="AK143" s="103">
        <v>43605</v>
      </c>
      <c r="AL143" s="118">
        <v>0.27087969582107946</v>
      </c>
      <c r="AM143" s="118">
        <v>6.3054572791562402E-2</v>
      </c>
      <c r="AN143" s="118">
        <v>0.84603142257437047</v>
      </c>
      <c r="AO143" s="118">
        <v>0.20658419609773129</v>
      </c>
      <c r="AP143" s="118">
        <v>0.20536509593150998</v>
      </c>
      <c r="AR143" s="74">
        <v>43971</v>
      </c>
      <c r="AS143" s="116">
        <v>0.14519036513299022</v>
      </c>
      <c r="AT143" s="116">
        <v>8.3408904782908244E-2</v>
      </c>
      <c r="AU143" s="116">
        <v>0.64351583919881039</v>
      </c>
      <c r="AV143" s="116">
        <v>0.20610905701260765</v>
      </c>
      <c r="AW143" s="77">
        <v>0.12369526298698051</v>
      </c>
    </row>
    <row r="144" spans="2:49">
      <c r="B144" s="74">
        <v>43606</v>
      </c>
      <c r="C144" s="117">
        <v>12.149872912764318</v>
      </c>
      <c r="D144" s="117">
        <v>3.8827459630769066</v>
      </c>
      <c r="E144" s="117">
        <v>4.4430850623940925</v>
      </c>
      <c r="F144" s="117">
        <v>2.726305085129149</v>
      </c>
      <c r="G144" s="117">
        <v>1.9811229577793512</v>
      </c>
      <c r="H144" s="117">
        <v>1.3325491489294239</v>
      </c>
      <c r="I144" s="117">
        <v>0.14581730116505354</v>
      </c>
      <c r="J144" s="117">
        <v>9.605828855195071</v>
      </c>
      <c r="K144" s="79">
        <v>36.267327286433364</v>
      </c>
      <c r="L144" s="67"/>
      <c r="M144" s="74">
        <v>43972</v>
      </c>
      <c r="N144" s="116">
        <v>13.3758175231415</v>
      </c>
      <c r="O144" s="116">
        <v>2.9503923146183118</v>
      </c>
      <c r="P144" s="116">
        <v>3.9076227563257091</v>
      </c>
      <c r="Q144" s="116">
        <v>1.8332256265224536</v>
      </c>
      <c r="R144" s="116">
        <v>1.7690131719228912</v>
      </c>
      <c r="S144" s="116">
        <v>1.1978220851354884</v>
      </c>
      <c r="T144" s="116">
        <v>0.13121115345604215</v>
      </c>
      <c r="U144" s="116">
        <v>9.3905185723233568</v>
      </c>
      <c r="V144" s="81">
        <v>34.555623203445748</v>
      </c>
      <c r="W144" s="67"/>
      <c r="AK144" s="103">
        <v>43606</v>
      </c>
      <c r="AL144" s="118">
        <v>0.26070061387533094</v>
      </c>
      <c r="AM144" s="118">
        <v>6.8334175586812429E-2</v>
      </c>
      <c r="AN144" s="118">
        <v>0.7784413423715747</v>
      </c>
      <c r="AO144" s="118">
        <v>0.197687823137533</v>
      </c>
      <c r="AP144" s="118">
        <v>0.21226285028318193</v>
      </c>
      <c r="AR144" s="74">
        <v>43972</v>
      </c>
      <c r="AS144" s="116">
        <v>0.14566741237489447</v>
      </c>
      <c r="AT144" s="116">
        <v>4.5816689709121158E-2</v>
      </c>
      <c r="AU144" s="116">
        <v>0.38321530912742979</v>
      </c>
      <c r="AV144" s="116">
        <v>0.14916370900274153</v>
      </c>
      <c r="AW144" s="77">
        <v>0.12600178896209305</v>
      </c>
    </row>
    <row r="145" spans="2:49">
      <c r="B145" s="74">
        <v>43607</v>
      </c>
      <c r="C145" s="117">
        <v>11.543057814360738</v>
      </c>
      <c r="D145" s="117">
        <v>4.0014541199098312</v>
      </c>
      <c r="E145" s="117">
        <v>4.6650335189345302</v>
      </c>
      <c r="F145" s="117">
        <v>2.6409082586761734</v>
      </c>
      <c r="G145" s="117">
        <v>1.9474193962018309</v>
      </c>
      <c r="H145" s="117">
        <v>1.2070816762896477</v>
      </c>
      <c r="I145" s="117">
        <v>0.14029848012372437</v>
      </c>
      <c r="J145" s="117">
        <v>9.4198317053412062</v>
      </c>
      <c r="K145" s="79">
        <v>35.565084969837685</v>
      </c>
      <c r="L145" s="67"/>
      <c r="M145" s="74">
        <v>43973</v>
      </c>
      <c r="N145" s="116">
        <v>13.316667386688927</v>
      </c>
      <c r="O145" s="116">
        <v>2.956575031120027</v>
      </c>
      <c r="P145" s="116">
        <v>4.1992175046040643</v>
      </c>
      <c r="Q145" s="116">
        <v>1.5844710296171691</v>
      </c>
      <c r="R145" s="116">
        <v>1.8504938440763503</v>
      </c>
      <c r="S145" s="116">
        <v>1.1198644065392811</v>
      </c>
      <c r="T145" s="116">
        <v>0.12154291104982777</v>
      </c>
      <c r="U145" s="116">
        <v>9.5000904801417541</v>
      </c>
      <c r="V145" s="81">
        <v>34.648922593837405</v>
      </c>
      <c r="W145" s="67"/>
      <c r="AK145" s="103">
        <v>43607</v>
      </c>
      <c r="AL145" s="118">
        <v>0.19286190342839526</v>
      </c>
      <c r="AM145" s="118">
        <v>6.9964157740607921E-2</v>
      </c>
      <c r="AN145" s="118">
        <v>0.75837222751438049</v>
      </c>
      <c r="AO145" s="118">
        <v>0.20229652957882258</v>
      </c>
      <c r="AP145" s="118">
        <v>0.22644064779414633</v>
      </c>
      <c r="AR145" s="74">
        <v>43973</v>
      </c>
      <c r="AS145" s="116">
        <v>9.2974087642422695E-2</v>
      </c>
      <c r="AT145" s="116">
        <v>1.990614703120238E-2</v>
      </c>
      <c r="AU145" s="116">
        <v>0.3509309475258538</v>
      </c>
      <c r="AV145" s="116">
        <v>0.14274505082127367</v>
      </c>
      <c r="AW145" s="77">
        <v>0.12683033222427764</v>
      </c>
    </row>
    <row r="146" spans="2:49">
      <c r="B146" s="74">
        <v>43608</v>
      </c>
      <c r="C146" s="117">
        <v>11.475203090897079</v>
      </c>
      <c r="D146" s="117">
        <v>3.9878521436060588</v>
      </c>
      <c r="E146" s="117">
        <v>4.9432282794200386</v>
      </c>
      <c r="F146" s="117">
        <v>2.6754389211140328</v>
      </c>
      <c r="G146" s="117">
        <v>2.0022605262632096</v>
      </c>
      <c r="H146" s="117">
        <v>1.2250028150352554</v>
      </c>
      <c r="I146" s="117">
        <v>0.14133959451169881</v>
      </c>
      <c r="J146" s="117">
        <v>9.5297456492126891</v>
      </c>
      <c r="K146" s="79">
        <v>35.980071020060066</v>
      </c>
      <c r="L146" s="67"/>
      <c r="M146" s="74">
        <v>43974</v>
      </c>
      <c r="N146" s="116">
        <v>13.1549903470519</v>
      </c>
      <c r="O146" s="116">
        <v>3.0752831879529512</v>
      </c>
      <c r="P146" s="116">
        <v>3.8519747582251225</v>
      </c>
      <c r="Q146" s="116">
        <v>1.3155126094338512</v>
      </c>
      <c r="R146" s="116">
        <v>1.8671564235718425</v>
      </c>
      <c r="S146" s="116">
        <v>0.98497949791427286</v>
      </c>
      <c r="T146" s="116">
        <v>0.12025473057176819</v>
      </c>
      <c r="U146" s="116">
        <v>9.5218030138351981</v>
      </c>
      <c r="V146" s="81">
        <v>33.891954568556912</v>
      </c>
      <c r="W146" s="67"/>
      <c r="AK146" s="103">
        <v>43608</v>
      </c>
      <c r="AL146" s="118">
        <v>0.20133847981879388</v>
      </c>
      <c r="AM146" s="118">
        <v>7.0169408813589546E-2</v>
      </c>
      <c r="AN146" s="118">
        <v>0.75066145883748792</v>
      </c>
      <c r="AO146" s="118">
        <v>0.20939151186343943</v>
      </c>
      <c r="AP146" s="118">
        <v>0.22268172536488587</v>
      </c>
      <c r="AR146" s="74">
        <v>43974</v>
      </c>
      <c r="AS146" s="116">
        <v>7.7072167225850141E-2</v>
      </c>
      <c r="AT146" s="116">
        <v>1.4669839384159417E-2</v>
      </c>
      <c r="AU146" s="116">
        <v>0.28506436888186576</v>
      </c>
      <c r="AV146" s="116">
        <v>0.14776682862935994</v>
      </c>
      <c r="AW146" s="77">
        <v>9.5904823269231596E-2</v>
      </c>
    </row>
    <row r="147" spans="2:49">
      <c r="B147" s="74">
        <v>43609</v>
      </c>
      <c r="C147" s="117">
        <v>11.680705967672733</v>
      </c>
      <c r="D147" s="117">
        <v>3.9594116476981704</v>
      </c>
      <c r="E147" s="117">
        <v>4.9902365506840916</v>
      </c>
      <c r="F147" s="117">
        <v>2.4784948425407949</v>
      </c>
      <c r="G147" s="117">
        <v>2.0008801136275292</v>
      </c>
      <c r="H147" s="117">
        <v>1.257649109724569</v>
      </c>
      <c r="I147" s="117">
        <v>0.1433995716439723</v>
      </c>
      <c r="J147" s="117">
        <v>9.5515259600350966</v>
      </c>
      <c r="K147" s="79">
        <v>36.06230376362695</v>
      </c>
      <c r="L147" s="67"/>
      <c r="M147" s="74">
        <v>43975</v>
      </c>
      <c r="N147" s="116">
        <v>13.202310456213961</v>
      </c>
      <c r="O147" s="116">
        <v>3.2211952973934213</v>
      </c>
      <c r="P147" s="116">
        <v>3.7392329884846265</v>
      </c>
      <c r="Q147" s="116">
        <v>1.2067758819751986</v>
      </c>
      <c r="R147" s="116">
        <v>1.8841852967711012</v>
      </c>
      <c r="S147" s="116">
        <v>0.95370855340827021</v>
      </c>
      <c r="T147" s="116">
        <v>0.11483689550191734</v>
      </c>
      <c r="U147" s="116">
        <v>9.1079065244973609</v>
      </c>
      <c r="V147" s="81">
        <v>33.430151894245853</v>
      </c>
      <c r="W147" s="67"/>
      <c r="AK147" s="103">
        <v>43609</v>
      </c>
      <c r="AL147" s="118">
        <v>0.19918589056130032</v>
      </c>
      <c r="AM147" s="118">
        <v>7.0735452788296682E-2</v>
      </c>
      <c r="AN147" s="118">
        <v>0.67976515083222633</v>
      </c>
      <c r="AO147" s="118">
        <v>0.2077306653316551</v>
      </c>
      <c r="AP147" s="118">
        <v>0.17465330749095892</v>
      </c>
      <c r="AR147" s="74">
        <v>43975</v>
      </c>
      <c r="AS147" s="116">
        <v>6.9540006099860427E-2</v>
      </c>
      <c r="AT147" s="116">
        <v>1.6812548339407058E-2</v>
      </c>
      <c r="AU147" s="116">
        <v>0.26112061268556952</v>
      </c>
      <c r="AV147" s="116">
        <v>0.13405699709959729</v>
      </c>
      <c r="AW147" s="77">
        <v>8.2827987422733271E-2</v>
      </c>
    </row>
    <row r="148" spans="2:49">
      <c r="B148" s="74">
        <v>43610</v>
      </c>
      <c r="C148" s="117">
        <v>11.762131635829125</v>
      </c>
      <c r="D148" s="117">
        <v>3.8048437351553002</v>
      </c>
      <c r="E148" s="117">
        <v>4.5387647999487761</v>
      </c>
      <c r="F148" s="117">
        <v>1.9803560791856101</v>
      </c>
      <c r="G148" s="117">
        <v>1.9893509436209735</v>
      </c>
      <c r="H148" s="117">
        <v>1.1496619937229333</v>
      </c>
      <c r="I148" s="117">
        <v>0.13329045344516621</v>
      </c>
      <c r="J148" s="117">
        <v>9.1363374650690155</v>
      </c>
      <c r="K148" s="79">
        <v>34.494737105976903</v>
      </c>
      <c r="L148" s="67"/>
      <c r="M148" s="74">
        <v>43976</v>
      </c>
      <c r="N148" s="116">
        <v>12.882899719370073</v>
      </c>
      <c r="O148" s="116">
        <v>3.2582915964037098</v>
      </c>
      <c r="P148" s="116">
        <v>4.0359133364410988</v>
      </c>
      <c r="Q148" s="116">
        <v>1.8156302345796518</v>
      </c>
      <c r="R148" s="116">
        <v>1.8875379436878033</v>
      </c>
      <c r="S148" s="116">
        <v>1.1608604761098826</v>
      </c>
      <c r="T148" s="116">
        <v>0.11899297331751102</v>
      </c>
      <c r="U148" s="116">
        <v>8.9303225866846105</v>
      </c>
      <c r="V148" s="81">
        <v>34.090448866594336</v>
      </c>
      <c r="W148" s="67"/>
      <c r="AK148" s="103">
        <v>43610</v>
      </c>
      <c r="AL148" s="118">
        <v>0.1766219017056038</v>
      </c>
      <c r="AM148" s="118">
        <v>4.9763764053998287E-2</v>
      </c>
      <c r="AN148" s="118">
        <v>0.54018974603528536</v>
      </c>
      <c r="AO148" s="118">
        <v>0.15710552326039412</v>
      </c>
      <c r="AP148" s="118">
        <v>0.13442644093317829</v>
      </c>
      <c r="AR148" s="74">
        <v>43976</v>
      </c>
      <c r="AS148" s="116">
        <v>0.11459538966574619</v>
      </c>
      <c r="AT148" s="116">
        <v>4.3768989551327908E-2</v>
      </c>
      <c r="AU148" s="116">
        <v>0.44084785990425601</v>
      </c>
      <c r="AV148" s="116">
        <v>0.17748228384493178</v>
      </c>
      <c r="AW148" s="77">
        <v>0.11146578382824018</v>
      </c>
    </row>
    <row r="149" spans="2:49">
      <c r="B149" s="74">
        <v>43611</v>
      </c>
      <c r="C149" s="117">
        <v>11.814476708215373</v>
      </c>
      <c r="D149" s="117">
        <v>3.7961879320528991</v>
      </c>
      <c r="E149" s="117">
        <v>4.5726262128157256</v>
      </c>
      <c r="F149" s="117">
        <v>1.4315066660106976</v>
      </c>
      <c r="G149" s="117">
        <v>1.9849993138758184</v>
      </c>
      <c r="H149" s="117">
        <v>1.1326565883478776</v>
      </c>
      <c r="I149" s="117">
        <v>0.13151377754041488</v>
      </c>
      <c r="J149" s="117">
        <v>8.9581991870938076</v>
      </c>
      <c r="K149" s="79">
        <v>33.822166385952613</v>
      </c>
      <c r="L149" s="67"/>
      <c r="M149" s="74">
        <v>43977</v>
      </c>
      <c r="N149" s="116">
        <v>12.563488982526186</v>
      </c>
      <c r="O149" s="116">
        <v>3.3176456748201724</v>
      </c>
      <c r="P149" s="116">
        <v>4.8495997628308611</v>
      </c>
      <c r="Q149" s="116">
        <v>2.1610382812596067</v>
      </c>
      <c r="R149" s="116">
        <v>1.8264433324813438</v>
      </c>
      <c r="S149" s="116">
        <v>1.285124611096091</v>
      </c>
      <c r="T149" s="116">
        <v>0.12589407354747628</v>
      </c>
      <c r="U149" s="116">
        <v>9.0726767397631196</v>
      </c>
      <c r="V149" s="81">
        <v>35.201911458324858</v>
      </c>
      <c r="W149" s="67"/>
      <c r="AK149" s="103">
        <v>43611</v>
      </c>
      <c r="AL149" s="118">
        <v>7.1715756346635573E-2</v>
      </c>
      <c r="AM149" s="118">
        <v>1.6768050548194243E-2</v>
      </c>
      <c r="AN149" s="118">
        <v>0.37313393726620153</v>
      </c>
      <c r="AO149" s="118">
        <v>0.13236904052992446</v>
      </c>
      <c r="AP149" s="118">
        <v>0.12894119857344191</v>
      </c>
      <c r="AR149" s="74">
        <v>43977</v>
      </c>
      <c r="AS149" s="116">
        <v>0.15329221745800917</v>
      </c>
      <c r="AT149" s="116">
        <v>5.2214750499720283E-2</v>
      </c>
      <c r="AU149" s="116">
        <v>0.64746219626449875</v>
      </c>
      <c r="AV149" s="116">
        <v>0.18489687920783002</v>
      </c>
      <c r="AW149" s="77">
        <v>0.10005807509847857</v>
      </c>
    </row>
    <row r="150" spans="2:49">
      <c r="B150" s="74">
        <v>43612</v>
      </c>
      <c r="C150" s="117">
        <v>11.399593541894715</v>
      </c>
      <c r="D150" s="117">
        <v>3.6688239721175742</v>
      </c>
      <c r="E150" s="117">
        <v>4.4889403649684425</v>
      </c>
      <c r="F150" s="117">
        <v>2.2121145522150276</v>
      </c>
      <c r="G150" s="117">
        <v>1.9436633721278824</v>
      </c>
      <c r="H150" s="117">
        <v>1.4086386914467908</v>
      </c>
      <c r="I150" s="117">
        <v>0.13853773624241619</v>
      </c>
      <c r="J150" s="117">
        <v>9.1009977082008433</v>
      </c>
      <c r="K150" s="79">
        <v>34.36130993921369</v>
      </c>
      <c r="L150" s="67"/>
      <c r="M150" s="74">
        <v>43978</v>
      </c>
      <c r="N150" s="116">
        <v>13.058378457512701</v>
      </c>
      <c r="O150" s="116">
        <v>3.3386669109260025</v>
      </c>
      <c r="P150" s="116">
        <v>5.1210925456472518</v>
      </c>
      <c r="Q150" s="116">
        <v>2.1369503594783557</v>
      </c>
      <c r="R150" s="116">
        <v>1.8048304903487975</v>
      </c>
      <c r="S150" s="116">
        <v>1.169879133047236</v>
      </c>
      <c r="T150" s="116">
        <v>0.12638747270624889</v>
      </c>
      <c r="U150" s="116">
        <v>9.5324139874490967</v>
      </c>
      <c r="V150" s="81">
        <v>36.288599357115686</v>
      </c>
      <c r="W150" s="67"/>
      <c r="AK150" s="103">
        <v>43612</v>
      </c>
      <c r="AL150" s="118">
        <v>0.13433321929956313</v>
      </c>
      <c r="AM150" s="118">
        <v>3.9977457035194668E-2</v>
      </c>
      <c r="AN150" s="118">
        <v>0.59095651204336241</v>
      </c>
      <c r="AO150" s="118">
        <v>0.18683738718310913</v>
      </c>
      <c r="AP150" s="118">
        <v>0.18370933802423706</v>
      </c>
      <c r="AR150" s="74">
        <v>43978</v>
      </c>
      <c r="AS150" s="116">
        <v>0.18836901719430937</v>
      </c>
      <c r="AT150" s="116">
        <v>5.8366670355142224E-2</v>
      </c>
      <c r="AU150" s="116">
        <v>0.54199293173474306</v>
      </c>
      <c r="AV150" s="116">
        <v>0.17088598357307913</v>
      </c>
      <c r="AW150" s="77">
        <v>0.11393937302243018</v>
      </c>
    </row>
    <row r="151" spans="2:49">
      <c r="B151" s="74">
        <v>43613</v>
      </c>
      <c r="C151" s="117">
        <v>11.382145184432632</v>
      </c>
      <c r="D151" s="117">
        <v>3.8975844826810224</v>
      </c>
      <c r="E151" s="117">
        <v>5.1735736490192741</v>
      </c>
      <c r="F151" s="117">
        <v>2.5006567422983066</v>
      </c>
      <c r="G151" s="117">
        <v>1.9254145289896343</v>
      </c>
      <c r="H151" s="117">
        <v>1.4888062810174179</v>
      </c>
      <c r="I151" s="117">
        <v>0.13818757694465847</v>
      </c>
      <c r="J151" s="117">
        <v>9.5499373193806605</v>
      </c>
      <c r="K151" s="79">
        <v>36.056305764763607</v>
      </c>
      <c r="L151" s="67"/>
      <c r="M151" s="74">
        <v>43979</v>
      </c>
      <c r="N151" s="116">
        <v>12.340690135221502</v>
      </c>
      <c r="O151" s="116">
        <v>3.2014106045879336</v>
      </c>
      <c r="P151" s="116">
        <v>5.0053124296487574</v>
      </c>
      <c r="Q151" s="116">
        <v>1.9961827162781074</v>
      </c>
      <c r="R151" s="116">
        <v>1.7836119437114204</v>
      </c>
      <c r="S151" s="116">
        <v>1.0929361950334679</v>
      </c>
      <c r="T151" s="116">
        <v>0.15308021467257119</v>
      </c>
      <c r="U151" s="116">
        <v>9.5524144496622156</v>
      </c>
      <c r="V151" s="81">
        <v>35.125638688815968</v>
      </c>
      <c r="W151" s="67"/>
      <c r="AK151" s="103">
        <v>43613</v>
      </c>
      <c r="AL151" s="118">
        <v>0.22891215608730733</v>
      </c>
      <c r="AM151" s="118">
        <v>5.9050573344413028E-2</v>
      </c>
      <c r="AN151" s="118">
        <v>0.71432250254584206</v>
      </c>
      <c r="AO151" s="118">
        <v>0.18873937036770327</v>
      </c>
      <c r="AP151" s="118">
        <v>0.17302331229941248</v>
      </c>
      <c r="AR151" s="74">
        <v>43979</v>
      </c>
      <c r="AS151" s="116">
        <v>0.13748708923544697</v>
      </c>
      <c r="AT151" s="116">
        <v>4.4952390268987515E-2</v>
      </c>
      <c r="AU151" s="116">
        <v>0.48377437050688571</v>
      </c>
      <c r="AV151" s="116">
        <v>0.17735529472007894</v>
      </c>
      <c r="AW151" s="77">
        <v>0.13099261449779984</v>
      </c>
    </row>
    <row r="152" spans="2:49">
      <c r="B152" s="74">
        <v>43614</v>
      </c>
      <c r="C152" s="117">
        <v>11.219293848119849</v>
      </c>
      <c r="D152" s="117">
        <v>3.9977444900088024</v>
      </c>
      <c r="E152" s="117">
        <v>5.4736248235372438</v>
      </c>
      <c r="F152" s="117">
        <v>2.4249408623274245</v>
      </c>
      <c r="G152" s="117">
        <v>1.9874596874934702</v>
      </c>
      <c r="H152" s="117">
        <v>1.3216533552576042</v>
      </c>
      <c r="I152" s="117">
        <v>0.13726579290936247</v>
      </c>
      <c r="J152" s="117">
        <v>9.5699745482237866</v>
      </c>
      <c r="K152" s="79">
        <v>36.131957407877543</v>
      </c>
      <c r="L152" s="67"/>
      <c r="M152" s="74">
        <v>43980</v>
      </c>
      <c r="N152" s="116">
        <v>11.692010305458298</v>
      </c>
      <c r="O152" s="116">
        <v>2.9738866373248283</v>
      </c>
      <c r="P152" s="116">
        <v>5.0390968721351825</v>
      </c>
      <c r="Q152" s="116">
        <v>1.9809994221291782</v>
      </c>
      <c r="R152" s="116">
        <v>1.8482378078554269</v>
      </c>
      <c r="S152" s="116">
        <v>1.0646152987483242</v>
      </c>
      <c r="T152" s="116">
        <v>0.15094209631405681</v>
      </c>
      <c r="U152" s="116">
        <v>9.3401317482808217</v>
      </c>
      <c r="V152" s="81">
        <v>34.089920188246118</v>
      </c>
      <c r="W152" s="67"/>
      <c r="AK152" s="103">
        <v>43614</v>
      </c>
      <c r="AL152" s="118">
        <v>0.22565786425013773</v>
      </c>
      <c r="AM152" s="118">
        <v>6.4402334720008156E-2</v>
      </c>
      <c r="AN152" s="118">
        <v>0.68530884290069327</v>
      </c>
      <c r="AO152" s="118">
        <v>0.180432997442636</v>
      </c>
      <c r="AP152" s="118">
        <v>0.17543594599474965</v>
      </c>
      <c r="AR152" s="74">
        <v>43980</v>
      </c>
      <c r="AS152" s="116">
        <v>0.11679879482509553</v>
      </c>
      <c r="AT152" s="116">
        <v>4.7708848038170527E-2</v>
      </c>
      <c r="AU152" s="116">
        <v>0.48564229957062</v>
      </c>
      <c r="AV152" s="116">
        <v>0.19907828271246697</v>
      </c>
      <c r="AW152" s="77">
        <v>0.14163725068636623</v>
      </c>
    </row>
    <row r="153" spans="2:49">
      <c r="B153" s="74">
        <v>43615</v>
      </c>
      <c r="C153" s="117">
        <v>10.998281320266788</v>
      </c>
      <c r="D153" s="117">
        <v>4.0694640014286945</v>
      </c>
      <c r="E153" s="117">
        <v>5.531046314426189</v>
      </c>
      <c r="F153" s="117">
        <v>1.9897499812038502</v>
      </c>
      <c r="G153" s="117">
        <v>1.981539957429713</v>
      </c>
      <c r="H153" s="117">
        <v>1.2643836836179911</v>
      </c>
      <c r="I153" s="117">
        <v>0.13723233830254111</v>
      </c>
      <c r="J153" s="117">
        <v>9.3573016098841002</v>
      </c>
      <c r="K153" s="79">
        <v>35.328999206559871</v>
      </c>
      <c r="L153" s="67"/>
      <c r="M153" s="74">
        <v>43981</v>
      </c>
      <c r="N153" s="116">
        <v>11.585540059843671</v>
      </c>
      <c r="O153" s="116">
        <v>2.9602846610210558</v>
      </c>
      <c r="P153" s="116">
        <v>4.3912427338295101</v>
      </c>
      <c r="Q153" s="116">
        <v>1.4989747842663401</v>
      </c>
      <c r="R153" s="116">
        <v>1.8576131103394238</v>
      </c>
      <c r="S153" s="116">
        <v>1.0182948413384596</v>
      </c>
      <c r="T153" s="116">
        <v>0.14388571882116519</v>
      </c>
      <c r="U153" s="116">
        <v>9.3759429262631304</v>
      </c>
      <c r="V153" s="81">
        <v>32.831778835722758</v>
      </c>
      <c r="W153" s="67"/>
      <c r="AK153" s="103">
        <v>43615</v>
      </c>
      <c r="AL153" s="118">
        <v>0.13201176223216265</v>
      </c>
      <c r="AM153" s="118">
        <v>1.6125839183122825E-2</v>
      </c>
      <c r="AN153" s="118">
        <v>0.38436774101157961</v>
      </c>
      <c r="AO153" s="118">
        <v>0.20502465549700938</v>
      </c>
      <c r="AP153" s="118">
        <v>0.20408126777048527</v>
      </c>
      <c r="AR153" s="74">
        <v>43981</v>
      </c>
      <c r="AS153" s="116">
        <v>9.0327166822664645E-2</v>
      </c>
      <c r="AT153" s="116">
        <v>2.3813534156889707E-2</v>
      </c>
      <c r="AU153" s="116">
        <v>0.28842604356553514</v>
      </c>
      <c r="AV153" s="116">
        <v>0.19736821005925156</v>
      </c>
      <c r="AW153" s="77">
        <v>0.11560548999107537</v>
      </c>
    </row>
    <row r="154" spans="2:49">
      <c r="B154" s="74">
        <v>43616</v>
      </c>
      <c r="C154" s="117">
        <v>10.730739839181505</v>
      </c>
      <c r="D154" s="117">
        <v>4.0830659777324669</v>
      </c>
      <c r="E154" s="117">
        <v>5.5547635072455419</v>
      </c>
      <c r="F154" s="117">
        <v>2.18658736715863</v>
      </c>
      <c r="G154" s="117">
        <v>1.9855623769245825</v>
      </c>
      <c r="H154" s="117">
        <v>1.3875535722303967</v>
      </c>
      <c r="I154" s="117">
        <v>0.14300353926796078</v>
      </c>
      <c r="J154" s="117">
        <v>9.3931786191615529</v>
      </c>
      <c r="K154" s="79">
        <v>35.464454798902636</v>
      </c>
      <c r="L154" s="67"/>
      <c r="M154" s="74">
        <v>43982</v>
      </c>
      <c r="N154" s="116">
        <v>11.619058470500127</v>
      </c>
      <c r="O154" s="116">
        <v>3.0072733064340884</v>
      </c>
      <c r="P154" s="116">
        <v>3.8853997410994112</v>
      </c>
      <c r="Q154" s="116">
        <v>1.3574543622072468</v>
      </c>
      <c r="R154" s="116">
        <v>1.8773997815893513</v>
      </c>
      <c r="S154" s="116">
        <v>1.0428896328732058</v>
      </c>
      <c r="T154" s="116">
        <v>0.12914948697182144</v>
      </c>
      <c r="U154" s="116">
        <v>8.9620330647148734</v>
      </c>
      <c r="V154" s="81">
        <v>31.880657846390125</v>
      </c>
      <c r="W154" s="67"/>
      <c r="AK154" s="103">
        <v>43616</v>
      </c>
      <c r="AL154" s="118">
        <v>0.14997673912676981</v>
      </c>
      <c r="AM154" s="118">
        <v>3.6246056669349012E-2</v>
      </c>
      <c r="AN154" s="118">
        <v>0.5060500720255765</v>
      </c>
      <c r="AO154" s="118">
        <v>0.17584854735103808</v>
      </c>
      <c r="AP154" s="118">
        <v>0.21311697980414501</v>
      </c>
      <c r="AR154" s="74">
        <v>43982</v>
      </c>
      <c r="AS154" s="116">
        <v>9.2259899525193326E-2</v>
      </c>
      <c r="AT154" s="116">
        <v>1.824890496927652E-2</v>
      </c>
      <c r="AU154" s="116">
        <v>0.27035202037986505</v>
      </c>
      <c r="AV154" s="116">
        <v>0.17481051826867333</v>
      </c>
      <c r="AW154" s="77">
        <v>0.12373439491217077</v>
      </c>
    </row>
    <row r="155" spans="2:49">
      <c r="B155" s="74">
        <v>43617</v>
      </c>
      <c r="C155" s="117">
        <v>10.832930476630173</v>
      </c>
      <c r="D155" s="117">
        <v>3.9866156003057158</v>
      </c>
      <c r="E155" s="117">
        <v>4.9351479764831891</v>
      </c>
      <c r="F155" s="117">
        <v>1.9066949399122708</v>
      </c>
      <c r="G155" s="117">
        <v>1.9835220301779846</v>
      </c>
      <c r="H155" s="117">
        <v>1.1523834419587704</v>
      </c>
      <c r="I155" s="117">
        <v>0.12304058773139134</v>
      </c>
      <c r="J155" s="117">
        <v>8.9785078716610904</v>
      </c>
      <c r="K155" s="79">
        <v>33.898842924860588</v>
      </c>
      <c r="L155" s="67"/>
      <c r="M155" s="74">
        <v>43983</v>
      </c>
      <c r="N155" s="116">
        <v>11.990723606237156</v>
      </c>
      <c r="O155" s="116">
        <v>2.8465226773895029</v>
      </c>
      <c r="P155" s="116">
        <v>4.3668637544394668</v>
      </c>
      <c r="Q155" s="116">
        <v>1.6657914308325346</v>
      </c>
      <c r="R155" s="116">
        <v>1.8800334635916365</v>
      </c>
      <c r="S155" s="116">
        <v>1.2740303029640734</v>
      </c>
      <c r="T155" s="116">
        <v>0.13972743507112365</v>
      </c>
      <c r="U155" s="116">
        <v>8.8095894850680612</v>
      </c>
      <c r="V155" s="81">
        <v>32.973282155593559</v>
      </c>
      <c r="W155" s="67"/>
      <c r="AK155" s="103">
        <v>43617</v>
      </c>
      <c r="AL155" s="118">
        <v>0.16234125053869439</v>
      </c>
      <c r="AM155" s="118">
        <v>2.0621318738622735E-2</v>
      </c>
      <c r="AN155" s="118">
        <v>0.42279674590902416</v>
      </c>
      <c r="AO155" s="118">
        <v>0.12664240173669977</v>
      </c>
      <c r="AP155" s="118">
        <v>0.19590570555397163</v>
      </c>
      <c r="AR155" s="74">
        <v>43983</v>
      </c>
      <c r="AS155" s="116">
        <v>0.14194454261279715</v>
      </c>
      <c r="AT155" s="116">
        <v>2.343790865809325E-2</v>
      </c>
      <c r="AU155" s="116">
        <v>0.27984273354852574</v>
      </c>
      <c r="AV155" s="116">
        <v>0.1803017277854847</v>
      </c>
      <c r="AW155" s="77">
        <v>0.1563312885950221</v>
      </c>
    </row>
    <row r="156" spans="2:49">
      <c r="B156" s="74">
        <v>43618</v>
      </c>
      <c r="C156" s="117">
        <v>10.880495484211428</v>
      </c>
      <c r="D156" s="117">
        <v>3.8369938609642169</v>
      </c>
      <c r="E156" s="117">
        <v>4.926619340917517</v>
      </c>
      <c r="F156" s="117">
        <v>1.5822742976977509</v>
      </c>
      <c r="G156" s="117">
        <v>1.9985302335651451</v>
      </c>
      <c r="H156" s="117">
        <v>1.1514832930567558</v>
      </c>
      <c r="I156" s="117">
        <v>0.12004531966694194</v>
      </c>
      <c r="J156" s="117">
        <v>8.8257840566562145</v>
      </c>
      <c r="K156" s="79">
        <v>33.322225886735971</v>
      </c>
      <c r="L156" s="67"/>
      <c r="M156" s="74">
        <v>43984</v>
      </c>
      <c r="N156" s="116">
        <v>11.581760214542431</v>
      </c>
      <c r="O156" s="116">
        <v>2.9380268816148822</v>
      </c>
      <c r="P156" s="116">
        <v>4.9926012077352375</v>
      </c>
      <c r="Q156" s="116">
        <v>2.2302956892512533</v>
      </c>
      <c r="R156" s="116">
        <v>1.8767981214767604</v>
      </c>
      <c r="S156" s="116">
        <v>1.2553428583991884</v>
      </c>
      <c r="T156" s="116">
        <v>0.14145459392992446</v>
      </c>
      <c r="U156" s="116">
        <v>9.1643275424519466</v>
      </c>
      <c r="V156" s="81">
        <v>34.18060710940162</v>
      </c>
      <c r="W156" s="67"/>
      <c r="AK156" s="103">
        <v>43618</v>
      </c>
      <c r="AL156" s="118">
        <v>9.1039280821450269E-2</v>
      </c>
      <c r="AM156" s="118">
        <v>1.6731971258021689E-2</v>
      </c>
      <c r="AN156" s="118">
        <v>0.3589455119889729</v>
      </c>
      <c r="AO156" s="118">
        <v>0.12545598086799006</v>
      </c>
      <c r="AP156" s="118">
        <v>0.18818542823629658</v>
      </c>
      <c r="AR156" s="74">
        <v>43984</v>
      </c>
      <c r="AS156" s="116">
        <v>0.19002865763516785</v>
      </c>
      <c r="AT156" s="116">
        <v>6.3180449426164423E-2</v>
      </c>
      <c r="AU156" s="116">
        <v>0.51583329239387299</v>
      </c>
      <c r="AV156" s="116">
        <v>0.18619887444859612</v>
      </c>
      <c r="AW156" s="77">
        <v>0.16513521922563709</v>
      </c>
    </row>
    <row r="157" spans="2:49">
      <c r="B157" s="74">
        <v>43619</v>
      </c>
      <c r="C157" s="117">
        <v>10.825002975366633</v>
      </c>
      <c r="D157" s="117">
        <v>3.7195222474316356</v>
      </c>
      <c r="E157" s="117">
        <v>5.1575185798528924</v>
      </c>
      <c r="F157" s="117">
        <v>2.4039131393668898</v>
      </c>
      <c r="G157" s="117">
        <v>1.9380562026006032</v>
      </c>
      <c r="H157" s="117">
        <v>1.3188175653595546</v>
      </c>
      <c r="I157" s="117">
        <v>0.12001578769119028</v>
      </c>
      <c r="J157" s="117">
        <v>9.1811742251146384</v>
      </c>
      <c r="K157" s="79">
        <v>34.664020722784038</v>
      </c>
      <c r="L157" s="67"/>
      <c r="M157" s="74">
        <v>43985</v>
      </c>
      <c r="N157" s="116">
        <v>12.044698470115646</v>
      </c>
      <c r="O157" s="116">
        <v>2.9392634249152252</v>
      </c>
      <c r="P157" s="116">
        <v>5.7473918033699372</v>
      </c>
      <c r="Q157" s="116">
        <v>2.3270302768669953</v>
      </c>
      <c r="R157" s="116">
        <v>1.8291822104026856</v>
      </c>
      <c r="S157" s="116">
        <v>1.3376141012042042</v>
      </c>
      <c r="T157" s="116">
        <v>0.13691190608410519</v>
      </c>
      <c r="U157" s="116">
        <v>9.3289437144690908</v>
      </c>
      <c r="V157" s="81">
        <v>35.691035907427889</v>
      </c>
      <c r="W157" s="67"/>
      <c r="AK157" s="103">
        <v>43619</v>
      </c>
      <c r="AL157" s="118">
        <v>0.16190948821612969</v>
      </c>
      <c r="AM157" s="118">
        <v>6.259756844937675E-2</v>
      </c>
      <c r="AN157" s="118">
        <v>0.65208022423241541</v>
      </c>
      <c r="AO157" s="118">
        <v>0.18221726598902452</v>
      </c>
      <c r="AP157" s="118">
        <v>0.23366575575076889</v>
      </c>
      <c r="AR157" s="74">
        <v>43985</v>
      </c>
      <c r="AS157" s="116">
        <v>0.14555886684304145</v>
      </c>
      <c r="AT157" s="116">
        <v>8.0969143005239941E-2</v>
      </c>
      <c r="AU157" s="116">
        <v>0.57931864330143723</v>
      </c>
      <c r="AV157" s="116">
        <v>0.23195134392016692</v>
      </c>
      <c r="AW157" s="77">
        <v>0.17085675821055549</v>
      </c>
    </row>
    <row r="158" spans="2:49">
      <c r="B158" s="74">
        <v>43620</v>
      </c>
      <c r="C158" s="117">
        <v>10.870586107631999</v>
      </c>
      <c r="D158" s="117">
        <v>3.6218353267045416</v>
      </c>
      <c r="E158" s="117">
        <v>5.2082198423639356</v>
      </c>
      <c r="F158" s="117">
        <v>2.7364976507757857</v>
      </c>
      <c r="G158" s="117">
        <v>1.915319504786047</v>
      </c>
      <c r="H158" s="117">
        <v>1.4227648037549372</v>
      </c>
      <c r="I158" s="117">
        <v>0.11776548550387256</v>
      </c>
      <c r="J158" s="117">
        <v>9.3289437144690908</v>
      </c>
      <c r="K158" s="79">
        <v>35.221932435990212</v>
      </c>
      <c r="L158" s="67"/>
      <c r="M158" s="74">
        <v>43986</v>
      </c>
      <c r="N158" s="116">
        <v>12.792042739202449</v>
      </c>
      <c r="O158" s="116">
        <v>2.8836189763997919</v>
      </c>
      <c r="P158" s="116">
        <v>5.8623196906191257</v>
      </c>
      <c r="Q158" s="116">
        <v>2.2060462430641641</v>
      </c>
      <c r="R158" s="116">
        <v>1.7973691481474958</v>
      </c>
      <c r="S158" s="116">
        <v>1.3388266895316094</v>
      </c>
      <c r="T158" s="116">
        <v>0.1298591127296489</v>
      </c>
      <c r="U158" s="116">
        <v>9.811775053754765</v>
      </c>
      <c r="V158" s="81">
        <v>36.821857653449044</v>
      </c>
      <c r="W158" s="67"/>
      <c r="AK158" s="103">
        <v>43620</v>
      </c>
      <c r="AL158" s="118">
        <v>0.27714474342156142</v>
      </c>
      <c r="AM158" s="118">
        <v>7.5062562322991355E-2</v>
      </c>
      <c r="AN158" s="118">
        <v>0.74157580671713241</v>
      </c>
      <c r="AO158" s="118">
        <v>0.22055371325359688</v>
      </c>
      <c r="AP158" s="118">
        <v>0.21897924321234102</v>
      </c>
      <c r="AR158" s="74">
        <v>43986</v>
      </c>
      <c r="AS158" s="116">
        <v>0.15214626701821576</v>
      </c>
      <c r="AT158" s="116">
        <v>7.7321927649796909E-2</v>
      </c>
      <c r="AU158" s="116">
        <v>0.60264385135593967</v>
      </c>
      <c r="AV158" s="116">
        <v>0.20211175326794112</v>
      </c>
      <c r="AW158" s="77">
        <v>0.12585654931667742</v>
      </c>
    </row>
    <row r="159" spans="2:49">
      <c r="B159" s="74">
        <v>43621</v>
      </c>
      <c r="C159" s="117">
        <v>11.580097470719011</v>
      </c>
      <c r="D159" s="117">
        <v>3.7590916330426105</v>
      </c>
      <c r="E159" s="117">
        <v>5.7355431258237299</v>
      </c>
      <c r="F159" s="117">
        <v>2.5848142132714349</v>
      </c>
      <c r="G159" s="117">
        <v>1.9990342658104099</v>
      </c>
      <c r="H159" s="117">
        <v>1.4570829702267991</v>
      </c>
      <c r="I159" s="117">
        <v>0.11744958460828082</v>
      </c>
      <c r="J159" s="117">
        <v>9.811775053754765</v>
      </c>
      <c r="K159" s="79">
        <v>37.04488831725704</v>
      </c>
      <c r="L159" s="67"/>
      <c r="M159" s="74">
        <v>43987</v>
      </c>
      <c r="N159" s="116">
        <v>12.474421424840559</v>
      </c>
      <c r="O159" s="116">
        <v>2.8020071185771562</v>
      </c>
      <c r="P159" s="116">
        <v>5.7579875300826684</v>
      </c>
      <c r="Q159" s="116">
        <v>1.7857584511671039</v>
      </c>
      <c r="R159" s="116">
        <v>1.874172764331379</v>
      </c>
      <c r="S159" s="116">
        <v>1.3116346254729059</v>
      </c>
      <c r="T159" s="116">
        <v>0.12739411732488395</v>
      </c>
      <c r="U159" s="116">
        <v>10.013081053707154</v>
      </c>
      <c r="V159" s="81">
        <v>36.146457085503812</v>
      </c>
      <c r="W159" s="67"/>
      <c r="AK159" s="103">
        <v>43621</v>
      </c>
      <c r="AL159" s="118">
        <v>0.24758579011662835</v>
      </c>
      <c r="AM159" s="118">
        <v>7.1657479092706339E-2</v>
      </c>
      <c r="AN159" s="118">
        <v>0.67343656997835755</v>
      </c>
      <c r="AO159" s="118">
        <v>0.22161100473130446</v>
      </c>
      <c r="AP159" s="118">
        <v>0.1975876258000972</v>
      </c>
      <c r="AR159" s="74">
        <v>43987</v>
      </c>
      <c r="AS159" s="116">
        <v>8.699647828950878E-2</v>
      </c>
      <c r="AT159" s="116">
        <v>2.0938816492141188E-2</v>
      </c>
      <c r="AU159" s="116">
        <v>0.42999886415476796</v>
      </c>
      <c r="AV159" s="116">
        <v>0.18616034965791114</v>
      </c>
      <c r="AW159" s="77">
        <v>0.1370272088842342</v>
      </c>
    </row>
    <row r="160" spans="2:49">
      <c r="B160" s="74">
        <v>43622</v>
      </c>
      <c r="C160" s="117">
        <v>11.998273162370852</v>
      </c>
      <c r="D160" s="117">
        <v>3.9594116476981704</v>
      </c>
      <c r="E160" s="117">
        <v>5.8496775039953537</v>
      </c>
      <c r="F160" s="117">
        <v>2.4029992117403607</v>
      </c>
      <c r="G160" s="117">
        <v>2.0055117612867202</v>
      </c>
      <c r="H160" s="117">
        <v>1.4541832590059238</v>
      </c>
      <c r="I160" s="117">
        <v>0.12179242702840616</v>
      </c>
      <c r="J160" s="117">
        <v>10.013081053707154</v>
      </c>
      <c r="K160" s="79">
        <v>37.804930026832942</v>
      </c>
      <c r="L160" s="67"/>
      <c r="M160" s="74">
        <v>43988</v>
      </c>
      <c r="N160" s="116">
        <v>13.086828534231135</v>
      </c>
      <c r="O160" s="116">
        <v>2.7030836545497192</v>
      </c>
      <c r="P160" s="116">
        <v>5.046850249332075</v>
      </c>
      <c r="Q160" s="116">
        <v>1.3108715106144546</v>
      </c>
      <c r="R160" s="116">
        <v>1.8747812356905278</v>
      </c>
      <c r="S160" s="116">
        <v>1.1892981308999542</v>
      </c>
      <c r="T160" s="116">
        <v>0.12727631616857518</v>
      </c>
      <c r="U160" s="116">
        <v>10.051518179258693</v>
      </c>
      <c r="V160" s="81">
        <v>35.390507810745135</v>
      </c>
      <c r="W160" s="67"/>
      <c r="AK160" s="103">
        <v>43622</v>
      </c>
      <c r="AL160" s="118">
        <v>0.21667865982370302</v>
      </c>
      <c r="AM160" s="118">
        <v>5.0159834483892517E-2</v>
      </c>
      <c r="AN160" s="118">
        <v>0.60903103325491148</v>
      </c>
      <c r="AO160" s="118">
        <v>0.21260191108724799</v>
      </c>
      <c r="AP160" s="118">
        <v>0.18127412821821365</v>
      </c>
      <c r="AR160" s="74">
        <v>43988</v>
      </c>
      <c r="AS160" s="116">
        <v>8.4878111986325819E-2</v>
      </c>
      <c r="AT160" s="116">
        <v>1.3298826357602461E-2</v>
      </c>
      <c r="AU160" s="116">
        <v>0.25298585797696738</v>
      </c>
      <c r="AV160" s="116">
        <v>0.15004264496801534</v>
      </c>
      <c r="AW160" s="77">
        <v>0.13160894231953443</v>
      </c>
    </row>
    <row r="161" spans="2:49">
      <c r="B161" s="74">
        <v>43623</v>
      </c>
      <c r="C161" s="117">
        <v>12.527433871712285</v>
      </c>
      <c r="D161" s="117">
        <v>3.8951113960803365</v>
      </c>
      <c r="E161" s="117">
        <v>5.5058865221038218</v>
      </c>
      <c r="F161" s="117">
        <v>2.3541642869937478</v>
      </c>
      <c r="G161" s="117">
        <v>1.9589273756635406</v>
      </c>
      <c r="H161" s="117">
        <v>1.530296636592819</v>
      </c>
      <c r="I161" s="117">
        <v>0.12671320847034243</v>
      </c>
      <c r="J161" s="117">
        <v>10.051518179258693</v>
      </c>
      <c r="K161" s="79">
        <v>37.950051476875586</v>
      </c>
      <c r="L161" s="67"/>
      <c r="M161" s="74">
        <v>43989</v>
      </c>
      <c r="N161" s="116">
        <v>13.230069519139436</v>
      </c>
      <c r="O161" s="116">
        <v>2.746362670061723</v>
      </c>
      <c r="P161" s="116">
        <v>4.603911895216898</v>
      </c>
      <c r="Q161" s="116">
        <v>1.4078489751274834</v>
      </c>
      <c r="R161" s="116">
        <v>1.8745443556713566</v>
      </c>
      <c r="S161" s="116">
        <v>1.0297215070134114</v>
      </c>
      <c r="T161" s="116">
        <v>0.13606620130076783</v>
      </c>
      <c r="U161" s="116">
        <v>9.3525051006707223</v>
      </c>
      <c r="V161" s="81">
        <v>34.381030224201801</v>
      </c>
      <c r="W161" s="67"/>
      <c r="AK161" s="103">
        <v>43623</v>
      </c>
      <c r="AL161" s="118">
        <v>0.21949980659267854</v>
      </c>
      <c r="AM161" s="118">
        <v>2.7928577641570158E-2</v>
      </c>
      <c r="AN161" s="118">
        <v>0.58399444227132657</v>
      </c>
      <c r="AO161" s="118">
        <v>0.21038673562282012</v>
      </c>
      <c r="AP161" s="118">
        <v>0.17662344941684635</v>
      </c>
      <c r="AR161" s="74">
        <v>43989</v>
      </c>
      <c r="AS161" s="116">
        <v>0.1014276758867447</v>
      </c>
      <c r="AT161" s="116">
        <v>2.7137238543785528E-2</v>
      </c>
      <c r="AU161" s="116">
        <v>0.30958284694259974</v>
      </c>
      <c r="AV161" s="116">
        <v>0.16014256092611701</v>
      </c>
      <c r="AW161" s="77">
        <v>0.10456351425443097</v>
      </c>
    </row>
    <row r="162" spans="2:49">
      <c r="B162" s="74">
        <v>43624</v>
      </c>
      <c r="C162" s="117">
        <v>12.364920095809671</v>
      </c>
      <c r="D162" s="117">
        <v>3.8233918846604444</v>
      </c>
      <c r="E162" s="117">
        <v>4.7201038424266484</v>
      </c>
      <c r="F162" s="117">
        <v>1.6863063750498819</v>
      </c>
      <c r="G162" s="117">
        <v>1.9906261603375972</v>
      </c>
      <c r="H162" s="117">
        <v>1.2470879237595898</v>
      </c>
      <c r="I162" s="117">
        <v>0.1259483434354105</v>
      </c>
      <c r="J162" s="117">
        <v>9.3525051006707223</v>
      </c>
      <c r="K162" s="79">
        <v>35.310889726149966</v>
      </c>
      <c r="L162" s="67"/>
      <c r="M162" s="74">
        <v>43990</v>
      </c>
      <c r="N162" s="116">
        <v>12.518016507203955</v>
      </c>
      <c r="O162" s="116">
        <v>2.7241048906555494</v>
      </c>
      <c r="P162" s="116">
        <v>5.1827291567562233</v>
      </c>
      <c r="Q162" s="116">
        <v>2.3458519494458581</v>
      </c>
      <c r="R162" s="116">
        <v>1.8798109628707538</v>
      </c>
      <c r="S162" s="116">
        <v>1.2617125723821374</v>
      </c>
      <c r="T162" s="116">
        <v>0.13738831884697097</v>
      </c>
      <c r="U162" s="116">
        <v>9.061086056250339</v>
      </c>
      <c r="V162" s="81">
        <v>35.110700414411781</v>
      </c>
      <c r="W162" s="67"/>
      <c r="AK162" s="103">
        <v>43624</v>
      </c>
      <c r="AL162" s="118">
        <v>0.14707573879773628</v>
      </c>
      <c r="AM162" s="118">
        <v>1.3351742649855535E-2</v>
      </c>
      <c r="AN162" s="118">
        <v>0.2651114600631207</v>
      </c>
      <c r="AO162" s="118">
        <v>0.15895970716765598</v>
      </c>
      <c r="AP162" s="118">
        <v>0.18090011731784478</v>
      </c>
      <c r="AR162" s="74">
        <v>43990</v>
      </c>
      <c r="AS162" s="116">
        <v>0.19983923787086583</v>
      </c>
      <c r="AT162" s="116">
        <v>8.0664473443782844E-2</v>
      </c>
      <c r="AU162" s="116">
        <v>0.62649065851444385</v>
      </c>
      <c r="AV162" s="116">
        <v>0.22859612002026214</v>
      </c>
      <c r="AW162" s="77">
        <v>0.13106410551497297</v>
      </c>
    </row>
    <row r="163" spans="2:49">
      <c r="B163" s="74">
        <v>43625</v>
      </c>
      <c r="C163" s="117">
        <v>11.802067506098188</v>
      </c>
      <c r="D163" s="117">
        <v>3.8691439867731341</v>
      </c>
      <c r="E163" s="117">
        <v>4.510517463805602</v>
      </c>
      <c r="F163" s="117">
        <v>1.7106383745261573</v>
      </c>
      <c r="G163" s="117">
        <v>1.9930328007879612</v>
      </c>
      <c r="H163" s="117">
        <v>1.1375415275101366</v>
      </c>
      <c r="I163" s="117">
        <v>0.12659361911040598</v>
      </c>
      <c r="J163" s="117">
        <v>9.061086056250339</v>
      </c>
      <c r="K163" s="79">
        <v>34.210621334861926</v>
      </c>
      <c r="L163" s="67"/>
      <c r="M163" s="74">
        <v>43991</v>
      </c>
      <c r="N163" s="116">
        <v>11.940900654964702</v>
      </c>
      <c r="O163" s="116">
        <v>2.9231883620107668</v>
      </c>
      <c r="P163" s="116">
        <v>5.5893478068821532</v>
      </c>
      <c r="Q163" s="116">
        <v>2.6717241629263029</v>
      </c>
      <c r="R163" s="116">
        <v>1.8337192574152432</v>
      </c>
      <c r="S163" s="116">
        <v>1.4031334571009666</v>
      </c>
      <c r="T163" s="116">
        <v>0.1515847260252616</v>
      </c>
      <c r="U163" s="116">
        <v>9.6880603880522358</v>
      </c>
      <c r="V163" s="81">
        <v>36.201658815377634</v>
      </c>
      <c r="W163" s="67"/>
      <c r="AK163" s="103">
        <v>43625</v>
      </c>
      <c r="AL163" s="118">
        <v>0.199882448671763</v>
      </c>
      <c r="AM163" s="118">
        <v>1.4448553071101102E-2</v>
      </c>
      <c r="AN163" s="118">
        <v>0.3225467925918396</v>
      </c>
      <c r="AO163" s="118">
        <v>0.15864722830987124</v>
      </c>
      <c r="AP163" s="118">
        <v>0.15614164926525836</v>
      </c>
      <c r="AR163" s="74">
        <v>43991</v>
      </c>
      <c r="AS163" s="116">
        <v>0.26578030278560133</v>
      </c>
      <c r="AT163" s="116">
        <v>8.5862296514641751E-2</v>
      </c>
      <c r="AU163" s="116">
        <v>0.78655385192424399</v>
      </c>
      <c r="AV163" s="116">
        <v>0.24527664096512153</v>
      </c>
      <c r="AW163" s="77">
        <v>0.14233184235847909</v>
      </c>
    </row>
    <row r="164" spans="2:49">
      <c r="B164" s="74">
        <v>43626</v>
      </c>
      <c r="C164" s="117">
        <v>12.152859437009923</v>
      </c>
      <c r="D164" s="117">
        <v>3.8023706485546143</v>
      </c>
      <c r="E164" s="117">
        <v>5.2578530416565759</v>
      </c>
      <c r="F164" s="117">
        <v>2.2103469678314345</v>
      </c>
      <c r="G164" s="117">
        <v>1.9530855965326095</v>
      </c>
      <c r="H164" s="117">
        <v>1.3803451304861407</v>
      </c>
      <c r="I164" s="117">
        <v>0.13287568391511576</v>
      </c>
      <c r="J164" s="117">
        <v>9.6880603880522358</v>
      </c>
      <c r="K164" s="79">
        <v>36.577796894038649</v>
      </c>
      <c r="L164" s="67"/>
      <c r="M164" s="74">
        <v>43992</v>
      </c>
      <c r="N164" s="116">
        <v>12.833561865262824</v>
      </c>
      <c r="O164" s="116">
        <v>3.0987775106594677</v>
      </c>
      <c r="P164" s="116">
        <v>5.6729955662937135</v>
      </c>
      <c r="Q164" s="116">
        <v>2.6405666783822732</v>
      </c>
      <c r="R164" s="116">
        <v>1.8179307878946471</v>
      </c>
      <c r="S164" s="116">
        <v>1.4439991005043935</v>
      </c>
      <c r="T164" s="116">
        <v>0.15461750030274879</v>
      </c>
      <c r="U164" s="116">
        <v>10.231864812671475</v>
      </c>
      <c r="V164" s="81">
        <v>37.894313821971544</v>
      </c>
      <c r="W164" s="67"/>
      <c r="AK164" s="103">
        <v>43626</v>
      </c>
      <c r="AL164" s="118">
        <v>0.27583735742961618</v>
      </c>
      <c r="AM164" s="118">
        <v>2.2004358195237207E-2</v>
      </c>
      <c r="AN164" s="118">
        <v>0.40868734073794144</v>
      </c>
      <c r="AO164" s="118">
        <v>0.25105179245772752</v>
      </c>
      <c r="AP164" s="118">
        <v>0.16069675586472054</v>
      </c>
      <c r="AR164" s="74">
        <v>43992</v>
      </c>
      <c r="AS164" s="116">
        <v>0.24887520041539968</v>
      </c>
      <c r="AT164" s="116">
        <v>8.6981155390992757E-2</v>
      </c>
      <c r="AU164" s="116">
        <v>0.75291386387985959</v>
      </c>
      <c r="AV164" s="116">
        <v>0.25687474322766723</v>
      </c>
      <c r="AW164" s="77">
        <v>0.15065941705361421</v>
      </c>
    </row>
    <row r="165" spans="2:49">
      <c r="B165" s="74">
        <v>43627</v>
      </c>
      <c r="C165" s="117">
        <v>13.199289603797466</v>
      </c>
      <c r="D165" s="117">
        <v>3.8765632465751918</v>
      </c>
      <c r="E165" s="117">
        <v>5.3172630662938989</v>
      </c>
      <c r="F165" s="117">
        <v>2.6301377927850784</v>
      </c>
      <c r="G165" s="117">
        <v>1.9092332775842145</v>
      </c>
      <c r="H165" s="117">
        <v>1.3397940099932035</v>
      </c>
      <c r="I165" s="117">
        <v>0.12681415280256328</v>
      </c>
      <c r="J165" s="117">
        <v>10.231864812671475</v>
      </c>
      <c r="K165" s="79">
        <v>38.630959962503091</v>
      </c>
      <c r="L165" s="67"/>
      <c r="M165" s="74">
        <v>43993</v>
      </c>
      <c r="N165" s="116">
        <v>13.437665149441322</v>
      </c>
      <c r="O165" s="116">
        <v>3.19151825818519</v>
      </c>
      <c r="P165" s="116">
        <v>5.2996884272439804</v>
      </c>
      <c r="Q165" s="116">
        <v>1.9932940588806478</v>
      </c>
      <c r="R165" s="116">
        <v>1.8843911477781765</v>
      </c>
      <c r="S165" s="116">
        <v>1.5394108004870941</v>
      </c>
      <c r="T165" s="116">
        <v>0.15810114256697017</v>
      </c>
      <c r="U165" s="116">
        <v>10.308581665088823</v>
      </c>
      <c r="V165" s="81">
        <v>37.812650649672207</v>
      </c>
      <c r="W165" s="67"/>
      <c r="AK165" s="103">
        <v>43627</v>
      </c>
      <c r="AL165" s="118">
        <v>0.21449772428082023</v>
      </c>
      <c r="AM165" s="118">
        <v>7.8547821753659819E-2</v>
      </c>
      <c r="AN165" s="118">
        <v>0.72426177102291134</v>
      </c>
      <c r="AO165" s="118">
        <v>0.27903862604679164</v>
      </c>
      <c r="AP165" s="118">
        <v>0.17079505017467972</v>
      </c>
      <c r="AR165" s="74">
        <v>43993</v>
      </c>
      <c r="AS165" s="116">
        <v>9.2215997351482462E-2</v>
      </c>
      <c r="AT165" s="116">
        <v>8.5721186401966881E-2</v>
      </c>
      <c r="AU165" s="116">
        <v>0.52766871140115812</v>
      </c>
      <c r="AV165" s="116">
        <v>0.22921180324918292</v>
      </c>
      <c r="AW165" s="77">
        <v>0.11645736190096981</v>
      </c>
    </row>
    <row r="166" spans="2:49">
      <c r="B166" s="74">
        <v>43628</v>
      </c>
      <c r="C166" s="117">
        <v>13.447024018283157</v>
      </c>
      <c r="D166" s="117">
        <v>3.8580150970700475</v>
      </c>
      <c r="E166" s="117">
        <v>5.0265998976726047</v>
      </c>
      <c r="F166" s="117">
        <v>2.8251555118046419</v>
      </c>
      <c r="G166" s="117">
        <v>1.9918915385869711</v>
      </c>
      <c r="H166" s="117">
        <v>1.3355124481155098</v>
      </c>
      <c r="I166" s="117">
        <v>0.12782841870078998</v>
      </c>
      <c r="J166" s="117">
        <v>10.308581665088823</v>
      </c>
      <c r="K166" s="79">
        <v>38.920608595322541</v>
      </c>
      <c r="L166" s="67"/>
      <c r="M166" s="74">
        <v>43994</v>
      </c>
      <c r="N166" s="116">
        <v>13.693007774712646</v>
      </c>
      <c r="O166" s="116">
        <v>3.1766797385810746</v>
      </c>
      <c r="P166" s="116">
        <v>5.1728007711777249</v>
      </c>
      <c r="Q166" s="116">
        <v>1.884640222241116</v>
      </c>
      <c r="R166" s="116">
        <v>1.8784774721558035</v>
      </c>
      <c r="S166" s="116">
        <v>1.4595544835902032</v>
      </c>
      <c r="T166" s="116">
        <v>0.15623138239815432</v>
      </c>
      <c r="U166" s="116">
        <v>10.148641840028258</v>
      </c>
      <c r="V166" s="81">
        <v>37.570033684884983</v>
      </c>
      <c r="W166" s="67"/>
      <c r="AK166" s="103">
        <v>43628</v>
      </c>
      <c r="AL166" s="118">
        <v>0.22265073819410139</v>
      </c>
      <c r="AM166" s="118">
        <v>8.2667274929361365E-2</v>
      </c>
      <c r="AN166" s="118">
        <v>0.83989308760630332</v>
      </c>
      <c r="AO166" s="118">
        <v>0.28009092357015108</v>
      </c>
      <c r="AP166" s="118">
        <v>0.19510801630972416</v>
      </c>
      <c r="AR166" s="74">
        <v>43994</v>
      </c>
      <c r="AS166" s="116">
        <v>0.12941738574629558</v>
      </c>
      <c r="AT166" s="116">
        <v>8.185027944745403E-2</v>
      </c>
      <c r="AU166" s="116">
        <v>0.42153441631422806</v>
      </c>
      <c r="AV166" s="116">
        <v>0.20632237020547778</v>
      </c>
      <c r="AW166" s="77">
        <v>9.0996776806041069E-2</v>
      </c>
    </row>
    <row r="167" spans="2:49">
      <c r="B167" s="74">
        <v>43629</v>
      </c>
      <c r="C167" s="117">
        <v>13.488643399916754</v>
      </c>
      <c r="D167" s="117">
        <v>3.673770145318946</v>
      </c>
      <c r="E167" s="117">
        <v>4.8592726384863836</v>
      </c>
      <c r="F167" s="117">
        <v>2.6841351022355662</v>
      </c>
      <c r="G167" s="117">
        <v>2.0105611654014464</v>
      </c>
      <c r="H167" s="117">
        <v>1.3247174951224641</v>
      </c>
      <c r="I167" s="117">
        <v>0.12700533375955922</v>
      </c>
      <c r="J167" s="117">
        <v>10.148641840028258</v>
      </c>
      <c r="K167" s="79">
        <v>38.316747120269376</v>
      </c>
      <c r="L167" s="67"/>
      <c r="M167" s="74">
        <v>43995</v>
      </c>
      <c r="N167" s="116">
        <v>14.043844389922846</v>
      </c>
      <c r="O167" s="116">
        <v>3.1519488725742151</v>
      </c>
      <c r="P167" s="116">
        <v>4.2193004258481679</v>
      </c>
      <c r="Q167" s="116">
        <v>1.6854027475303912</v>
      </c>
      <c r="R167" s="116">
        <v>1.8459757171931193</v>
      </c>
      <c r="S167" s="116">
        <v>1.2972559114314011</v>
      </c>
      <c r="T167" s="116">
        <v>0.15500932599721221</v>
      </c>
      <c r="U167" s="116">
        <v>9.9439890726769669</v>
      </c>
      <c r="V167" s="81">
        <v>36.342726463174316</v>
      </c>
      <c r="W167" s="67"/>
      <c r="AK167" s="103">
        <v>43629</v>
      </c>
      <c r="AL167" s="118">
        <v>0.23100874414683881</v>
      </c>
      <c r="AM167" s="118">
        <v>6.2177445159367489E-2</v>
      </c>
      <c r="AN167" s="118">
        <v>0.68854169489031192</v>
      </c>
      <c r="AO167" s="118">
        <v>0.26853277294239064</v>
      </c>
      <c r="AP167" s="118">
        <v>0.18802589038744785</v>
      </c>
      <c r="AR167" s="74">
        <v>43995</v>
      </c>
      <c r="AS167" s="116">
        <v>0.15214730407743726</v>
      </c>
      <c r="AT167" s="116">
        <v>5.4132565212892336E-2</v>
      </c>
      <c r="AU167" s="116">
        <v>0.3317984533385504</v>
      </c>
      <c r="AV167" s="116">
        <v>0.17849819684375476</v>
      </c>
      <c r="AW167" s="77">
        <v>0.1051963978906688</v>
      </c>
    </row>
    <row r="168" spans="2:49">
      <c r="B168" s="74">
        <v>43630</v>
      </c>
      <c r="C168" s="117">
        <v>13.322165873382374</v>
      </c>
      <c r="D168" s="117">
        <v>3.5661908781891078</v>
      </c>
      <c r="E168" s="117">
        <v>4.3654671784629517</v>
      </c>
      <c r="F168" s="117">
        <v>2.7987609975542629</v>
      </c>
      <c r="G168" s="117">
        <v>2.0210467010743378</v>
      </c>
      <c r="H168" s="117">
        <v>1.4056708919328917</v>
      </c>
      <c r="I168" s="117">
        <v>0.12077791577821177</v>
      </c>
      <c r="J168" s="117">
        <v>9.9439890726769669</v>
      </c>
      <c r="K168" s="79">
        <v>37.544069509051106</v>
      </c>
      <c r="L168" s="67"/>
      <c r="M168" s="74">
        <v>43996</v>
      </c>
      <c r="N168" s="116">
        <v>14.112350947922465</v>
      </c>
      <c r="O168" s="116">
        <v>3.0827024477550089</v>
      </c>
      <c r="P168" s="116">
        <v>3.9656243023503532</v>
      </c>
      <c r="Q168" s="116">
        <v>1.620757925633566</v>
      </c>
      <c r="R168" s="116">
        <v>1.8854907856946479</v>
      </c>
      <c r="S168" s="116">
        <v>1.2032134778555226</v>
      </c>
      <c r="T168" s="116">
        <v>0.15240804619206474</v>
      </c>
      <c r="U168" s="116">
        <v>9.7577065921753849</v>
      </c>
      <c r="V168" s="81">
        <v>35.780254525579011</v>
      </c>
      <c r="W168" s="67"/>
      <c r="AK168" s="103">
        <v>43630</v>
      </c>
      <c r="AL168" s="118">
        <v>0.24912858855186149</v>
      </c>
      <c r="AM168" s="118">
        <v>7.1091435117999188E-2</v>
      </c>
      <c r="AN168" s="118">
        <v>0.7505080668667381</v>
      </c>
      <c r="AO168" s="118">
        <v>0.24882662908460335</v>
      </c>
      <c r="AP168" s="118">
        <v>0.19355553243153312</v>
      </c>
      <c r="AR168" s="74">
        <v>43996</v>
      </c>
      <c r="AS168" s="116">
        <v>0.16935453636751138</v>
      </c>
      <c r="AT168" s="116">
        <v>3.5461131667595062E-2</v>
      </c>
      <c r="AU168" s="116">
        <v>0.34641385280276032</v>
      </c>
      <c r="AV168" s="116">
        <v>0.15939846172824315</v>
      </c>
      <c r="AW168" s="77">
        <v>0.11795867326160539</v>
      </c>
    </row>
    <row r="169" spans="2:49">
      <c r="B169" s="74">
        <v>43631</v>
      </c>
      <c r="C169" s="117">
        <v>13.296401494275861</v>
      </c>
      <c r="D169" s="117">
        <v>3.7900052155511843</v>
      </c>
      <c r="E169" s="117">
        <v>4.5230937891759364</v>
      </c>
      <c r="F169" s="117">
        <v>2.0577823485482498</v>
      </c>
      <c r="G169" s="117">
        <v>2.033759514371575</v>
      </c>
      <c r="H169" s="117">
        <v>1.2529506841483398</v>
      </c>
      <c r="I169" s="117">
        <v>0.12905027288922674</v>
      </c>
      <c r="J169" s="117">
        <v>9.7577065921753849</v>
      </c>
      <c r="K169" s="79">
        <v>36.840749911135759</v>
      </c>
      <c r="L169" s="67"/>
      <c r="M169" s="74">
        <v>43997</v>
      </c>
      <c r="N169" s="116">
        <v>13.921362968044727</v>
      </c>
      <c r="O169" s="116">
        <v>2.9652308342224276</v>
      </c>
      <c r="P169" s="116">
        <v>4.6509447652623557</v>
      </c>
      <c r="Q169" s="116">
        <v>2.525277819831544</v>
      </c>
      <c r="R169" s="116">
        <v>1.906876586275273</v>
      </c>
      <c r="S169" s="116">
        <v>1.3975128810200821</v>
      </c>
      <c r="T169" s="116">
        <v>0.14607687532981634</v>
      </c>
      <c r="U169" s="116">
        <v>9.5067649326899151</v>
      </c>
      <c r="V169" s="81">
        <v>37.020047662676134</v>
      </c>
      <c r="W169" s="67"/>
      <c r="AK169" s="103">
        <v>43631</v>
      </c>
      <c r="AL169" s="118">
        <v>0.18898710449034276</v>
      </c>
      <c r="AM169" s="118">
        <v>1.7804728819152141E-2</v>
      </c>
      <c r="AN169" s="118">
        <v>0.46799525057193392</v>
      </c>
      <c r="AO169" s="118">
        <v>0.19891847617332625</v>
      </c>
      <c r="AP169" s="118">
        <v>0.17281184939598465</v>
      </c>
      <c r="AR169" s="74">
        <v>43997</v>
      </c>
      <c r="AS169" s="116">
        <v>0.23897681583227934</v>
      </c>
      <c r="AT169" s="116">
        <v>7.8653654338165985E-2</v>
      </c>
      <c r="AU169" s="116">
        <v>0.73007041285903784</v>
      </c>
      <c r="AV169" s="116">
        <v>0.23238439110435621</v>
      </c>
      <c r="AW169" s="77">
        <v>0.16114301031928541</v>
      </c>
    </row>
    <row r="170" spans="2:49">
      <c r="B170" s="74">
        <v>43632</v>
      </c>
      <c r="C170" s="117">
        <v>12.75336765772323</v>
      </c>
      <c r="D170" s="117">
        <v>3.6589316257148301</v>
      </c>
      <c r="E170" s="117">
        <v>4.8612080071265655</v>
      </c>
      <c r="F170" s="117">
        <v>1.8881605995755235</v>
      </c>
      <c r="G170" s="117">
        <v>2.0408886191018989</v>
      </c>
      <c r="H170" s="117">
        <v>1.0433755015982076</v>
      </c>
      <c r="I170" s="117">
        <v>0.14060913620333582</v>
      </c>
      <c r="J170" s="117">
        <v>9.5067649326899151</v>
      </c>
      <c r="K170" s="79">
        <v>35.893306079733506</v>
      </c>
      <c r="L170" s="67"/>
      <c r="M170" s="74">
        <v>43998</v>
      </c>
      <c r="N170" s="116">
        <v>13.823793021802841</v>
      </c>
      <c r="O170" s="116">
        <v>3.0963044240587818</v>
      </c>
      <c r="P170" s="116">
        <v>4.7003391183226482</v>
      </c>
      <c r="Q170" s="116">
        <v>2.8490849197293087</v>
      </c>
      <c r="R170" s="116">
        <v>1.8678678204345289</v>
      </c>
      <c r="S170" s="116">
        <v>1.3533800829637836</v>
      </c>
      <c r="T170" s="116">
        <v>0.14626090364277708</v>
      </c>
      <c r="U170" s="116">
        <v>10.020332426499522</v>
      </c>
      <c r="V170" s="81">
        <v>37.857362717454194</v>
      </c>
      <c r="W170" s="67"/>
      <c r="AK170" s="103">
        <v>43632</v>
      </c>
      <c r="AL170" s="118">
        <v>0.16310556318496383</v>
      </c>
      <c r="AM170" s="118">
        <v>1.4039654449145518E-2</v>
      </c>
      <c r="AN170" s="118">
        <v>0.48197483699720783</v>
      </c>
      <c r="AO170" s="118">
        <v>0.16008334689598896</v>
      </c>
      <c r="AP170" s="118">
        <v>0.16797228380187573</v>
      </c>
      <c r="AR170" s="74">
        <v>43998</v>
      </c>
      <c r="AS170" s="116">
        <v>0.3005497873059208</v>
      </c>
      <c r="AT170" s="116">
        <v>8.6890957165560598E-2</v>
      </c>
      <c r="AU170" s="116">
        <v>0.82212950055191536</v>
      </c>
      <c r="AV170" s="116">
        <v>0.28396123818996472</v>
      </c>
      <c r="AW170" s="77">
        <v>0.17230539197958977</v>
      </c>
    </row>
    <row r="171" spans="2:49">
      <c r="B171" s="74">
        <v>43633</v>
      </c>
      <c r="C171" s="117">
        <v>12.620582011558904</v>
      </c>
      <c r="D171" s="117">
        <v>3.3856555563390351</v>
      </c>
      <c r="E171" s="117">
        <v>5.7840241499357452</v>
      </c>
      <c r="F171" s="117">
        <v>2.703733799669088</v>
      </c>
      <c r="G171" s="117">
        <v>1.9721245442715434</v>
      </c>
      <c r="H171" s="117">
        <v>1.2046106629626672</v>
      </c>
      <c r="I171" s="117">
        <v>0.14124482645326969</v>
      </c>
      <c r="J171" s="117">
        <v>10.020332426499522</v>
      </c>
      <c r="K171" s="79">
        <v>37.83230797768978</v>
      </c>
      <c r="L171" s="67"/>
      <c r="M171" s="74">
        <v>43999</v>
      </c>
      <c r="N171" s="116">
        <v>14.099895210104354</v>
      </c>
      <c r="O171" s="116">
        <v>3.1346372663694138</v>
      </c>
      <c r="P171" s="116">
        <v>4.7518172262206289</v>
      </c>
      <c r="Q171" s="116">
        <v>2.8639266335843381</v>
      </c>
      <c r="R171" s="116">
        <v>1.8426798306643974</v>
      </c>
      <c r="S171" s="116">
        <v>1.2804451035645577</v>
      </c>
      <c r="T171" s="116">
        <v>0.15011802430508592</v>
      </c>
      <c r="U171" s="116">
        <v>10.117565943132288</v>
      </c>
      <c r="V171" s="81">
        <v>38.241085237945065</v>
      </c>
      <c r="W171" s="67"/>
      <c r="AK171" s="103">
        <v>43633</v>
      </c>
      <c r="AL171" s="118">
        <v>0.18072969328209396</v>
      </c>
      <c r="AM171" s="118">
        <v>5.2996468453458893E-2</v>
      </c>
      <c r="AN171" s="118">
        <v>0.81416772683197547</v>
      </c>
      <c r="AO171" s="118">
        <v>0.27476451454682788</v>
      </c>
      <c r="AP171" s="118">
        <v>0.22810375461469998</v>
      </c>
      <c r="AR171" s="74">
        <v>43999</v>
      </c>
      <c r="AS171" s="116">
        <v>0.29552972930088922</v>
      </c>
      <c r="AT171" s="116">
        <v>8.3780922352687456E-2</v>
      </c>
      <c r="AU171" s="116">
        <v>0.8537030132154434</v>
      </c>
      <c r="AV171" s="116">
        <v>0.28610863855966773</v>
      </c>
      <c r="AW171" s="77">
        <v>0.17562483278749128</v>
      </c>
    </row>
    <row r="172" spans="2:49">
      <c r="B172" s="74">
        <v>43634</v>
      </c>
      <c r="C172" s="117">
        <v>12.392666350232069</v>
      </c>
      <c r="D172" s="117">
        <v>3.4437730914551548</v>
      </c>
      <c r="E172" s="117">
        <v>5.9020038730972511</v>
      </c>
      <c r="F172" s="117">
        <v>2.8969457008739061</v>
      </c>
      <c r="G172" s="117">
        <v>1.9458444846366714</v>
      </c>
      <c r="H172" s="117">
        <v>1.3565678151646952</v>
      </c>
      <c r="I172" s="117">
        <v>0.14405112925503516</v>
      </c>
      <c r="J172" s="117">
        <v>10.117565943132288</v>
      </c>
      <c r="K172" s="79">
        <v>38.199418387847075</v>
      </c>
      <c r="L172" s="67"/>
      <c r="M172" s="74">
        <v>44000</v>
      </c>
      <c r="N172" s="116">
        <v>13.53938700828925</v>
      </c>
      <c r="O172" s="116">
        <v>3.117325660164612</v>
      </c>
      <c r="P172" s="116">
        <v>5.2085626382854437</v>
      </c>
      <c r="Q172" s="116">
        <v>2.7241076019334223</v>
      </c>
      <c r="R172" s="116">
        <v>1.9321500950299613</v>
      </c>
      <c r="S172" s="116">
        <v>1.3756157026516442</v>
      </c>
      <c r="T172" s="116">
        <v>0.14931078890150962</v>
      </c>
      <c r="U172" s="116">
        <v>10.544359476505754</v>
      </c>
      <c r="V172" s="81">
        <v>38.590818971761593</v>
      </c>
      <c r="W172" s="67"/>
      <c r="AK172" s="103">
        <v>43634</v>
      </c>
      <c r="AL172" s="118">
        <v>0.26765841703579663</v>
      </c>
      <c r="AM172" s="118">
        <v>5.8328185778958166E-2</v>
      </c>
      <c r="AN172" s="118">
        <v>0.8496248453004287</v>
      </c>
      <c r="AO172" s="118">
        <v>0.31563361008796031</v>
      </c>
      <c r="AP172" s="118">
        <v>0.18050503538083543</v>
      </c>
      <c r="AR172" s="74">
        <v>44000</v>
      </c>
      <c r="AS172" s="116">
        <v>0.26333906537811386</v>
      </c>
      <c r="AT172" s="116">
        <v>8.2854887238258637E-2</v>
      </c>
      <c r="AU172" s="116">
        <v>0.81778538681748281</v>
      </c>
      <c r="AV172" s="116">
        <v>0.26668715009972482</v>
      </c>
      <c r="AW172" s="77">
        <v>0.16624972655651493</v>
      </c>
    </row>
    <row r="173" spans="2:49">
      <c r="B173" s="74">
        <v>43635</v>
      </c>
      <c r="C173" s="117">
        <v>13.225053982903981</v>
      </c>
      <c r="D173" s="117">
        <v>3.4709770440626997</v>
      </c>
      <c r="E173" s="117">
        <v>6.0147781767099273</v>
      </c>
      <c r="F173" s="117">
        <v>3.0169800343211608</v>
      </c>
      <c r="G173" s="117">
        <v>2.0259167423630462</v>
      </c>
      <c r="H173" s="117">
        <v>1.3826079619820661</v>
      </c>
      <c r="I173" s="117">
        <v>0.13012707791636416</v>
      </c>
      <c r="J173" s="117">
        <v>10.544359476505754</v>
      </c>
      <c r="K173" s="79">
        <v>39.810800496764998</v>
      </c>
      <c r="L173" s="67"/>
      <c r="M173" s="74">
        <v>44001</v>
      </c>
      <c r="N173" s="116">
        <v>13.908907230226614</v>
      </c>
      <c r="O173" s="116">
        <v>3.1259814632670126</v>
      </c>
      <c r="P173" s="116">
        <v>5.575165419138826</v>
      </c>
      <c r="Q173" s="116">
        <v>2.5129869394616056</v>
      </c>
      <c r="R173" s="116">
        <v>1.9566039837822145</v>
      </c>
      <c r="S173" s="116">
        <v>1.2796178766409958</v>
      </c>
      <c r="T173" s="116">
        <v>0.14292203051265703</v>
      </c>
      <c r="U173" s="116">
        <v>10.387201794809496</v>
      </c>
      <c r="V173" s="81">
        <v>38.889386737839423</v>
      </c>
      <c r="W173" s="67"/>
      <c r="AK173" s="103">
        <v>43635</v>
      </c>
      <c r="AL173" s="118">
        <v>0.30540702701317174</v>
      </c>
      <c r="AM173" s="118">
        <v>6.0848925519013684E-2</v>
      </c>
      <c r="AN173" s="118">
        <v>0.841974503763529</v>
      </c>
      <c r="AO173" s="118">
        <v>0.32215928157688772</v>
      </c>
      <c r="AP173" s="118">
        <v>0.21847730101808344</v>
      </c>
      <c r="AR173" s="74">
        <v>44001</v>
      </c>
      <c r="AS173" s="116">
        <v>0.1759969006814269</v>
      </c>
      <c r="AT173" s="116">
        <v>8.4849671103798818E-2</v>
      </c>
      <c r="AU173" s="116">
        <v>0.74094231779896536</v>
      </c>
      <c r="AV173" s="116">
        <v>0.26421585611944204</v>
      </c>
      <c r="AW173" s="77">
        <v>0.1633675097589038</v>
      </c>
    </row>
    <row r="174" spans="2:49">
      <c r="B174" s="74">
        <v>43636</v>
      </c>
      <c r="C174" s="117">
        <v>13.183434601270383</v>
      </c>
      <c r="D174" s="117">
        <v>3.5773197678921949</v>
      </c>
      <c r="E174" s="117">
        <v>5.8108114293761988</v>
      </c>
      <c r="F174" s="117">
        <v>2.6733003071383949</v>
      </c>
      <c r="G174" s="117">
        <v>2.0243145858116556</v>
      </c>
      <c r="H174" s="117">
        <v>1.4335983428920096</v>
      </c>
      <c r="I174" s="117">
        <v>0.12746232552990253</v>
      </c>
      <c r="J174" s="117">
        <v>10.387201794809496</v>
      </c>
      <c r="K174" s="79">
        <v>39.217443154720229</v>
      </c>
      <c r="L174" s="67"/>
      <c r="M174" s="74">
        <v>44002</v>
      </c>
      <c r="N174" s="116">
        <v>13.76774220162133</v>
      </c>
      <c r="O174" s="116">
        <v>3.1111429436628972</v>
      </c>
      <c r="P174" s="116">
        <v>5.4687510907828374</v>
      </c>
      <c r="Q174" s="116">
        <v>1.8518467610486946</v>
      </c>
      <c r="R174" s="116">
        <v>1.9426522804166599</v>
      </c>
      <c r="S174" s="116">
        <v>1.0062480471587505</v>
      </c>
      <c r="T174" s="116">
        <v>0.13819851991177137</v>
      </c>
      <c r="U174" s="116">
        <v>10.323671284642288</v>
      </c>
      <c r="V174" s="81">
        <v>37.610253129245223</v>
      </c>
      <c r="W174" s="67"/>
      <c r="AK174" s="103">
        <v>43636</v>
      </c>
      <c r="AL174" s="118">
        <v>0.23909504058353476</v>
      </c>
      <c r="AM174" s="118">
        <v>6.872222839666832E-2</v>
      </c>
      <c r="AN174" s="118">
        <v>0.71836614066657378</v>
      </c>
      <c r="AO174" s="118">
        <v>0.30709680184082855</v>
      </c>
      <c r="AP174" s="118">
        <v>0.21343530296482111</v>
      </c>
      <c r="AR174" s="74">
        <v>44002</v>
      </c>
      <c r="AS174" s="116">
        <v>0.12642063028247391</v>
      </c>
      <c r="AT174" s="116">
        <v>7.4482086632215116E-2</v>
      </c>
      <c r="AU174" s="116">
        <v>0.43805393472271753</v>
      </c>
      <c r="AV174" s="116">
        <v>0.16367828060460479</v>
      </c>
      <c r="AW174" s="77">
        <v>0.15033432105973146</v>
      </c>
    </row>
    <row r="175" spans="2:49">
      <c r="B175" s="74">
        <v>43637</v>
      </c>
      <c r="C175" s="117">
        <v>13.19334397784981</v>
      </c>
      <c r="D175" s="117">
        <v>3.6601681690151731</v>
      </c>
      <c r="E175" s="117">
        <v>5.380846155170139</v>
      </c>
      <c r="F175" s="117">
        <v>2.7725433787431766</v>
      </c>
      <c r="G175" s="117">
        <v>2.0192235574124107</v>
      </c>
      <c r="H175" s="117">
        <v>1.4874981857330909</v>
      </c>
      <c r="I175" s="117">
        <v>0.14028556293588873</v>
      </c>
      <c r="J175" s="117">
        <v>10.323671284642288</v>
      </c>
      <c r="K175" s="79">
        <v>38.977580271501978</v>
      </c>
      <c r="L175" s="67"/>
      <c r="M175" s="74">
        <v>44003</v>
      </c>
      <c r="N175" s="116">
        <v>13.815489196590764</v>
      </c>
      <c r="O175" s="116">
        <v>3.0715735580519223</v>
      </c>
      <c r="P175" s="116">
        <v>5.2184386522648234</v>
      </c>
      <c r="Q175" s="116">
        <v>1.4946311550891465</v>
      </c>
      <c r="R175" s="116">
        <v>1.905179829077249</v>
      </c>
      <c r="S175" s="116">
        <v>1.0189054691511679</v>
      </c>
      <c r="T175" s="116">
        <v>0.13530686677740753</v>
      </c>
      <c r="U175" s="116">
        <v>9.8637913728952427</v>
      </c>
      <c r="V175" s="81">
        <v>36.523316099897727</v>
      </c>
      <c r="W175" s="67"/>
      <c r="AK175" s="103">
        <v>43637</v>
      </c>
      <c r="AL175" s="118">
        <v>0.26123556359043887</v>
      </c>
      <c r="AM175" s="118">
        <v>7.6123293454064364E-2</v>
      </c>
      <c r="AN175" s="118">
        <v>0.69890229326106634</v>
      </c>
      <c r="AO175" s="118">
        <v>0.33067183347432921</v>
      </c>
      <c r="AP175" s="118">
        <v>0.21064564822102361</v>
      </c>
      <c r="AR175" s="74">
        <v>44003</v>
      </c>
      <c r="AS175" s="116">
        <v>7.9688667641777275E-2</v>
      </c>
      <c r="AT175" s="116">
        <v>3.6840162314190357E-2</v>
      </c>
      <c r="AU175" s="116">
        <v>0.37388529230907996</v>
      </c>
      <c r="AV175" s="116">
        <v>0.16385092874064075</v>
      </c>
      <c r="AW175" s="77">
        <v>0.1246050802476371</v>
      </c>
    </row>
    <row r="176" spans="2:49">
      <c r="B176" s="74">
        <v>43638</v>
      </c>
      <c r="C176" s="117">
        <v>13.024884575999543</v>
      </c>
      <c r="D176" s="117">
        <v>3.7652743495443253</v>
      </c>
      <c r="E176" s="117">
        <v>4.994556414102358</v>
      </c>
      <c r="F176" s="117">
        <v>2.1433493554166785</v>
      </c>
      <c r="G176" s="117">
        <v>2.0029583006327805</v>
      </c>
      <c r="H176" s="117">
        <v>1.2998791858493894</v>
      </c>
      <c r="I176" s="117">
        <v>0.14658519397487482</v>
      </c>
      <c r="J176" s="117">
        <v>9.8637913728952427</v>
      </c>
      <c r="K176" s="79">
        <v>37.241278748415191</v>
      </c>
      <c r="L176" s="67"/>
      <c r="M176" s="74">
        <v>44004</v>
      </c>
      <c r="N176" s="116">
        <v>13.099284272049246</v>
      </c>
      <c r="O176" s="116">
        <v>2.9516288579186547</v>
      </c>
      <c r="P176" s="116">
        <v>6.0600661202938184</v>
      </c>
      <c r="Q176" s="116">
        <v>2.2027411281676201</v>
      </c>
      <c r="R176" s="116">
        <v>1.9016667394638558</v>
      </c>
      <c r="S176" s="116">
        <v>1.2938991669192881</v>
      </c>
      <c r="T176" s="116">
        <v>0.14569819836643655</v>
      </c>
      <c r="U176" s="116">
        <v>9.6144335013667046</v>
      </c>
      <c r="V176" s="81">
        <v>37.269417984545626</v>
      </c>
      <c r="W176" s="67"/>
      <c r="AK176" s="103">
        <v>43638</v>
      </c>
      <c r="AL176" s="118">
        <v>0.21368294141910285</v>
      </c>
      <c r="AM176" s="118">
        <v>1.7827979917263339E-2</v>
      </c>
      <c r="AN176" s="118">
        <v>0.51430269285888863</v>
      </c>
      <c r="AO176" s="118">
        <v>0.23390398007029226</v>
      </c>
      <c r="AP176" s="118">
        <v>0.1880996390156896</v>
      </c>
      <c r="AR176" s="74">
        <v>44004</v>
      </c>
      <c r="AS176" s="116">
        <v>0.11794647369692482</v>
      </c>
      <c r="AT176" s="116">
        <v>8.072540735607428E-2</v>
      </c>
      <c r="AU176" s="116">
        <v>0.6372377249673532</v>
      </c>
      <c r="AV176" s="116">
        <v>0.22330038814507752</v>
      </c>
      <c r="AW176" s="77">
        <v>0.15492630197331531</v>
      </c>
    </row>
    <row r="177" spans="2:49">
      <c r="B177" s="74">
        <v>43639</v>
      </c>
      <c r="C177" s="117">
        <v>12.846515797569847</v>
      </c>
      <c r="D177" s="117">
        <v>3.735597310336094</v>
      </c>
      <c r="E177" s="117">
        <v>5.0260222230641372</v>
      </c>
      <c r="F177" s="117">
        <v>1.7604306137333994</v>
      </c>
      <c r="G177" s="117">
        <v>1.9986747833532015</v>
      </c>
      <c r="H177" s="117">
        <v>1.1727514256042137</v>
      </c>
      <c r="I177" s="117">
        <v>0.14538893922634702</v>
      </c>
      <c r="J177" s="117">
        <v>9.6144335013667046</v>
      </c>
      <c r="K177" s="79">
        <v>36.299814594253945</v>
      </c>
      <c r="L177" s="67"/>
      <c r="M177" s="74">
        <v>44005</v>
      </c>
      <c r="N177" s="116">
        <v>12.943587549322828</v>
      </c>
      <c r="O177" s="116">
        <v>3.0505523219460922</v>
      </c>
      <c r="P177" s="116">
        <v>6.0334034217785426</v>
      </c>
      <c r="Q177" s="116">
        <v>2.5580557546469698</v>
      </c>
      <c r="R177" s="116">
        <v>1.8485503683919051</v>
      </c>
      <c r="S177" s="116">
        <v>1.3376274355088353</v>
      </c>
      <c r="T177" s="116">
        <v>0.15253825987864691</v>
      </c>
      <c r="U177" s="116">
        <v>10.156954366446673</v>
      </c>
      <c r="V177" s="81">
        <v>38.081269477920493</v>
      </c>
      <c r="W177" s="67"/>
      <c r="AK177" s="103">
        <v>43639</v>
      </c>
      <c r="AL177" s="118">
        <v>0.19880260524106941</v>
      </c>
      <c r="AM177" s="118">
        <v>1.3079143568551815E-2</v>
      </c>
      <c r="AN177" s="118">
        <v>0.38656171101747461</v>
      </c>
      <c r="AO177" s="118">
        <v>0.16706132796444928</v>
      </c>
      <c r="AP177" s="118">
        <v>0.14604034480720768</v>
      </c>
      <c r="AR177" s="74">
        <v>44005</v>
      </c>
      <c r="AS177" s="116">
        <v>0.19885541435603868</v>
      </c>
      <c r="AT177" s="116">
        <v>8.6829221491266137E-2</v>
      </c>
      <c r="AU177" s="116">
        <v>0.72116770224492333</v>
      </c>
      <c r="AV177" s="116">
        <v>0.25691112775220371</v>
      </c>
      <c r="AW177" s="77">
        <v>0.1682311565377447</v>
      </c>
    </row>
    <row r="178" spans="2:49">
      <c r="B178" s="74">
        <v>43640</v>
      </c>
      <c r="C178" s="117">
        <v>12.676074520403699</v>
      </c>
      <c r="D178" s="117">
        <v>3.5723735946908226</v>
      </c>
      <c r="E178" s="117">
        <v>5.7809254969878516</v>
      </c>
      <c r="F178" s="117">
        <v>2.6835828404823179</v>
      </c>
      <c r="G178" s="117">
        <v>1.9395206206104945</v>
      </c>
      <c r="H178" s="117">
        <v>1.379827509448236</v>
      </c>
      <c r="I178" s="117">
        <v>0.15887256506454858</v>
      </c>
      <c r="J178" s="117">
        <v>10.156954366446673</v>
      </c>
      <c r="K178" s="79">
        <v>38.348131514134643</v>
      </c>
      <c r="L178" s="67"/>
      <c r="M178" s="74">
        <v>44006</v>
      </c>
      <c r="N178" s="116">
        <v>13.201006130897172</v>
      </c>
      <c r="O178" s="116">
        <v>3.2125394942910201</v>
      </c>
      <c r="P178" s="116">
        <v>5.9805223898314273</v>
      </c>
      <c r="Q178" s="116">
        <v>2.7238859754230842</v>
      </c>
      <c r="R178" s="116">
        <v>1.8447368271248032</v>
      </c>
      <c r="S178" s="116">
        <v>1.393826529165366</v>
      </c>
      <c r="T178" s="116">
        <v>0.15379272056279802</v>
      </c>
      <c r="U178" s="116">
        <v>10.06628896786005</v>
      </c>
      <c r="V178" s="81">
        <v>38.576599035155724</v>
      </c>
      <c r="W178" s="67"/>
      <c r="AK178" s="103">
        <v>43640</v>
      </c>
      <c r="AL178" s="118">
        <v>0.32692419652260524</v>
      </c>
      <c r="AM178" s="118">
        <v>5.3572935334215886E-2</v>
      </c>
      <c r="AN178" s="118">
        <v>0.58619638069128654</v>
      </c>
      <c r="AO178" s="118">
        <v>0.26867688419643715</v>
      </c>
      <c r="AP178" s="118">
        <v>0.20844447742911432</v>
      </c>
      <c r="AR178" s="74">
        <v>44006</v>
      </c>
      <c r="AS178" s="116">
        <v>0.23860174608049248</v>
      </c>
      <c r="AT178" s="116">
        <v>8.4731812089234332E-2</v>
      </c>
      <c r="AU178" s="116">
        <v>0.77024018421243223</v>
      </c>
      <c r="AV178" s="116">
        <v>0.29957804685866884</v>
      </c>
      <c r="AW178" s="77">
        <v>0.17284420848796825</v>
      </c>
    </row>
    <row r="179" spans="2:49">
      <c r="B179" s="74">
        <v>43641</v>
      </c>
      <c r="C179" s="117">
        <v>11.889270019997149</v>
      </c>
      <c r="D179" s="117">
        <v>3.6886086649230614</v>
      </c>
      <c r="E179" s="117">
        <v>5.9447057705973565</v>
      </c>
      <c r="F179" s="117">
        <v>2.9320641281407687</v>
      </c>
      <c r="G179" s="117">
        <v>1.9229912388254624</v>
      </c>
      <c r="H179" s="117">
        <v>1.396537893333325</v>
      </c>
      <c r="I179" s="117">
        <v>0.16535270584390604</v>
      </c>
      <c r="J179" s="117">
        <v>10.06628896786005</v>
      </c>
      <c r="K179" s="79">
        <v>38.005819389521079</v>
      </c>
      <c r="L179" s="67"/>
      <c r="M179" s="74">
        <v>44007</v>
      </c>
      <c r="N179" s="116">
        <v>13.543538920895289</v>
      </c>
      <c r="O179" s="116">
        <v>3.3077533284174283</v>
      </c>
      <c r="P179" s="116">
        <v>5.8547059710198859</v>
      </c>
      <c r="Q179" s="116">
        <v>2.7369784676117725</v>
      </c>
      <c r="R179" s="116">
        <v>1.9159650595986761</v>
      </c>
      <c r="S179" s="116">
        <v>1.4638802153519885</v>
      </c>
      <c r="T179" s="116">
        <v>0.15387819571940245</v>
      </c>
      <c r="U179" s="116">
        <v>10.237793592952858</v>
      </c>
      <c r="V179" s="81">
        <v>39.214493751567304</v>
      </c>
      <c r="W179" s="67"/>
      <c r="AK179" s="103">
        <v>43641</v>
      </c>
      <c r="AL179" s="118">
        <v>0.29355482285668422</v>
      </c>
      <c r="AM179" s="118">
        <v>7.215938210710672E-2</v>
      </c>
      <c r="AN179" s="118">
        <v>0.74595461625447301</v>
      </c>
      <c r="AO179" s="118">
        <v>0.30103200099602928</v>
      </c>
      <c r="AP179" s="118">
        <v>0.24108276064822456</v>
      </c>
      <c r="AR179" s="74">
        <v>44007</v>
      </c>
      <c r="AS179" s="116">
        <v>0.21623894671377322</v>
      </c>
      <c r="AT179" s="116">
        <v>8.6773899913001551E-2</v>
      </c>
      <c r="AU179" s="116">
        <v>0.76439800863377949</v>
      </c>
      <c r="AV179" s="116">
        <v>0.29548157744908926</v>
      </c>
      <c r="AW179" s="77">
        <v>0.18780840718783701</v>
      </c>
    </row>
    <row r="180" spans="2:49">
      <c r="B180" s="74">
        <v>43642</v>
      </c>
      <c r="C180" s="117">
        <v>11.944762528841943</v>
      </c>
      <c r="D180" s="117">
        <v>3.7751666959470689</v>
      </c>
      <c r="E180" s="117">
        <v>6.2062447755447669</v>
      </c>
      <c r="F180" s="117">
        <v>2.9069165353016402</v>
      </c>
      <c r="G180" s="117">
        <v>1.9333397927620279</v>
      </c>
      <c r="H180" s="117">
        <v>1.4911259499868332</v>
      </c>
      <c r="I180" s="117">
        <v>0.15799452233952233</v>
      </c>
      <c r="J180" s="117">
        <v>10.237793592952858</v>
      </c>
      <c r="K180" s="79">
        <v>38.653344393676662</v>
      </c>
      <c r="L180" s="67"/>
      <c r="M180" s="74">
        <v>44008</v>
      </c>
      <c r="N180" s="116">
        <v>12.970574981262075</v>
      </c>
      <c r="O180" s="116">
        <v>3.2879686356119411</v>
      </c>
      <c r="P180" s="116">
        <v>5.7637634826582671</v>
      </c>
      <c r="Q180" s="116">
        <v>2.6454038960926614</v>
      </c>
      <c r="R180" s="116">
        <v>1.910354106045532</v>
      </c>
      <c r="S180" s="116">
        <v>1.4396392829263951</v>
      </c>
      <c r="T180" s="116">
        <v>0.14968149160203165</v>
      </c>
      <c r="U180" s="116">
        <v>10.26799688447845</v>
      </c>
      <c r="V180" s="81">
        <v>38.435382760677356</v>
      </c>
      <c r="W180" s="67"/>
      <c r="AK180" s="103">
        <v>43642</v>
      </c>
      <c r="AL180" s="118">
        <v>0.27027042352842978</v>
      </c>
      <c r="AM180" s="118">
        <v>6.8433594075287901E-2</v>
      </c>
      <c r="AN180" s="118">
        <v>0.72536938057794542</v>
      </c>
      <c r="AO180" s="118">
        <v>0.3330953281772791</v>
      </c>
      <c r="AP180" s="118">
        <v>0.21209202437898933</v>
      </c>
      <c r="AR180" s="74">
        <v>44008</v>
      </c>
      <c r="AS180" s="116">
        <v>0.22492639181255086</v>
      </c>
      <c r="AT180" s="116">
        <v>8.2437970996264695E-2</v>
      </c>
      <c r="AU180" s="116">
        <v>0.74122685658453624</v>
      </c>
      <c r="AV180" s="116">
        <v>0.27738634057960482</v>
      </c>
      <c r="AW180" s="77">
        <v>0.18073230156174366</v>
      </c>
    </row>
    <row r="181" spans="2:49">
      <c r="B181" s="74">
        <v>43643</v>
      </c>
      <c r="C181" s="117">
        <v>11.970526907948454</v>
      </c>
      <c r="D181" s="117">
        <v>3.7393069402371228</v>
      </c>
      <c r="E181" s="117">
        <v>6.3319191562314234</v>
      </c>
      <c r="F181" s="117">
        <v>2.7503973634073318</v>
      </c>
      <c r="G181" s="117">
        <v>1.9518012981539092</v>
      </c>
      <c r="H181" s="117">
        <v>1.6007046819250175</v>
      </c>
      <c r="I181" s="117">
        <v>0.15472532486365223</v>
      </c>
      <c r="J181" s="117">
        <v>10.26799688447845</v>
      </c>
      <c r="K181" s="79">
        <v>38.767378557245358</v>
      </c>
      <c r="L181" s="67"/>
      <c r="M181" s="74">
        <v>44009</v>
      </c>
      <c r="N181" s="116">
        <v>12.478573337446596</v>
      </c>
      <c r="O181" s="116">
        <v>3.2335607303968508</v>
      </c>
      <c r="P181" s="116">
        <v>5.4796277197090264</v>
      </c>
      <c r="Q181" s="116">
        <v>2.0040573440945844</v>
      </c>
      <c r="R181" s="116">
        <v>1.9057421353208404</v>
      </c>
      <c r="S181" s="116">
        <v>1.2574692632908546</v>
      </c>
      <c r="T181" s="116">
        <v>0.12642095293591679</v>
      </c>
      <c r="U181" s="116">
        <v>10.399850482308686</v>
      </c>
      <c r="V181" s="81">
        <v>36.885301965503352</v>
      </c>
      <c r="W181" s="67"/>
      <c r="AK181" s="103">
        <v>43643</v>
      </c>
      <c r="AL181" s="118">
        <v>0.22957829379393838</v>
      </c>
      <c r="AM181" s="118">
        <v>6.4068801726413008E-2</v>
      </c>
      <c r="AN181" s="118">
        <v>0.62027297142298088</v>
      </c>
      <c r="AO181" s="118">
        <v>0.37199680570524252</v>
      </c>
      <c r="AP181" s="118">
        <v>0.21809124952534781</v>
      </c>
      <c r="AR181" s="74">
        <v>44009</v>
      </c>
      <c r="AS181" s="116">
        <v>9.5705701631938561E-2</v>
      </c>
      <c r="AT181" s="116">
        <v>7.0056360371048884E-2</v>
      </c>
      <c r="AU181" s="116">
        <v>0.52882346740607677</v>
      </c>
      <c r="AV181" s="116">
        <v>0.22494339912561703</v>
      </c>
      <c r="AW181" s="77">
        <v>0.15434007563249566</v>
      </c>
    </row>
    <row r="182" spans="2:49">
      <c r="B182" s="74">
        <v>43644</v>
      </c>
      <c r="C182" s="117">
        <v>12.253935078120081</v>
      </c>
      <c r="D182" s="117">
        <v>3.6416200195100288</v>
      </c>
      <c r="E182" s="117">
        <v>6.4741524843487168</v>
      </c>
      <c r="F182" s="117">
        <v>2.8282711635272051</v>
      </c>
      <c r="G182" s="117">
        <v>1.9543267570164453</v>
      </c>
      <c r="H182" s="117">
        <v>1.5638838331526757</v>
      </c>
      <c r="I182" s="117">
        <v>0.14915914169527267</v>
      </c>
      <c r="J182" s="117">
        <v>10.399850482308686</v>
      </c>
      <c r="K182" s="79">
        <v>39.265198959679111</v>
      </c>
      <c r="L182" s="67"/>
      <c r="M182" s="74">
        <v>44010</v>
      </c>
      <c r="N182" s="116">
        <v>12.723536181202826</v>
      </c>
      <c r="O182" s="116">
        <v>3.2224318406937642</v>
      </c>
      <c r="P182" s="116">
        <v>5.3800724838195126</v>
      </c>
      <c r="Q182" s="116">
        <v>1.6260621867809923</v>
      </c>
      <c r="R182" s="116">
        <v>1.9112002142290248</v>
      </c>
      <c r="S182" s="116">
        <v>1.1626958598029717</v>
      </c>
      <c r="T182" s="116">
        <v>0.11720887386210056</v>
      </c>
      <c r="U182" s="116">
        <v>10.177670856405481</v>
      </c>
      <c r="V182" s="81">
        <v>36.320878496796674</v>
      </c>
      <c r="W182" s="67"/>
      <c r="AK182" s="103">
        <v>43644</v>
      </c>
      <c r="AL182" s="118">
        <v>0.20273747270864187</v>
      </c>
      <c r="AM182" s="118">
        <v>7.469375180122742E-2</v>
      </c>
      <c r="AN182" s="118">
        <v>0.68790588185137458</v>
      </c>
      <c r="AO182" s="118">
        <v>0.37080539088218462</v>
      </c>
      <c r="AP182" s="118">
        <v>0.25338975112032175</v>
      </c>
      <c r="AR182" s="74">
        <v>44010</v>
      </c>
      <c r="AS182" s="116">
        <v>8.5860207069117081E-2</v>
      </c>
      <c r="AT182" s="116">
        <v>3.2422453673062394E-2</v>
      </c>
      <c r="AU182" s="116">
        <v>0.38321862929995693</v>
      </c>
      <c r="AV182" s="116">
        <v>0.19908969746526273</v>
      </c>
      <c r="AW182" s="77">
        <v>0.14856886920406759</v>
      </c>
    </row>
    <row r="183" spans="2:49">
      <c r="B183" s="74">
        <v>43645</v>
      </c>
      <c r="C183" s="117">
        <v>12.662201393192495</v>
      </c>
      <c r="D183" s="117">
        <v>3.5921582874963103</v>
      </c>
      <c r="E183" s="117">
        <v>6.303682929215336</v>
      </c>
      <c r="F183" s="117">
        <v>2.2324673949592264</v>
      </c>
      <c r="G183" s="117">
        <v>1.9589576478704633</v>
      </c>
      <c r="H183" s="117">
        <v>1.3506635517527805</v>
      </c>
      <c r="I183" s="117">
        <v>0.14854568350109212</v>
      </c>
      <c r="J183" s="117">
        <v>10.177670856405481</v>
      </c>
      <c r="K183" s="79">
        <v>38.426347744393183</v>
      </c>
      <c r="L183" s="67"/>
      <c r="M183" s="74">
        <v>44011</v>
      </c>
      <c r="N183" s="116">
        <v>13.217613781321324</v>
      </c>
      <c r="O183" s="116">
        <v>3.117325660164612</v>
      </c>
      <c r="P183" s="116">
        <v>5.8999550326589763</v>
      </c>
      <c r="Q183" s="116">
        <v>2.2854943777197043</v>
      </c>
      <c r="R183" s="116">
        <v>1.9053289196963437</v>
      </c>
      <c r="S183" s="116">
        <v>1.3145442540828509</v>
      </c>
      <c r="T183" s="116">
        <v>0.12189607509089508</v>
      </c>
      <c r="U183" s="116">
        <v>9.8993167016305321</v>
      </c>
      <c r="V183" s="81">
        <v>37.761474802365242</v>
      </c>
      <c r="W183" s="67"/>
      <c r="AK183" s="103">
        <v>43645</v>
      </c>
      <c r="AL183" s="118">
        <v>0.18099414338358474</v>
      </c>
      <c r="AM183" s="118">
        <v>4.5345253650866488E-2</v>
      </c>
      <c r="AN183" s="118">
        <v>0.50167939691092722</v>
      </c>
      <c r="AO183" s="118">
        <v>0.24245362991431926</v>
      </c>
      <c r="AP183" s="118">
        <v>0.22831747512919576</v>
      </c>
      <c r="AR183" s="74">
        <v>44011</v>
      </c>
      <c r="AS183" s="116">
        <v>9.9879864998607487E-2</v>
      </c>
      <c r="AT183" s="116">
        <v>6.8679735010465093E-2</v>
      </c>
      <c r="AU183" s="116">
        <v>0.54937599938321136</v>
      </c>
      <c r="AV183" s="116">
        <v>0.29365878411201568</v>
      </c>
      <c r="AW183" s="77">
        <v>0.16733864762861425</v>
      </c>
    </row>
    <row r="184" spans="2:49">
      <c r="B184" s="74">
        <v>43646</v>
      </c>
      <c r="C184" s="117">
        <v>12.884171428571676</v>
      </c>
      <c r="D184" s="117">
        <v>3.5835024843939096</v>
      </c>
      <c r="E184" s="117">
        <v>6.0074231410699728</v>
      </c>
      <c r="F184" s="117">
        <v>1.6926995730949714</v>
      </c>
      <c r="G184" s="117">
        <v>1.9034724766068019</v>
      </c>
      <c r="H184" s="117">
        <v>1.2589313697936724</v>
      </c>
      <c r="I184" s="117">
        <v>0.14588937665545235</v>
      </c>
      <c r="J184" s="117">
        <v>9.8993167016305321</v>
      </c>
      <c r="K184" s="79">
        <v>37.375406551816987</v>
      </c>
      <c r="L184" s="67"/>
      <c r="M184" s="74">
        <v>44012</v>
      </c>
      <c r="N184" s="116">
        <v>13.25290503847264</v>
      </c>
      <c r="O184" s="116">
        <v>3.2570550531033668</v>
      </c>
      <c r="P184" s="116">
        <v>5.9490430912153291</v>
      </c>
      <c r="Q184" s="116">
        <v>2.413196746687682</v>
      </c>
      <c r="R184" s="116">
        <v>1.8530806041579049</v>
      </c>
      <c r="S184" s="116">
        <v>1.4809671266641029</v>
      </c>
      <c r="T184" s="116">
        <v>0.12853920022288406</v>
      </c>
      <c r="U184" s="116">
        <v>10.469672304869221</v>
      </c>
      <c r="V184" s="81">
        <v>38.804459165393141</v>
      </c>
      <c r="W184" s="67"/>
      <c r="AK184" s="103">
        <v>43646</v>
      </c>
      <c r="AL184" s="118">
        <v>8.2839944929607306E-2</v>
      </c>
      <c r="AM184" s="118">
        <v>2.2439714963319327E-2</v>
      </c>
      <c r="AN184" s="118">
        <v>0.3446259398969273</v>
      </c>
      <c r="AO184" s="118">
        <v>0.2155989971181857</v>
      </c>
      <c r="AP184" s="118">
        <v>0.1888920605007762</v>
      </c>
      <c r="AR184" s="74">
        <v>44012</v>
      </c>
      <c r="AS184" s="116">
        <v>0.20011129307331449</v>
      </c>
      <c r="AT184" s="116">
        <v>7.6237544539610777E-2</v>
      </c>
      <c r="AU184" s="116">
        <v>0.46335564148259117</v>
      </c>
      <c r="AV184" s="116">
        <v>0.29914499967447961</v>
      </c>
      <c r="AW184" s="77">
        <v>0.17594842370732749</v>
      </c>
    </row>
    <row r="185" spans="2:49">
      <c r="B185" s="74">
        <v>43647</v>
      </c>
      <c r="C185" s="117">
        <v>13.048406135060306</v>
      </c>
      <c r="D185" s="117">
        <v>3.4054402491445228</v>
      </c>
      <c r="E185" s="117">
        <v>6.5410905296049027</v>
      </c>
      <c r="F185" s="117">
        <v>2.5397847723684013</v>
      </c>
      <c r="G185" s="117">
        <v>1.8752489412874853</v>
      </c>
      <c r="H185" s="117">
        <v>1.4660149541840497</v>
      </c>
      <c r="I185" s="117">
        <v>0.18315714718268214</v>
      </c>
      <c r="J185" s="117">
        <v>10.469672304869221</v>
      </c>
      <c r="K185" s="79">
        <v>39.528815033701569</v>
      </c>
      <c r="L185" s="67"/>
      <c r="M185" s="68"/>
      <c r="N185" s="69"/>
      <c r="O185" s="69"/>
      <c r="P185" s="69"/>
      <c r="Q185" s="69"/>
      <c r="R185" s="69"/>
      <c r="S185" s="69"/>
      <c r="T185" s="69"/>
      <c r="U185" s="69"/>
      <c r="V185" s="69"/>
      <c r="AK185" s="103">
        <v>43647</v>
      </c>
      <c r="AL185" s="118">
        <v>0.13574690386171548</v>
      </c>
      <c r="AM185" s="118">
        <v>6.3219735764352303E-2</v>
      </c>
      <c r="AN185" s="118">
        <v>0.57364280836639392</v>
      </c>
      <c r="AO185" s="118">
        <v>0.34401282580437803</v>
      </c>
      <c r="AP185" s="118">
        <v>0.23794167111474443</v>
      </c>
      <c r="AR185" s="74">
        <v>44013</v>
      </c>
      <c r="AS185" s="116">
        <v>0.238502947562095</v>
      </c>
      <c r="AT185" s="116">
        <v>7.828706093581049E-2</v>
      </c>
      <c r="AU185" s="116">
        <v>0.63959231352826207</v>
      </c>
      <c r="AV185" s="116">
        <v>0.32469039621720625</v>
      </c>
      <c r="AW185" s="77">
        <v>0.19041077013370977</v>
      </c>
    </row>
    <row r="186" spans="2:49">
      <c r="B186" s="74">
        <v>43648</v>
      </c>
      <c r="C186" s="117">
        <v>13.107310832743487</v>
      </c>
      <c r="D186" s="117">
        <v>3.5426965554825918</v>
      </c>
      <c r="E186" s="117">
        <v>6.8411059962143836</v>
      </c>
      <c r="F186" s="117">
        <v>2.8019133492266688</v>
      </c>
      <c r="G186" s="117">
        <v>1.9626190712977785</v>
      </c>
      <c r="H186" s="117">
        <v>1.496834699157092</v>
      </c>
      <c r="I186" s="117">
        <v>0.19590290332546584</v>
      </c>
      <c r="J186" s="117">
        <v>10.790055414313894</v>
      </c>
      <c r="K186" s="79">
        <v>40.738438821761363</v>
      </c>
      <c r="L186" s="67"/>
      <c r="M186" s="68"/>
      <c r="N186" s="69"/>
      <c r="O186" s="69"/>
      <c r="P186" s="69"/>
      <c r="Q186" s="69"/>
      <c r="R186" s="69"/>
      <c r="S186" s="69"/>
      <c r="T186" s="69"/>
      <c r="U186" s="69"/>
      <c r="V186" s="69"/>
      <c r="AK186" s="103">
        <v>43648</v>
      </c>
      <c r="AL186" s="118">
        <v>0.23243228077159575</v>
      </c>
      <c r="AM186" s="118">
        <v>7.7685125837533925E-2</v>
      </c>
      <c r="AN186" s="118">
        <v>0.58873830477801969</v>
      </c>
      <c r="AO186" s="118">
        <v>0.36189474948099087</v>
      </c>
      <c r="AP186" s="118">
        <v>0.2499551721479204</v>
      </c>
      <c r="AR186" s="74">
        <v>44014</v>
      </c>
      <c r="AS186" s="116">
        <v>0.27150383979423853</v>
      </c>
      <c r="AT186" s="116">
        <v>7.7133828308683733E-2</v>
      </c>
      <c r="AU186" s="116">
        <v>0.70641552978579425</v>
      </c>
      <c r="AV186" s="116">
        <v>0.32897365022464509</v>
      </c>
      <c r="AW186" s="77">
        <v>0.19971244352385742</v>
      </c>
    </row>
    <row r="187" spans="2:49">
      <c r="B187" s="74">
        <v>43649</v>
      </c>
      <c r="C187" s="117">
        <v>13.334804837588871</v>
      </c>
      <c r="D187" s="117">
        <v>3.5328042090798482</v>
      </c>
      <c r="E187" s="117">
        <v>6.6458178576619886</v>
      </c>
      <c r="F187" s="117">
        <v>2.8879216645210262</v>
      </c>
      <c r="G187" s="117">
        <v>1.9597515364970142</v>
      </c>
      <c r="H187" s="117">
        <v>1.5161619403260662</v>
      </c>
      <c r="I187" s="117">
        <v>0.19969273463371701</v>
      </c>
      <c r="J187" s="117">
        <v>10.836378189703506</v>
      </c>
      <c r="K187" s="79">
        <v>40.913332970012036</v>
      </c>
      <c r="L187" s="67"/>
      <c r="M187" s="68"/>
      <c r="N187" s="69"/>
      <c r="O187" s="69"/>
      <c r="P187" s="69"/>
      <c r="Q187" s="69"/>
      <c r="R187" s="69"/>
      <c r="S187" s="69"/>
      <c r="T187" s="69"/>
      <c r="U187" s="69"/>
      <c r="V187" s="69"/>
      <c r="AK187" s="103">
        <v>43649</v>
      </c>
      <c r="AL187" s="118">
        <v>0.2647117861010157</v>
      </c>
      <c r="AM187" s="118">
        <v>5.6504177220234729E-2</v>
      </c>
      <c r="AN187" s="118">
        <v>0.62864611451902608</v>
      </c>
      <c r="AO187" s="118">
        <v>0.3890861174846002</v>
      </c>
      <c r="AP187" s="118">
        <v>0.25306089244132468</v>
      </c>
      <c r="AR187" s="74">
        <v>44015</v>
      </c>
      <c r="AS187" s="116">
        <v>0.13895285206117308</v>
      </c>
      <c r="AT187" s="116">
        <v>7.1339674089867244E-2</v>
      </c>
      <c r="AU187" s="116">
        <v>0.63183003078971423</v>
      </c>
      <c r="AV187" s="116">
        <v>0.31951157874662217</v>
      </c>
      <c r="AW187" s="77">
        <v>0.19900433943356302</v>
      </c>
    </row>
    <row r="188" spans="2:49">
      <c r="B188" s="74">
        <v>43650</v>
      </c>
      <c r="C188" s="117">
        <v>13.028094170341967</v>
      </c>
      <c r="D188" s="117">
        <v>3.5847390276942526</v>
      </c>
      <c r="E188" s="117">
        <v>6.0398181491615812</v>
      </c>
      <c r="F188" s="117">
        <v>2.8564640372695784</v>
      </c>
      <c r="G188" s="117">
        <v>1.9488013224478575</v>
      </c>
      <c r="H188" s="117">
        <v>1.5040375571612838</v>
      </c>
      <c r="I188" s="117">
        <v>0.19770294661844631</v>
      </c>
      <c r="J188" s="117">
        <v>10.505886507635473</v>
      </c>
      <c r="K188" s="79">
        <v>39.66554371833044</v>
      </c>
      <c r="L188" s="67"/>
      <c r="M188" s="68"/>
      <c r="N188" s="69"/>
      <c r="O188" s="69"/>
      <c r="P188" s="69"/>
      <c r="Q188" s="69"/>
      <c r="R188" s="69"/>
      <c r="S188" s="69"/>
      <c r="T188" s="69"/>
      <c r="U188" s="69"/>
      <c r="V188" s="69"/>
      <c r="AK188" s="103">
        <v>43650</v>
      </c>
      <c r="AL188" s="118">
        <v>0.22701883163519623</v>
      </c>
      <c r="AM188" s="118">
        <v>5.7357251992314617E-2</v>
      </c>
      <c r="AN188" s="118">
        <v>0.6110249628660499</v>
      </c>
      <c r="AO188" s="118">
        <v>0.36412205312026497</v>
      </c>
      <c r="AP188" s="118">
        <v>0.25690936677630799</v>
      </c>
      <c r="AR188" s="74">
        <v>44016</v>
      </c>
      <c r="AS188" s="116">
        <v>9.5802435281656897E-2</v>
      </c>
      <c r="AT188" s="116">
        <v>3.7068991331451147E-2</v>
      </c>
      <c r="AU188" s="116">
        <v>0.26176426346450615</v>
      </c>
      <c r="AV188" s="116">
        <v>0.19684012817786356</v>
      </c>
      <c r="AW188" s="77">
        <v>0.1528586782974071</v>
      </c>
    </row>
    <row r="189" spans="2:49">
      <c r="B189" s="74">
        <v>43651</v>
      </c>
      <c r="C189" s="117">
        <v>12.743726664285237</v>
      </c>
      <c r="D189" s="117">
        <v>3.462321240960299</v>
      </c>
      <c r="E189" s="117">
        <v>6.4006870334204757</v>
      </c>
      <c r="F189" s="117">
        <v>2.8987911076835688</v>
      </c>
      <c r="G189" s="117">
        <v>1.9529826710290719</v>
      </c>
      <c r="H189" s="117">
        <v>1.4612101875283865</v>
      </c>
      <c r="I189" s="117">
        <v>0.18849482684552379</v>
      </c>
      <c r="J189" s="117">
        <v>10.487352018446465</v>
      </c>
      <c r="K189" s="79">
        <v>39.595565750199029</v>
      </c>
      <c r="L189" s="67"/>
      <c r="M189" s="68"/>
      <c r="N189" s="69"/>
      <c r="O189" s="69"/>
      <c r="P189" s="69"/>
      <c r="Q189" s="69"/>
      <c r="R189" s="69"/>
      <c r="S189" s="69"/>
      <c r="T189" s="69"/>
      <c r="U189" s="69"/>
      <c r="V189" s="69"/>
      <c r="AK189" s="103">
        <v>43651</v>
      </c>
      <c r="AL189" s="118">
        <v>0.2326265565324295</v>
      </c>
      <c r="AM189" s="118">
        <v>7.2342183843980973E-2</v>
      </c>
      <c r="AN189" s="118">
        <v>0.61698068834512754</v>
      </c>
      <c r="AO189" s="118">
        <v>0.37423195698706291</v>
      </c>
      <c r="AP189" s="118">
        <v>0.26325927417532619</v>
      </c>
      <c r="AR189" s="74">
        <v>44017</v>
      </c>
      <c r="AS189" s="116">
        <v>7.4161951084927943E-2</v>
      </c>
      <c r="AT189" s="116">
        <v>2.4233880074337827E-2</v>
      </c>
      <c r="AU189" s="116">
        <v>0.2372996621203827</v>
      </c>
      <c r="AV189" s="116">
        <v>0.14466854930569248</v>
      </c>
      <c r="AW189" s="77">
        <v>0.14324622170928755</v>
      </c>
    </row>
    <row r="190" spans="2:49">
      <c r="B190" s="74">
        <v>43652</v>
      </c>
      <c r="C190" s="117">
        <v>12.437015997038333</v>
      </c>
      <c r="D190" s="117">
        <v>3.3349572810249737</v>
      </c>
      <c r="E190" s="117">
        <v>6.2946115334406079</v>
      </c>
      <c r="F190" s="117">
        <v>2.3420882657496889</v>
      </c>
      <c r="G190" s="117">
        <v>1.9576968104521282</v>
      </c>
      <c r="H190" s="117">
        <v>1.241535102614113</v>
      </c>
      <c r="I190" s="117">
        <v>0.1566053915795598</v>
      </c>
      <c r="J190" s="117">
        <v>10.003231276165952</v>
      </c>
      <c r="K190" s="79">
        <v>37.767741658065354</v>
      </c>
      <c r="L190" s="67"/>
      <c r="M190" s="68"/>
      <c r="N190" s="69"/>
      <c r="O190" s="69"/>
      <c r="P190" s="69"/>
      <c r="Q190" s="69"/>
      <c r="R190" s="69"/>
      <c r="S190" s="69"/>
      <c r="T190" s="69"/>
      <c r="U190" s="69"/>
      <c r="V190" s="69"/>
      <c r="AK190" s="103">
        <v>43652</v>
      </c>
      <c r="AL190" s="118">
        <v>0.20764397272891566</v>
      </c>
      <c r="AM190" s="118">
        <v>3.15685771389786E-2</v>
      </c>
      <c r="AN190" s="118">
        <v>0.42717804557576011</v>
      </c>
      <c r="AO190" s="118">
        <v>0.27773663080602412</v>
      </c>
      <c r="AP190" s="118">
        <v>0.2313584772386342</v>
      </c>
      <c r="AR190" s="74">
        <v>44018</v>
      </c>
      <c r="AS190" s="116">
        <v>0.11524495526905931</v>
      </c>
      <c r="AT190" s="116">
        <v>5.4821736031145922E-2</v>
      </c>
      <c r="AU190" s="116">
        <v>0.35612360014672051</v>
      </c>
      <c r="AV190" s="116">
        <v>0.2660238363183911</v>
      </c>
      <c r="AW190" s="77">
        <v>0.17807500992946335</v>
      </c>
    </row>
    <row r="191" spans="2:49">
      <c r="B191" s="74">
        <v>43653</v>
      </c>
      <c r="C191" s="117">
        <v>12.197334813361946</v>
      </c>
      <c r="D191" s="117">
        <v>3.2100664076903342</v>
      </c>
      <c r="E191" s="117">
        <v>6.1156776169768365</v>
      </c>
      <c r="F191" s="117">
        <v>1.960186384539196</v>
      </c>
      <c r="G191" s="117">
        <v>1.9186729085079224</v>
      </c>
      <c r="H191" s="117">
        <v>1.1499036779943748</v>
      </c>
      <c r="I191" s="117">
        <v>0.15936692746675876</v>
      </c>
      <c r="J191" s="117">
        <v>9.6237389020093538</v>
      </c>
      <c r="K191" s="79">
        <v>36.334947638546723</v>
      </c>
      <c r="L191" s="67"/>
      <c r="M191" s="68"/>
      <c r="N191" s="69"/>
      <c r="O191" s="69"/>
      <c r="P191" s="69"/>
      <c r="Q191" s="69"/>
      <c r="R191" s="69"/>
      <c r="S191" s="69"/>
      <c r="T191" s="69"/>
      <c r="U191" s="69"/>
      <c r="V191" s="69"/>
      <c r="AK191" s="103">
        <v>43653</v>
      </c>
      <c r="AL191" s="118">
        <v>0.21309043491720064</v>
      </c>
      <c r="AM191" s="118">
        <v>1.7568209028021049E-2</v>
      </c>
      <c r="AN191" s="118">
        <v>0.34653404304824059</v>
      </c>
      <c r="AO191" s="118">
        <v>0.20613331336229865</v>
      </c>
      <c r="AP191" s="118">
        <v>0.20137363956218116</v>
      </c>
      <c r="AR191" s="74">
        <v>44019</v>
      </c>
      <c r="AS191" s="116">
        <v>0.23472040450418419</v>
      </c>
      <c r="AT191" s="116">
        <v>7.4990511082123595E-2</v>
      </c>
      <c r="AU191" s="116">
        <v>0.58587973356228362</v>
      </c>
      <c r="AV191" s="116">
        <v>0.28967615378832651</v>
      </c>
      <c r="AW191" s="77">
        <v>0.20943627036209764</v>
      </c>
    </row>
    <row r="192" spans="2:49">
      <c r="B192" s="74">
        <v>43654</v>
      </c>
      <c r="C192" s="117">
        <v>12.026714309727907</v>
      </c>
      <c r="D192" s="117">
        <v>2.9850155270279148</v>
      </c>
      <c r="E192" s="117">
        <v>6.4237694189777779</v>
      </c>
      <c r="F192" s="117">
        <v>2.8515946671108967</v>
      </c>
      <c r="G192" s="117">
        <v>1.8876983863844943</v>
      </c>
      <c r="H192" s="117">
        <v>1.4130836818956221</v>
      </c>
      <c r="I192" s="117">
        <v>0.17794479023462084</v>
      </c>
      <c r="J192" s="117">
        <v>10.003703397902676</v>
      </c>
      <c r="K192" s="79">
        <v>37.769524179261907</v>
      </c>
      <c r="L192" s="67"/>
      <c r="M192" s="68"/>
      <c r="N192" s="69"/>
      <c r="O192" s="69"/>
      <c r="P192" s="69"/>
      <c r="Q192" s="69"/>
      <c r="R192" s="69"/>
      <c r="S192" s="69"/>
      <c r="T192" s="69"/>
      <c r="U192" s="69"/>
      <c r="V192" s="69"/>
      <c r="AK192" s="103">
        <v>43654</v>
      </c>
      <c r="AL192" s="118">
        <v>0.28640568226984581</v>
      </c>
      <c r="AM192" s="118">
        <v>6.3932502185761145E-2</v>
      </c>
      <c r="AN192" s="118">
        <v>0.62228134378461208</v>
      </c>
      <c r="AO192" s="118">
        <v>0.34146020171042535</v>
      </c>
      <c r="AP192" s="118">
        <v>0.22922202463069219</v>
      </c>
      <c r="AR192" s="74">
        <v>44020</v>
      </c>
      <c r="AS192" s="116">
        <v>0.29922498990382151</v>
      </c>
      <c r="AT192" s="116">
        <v>7.0576717136830516E-2</v>
      </c>
      <c r="AU192" s="116">
        <v>0.75653775523158229</v>
      </c>
      <c r="AV192" s="116">
        <v>0.30787712209481977</v>
      </c>
      <c r="AW192" s="77">
        <v>0.22805918218633303</v>
      </c>
    </row>
    <row r="193" spans="2:49">
      <c r="B193" s="74">
        <v>43655</v>
      </c>
      <c r="C193" s="117">
        <v>12.134367722735099</v>
      </c>
      <c r="D193" s="117">
        <v>3.1655508488779875</v>
      </c>
      <c r="E193" s="117">
        <v>6.6845442746834918</v>
      </c>
      <c r="F193" s="117">
        <v>3.0126036102999922</v>
      </c>
      <c r="G193" s="117">
        <v>1.940888924363406</v>
      </c>
      <c r="H193" s="117">
        <v>1.478581786244378</v>
      </c>
      <c r="I193" s="117">
        <v>0.19915627423559562</v>
      </c>
      <c r="J193" s="117">
        <v>10.309902666578427</v>
      </c>
      <c r="K193" s="79">
        <v>38.925596108018375</v>
      </c>
      <c r="L193" s="67"/>
      <c r="M193" s="68"/>
      <c r="N193" s="69"/>
      <c r="O193" s="69"/>
      <c r="P193" s="69"/>
      <c r="Q193" s="69"/>
      <c r="R193" s="69"/>
      <c r="S193" s="69"/>
      <c r="T193" s="69"/>
      <c r="U193" s="69"/>
      <c r="V193" s="69"/>
      <c r="AK193" s="103">
        <v>43655</v>
      </c>
      <c r="AL193" s="118">
        <v>0.28756131192904083</v>
      </c>
      <c r="AM193" s="118">
        <v>7.5938888193182369E-2</v>
      </c>
      <c r="AN193" s="118">
        <v>0.66596020548187562</v>
      </c>
      <c r="AO193" s="118">
        <v>0.36891624929448569</v>
      </c>
      <c r="AP193" s="118">
        <v>0.24013606907344784</v>
      </c>
      <c r="AR193" s="74">
        <v>44021</v>
      </c>
      <c r="AS193" s="116">
        <v>0.25574370421913023</v>
      </c>
      <c r="AT193" s="116">
        <v>7.0602308984311843E-2</v>
      </c>
      <c r="AU193" s="116">
        <v>0.76797869078011105</v>
      </c>
      <c r="AV193" s="116">
        <v>0.35121037656553544</v>
      </c>
      <c r="AW193" s="77">
        <v>0.25211365120902213</v>
      </c>
    </row>
    <row r="194" spans="2:49">
      <c r="B194" s="74">
        <v>43656</v>
      </c>
      <c r="C194" s="117">
        <v>12.879816827898098</v>
      </c>
      <c r="D194" s="117">
        <v>3.117325660164612</v>
      </c>
      <c r="E194" s="117">
        <v>7.1100587564734861</v>
      </c>
      <c r="F194" s="117">
        <v>3.1001775483839262</v>
      </c>
      <c r="G194" s="117">
        <v>1.9438828456280728</v>
      </c>
      <c r="H194" s="117">
        <v>1.4476721180544783</v>
      </c>
      <c r="I194" s="117">
        <v>0.18923227117270608</v>
      </c>
      <c r="J194" s="117">
        <v>10.732330949474559</v>
      </c>
      <c r="K194" s="79">
        <v>40.520496977249934</v>
      </c>
      <c r="L194" s="67"/>
      <c r="M194" s="68"/>
      <c r="N194" s="69"/>
      <c r="O194" s="69"/>
      <c r="P194" s="69"/>
      <c r="Q194" s="69"/>
      <c r="R194" s="69"/>
      <c r="S194" s="69"/>
      <c r="T194" s="69"/>
      <c r="U194" s="69"/>
      <c r="V194" s="69"/>
      <c r="AK194" s="103">
        <v>43656</v>
      </c>
      <c r="AL194" s="118">
        <v>0.27879124777894781</v>
      </c>
      <c r="AM194" s="118">
        <v>8.4259574268976636E-2</v>
      </c>
      <c r="AN194" s="118">
        <v>0.79361718695835592</v>
      </c>
      <c r="AO194" s="118">
        <v>0.33486818197087181</v>
      </c>
      <c r="AP194" s="118">
        <v>0.25436654417601345</v>
      </c>
      <c r="AR194" s="74">
        <v>44022</v>
      </c>
      <c r="AS194" s="116">
        <v>0.20503959868691432</v>
      </c>
      <c r="AT194" s="116">
        <v>7.0527511759025163E-2</v>
      </c>
      <c r="AU194" s="116">
        <v>0.67577303569247837</v>
      </c>
      <c r="AV194" s="116">
        <v>0.33768751133329911</v>
      </c>
      <c r="AW194" s="77">
        <v>0.21793276694394029</v>
      </c>
    </row>
    <row r="195" spans="2:49">
      <c r="B195" s="74">
        <v>43657</v>
      </c>
      <c r="C195" s="117">
        <v>12.674665984242887</v>
      </c>
      <c r="D195" s="117">
        <v>3.153185415874558</v>
      </c>
      <c r="E195" s="117">
        <v>7.142105414080044</v>
      </c>
      <c r="F195" s="117">
        <v>3.2390691675430152</v>
      </c>
      <c r="G195" s="117">
        <v>1.9556065145641073</v>
      </c>
      <c r="H195" s="117">
        <v>1.4743913143351961</v>
      </c>
      <c r="I195" s="117">
        <v>0.1943087045371161</v>
      </c>
      <c r="J195" s="117">
        <v>10.748603911367105</v>
      </c>
      <c r="K195" s="79">
        <v>40.581936426544026</v>
      </c>
      <c r="L195" s="67"/>
      <c r="M195" s="68"/>
      <c r="N195" s="69"/>
      <c r="O195" s="69"/>
      <c r="P195" s="69"/>
      <c r="Q195" s="69"/>
      <c r="R195" s="69"/>
      <c r="S195" s="69"/>
      <c r="T195" s="69"/>
      <c r="U195" s="69"/>
      <c r="V195" s="69"/>
      <c r="AK195" s="103">
        <v>43657</v>
      </c>
      <c r="AL195" s="118">
        <v>0.29417360152553196</v>
      </c>
      <c r="AM195" s="118">
        <v>8.7512322718532307E-2</v>
      </c>
      <c r="AN195" s="118">
        <v>0.89807911114339523</v>
      </c>
      <c r="AO195" s="118">
        <v>0.31029007893544341</v>
      </c>
      <c r="AP195" s="118">
        <v>0.27059048985217415</v>
      </c>
      <c r="AR195" s="74">
        <v>44023</v>
      </c>
      <c r="AS195" s="116">
        <v>0.1503771544049983</v>
      </c>
      <c r="AT195" s="116">
        <v>7.1268983565506427E-2</v>
      </c>
      <c r="AU195" s="116">
        <v>0.54904108955459308</v>
      </c>
      <c r="AV195" s="116">
        <v>0.24577637674348052</v>
      </c>
      <c r="AW195" s="77">
        <v>0.1477740243780456</v>
      </c>
    </row>
    <row r="196" spans="2:49">
      <c r="B196" s="74">
        <v>43658</v>
      </c>
      <c r="C196" s="117">
        <v>12.333424976974811</v>
      </c>
      <c r="D196" s="117">
        <v>3.1197987467652979</v>
      </c>
      <c r="E196" s="117">
        <v>7.0466438915216907</v>
      </c>
      <c r="F196" s="117">
        <v>3.158809982218421</v>
      </c>
      <c r="G196" s="117">
        <v>1.9662244911422861</v>
      </c>
      <c r="H196" s="117">
        <v>1.4542415132492812</v>
      </c>
      <c r="I196" s="117">
        <v>0.20351583970570586</v>
      </c>
      <c r="J196" s="117">
        <v>10.550202785721339</v>
      </c>
      <c r="K196" s="79">
        <v>39.832862227298833</v>
      </c>
      <c r="L196" s="67"/>
      <c r="M196" s="68"/>
      <c r="N196" s="69"/>
      <c r="O196" s="69"/>
      <c r="P196" s="69"/>
      <c r="Q196" s="69"/>
      <c r="R196" s="69"/>
      <c r="S196" s="69"/>
      <c r="T196" s="69"/>
      <c r="U196" s="69"/>
      <c r="V196" s="69"/>
      <c r="AK196" s="103">
        <v>43658</v>
      </c>
      <c r="AL196" s="118">
        <v>0.21564816864390693</v>
      </c>
      <c r="AM196" s="118">
        <v>8.5070957416857135E-2</v>
      </c>
      <c r="AN196" s="118">
        <v>0.87730445962419767</v>
      </c>
      <c r="AO196" s="118">
        <v>0.33197311529304629</v>
      </c>
      <c r="AP196" s="118">
        <v>0.28228039996551468</v>
      </c>
      <c r="AR196" s="74">
        <v>44024</v>
      </c>
      <c r="AS196" s="116">
        <v>0.13582893844185209</v>
      </c>
      <c r="AT196" s="116">
        <v>5.5710148671292044E-2</v>
      </c>
      <c r="AU196" s="116">
        <v>0.4738381664268973</v>
      </c>
      <c r="AV196" s="116">
        <v>0.17980367849597123</v>
      </c>
      <c r="AW196" s="77">
        <v>0.13884860183290029</v>
      </c>
    </row>
    <row r="197" spans="2:49">
      <c r="B197" s="74">
        <v>43659</v>
      </c>
      <c r="C197" s="117">
        <v>12.201397206305614</v>
      </c>
      <c r="D197" s="117">
        <v>3.3201187614208583</v>
      </c>
      <c r="E197" s="117">
        <v>6.6508693364497704</v>
      </c>
      <c r="F197" s="117">
        <v>2.3621527436050127</v>
      </c>
      <c r="G197" s="117">
        <v>1.9735238770365509</v>
      </c>
      <c r="H197" s="117">
        <v>1.3014898031700379</v>
      </c>
      <c r="I197" s="117">
        <v>0.19169571376989461</v>
      </c>
      <c r="J197" s="117">
        <v>10.088524894847822</v>
      </c>
      <c r="K197" s="79">
        <v>38.089772336605563</v>
      </c>
      <c r="L197" s="67"/>
      <c r="M197" s="68"/>
      <c r="N197" s="69"/>
      <c r="O197" s="69"/>
      <c r="P197" s="69"/>
      <c r="Q197" s="69"/>
      <c r="R197" s="69"/>
      <c r="S197" s="69"/>
      <c r="T197" s="69"/>
      <c r="U197" s="69"/>
      <c r="V197" s="69"/>
      <c r="AK197" s="103">
        <v>43659</v>
      </c>
      <c r="AL197" s="118">
        <v>0.18958272216990957</v>
      </c>
      <c r="AM197" s="118">
        <v>4.4476143638709914E-2</v>
      </c>
      <c r="AN197" s="118">
        <v>0.55962072373277338</v>
      </c>
      <c r="AO197" s="118">
        <v>0.22904985644389372</v>
      </c>
      <c r="AP197" s="118">
        <v>0.21640105137197138</v>
      </c>
      <c r="AR197" s="74">
        <v>44025</v>
      </c>
      <c r="AS197" s="116">
        <v>0.19400177056531356</v>
      </c>
      <c r="AT197" s="116">
        <v>7.0376780828382765E-2</v>
      </c>
      <c r="AU197" s="116">
        <v>0.67387429051353154</v>
      </c>
      <c r="AV197" s="116">
        <v>0.25800382230179048</v>
      </c>
      <c r="AW197" s="77">
        <v>0.17537804387248665</v>
      </c>
    </row>
    <row r="198" spans="2:49">
      <c r="B198" s="74">
        <v>43660</v>
      </c>
      <c r="C198" s="117">
        <v>12.463421551172173</v>
      </c>
      <c r="D198" s="117">
        <v>3.3040436985163995</v>
      </c>
      <c r="E198" s="117">
        <v>6.5762826571949295</v>
      </c>
      <c r="F198" s="117">
        <v>2.0179509091429328</v>
      </c>
      <c r="G198" s="117">
        <v>1.9341450334661749</v>
      </c>
      <c r="H198" s="117">
        <v>1.2259133813627627</v>
      </c>
      <c r="I198" s="117">
        <v>0.18922981391956065</v>
      </c>
      <c r="J198" s="117">
        <v>9.9839474381812856</v>
      </c>
      <c r="K198" s="79">
        <v>37.694934482956221</v>
      </c>
      <c r="L198" s="67"/>
      <c r="M198" s="68"/>
      <c r="N198" s="69"/>
      <c r="O198" s="69"/>
      <c r="P198" s="69"/>
      <c r="Q198" s="69"/>
      <c r="R198" s="69"/>
      <c r="S198" s="69"/>
      <c r="T198" s="69"/>
      <c r="U198" s="69"/>
      <c r="V198" s="69"/>
      <c r="AK198" s="103">
        <v>43660</v>
      </c>
      <c r="AL198" s="118">
        <v>0.1927478269140267</v>
      </c>
      <c r="AM198" s="118">
        <v>2.8485802234235032E-2</v>
      </c>
      <c r="AN198" s="118">
        <v>0.52622908459341577</v>
      </c>
      <c r="AO198" s="118">
        <v>0.16468777280497943</v>
      </c>
      <c r="AP198" s="118">
        <v>0.17606055172373586</v>
      </c>
      <c r="AR198" s="74">
        <v>44026</v>
      </c>
      <c r="AS198" s="116">
        <v>0.24154535276636235</v>
      </c>
      <c r="AT198" s="116">
        <v>6.9483465402238112E-2</v>
      </c>
      <c r="AU198" s="116">
        <v>0.7437481130987772</v>
      </c>
      <c r="AV198" s="116">
        <v>0.30032992552960813</v>
      </c>
      <c r="AW198" s="77">
        <v>0.17878085651468772</v>
      </c>
    </row>
    <row r="199" spans="2:49">
      <c r="B199" s="74">
        <v>43661</v>
      </c>
      <c r="C199" s="117">
        <v>12.044995077974411</v>
      </c>
      <c r="D199" s="117">
        <v>3.0876486209563807</v>
      </c>
      <c r="E199" s="117">
        <v>7.0718568489522537</v>
      </c>
      <c r="F199" s="117">
        <v>2.8978148295676514</v>
      </c>
      <c r="G199" s="117">
        <v>1.9093399871136174</v>
      </c>
      <c r="H199" s="117">
        <v>1.2883504294046049</v>
      </c>
      <c r="I199" s="117">
        <v>0.21299625357963359</v>
      </c>
      <c r="J199" s="117">
        <v>10.272904147640482</v>
      </c>
      <c r="K199" s="79">
        <v>38.785906195189035</v>
      </c>
      <c r="L199" s="67"/>
      <c r="M199" s="68"/>
      <c r="N199" s="69"/>
      <c r="O199" s="69"/>
      <c r="P199" s="69"/>
      <c r="Q199" s="69"/>
      <c r="R199" s="69"/>
      <c r="S199" s="69"/>
      <c r="T199" s="69"/>
      <c r="U199" s="69"/>
      <c r="V199" s="69"/>
      <c r="AK199" s="103">
        <v>43661</v>
      </c>
      <c r="AL199" s="118">
        <v>0.26624697943529096</v>
      </c>
      <c r="AM199" s="118">
        <v>7.029047487616856E-2</v>
      </c>
      <c r="AN199" s="118">
        <v>0.75562544878272642</v>
      </c>
      <c r="AO199" s="118">
        <v>0.29085218176835731</v>
      </c>
      <c r="AP199" s="118">
        <v>0.22851087714407459</v>
      </c>
      <c r="AR199" s="74">
        <v>44027</v>
      </c>
      <c r="AS199" s="116">
        <v>0.27832982418033686</v>
      </c>
      <c r="AT199" s="116">
        <v>8.3742762971686605E-2</v>
      </c>
      <c r="AU199" s="116">
        <v>0.81402193357574171</v>
      </c>
      <c r="AV199" s="116">
        <v>0.32855161951916934</v>
      </c>
      <c r="AW199" s="77">
        <v>0.18046796530367817</v>
      </c>
    </row>
    <row r="200" spans="2:49">
      <c r="B200" s="74">
        <v>43662</v>
      </c>
      <c r="C200" s="117">
        <v>11.742346803671175</v>
      </c>
      <c r="D200" s="117">
        <v>3.1729701086800453</v>
      </c>
      <c r="E200" s="117">
        <v>7.2488895176661794</v>
      </c>
      <c r="F200" s="117">
        <v>2.9783490582367658</v>
      </c>
      <c r="G200" s="117">
        <v>1.9686962168375339</v>
      </c>
      <c r="H200" s="117">
        <v>1.5007976544935027</v>
      </c>
      <c r="I200" s="117">
        <v>0.2210211757116996</v>
      </c>
      <c r="J200" s="117">
        <v>10.388221113908568</v>
      </c>
      <c r="K200" s="79">
        <v>39.221291649205469</v>
      </c>
      <c r="L200" s="67"/>
      <c r="M200" s="68"/>
      <c r="N200" s="69"/>
      <c r="O200" s="69"/>
      <c r="P200" s="69"/>
      <c r="Q200" s="69"/>
      <c r="R200" s="69"/>
      <c r="S200" s="69"/>
      <c r="T200" s="69"/>
      <c r="U200" s="69"/>
      <c r="V200" s="69"/>
      <c r="AK200" s="103">
        <v>43662</v>
      </c>
      <c r="AL200" s="118">
        <v>0.26746137578370549</v>
      </c>
      <c r="AM200" s="118">
        <v>9.3282603860129834E-2</v>
      </c>
      <c r="AN200" s="118">
        <v>0.81815459000249424</v>
      </c>
      <c r="AO200" s="118">
        <v>0.27440923036605902</v>
      </c>
      <c r="AP200" s="118">
        <v>0.23817119490672128</v>
      </c>
      <c r="AR200" s="74">
        <v>44028</v>
      </c>
      <c r="AS200" s="116">
        <v>0.23911218842715659</v>
      </c>
      <c r="AT200" s="116">
        <v>8.9481894718418276E-2</v>
      </c>
      <c r="AU200" s="116">
        <v>0.82101144030439666</v>
      </c>
      <c r="AV200" s="116">
        <v>0.32823616944948319</v>
      </c>
      <c r="AW200" s="77">
        <v>0.20017447956152029</v>
      </c>
    </row>
    <row r="201" spans="2:49">
      <c r="B201" s="74">
        <v>43663</v>
      </c>
      <c r="C201" s="117">
        <v>12.294832244009967</v>
      </c>
      <c r="D201" s="117">
        <v>3.1828624550827893</v>
      </c>
      <c r="E201" s="117">
        <v>7.27715748504537</v>
      </c>
      <c r="F201" s="117">
        <v>3.0499576235369816</v>
      </c>
      <c r="G201" s="117">
        <v>1.9766245078306204</v>
      </c>
      <c r="H201" s="117">
        <v>1.5665531109216428</v>
      </c>
      <c r="I201" s="117">
        <v>0.22110557511789655</v>
      </c>
      <c r="J201" s="117">
        <v>10.65340147736768</v>
      </c>
      <c r="K201" s="79">
        <v>40.222494478912949</v>
      </c>
      <c r="L201" s="67"/>
      <c r="M201" s="68"/>
      <c r="N201" s="69"/>
      <c r="O201" s="69"/>
      <c r="P201" s="69"/>
      <c r="Q201" s="69"/>
      <c r="R201" s="69"/>
      <c r="S201" s="69"/>
      <c r="T201" s="69"/>
      <c r="U201" s="69"/>
      <c r="V201" s="69"/>
      <c r="AK201" s="103">
        <v>43663</v>
      </c>
      <c r="AL201" s="118">
        <v>0.23777590125374543</v>
      </c>
      <c r="AM201" s="118">
        <v>0.1058838972743963</v>
      </c>
      <c r="AN201" s="118">
        <v>0.85540294154930874</v>
      </c>
      <c r="AO201" s="118">
        <v>0.30484024789751524</v>
      </c>
      <c r="AP201" s="118">
        <v>0.24092623294746654</v>
      </c>
      <c r="AR201" s="74">
        <v>44029</v>
      </c>
      <c r="AS201" s="116">
        <v>0.22275524547402872</v>
      </c>
      <c r="AT201" s="116">
        <v>7.961418102662722E-2</v>
      </c>
      <c r="AU201" s="116">
        <v>0.76993220745460444</v>
      </c>
      <c r="AV201" s="116">
        <v>0.33137850993957652</v>
      </c>
      <c r="AW201" s="77">
        <v>0.19860175102941052</v>
      </c>
    </row>
    <row r="202" spans="2:49">
      <c r="B202" s="74">
        <v>43664</v>
      </c>
      <c r="C202" s="117">
        <v>12.699040341904894</v>
      </c>
      <c r="D202" s="117">
        <v>3.3732901233356056</v>
      </c>
      <c r="E202" s="117">
        <v>7.0050267209306165</v>
      </c>
      <c r="F202" s="117">
        <v>3.1527343889538062</v>
      </c>
      <c r="G202" s="117">
        <v>1.9803835591252614</v>
      </c>
      <c r="H202" s="117">
        <v>1.6652350491151602</v>
      </c>
      <c r="I202" s="117">
        <v>0.20980209579779932</v>
      </c>
      <c r="J202" s="117">
        <v>10.839461357352093</v>
      </c>
      <c r="K202" s="79">
        <v>40.924973636515233</v>
      </c>
      <c r="L202" s="67"/>
      <c r="M202" s="68"/>
      <c r="N202" s="69"/>
      <c r="O202" s="69"/>
      <c r="P202" s="69"/>
      <c r="Q202" s="69"/>
      <c r="R202" s="69"/>
      <c r="S202" s="69"/>
      <c r="T202" s="69"/>
      <c r="U202" s="69"/>
      <c r="V202" s="69"/>
      <c r="AK202" s="103">
        <v>43664</v>
      </c>
      <c r="AL202" s="118">
        <v>0.22307282129726511</v>
      </c>
      <c r="AM202" s="118">
        <v>0.10836294539025171</v>
      </c>
      <c r="AN202" s="118">
        <v>0.86508356858651847</v>
      </c>
      <c r="AO202" s="118">
        <v>0.33974798879106083</v>
      </c>
      <c r="AP202" s="118">
        <v>0.25927609571324978</v>
      </c>
      <c r="AR202" s="74">
        <v>44030</v>
      </c>
      <c r="AS202" s="116">
        <v>0.13023974064180002</v>
      </c>
      <c r="AT202" s="116">
        <v>7.256225605369554E-2</v>
      </c>
      <c r="AU202" s="116">
        <v>0.5946889817369152</v>
      </c>
      <c r="AV202" s="116">
        <v>0.24137581250604501</v>
      </c>
      <c r="AW202" s="77">
        <v>0.19423573622400347</v>
      </c>
    </row>
    <row r="203" spans="2:49">
      <c r="B203" s="74">
        <v>43665</v>
      </c>
      <c r="C203" s="117">
        <v>13.231213817525347</v>
      </c>
      <c r="D203" s="117">
        <v>3.5402234688819059</v>
      </c>
      <c r="E203" s="117">
        <v>7.1869616887257406</v>
      </c>
      <c r="F203" s="117">
        <v>3.1637242220822896</v>
      </c>
      <c r="G203" s="117">
        <v>1.9848078421670314</v>
      </c>
      <c r="H203" s="117">
        <v>1.6425951499787617</v>
      </c>
      <c r="I203" s="117">
        <v>0.21255717291207896</v>
      </c>
      <c r="J203" s="117">
        <v>11.155279758387728</v>
      </c>
      <c r="K203" s="79">
        <v>42.117363120660883</v>
      </c>
      <c r="L203" s="67"/>
      <c r="M203" s="68"/>
      <c r="N203" s="69"/>
      <c r="O203" s="69"/>
      <c r="P203" s="69"/>
      <c r="Q203" s="69"/>
      <c r="R203" s="69"/>
      <c r="S203" s="69"/>
      <c r="T203" s="69"/>
      <c r="U203" s="69"/>
      <c r="V203" s="69"/>
      <c r="AK203" s="103">
        <v>43665</v>
      </c>
      <c r="AL203" s="118">
        <v>0.23887622108779138</v>
      </c>
      <c r="AM203" s="118">
        <v>0.10475581813500121</v>
      </c>
      <c r="AN203" s="118">
        <v>0.89366029352710341</v>
      </c>
      <c r="AO203" s="118">
        <v>0.31212357360326298</v>
      </c>
      <c r="AP203" s="118">
        <v>0.26282957553526537</v>
      </c>
      <c r="AR203" s="74">
        <v>44031</v>
      </c>
      <c r="AS203" s="116">
        <v>0.10733434649547674</v>
      </c>
      <c r="AT203" s="116">
        <v>6.7458510470279037E-2</v>
      </c>
      <c r="AU203" s="116">
        <v>0.51796175129073618</v>
      </c>
      <c r="AV203" s="116">
        <v>0.19742667932784685</v>
      </c>
      <c r="AW203" s="77">
        <v>0.17818939018634405</v>
      </c>
    </row>
    <row r="204" spans="2:49">
      <c r="B204" s="74">
        <v>43666</v>
      </c>
      <c r="C204" s="117">
        <v>13.491206965920076</v>
      </c>
      <c r="D204" s="117">
        <v>3.6502758226124294</v>
      </c>
      <c r="E204" s="117">
        <v>6.8701857233799233</v>
      </c>
      <c r="F204" s="117">
        <v>2.3432790713592526</v>
      </c>
      <c r="G204" s="117">
        <v>1.9846806988979555</v>
      </c>
      <c r="H204" s="117">
        <v>1.4585363260922026</v>
      </c>
      <c r="I204" s="117">
        <v>0.1635163097666055</v>
      </c>
      <c r="J204" s="117">
        <v>10.79484635324669</v>
      </c>
      <c r="K204" s="79">
        <v>40.756527271275132</v>
      </c>
      <c r="L204" s="67"/>
      <c r="M204" s="68"/>
      <c r="N204" s="69"/>
      <c r="O204" s="69"/>
      <c r="P204" s="69"/>
      <c r="Q204" s="69"/>
      <c r="R204" s="69"/>
      <c r="S204" s="69"/>
      <c r="T204" s="69"/>
      <c r="U204" s="69"/>
      <c r="V204" s="69"/>
      <c r="AK204" s="103">
        <v>43666</v>
      </c>
      <c r="AL204" s="118">
        <v>0.11516715498321776</v>
      </c>
      <c r="AM204" s="118">
        <v>6.4039136532271071E-2</v>
      </c>
      <c r="AN204" s="118">
        <v>0.6149869247426154</v>
      </c>
      <c r="AO204" s="118">
        <v>0.24340248124046709</v>
      </c>
      <c r="AP204" s="118">
        <v>0.24084194880090382</v>
      </c>
      <c r="AR204" s="74">
        <v>44032</v>
      </c>
      <c r="AS204" s="116">
        <v>0.21240402213686246</v>
      </c>
      <c r="AT204" s="116">
        <v>7.1343992714129709E-2</v>
      </c>
      <c r="AU204" s="116">
        <v>0.66159584900582746</v>
      </c>
      <c r="AV204" s="116">
        <v>0.30092076851727417</v>
      </c>
      <c r="AW204" s="77">
        <v>0.2032619939956094</v>
      </c>
    </row>
    <row r="205" spans="2:49">
      <c r="B205" s="74">
        <v>43667</v>
      </c>
      <c r="C205" s="117">
        <v>13.527768502413084</v>
      </c>
      <c r="D205" s="117">
        <v>3.6094698937011116</v>
      </c>
      <c r="E205" s="117">
        <v>6.8609516582442955</v>
      </c>
      <c r="F205" s="117">
        <v>2.0462674059458976</v>
      </c>
      <c r="G205" s="117">
        <v>1.9350607677255902</v>
      </c>
      <c r="H205" s="117">
        <v>1.3673762691411797</v>
      </c>
      <c r="I205" s="117">
        <v>0.15831191080075271</v>
      </c>
      <c r="J205" s="117">
        <v>10.630383878203489</v>
      </c>
      <c r="K205" s="79">
        <v>40.1355902861754</v>
      </c>
      <c r="L205" s="67"/>
      <c r="M205" s="68"/>
      <c r="N205" s="69"/>
      <c r="O205" s="69"/>
      <c r="P205" s="69"/>
      <c r="Q205" s="69"/>
      <c r="R205" s="69"/>
      <c r="S205" s="69"/>
      <c r="T205" s="69"/>
      <c r="U205" s="69"/>
      <c r="V205" s="69"/>
      <c r="AK205" s="103">
        <v>43667</v>
      </c>
      <c r="AL205" s="118">
        <v>0.11593803567122357</v>
      </c>
      <c r="AM205" s="118">
        <v>5.3096688703938202E-2</v>
      </c>
      <c r="AN205" s="118">
        <v>0.51387771077542233</v>
      </c>
      <c r="AO205" s="118">
        <v>0.20906547798671044</v>
      </c>
      <c r="AP205" s="118">
        <v>0.20869958747986894</v>
      </c>
      <c r="AR205" s="74">
        <v>44033</v>
      </c>
      <c r="AS205" s="116">
        <v>0.21754623607775206</v>
      </c>
      <c r="AT205" s="116">
        <v>7.8425256912209612E-2</v>
      </c>
      <c r="AU205" s="116">
        <v>0.68135674070210517</v>
      </c>
      <c r="AV205" s="116">
        <v>0.3293427482653663</v>
      </c>
      <c r="AW205" s="77">
        <v>0.22186308327083468</v>
      </c>
    </row>
    <row r="206" spans="2:49">
      <c r="B206" s="74">
        <v>43668</v>
      </c>
      <c r="C206" s="117">
        <v>13.546049270659587</v>
      </c>
      <c r="D206" s="117">
        <v>3.4734501306633856</v>
      </c>
      <c r="E206" s="117">
        <v>6.8327670093182489</v>
      </c>
      <c r="F206" s="117">
        <v>2.9363554456221164</v>
      </c>
      <c r="G206" s="117">
        <v>1.9124474291542448</v>
      </c>
      <c r="H206" s="117">
        <v>1.6067552893302604</v>
      </c>
      <c r="I206" s="117">
        <v>0.19761089345659563</v>
      </c>
      <c r="J206" s="117">
        <v>10.990754815094597</v>
      </c>
      <c r="K206" s="79">
        <v>41.496190283299036</v>
      </c>
      <c r="L206" s="67"/>
      <c r="M206" s="68"/>
      <c r="N206" s="69"/>
      <c r="O206" s="69"/>
      <c r="P206" s="69"/>
      <c r="Q206" s="69"/>
      <c r="R206" s="69"/>
      <c r="S206" s="69"/>
      <c r="T206" s="69"/>
      <c r="U206" s="69"/>
      <c r="V206" s="69"/>
      <c r="AK206" s="103">
        <v>43668</v>
      </c>
      <c r="AL206" s="118">
        <v>0.14979698219503751</v>
      </c>
      <c r="AM206" s="118">
        <v>9.1885132687446344E-2</v>
      </c>
      <c r="AN206" s="118">
        <v>0.80194783184605445</v>
      </c>
      <c r="AO206" s="118">
        <v>0.32549809676964936</v>
      </c>
      <c r="AP206" s="118">
        <v>0.25852732137548917</v>
      </c>
      <c r="AR206" s="74">
        <v>44034</v>
      </c>
      <c r="AS206" s="116">
        <v>0.22315035406225464</v>
      </c>
      <c r="AT206" s="116">
        <v>8.6745966273618927E-2</v>
      </c>
      <c r="AU206" s="116">
        <v>0.72172067733224621</v>
      </c>
      <c r="AV206" s="116">
        <v>0.331928580469256</v>
      </c>
      <c r="AW206" s="77">
        <v>0.24203238606802963</v>
      </c>
    </row>
    <row r="207" spans="2:49">
      <c r="B207" s="74">
        <v>43669</v>
      </c>
      <c r="C207" s="117">
        <v>13.491206965920076</v>
      </c>
      <c r="D207" s="117">
        <v>3.6515123659127724</v>
      </c>
      <c r="E207" s="117">
        <v>6.4196042898296364</v>
      </c>
      <c r="F207" s="117">
        <v>3.3393216412137505</v>
      </c>
      <c r="G207" s="117">
        <v>1.973678265291857</v>
      </c>
      <c r="H207" s="117">
        <v>1.6398663678753778</v>
      </c>
      <c r="I207" s="117">
        <v>0.22604513995603406</v>
      </c>
      <c r="J207" s="117">
        <v>11.075710666252402</v>
      </c>
      <c r="K207" s="79">
        <v>41.816945702251907</v>
      </c>
      <c r="L207" s="67"/>
      <c r="M207" s="68"/>
      <c r="N207" s="69"/>
      <c r="O207" s="69"/>
      <c r="P207" s="69"/>
      <c r="Q207" s="69"/>
      <c r="R207" s="69"/>
      <c r="S207" s="69"/>
      <c r="T207" s="69"/>
      <c r="U207" s="69"/>
      <c r="V207" s="69"/>
      <c r="AK207" s="103">
        <v>43669</v>
      </c>
      <c r="AL207" s="118">
        <v>0.23930902046957764</v>
      </c>
      <c r="AM207" s="118">
        <v>0.10021463814528271</v>
      </c>
      <c r="AN207" s="118">
        <v>0.94697628800147304</v>
      </c>
      <c r="AO207" s="118">
        <v>0.35985079530850017</v>
      </c>
      <c r="AP207" s="118">
        <v>0.28078209875297055</v>
      </c>
      <c r="AR207" s="74">
        <v>44035</v>
      </c>
      <c r="AS207" s="116">
        <v>0.22998353252862139</v>
      </c>
      <c r="AT207" s="116">
        <v>9.6358104238554121E-2</v>
      </c>
      <c r="AU207" s="116">
        <v>0.7168307445995421</v>
      </c>
      <c r="AV207" s="116">
        <v>0.33433916263443114</v>
      </c>
      <c r="AW207" s="77">
        <v>0.25202335100622153</v>
      </c>
    </row>
    <row r="208" spans="2:49">
      <c r="B208" s="74">
        <v>43670</v>
      </c>
      <c r="C208" s="117">
        <v>14.833827833802212</v>
      </c>
      <c r="D208" s="117">
        <v>3.7504358299402094</v>
      </c>
      <c r="E208" s="117">
        <v>6.3015888587596409</v>
      </c>
      <c r="F208" s="117">
        <v>3.4634652935517587</v>
      </c>
      <c r="G208" s="117">
        <v>2.0045506187169209</v>
      </c>
      <c r="H208" s="117">
        <v>1.6847781393403531</v>
      </c>
      <c r="I208" s="117">
        <v>0.2295578728795544</v>
      </c>
      <c r="J208" s="117">
        <v>11.625860046150471</v>
      </c>
      <c r="K208" s="79">
        <v>43.894064493141123</v>
      </c>
      <c r="L208" s="67"/>
      <c r="M208" s="68"/>
      <c r="N208" s="69"/>
      <c r="O208" s="69"/>
      <c r="P208" s="69"/>
      <c r="Q208" s="69"/>
      <c r="R208" s="69"/>
      <c r="S208" s="69"/>
      <c r="T208" s="69"/>
      <c r="U208" s="69"/>
      <c r="V208" s="69"/>
      <c r="AK208" s="103">
        <v>43670</v>
      </c>
      <c r="AL208" s="118">
        <v>0.26835601220548017</v>
      </c>
      <c r="AM208" s="118">
        <v>0.10514347006385516</v>
      </c>
      <c r="AN208" s="118">
        <v>0.95585144118361276</v>
      </c>
      <c r="AO208" s="118">
        <v>0.37780548803418668</v>
      </c>
      <c r="AP208" s="118">
        <v>0.30367803767394147</v>
      </c>
      <c r="AR208" s="74">
        <v>44036</v>
      </c>
      <c r="AS208" s="116">
        <v>0.23203097218205562</v>
      </c>
      <c r="AT208" s="116">
        <v>8.1983483406392943E-2</v>
      </c>
      <c r="AU208" s="116">
        <v>0.64220342009777198</v>
      </c>
      <c r="AV208" s="116">
        <v>0.31739427215643867</v>
      </c>
      <c r="AW208" s="77">
        <v>0.21964696579377091</v>
      </c>
    </row>
    <row r="209" spans="2:49">
      <c r="B209" s="74">
        <v>43671</v>
      </c>
      <c r="C209" s="117">
        <v>15.589432921324384</v>
      </c>
      <c r="D209" s="117">
        <v>3.6082333504007686</v>
      </c>
      <c r="E209" s="117">
        <v>6.153738279882262</v>
      </c>
      <c r="F209" s="117">
        <v>3.4793947219379784</v>
      </c>
      <c r="G209" s="117">
        <v>1.9736146936573191</v>
      </c>
      <c r="H209" s="117">
        <v>1.7448221797373071</v>
      </c>
      <c r="I209" s="117">
        <v>0.21924855470339047</v>
      </c>
      <c r="J209" s="117">
        <v>11.806105223225636</v>
      </c>
      <c r="K209" s="79">
        <v>44.574589924869045</v>
      </c>
      <c r="L209" s="67"/>
      <c r="M209" s="68"/>
      <c r="N209" s="69"/>
      <c r="O209" s="69"/>
      <c r="P209" s="69"/>
      <c r="Q209" s="69"/>
      <c r="R209" s="69"/>
      <c r="S209" s="69"/>
      <c r="T209" s="69"/>
      <c r="U209" s="69"/>
      <c r="V209" s="69"/>
      <c r="AK209" s="103">
        <v>43671</v>
      </c>
      <c r="AL209" s="118">
        <v>0.27906399435421086</v>
      </c>
      <c r="AM209" s="118">
        <v>0.10759766355759169</v>
      </c>
      <c r="AN209" s="118">
        <v>0.98058905063113411</v>
      </c>
      <c r="AO209" s="118">
        <v>0.40676542929908888</v>
      </c>
      <c r="AP209" s="118">
        <v>0.2792092963751619</v>
      </c>
      <c r="AR209" s="74">
        <v>44037</v>
      </c>
      <c r="AS209" s="116">
        <v>0.12524485751584294</v>
      </c>
      <c r="AT209" s="116">
        <v>7.0402372675864064E-2</v>
      </c>
      <c r="AU209" s="116">
        <v>0.53103852883958835</v>
      </c>
      <c r="AV209" s="116">
        <v>0.22998384468332106</v>
      </c>
      <c r="AW209" s="77">
        <v>0.18291058578943331</v>
      </c>
    </row>
    <row r="210" spans="2:49">
      <c r="B210" s="74">
        <v>43672</v>
      </c>
      <c r="C210" s="117">
        <v>16.239415792311199</v>
      </c>
      <c r="D210" s="117">
        <v>3.3102264150181147</v>
      </c>
      <c r="E210" s="117">
        <v>6.2484539039077038</v>
      </c>
      <c r="F210" s="117">
        <v>3.2905744444894527</v>
      </c>
      <c r="G210" s="117">
        <v>1.9728253458618066</v>
      </c>
      <c r="H210" s="117">
        <v>1.7543107042341051</v>
      </c>
      <c r="I210" s="117">
        <v>0.21014233383731817</v>
      </c>
      <c r="J210" s="117">
        <v>11.898866603952079</v>
      </c>
      <c r="K210" s="79">
        <v>44.924815543611778</v>
      </c>
      <c r="L210" s="67"/>
      <c r="M210" s="68"/>
      <c r="N210" s="69"/>
      <c r="O210" s="69"/>
      <c r="P210" s="69"/>
      <c r="Q210" s="69"/>
      <c r="R210" s="69"/>
      <c r="S210" s="69"/>
      <c r="T210" s="69"/>
      <c r="U210" s="69"/>
      <c r="V210" s="69"/>
      <c r="AK210" s="103">
        <v>43672</v>
      </c>
      <c r="AL210" s="118">
        <v>0.27585533312278943</v>
      </c>
      <c r="AM210" s="118">
        <v>0.10312262893319037</v>
      </c>
      <c r="AN210" s="118">
        <v>0.82736707271338539</v>
      </c>
      <c r="AO210" s="118">
        <v>0.40685603389940461</v>
      </c>
      <c r="AP210" s="118">
        <v>0.27502067530583985</v>
      </c>
      <c r="AR210" s="74">
        <v>44038</v>
      </c>
      <c r="AS210" s="116">
        <v>0.1041522125796894</v>
      </c>
      <c r="AT210" s="116">
        <v>4.351253868010601E-2</v>
      </c>
      <c r="AU210" s="116">
        <v>0.42164391870716056</v>
      </c>
      <c r="AV210" s="116">
        <v>0.19480365119737286</v>
      </c>
      <c r="AW210" s="77">
        <v>0.17103610912115974</v>
      </c>
    </row>
    <row r="211" spans="2:49">
      <c r="B211" s="74">
        <v>43673</v>
      </c>
      <c r="C211" s="117">
        <v>16.556282441917272</v>
      </c>
      <c r="D211" s="117">
        <v>3.1395834395707856</v>
      </c>
      <c r="E211" s="117">
        <v>6.1597856125623887</v>
      </c>
      <c r="F211" s="117">
        <v>2.4788524500625639</v>
      </c>
      <c r="G211" s="117">
        <v>1.9402948323025457</v>
      </c>
      <c r="H211" s="117">
        <v>1.5403470353510169</v>
      </c>
      <c r="I211" s="117">
        <v>0.20336558700967985</v>
      </c>
      <c r="J211" s="117">
        <v>11.535898535034903</v>
      </c>
      <c r="K211" s="79">
        <v>43.554409933811151</v>
      </c>
      <c r="L211" s="67"/>
      <c r="M211" s="68"/>
      <c r="N211" s="69"/>
      <c r="O211" s="69"/>
      <c r="P211" s="69"/>
      <c r="Q211" s="69"/>
      <c r="R211" s="69"/>
      <c r="S211" s="69"/>
      <c r="T211" s="69"/>
      <c r="U211" s="69"/>
      <c r="V211" s="69"/>
      <c r="AK211" s="103">
        <v>43673</v>
      </c>
      <c r="AL211" s="118">
        <v>0.21334762560414072</v>
      </c>
      <c r="AM211" s="118">
        <v>9.4413088285536448E-2</v>
      </c>
      <c r="AN211" s="118">
        <v>0.51766137938728374</v>
      </c>
      <c r="AO211" s="118">
        <v>0.27305515531566227</v>
      </c>
      <c r="AP211" s="118">
        <v>0.19485441133301454</v>
      </c>
      <c r="AR211" s="74">
        <v>44039</v>
      </c>
      <c r="AS211" s="116">
        <v>0.14231783717925425</v>
      </c>
      <c r="AT211" s="116">
        <v>7.824307494795199E-2</v>
      </c>
      <c r="AU211" s="116">
        <v>0.6146354326211354</v>
      </c>
      <c r="AV211" s="116">
        <v>0.31490357568785116</v>
      </c>
      <c r="AW211" s="77">
        <v>0.20937080271506725</v>
      </c>
    </row>
    <row r="212" spans="2:49">
      <c r="B212" s="74">
        <v>43674</v>
      </c>
      <c r="C212" s="117">
        <v>16.31457006176905</v>
      </c>
      <c r="D212" s="117">
        <v>2.9590481177207129</v>
      </c>
      <c r="E212" s="117">
        <v>6.2589020379320086</v>
      </c>
      <c r="F212" s="117">
        <v>2.0672594650580134</v>
      </c>
      <c r="G212" s="117">
        <v>1.9209735962340564</v>
      </c>
      <c r="H212" s="117">
        <v>1.4195091499398107</v>
      </c>
      <c r="I212" s="117">
        <v>0.19794552929853507</v>
      </c>
      <c r="J212" s="117">
        <v>11.218735408776116</v>
      </c>
      <c r="K212" s="79">
        <v>42.356943366728302</v>
      </c>
      <c r="L212" s="67"/>
      <c r="M212" s="68"/>
      <c r="N212" s="69"/>
      <c r="O212" s="69"/>
      <c r="P212" s="69"/>
      <c r="Q212" s="69"/>
      <c r="R212" s="69"/>
      <c r="S212" s="69"/>
      <c r="T212" s="69"/>
      <c r="U212" s="69"/>
      <c r="V212" s="69"/>
      <c r="AK212" s="103">
        <v>43674</v>
      </c>
      <c r="AL212" s="118">
        <v>0.16653235253931434</v>
      </c>
      <c r="AM212" s="118">
        <v>4.5613042160147201E-2</v>
      </c>
      <c r="AN212" s="118">
        <v>0.48849698390940549</v>
      </c>
      <c r="AO212" s="118">
        <v>0.16390586223847034</v>
      </c>
      <c r="AP212" s="118">
        <v>0.19271494857698176</v>
      </c>
      <c r="AR212" s="74">
        <v>44040</v>
      </c>
      <c r="AS212" s="116">
        <v>0.12542245516227662</v>
      </c>
      <c r="AT212" s="116">
        <v>8.1868586674471361E-2</v>
      </c>
      <c r="AU212" s="116">
        <v>0.46555372876413897</v>
      </c>
      <c r="AV212" s="116">
        <v>0.33549652819622744</v>
      </c>
      <c r="AW212" s="77">
        <v>0.21833008783626279</v>
      </c>
    </row>
    <row r="213" spans="2:49">
      <c r="B213" s="74">
        <v>43675</v>
      </c>
      <c r="C213" s="117">
        <v>15.660524797838567</v>
      </c>
      <c r="D213" s="117">
        <v>2.8106629216795569</v>
      </c>
      <c r="E213" s="117">
        <v>7.1071045221777105</v>
      </c>
      <c r="F213" s="117">
        <v>2.9521647870274768</v>
      </c>
      <c r="G213" s="117">
        <v>1.9797198409884786</v>
      </c>
      <c r="H213" s="117">
        <v>1.8043881853132309</v>
      </c>
      <c r="I213" s="117">
        <v>0.21928393922369521</v>
      </c>
      <c r="J213" s="117">
        <v>11.721568697479945</v>
      </c>
      <c r="K213" s="79">
        <v>44.25541769172866</v>
      </c>
      <c r="L213" s="67"/>
      <c r="M213" s="68"/>
      <c r="N213" s="69"/>
      <c r="O213" s="69"/>
      <c r="P213" s="69"/>
      <c r="Q213" s="69"/>
      <c r="R213" s="69"/>
      <c r="S213" s="69"/>
      <c r="T213" s="69"/>
      <c r="U213" s="69"/>
      <c r="V213" s="69"/>
      <c r="AK213" s="103">
        <v>43675</v>
      </c>
      <c r="AL213" s="118">
        <v>0.2461854144811523</v>
      </c>
      <c r="AM213" s="118">
        <v>9.6048682773358776E-2</v>
      </c>
      <c r="AN213" s="118">
        <v>0.79057823304431873</v>
      </c>
      <c r="AO213" s="118">
        <v>0.29444925574312236</v>
      </c>
      <c r="AP213" s="118">
        <v>0.23199587609700856</v>
      </c>
      <c r="AR213" s="74">
        <v>44041</v>
      </c>
      <c r="AS213" s="116">
        <v>0.18519126349744422</v>
      </c>
      <c r="AT213" s="116">
        <v>7.979291166797528E-2</v>
      </c>
      <c r="AU213" s="116">
        <v>0.50780844381023815</v>
      </c>
      <c r="AV213" s="116">
        <v>0.35647073895209286</v>
      </c>
      <c r="AW213" s="77">
        <v>0.22420411602843915</v>
      </c>
    </row>
    <row r="214" spans="2:49">
      <c r="B214" s="74">
        <v>43676</v>
      </c>
      <c r="C214" s="117">
        <v>15.433030792993184</v>
      </c>
      <c r="D214" s="117">
        <v>2.9775962672258571</v>
      </c>
      <c r="E214" s="117">
        <v>7.1676167309237719</v>
      </c>
      <c r="F214" s="117">
        <v>2.940343203923498</v>
      </c>
      <c r="G214" s="117">
        <v>1.9785922012806034</v>
      </c>
      <c r="H214" s="117">
        <v>1.8938887047134898</v>
      </c>
      <c r="I214" s="117">
        <v>0.2422009209159891</v>
      </c>
      <c r="J214" s="117">
        <v>11.757388509049356</v>
      </c>
      <c r="K214" s="79">
        <v>44.39065733102575</v>
      </c>
      <c r="L214" s="67"/>
      <c r="M214" s="68"/>
      <c r="N214" s="69"/>
      <c r="O214" s="69"/>
      <c r="P214" s="69"/>
      <c r="Q214" s="69"/>
      <c r="R214" s="69"/>
      <c r="S214" s="69"/>
      <c r="T214" s="69"/>
      <c r="U214" s="69"/>
      <c r="V214" s="69"/>
      <c r="AK214" s="103">
        <v>43676</v>
      </c>
      <c r="AL214" s="118">
        <v>0.21927476474160601</v>
      </c>
      <c r="AM214" s="118">
        <v>5.9581339790951371E-2</v>
      </c>
      <c r="AN214" s="118">
        <v>0.84544242396806624</v>
      </c>
      <c r="AO214" s="118">
        <v>0.32231480758373071</v>
      </c>
      <c r="AP214" s="118">
        <v>0.23152177777259808</v>
      </c>
      <c r="AR214" s="74">
        <v>44042</v>
      </c>
      <c r="AS214" s="116">
        <v>0.22378618877460069</v>
      </c>
      <c r="AT214" s="116">
        <v>8.2020903064963319E-2</v>
      </c>
      <c r="AU214" s="116">
        <v>0.64903226377282364</v>
      </c>
      <c r="AV214" s="116">
        <v>0.37774752426459601</v>
      </c>
      <c r="AW214" s="77">
        <v>0.24378722000912048</v>
      </c>
    </row>
    <row r="215" spans="2:49">
      <c r="B215" s="74">
        <v>43677</v>
      </c>
      <c r="C215" s="117">
        <v>16.594875174882116</v>
      </c>
      <c r="D215" s="117">
        <v>3.1358738096697567</v>
      </c>
      <c r="E215" s="117">
        <v>6.8554129648828876</v>
      </c>
      <c r="F215" s="117">
        <v>2.9543870623413091</v>
      </c>
      <c r="G215" s="117">
        <v>1.9694552924261237</v>
      </c>
      <c r="H215" s="117">
        <v>1.9391966717048215</v>
      </c>
      <c r="I215" s="117">
        <v>0.23938620449541037</v>
      </c>
      <c r="J215" s="117">
        <v>12.137607481547477</v>
      </c>
      <c r="K215" s="79">
        <v>45.826194661949899</v>
      </c>
      <c r="L215" s="67"/>
      <c r="M215" s="68"/>
      <c r="N215" s="69"/>
      <c r="O215" s="69"/>
      <c r="P215" s="69"/>
      <c r="Q215" s="69"/>
      <c r="R215" s="69"/>
      <c r="S215" s="69"/>
      <c r="T215" s="69"/>
      <c r="U215" s="69"/>
      <c r="V215" s="69"/>
      <c r="AK215" s="103">
        <v>43677</v>
      </c>
      <c r="AL215" s="118">
        <v>0.18021185504414208</v>
      </c>
      <c r="AM215" s="118">
        <v>6.7200484113390482E-2</v>
      </c>
      <c r="AN215" s="118">
        <v>0.82905338833988973</v>
      </c>
      <c r="AO215" s="118">
        <v>0.34403422846587006</v>
      </c>
      <c r="AP215" s="118">
        <v>0.23732760090407848</v>
      </c>
      <c r="AR215" s="74">
        <v>44043</v>
      </c>
      <c r="AS215" s="116">
        <v>0.15478620705997359</v>
      </c>
      <c r="AT215" s="116">
        <v>7.876770782131895E-2</v>
      </c>
      <c r="AU215" s="116">
        <v>0.66379102415764146</v>
      </c>
      <c r="AV215" s="116">
        <v>0.37599430857117039</v>
      </c>
      <c r="AW215" s="77">
        <v>0.25023691199415049</v>
      </c>
    </row>
    <row r="216" spans="2:49">
      <c r="B216" s="74">
        <v>43678</v>
      </c>
      <c r="C216" s="117">
        <v>15.13925121827978</v>
      </c>
      <c r="D216" s="117">
        <v>3.1470026993728433</v>
      </c>
      <c r="E216" s="117">
        <v>6.7099889367647041</v>
      </c>
      <c r="F216" s="117">
        <v>3.1968477167784215</v>
      </c>
      <c r="G216" s="117">
        <v>1.9841486648612869</v>
      </c>
      <c r="H216" s="117">
        <v>1.9966261883212013</v>
      </c>
      <c r="I216" s="117">
        <v>0.2398847622253325</v>
      </c>
      <c r="J216" s="117">
        <v>11.67829848913334</v>
      </c>
      <c r="K216" s="79">
        <v>44.092048675736905</v>
      </c>
      <c r="L216" s="67"/>
      <c r="M216" s="68"/>
      <c r="N216" s="69"/>
      <c r="O216" s="69"/>
      <c r="P216" s="69"/>
      <c r="Q216" s="69"/>
      <c r="R216" s="69"/>
      <c r="S216" s="69"/>
      <c r="T216" s="69"/>
      <c r="U216" s="69"/>
      <c r="V216" s="69"/>
      <c r="AK216" s="103">
        <v>43678</v>
      </c>
      <c r="AL216" s="118">
        <v>0.24326954963661018</v>
      </c>
      <c r="AM216" s="118">
        <v>8.7712763219491729E-2</v>
      </c>
      <c r="AN216" s="118">
        <v>0.86988852226770852</v>
      </c>
      <c r="AO216" s="118">
        <v>0.34578211248772139</v>
      </c>
      <c r="AP216" s="118">
        <v>0.27411311565625185</v>
      </c>
    </row>
    <row r="217" spans="2:49">
      <c r="B217" s="74">
        <v>43679</v>
      </c>
      <c r="C217" s="117">
        <v>14.964567550376556</v>
      </c>
      <c r="D217" s="117">
        <v>3.1222718333659838</v>
      </c>
      <c r="E217" s="117">
        <v>6.6039539057477921</v>
      </c>
      <c r="F217" s="117">
        <v>3.1414295696238557</v>
      </c>
      <c r="G217" s="117">
        <v>1.9977015319006328</v>
      </c>
      <c r="H217" s="117">
        <v>2.0313986378839699</v>
      </c>
      <c r="I217" s="117">
        <v>0.24465408177916356</v>
      </c>
      <c r="J217" s="117">
        <v>11.567411417230645</v>
      </c>
      <c r="K217" s="79">
        <v>43.673388527908592</v>
      </c>
      <c r="L217" s="67"/>
      <c r="M217" s="68"/>
      <c r="N217" s="69"/>
      <c r="O217" s="69"/>
      <c r="P217" s="69"/>
      <c r="Q217" s="69"/>
      <c r="R217" s="69"/>
      <c r="S217" s="69"/>
      <c r="T217" s="69"/>
      <c r="U217" s="69"/>
      <c r="V217" s="69"/>
      <c r="AK217" s="103">
        <v>43679</v>
      </c>
      <c r="AL217" s="118">
        <v>0.25731202286897431</v>
      </c>
      <c r="AM217" s="118">
        <v>7.735319636794645E-2</v>
      </c>
      <c r="AN217" s="118">
        <v>0.8764837129755032</v>
      </c>
      <c r="AO217" s="118">
        <v>0.31647544810664785</v>
      </c>
      <c r="AP217" s="118">
        <v>0.27213243821204491</v>
      </c>
    </row>
    <row r="218" spans="2:49">
      <c r="B218" s="74">
        <v>43680</v>
      </c>
      <c r="C218" s="117">
        <v>14.175673566297458</v>
      </c>
      <c r="D218" s="117">
        <v>3.0505523219460922</v>
      </c>
      <c r="E218" s="117">
        <v>6.5056365440192803</v>
      </c>
      <c r="F218" s="117">
        <v>2.5312892824085709</v>
      </c>
      <c r="G218" s="117">
        <v>1.9637921193160375</v>
      </c>
      <c r="H218" s="117">
        <v>1.7697108260103649</v>
      </c>
      <c r="I218" s="117">
        <v>0.23763835310819567</v>
      </c>
      <c r="J218" s="117">
        <v>10.893065331295688</v>
      </c>
      <c r="K218" s="79">
        <v>41.127358344401685</v>
      </c>
      <c r="L218" s="67"/>
      <c r="M218" s="68"/>
      <c r="N218" s="69"/>
      <c r="O218" s="69"/>
      <c r="P218" s="69"/>
      <c r="Q218" s="69"/>
      <c r="R218" s="69"/>
      <c r="S218" s="69"/>
      <c r="T218" s="69"/>
      <c r="U218" s="69"/>
      <c r="V218" s="69"/>
      <c r="AK218" s="103">
        <v>43680</v>
      </c>
      <c r="AL218" s="118">
        <v>0.21808352938247236</v>
      </c>
      <c r="AM218" s="118">
        <v>5.8124538229984202E-2</v>
      </c>
      <c r="AN218" s="118">
        <v>0.66897293003295011</v>
      </c>
      <c r="AO218" s="118">
        <v>0.21662275775955575</v>
      </c>
      <c r="AP218" s="118">
        <v>0.24441499458551413</v>
      </c>
    </row>
    <row r="219" spans="2:49">
      <c r="B219" s="74">
        <v>43681</v>
      </c>
      <c r="C219" s="117">
        <v>13.66852743367518</v>
      </c>
      <c r="D219" s="117">
        <v>3.0048002198334025</v>
      </c>
      <c r="E219" s="117">
        <v>6.5843391548594514</v>
      </c>
      <c r="F219" s="117">
        <v>2.137870923378923</v>
      </c>
      <c r="G219" s="117">
        <v>1.9345915485182865</v>
      </c>
      <c r="H219" s="117">
        <v>1.6221224087025576</v>
      </c>
      <c r="I219" s="117">
        <v>0.19688278632142872</v>
      </c>
      <c r="J219" s="117">
        <v>10.502095288036291</v>
      </c>
      <c r="K219" s="79">
        <v>39.651229763325524</v>
      </c>
      <c r="L219" s="67"/>
      <c r="M219" s="68"/>
      <c r="N219" s="69"/>
      <c r="O219" s="69"/>
      <c r="P219" s="69"/>
      <c r="Q219" s="69"/>
      <c r="R219" s="69"/>
      <c r="S219" s="69"/>
      <c r="T219" s="69"/>
      <c r="U219" s="69"/>
      <c r="V219" s="69"/>
      <c r="AK219" s="103">
        <v>43681</v>
      </c>
      <c r="AL219" s="118">
        <v>0.18926953028500607</v>
      </c>
      <c r="AM219" s="118">
        <v>3.1361722541989386E-2</v>
      </c>
      <c r="AN219" s="118">
        <v>0.55118051315167971</v>
      </c>
      <c r="AO219" s="118">
        <v>0.18027889827989388</v>
      </c>
      <c r="AP219" s="118">
        <v>0.21464538249760406</v>
      </c>
    </row>
    <row r="220" spans="2:49">
      <c r="B220" s="74">
        <v>43682</v>
      </c>
      <c r="C220" s="117">
        <v>12.91907814880004</v>
      </c>
      <c r="D220" s="117">
        <v>2.9343172517138534</v>
      </c>
      <c r="E220" s="117">
        <v>7.1128217550815691</v>
      </c>
      <c r="F220" s="117">
        <v>2.8226650362935173</v>
      </c>
      <c r="G220" s="117">
        <v>1.9984560666581843</v>
      </c>
      <c r="H220" s="117">
        <v>1.9205149775588088</v>
      </c>
      <c r="I220" s="117">
        <v>0.20420167952619034</v>
      </c>
      <c r="J220" s="117">
        <v>10.776966679791148</v>
      </c>
      <c r="K220" s="79">
        <v>40.689021595423313</v>
      </c>
      <c r="L220" s="67"/>
      <c r="M220" s="68"/>
      <c r="N220" s="69"/>
      <c r="O220" s="69"/>
      <c r="P220" s="69"/>
      <c r="Q220" s="69"/>
      <c r="R220" s="69"/>
      <c r="S220" s="69"/>
      <c r="T220" s="69"/>
      <c r="U220" s="69"/>
      <c r="V220" s="69"/>
      <c r="AK220" s="103">
        <v>43682</v>
      </c>
      <c r="AL220" s="118">
        <v>0.17282661064120211</v>
      </c>
      <c r="AM220" s="118">
        <v>6.7902827628749482E-2</v>
      </c>
      <c r="AN220" s="118">
        <v>0.80252288572774488</v>
      </c>
      <c r="AO220" s="118">
        <v>0.2825900410103736</v>
      </c>
      <c r="AP220" s="118">
        <v>0.26026342428726174</v>
      </c>
    </row>
    <row r="221" spans="2:49">
      <c r="B221" s="74">
        <v>43683</v>
      </c>
      <c r="C221" s="117">
        <v>12.868363535537814</v>
      </c>
      <c r="D221" s="117">
        <v>3.0777562745536371</v>
      </c>
      <c r="E221" s="117">
        <v>7.2645073633308224</v>
      </c>
      <c r="F221" s="117">
        <v>2.9308548346012349</v>
      </c>
      <c r="G221" s="117">
        <v>1.9999605953422481</v>
      </c>
      <c r="H221" s="117">
        <v>2.0427096284662447</v>
      </c>
      <c r="I221" s="117">
        <v>0.22167427706090903</v>
      </c>
      <c r="J221" s="117">
        <v>10.954866861607723</v>
      </c>
      <c r="K221" s="79">
        <v>41.360693370500634</v>
      </c>
      <c r="L221" s="67"/>
      <c r="M221" s="68"/>
      <c r="N221" s="69"/>
      <c r="O221" s="69"/>
      <c r="P221" s="69"/>
      <c r="Q221" s="69"/>
      <c r="R221" s="69"/>
      <c r="S221" s="69"/>
      <c r="T221" s="69"/>
      <c r="U221" s="69"/>
      <c r="V221" s="69"/>
      <c r="AK221" s="103">
        <v>43683</v>
      </c>
      <c r="AL221" s="118">
        <v>0.16326388755945112</v>
      </c>
      <c r="AM221" s="118">
        <v>6.5861541566986911E-2</v>
      </c>
      <c r="AN221" s="118">
        <v>0.84686013763712975</v>
      </c>
      <c r="AO221" s="118">
        <v>0.30856145730893497</v>
      </c>
      <c r="AP221" s="118">
        <v>0.27044148752164565</v>
      </c>
    </row>
    <row r="222" spans="2:49">
      <c r="B222" s="74">
        <v>43684</v>
      </c>
      <c r="C222" s="117">
        <v>13.322916735888152</v>
      </c>
      <c r="D222" s="117">
        <v>2.9689404641234565</v>
      </c>
      <c r="E222" s="117">
        <v>7.09821325296359</v>
      </c>
      <c r="F222" s="117">
        <v>2.8902685094969991</v>
      </c>
      <c r="G222" s="117">
        <v>1.9965360519341042</v>
      </c>
      <c r="H222" s="117">
        <v>2.0076416573770866</v>
      </c>
      <c r="I222" s="117">
        <v>0.23784841085777747</v>
      </c>
      <c r="J222" s="117">
        <v>10.996854358947434</v>
      </c>
      <c r="K222" s="79">
        <v>41.519219441588596</v>
      </c>
      <c r="L222" s="67"/>
      <c r="M222" s="68"/>
      <c r="N222" s="69"/>
      <c r="O222" s="69"/>
      <c r="P222" s="69"/>
      <c r="Q222" s="69"/>
      <c r="R222" s="69"/>
      <c r="S222" s="69"/>
      <c r="T222" s="69"/>
      <c r="U222" s="69"/>
      <c r="V222" s="69"/>
      <c r="AK222" s="103">
        <v>43684</v>
      </c>
      <c r="AL222" s="118">
        <v>0.14875819454146916</v>
      </c>
      <c r="AM222" s="118">
        <v>7.0338580596398623E-2</v>
      </c>
      <c r="AN222" s="118">
        <v>0.85041106215484275</v>
      </c>
      <c r="AO222" s="118">
        <v>0.28272773146597252</v>
      </c>
      <c r="AP222" s="118">
        <v>0.27508765110087574</v>
      </c>
    </row>
    <row r="223" spans="2:49">
      <c r="B223" s="74">
        <v>43685</v>
      </c>
      <c r="C223" s="117">
        <v>13.863872610685243</v>
      </c>
      <c r="D223" s="117">
        <v>2.8564150237922465</v>
      </c>
      <c r="E223" s="117">
        <v>6.8878841498459424</v>
      </c>
      <c r="F223" s="117">
        <v>2.7210396399242121</v>
      </c>
      <c r="G223" s="117">
        <v>2.0068997419741312</v>
      </c>
      <c r="H223" s="117">
        <v>1.999466228528852</v>
      </c>
      <c r="I223" s="117">
        <v>0.2513243045630526</v>
      </c>
      <c r="J223" s="117">
        <v>11.020106153899931</v>
      </c>
      <c r="K223" s="79">
        <v>41.607007853213609</v>
      </c>
      <c r="L223" s="67"/>
      <c r="M223" s="68"/>
      <c r="N223" s="69"/>
      <c r="O223" s="69"/>
      <c r="P223" s="69"/>
      <c r="Q223" s="69"/>
      <c r="R223" s="69"/>
      <c r="S223" s="69"/>
      <c r="T223" s="69"/>
      <c r="U223" s="69"/>
      <c r="V223" s="69"/>
      <c r="AK223" s="103">
        <v>43685</v>
      </c>
      <c r="AL223" s="118">
        <v>0.22024061256325991</v>
      </c>
      <c r="AM223" s="118">
        <v>7.0409937414739887E-2</v>
      </c>
      <c r="AN223" s="118">
        <v>0.61706336064105183</v>
      </c>
      <c r="AO223" s="118">
        <v>0.29321646244117988</v>
      </c>
      <c r="AP223" s="118">
        <v>0.24588168924309825</v>
      </c>
    </row>
    <row r="224" spans="2:49">
      <c r="B224" s="74">
        <v>43686</v>
      </c>
      <c r="C224" s="117">
        <v>14.138107186103211</v>
      </c>
      <c r="D224" s="117">
        <v>2.9454461414169399</v>
      </c>
      <c r="E224" s="117">
        <v>6.8250215672121319</v>
      </c>
      <c r="F224" s="117">
        <v>2.5512657193912536</v>
      </c>
      <c r="G224" s="117">
        <v>2.0063896552874816</v>
      </c>
      <c r="H224" s="117">
        <v>1.9472060884603966</v>
      </c>
      <c r="I224" s="117">
        <v>0.23804716787507088</v>
      </c>
      <c r="J224" s="117">
        <v>11.04337423740504</v>
      </c>
      <c r="K224" s="79">
        <v>41.694857763151525</v>
      </c>
      <c r="L224" s="67"/>
      <c r="M224" s="68"/>
      <c r="N224" s="69"/>
      <c r="O224" s="69"/>
      <c r="P224" s="69"/>
      <c r="Q224" s="69"/>
      <c r="R224" s="69"/>
      <c r="S224" s="69"/>
      <c r="T224" s="69"/>
      <c r="U224" s="69"/>
      <c r="V224" s="69"/>
      <c r="AK224" s="103">
        <v>43686</v>
      </c>
      <c r="AL224" s="118">
        <v>0.11763431887124354</v>
      </c>
      <c r="AM224" s="118">
        <v>3.7455113771131324E-2</v>
      </c>
      <c r="AN224" s="118">
        <v>0.76389832266845514</v>
      </c>
      <c r="AO224" s="118">
        <v>0.28204641340847536</v>
      </c>
      <c r="AP224" s="118">
        <v>0.21227263326447854</v>
      </c>
    </row>
    <row r="225" spans="2:42">
      <c r="B225" s="74">
        <v>43687</v>
      </c>
      <c r="C225" s="117">
        <v>13.965301837209697</v>
      </c>
      <c r="D225" s="117">
        <v>2.8761997165977342</v>
      </c>
      <c r="E225" s="117">
        <v>6.2220871842783598</v>
      </c>
      <c r="F225" s="117">
        <v>1.8297497214789598</v>
      </c>
      <c r="G225" s="117">
        <v>1.9723326656941378</v>
      </c>
      <c r="H225" s="117">
        <v>1.66291296330303</v>
      </c>
      <c r="I225" s="117">
        <v>0.23303493148718141</v>
      </c>
      <c r="J225" s="117">
        <v>10.362477961148983</v>
      </c>
      <c r="K225" s="79">
        <v>39.124096981198086</v>
      </c>
      <c r="L225" s="67"/>
      <c r="M225" s="68"/>
      <c r="N225" s="69"/>
      <c r="O225" s="69"/>
      <c r="P225" s="69"/>
      <c r="Q225" s="69"/>
      <c r="R225" s="69"/>
      <c r="S225" s="69"/>
      <c r="T225" s="69"/>
      <c r="U225" s="69"/>
      <c r="V225" s="69"/>
      <c r="AK225" s="103">
        <v>43687</v>
      </c>
      <c r="AL225" s="118">
        <v>6.854304650156047E-2</v>
      </c>
      <c r="AM225" s="118">
        <v>1.4776473730669402E-2</v>
      </c>
      <c r="AN225" s="118">
        <v>0.31686763748426783</v>
      </c>
      <c r="AO225" s="118">
        <v>0.25541365486980944</v>
      </c>
      <c r="AP225" s="118">
        <v>0.22246198455420635</v>
      </c>
    </row>
    <row r="226" spans="2:42">
      <c r="B226" s="74">
        <v>43688</v>
      </c>
      <c r="C226" s="117">
        <v>13.841332782568696</v>
      </c>
      <c r="D226" s="117">
        <v>2.8761997165977342</v>
      </c>
      <c r="E226" s="117">
        <v>6.0612524163647787</v>
      </c>
      <c r="F226" s="117">
        <v>1.7088936550736222</v>
      </c>
      <c r="G226" s="117">
        <v>1.940440895700948</v>
      </c>
      <c r="H226" s="117">
        <v>1.5243889562653425</v>
      </c>
      <c r="I226" s="117">
        <v>0.21957562782493759</v>
      </c>
      <c r="J226" s="117">
        <v>10.150075344797735</v>
      </c>
      <c r="K226" s="79">
        <v>38.3221593951938</v>
      </c>
      <c r="L226" s="67"/>
      <c r="M226" s="68"/>
      <c r="N226" s="69"/>
      <c r="O226" s="69"/>
      <c r="P226" s="69"/>
      <c r="Q226" s="69"/>
      <c r="R226" s="69"/>
      <c r="S226" s="69"/>
      <c r="T226" s="69"/>
      <c r="U226" s="69"/>
      <c r="V226" s="69"/>
      <c r="AK226" s="103">
        <v>43688</v>
      </c>
      <c r="AL226" s="118">
        <v>8.9051929666586857E-2</v>
      </c>
      <c r="AM226" s="118">
        <v>1.8453755161256229E-2</v>
      </c>
      <c r="AN226" s="118">
        <v>0.33983028269881033</v>
      </c>
      <c r="AO226" s="118">
        <v>0.23067217818499164</v>
      </c>
      <c r="AP226" s="118">
        <v>0.17744597238284868</v>
      </c>
    </row>
    <row r="227" spans="2:42">
      <c r="B227" s="74">
        <v>43689</v>
      </c>
      <c r="C227" s="117">
        <v>13.029898970373058</v>
      </c>
      <c r="D227" s="117">
        <v>2.9021671259049362</v>
      </c>
      <c r="E227" s="117">
        <v>7.0775399609657779</v>
      </c>
      <c r="F227" s="117">
        <v>2.5812884735662927</v>
      </c>
      <c r="G227" s="117">
        <v>2.0079350514508918</v>
      </c>
      <c r="H227" s="117">
        <v>1.5359774670627564</v>
      </c>
      <c r="I227" s="117">
        <v>0.23070182392282948</v>
      </c>
      <c r="J227" s="117">
        <v>10.580052475655894</v>
      </c>
      <c r="K227" s="79">
        <v>39.945561348902437</v>
      </c>
      <c r="L227" s="67"/>
      <c r="M227" s="68"/>
      <c r="N227" s="69"/>
      <c r="O227" s="69"/>
      <c r="P227" s="69"/>
      <c r="Q227" s="69"/>
      <c r="R227" s="69"/>
      <c r="S227" s="69"/>
      <c r="T227" s="69"/>
      <c r="U227" s="69"/>
      <c r="V227" s="69"/>
      <c r="AK227" s="103">
        <v>43689</v>
      </c>
      <c r="AL227" s="118">
        <v>0.22372478586120118</v>
      </c>
      <c r="AM227" s="118">
        <v>3.6209175617172629E-2</v>
      </c>
      <c r="AN227" s="118">
        <v>0.66904398172502966</v>
      </c>
      <c r="AO227" s="118">
        <v>0.26945451423064853</v>
      </c>
      <c r="AP227" s="118">
        <v>0.19753946343063319</v>
      </c>
    </row>
    <row r="228" spans="2:42">
      <c r="B228" s="74">
        <v>43690</v>
      </c>
      <c r="C228" s="117">
        <v>13.317281778859012</v>
      </c>
      <c r="D228" s="117">
        <v>3.1556585024752439</v>
      </c>
      <c r="E228" s="117">
        <v>7.3790321479686076</v>
      </c>
      <c r="F228" s="117">
        <v>2.6853647836719601</v>
      </c>
      <c r="G228" s="117">
        <v>2.0271715253399969</v>
      </c>
      <c r="H228" s="117">
        <v>1.6003721577032755</v>
      </c>
      <c r="I228" s="117">
        <v>0.2334566667065455</v>
      </c>
      <c r="J228" s="117">
        <v>10.952168681106595</v>
      </c>
      <c r="K228" s="79">
        <v>41.350506243831241</v>
      </c>
      <c r="L228" s="67"/>
      <c r="M228" s="68"/>
      <c r="N228" s="69"/>
      <c r="O228" s="69"/>
      <c r="P228" s="69"/>
      <c r="Q228" s="69"/>
      <c r="R228" s="69"/>
      <c r="S228" s="69"/>
      <c r="T228" s="69"/>
      <c r="U228" s="69"/>
      <c r="V228" s="69"/>
      <c r="AK228" s="103">
        <v>43690</v>
      </c>
      <c r="AL228" s="118">
        <v>0.22624691388796886</v>
      </c>
      <c r="AM228" s="118">
        <v>5.042361418315406E-2</v>
      </c>
      <c r="AN228" s="118">
        <v>0.66862165577958499</v>
      </c>
      <c r="AO228" s="118">
        <v>0.24923613334115211</v>
      </c>
      <c r="AP228" s="118">
        <v>0.21608874850747825</v>
      </c>
    </row>
    <row r="229" spans="2:42">
      <c r="B229" s="74">
        <v>43691</v>
      </c>
      <c r="C229" s="117">
        <v>14.177551885307169</v>
      </c>
      <c r="D229" s="117">
        <v>3.116089116864269</v>
      </c>
      <c r="E229" s="117">
        <v>7.2116358534926368</v>
      </c>
      <c r="F229" s="117">
        <v>2.5801525437912707</v>
      </c>
      <c r="G229" s="117">
        <v>2.0364030348411108</v>
      </c>
      <c r="H229" s="117">
        <v>1.5892492641557048</v>
      </c>
      <c r="I229" s="117">
        <v>0.2358742063065884</v>
      </c>
      <c r="J229" s="117">
        <v>11.149829510785462</v>
      </c>
      <c r="K229" s="79">
        <v>42.096785415544211</v>
      </c>
      <c r="L229" s="67"/>
      <c r="M229" s="68"/>
      <c r="N229" s="69"/>
      <c r="O229" s="69"/>
      <c r="P229" s="69"/>
      <c r="Q229" s="69"/>
      <c r="R229" s="69"/>
      <c r="S229" s="69"/>
      <c r="T229" s="69"/>
      <c r="U229" s="69"/>
      <c r="V229" s="69"/>
      <c r="AK229" s="103">
        <v>43691</v>
      </c>
      <c r="AL229" s="118">
        <v>0.23586494679486825</v>
      </c>
      <c r="AM229" s="118">
        <v>2.7680031420381467E-2</v>
      </c>
      <c r="AN229" s="118">
        <v>0.64179997403681499</v>
      </c>
      <c r="AO229" s="118">
        <v>0.18419201822269163</v>
      </c>
      <c r="AP229" s="118">
        <v>0.22927695983336133</v>
      </c>
    </row>
    <row r="230" spans="2:42">
      <c r="B230" s="74">
        <v>43692</v>
      </c>
      <c r="C230" s="117">
        <v>14.337209001132699</v>
      </c>
      <c r="D230" s="117">
        <v>3.0208752827378609</v>
      </c>
      <c r="E230" s="117">
        <v>7.0047799396074941</v>
      </c>
      <c r="F230" s="117">
        <v>1.9810775548650272</v>
      </c>
      <c r="G230" s="117">
        <v>2.0355902260852328</v>
      </c>
      <c r="H230" s="117">
        <v>1.5183206809064631</v>
      </c>
      <c r="I230" s="117">
        <v>0.23586564765359885</v>
      </c>
      <c r="J230" s="117">
        <v>10.856829439795916</v>
      </c>
      <c r="K230" s="79">
        <v>40.990547772784296</v>
      </c>
      <c r="L230" s="67"/>
      <c r="M230" s="68"/>
      <c r="N230" s="69"/>
      <c r="O230" s="69"/>
      <c r="P230" s="69"/>
      <c r="Q230" s="69"/>
      <c r="R230" s="69"/>
      <c r="S230" s="69"/>
      <c r="T230" s="69"/>
      <c r="U230" s="69"/>
      <c r="V230" s="69"/>
      <c r="AK230" s="103">
        <v>43692</v>
      </c>
      <c r="AL230" s="118">
        <v>0.12628615827008183</v>
      </c>
      <c r="AM230" s="118">
        <v>1.6385610072365196E-2</v>
      </c>
      <c r="AN230" s="118">
        <v>0.52042940722311104</v>
      </c>
      <c r="AO230" s="118">
        <v>0.16076680521963532</v>
      </c>
      <c r="AP230" s="118">
        <v>0.20084084334998567</v>
      </c>
    </row>
    <row r="231" spans="2:42">
      <c r="B231" s="74">
        <v>43693</v>
      </c>
      <c r="C231" s="117">
        <v>14.504379392997077</v>
      </c>
      <c r="D231" s="117">
        <v>2.646202662733943</v>
      </c>
      <c r="E231" s="117">
        <v>6.7401184764398643</v>
      </c>
      <c r="F231" s="117">
        <v>2.2064106120726867</v>
      </c>
      <c r="G231" s="117">
        <v>2.0413737312178375</v>
      </c>
      <c r="H231" s="117">
        <v>1.5697372595281838</v>
      </c>
      <c r="I231" s="117">
        <v>0.23903785563161511</v>
      </c>
      <c r="J231" s="117">
        <v>10.789650660252754</v>
      </c>
      <c r="K231" s="79">
        <v>40.736910650873966</v>
      </c>
      <c r="L231" s="67"/>
      <c r="M231" s="68"/>
      <c r="N231" s="69"/>
      <c r="O231" s="69"/>
      <c r="P231" s="69"/>
      <c r="Q231" s="69"/>
      <c r="R231" s="69"/>
      <c r="S231" s="69"/>
      <c r="T231" s="69"/>
      <c r="U231" s="69"/>
      <c r="V231" s="69"/>
      <c r="AK231" s="103">
        <v>43693</v>
      </c>
      <c r="AL231" s="118">
        <v>0.1192721810684505</v>
      </c>
      <c r="AM231" s="118">
        <v>3.1642339243331451E-2</v>
      </c>
      <c r="AN231" s="118">
        <v>0.57005104572659648</v>
      </c>
      <c r="AO231" s="118">
        <v>0.18545192156252405</v>
      </c>
      <c r="AP231" s="118">
        <v>0.22399414993277977</v>
      </c>
    </row>
    <row r="232" spans="2:42">
      <c r="B232" s="74">
        <v>43694</v>
      </c>
      <c r="C232" s="117">
        <v>13.914587223947471</v>
      </c>
      <c r="D232" s="117">
        <v>2.7846955123723549</v>
      </c>
      <c r="E232" s="117">
        <v>6.3447184576525544</v>
      </c>
      <c r="F232" s="117">
        <v>1.7575751075902168</v>
      </c>
      <c r="G232" s="117">
        <v>1.9945063004599295</v>
      </c>
      <c r="H232" s="117">
        <v>1.5227792556781374</v>
      </c>
      <c r="I232" s="117">
        <v>0.24378081495327422</v>
      </c>
      <c r="J232" s="117">
        <v>10.29078908948863</v>
      </c>
      <c r="K232" s="79">
        <v>38.85343176214257</v>
      </c>
      <c r="L232" s="67"/>
      <c r="M232" s="68"/>
      <c r="N232" s="69"/>
      <c r="O232" s="69"/>
      <c r="P232" s="69"/>
      <c r="Q232" s="69"/>
      <c r="R232" s="69"/>
      <c r="S232" s="69"/>
      <c r="T232" s="69"/>
      <c r="U232" s="69"/>
      <c r="V232" s="69"/>
      <c r="AK232" s="103">
        <v>43694</v>
      </c>
      <c r="AL232" s="118">
        <v>6.7882094091037182E-2</v>
      </c>
      <c r="AM232" s="118">
        <v>2.0824164525592857E-2</v>
      </c>
      <c r="AN232" s="118">
        <v>0.36813641357843946</v>
      </c>
      <c r="AO232" s="118">
        <v>0.19376899581833737</v>
      </c>
      <c r="AP232" s="118">
        <v>0.19953443907827473</v>
      </c>
    </row>
    <row r="233" spans="2:42">
      <c r="B233" s="74">
        <v>43695</v>
      </c>
      <c r="C233" s="117">
        <v>14.053582830666167</v>
      </c>
      <c r="D233" s="117">
        <v>2.7958244020754415</v>
      </c>
      <c r="E233" s="117">
        <v>6.4202335425281456</v>
      </c>
      <c r="F233" s="117">
        <v>1.6669939737733774</v>
      </c>
      <c r="G233" s="117">
        <v>1.9658127891281356</v>
      </c>
      <c r="H233" s="117">
        <v>1.5342765098282312</v>
      </c>
      <c r="I233" s="117">
        <v>0.24859223061071128</v>
      </c>
      <c r="J233" s="117">
        <v>10.334986967822616</v>
      </c>
      <c r="K233" s="79">
        <v>39.020303246432825</v>
      </c>
      <c r="L233" s="67"/>
      <c r="M233" s="68"/>
      <c r="N233" s="69"/>
      <c r="O233" s="69"/>
      <c r="P233" s="69"/>
      <c r="Q233" s="69"/>
      <c r="R233" s="69"/>
      <c r="S233" s="69"/>
      <c r="T233" s="69"/>
      <c r="U233" s="69"/>
      <c r="V233" s="69"/>
      <c r="AK233" s="103">
        <v>43695</v>
      </c>
      <c r="AL233" s="118">
        <v>6.9244098535316503E-2</v>
      </c>
      <c r="AM233" s="118">
        <v>2.0107389294164758E-2</v>
      </c>
      <c r="AN233" s="118">
        <v>0.36978189108286069</v>
      </c>
      <c r="AO233" s="118">
        <v>0.19376756897423791</v>
      </c>
      <c r="AP233" s="118">
        <v>0.16336600468485804</v>
      </c>
    </row>
    <row r="234" spans="2:42">
      <c r="B234" s="74">
        <v>43696</v>
      </c>
      <c r="C234" s="117">
        <v>13.548315017053604</v>
      </c>
      <c r="D234" s="117">
        <v>2.7748031659696109</v>
      </c>
      <c r="E234" s="117">
        <v>7.2681130685792796</v>
      </c>
      <c r="F234" s="117">
        <v>2.3908339197262785</v>
      </c>
      <c r="G234" s="117">
        <v>2.014908254315563</v>
      </c>
      <c r="H234" s="117">
        <v>1.8311312166634774</v>
      </c>
      <c r="I234" s="117">
        <v>0.25697629560999163</v>
      </c>
      <c r="J234" s="117">
        <v>10.839305950101011</v>
      </c>
      <c r="K234" s="79">
        <v>40.924386888018816</v>
      </c>
      <c r="L234" s="67"/>
      <c r="M234" s="68"/>
      <c r="N234" s="69"/>
      <c r="O234" s="69"/>
      <c r="P234" s="69"/>
      <c r="Q234" s="69"/>
      <c r="R234" s="69"/>
      <c r="S234" s="69"/>
      <c r="T234" s="69"/>
      <c r="U234" s="69"/>
      <c r="V234" s="69"/>
      <c r="AK234" s="103">
        <v>43696</v>
      </c>
      <c r="AL234" s="118">
        <v>0.1260258564054772</v>
      </c>
      <c r="AM234" s="118">
        <v>5.2282900270046208E-2</v>
      </c>
      <c r="AN234" s="118">
        <v>0.57255080362223698</v>
      </c>
      <c r="AO234" s="118">
        <v>0.24888869680293033</v>
      </c>
      <c r="AP234" s="118">
        <v>0.20324971436020844</v>
      </c>
    </row>
    <row r="235" spans="2:42">
      <c r="B235" s="74">
        <v>43697</v>
      </c>
      <c r="C235" s="117">
        <v>13.294741950742466</v>
      </c>
      <c r="D235" s="117">
        <v>3.0221118260382038</v>
      </c>
      <c r="E235" s="117">
        <v>7.2163865923400223</v>
      </c>
      <c r="F235" s="117">
        <v>2.7985665966439797</v>
      </c>
      <c r="G235" s="117">
        <v>2.0263874751806958</v>
      </c>
      <c r="H235" s="117">
        <v>1.8507048091105145</v>
      </c>
      <c r="I235" s="117">
        <v>0.26641198270840122</v>
      </c>
      <c r="J235" s="117">
        <v>10.979901402231175</v>
      </c>
      <c r="K235" s="79">
        <v>41.455212634995455</v>
      </c>
      <c r="L235" s="67"/>
      <c r="M235" s="68"/>
      <c r="N235" s="69"/>
      <c r="O235" s="69"/>
      <c r="P235" s="69"/>
      <c r="Q235" s="69"/>
      <c r="R235" s="69"/>
      <c r="S235" s="69"/>
      <c r="T235" s="69"/>
      <c r="U235" s="69"/>
      <c r="V235" s="69"/>
      <c r="AK235" s="103">
        <v>43697</v>
      </c>
      <c r="AL235" s="118">
        <v>0.20754735337810956</v>
      </c>
      <c r="AM235" s="118">
        <v>6.835903020893129E-2</v>
      </c>
      <c r="AN235" s="118">
        <v>0.75270170485538046</v>
      </c>
      <c r="AO235" s="118">
        <v>0.28681492638890566</v>
      </c>
      <c r="AP235" s="118">
        <v>0.19815052349320766</v>
      </c>
    </row>
    <row r="236" spans="2:42">
      <c r="B236" s="74">
        <v>43698</v>
      </c>
      <c r="C236" s="117">
        <v>13.775591617228775</v>
      </c>
      <c r="D236" s="117">
        <v>3.1049602271611825</v>
      </c>
      <c r="E236" s="117">
        <v>7.1361715531980101</v>
      </c>
      <c r="F236" s="117">
        <v>2.7802725177363832</v>
      </c>
      <c r="G236" s="117">
        <v>2.0226026925101706</v>
      </c>
      <c r="H236" s="117">
        <v>1.8283518475418987</v>
      </c>
      <c r="I236" s="117">
        <v>0.25874542334464978</v>
      </c>
      <c r="J236" s="117">
        <v>11.135324290052239</v>
      </c>
      <c r="K236" s="79">
        <v>42.042020168773305</v>
      </c>
      <c r="L236" s="67"/>
      <c r="M236" s="68"/>
      <c r="N236" s="69"/>
      <c r="O236" s="69"/>
      <c r="P236" s="69"/>
      <c r="Q236" s="69"/>
      <c r="R236" s="69"/>
      <c r="S236" s="69"/>
      <c r="T236" s="69"/>
      <c r="U236" s="69"/>
      <c r="V236" s="69"/>
      <c r="AK236" s="103">
        <v>43698</v>
      </c>
      <c r="AL236" s="118">
        <v>0.16728975145744021</v>
      </c>
      <c r="AM236" s="118">
        <v>7.5919645905090413E-2</v>
      </c>
      <c r="AN236" s="118">
        <v>0.75726395392484225</v>
      </c>
      <c r="AO236" s="118">
        <v>0.28551221772608837</v>
      </c>
      <c r="AP236" s="118">
        <v>0.23069022436232126</v>
      </c>
    </row>
    <row r="237" spans="2:42">
      <c r="B237" s="74">
        <v>43699</v>
      </c>
      <c r="C237" s="117">
        <v>14.10054080590897</v>
      </c>
      <c r="D237" s="117">
        <v>3.0641542982498646</v>
      </c>
      <c r="E237" s="117">
        <v>6.976944434675576</v>
      </c>
      <c r="F237" s="117">
        <v>2.6486098425167852</v>
      </c>
      <c r="G237" s="117">
        <v>2.0064903103755003</v>
      </c>
      <c r="H237" s="117">
        <v>1.8421255175107603</v>
      </c>
      <c r="I237" s="117">
        <v>0.26670778341851042</v>
      </c>
      <c r="J237" s="117">
        <v>11.134919727218193</v>
      </c>
      <c r="K237" s="79">
        <v>42.040492719874159</v>
      </c>
      <c r="L237" s="67"/>
      <c r="M237" s="68"/>
      <c r="N237" s="69"/>
      <c r="O237" s="69"/>
      <c r="P237" s="69"/>
      <c r="Q237" s="69"/>
      <c r="R237" s="69"/>
      <c r="S237" s="69"/>
      <c r="T237" s="69"/>
      <c r="U237" s="69"/>
      <c r="V237" s="69"/>
      <c r="AK237" s="103">
        <v>43699</v>
      </c>
      <c r="AL237" s="118">
        <v>0.12160625568971294</v>
      </c>
      <c r="AM237" s="118">
        <v>6.08569431390521E-2</v>
      </c>
      <c r="AN237" s="118">
        <v>0.69727740082631429</v>
      </c>
      <c r="AO237" s="118">
        <v>0.28993472101239781</v>
      </c>
      <c r="AP237" s="118">
        <v>0.2307948270085009</v>
      </c>
    </row>
    <row r="238" spans="2:42">
      <c r="B238" s="74">
        <v>43700</v>
      </c>
      <c r="C238" s="117">
        <v>14.592660386453549</v>
      </c>
      <c r="D238" s="117">
        <v>3.117325660164612</v>
      </c>
      <c r="E238" s="117">
        <v>6.3144159329984859</v>
      </c>
      <c r="F238" s="117">
        <v>2.7184953175004418</v>
      </c>
      <c r="G238" s="117">
        <v>1.9713283852294732</v>
      </c>
      <c r="H238" s="117">
        <v>1.7733450907376151</v>
      </c>
      <c r="I238" s="117">
        <v>0.26933429732916891</v>
      </c>
      <c r="J238" s="117">
        <v>11.081356398022606</v>
      </c>
      <c r="K238" s="79">
        <v>41.838261468435952</v>
      </c>
      <c r="L238" s="67"/>
      <c r="M238" s="68"/>
      <c r="N238" s="69"/>
      <c r="O238" s="69"/>
      <c r="P238" s="69"/>
      <c r="Q238" s="69"/>
      <c r="R238" s="69"/>
      <c r="S238" s="69"/>
      <c r="T238" s="69"/>
      <c r="U238" s="69"/>
      <c r="V238" s="69"/>
      <c r="AK238" s="103">
        <v>43700</v>
      </c>
      <c r="AL238" s="118">
        <v>0.14976414198635496</v>
      </c>
      <c r="AM238" s="118">
        <v>5.8304132918843128E-2</v>
      </c>
      <c r="AN238" s="118">
        <v>0.73511375492767506</v>
      </c>
      <c r="AO238" s="118">
        <v>0.28890311272848068</v>
      </c>
      <c r="AP238" s="118">
        <v>0.23708754159378134</v>
      </c>
    </row>
    <row r="239" spans="2:42">
      <c r="B239" s="74">
        <v>43701</v>
      </c>
      <c r="C239" s="117">
        <v>14.756074140298505</v>
      </c>
      <c r="D239" s="117">
        <v>3.1556585024752439</v>
      </c>
      <c r="E239" s="117">
        <v>5.5223169210638918</v>
      </c>
      <c r="F239" s="117">
        <v>2.3616515933124753</v>
      </c>
      <c r="G239" s="117">
        <v>1.9584483179889871</v>
      </c>
      <c r="H239" s="117">
        <v>1.4509816091245535</v>
      </c>
      <c r="I239" s="117">
        <v>0.21201777043836847</v>
      </c>
      <c r="J239" s="117">
        <v>10.598657762422739</v>
      </c>
      <c r="K239" s="79">
        <v>40.015806617124767</v>
      </c>
      <c r="L239" s="67"/>
      <c r="M239" s="68"/>
      <c r="N239" s="69"/>
      <c r="O239" s="69"/>
      <c r="P239" s="69"/>
      <c r="Q239" s="69"/>
      <c r="R239" s="69"/>
      <c r="S239" s="69"/>
      <c r="T239" s="69"/>
      <c r="U239" s="69"/>
      <c r="V239" s="69"/>
      <c r="AK239" s="103">
        <v>43701</v>
      </c>
      <c r="AL239" s="118">
        <v>0.16911013607763689</v>
      </c>
      <c r="AM239" s="118">
        <v>4.2316196800379749E-2</v>
      </c>
      <c r="AN239" s="118">
        <v>0.53265361843331593</v>
      </c>
      <c r="AO239" s="118">
        <v>0.24474799522626703</v>
      </c>
      <c r="AP239" s="118">
        <v>0.22776586549142913</v>
      </c>
    </row>
    <row r="240" spans="2:42">
      <c r="B240" s="74">
        <v>43702</v>
      </c>
      <c r="C240" s="117">
        <v>14.814302029599581</v>
      </c>
      <c r="D240" s="117">
        <v>3.017165652836832</v>
      </c>
      <c r="E240" s="117">
        <v>5.2532078395165076</v>
      </c>
      <c r="F240" s="117">
        <v>2.1648677870179016</v>
      </c>
      <c r="G240" s="117">
        <v>2.0080243544613143</v>
      </c>
      <c r="H240" s="117">
        <v>1.3088712575168846</v>
      </c>
      <c r="I240" s="117">
        <v>0.19988142140350601</v>
      </c>
      <c r="J240" s="117">
        <v>10.364171793082559</v>
      </c>
      <c r="K240" s="79">
        <v>39.130492135435084</v>
      </c>
      <c r="L240" s="67"/>
      <c r="M240" s="68"/>
      <c r="N240" s="69"/>
      <c r="O240" s="69"/>
      <c r="P240" s="69"/>
      <c r="Q240" s="69"/>
      <c r="R240" s="69"/>
      <c r="S240" s="69"/>
      <c r="T240" s="69"/>
      <c r="U240" s="69"/>
      <c r="V240" s="69"/>
      <c r="AK240" s="103">
        <v>43702</v>
      </c>
      <c r="AL240" s="118">
        <v>0.18923755429234287</v>
      </c>
      <c r="AM240" s="118">
        <v>3.6959624852761698E-2</v>
      </c>
      <c r="AN240" s="118">
        <v>0.51724370168337697</v>
      </c>
      <c r="AO240" s="118">
        <v>0.23764231161090485</v>
      </c>
      <c r="AP240" s="118">
        <v>0.17945374115987911</v>
      </c>
    </row>
    <row r="241" spans="2:42">
      <c r="B241" s="74">
        <v>43703</v>
      </c>
      <c r="C241" s="117">
        <v>14.56072896328844</v>
      </c>
      <c r="D241" s="117">
        <v>3.0048002198334025</v>
      </c>
      <c r="E241" s="117">
        <v>5.9171773536784569</v>
      </c>
      <c r="F241" s="117">
        <v>3.093174842049204</v>
      </c>
      <c r="G241" s="117">
        <v>2.0169644939707956</v>
      </c>
      <c r="H241" s="117">
        <v>1.5633376266992178</v>
      </c>
      <c r="I241" s="117">
        <v>0.23793599042064356</v>
      </c>
      <c r="J241" s="117">
        <v>10.950648958373414</v>
      </c>
      <c r="K241" s="79">
        <v>41.34476844831358</v>
      </c>
      <c r="L241" s="67"/>
      <c r="M241" s="68"/>
      <c r="N241" s="69"/>
      <c r="O241" s="69"/>
      <c r="P241" s="69"/>
      <c r="Q241" s="69"/>
      <c r="R241" s="69"/>
      <c r="S241" s="69"/>
      <c r="T241" s="69"/>
      <c r="U241" s="69"/>
      <c r="V241" s="69"/>
      <c r="AK241" s="103">
        <v>43703</v>
      </c>
      <c r="AL241" s="118">
        <v>0.22619817210455684</v>
      </c>
      <c r="AM241" s="118">
        <v>8.128183018673539E-2</v>
      </c>
      <c r="AN241" s="118">
        <v>0.85618882638646887</v>
      </c>
      <c r="AO241" s="118">
        <v>0.33341636809966069</v>
      </c>
      <c r="AP241" s="118">
        <v>0.24451809215764878</v>
      </c>
    </row>
    <row r="242" spans="2:42">
      <c r="B242" s="74">
        <v>43704</v>
      </c>
      <c r="C242" s="117">
        <v>14.066731063734151</v>
      </c>
      <c r="D242" s="117">
        <v>3.1296910931680415</v>
      </c>
      <c r="E242" s="117">
        <v>6.0281146837765691</v>
      </c>
      <c r="F242" s="117">
        <v>3.4500562271562214</v>
      </c>
      <c r="G242" s="117">
        <v>2.0230204489657058</v>
      </c>
      <c r="H242" s="117">
        <v>1.6777051241275085</v>
      </c>
      <c r="I242" s="117">
        <v>0.24304660966586863</v>
      </c>
      <c r="J242" s="117">
        <v>11.031442106736776</v>
      </c>
      <c r="K242" s="79">
        <v>41.649807357330843</v>
      </c>
      <c r="L242" s="67"/>
      <c r="M242" s="68"/>
      <c r="N242" s="69"/>
      <c r="O242" s="69"/>
      <c r="P242" s="69"/>
      <c r="Q242" s="69"/>
      <c r="R242" s="69"/>
      <c r="S242" s="69"/>
      <c r="T242" s="69"/>
      <c r="U242" s="69"/>
      <c r="V242" s="69"/>
      <c r="AK242" s="103">
        <v>43704</v>
      </c>
      <c r="AL242" s="118">
        <v>0.27898552353978157</v>
      </c>
      <c r="AM242" s="118">
        <v>9.4259149980800233E-2</v>
      </c>
      <c r="AN242" s="118">
        <v>0.96374880355652737</v>
      </c>
      <c r="AO242" s="118">
        <v>0.36549325029985608</v>
      </c>
      <c r="AP242" s="118">
        <v>0.29769913102719986</v>
      </c>
    </row>
    <row r="243" spans="2:42">
      <c r="B243" s="74">
        <v>43705</v>
      </c>
      <c r="C243" s="117">
        <v>14.530675859133048</v>
      </c>
      <c r="D243" s="117">
        <v>3.2743666593081686</v>
      </c>
      <c r="E243" s="117">
        <v>6.2965619787532638</v>
      </c>
      <c r="F243" s="117">
        <v>3.473060113445535</v>
      </c>
      <c r="G243" s="117">
        <v>2.0296387102042068</v>
      </c>
      <c r="H243" s="117">
        <v>1.7017864615945462</v>
      </c>
      <c r="I243" s="117">
        <v>0.24979159816856608</v>
      </c>
      <c r="J243" s="117">
        <v>11.369218301766406</v>
      </c>
      <c r="K243" s="79">
        <v>42.925099682373741</v>
      </c>
      <c r="L243" s="67"/>
      <c r="M243" s="68"/>
      <c r="N243" s="69"/>
      <c r="O243" s="69"/>
      <c r="P243" s="69"/>
      <c r="Q243" s="69"/>
      <c r="R243" s="69"/>
      <c r="S243" s="69"/>
      <c r="T243" s="69"/>
      <c r="U243" s="69"/>
      <c r="V243" s="69"/>
      <c r="AK243" s="103">
        <v>43705</v>
      </c>
      <c r="AL243" s="118">
        <v>0.25866331103463114</v>
      </c>
      <c r="AM243" s="118">
        <v>9.6637176084173285E-2</v>
      </c>
      <c r="AN243" s="118">
        <v>0.96174640750544482</v>
      </c>
      <c r="AO243" s="118">
        <v>0.38744738703635834</v>
      </c>
      <c r="AP243" s="118">
        <v>0.29878127926609405</v>
      </c>
    </row>
    <row r="244" spans="2:42">
      <c r="B244" s="74">
        <v>43706</v>
      </c>
      <c r="C244" s="117">
        <v>14.598295343482686</v>
      </c>
      <c r="D244" s="117">
        <v>3.4326442017520677</v>
      </c>
      <c r="E244" s="117">
        <v>6.0658214416334006</v>
      </c>
      <c r="F244" s="117">
        <v>3.3660073437183184</v>
      </c>
      <c r="G244" s="117">
        <v>2.0249979808829384</v>
      </c>
      <c r="H244" s="117">
        <v>1.7351678931660623</v>
      </c>
      <c r="I244" s="117">
        <v>0.25662910066077643</v>
      </c>
      <c r="J244" s="117">
        <v>11.341721783823623</v>
      </c>
      <c r="K244" s="79">
        <v>42.821285089119876</v>
      </c>
      <c r="L244" s="67"/>
      <c r="M244" s="68"/>
      <c r="N244" s="69"/>
      <c r="O244" s="69"/>
      <c r="P244" s="69"/>
      <c r="Q244" s="69"/>
      <c r="R244" s="69"/>
      <c r="S244" s="69"/>
      <c r="T244" s="69"/>
      <c r="U244" s="69"/>
      <c r="V244" s="69"/>
      <c r="AK244" s="103">
        <v>43706</v>
      </c>
      <c r="AL244" s="118">
        <v>0.17189705989230183</v>
      </c>
      <c r="AM244" s="118">
        <v>8.6615151036241525E-2</v>
      </c>
      <c r="AN244" s="118">
        <v>0.99755546426177</v>
      </c>
      <c r="AO244" s="118">
        <v>0.38998288900111733</v>
      </c>
      <c r="AP244" s="118">
        <v>0.28523034509518452</v>
      </c>
    </row>
    <row r="245" spans="2:42">
      <c r="B245" s="74">
        <v>43707</v>
      </c>
      <c r="C245" s="117">
        <v>14.487474521909666</v>
      </c>
      <c r="D245" s="117">
        <v>3.4981809966702451</v>
      </c>
      <c r="E245" s="117">
        <v>6.0668450683434596</v>
      </c>
      <c r="F245" s="117">
        <v>3.2333281916563892</v>
      </c>
      <c r="G245" s="117">
        <v>1.9948672965274841</v>
      </c>
      <c r="H245" s="117">
        <v>1.6901806162011124</v>
      </c>
      <c r="I245" s="117">
        <v>0.26088999410020469</v>
      </c>
      <c r="J245" s="117">
        <v>11.252443533852944</v>
      </c>
      <c r="K245" s="79">
        <v>42.484210219261506</v>
      </c>
      <c r="L245" s="67"/>
      <c r="M245" s="68"/>
      <c r="N245" s="69"/>
      <c r="O245" s="69"/>
      <c r="P245" s="69"/>
      <c r="Q245" s="69"/>
      <c r="R245" s="69"/>
      <c r="S245" s="69"/>
      <c r="T245" s="69"/>
      <c r="U245" s="69"/>
      <c r="V245" s="69"/>
      <c r="AK245" s="103">
        <v>43707</v>
      </c>
      <c r="AL245" s="118">
        <v>0.11992241720035136</v>
      </c>
      <c r="AM245" s="118">
        <v>8.9438155051743531E-2</v>
      </c>
      <c r="AN245" s="118">
        <v>0.95418770273029263</v>
      </c>
      <c r="AO245" s="118">
        <v>0.3918163836689369</v>
      </c>
      <c r="AP245" s="118">
        <v>0.28055257496099295</v>
      </c>
    </row>
    <row r="246" spans="2:42">
      <c r="B246" s="74">
        <v>43708</v>
      </c>
      <c r="C246" s="117">
        <v>13.345456564004696</v>
      </c>
      <c r="D246" s="117">
        <v>3.4709770440626997</v>
      </c>
      <c r="E246" s="117">
        <v>5.6419471431067327</v>
      </c>
      <c r="F246" s="117">
        <v>2.4700054202803856</v>
      </c>
      <c r="G246" s="117">
        <v>1.9701364170818874</v>
      </c>
      <c r="H246" s="117">
        <v>1.3963265446049196</v>
      </c>
      <c r="I246" s="117">
        <v>0.23747901314093289</v>
      </c>
      <c r="J246" s="117">
        <v>10.279867117008209</v>
      </c>
      <c r="K246" s="79">
        <v>38.812195263290462</v>
      </c>
      <c r="L246" s="67"/>
      <c r="M246" s="68"/>
      <c r="N246" s="69"/>
      <c r="O246" s="69"/>
      <c r="P246" s="69"/>
      <c r="Q246" s="69"/>
      <c r="R246" s="69"/>
      <c r="S246" s="69"/>
      <c r="T246" s="69"/>
      <c r="U246" s="69"/>
      <c r="V246" s="69"/>
      <c r="AK246" s="103">
        <v>43708</v>
      </c>
      <c r="AL246" s="118">
        <v>9.2385729377406606E-2</v>
      </c>
      <c r="AM246" s="118">
        <v>6.9848704012055673E-2</v>
      </c>
      <c r="AN246" s="118">
        <v>0.60223845829038181</v>
      </c>
      <c r="AO246" s="118">
        <v>0.31186959535355652</v>
      </c>
      <c r="AP246" s="118">
        <v>0.22560156901364073</v>
      </c>
    </row>
    <row r="247" spans="2:42">
      <c r="B247" s="74">
        <v>43709</v>
      </c>
      <c r="C247" s="117">
        <v>13.372975326906005</v>
      </c>
      <c r="D247" s="117">
        <v>3.4351172883527537</v>
      </c>
      <c r="E247" s="117">
        <v>5.6614357260517396</v>
      </c>
      <c r="F247" s="117">
        <v>2.1145841125655531</v>
      </c>
      <c r="G247" s="117">
        <v>2.0159117779750546</v>
      </c>
      <c r="H247" s="117">
        <v>1.3308264401104681</v>
      </c>
      <c r="I247" s="117">
        <v>0.22391010556196556</v>
      </c>
      <c r="J247" s="117">
        <v>10.143833970373318</v>
      </c>
      <c r="K247" s="79">
        <v>38.298594747896857</v>
      </c>
      <c r="L247" s="67"/>
      <c r="M247" s="68"/>
      <c r="N247" s="69"/>
      <c r="O247" s="69"/>
      <c r="P247" s="69"/>
      <c r="Q247" s="69"/>
      <c r="R247" s="69"/>
      <c r="S247" s="69"/>
      <c r="T247" s="69"/>
      <c r="U247" s="69"/>
      <c r="V247" s="69"/>
      <c r="AK247" s="103">
        <v>43709</v>
      </c>
      <c r="AL247" s="118">
        <v>0.11108909243774488</v>
      </c>
      <c r="AM247" s="118">
        <v>5.2197913497639754E-2</v>
      </c>
      <c r="AN247" s="118">
        <v>0.52420510742090731</v>
      </c>
      <c r="AO247" s="118">
        <v>0.27015652152758801</v>
      </c>
      <c r="AP247" s="118">
        <v>0.17286979474674602</v>
      </c>
    </row>
    <row r="248" spans="2:42">
      <c r="B248" s="74">
        <v>43710</v>
      </c>
      <c r="C248" s="117">
        <v>12.859804091108897</v>
      </c>
      <c r="D248" s="117">
        <v>3.154421959174901</v>
      </c>
      <c r="E248" s="117">
        <v>5.9376316371708606</v>
      </c>
      <c r="F248" s="117">
        <v>2.8418811816542928</v>
      </c>
      <c r="G248" s="117">
        <v>2.0145200132617775</v>
      </c>
      <c r="H248" s="117">
        <v>1.6567379301676965</v>
      </c>
      <c r="I248" s="117">
        <v>0.21928005987699503</v>
      </c>
      <c r="J248" s="117">
        <v>10.334612481818237</v>
      </c>
      <c r="K248" s="79">
        <v>39.018889354233657</v>
      </c>
      <c r="L248" s="67"/>
      <c r="M248" s="68"/>
      <c r="N248" s="69"/>
      <c r="O248" s="69"/>
      <c r="P248" s="69"/>
      <c r="Q248" s="69"/>
      <c r="R248" s="69"/>
      <c r="S248" s="69"/>
      <c r="T248" s="69"/>
      <c r="U248" s="69"/>
      <c r="V248" s="69"/>
      <c r="AK248" s="103">
        <v>43710</v>
      </c>
      <c r="AL248" s="118">
        <v>0.14843670618279409</v>
      </c>
      <c r="AM248" s="118">
        <v>8.1558438078057474E-2</v>
      </c>
      <c r="AN248" s="118">
        <v>0.74632431746536354</v>
      </c>
      <c r="AO248" s="118">
        <v>0.36783470146708713</v>
      </c>
      <c r="AP248" s="118">
        <v>0.19032489099233088</v>
      </c>
    </row>
    <row r="249" spans="2:42">
      <c r="B249" s="74">
        <v>43711</v>
      </c>
      <c r="C249" s="117">
        <v>12.413402346958257</v>
      </c>
      <c r="D249" s="117">
        <v>3.1482392426731862</v>
      </c>
      <c r="E249" s="117">
        <v>6.4222157282039039</v>
      </c>
      <c r="F249" s="117">
        <v>2.9505262534035857</v>
      </c>
      <c r="G249" s="117">
        <v>2.020494990103169</v>
      </c>
      <c r="H249" s="117">
        <v>1.7450659474938479</v>
      </c>
      <c r="I249" s="117">
        <v>0.230742186273486</v>
      </c>
      <c r="J249" s="117">
        <v>10.423391084834201</v>
      </c>
      <c r="K249" s="79">
        <v>39.354077779943637</v>
      </c>
      <c r="L249" s="67"/>
      <c r="M249" s="68"/>
      <c r="N249" s="69"/>
      <c r="O249" s="69"/>
      <c r="P249" s="69"/>
      <c r="Q249" s="69"/>
      <c r="R249" s="69"/>
      <c r="S249" s="69"/>
      <c r="T249" s="69"/>
      <c r="U249" s="69"/>
      <c r="V249" s="69"/>
      <c r="AK249" s="103">
        <v>43711</v>
      </c>
      <c r="AL249" s="118">
        <v>0.16254140296845015</v>
      </c>
      <c r="AM249" s="118">
        <v>8.1523962311893405E-2</v>
      </c>
      <c r="AN249" s="118">
        <v>0.73125737453747053</v>
      </c>
      <c r="AO249" s="118">
        <v>0.35992998515602076</v>
      </c>
      <c r="AP249" s="118">
        <v>0.25255142487683829</v>
      </c>
    </row>
    <row r="250" spans="2:42">
      <c r="B250" s="74">
        <v>43712</v>
      </c>
      <c r="C250" s="117">
        <v>12.718634308770662</v>
      </c>
      <c r="D250" s="117">
        <v>3.2224318406937642</v>
      </c>
      <c r="E250" s="117">
        <v>6.8228624290120772</v>
      </c>
      <c r="F250" s="117">
        <v>2.7651247839992816</v>
      </c>
      <c r="G250" s="117">
        <v>2.0275249533558206</v>
      </c>
      <c r="H250" s="117">
        <v>1.700586374177733</v>
      </c>
      <c r="I250" s="117">
        <v>0.23719550387055882</v>
      </c>
      <c r="J250" s="117">
        <v>10.626476112983035</v>
      </c>
      <c r="K250" s="79">
        <v>40.120836306862934</v>
      </c>
      <c r="L250" s="67"/>
      <c r="M250" s="68"/>
      <c r="N250" s="69"/>
      <c r="O250" s="69"/>
      <c r="P250" s="69"/>
      <c r="Q250" s="69"/>
      <c r="R250" s="69"/>
      <c r="S250" s="69"/>
      <c r="T250" s="69"/>
      <c r="U250" s="69"/>
      <c r="V250" s="69"/>
      <c r="AK250" s="103">
        <v>43712</v>
      </c>
      <c r="AL250" s="118">
        <v>0.10798551987410535</v>
      </c>
      <c r="AM250" s="118">
        <v>9.1663846374387223E-2</v>
      </c>
      <c r="AN250" s="118">
        <v>0.68564285225691757</v>
      </c>
      <c r="AO250" s="118">
        <v>0.33216930635672348</v>
      </c>
      <c r="AP250" s="118">
        <v>0.24915146260748994</v>
      </c>
    </row>
    <row r="251" spans="2:42">
      <c r="B251" s="74">
        <v>43713</v>
      </c>
      <c r="C251" s="117">
        <v>12.648049417601541</v>
      </c>
      <c r="D251" s="117">
        <v>3.1964644313865618</v>
      </c>
      <c r="E251" s="117">
        <v>6.5405080939419706</v>
      </c>
      <c r="F251" s="117">
        <v>2.6322164926639524</v>
      </c>
      <c r="G251" s="117">
        <v>2.0354010247919652</v>
      </c>
      <c r="H251" s="117">
        <v>1.7060911918265376</v>
      </c>
      <c r="I251" s="117">
        <v>0.24501791770171968</v>
      </c>
      <c r="J251" s="117">
        <v>10.449714431476735</v>
      </c>
      <c r="K251" s="79">
        <v>39.453463001390986</v>
      </c>
      <c r="L251" s="67"/>
      <c r="M251" s="68"/>
      <c r="N251" s="69"/>
      <c r="O251" s="69"/>
      <c r="P251" s="69"/>
      <c r="Q251" s="69"/>
      <c r="R251" s="69"/>
      <c r="S251" s="69"/>
      <c r="T251" s="69"/>
      <c r="U251" s="69"/>
      <c r="V251" s="69"/>
      <c r="AK251" s="103">
        <v>43713</v>
      </c>
      <c r="AL251" s="118">
        <v>0.12357113722810981</v>
      </c>
      <c r="AM251" s="118">
        <v>9.1347952144877245E-2</v>
      </c>
      <c r="AN251" s="118">
        <v>0.61945222477428652</v>
      </c>
      <c r="AO251" s="118">
        <v>0.36502453201317936</v>
      </c>
      <c r="AP251" s="118">
        <v>0.16012031250519831</v>
      </c>
    </row>
    <row r="252" spans="2:42">
      <c r="B252" s="74">
        <v>43714</v>
      </c>
      <c r="C252" s="117">
        <v>12.760603703519866</v>
      </c>
      <c r="D252" s="117">
        <v>3.1457661560725003</v>
      </c>
      <c r="E252" s="117">
        <v>6.3598895577065271</v>
      </c>
      <c r="F252" s="117">
        <v>2.6063252573223123</v>
      </c>
      <c r="G252" s="117">
        <v>2.0035259045125833</v>
      </c>
      <c r="H252" s="117">
        <v>1.7740543090651906</v>
      </c>
      <c r="I252" s="117">
        <v>0.25673662456664137</v>
      </c>
      <c r="J252" s="117">
        <v>10.414821559326338</v>
      </c>
      <c r="K252" s="79">
        <v>39.321723072091956</v>
      </c>
      <c r="L252" s="67"/>
      <c r="M252" s="68"/>
      <c r="N252" s="69"/>
      <c r="O252" s="69"/>
      <c r="P252" s="69"/>
      <c r="Q252" s="69"/>
      <c r="R252" s="69"/>
      <c r="S252" s="69"/>
      <c r="T252" s="69"/>
      <c r="U252" s="69"/>
      <c r="V252" s="69"/>
      <c r="AK252" s="103">
        <v>43714</v>
      </c>
      <c r="AL252" s="118">
        <v>0.11881933187504799</v>
      </c>
      <c r="AM252" s="118">
        <v>9.2849652378059228E-2</v>
      </c>
      <c r="AN252" s="118">
        <v>0.6283340183014805</v>
      </c>
      <c r="AO252" s="118">
        <v>0.34782392639406362</v>
      </c>
      <c r="AP252" s="118">
        <v>0.15895613773081074</v>
      </c>
    </row>
    <row r="253" spans="2:42">
      <c r="B253" s="74">
        <v>43715</v>
      </c>
      <c r="C253" s="117">
        <v>12.705280410441368</v>
      </c>
      <c r="D253" s="117">
        <v>3.1235083766663267</v>
      </c>
      <c r="E253" s="117">
        <v>5.8324321712126235</v>
      </c>
      <c r="F253" s="117">
        <v>2.363246803336041</v>
      </c>
      <c r="G253" s="117">
        <v>1.9891186044328406</v>
      </c>
      <c r="H253" s="117">
        <v>1.6057542164100684</v>
      </c>
      <c r="I253" s="117">
        <v>0.2373049046968152</v>
      </c>
      <c r="J253" s="117">
        <v>10.036426486679638</v>
      </c>
      <c r="K253" s="79">
        <v>37.89307197387572</v>
      </c>
      <c r="L253" s="67"/>
      <c r="M253" s="68"/>
      <c r="N253" s="69"/>
      <c r="O253" s="69"/>
      <c r="P253" s="69"/>
      <c r="Q253" s="69"/>
      <c r="R253" s="69"/>
      <c r="S253" s="69"/>
      <c r="T253" s="69"/>
      <c r="U253" s="69"/>
      <c r="V253" s="69"/>
      <c r="AK253" s="103">
        <v>43715</v>
      </c>
      <c r="AL253" s="118">
        <v>0.15199935029516531</v>
      </c>
      <c r="AM253" s="118">
        <v>9.8065114213002486E-2</v>
      </c>
      <c r="AN253" s="118">
        <v>0.59844781731621499</v>
      </c>
      <c r="AO253" s="118">
        <v>0.25324485183861434</v>
      </c>
      <c r="AP253" s="118">
        <v>0.13619339786288873</v>
      </c>
    </row>
    <row r="254" spans="2:42">
      <c r="B254" s="74">
        <v>43716</v>
      </c>
      <c r="C254" s="117">
        <v>12.909404284903417</v>
      </c>
      <c r="D254" s="117">
        <v>3.0567350384478069</v>
      </c>
      <c r="E254" s="117">
        <v>5.4674513229137851</v>
      </c>
      <c r="F254" s="117">
        <v>2.2526128527787179</v>
      </c>
      <c r="G254" s="117">
        <v>2.0647552270398495</v>
      </c>
      <c r="H254" s="117">
        <v>1.5701033695297164</v>
      </c>
      <c r="I254" s="117">
        <v>0.2269175800146655</v>
      </c>
      <c r="J254" s="117">
        <v>9.9252177724725144</v>
      </c>
      <c r="K254" s="79">
        <v>37.473197448100471</v>
      </c>
      <c r="L254" s="67"/>
      <c r="M254" s="68"/>
      <c r="N254" s="69"/>
      <c r="O254" s="69"/>
      <c r="P254" s="69"/>
      <c r="Q254" s="69"/>
      <c r="R254" s="69"/>
      <c r="S254" s="69"/>
      <c r="T254" s="69"/>
      <c r="U254" s="69"/>
      <c r="V254" s="69"/>
      <c r="AK254" s="103">
        <v>43716</v>
      </c>
      <c r="AL254" s="118">
        <v>0.17033697713670981</v>
      </c>
      <c r="AM254" s="118">
        <v>7.5425760510728385E-2</v>
      </c>
      <c r="AN254" s="118">
        <v>0.63400088877070204</v>
      </c>
      <c r="AO254" s="118">
        <v>0.1945937117078313</v>
      </c>
      <c r="AP254" s="118">
        <v>0.15850913073922301</v>
      </c>
    </row>
    <row r="255" spans="2:42">
      <c r="B255" s="74">
        <v>43717</v>
      </c>
      <c r="C255" s="117">
        <v>12.962819878220586</v>
      </c>
      <c r="D255" s="117">
        <v>2.9219518187104239</v>
      </c>
      <c r="E255" s="117">
        <v>6.0195582753931802</v>
      </c>
      <c r="F255" s="117">
        <v>3.0602196060255089</v>
      </c>
      <c r="G255" s="117">
        <v>2.0719834732478453</v>
      </c>
      <c r="H255" s="117">
        <v>1.8734818015664028</v>
      </c>
      <c r="I255" s="117">
        <v>0.24147662214047538</v>
      </c>
      <c r="J255" s="117">
        <v>10.502944487822116</v>
      </c>
      <c r="K255" s="79">
        <v>39.654435963126538</v>
      </c>
      <c r="L255" s="67"/>
      <c r="M255" s="68"/>
      <c r="N255" s="69"/>
      <c r="O255" s="69"/>
      <c r="P255" s="69"/>
      <c r="Q255" s="69"/>
      <c r="R255" s="69"/>
      <c r="S255" s="69"/>
      <c r="T255" s="69"/>
      <c r="U255" s="69"/>
      <c r="V255" s="69"/>
      <c r="AK255" s="103">
        <v>43717</v>
      </c>
      <c r="AL255" s="118">
        <v>0.27131024824121974</v>
      </c>
      <c r="AM255" s="118">
        <v>9.7591272868736312E-2</v>
      </c>
      <c r="AN255" s="118">
        <v>0.83937547270933144</v>
      </c>
      <c r="AO255" s="118">
        <v>0.28652599045876287</v>
      </c>
      <c r="AP255" s="118">
        <v>0.23612730435259288</v>
      </c>
    </row>
    <row r="256" spans="2:42">
      <c r="B256" s="74">
        <v>43718</v>
      </c>
      <c r="C256" s="117">
        <v>13.374883026667334</v>
      </c>
      <c r="D256" s="117">
        <v>3.0987775106594677</v>
      </c>
      <c r="E256" s="117">
        <v>6.3078083829095979</v>
      </c>
      <c r="F256" s="117">
        <v>2.7598130100887928</v>
      </c>
      <c r="G256" s="117">
        <v>2.0766673404639788</v>
      </c>
      <c r="H256" s="117">
        <v>1.9997774178631844</v>
      </c>
      <c r="I256" s="117">
        <v>0.24231481896948467</v>
      </c>
      <c r="J256" s="117">
        <v>10.758226851764928</v>
      </c>
      <c r="K256" s="79">
        <v>40.618268359386768</v>
      </c>
      <c r="L256" s="67"/>
      <c r="M256" s="68"/>
      <c r="N256" s="69"/>
      <c r="O256" s="69"/>
      <c r="P256" s="69"/>
      <c r="Q256" s="69"/>
      <c r="R256" s="69"/>
      <c r="S256" s="69"/>
      <c r="T256" s="69"/>
      <c r="U256" s="69"/>
      <c r="V256" s="69"/>
      <c r="AK256" s="103">
        <v>43718</v>
      </c>
      <c r="AL256" s="118">
        <v>0.22527484371098574</v>
      </c>
      <c r="AM256" s="118">
        <v>9.9274171314784873E-2</v>
      </c>
      <c r="AN256" s="118">
        <v>0.68161083474002937</v>
      </c>
      <c r="AO256" s="118">
        <v>0.33649763793246712</v>
      </c>
      <c r="AP256" s="118">
        <v>0.13183094074128252</v>
      </c>
    </row>
    <row r="257" spans="2:42">
      <c r="B257" s="74">
        <v>43719</v>
      </c>
      <c r="C257" s="117">
        <v>13.64005329349186</v>
      </c>
      <c r="D257" s="117">
        <v>3.2298511004958219</v>
      </c>
      <c r="E257" s="117">
        <v>6.5283309036376505</v>
      </c>
      <c r="F257" s="117">
        <v>2.5298851469922239</v>
      </c>
      <c r="G257" s="117">
        <v>2.0858186286167464</v>
      </c>
      <c r="H257" s="117">
        <v>1.9903600652173559</v>
      </c>
      <c r="I257" s="117">
        <v>0.23579483759597669</v>
      </c>
      <c r="J257" s="117">
        <v>10.895155351005439</v>
      </c>
      <c r="K257" s="79">
        <v>41.135249327053074</v>
      </c>
      <c r="L257" s="67"/>
      <c r="M257" s="68"/>
      <c r="N257" s="69"/>
      <c r="O257" s="69"/>
      <c r="P257" s="69"/>
      <c r="Q257" s="69"/>
      <c r="R257" s="69"/>
      <c r="S257" s="69"/>
      <c r="T257" s="69"/>
      <c r="U257" s="69"/>
      <c r="V257" s="69"/>
      <c r="AK257" s="103">
        <v>43719</v>
      </c>
      <c r="AL257" s="118">
        <v>0.11785728660387303</v>
      </c>
      <c r="AM257" s="118">
        <v>8.1616164942333563E-2</v>
      </c>
      <c r="AN257" s="118">
        <v>0.66000215588203037</v>
      </c>
      <c r="AO257" s="118">
        <v>0.33496806105783405</v>
      </c>
      <c r="AP257" s="118">
        <v>0.1335730639492381</v>
      </c>
    </row>
    <row r="258" spans="2:42">
      <c r="B258" s="74">
        <v>43720</v>
      </c>
      <c r="C258" s="117">
        <v>13.952916054349576</v>
      </c>
      <c r="D258" s="117">
        <v>3.2756032026085116</v>
      </c>
      <c r="E258" s="117">
        <v>6.5738108764183139</v>
      </c>
      <c r="F258" s="117">
        <v>2.6946528126458942</v>
      </c>
      <c r="G258" s="117">
        <v>2.1122803214931554</v>
      </c>
      <c r="H258" s="117">
        <v>1.6961346332371825</v>
      </c>
      <c r="I258" s="117">
        <v>0.25231556788749182</v>
      </c>
      <c r="J258" s="117">
        <v>11.00958997270482</v>
      </c>
      <c r="K258" s="79">
        <v>41.567303441344947</v>
      </c>
      <c r="L258" s="67"/>
      <c r="M258" s="68"/>
      <c r="N258" s="69"/>
      <c r="O258" s="69"/>
      <c r="P258" s="69"/>
      <c r="Q258" s="69"/>
      <c r="R258" s="69"/>
      <c r="S258" s="69"/>
      <c r="T258" s="69"/>
      <c r="U258" s="69"/>
      <c r="V258" s="69"/>
      <c r="AK258" s="103">
        <v>43720</v>
      </c>
      <c r="AL258" s="118">
        <v>0.151435881451466</v>
      </c>
      <c r="AM258" s="118">
        <v>8.9315485465156844E-2</v>
      </c>
      <c r="AN258" s="118">
        <v>0.72676219295305589</v>
      </c>
      <c r="AO258" s="118">
        <v>0.320947890936438</v>
      </c>
      <c r="AP258" s="118">
        <v>0.18779711913249386</v>
      </c>
    </row>
    <row r="259" spans="2:42">
      <c r="B259" s="74">
        <v>43721</v>
      </c>
      <c r="C259" s="117">
        <v>13.889961962225769</v>
      </c>
      <c r="D259" s="117">
        <v>3.1494757859735292</v>
      </c>
      <c r="E259" s="117">
        <v>6.2498647630476158</v>
      </c>
      <c r="F259" s="117">
        <v>2.7151534811286853</v>
      </c>
      <c r="G259" s="117">
        <v>2.1021315641222809</v>
      </c>
      <c r="H259" s="117">
        <v>1.6020086102391475</v>
      </c>
      <c r="I259" s="117">
        <v>0.25410188065052375</v>
      </c>
      <c r="J259" s="117">
        <v>10.795212813165378</v>
      </c>
      <c r="K259" s="79">
        <v>40.757910860552926</v>
      </c>
      <c r="L259" s="67"/>
      <c r="M259" s="68"/>
      <c r="N259" s="69"/>
      <c r="O259" s="69"/>
      <c r="P259" s="69"/>
      <c r="Q259" s="69"/>
      <c r="R259" s="69"/>
      <c r="S259" s="69"/>
      <c r="T259" s="69"/>
      <c r="U259" s="69"/>
      <c r="V259" s="69"/>
      <c r="AK259" s="103">
        <v>43721</v>
      </c>
      <c r="AL259" s="118">
        <v>0.19592053675910104</v>
      </c>
      <c r="AM259" s="118">
        <v>8.9228895168742717E-2</v>
      </c>
      <c r="AN259" s="118">
        <v>0.69665453646023401</v>
      </c>
      <c r="AO259" s="118">
        <v>0.31762548445082106</v>
      </c>
      <c r="AP259" s="118">
        <v>0.18858051017330671</v>
      </c>
    </row>
    <row r="260" spans="2:42">
      <c r="B260" s="74">
        <v>43722</v>
      </c>
      <c r="C260" s="117">
        <v>13.605714697787963</v>
      </c>
      <c r="D260" s="117">
        <v>3.1185622034649549</v>
      </c>
      <c r="E260" s="117">
        <v>5.6433254683744636</v>
      </c>
      <c r="F260" s="117">
        <v>2.1622379784568611</v>
      </c>
      <c r="G260" s="117">
        <v>2.1068457035453365</v>
      </c>
      <c r="H260" s="117">
        <v>1.3841266559401626</v>
      </c>
      <c r="I260" s="117">
        <v>0.24931948057386522</v>
      </c>
      <c r="J260" s="117">
        <v>10.185400952366365</v>
      </c>
      <c r="K260" s="79">
        <v>38.455533140509971</v>
      </c>
      <c r="L260" s="67"/>
      <c r="M260" s="68"/>
      <c r="N260" s="69"/>
      <c r="O260" s="69"/>
      <c r="P260" s="69"/>
      <c r="Q260" s="69"/>
      <c r="R260" s="69"/>
      <c r="S260" s="69"/>
      <c r="T260" s="69"/>
      <c r="U260" s="69"/>
      <c r="V260" s="69"/>
      <c r="AK260" s="103">
        <v>43722</v>
      </c>
      <c r="AL260" s="118">
        <v>0.11917331475599705</v>
      </c>
      <c r="AM260" s="118">
        <v>7.6570676652204003E-2</v>
      </c>
      <c r="AN260" s="118">
        <v>0.61850033131077242</v>
      </c>
      <c r="AO260" s="118">
        <v>0.23301006224197399</v>
      </c>
      <c r="AP260" s="118">
        <v>0.15358603353557423</v>
      </c>
    </row>
    <row r="261" spans="2:42">
      <c r="B261" s="74">
        <v>43723</v>
      </c>
      <c r="C261" s="117">
        <v>12.901773485858104</v>
      </c>
      <c r="D261" s="117">
        <v>3.154421959174901</v>
      </c>
      <c r="E261" s="117">
        <v>5.7438218060299704</v>
      </c>
      <c r="F261" s="117">
        <v>1.8262177211379329</v>
      </c>
      <c r="G261" s="117">
        <v>2.1925955136800859</v>
      </c>
      <c r="H261" s="117">
        <v>1.3502606890741087</v>
      </c>
      <c r="I261" s="117">
        <v>0.2372122637608432</v>
      </c>
      <c r="J261" s="117">
        <v>9.8741734664619258</v>
      </c>
      <c r="K261" s="79">
        <v>37.280476905177871</v>
      </c>
      <c r="L261" s="67"/>
      <c r="M261" s="68"/>
      <c r="N261" s="69"/>
      <c r="O261" s="69"/>
      <c r="P261" s="69"/>
      <c r="Q261" s="69"/>
      <c r="R261" s="69"/>
      <c r="S261" s="69"/>
      <c r="T261" s="69"/>
      <c r="U261" s="69"/>
      <c r="V261" s="69"/>
      <c r="AK261" s="103">
        <v>43723</v>
      </c>
      <c r="AL261" s="118">
        <v>0.15534213785257167</v>
      </c>
      <c r="AM261" s="118">
        <v>3.1868436128412767E-2</v>
      </c>
      <c r="AN261" s="118">
        <v>0.41912297500780926</v>
      </c>
      <c r="AO261" s="118">
        <v>0.20820723126087898</v>
      </c>
      <c r="AP261" s="118">
        <v>0.16081415164028903</v>
      </c>
    </row>
    <row r="262" spans="2:42">
      <c r="B262" s="74">
        <v>43724</v>
      </c>
      <c r="C262" s="117">
        <v>13.388236924996626</v>
      </c>
      <c r="D262" s="117">
        <v>3.0517888652464351</v>
      </c>
      <c r="E262" s="117">
        <v>6.3713668730044333</v>
      </c>
      <c r="F262" s="117">
        <v>3.0558292687102862</v>
      </c>
      <c r="G262" s="117">
        <v>2.2050714469581525</v>
      </c>
      <c r="H262" s="117">
        <v>1.5107617969686176</v>
      </c>
      <c r="I262" s="117">
        <v>0.248300622986528</v>
      </c>
      <c r="J262" s="117">
        <v>10.747891723393941</v>
      </c>
      <c r="K262" s="79">
        <v>40.579247522265021</v>
      </c>
      <c r="L262" s="67"/>
      <c r="M262" s="68"/>
      <c r="N262" s="69"/>
      <c r="O262" s="69"/>
      <c r="P262" s="69"/>
      <c r="Q262" s="69"/>
      <c r="R262" s="69"/>
      <c r="S262" s="69"/>
      <c r="T262" s="69"/>
      <c r="U262" s="69"/>
      <c r="V262" s="69"/>
      <c r="AK262" s="103">
        <v>43724</v>
      </c>
      <c r="AL262" s="118">
        <v>0.2602562339989043</v>
      </c>
      <c r="AM262" s="118">
        <v>9.0700128445778183E-2</v>
      </c>
      <c r="AN262" s="118">
        <v>0.821693229881857</v>
      </c>
      <c r="AO262" s="118">
        <v>0.32414972909564971</v>
      </c>
      <c r="AP262" s="118">
        <v>0.26037856245176155</v>
      </c>
    </row>
    <row r="263" spans="2:42">
      <c r="B263" s="74">
        <v>43725</v>
      </c>
      <c r="C263" s="117">
        <v>13.306205835259542</v>
      </c>
      <c r="D263" s="117">
        <v>3.1556585024752439</v>
      </c>
      <c r="E263" s="117">
        <v>6.1079282073253323</v>
      </c>
      <c r="F263" s="117">
        <v>2.9209619067823902</v>
      </c>
      <c r="G263" s="117">
        <v>2.2114936956568285</v>
      </c>
      <c r="H263" s="117">
        <v>1.6410512041812688</v>
      </c>
      <c r="I263" s="117">
        <v>0.24958073120243773</v>
      </c>
      <c r="J263" s="117">
        <v>10.661971687061058</v>
      </c>
      <c r="K263" s="79">
        <v>40.254851769944104</v>
      </c>
      <c r="L263" s="67"/>
      <c r="M263" s="68"/>
      <c r="N263" s="69"/>
      <c r="O263" s="69"/>
      <c r="P263" s="69"/>
      <c r="Q263" s="69"/>
      <c r="R263" s="69"/>
      <c r="S263" s="69"/>
      <c r="T263" s="69"/>
      <c r="U263" s="69"/>
      <c r="V263" s="69"/>
      <c r="AK263" s="103">
        <v>43725</v>
      </c>
      <c r="AL263" s="118">
        <v>0.22889452608054128</v>
      </c>
      <c r="AM263" s="118">
        <v>9.4498876819945926E-2</v>
      </c>
      <c r="AN263" s="118">
        <v>0.6316830763295469</v>
      </c>
      <c r="AO263" s="118">
        <v>0.33424607794350275</v>
      </c>
      <c r="AP263" s="118">
        <v>0.26369348803752507</v>
      </c>
    </row>
    <row r="264" spans="2:42">
      <c r="B264" s="74">
        <v>43726</v>
      </c>
      <c r="C264" s="117">
        <v>13.285221137884939</v>
      </c>
      <c r="D264" s="117">
        <v>3.2323241870965078</v>
      </c>
      <c r="E264" s="117">
        <v>5.9251973499254111</v>
      </c>
      <c r="F264" s="117">
        <v>3.0634874075321781</v>
      </c>
      <c r="G264" s="117">
        <v>2.2029728262132284</v>
      </c>
      <c r="H264" s="117">
        <v>1.6212502618402689</v>
      </c>
      <c r="I264" s="117">
        <v>0.24767013131041038</v>
      </c>
      <c r="J264" s="117">
        <v>10.656654989881616</v>
      </c>
      <c r="K264" s="79">
        <v>40.234778291684563</v>
      </c>
      <c r="L264" s="67"/>
      <c r="M264" s="68"/>
      <c r="N264" s="69"/>
      <c r="O264" s="69"/>
      <c r="P264" s="69"/>
      <c r="Q264" s="69"/>
      <c r="R264" s="69"/>
      <c r="S264" s="69"/>
      <c r="T264" s="69"/>
      <c r="U264" s="69"/>
      <c r="V264" s="69"/>
      <c r="AK264" s="103">
        <v>43726</v>
      </c>
      <c r="AL264" s="118">
        <v>0.27692903510348271</v>
      </c>
      <c r="AM264" s="118">
        <v>8.3004816732975689E-2</v>
      </c>
      <c r="AN264" s="118">
        <v>0.71299011731072448</v>
      </c>
      <c r="AO264" s="118">
        <v>0.34539044378241679</v>
      </c>
      <c r="AP264" s="118">
        <v>0.26747724418854119</v>
      </c>
    </row>
    <row r="265" spans="2:42">
      <c r="B265" s="74">
        <v>43727</v>
      </c>
      <c r="C265" s="117">
        <v>13.006696972731122</v>
      </c>
      <c r="D265" s="117">
        <v>3.216249124192049</v>
      </c>
      <c r="E265" s="117">
        <v>5.6912264373507782</v>
      </c>
      <c r="F265" s="117">
        <v>3.3959862734421633</v>
      </c>
      <c r="G265" s="117">
        <v>2.2086776236078332</v>
      </c>
      <c r="H265" s="117">
        <v>1.4478936341901651</v>
      </c>
      <c r="I265" s="117">
        <v>0.24910514972449835</v>
      </c>
      <c r="J265" s="117">
        <v>10.526126791521403</v>
      </c>
      <c r="K265" s="79">
        <v>39.741962006760012</v>
      </c>
      <c r="L265" s="67"/>
      <c r="M265" s="68"/>
      <c r="N265" s="69"/>
      <c r="O265" s="69"/>
      <c r="P265" s="69"/>
      <c r="Q265" s="69"/>
      <c r="R265" s="69"/>
      <c r="S265" s="69"/>
      <c r="T265" s="69"/>
      <c r="U265" s="69"/>
      <c r="V265" s="69"/>
      <c r="AK265" s="103">
        <v>43727</v>
      </c>
      <c r="AL265" s="118">
        <v>0.2886647429407514</v>
      </c>
      <c r="AM265" s="118">
        <v>9.5822585888277453E-2</v>
      </c>
      <c r="AN265" s="118">
        <v>0.91425831186786022</v>
      </c>
      <c r="AO265" s="118">
        <v>0.34208016547164533</v>
      </c>
      <c r="AP265" s="118">
        <v>0.27000426351135526</v>
      </c>
    </row>
    <row r="266" spans="2:42">
      <c r="B266" s="74">
        <v>43728</v>
      </c>
      <c r="C266" s="117">
        <v>12.352355954595774</v>
      </c>
      <c r="D266" s="117">
        <v>3.2100664076903342</v>
      </c>
      <c r="E266" s="117">
        <v>5.5147595406091581</v>
      </c>
      <c r="F266" s="117">
        <v>3.1300377165670383</v>
      </c>
      <c r="G266" s="117">
        <v>2.1356111113685721</v>
      </c>
      <c r="H266" s="117">
        <v>1.471835628173807</v>
      </c>
      <c r="I266" s="117">
        <v>0.23812134786549424</v>
      </c>
      <c r="J266" s="117">
        <v>10.107094254972054</v>
      </c>
      <c r="K266" s="79">
        <v>38.159881961842231</v>
      </c>
      <c r="L266" s="67"/>
      <c r="M266" s="68"/>
      <c r="N266" s="69"/>
      <c r="O266" s="69"/>
      <c r="P266" s="69"/>
      <c r="Q266" s="69"/>
      <c r="R266" s="69"/>
      <c r="S266" s="69"/>
      <c r="T266" s="69"/>
      <c r="U266" s="69"/>
      <c r="V266" s="69"/>
      <c r="AK266" s="103">
        <v>43728</v>
      </c>
      <c r="AL266" s="118">
        <v>0.22296704125666883</v>
      </c>
      <c r="AM266" s="118">
        <v>8.968349422491606E-2</v>
      </c>
      <c r="AN266" s="118">
        <v>0.90870665138532691</v>
      </c>
      <c r="AO266" s="118">
        <v>0.2865209965044147</v>
      </c>
      <c r="AP266" s="118">
        <v>0.25672198505761212</v>
      </c>
    </row>
    <row r="267" spans="2:42">
      <c r="B267" s="74">
        <v>43729</v>
      </c>
      <c r="C267" s="117">
        <v>12.514510434308617</v>
      </c>
      <c r="D267" s="117">
        <v>3.2793128325095404</v>
      </c>
      <c r="E267" s="117">
        <v>5.1099524717073104</v>
      </c>
      <c r="F267" s="117">
        <v>2.2248068645579311</v>
      </c>
      <c r="G267" s="117">
        <v>2.1904673775334116</v>
      </c>
      <c r="H267" s="117">
        <v>1.3691270633392649</v>
      </c>
      <c r="I267" s="117">
        <v>0.23786877955466676</v>
      </c>
      <c r="J267" s="117">
        <v>9.7011422143001909</v>
      </c>
      <c r="K267" s="79">
        <v>36.627188037810932</v>
      </c>
      <c r="L267" s="67"/>
      <c r="M267" s="68"/>
      <c r="N267" s="69"/>
      <c r="O267" s="69"/>
      <c r="P267" s="69"/>
      <c r="Q267" s="69"/>
      <c r="R267" s="69"/>
      <c r="S267" s="69"/>
      <c r="T267" s="69"/>
      <c r="U267" s="69"/>
      <c r="V267" s="69"/>
      <c r="AK267" s="103">
        <v>43729</v>
      </c>
      <c r="AL267" s="118">
        <v>8.550173026487401E-2</v>
      </c>
      <c r="AM267" s="118">
        <v>5.5075437329401691E-2</v>
      </c>
      <c r="AN267" s="118">
        <v>0.64300021640535476</v>
      </c>
      <c r="AO267" s="118">
        <v>0.22743252865714397</v>
      </c>
      <c r="AP267" s="118">
        <v>0.17129548729489158</v>
      </c>
    </row>
    <row r="268" spans="2:42">
      <c r="B268" s="74">
        <v>43730</v>
      </c>
      <c r="C268" s="117">
        <v>12.266509465336039</v>
      </c>
      <c r="D268" s="117">
        <v>3.2978609820146847</v>
      </c>
      <c r="E268" s="117">
        <v>5.4896251405772727</v>
      </c>
      <c r="F268" s="117">
        <v>2.1623920811634334</v>
      </c>
      <c r="G268" s="117">
        <v>2.1621605936450572</v>
      </c>
      <c r="H268" s="117">
        <v>1.2806976219585122</v>
      </c>
      <c r="I268" s="117">
        <v>0.24172562999226463</v>
      </c>
      <c r="J268" s="117">
        <v>9.6921082314637914</v>
      </c>
      <c r="K268" s="79">
        <v>36.593079746151055</v>
      </c>
      <c r="L268" s="67"/>
      <c r="M268" s="68"/>
      <c r="N268" s="69"/>
      <c r="O268" s="69"/>
      <c r="P268" s="69"/>
      <c r="Q268" s="69"/>
      <c r="R268" s="69"/>
      <c r="S268" s="69"/>
      <c r="T268" s="69"/>
      <c r="U268" s="69"/>
      <c r="V268" s="69"/>
      <c r="AK268" s="103">
        <v>43730</v>
      </c>
      <c r="AL268" s="118">
        <v>0.16345712626106335</v>
      </c>
      <c r="AM268" s="118">
        <v>3.3344479977472044E-2</v>
      </c>
      <c r="AN268" s="118">
        <v>0.60201567471381601</v>
      </c>
      <c r="AO268" s="118">
        <v>0.20979744900973807</v>
      </c>
      <c r="AP268" s="118">
        <v>0.15638547126066984</v>
      </c>
    </row>
    <row r="269" spans="2:42">
      <c r="B269" s="74">
        <v>43731</v>
      </c>
      <c r="C269" s="117">
        <v>11.610260747439366</v>
      </c>
      <c r="D269" s="117">
        <v>3.0456061487447204</v>
      </c>
      <c r="E269" s="117">
        <v>6.2025763830791814</v>
      </c>
      <c r="F269" s="117">
        <v>3.1126326479551523</v>
      </c>
      <c r="G269" s="117">
        <v>2.1759579087553047</v>
      </c>
      <c r="H269" s="117">
        <v>1.4525216379700601</v>
      </c>
      <c r="I269" s="117">
        <v>0.24407108285035853</v>
      </c>
      <c r="J269" s="117">
        <v>10.031735916956368</v>
      </c>
      <c r="K269" s="79">
        <v>37.875362473750513</v>
      </c>
      <c r="L269" s="67"/>
      <c r="M269" s="68"/>
      <c r="N269" s="69"/>
      <c r="O269" s="69"/>
      <c r="P269" s="69"/>
      <c r="Q269" s="69"/>
      <c r="R269" s="69"/>
      <c r="S269" s="69"/>
      <c r="T269" s="69"/>
      <c r="U269" s="69"/>
      <c r="V269" s="69"/>
      <c r="AK269" s="103">
        <v>43731</v>
      </c>
      <c r="AL269" s="118">
        <v>0.23421982518311055</v>
      </c>
      <c r="AM269" s="118">
        <v>8.6081979303692407E-2</v>
      </c>
      <c r="AN269" s="118">
        <v>0.879325116624179</v>
      </c>
      <c r="AO269" s="118">
        <v>0.27395763420857733</v>
      </c>
      <c r="AP269" s="118">
        <v>0.2274934470891484</v>
      </c>
    </row>
    <row r="270" spans="2:42">
      <c r="B270" s="74">
        <v>43732</v>
      </c>
      <c r="C270" s="117">
        <v>10.974996726917297</v>
      </c>
      <c r="D270" s="117">
        <v>3.2310876437961649</v>
      </c>
      <c r="E270" s="117">
        <v>5.8201740429823934</v>
      </c>
      <c r="F270" s="117">
        <v>3.2692301837785589</v>
      </c>
      <c r="G270" s="117">
        <v>2.1631323314872795</v>
      </c>
      <c r="H270" s="117">
        <v>1.5576537960107388</v>
      </c>
      <c r="I270" s="117">
        <v>0.24163776221073252</v>
      </c>
      <c r="J270" s="117">
        <v>9.820709926602774</v>
      </c>
      <c r="K270" s="79">
        <v>37.078622413785943</v>
      </c>
      <c r="L270" s="67"/>
      <c r="M270" s="68"/>
      <c r="N270" s="69"/>
      <c r="O270" s="69"/>
      <c r="P270" s="69"/>
      <c r="Q270" s="69"/>
      <c r="R270" s="69"/>
      <c r="S270" s="69"/>
      <c r="T270" s="69"/>
      <c r="U270" s="69"/>
      <c r="V270" s="69"/>
      <c r="AK270" s="103">
        <v>43732</v>
      </c>
      <c r="AL270" s="118">
        <v>0.23849665741271053</v>
      </c>
      <c r="AM270" s="118">
        <v>8.5127080757125537E-2</v>
      </c>
      <c r="AN270" s="118">
        <v>0.95838207668375253</v>
      </c>
      <c r="AO270" s="118">
        <v>0.29423094859590337</v>
      </c>
      <c r="AP270" s="118">
        <v>0.21560787734986114</v>
      </c>
    </row>
    <row r="271" spans="2:42">
      <c r="B271" s="74">
        <v>43733</v>
      </c>
      <c r="C271" s="117">
        <v>11.457644766533164</v>
      </c>
      <c r="D271" s="117">
        <v>3.2113029509906772</v>
      </c>
      <c r="E271" s="117">
        <v>5.8388389635048874</v>
      </c>
      <c r="F271" s="117">
        <v>3.3377037601573729</v>
      </c>
      <c r="G271" s="117">
        <v>2.1704786393022744</v>
      </c>
      <c r="H271" s="117">
        <v>1.4694618719312305</v>
      </c>
      <c r="I271" s="117">
        <v>0.23688887612691392</v>
      </c>
      <c r="J271" s="117">
        <v>9.988030508817527</v>
      </c>
      <c r="K271" s="79">
        <v>37.710350337364048</v>
      </c>
      <c r="L271" s="67"/>
      <c r="M271" s="68"/>
      <c r="N271" s="69"/>
      <c r="O271" s="69"/>
      <c r="P271" s="69"/>
      <c r="Q271" s="69"/>
      <c r="R271" s="69"/>
      <c r="S271" s="69"/>
      <c r="T271" s="69"/>
      <c r="U271" s="69"/>
      <c r="V271" s="69"/>
      <c r="AK271" s="103">
        <v>43733</v>
      </c>
      <c r="AL271" s="118">
        <v>0.26096212564236143</v>
      </c>
      <c r="AM271" s="118">
        <v>8.2823618520109096E-2</v>
      </c>
      <c r="AN271" s="118">
        <v>0.97016669705137459</v>
      </c>
      <c r="AO271" s="118">
        <v>0.30820189259586839</v>
      </c>
      <c r="AP271" s="118">
        <v>0.2379725251326823</v>
      </c>
    </row>
    <row r="272" spans="2:42">
      <c r="B272" s="74">
        <v>43734</v>
      </c>
      <c r="C272" s="117">
        <v>11.841092418559999</v>
      </c>
      <c r="D272" s="117">
        <v>3.0851755343556948</v>
      </c>
      <c r="E272" s="117">
        <v>5.8643788466754083</v>
      </c>
      <c r="F272" s="117">
        <v>3.1148203645588954</v>
      </c>
      <c r="G272" s="117">
        <v>2.1406862468591825</v>
      </c>
      <c r="H272" s="117">
        <v>1.5027250448885479</v>
      </c>
      <c r="I272" s="117">
        <v>0.23381667297674538</v>
      </c>
      <c r="J272" s="117">
        <v>10.009783029724289</v>
      </c>
      <c r="K272" s="79">
        <v>37.792478158598762</v>
      </c>
      <c r="L272" s="67"/>
      <c r="M272" s="68"/>
      <c r="N272" s="69"/>
      <c r="O272" s="69"/>
      <c r="P272" s="69"/>
      <c r="Q272" s="69"/>
      <c r="R272" s="69"/>
      <c r="S272" s="69"/>
      <c r="T272" s="69"/>
      <c r="U272" s="69"/>
      <c r="V272" s="69"/>
      <c r="AK272" s="103">
        <v>43734</v>
      </c>
      <c r="AL272" s="118">
        <v>0.1421528186731216</v>
      </c>
      <c r="AM272" s="118">
        <v>8.2416323422161181E-2</v>
      </c>
      <c r="AN272" s="118">
        <v>0.90388808499677586</v>
      </c>
      <c r="AO272" s="118">
        <v>0.30726160233431665</v>
      </c>
      <c r="AP272" s="118">
        <v>0.24654542689727396</v>
      </c>
    </row>
    <row r="273" spans="2:42">
      <c r="B273" s="74">
        <v>43735</v>
      </c>
      <c r="C273" s="117">
        <v>12.070016389919305</v>
      </c>
      <c r="D273" s="117">
        <v>2.9664673775227706</v>
      </c>
      <c r="E273" s="117">
        <v>5.5175979225796095</v>
      </c>
      <c r="F273" s="117">
        <v>2.9574597824337934</v>
      </c>
      <c r="G273" s="117">
        <v>2.1301893591086953</v>
      </c>
      <c r="H273" s="117">
        <v>1.5631318617108767</v>
      </c>
      <c r="I273" s="117">
        <v>0.23731485296729651</v>
      </c>
      <c r="J273" s="117">
        <v>9.8870984915920879</v>
      </c>
      <c r="K273" s="79">
        <v>37.329276037834433</v>
      </c>
      <c r="L273" s="67"/>
      <c r="M273" s="68"/>
      <c r="N273" s="69"/>
      <c r="O273" s="69"/>
      <c r="P273" s="69"/>
      <c r="Q273" s="69"/>
      <c r="R273" s="69"/>
      <c r="S273" s="69"/>
      <c r="T273" s="69"/>
      <c r="U273" s="69"/>
      <c r="V273" s="69"/>
      <c r="AK273" s="103">
        <v>43735</v>
      </c>
      <c r="AL273" s="118">
        <v>0.15448794674043609</v>
      </c>
      <c r="AM273" s="118">
        <v>6.8113691035757942E-2</v>
      </c>
      <c r="AN273" s="118">
        <v>0.75441856606913382</v>
      </c>
      <c r="AO273" s="118">
        <v>0.30869415381018567</v>
      </c>
      <c r="AP273" s="118">
        <v>0.25140982621313696</v>
      </c>
    </row>
    <row r="274" spans="2:42">
      <c r="B274" s="74">
        <v>43736</v>
      </c>
      <c r="C274" s="117">
        <v>11.631245444813969</v>
      </c>
      <c r="D274" s="117">
        <v>2.8588881103929324</v>
      </c>
      <c r="E274" s="117">
        <v>5.3461682214623751</v>
      </c>
      <c r="F274" s="117">
        <v>2.070228509020235</v>
      </c>
      <c r="G274" s="117">
        <v>2.2032914411910909</v>
      </c>
      <c r="H274" s="117">
        <v>1.4512957153380242</v>
      </c>
      <c r="I274" s="117">
        <v>0.24181445249333247</v>
      </c>
      <c r="J274" s="117">
        <v>9.2964972836054329</v>
      </c>
      <c r="K274" s="79">
        <v>35.099429178317394</v>
      </c>
      <c r="L274" s="67"/>
      <c r="M274" s="68"/>
      <c r="N274" s="69"/>
      <c r="O274" s="69"/>
      <c r="P274" s="69"/>
      <c r="Q274" s="69"/>
      <c r="R274" s="69"/>
      <c r="S274" s="69"/>
      <c r="T274" s="69"/>
      <c r="U274" s="69"/>
      <c r="V274" s="69"/>
      <c r="AK274" s="103">
        <v>43736</v>
      </c>
      <c r="AL274" s="118">
        <v>0.12031546264531218</v>
      </c>
      <c r="AM274" s="118">
        <v>2.8483396948223615E-2</v>
      </c>
      <c r="AN274" s="118">
        <v>0.3118501927613419</v>
      </c>
      <c r="AO274" s="118">
        <v>0.2319713197375588</v>
      </c>
      <c r="AP274" s="118">
        <v>0.2253073270376966</v>
      </c>
    </row>
    <row r="275" spans="2:42">
      <c r="B275" s="74">
        <v>43737</v>
      </c>
      <c r="C275" s="117">
        <v>11.915492709251772</v>
      </c>
      <c r="D275" s="117">
        <v>2.7352337803586364</v>
      </c>
      <c r="E275" s="117">
        <v>5.0871136934368222</v>
      </c>
      <c r="F275" s="117">
        <v>1.8001987688242314</v>
      </c>
      <c r="G275" s="117">
        <v>2.2186424773216524</v>
      </c>
      <c r="H275" s="117">
        <v>1.3523032545254059</v>
      </c>
      <c r="I275" s="117">
        <v>0.24463204146004119</v>
      </c>
      <c r="J275" s="117">
        <v>9.1346142359698277</v>
      </c>
      <c r="K275" s="79">
        <v>34.488230961148389</v>
      </c>
      <c r="L275" s="67"/>
      <c r="M275" s="68"/>
      <c r="N275" s="69"/>
      <c r="O275" s="69"/>
      <c r="P275" s="69"/>
      <c r="Q275" s="69"/>
      <c r="R275" s="69"/>
      <c r="S275" s="69"/>
      <c r="T275" s="69"/>
      <c r="U275" s="69"/>
      <c r="V275" s="69"/>
      <c r="AK275" s="103">
        <v>43737</v>
      </c>
      <c r="AL275" s="118">
        <v>0.13184168451983064</v>
      </c>
      <c r="AM275" s="118">
        <v>1.624289643568266E-2</v>
      </c>
      <c r="AN275" s="118">
        <v>0.25741297602457697</v>
      </c>
      <c r="AO275" s="118">
        <v>0.21033322896908993</v>
      </c>
      <c r="AP275" s="118">
        <v>0.16041681209221106</v>
      </c>
    </row>
    <row r="276" spans="2:42">
      <c r="B276" s="74">
        <v>43738</v>
      </c>
      <c r="C276" s="117">
        <v>11.810569222378753</v>
      </c>
      <c r="D276" s="117">
        <v>2.4891616635903864</v>
      </c>
      <c r="E276" s="117">
        <v>5.7220661676503592</v>
      </c>
      <c r="F276" s="117">
        <v>2.6216663194955507</v>
      </c>
      <c r="G276" s="117">
        <v>2.2331663253980474</v>
      </c>
      <c r="H276" s="117">
        <v>1.5914870104910424</v>
      </c>
      <c r="I276" s="117">
        <v>0.25007830537646697</v>
      </c>
      <c r="J276" s="117">
        <v>9.626255976939337</v>
      </c>
      <c r="K276" s="79">
        <v>36.344450991319945</v>
      </c>
      <c r="L276" s="67"/>
      <c r="M276" s="68"/>
      <c r="N276" s="69"/>
      <c r="O276" s="69"/>
      <c r="P276" s="69"/>
      <c r="Q276" s="69"/>
      <c r="R276" s="69"/>
      <c r="S276" s="69"/>
      <c r="T276" s="69"/>
      <c r="U276" s="69"/>
      <c r="V276" s="69"/>
      <c r="AK276" s="103">
        <v>43738</v>
      </c>
      <c r="AL276" s="118">
        <v>0.25973701301532442</v>
      </c>
      <c r="AM276" s="118">
        <v>6.3017691739386025E-2</v>
      </c>
      <c r="AN276" s="118">
        <v>0.42966120260876389</v>
      </c>
      <c r="AO276" s="118">
        <v>0.27224613471126247</v>
      </c>
      <c r="AP276" s="118">
        <v>0.23537401479269504</v>
      </c>
    </row>
    <row r="277" spans="2:42">
      <c r="B277" s="74">
        <v>43739</v>
      </c>
      <c r="C277" s="117">
        <v>11.993340070281578</v>
      </c>
      <c r="D277" s="117">
        <v>2.6239448833277694</v>
      </c>
      <c r="E277" s="117">
        <v>6.0888609777005129</v>
      </c>
      <c r="F277" s="117">
        <v>2.934200518418316</v>
      </c>
      <c r="G277" s="117">
        <v>2.2367611499701323</v>
      </c>
      <c r="H277" s="117">
        <v>1.6567047610849266</v>
      </c>
      <c r="I277" s="117">
        <v>0.2403648403594105</v>
      </c>
      <c r="J277" s="117">
        <v>10.006714119092585</v>
      </c>
      <c r="K277" s="79">
        <v>37.780891320235234</v>
      </c>
      <c r="L277" s="67"/>
      <c r="M277" s="68"/>
      <c r="N277" s="69"/>
      <c r="O277" s="69"/>
      <c r="P277" s="69"/>
      <c r="Q277" s="69"/>
      <c r="R277" s="69"/>
      <c r="S277" s="69"/>
      <c r="T277" s="69"/>
      <c r="U277" s="69"/>
      <c r="V277" s="69"/>
      <c r="AK277" s="103">
        <v>43739</v>
      </c>
      <c r="AL277" s="118">
        <v>0.21903278425658174</v>
      </c>
      <c r="AM277" s="118">
        <v>7.2816025188247147E-2</v>
      </c>
      <c r="AN277" s="118">
        <v>0.69093985550662107</v>
      </c>
      <c r="AO277" s="118">
        <v>0.32540321163703451</v>
      </c>
      <c r="AP277" s="118">
        <v>0.20920604489626379</v>
      </c>
    </row>
    <row r="278" spans="2:42">
      <c r="B278" s="74">
        <v>43740</v>
      </c>
      <c r="C278" s="117">
        <v>11.098171028117704</v>
      </c>
      <c r="D278" s="117">
        <v>2.7352337803586364</v>
      </c>
      <c r="E278" s="117">
        <v>6.4581553413449972</v>
      </c>
      <c r="F278" s="117">
        <v>2.9727242144237969</v>
      </c>
      <c r="G278" s="117">
        <v>2.2339170761297336</v>
      </c>
      <c r="H278" s="117">
        <v>1.6719138689473434</v>
      </c>
      <c r="I278" s="117">
        <v>0.2337006431893614</v>
      </c>
      <c r="J278" s="117">
        <v>9.8732772540145852</v>
      </c>
      <c r="K278" s="79">
        <v>37.27709320652616</v>
      </c>
      <c r="L278" s="67"/>
      <c r="M278" s="68"/>
      <c r="N278" s="69"/>
      <c r="O278" s="69"/>
      <c r="P278" s="69"/>
      <c r="Q278" s="69"/>
      <c r="R278" s="69"/>
      <c r="S278" s="69"/>
      <c r="T278" s="69"/>
      <c r="U278" s="69"/>
      <c r="V278" s="69"/>
      <c r="AK278" s="103">
        <v>43740</v>
      </c>
      <c r="AL278" s="118">
        <v>0.23438782877699882</v>
      </c>
      <c r="AM278" s="118">
        <v>7.9857900867925352E-2</v>
      </c>
      <c r="AN278" s="118">
        <v>0.70917557109436125</v>
      </c>
      <c r="AO278" s="118">
        <v>0.29361169825673317</v>
      </c>
      <c r="AP278" s="118">
        <v>0.2089629754378752</v>
      </c>
    </row>
    <row r="279" spans="2:42">
      <c r="B279" s="74">
        <v>43741</v>
      </c>
      <c r="C279" s="117">
        <v>11.180950100833932</v>
      </c>
      <c r="D279" s="117">
        <v>2.7228683473552064</v>
      </c>
      <c r="E279" s="117">
        <v>6.0148138846184178</v>
      </c>
      <c r="F279" s="117">
        <v>3.0334313467742282</v>
      </c>
      <c r="G279" s="117">
        <v>2.205577749618937</v>
      </c>
      <c r="H279" s="117">
        <v>1.6677306475663047</v>
      </c>
      <c r="I279" s="117">
        <v>0.24176494317856104</v>
      </c>
      <c r="J279" s="117">
        <v>9.751975737007978</v>
      </c>
      <c r="K279" s="79">
        <v>36.819112756953565</v>
      </c>
      <c r="L279" s="67"/>
      <c r="M279" s="68"/>
      <c r="N279" s="69"/>
      <c r="O279" s="69"/>
      <c r="P279" s="69"/>
      <c r="Q279" s="69"/>
      <c r="R279" s="69"/>
      <c r="S279" s="69"/>
      <c r="T279" s="69"/>
      <c r="U279" s="69"/>
      <c r="V279" s="69"/>
      <c r="AK279" s="103">
        <v>43741</v>
      </c>
      <c r="AL279" s="118">
        <v>0.26161132471504078</v>
      </c>
      <c r="AM279" s="118">
        <v>8.6772296388993087E-2</v>
      </c>
      <c r="AN279" s="118">
        <v>0.69712732902809027</v>
      </c>
      <c r="AO279" s="118">
        <v>0.30416107010616805</v>
      </c>
      <c r="AP279" s="118">
        <v>0.22226783000230463</v>
      </c>
    </row>
    <row r="280" spans="2:42">
      <c r="B280" s="74">
        <v>43742</v>
      </c>
      <c r="C280" s="117">
        <v>11.007691576544151</v>
      </c>
      <c r="D280" s="117">
        <v>2.9380268816148822</v>
      </c>
      <c r="E280" s="117">
        <v>5.5422776419100499</v>
      </c>
      <c r="F280" s="117">
        <v>2.9884634530393361</v>
      </c>
      <c r="G280" s="117">
        <v>2.1773315101444277</v>
      </c>
      <c r="H280" s="117">
        <v>1.6260061916052206</v>
      </c>
      <c r="I280" s="117">
        <v>0.24582394371716962</v>
      </c>
      <c r="J280" s="117">
        <v>9.5568738631999608</v>
      </c>
      <c r="K280" s="79">
        <v>36.082495061775198</v>
      </c>
      <c r="L280" s="67"/>
      <c r="M280" s="68"/>
      <c r="N280" s="69"/>
      <c r="O280" s="69"/>
      <c r="P280" s="69"/>
      <c r="Q280" s="69"/>
      <c r="R280" s="69"/>
      <c r="S280" s="69"/>
      <c r="T280" s="69"/>
      <c r="U280" s="69"/>
      <c r="V280" s="69"/>
      <c r="AK280" s="103">
        <v>43742</v>
      </c>
      <c r="AL280" s="118">
        <v>0.20390796688334489</v>
      </c>
      <c r="AM280" s="118">
        <v>7.0773937364480746E-2</v>
      </c>
      <c r="AN280" s="118">
        <v>0.76672146536823205</v>
      </c>
      <c r="AO280" s="118">
        <v>0.26463392144058756</v>
      </c>
      <c r="AP280" s="118">
        <v>0.23465233178775796</v>
      </c>
    </row>
    <row r="281" spans="2:42">
      <c r="B281" s="74">
        <v>43743</v>
      </c>
      <c r="C281" s="117">
        <v>11.65452340055934</v>
      </c>
      <c r="D281" s="117">
        <v>3.0443696054443774</v>
      </c>
      <c r="E281" s="117">
        <v>4.6637178808839268</v>
      </c>
      <c r="F281" s="117">
        <v>2.6115573959443421</v>
      </c>
      <c r="G281" s="117">
        <v>2.2137489750725785</v>
      </c>
      <c r="H281" s="117">
        <v>1.3234536530616319</v>
      </c>
      <c r="I281" s="117">
        <v>0.2517822289760287</v>
      </c>
      <c r="J281" s="117">
        <v>9.2821654593317007</v>
      </c>
      <c r="K281" s="79">
        <v>35.045318599273926</v>
      </c>
      <c r="L281" s="67"/>
      <c r="M281" s="68"/>
      <c r="N281" s="69"/>
      <c r="O281" s="69"/>
      <c r="P281" s="69"/>
      <c r="Q281" s="69"/>
      <c r="R281" s="69"/>
      <c r="S281" s="69"/>
      <c r="T281" s="69"/>
      <c r="U281" s="69"/>
      <c r="V281" s="69"/>
      <c r="AK281" s="103">
        <v>43743</v>
      </c>
      <c r="AL281" s="118">
        <v>0.17648466420195436</v>
      </c>
      <c r="AM281" s="118">
        <v>8.1124684833983843E-2</v>
      </c>
      <c r="AN281" s="118">
        <v>0.67088800554657035</v>
      </c>
      <c r="AO281" s="118">
        <v>0.23016850221787857</v>
      </c>
      <c r="AP281" s="118">
        <v>0.21871435018028904</v>
      </c>
    </row>
    <row r="282" spans="2:42">
      <c r="B282" s="74">
        <v>43744</v>
      </c>
      <c r="C282" s="117">
        <v>11.802755693562819</v>
      </c>
      <c r="D282" s="117">
        <v>3.1000140539598107</v>
      </c>
      <c r="E282" s="117">
        <v>4.6874572919574513</v>
      </c>
      <c r="F282" s="117">
        <v>2.2342982389854185</v>
      </c>
      <c r="G282" s="117">
        <v>2.2229751869374805</v>
      </c>
      <c r="H282" s="117">
        <v>1.2288560957160741</v>
      </c>
      <c r="I282" s="117">
        <v>0.25210923914004363</v>
      </c>
      <c r="J282" s="117">
        <v>9.1976103310709512</v>
      </c>
      <c r="K282" s="79">
        <v>34.726076131330046</v>
      </c>
      <c r="L282" s="67"/>
      <c r="M282" s="68"/>
      <c r="N282" s="69"/>
      <c r="O282" s="69"/>
      <c r="P282" s="69"/>
      <c r="Q282" s="69"/>
      <c r="R282" s="69"/>
      <c r="S282" s="69"/>
      <c r="T282" s="69"/>
      <c r="U282" s="69"/>
      <c r="V282" s="69"/>
      <c r="AK282" s="103">
        <v>43744</v>
      </c>
      <c r="AL282" s="118">
        <v>0.11886185130313083</v>
      </c>
      <c r="AM282" s="118">
        <v>4.3373720883437508E-2</v>
      </c>
      <c r="AN282" s="118">
        <v>0.61305292424559088</v>
      </c>
      <c r="AO282" s="118">
        <v>0.21098030276819982</v>
      </c>
      <c r="AP282" s="118">
        <v>0.17592057983748113</v>
      </c>
    </row>
    <row r="283" spans="2:42">
      <c r="B283" s="74">
        <v>43745</v>
      </c>
      <c r="C283" s="117">
        <v>12.070343858854816</v>
      </c>
      <c r="D283" s="117">
        <v>2.9899617002292866</v>
      </c>
      <c r="E283" s="117">
        <v>5.2037992032928182</v>
      </c>
      <c r="F283" s="117">
        <v>3.2402514532437432</v>
      </c>
      <c r="G283" s="117">
        <v>2.231764722217521</v>
      </c>
      <c r="H283" s="117">
        <v>1.4618836532516692</v>
      </c>
      <c r="I283" s="117">
        <v>0.25696595166002389</v>
      </c>
      <c r="J283" s="117">
        <v>9.891707659951976</v>
      </c>
      <c r="K283" s="79">
        <v>37.346678202701852</v>
      </c>
      <c r="L283" s="67"/>
      <c r="M283" s="68"/>
      <c r="N283" s="69"/>
      <c r="O283" s="69"/>
      <c r="P283" s="69"/>
      <c r="Q283" s="69"/>
      <c r="R283" s="69"/>
      <c r="S283" s="69"/>
      <c r="T283" s="69"/>
      <c r="U283" s="69"/>
      <c r="V283" s="69"/>
      <c r="AK283" s="103">
        <v>43745</v>
      </c>
      <c r="AL283" s="118">
        <v>0.20819482401875297</v>
      </c>
      <c r="AM283" s="118">
        <v>8.5514331804976793E-2</v>
      </c>
      <c r="AN283" s="118">
        <v>0.990105329128252</v>
      </c>
      <c r="AO283" s="118">
        <v>0.26998672707975102</v>
      </c>
      <c r="AP283" s="118">
        <v>0.23541239418086166</v>
      </c>
    </row>
    <row r="284" spans="2:42">
      <c r="B284" s="74">
        <v>43746</v>
      </c>
      <c r="C284" s="117">
        <v>12.445737328149344</v>
      </c>
      <c r="D284" s="117">
        <v>3.0035636765330596</v>
      </c>
      <c r="E284" s="117">
        <v>4.7352884321349409</v>
      </c>
      <c r="F284" s="117">
        <v>2.9735903369354761</v>
      </c>
      <c r="G284" s="117">
        <v>2.2365121610681924</v>
      </c>
      <c r="H284" s="117">
        <v>1.5477239893700501</v>
      </c>
      <c r="I284" s="117">
        <v>0.26350621471843927</v>
      </c>
      <c r="J284" s="117">
        <v>9.8019784067323883</v>
      </c>
      <c r="K284" s="79">
        <v>37.007900545641888</v>
      </c>
      <c r="L284" s="67"/>
      <c r="M284" s="68"/>
      <c r="N284" s="69"/>
      <c r="O284" s="69"/>
      <c r="P284" s="69"/>
      <c r="Q284" s="69"/>
      <c r="R284" s="69"/>
      <c r="S284" s="69"/>
      <c r="T284" s="69"/>
      <c r="U284" s="69"/>
      <c r="V284" s="69"/>
      <c r="AK284" s="103">
        <v>43746</v>
      </c>
      <c r="AL284" s="118">
        <v>0.15039571105226823</v>
      </c>
      <c r="AM284" s="118">
        <v>8.3934058895419841E-2</v>
      </c>
      <c r="AN284" s="118">
        <v>0.82086551087085435</v>
      </c>
      <c r="AO284" s="118">
        <v>0.26502559014589222</v>
      </c>
      <c r="AP284" s="118">
        <v>0.2392533431456155</v>
      </c>
    </row>
    <row r="285" spans="2:42">
      <c r="B285" s="74">
        <v>43747</v>
      </c>
      <c r="C285" s="117">
        <v>12.297505035145866</v>
      </c>
      <c r="D285" s="117">
        <v>2.7797493391709831</v>
      </c>
      <c r="E285" s="117">
        <v>4.5845820140874034</v>
      </c>
      <c r="F285" s="117">
        <v>2.9581308733598872</v>
      </c>
      <c r="G285" s="117">
        <v>2.2470105624290255</v>
      </c>
      <c r="H285" s="117">
        <v>1.3564277216266627</v>
      </c>
      <c r="I285" s="117">
        <v>0.27058583965974836</v>
      </c>
      <c r="J285" s="117">
        <v>9.5454780081581951</v>
      </c>
      <c r="K285" s="79">
        <v>36.039469393637773</v>
      </c>
      <c r="L285" s="67"/>
      <c r="M285" s="68"/>
      <c r="N285" s="69"/>
      <c r="O285" s="69"/>
      <c r="P285" s="69"/>
      <c r="Q285" s="69"/>
      <c r="R285" s="69"/>
      <c r="S285" s="69"/>
      <c r="T285" s="69"/>
      <c r="U285" s="69"/>
      <c r="V285" s="69"/>
      <c r="AK285" s="103">
        <v>43747</v>
      </c>
      <c r="AL285" s="118">
        <v>0.14333437481285427</v>
      </c>
      <c r="AM285" s="118">
        <v>8.0788746554377192E-2</v>
      </c>
      <c r="AN285" s="118">
        <v>0.75447998926088489</v>
      </c>
      <c r="AO285" s="118">
        <v>0.32101281234296392</v>
      </c>
      <c r="AP285" s="118">
        <v>0.24020605501657522</v>
      </c>
    </row>
    <row r="286" spans="2:42">
      <c r="B286" s="74">
        <v>43748</v>
      </c>
      <c r="C286" s="117">
        <v>12.270553709145229</v>
      </c>
      <c r="D286" s="117">
        <v>2.9714135507241424</v>
      </c>
      <c r="E286" s="117">
        <v>4.7952547066356379</v>
      </c>
      <c r="F286" s="117">
        <v>2.8342310833381532</v>
      </c>
      <c r="G286" s="117">
        <v>2.2229661052754035</v>
      </c>
      <c r="H286" s="117">
        <v>1.3994242702495694</v>
      </c>
      <c r="I286" s="117">
        <v>0.26689676943689339</v>
      </c>
      <c r="J286" s="117">
        <v>9.6415845123112085</v>
      </c>
      <c r="K286" s="79">
        <v>36.402324707116236</v>
      </c>
      <c r="L286" s="67"/>
      <c r="M286" s="68"/>
      <c r="N286" s="69"/>
      <c r="O286" s="69"/>
      <c r="P286" s="69"/>
      <c r="Q286" s="69"/>
      <c r="R286" s="69"/>
      <c r="S286" s="69"/>
      <c r="T286" s="69"/>
      <c r="U286" s="69"/>
      <c r="V286" s="69"/>
      <c r="AK286" s="103">
        <v>43748</v>
      </c>
      <c r="AL286" s="118">
        <v>0.13709162398563593</v>
      </c>
      <c r="AM286" s="118">
        <v>7.8987187331761119E-2</v>
      </c>
      <c r="AN286" s="118">
        <v>0.61566789212791972</v>
      </c>
      <c r="AO286" s="118">
        <v>0.32242752826758886</v>
      </c>
      <c r="AP286" s="118">
        <v>0.24652887108277069</v>
      </c>
    </row>
    <row r="287" spans="2:42">
      <c r="B287" s="74">
        <v>43749</v>
      </c>
      <c r="C287" s="117">
        <v>12.120396321427419</v>
      </c>
      <c r="D287" s="117">
        <v>3.1383468962704426</v>
      </c>
      <c r="E287" s="117">
        <v>4.489801322317601</v>
      </c>
      <c r="F287" s="117">
        <v>2.6111895209797229</v>
      </c>
      <c r="G287" s="117">
        <v>2.197258190351373</v>
      </c>
      <c r="H287" s="117">
        <v>1.4939615732060749</v>
      </c>
      <c r="I287" s="117">
        <v>0.26520792298169121</v>
      </c>
      <c r="J287" s="117">
        <v>9.4814080508041876</v>
      </c>
      <c r="K287" s="79">
        <v>35.797569798338515</v>
      </c>
      <c r="L287" s="67"/>
      <c r="M287" s="68"/>
      <c r="N287" s="69"/>
      <c r="O287" s="69"/>
      <c r="P287" s="69"/>
      <c r="Q287" s="69"/>
      <c r="R287" s="69"/>
      <c r="S287" s="69"/>
      <c r="T287" s="69"/>
      <c r="U287" s="69"/>
      <c r="V287" s="69"/>
      <c r="AK287" s="103">
        <v>43749</v>
      </c>
      <c r="AL287" s="118">
        <v>0.13805470631603242</v>
      </c>
      <c r="AM287" s="118">
        <v>7.3762906114775595E-2</v>
      </c>
      <c r="AN287" s="118">
        <v>0.46894681201819532</v>
      </c>
      <c r="AO287" s="118">
        <v>0.32184822956320319</v>
      </c>
      <c r="AP287" s="118">
        <v>0.24243130699321649</v>
      </c>
    </row>
    <row r="288" spans="2:42">
      <c r="B288" s="74">
        <v>43750</v>
      </c>
      <c r="C288" s="117">
        <v>12.42263619157737</v>
      </c>
      <c r="D288" s="117">
        <v>3.2038836911886195</v>
      </c>
      <c r="E288" s="117">
        <v>4.0105123173591526</v>
      </c>
      <c r="F288" s="117">
        <v>2.1763978749150628</v>
      </c>
      <c r="G288" s="117">
        <v>2.2547140822857101</v>
      </c>
      <c r="H288" s="117">
        <v>1.2269958768806091</v>
      </c>
      <c r="I288" s="117">
        <v>0.23465017844667008</v>
      </c>
      <c r="J288" s="117">
        <v>9.1980875015054693</v>
      </c>
      <c r="K288" s="79">
        <v>34.727877714158659</v>
      </c>
      <c r="L288" s="67"/>
      <c r="M288" s="68"/>
      <c r="N288" s="69"/>
      <c r="O288" s="69"/>
      <c r="P288" s="69"/>
      <c r="Q288" s="69"/>
      <c r="R288" s="69"/>
      <c r="S288" s="69"/>
      <c r="T288" s="69"/>
      <c r="U288" s="69"/>
      <c r="V288" s="69"/>
      <c r="AK288" s="103">
        <v>43750</v>
      </c>
      <c r="AL288" s="118">
        <v>0.19051106301638404</v>
      </c>
      <c r="AM288" s="118">
        <v>4.3990275864386218E-2</v>
      </c>
      <c r="AN288" s="118">
        <v>0.41032053360401249</v>
      </c>
      <c r="AO288" s="118">
        <v>0.26379636395419842</v>
      </c>
      <c r="AP288" s="118">
        <v>0.14717893332281676</v>
      </c>
    </row>
    <row r="289" spans="2:42">
      <c r="B289" s="74">
        <v>43751</v>
      </c>
      <c r="C289" s="117">
        <v>12.586269242295501</v>
      </c>
      <c r="D289" s="117">
        <v>3.227378013895136</v>
      </c>
      <c r="E289" s="117">
        <v>4.0918176379737385</v>
      </c>
      <c r="F289" s="117">
        <v>2.0358223080237758</v>
      </c>
      <c r="G289" s="117">
        <v>2.2542917849991366</v>
      </c>
      <c r="H289" s="117">
        <v>1.0504471833805888</v>
      </c>
      <c r="I289" s="117">
        <v>0.21418476769690734</v>
      </c>
      <c r="J289" s="117">
        <v>9.1730188954266509</v>
      </c>
      <c r="K289" s="79">
        <v>34.633229833691431</v>
      </c>
      <c r="L289" s="67"/>
      <c r="M289" s="68"/>
      <c r="N289" s="69"/>
      <c r="O289" s="69"/>
      <c r="P289" s="69"/>
      <c r="Q289" s="69"/>
      <c r="R289" s="69"/>
      <c r="S289" s="69"/>
      <c r="T289" s="69"/>
      <c r="U289" s="69"/>
      <c r="V289" s="69"/>
      <c r="AK289" s="103">
        <v>43751</v>
      </c>
      <c r="AL289" s="118">
        <v>0.2233434937540851</v>
      </c>
      <c r="AM289" s="118">
        <v>1.9232666947981421E-2</v>
      </c>
      <c r="AN289" s="118">
        <v>0.41224390954895046</v>
      </c>
      <c r="AO289" s="118">
        <v>0.22837495918484421</v>
      </c>
      <c r="AP289" s="118">
        <v>0.12675884120710526</v>
      </c>
    </row>
    <row r="290" spans="2:42">
      <c r="B290" s="74">
        <v>43752</v>
      </c>
      <c r="C290" s="117">
        <v>12.41878600214871</v>
      </c>
      <c r="D290" s="117">
        <v>3.1321641797687274</v>
      </c>
      <c r="E290" s="117">
        <v>4.7617321221448083</v>
      </c>
      <c r="F290" s="117">
        <v>3.0361880299672266</v>
      </c>
      <c r="G290" s="117">
        <v>2.2511881269843745</v>
      </c>
      <c r="H290" s="117">
        <v>1.2697559916145225</v>
      </c>
      <c r="I290" s="117">
        <v>0.24089758832586197</v>
      </c>
      <c r="J290" s="117">
        <v>9.7676753120056077</v>
      </c>
      <c r="K290" s="79">
        <v>36.878387352959841</v>
      </c>
      <c r="L290" s="67"/>
      <c r="M290" s="68"/>
      <c r="N290" s="69"/>
      <c r="O290" s="69"/>
      <c r="P290" s="69"/>
      <c r="Q290" s="69"/>
      <c r="R290" s="69"/>
      <c r="S290" s="69"/>
      <c r="T290" s="69"/>
      <c r="U290" s="69"/>
      <c r="V290" s="69"/>
      <c r="AK290" s="103">
        <v>43752</v>
      </c>
      <c r="AL290" s="118">
        <v>0.29810440166154722</v>
      </c>
      <c r="AM290" s="118">
        <v>8.7177186200930304E-2</v>
      </c>
      <c r="AN290" s="118">
        <v>0.83804009931893941</v>
      </c>
      <c r="AO290" s="118">
        <v>0.31760693547752794</v>
      </c>
      <c r="AP290" s="118">
        <v>0.17733309182941742</v>
      </c>
    </row>
    <row r="291" spans="2:42">
      <c r="B291" s="74">
        <v>43753</v>
      </c>
      <c r="C291" s="117">
        <v>12.12424651085608</v>
      </c>
      <c r="D291" s="117">
        <v>3.2632377696050816</v>
      </c>
      <c r="E291" s="117">
        <v>4.6850958089426165</v>
      </c>
      <c r="F291" s="117">
        <v>3.2614925386752498</v>
      </c>
      <c r="G291" s="117">
        <v>2.2545771005493842</v>
      </c>
      <c r="H291" s="117">
        <v>1.3528945475963983</v>
      </c>
      <c r="I291" s="117">
        <v>0.26662210972320372</v>
      </c>
      <c r="J291" s="117">
        <v>9.8027869829276248</v>
      </c>
      <c r="K291" s="79">
        <v>37.01095336887564</v>
      </c>
      <c r="L291" s="67"/>
      <c r="M291" s="68"/>
      <c r="N291" s="69"/>
      <c r="O291" s="69"/>
      <c r="P291" s="69"/>
      <c r="Q291" s="69"/>
      <c r="R291" s="69"/>
      <c r="S291" s="69"/>
      <c r="T291" s="69"/>
      <c r="U291" s="69"/>
      <c r="V291" s="69"/>
      <c r="AK291" s="103">
        <v>43753</v>
      </c>
      <c r="AL291" s="118">
        <v>0.27940933507498117</v>
      </c>
      <c r="AM291" s="118">
        <v>0.1070207957958336</v>
      </c>
      <c r="AN291" s="118">
        <v>0.95575083995604226</v>
      </c>
      <c r="AO291" s="118">
        <v>0.31993661518093836</v>
      </c>
      <c r="AP291" s="118">
        <v>0.22187199552827239</v>
      </c>
    </row>
    <row r="292" spans="2:42">
      <c r="B292" s="74">
        <v>43754</v>
      </c>
      <c r="C292" s="117">
        <v>11.525542054699166</v>
      </c>
      <c r="D292" s="117">
        <v>3.3436130841273743</v>
      </c>
      <c r="E292" s="117">
        <v>4.8175142232795025</v>
      </c>
      <c r="F292" s="117">
        <v>3.1458051409971022</v>
      </c>
      <c r="G292" s="117">
        <v>2.2602266511663549</v>
      </c>
      <c r="H292" s="117">
        <v>1.3504247843604769</v>
      </c>
      <c r="I292" s="117">
        <v>0.26784738032527494</v>
      </c>
      <c r="J292" s="117">
        <v>9.6236540837832081</v>
      </c>
      <c r="K292" s="79">
        <v>36.334627402738462</v>
      </c>
      <c r="L292" s="67"/>
      <c r="M292" s="68"/>
      <c r="N292" s="69"/>
      <c r="O292" s="69"/>
      <c r="P292" s="69"/>
      <c r="Q292" s="69"/>
      <c r="R292" s="69"/>
      <c r="S292" s="69"/>
      <c r="T292" s="69"/>
      <c r="U292" s="69"/>
      <c r="V292" s="69"/>
      <c r="AK292" s="103">
        <v>43754</v>
      </c>
      <c r="AL292" s="118">
        <v>0.2351206839602151</v>
      </c>
      <c r="AM292" s="118">
        <v>9.6646907816081512E-2</v>
      </c>
      <c r="AN292" s="118">
        <v>0.87002896556560538</v>
      </c>
      <c r="AO292" s="118">
        <v>0.28749339075820313</v>
      </c>
      <c r="AP292" s="118">
        <v>0.21078035234811748</v>
      </c>
    </row>
    <row r="293" spans="2:42">
      <c r="B293" s="74">
        <v>43755</v>
      </c>
      <c r="C293" s="117">
        <v>11.400410898267658</v>
      </c>
      <c r="D293" s="117">
        <v>3.3745266666359486</v>
      </c>
      <c r="E293" s="117">
        <v>4.4478524649321054</v>
      </c>
      <c r="F293" s="117">
        <v>3.4043035152626895</v>
      </c>
      <c r="G293" s="117">
        <v>2.2376042309329329</v>
      </c>
      <c r="H293" s="117">
        <v>1.429955577545557</v>
      </c>
      <c r="I293" s="117">
        <v>0.25569764799862071</v>
      </c>
      <c r="J293" s="117">
        <v>9.565783724581383</v>
      </c>
      <c r="K293" s="79">
        <v>36.116134726156893</v>
      </c>
      <c r="L293" s="67"/>
      <c r="M293" s="68"/>
      <c r="N293" s="69"/>
      <c r="O293" s="69"/>
      <c r="P293" s="69"/>
      <c r="Q293" s="69"/>
      <c r="R293" s="69"/>
      <c r="S293" s="69"/>
      <c r="T293" s="69"/>
      <c r="U293" s="69"/>
      <c r="V293" s="69"/>
      <c r="AK293" s="103">
        <v>43755</v>
      </c>
      <c r="AL293" s="118">
        <v>0.28964303547306375</v>
      </c>
      <c r="AM293" s="118">
        <v>9.5939532552974285E-2</v>
      </c>
      <c r="AN293" s="118">
        <v>0.95581956752735286</v>
      </c>
      <c r="AO293" s="118">
        <v>0.32194026100761974</v>
      </c>
      <c r="AP293" s="118">
        <v>0.22481667289878213</v>
      </c>
    </row>
    <row r="294" spans="2:42">
      <c r="B294" s="74">
        <v>43756</v>
      </c>
      <c r="C294" s="117">
        <v>11.810456072420143</v>
      </c>
      <c r="D294" s="117">
        <v>3.3559785171308043</v>
      </c>
      <c r="E294" s="117">
        <v>4.1478933374671332</v>
      </c>
      <c r="F294" s="117">
        <v>3.1631457121063349</v>
      </c>
      <c r="G294" s="117">
        <v>2.2201379243436392</v>
      </c>
      <c r="H294" s="117">
        <v>1.4919132573359051</v>
      </c>
      <c r="I294" s="117">
        <v>0.25663666304873578</v>
      </c>
      <c r="J294" s="117">
        <v>9.528245448991516</v>
      </c>
      <c r="K294" s="79">
        <v>35.974406932844211</v>
      </c>
      <c r="L294" s="67"/>
      <c r="M294" s="68"/>
      <c r="N294" s="69"/>
      <c r="O294" s="69"/>
      <c r="P294" s="69"/>
      <c r="Q294" s="69"/>
      <c r="R294" s="69"/>
      <c r="S294" s="69"/>
      <c r="T294" s="69"/>
      <c r="U294" s="69"/>
      <c r="V294" s="69"/>
      <c r="AK294" s="103">
        <v>43756</v>
      </c>
      <c r="AL294" s="118">
        <v>0.26003257489346115</v>
      </c>
      <c r="AM294" s="118">
        <v>9.1187599744110351E-2</v>
      </c>
      <c r="AN294" s="118">
        <v>0.77538379549138592</v>
      </c>
      <c r="AO294" s="118">
        <v>0.32050556926560214</v>
      </c>
      <c r="AP294" s="118">
        <v>0.21693986788034986</v>
      </c>
    </row>
    <row r="295" spans="2:42">
      <c r="B295" s="74">
        <v>43757</v>
      </c>
      <c r="C295" s="117">
        <v>12.170448784000024</v>
      </c>
      <c r="D295" s="117">
        <v>3.3040436985163995</v>
      </c>
      <c r="E295" s="117">
        <v>4.2547004528165164</v>
      </c>
      <c r="F295" s="117">
        <v>2.5250439224748709</v>
      </c>
      <c r="G295" s="117">
        <v>2.2984990455737018</v>
      </c>
      <c r="H295" s="117">
        <v>1.3307876872876341</v>
      </c>
      <c r="I295" s="117">
        <v>0.23939600685375359</v>
      </c>
      <c r="J295" s="117">
        <v>9.4117851439969371</v>
      </c>
      <c r="K295" s="79">
        <v>35.534704741519839</v>
      </c>
      <c r="L295" s="67"/>
      <c r="M295" s="68"/>
      <c r="N295" s="69"/>
      <c r="O295" s="69"/>
      <c r="P295" s="69"/>
      <c r="Q295" s="69"/>
      <c r="R295" s="69"/>
      <c r="S295" s="69"/>
      <c r="T295" s="69"/>
      <c r="U295" s="69"/>
      <c r="V295" s="69"/>
      <c r="AK295" s="103">
        <v>43757</v>
      </c>
      <c r="AL295" s="118">
        <v>0.16632563206782219</v>
      </c>
      <c r="AM295" s="118">
        <v>8.9723582325108603E-2</v>
      </c>
      <c r="AN295" s="118">
        <v>0.63917039739536563</v>
      </c>
      <c r="AO295" s="118">
        <v>0.24787991802460468</v>
      </c>
      <c r="AP295" s="118">
        <v>0.17262371514026589</v>
      </c>
    </row>
    <row r="296" spans="2:42">
      <c r="B296" s="74">
        <v>43758</v>
      </c>
      <c r="C296" s="117">
        <v>12.216651057143961</v>
      </c>
      <c r="D296" s="117">
        <v>3.217485667492392</v>
      </c>
      <c r="E296" s="117">
        <v>4.1413698993404671</v>
      </c>
      <c r="F296" s="117">
        <v>2.4692551456758975</v>
      </c>
      <c r="G296" s="117">
        <v>2.3323986196910469</v>
      </c>
      <c r="H296" s="117">
        <v>1.1332500482433729</v>
      </c>
      <c r="I296" s="117">
        <v>0.23598659487097176</v>
      </c>
      <c r="J296" s="117">
        <v>9.2761284280228011</v>
      </c>
      <c r="K296" s="79">
        <v>35.022525460480914</v>
      </c>
      <c r="L296" s="67"/>
      <c r="M296" s="68"/>
      <c r="N296" s="69"/>
      <c r="O296" s="69"/>
      <c r="P296" s="69"/>
      <c r="Q296" s="69"/>
      <c r="R296" s="69"/>
      <c r="S296" s="69"/>
      <c r="T296" s="69"/>
      <c r="U296" s="69"/>
      <c r="V296" s="69"/>
      <c r="AK296" s="103">
        <v>43758</v>
      </c>
      <c r="AL296" s="118">
        <v>0.16339663113980729</v>
      </c>
      <c r="AM296" s="118">
        <v>9.1570040219939391E-2</v>
      </c>
      <c r="AN296" s="118">
        <v>0.71155613479627833</v>
      </c>
      <c r="AO296" s="118">
        <v>0.19215166803158762</v>
      </c>
      <c r="AP296" s="118">
        <v>0.16443159710924898</v>
      </c>
    </row>
    <row r="297" spans="2:42">
      <c r="B297" s="74">
        <v>43759</v>
      </c>
      <c r="C297" s="117">
        <v>11.827781924849118</v>
      </c>
      <c r="D297" s="117">
        <v>3.0530254085467781</v>
      </c>
      <c r="E297" s="117">
        <v>4.5170805773861451</v>
      </c>
      <c r="F297" s="117">
        <v>3.4828077676676372</v>
      </c>
      <c r="G297" s="117">
        <v>2.3693466050455205</v>
      </c>
      <c r="H297" s="117">
        <v>1.3144140779338882</v>
      </c>
      <c r="I297" s="117">
        <v>0.25303658416838132</v>
      </c>
      <c r="J297" s="117">
        <v>9.6620318706087787</v>
      </c>
      <c r="K297" s="79">
        <v>36.479524816206251</v>
      </c>
      <c r="L297" s="67"/>
      <c r="M297" s="68"/>
      <c r="N297" s="69"/>
      <c r="O297" s="69"/>
      <c r="P297" s="69"/>
      <c r="Q297" s="69"/>
      <c r="R297" s="69"/>
      <c r="S297" s="69"/>
      <c r="T297" s="69"/>
      <c r="U297" s="69"/>
      <c r="V297" s="69"/>
      <c r="AK297" s="103">
        <v>43759</v>
      </c>
      <c r="AL297" s="118">
        <v>0.29570084407244213</v>
      </c>
      <c r="AM297" s="118">
        <v>0.10120321069601063</v>
      </c>
      <c r="AN297" s="118">
        <v>1.0212236461383186</v>
      </c>
      <c r="AO297" s="118">
        <v>0.30110405662305256</v>
      </c>
      <c r="AP297" s="118">
        <v>0.25124652567917383</v>
      </c>
    </row>
    <row r="298" spans="2:42">
      <c r="B298" s="74">
        <v>43760</v>
      </c>
      <c r="C298" s="117">
        <v>11.271429552407486</v>
      </c>
      <c r="D298" s="117">
        <v>3.0109829363351173</v>
      </c>
      <c r="E298" s="117">
        <v>4.5864650111284666</v>
      </c>
      <c r="F298" s="117">
        <v>3.5417539134153637</v>
      </c>
      <c r="G298" s="117">
        <v>2.3812466095868805</v>
      </c>
      <c r="H298" s="117">
        <v>1.2732554965255931</v>
      </c>
      <c r="I298" s="117">
        <v>0.24627867676454585</v>
      </c>
      <c r="J298" s="117">
        <v>9.4796968424966259</v>
      </c>
      <c r="K298" s="79">
        <v>35.791109038660082</v>
      </c>
      <c r="L298" s="67"/>
      <c r="M298" s="68"/>
      <c r="N298" s="69"/>
      <c r="O298" s="69"/>
      <c r="P298" s="69"/>
      <c r="Q298" s="69"/>
      <c r="R298" s="69"/>
      <c r="S298" s="69"/>
      <c r="T298" s="69"/>
      <c r="U298" s="69"/>
      <c r="V298" s="69"/>
      <c r="AK298" s="103">
        <v>43760</v>
      </c>
      <c r="AL298" s="118">
        <v>0.29245865125952442</v>
      </c>
      <c r="AM298" s="118">
        <v>9.7208832392907271E-2</v>
      </c>
      <c r="AN298" s="118">
        <v>1.0948670648924881</v>
      </c>
      <c r="AO298" s="118">
        <v>0.32508359855875241</v>
      </c>
      <c r="AP298" s="118">
        <v>0.23517082979651882</v>
      </c>
    </row>
    <row r="299" spans="2:42">
      <c r="B299" s="74">
        <v>43761</v>
      </c>
      <c r="C299" s="117">
        <v>11.693025294845956</v>
      </c>
      <c r="D299" s="117">
        <v>3.0369503456423192</v>
      </c>
      <c r="E299" s="117">
        <v>4.385432660363576</v>
      </c>
      <c r="F299" s="117">
        <v>3.4298573152831522</v>
      </c>
      <c r="G299" s="117">
        <v>2.3561312731133643</v>
      </c>
      <c r="H299" s="117">
        <v>1.3675108622785517</v>
      </c>
      <c r="I299" s="117">
        <v>0.24608948976110101</v>
      </c>
      <c r="J299" s="117">
        <v>9.5530461745301345</v>
      </c>
      <c r="K299" s="79">
        <v>36.068043415818153</v>
      </c>
      <c r="L299" s="67"/>
      <c r="M299" s="68"/>
      <c r="N299" s="69"/>
      <c r="O299" s="69"/>
      <c r="P299" s="69"/>
      <c r="Q299" s="69"/>
      <c r="R299" s="69"/>
      <c r="S299" s="69"/>
      <c r="T299" s="69"/>
      <c r="U299" s="69"/>
      <c r="V299" s="69"/>
      <c r="AK299" s="103">
        <v>43761</v>
      </c>
      <c r="AL299" s="118">
        <v>0.27858383593464131</v>
      </c>
      <c r="AM299" s="118">
        <v>9.5792118932130937E-2</v>
      </c>
      <c r="AN299" s="118">
        <v>1.0683850367992385</v>
      </c>
      <c r="AO299" s="118">
        <v>0.30056042902115432</v>
      </c>
      <c r="AP299" s="118">
        <v>0.21577494056893942</v>
      </c>
    </row>
    <row r="300" spans="2:42">
      <c r="B300" s="74">
        <v>43762</v>
      </c>
      <c r="C300" s="117">
        <v>12.110770847855763</v>
      </c>
      <c r="D300" s="117">
        <v>2.9998540466320307</v>
      </c>
      <c r="E300" s="117">
        <v>4.6294708226052803</v>
      </c>
      <c r="F300" s="117">
        <v>3.1920603337296831</v>
      </c>
      <c r="G300" s="117">
        <v>2.3391712691848547</v>
      </c>
      <c r="H300" s="117">
        <v>1.4793459252391532</v>
      </c>
      <c r="I300" s="117">
        <v>0.25582424398816833</v>
      </c>
      <c r="J300" s="117">
        <v>9.7301280169569715</v>
      </c>
      <c r="K300" s="79">
        <v>36.736625506191906</v>
      </c>
      <c r="L300" s="67"/>
      <c r="M300" s="68"/>
      <c r="N300" s="69"/>
      <c r="O300" s="69"/>
      <c r="P300" s="69"/>
      <c r="Q300" s="69"/>
      <c r="R300" s="69"/>
      <c r="S300" s="69"/>
      <c r="T300" s="69"/>
      <c r="U300" s="69"/>
      <c r="V300" s="69"/>
      <c r="AK300" s="103">
        <v>43762</v>
      </c>
      <c r="AL300" s="118">
        <v>0.21667624001885277</v>
      </c>
      <c r="AM300" s="118">
        <v>8.5740428690058115E-2</v>
      </c>
      <c r="AN300" s="118">
        <v>0.93906132871416503</v>
      </c>
      <c r="AO300" s="118">
        <v>0.31633205027465033</v>
      </c>
      <c r="AP300" s="118">
        <v>0.19975869511109148</v>
      </c>
    </row>
    <row r="301" spans="2:42">
      <c r="B301" s="74">
        <v>43763</v>
      </c>
      <c r="C301" s="117">
        <v>12.035692153996861</v>
      </c>
      <c r="D301" s="117">
        <v>2.8947478661028785</v>
      </c>
      <c r="E301" s="117">
        <v>4.5990603807166623</v>
      </c>
      <c r="F301" s="117">
        <v>2.9588746861438628</v>
      </c>
      <c r="G301" s="117">
        <v>2.3367918737207214</v>
      </c>
      <c r="H301" s="117">
        <v>1.4664758210878679</v>
      </c>
      <c r="I301" s="117">
        <v>0.25375071044367292</v>
      </c>
      <c r="J301" s="117">
        <v>9.5639975914196782</v>
      </c>
      <c r="K301" s="79">
        <v>36.109391083632204</v>
      </c>
      <c r="L301" s="67"/>
      <c r="M301" s="68"/>
      <c r="N301" s="69"/>
      <c r="O301" s="69"/>
      <c r="P301" s="69"/>
      <c r="Q301" s="69"/>
      <c r="R301" s="69"/>
      <c r="S301" s="69"/>
      <c r="T301" s="69"/>
      <c r="U301" s="69"/>
      <c r="V301" s="69"/>
      <c r="AK301" s="103">
        <v>43763</v>
      </c>
      <c r="AL301" s="118">
        <v>0.23466264947070495</v>
      </c>
      <c r="AM301" s="118">
        <v>7.8617174166991502E-2</v>
      </c>
      <c r="AN301" s="118">
        <v>0.69936944153562808</v>
      </c>
      <c r="AO301" s="118">
        <v>0.30040347617021257</v>
      </c>
      <c r="AP301" s="118">
        <v>0.21401927169457211</v>
      </c>
    </row>
    <row r="302" spans="2:42">
      <c r="B302" s="74">
        <v>43764</v>
      </c>
      <c r="C302" s="117">
        <v>12.006815733281893</v>
      </c>
      <c r="D302" s="117">
        <v>2.8403399608877882</v>
      </c>
      <c r="E302" s="117">
        <v>4.119828508411798</v>
      </c>
      <c r="F302" s="117">
        <v>2.0565252291945835</v>
      </c>
      <c r="G302" s="117">
        <v>2.3781838190514644</v>
      </c>
      <c r="H302" s="117">
        <v>1.2250912381428412</v>
      </c>
      <c r="I302" s="117">
        <v>0.25994921909467006</v>
      </c>
      <c r="J302" s="117">
        <v>8.9664016964774902</v>
      </c>
      <c r="K302" s="79">
        <v>33.853135404542527</v>
      </c>
      <c r="L302" s="67"/>
      <c r="M302" s="68"/>
      <c r="N302" s="69"/>
      <c r="O302" s="69"/>
      <c r="P302" s="69"/>
      <c r="Q302" s="69"/>
      <c r="R302" s="69"/>
      <c r="S302" s="69"/>
      <c r="T302" s="69"/>
      <c r="U302" s="69"/>
      <c r="V302" s="69"/>
      <c r="AK302" s="103">
        <v>43764</v>
      </c>
      <c r="AL302" s="118">
        <v>0.18036015451282122</v>
      </c>
      <c r="AM302" s="118">
        <v>3.0928771059918765E-2</v>
      </c>
      <c r="AN302" s="118">
        <v>0.36999172598657226</v>
      </c>
      <c r="AO302" s="118">
        <v>0.21018412376069529</v>
      </c>
      <c r="AP302" s="118">
        <v>0.18466280243221964</v>
      </c>
    </row>
    <row r="303" spans="2:42">
      <c r="B303" s="74">
        <v>43765</v>
      </c>
      <c r="C303" s="117">
        <v>12.222426341286956</v>
      </c>
      <c r="D303" s="117">
        <v>2.6622777256384014</v>
      </c>
      <c r="E303" s="117">
        <v>3.8651930324392074</v>
      </c>
      <c r="F303" s="117">
        <v>2.1142385114408588</v>
      </c>
      <c r="G303" s="117">
        <v>2.365913736780473</v>
      </c>
      <c r="H303" s="117">
        <v>1.0973340987190701</v>
      </c>
      <c r="I303" s="117">
        <v>0.26533989322265644</v>
      </c>
      <c r="J303" s="117">
        <v>8.8604731685252069</v>
      </c>
      <c r="K303" s="79">
        <v>33.453196508052834</v>
      </c>
      <c r="L303" s="67"/>
      <c r="M303" s="68"/>
      <c r="N303" s="69"/>
      <c r="O303" s="69"/>
      <c r="P303" s="69"/>
      <c r="Q303" s="69"/>
      <c r="R303" s="69"/>
      <c r="S303" s="69"/>
      <c r="T303" s="69"/>
      <c r="U303" s="69"/>
      <c r="V303" s="69"/>
      <c r="AK303" s="103">
        <v>43765</v>
      </c>
      <c r="AL303" s="118">
        <v>0.15404401349084682</v>
      </c>
      <c r="AM303" s="118">
        <v>6.1855489609107715E-2</v>
      </c>
      <c r="AN303" s="118">
        <v>0.44100486422271801</v>
      </c>
      <c r="AO303" s="118">
        <v>0.19124390981550377</v>
      </c>
      <c r="AP303" s="118">
        <v>0.1970731914912591</v>
      </c>
    </row>
    <row r="304" spans="2:42">
      <c r="B304" s="74">
        <v>43766</v>
      </c>
      <c r="C304" s="117">
        <v>11.66222377941666</v>
      </c>
      <c r="D304" s="117">
        <v>2.4903982068907293</v>
      </c>
      <c r="E304" s="117">
        <v>4.7481488337550433</v>
      </c>
      <c r="F304" s="117">
        <v>3.5255038043820361</v>
      </c>
      <c r="G304" s="117">
        <v>2.3524812017636449</v>
      </c>
      <c r="H304" s="117">
        <v>1.2582813224428984</v>
      </c>
      <c r="I304" s="117">
        <v>0.26452814089310489</v>
      </c>
      <c r="J304" s="117">
        <v>9.4761491161757512</v>
      </c>
      <c r="K304" s="79">
        <v>35.77771440571987</v>
      </c>
      <c r="L304" s="67"/>
      <c r="M304" s="68"/>
      <c r="N304" s="69"/>
      <c r="O304" s="69"/>
      <c r="P304" s="69"/>
      <c r="Q304" s="69"/>
      <c r="R304" s="69"/>
      <c r="S304" s="69"/>
      <c r="T304" s="69"/>
      <c r="U304" s="69"/>
      <c r="V304" s="69"/>
      <c r="AK304" s="103">
        <v>43766</v>
      </c>
      <c r="AL304" s="118">
        <v>0.33474888925439739</v>
      </c>
      <c r="AM304" s="118">
        <v>0.10825150047171951</v>
      </c>
      <c r="AN304" s="118">
        <v>1.0251510782206024</v>
      </c>
      <c r="AO304" s="118">
        <v>0.31762976498311873</v>
      </c>
      <c r="AP304" s="118">
        <v>0.22306777685762069</v>
      </c>
    </row>
    <row r="305" spans="2:42">
      <c r="B305" s="74">
        <v>43767</v>
      </c>
      <c r="C305" s="117">
        <v>11.142448206547318</v>
      </c>
      <c r="D305" s="117">
        <v>2.4112594356687795</v>
      </c>
      <c r="E305" s="117">
        <v>4.9428450145355738</v>
      </c>
      <c r="F305" s="117">
        <v>3.7856459971117356</v>
      </c>
      <c r="G305" s="117">
        <v>2.3721566226531312</v>
      </c>
      <c r="H305" s="117">
        <v>1.4641915713651286</v>
      </c>
      <c r="I305" s="117">
        <v>0.27167783744091611</v>
      </c>
      <c r="J305" s="117">
        <v>9.5080920688364721</v>
      </c>
      <c r="K305" s="79">
        <v>35.898316754159055</v>
      </c>
      <c r="L305" s="67"/>
      <c r="M305" s="68"/>
      <c r="N305" s="69"/>
      <c r="O305" s="69"/>
      <c r="P305" s="69"/>
      <c r="Q305" s="69"/>
      <c r="R305" s="69"/>
      <c r="S305" s="69"/>
      <c r="T305" s="69"/>
      <c r="U305" s="69"/>
      <c r="V305" s="69"/>
      <c r="AK305" s="103">
        <v>43767</v>
      </c>
      <c r="AL305" s="118">
        <v>0.31557470130748339</v>
      </c>
      <c r="AM305" s="118">
        <v>0.11550263603439852</v>
      </c>
      <c r="AN305" s="118">
        <v>1.1804172863632736</v>
      </c>
      <c r="AO305" s="118">
        <v>0.33522417957368972</v>
      </c>
      <c r="AP305" s="118">
        <v>0.23581876417321415</v>
      </c>
    </row>
    <row r="306" spans="2:42">
      <c r="B306" s="74">
        <v>43768</v>
      </c>
      <c r="C306" s="117">
        <v>11.140523111832984</v>
      </c>
      <c r="D306" s="117">
        <v>2.5410964822047908</v>
      </c>
      <c r="E306" s="117">
        <v>4.8726242222254994</v>
      </c>
      <c r="F306" s="117">
        <v>3.7743558167816933</v>
      </c>
      <c r="G306" s="117">
        <v>2.3665290193861792</v>
      </c>
      <c r="H306" s="117">
        <v>1.3259320835955639</v>
      </c>
      <c r="I306" s="117">
        <v>0.25498574213135933</v>
      </c>
      <c r="J306" s="117">
        <v>9.4669549842182157</v>
      </c>
      <c r="K306" s="79">
        <v>35.743001462376284</v>
      </c>
      <c r="L306" s="67"/>
      <c r="M306" s="68"/>
      <c r="N306" s="69"/>
      <c r="O306" s="69"/>
      <c r="P306" s="69"/>
      <c r="Q306" s="69"/>
      <c r="R306" s="69"/>
      <c r="S306" s="69"/>
      <c r="T306" s="69"/>
      <c r="U306" s="69"/>
      <c r="V306" s="69"/>
      <c r="AK306" s="103">
        <v>43768</v>
      </c>
      <c r="AL306" s="118">
        <v>0.3152805221749746</v>
      </c>
      <c r="AM306" s="118">
        <v>0.11707729660992863</v>
      </c>
      <c r="AN306" s="118">
        <v>1.134594589265274</v>
      </c>
      <c r="AO306" s="118">
        <v>0.34581564332405895</v>
      </c>
      <c r="AP306" s="118">
        <v>0.23249781829126692</v>
      </c>
    </row>
    <row r="307" spans="2:42">
      <c r="B307" s="74">
        <v>43769</v>
      </c>
      <c r="C307" s="117">
        <v>11.223302184549215</v>
      </c>
      <c r="D307" s="117">
        <v>2.6251814266281124</v>
      </c>
      <c r="E307" s="117">
        <v>5.0787881961950063</v>
      </c>
      <c r="F307" s="117">
        <v>3.5797094143442942</v>
      </c>
      <c r="G307" s="117">
        <v>2.3472804366143047</v>
      </c>
      <c r="H307" s="117">
        <v>1.3303584060179112</v>
      </c>
      <c r="I307" s="117">
        <v>0.24337198825293754</v>
      </c>
      <c r="J307" s="117">
        <v>9.5216992135110665</v>
      </c>
      <c r="K307" s="79">
        <v>35.94969126611285</v>
      </c>
      <c r="L307" s="67"/>
      <c r="M307" s="68"/>
      <c r="N307" s="69"/>
      <c r="O307" s="69"/>
      <c r="P307" s="69"/>
      <c r="Q307" s="69"/>
      <c r="R307" s="69"/>
      <c r="S307" s="69"/>
      <c r="T307" s="69"/>
      <c r="U307" s="69"/>
      <c r="V307" s="69"/>
      <c r="AK307" s="103">
        <v>43769</v>
      </c>
      <c r="AL307" s="118">
        <v>0.29998355297096407</v>
      </c>
      <c r="AM307" s="118">
        <v>0.11679667990858737</v>
      </c>
      <c r="AN307" s="118">
        <v>1.0212203259657915</v>
      </c>
      <c r="AO307" s="118">
        <v>0.32460132525313218</v>
      </c>
      <c r="AP307" s="118">
        <v>0.20348525844836832</v>
      </c>
    </row>
    <row r="308" spans="2:42">
      <c r="B308" s="74">
        <v>43770</v>
      </c>
      <c r="C308" s="117">
        <v>12.589659976489433</v>
      </c>
      <c r="D308" s="117">
        <v>2.7265779772562353</v>
      </c>
      <c r="E308" s="117">
        <v>4.7255036716994816</v>
      </c>
      <c r="F308" s="117">
        <v>2.5641075129531465</v>
      </c>
      <c r="G308" s="117">
        <v>2.4155821034839144</v>
      </c>
      <c r="H308" s="117">
        <v>1.289250161609599</v>
      </c>
      <c r="I308" s="117">
        <v>0.25362094016190007</v>
      </c>
      <c r="J308" s="117">
        <v>9.5708102314241685</v>
      </c>
      <c r="K308" s="79">
        <v>36.135112575077876</v>
      </c>
      <c r="L308" s="67"/>
      <c r="M308" s="68"/>
      <c r="N308" s="69"/>
      <c r="O308" s="69"/>
      <c r="P308" s="69"/>
      <c r="Q308" s="69"/>
      <c r="R308" s="69"/>
      <c r="S308" s="69"/>
      <c r="T308" s="69"/>
      <c r="U308" s="69"/>
      <c r="V308" s="69"/>
      <c r="AK308" s="103">
        <v>43770</v>
      </c>
      <c r="AL308" s="118">
        <v>0.23966991707867094</v>
      </c>
      <c r="AM308" s="118">
        <v>0.10893059288896732</v>
      </c>
      <c r="AN308" s="118">
        <v>0.60408480623269278</v>
      </c>
      <c r="AO308" s="118">
        <v>0.23003223860637914</v>
      </c>
      <c r="AP308" s="118">
        <v>0.10722749531540836</v>
      </c>
    </row>
    <row r="309" spans="2:42">
      <c r="B309" s="74">
        <v>43771</v>
      </c>
      <c r="C309" s="117">
        <v>12.763310458923767</v>
      </c>
      <c r="D309" s="117">
        <v>2.7958244020754415</v>
      </c>
      <c r="E309" s="117">
        <v>4.4794761822003206</v>
      </c>
      <c r="F309" s="117">
        <v>1.9683797331625457</v>
      </c>
      <c r="G309" s="117">
        <v>2.4081881169430162</v>
      </c>
      <c r="H309" s="117">
        <v>1.1794557472940042</v>
      </c>
      <c r="I309" s="117">
        <v>0.26352527158695771</v>
      </c>
      <c r="J309" s="117">
        <v>9.3163952981613747</v>
      </c>
      <c r="K309" s="79">
        <v>35.174555210347428</v>
      </c>
      <c r="L309" s="67"/>
      <c r="M309" s="68"/>
      <c r="N309" s="69"/>
      <c r="O309" s="69"/>
      <c r="P309" s="69"/>
      <c r="Q309" s="69"/>
      <c r="R309" s="69"/>
      <c r="S309" s="69"/>
      <c r="T309" s="69"/>
      <c r="U309" s="69"/>
      <c r="V309" s="69"/>
      <c r="AK309" s="103">
        <v>43771</v>
      </c>
      <c r="AL309" s="118">
        <v>0.157533789674077</v>
      </c>
      <c r="AM309" s="118">
        <v>6.3898828181600101E-2</v>
      </c>
      <c r="AN309" s="118">
        <v>0.41113065570062024</v>
      </c>
      <c r="AO309" s="118">
        <v>0.18433898316493708</v>
      </c>
      <c r="AP309" s="118">
        <v>9.5092083284526632E-2</v>
      </c>
    </row>
    <row r="310" spans="2:42">
      <c r="B310" s="74">
        <v>43772</v>
      </c>
      <c r="C310" s="117">
        <v>12.640864605925199</v>
      </c>
      <c r="D310" s="117">
        <v>2.8749631732973913</v>
      </c>
      <c r="E310" s="117">
        <v>4.3279810161296837</v>
      </c>
      <c r="F310" s="117">
        <v>2.0761315373837288</v>
      </c>
      <c r="G310" s="117">
        <v>2.4125442875192098</v>
      </c>
      <c r="H310" s="117">
        <v>1.1693847637030321</v>
      </c>
      <c r="I310" s="117">
        <v>0.25146035890334589</v>
      </c>
      <c r="J310" s="117">
        <v>9.2786262032251265</v>
      </c>
      <c r="K310" s="79">
        <v>35.031955946086718</v>
      </c>
      <c r="L310" s="67"/>
      <c r="M310" s="68"/>
      <c r="N310" s="69"/>
      <c r="O310" s="69"/>
      <c r="P310" s="69"/>
      <c r="Q310" s="69"/>
      <c r="R310" s="69"/>
      <c r="S310" s="69"/>
      <c r="T310" s="69"/>
      <c r="U310" s="69"/>
      <c r="V310" s="69"/>
      <c r="AK310" s="103">
        <v>43772</v>
      </c>
      <c r="AL310" s="118">
        <v>0.20942131939141873</v>
      </c>
      <c r="AM310" s="118">
        <v>6.3492334845656029E-2</v>
      </c>
      <c r="AN310" s="118">
        <v>0.52282192354612544</v>
      </c>
      <c r="AO310" s="118">
        <v>0.14112772303452317</v>
      </c>
      <c r="AP310" s="118">
        <v>8.2387753264350674E-2</v>
      </c>
    </row>
    <row r="311" spans="2:42">
      <c r="B311" s="74">
        <v>43773</v>
      </c>
      <c r="C311" s="117">
        <v>12.651996047106886</v>
      </c>
      <c r="D311" s="117">
        <v>2.8032436618774992</v>
      </c>
      <c r="E311" s="117">
        <v>4.7260988035076554</v>
      </c>
      <c r="F311" s="117">
        <v>2.9098130878163135</v>
      </c>
      <c r="G311" s="117">
        <v>2.4220482468826288</v>
      </c>
      <c r="H311" s="117">
        <v>1.2181714840938522</v>
      </c>
      <c r="I311" s="117">
        <v>0.24268282731603141</v>
      </c>
      <c r="J311" s="117">
        <v>9.7184390609754843</v>
      </c>
      <c r="K311" s="79">
        <v>36.692493219576349</v>
      </c>
      <c r="L311" s="67"/>
      <c r="M311" s="68"/>
      <c r="N311" s="69"/>
      <c r="O311" s="69"/>
      <c r="P311" s="69"/>
      <c r="Q311" s="69"/>
      <c r="R311" s="69"/>
      <c r="S311" s="69"/>
      <c r="T311" s="69"/>
      <c r="U311" s="69"/>
      <c r="V311" s="69"/>
      <c r="AK311" s="103">
        <v>43773</v>
      </c>
      <c r="AL311" s="118">
        <v>0.27316485581572697</v>
      </c>
      <c r="AM311" s="118">
        <v>0.11581692673990164</v>
      </c>
      <c r="AN311" s="118">
        <v>0.8681275027593448</v>
      </c>
      <c r="AO311" s="118">
        <v>0.21530007327934592</v>
      </c>
      <c r="AP311" s="118">
        <v>0.11210544029768389</v>
      </c>
    </row>
    <row r="312" spans="2:42">
      <c r="B312" s="74">
        <v>43774</v>
      </c>
      <c r="C312" s="117">
        <v>12.369257441092007</v>
      </c>
      <c r="D312" s="117">
        <v>2.9986175033316873</v>
      </c>
      <c r="E312" s="117">
        <v>5.0145353856573003</v>
      </c>
      <c r="F312" s="117">
        <v>3.2934845132616384</v>
      </c>
      <c r="G312" s="117">
        <v>2.4461812502414997</v>
      </c>
      <c r="H312" s="117">
        <v>1.35318206854001</v>
      </c>
      <c r="I312" s="117">
        <v>0.25767615187763748</v>
      </c>
      <c r="J312" s="117">
        <v>9.9918547848960841</v>
      </c>
      <c r="K312" s="79">
        <v>37.724789098897865</v>
      </c>
      <c r="L312" s="67"/>
      <c r="M312" s="68"/>
      <c r="N312" s="69"/>
      <c r="O312" s="69"/>
      <c r="P312" s="69"/>
      <c r="Q312" s="69"/>
      <c r="R312" s="69"/>
      <c r="S312" s="69"/>
      <c r="T312" s="69"/>
      <c r="U312" s="69"/>
      <c r="V312" s="69"/>
      <c r="AK312" s="103">
        <v>43774</v>
      </c>
      <c r="AL312" s="118">
        <v>0.28514530962927731</v>
      </c>
      <c r="AM312" s="118">
        <v>0.13578721473141075</v>
      </c>
      <c r="AN312" s="118">
        <v>1.049292550690885</v>
      </c>
      <c r="AO312" s="118">
        <v>0.25008938611263543</v>
      </c>
      <c r="AP312" s="118">
        <v>0.13924644056469246</v>
      </c>
    </row>
    <row r="313" spans="2:42">
      <c r="B313" s="74">
        <v>43775</v>
      </c>
      <c r="C313" s="117">
        <v>12.489477005854239</v>
      </c>
      <c r="D313" s="117">
        <v>3.116089116864269</v>
      </c>
      <c r="E313" s="117">
        <v>4.8255175558358276</v>
      </c>
      <c r="F313" s="117">
        <v>3.7045522309154166</v>
      </c>
      <c r="G313" s="117">
        <v>2.4265504808572249</v>
      </c>
      <c r="H313" s="117">
        <v>1.3922816666344302</v>
      </c>
      <c r="I313" s="117">
        <v>0.26583269928839348</v>
      </c>
      <c r="J313" s="117">
        <v>10.167447265043958</v>
      </c>
      <c r="K313" s="79">
        <v>38.38774802129376</v>
      </c>
      <c r="L313" s="67"/>
      <c r="M313" s="68"/>
      <c r="N313" s="69"/>
      <c r="O313" s="69"/>
      <c r="P313" s="69"/>
      <c r="Q313" s="69"/>
      <c r="R313" s="69"/>
      <c r="S313" s="69"/>
      <c r="T313" s="69"/>
      <c r="U313" s="69"/>
      <c r="V313" s="69"/>
      <c r="AK313" s="103">
        <v>43775</v>
      </c>
      <c r="AL313" s="118">
        <v>0.35522009260104132</v>
      </c>
      <c r="AM313" s="118">
        <v>0.14844864029596483</v>
      </c>
      <c r="AN313" s="118">
        <v>1.1290283200236229</v>
      </c>
      <c r="AO313" s="118">
        <v>0.30082225491340642</v>
      </c>
      <c r="AP313" s="118">
        <v>0.20994879893784141</v>
      </c>
    </row>
    <row r="314" spans="2:42">
      <c r="B314" s="74">
        <v>43776</v>
      </c>
      <c r="C314" s="117">
        <v>12.916924347231069</v>
      </c>
      <c r="D314" s="117">
        <v>3.1840989983831323</v>
      </c>
      <c r="E314" s="117">
        <v>5.0267538384336534</v>
      </c>
      <c r="F314" s="117">
        <v>3.4347829331722401</v>
      </c>
      <c r="G314" s="117">
        <v>2.3867395015330262</v>
      </c>
      <c r="H314" s="117">
        <v>1.4533843674797029</v>
      </c>
      <c r="I314" s="117">
        <v>0.26188274227115815</v>
      </c>
      <c r="J314" s="117">
        <v>10.327511145424378</v>
      </c>
      <c r="K314" s="79">
        <v>38.992077873928359</v>
      </c>
      <c r="L314" s="67"/>
      <c r="M314" s="68"/>
      <c r="N314" s="69"/>
      <c r="O314" s="69"/>
      <c r="P314" s="69"/>
      <c r="Q314" s="69"/>
      <c r="R314" s="69"/>
      <c r="S314" s="69"/>
      <c r="T314" s="69"/>
      <c r="U314" s="69"/>
      <c r="V314" s="69"/>
      <c r="AK314" s="103">
        <v>43776</v>
      </c>
      <c r="AL314" s="118">
        <v>0.24709595247765784</v>
      </c>
      <c r="AM314" s="118">
        <v>0.15244141507506054</v>
      </c>
      <c r="AN314" s="118">
        <v>1.0670672603232401</v>
      </c>
      <c r="AO314" s="118">
        <v>0.29628631752119056</v>
      </c>
      <c r="AP314" s="118">
        <v>0.16633777338819131</v>
      </c>
    </row>
    <row r="315" spans="2:42">
      <c r="B315" s="74">
        <v>43777</v>
      </c>
      <c r="C315" s="117">
        <v>13.021559894338935</v>
      </c>
      <c r="D315" s="117">
        <v>3.0728101013522653</v>
      </c>
      <c r="E315" s="117">
        <v>5.2506908287224698</v>
      </c>
      <c r="F315" s="117">
        <v>3.5003946476751819</v>
      </c>
      <c r="G315" s="117">
        <v>2.4538045487498388</v>
      </c>
      <c r="H315" s="117">
        <v>1.3949925307659659</v>
      </c>
      <c r="I315" s="117">
        <v>0.26257989269460852</v>
      </c>
      <c r="J315" s="117">
        <v>10.432811095215694</v>
      </c>
      <c r="K315" s="79">
        <v>39.389643539514957</v>
      </c>
      <c r="L315" s="67"/>
      <c r="M315" s="68"/>
      <c r="N315" s="69"/>
      <c r="O315" s="69"/>
      <c r="P315" s="69"/>
      <c r="Q315" s="69"/>
      <c r="R315" s="69"/>
      <c r="S315" s="69"/>
      <c r="T315" s="69"/>
      <c r="U315" s="69"/>
      <c r="V315" s="69"/>
      <c r="AK315" s="103">
        <v>43777</v>
      </c>
      <c r="AL315" s="118">
        <v>0.30285828113305208</v>
      </c>
      <c r="AM315" s="118">
        <v>0.16297175723342253</v>
      </c>
      <c r="AN315" s="118">
        <v>1.1317229720466018</v>
      </c>
      <c r="AO315" s="118">
        <v>0.25577821353722346</v>
      </c>
      <c r="AP315" s="118">
        <v>0.15080465669902832</v>
      </c>
    </row>
    <row r="316" spans="2:42">
      <c r="B316" s="74">
        <v>43778</v>
      </c>
      <c r="C316" s="117">
        <v>13.132874306155818</v>
      </c>
      <c r="D316" s="117">
        <v>2.9726500940244853</v>
      </c>
      <c r="E316" s="117">
        <v>4.8226593361384369</v>
      </c>
      <c r="F316" s="117">
        <v>2.9549788176451823</v>
      </c>
      <c r="G316" s="117">
        <v>2.4736616028808616</v>
      </c>
      <c r="H316" s="117">
        <v>1.2820245519481304</v>
      </c>
      <c r="I316" s="117">
        <v>0.27104413400150512</v>
      </c>
      <c r="J316" s="117">
        <v>10.055610891719308</v>
      </c>
      <c r="K316" s="79">
        <v>37.965503734513725</v>
      </c>
      <c r="L316" s="67"/>
      <c r="M316" s="68"/>
      <c r="N316" s="69"/>
      <c r="O316" s="69"/>
      <c r="P316" s="69"/>
      <c r="Q316" s="69"/>
      <c r="R316" s="69"/>
      <c r="S316" s="69"/>
      <c r="T316" s="69"/>
      <c r="U316" s="69"/>
      <c r="V316" s="69"/>
      <c r="AK316" s="103">
        <v>43778</v>
      </c>
      <c r="AL316" s="118">
        <v>0.25343895236295699</v>
      </c>
      <c r="AM316" s="118">
        <v>0.14084713473761015</v>
      </c>
      <c r="AN316" s="118">
        <v>0.99007146336847696</v>
      </c>
      <c r="AO316" s="118">
        <v>0.17000276707550691</v>
      </c>
      <c r="AP316" s="118">
        <v>0.14016227812153129</v>
      </c>
    </row>
    <row r="317" spans="2:42">
      <c r="B317" s="74">
        <v>43779</v>
      </c>
      <c r="C317" s="117">
        <v>12.99929701197556</v>
      </c>
      <c r="D317" s="117">
        <v>2.907113299106308</v>
      </c>
      <c r="E317" s="117">
        <v>4.2558312032520478</v>
      </c>
      <c r="F317" s="117">
        <v>2.7166471777871148</v>
      </c>
      <c r="G317" s="117">
        <v>2.499248428977201</v>
      </c>
      <c r="H317" s="117">
        <v>1.2055862340252521</v>
      </c>
      <c r="I317" s="117">
        <v>0.25695351872353134</v>
      </c>
      <c r="J317" s="117">
        <v>9.670384771235522</v>
      </c>
      <c r="K317" s="79">
        <v>36.511061645082535</v>
      </c>
      <c r="L317" s="67"/>
      <c r="M317" s="68"/>
      <c r="N317" s="69"/>
      <c r="O317" s="69"/>
      <c r="P317" s="69"/>
      <c r="Q317" s="69"/>
      <c r="R317" s="69"/>
      <c r="S317" s="69"/>
      <c r="T317" s="69"/>
      <c r="U317" s="69"/>
      <c r="V317" s="69"/>
      <c r="AK317" s="103">
        <v>43779</v>
      </c>
      <c r="AL317" s="118">
        <v>0.25196287140430973</v>
      </c>
      <c r="AM317" s="118">
        <v>0.12494899596357631</v>
      </c>
      <c r="AN317" s="118">
        <v>0.94339946613804881</v>
      </c>
      <c r="AO317" s="118">
        <v>0.16361763973037732</v>
      </c>
      <c r="AP317" s="118">
        <v>0.1063184305917754</v>
      </c>
    </row>
    <row r="318" spans="2:42">
      <c r="B318" s="74">
        <v>43780</v>
      </c>
      <c r="C318" s="117">
        <v>13.081669676720056</v>
      </c>
      <c r="D318" s="117">
        <v>2.8551784804919036</v>
      </c>
      <c r="E318" s="117">
        <v>4.7025918905938564</v>
      </c>
      <c r="F318" s="117">
        <v>3.0707557553695266</v>
      </c>
      <c r="G318" s="117">
        <v>2.5449057282633691</v>
      </c>
      <c r="H318" s="117">
        <v>1.4687237348304865</v>
      </c>
      <c r="I318" s="117">
        <v>0.24900105571707845</v>
      </c>
      <c r="J318" s="117">
        <v>10.078285094819261</v>
      </c>
      <c r="K318" s="79">
        <v>38.051111416805533</v>
      </c>
      <c r="L318" s="67"/>
      <c r="M318" s="68"/>
      <c r="N318" s="69"/>
      <c r="O318" s="69"/>
      <c r="P318" s="69"/>
      <c r="Q318" s="69"/>
      <c r="R318" s="69"/>
      <c r="S318" s="69"/>
      <c r="T318" s="69"/>
      <c r="U318" s="69"/>
      <c r="V318" s="69"/>
      <c r="AK318" s="103">
        <v>43780</v>
      </c>
      <c r="AL318" s="118">
        <v>0.1993646104338111</v>
      </c>
      <c r="AM318" s="118">
        <v>0.14145968090853969</v>
      </c>
      <c r="AN318" s="118">
        <v>0.9761098058748493</v>
      </c>
      <c r="AO318" s="118">
        <v>0.26717085024944537</v>
      </c>
      <c r="AP318" s="118">
        <v>0.19028801667820999</v>
      </c>
    </row>
    <row r="319" spans="2:42">
      <c r="B319" s="74">
        <v>43781</v>
      </c>
      <c r="C319" s="117">
        <v>12.832325394250233</v>
      </c>
      <c r="D319" s="117">
        <v>3.0691004714512364</v>
      </c>
      <c r="E319" s="117">
        <v>5.9063078663339654</v>
      </c>
      <c r="F319" s="117">
        <v>3.2126495617528148</v>
      </c>
      <c r="G319" s="117">
        <v>2.5628616877996393</v>
      </c>
      <c r="H319" s="117">
        <v>1.4258666963697846</v>
      </c>
      <c r="I319" s="117">
        <v>0.25271778430256725</v>
      </c>
      <c r="J319" s="117">
        <v>10.542697985610619</v>
      </c>
      <c r="K319" s="79">
        <v>39.804527447870861</v>
      </c>
      <c r="L319" s="67"/>
      <c r="M319" s="68"/>
      <c r="N319" s="69"/>
      <c r="O319" s="69"/>
      <c r="P319" s="69"/>
      <c r="Q319" s="69"/>
      <c r="R319" s="69"/>
      <c r="S319" s="69"/>
      <c r="T319" s="69"/>
      <c r="U319" s="69"/>
      <c r="V319" s="69"/>
      <c r="AK319" s="103">
        <v>43781</v>
      </c>
      <c r="AL319" s="118">
        <v>0.21916967607382407</v>
      </c>
      <c r="AM319" s="118">
        <v>0.17379714780919564</v>
      </c>
      <c r="AN319" s="118">
        <v>0.9562395693520287</v>
      </c>
      <c r="AO319" s="118">
        <v>0.25138139344470595</v>
      </c>
      <c r="AP319" s="118">
        <v>0.2102866880611115</v>
      </c>
    </row>
    <row r="320" spans="2:42">
      <c r="B320" s="74">
        <v>43782</v>
      </c>
      <c r="C320" s="117">
        <v>13.544737629878288</v>
      </c>
      <c r="D320" s="117">
        <v>3.1445296127721574</v>
      </c>
      <c r="E320" s="117">
        <v>6.1083773334632347</v>
      </c>
      <c r="F320" s="117">
        <v>3.6878293211895854</v>
      </c>
      <c r="G320" s="117">
        <v>2.5206985579975374</v>
      </c>
      <c r="H320" s="117">
        <v>1.4934336180820811</v>
      </c>
      <c r="I320" s="117">
        <v>0.2580929945994232</v>
      </c>
      <c r="J320" s="117">
        <v>11.081642466143592</v>
      </c>
      <c r="K320" s="79">
        <v>41.8393415341259</v>
      </c>
      <c r="L320" s="67"/>
      <c r="M320" s="68"/>
      <c r="N320" s="69"/>
      <c r="O320" s="69"/>
      <c r="P320" s="69"/>
      <c r="Q320" s="69"/>
      <c r="R320" s="69"/>
      <c r="S320" s="69"/>
      <c r="T320" s="69"/>
      <c r="U320" s="69"/>
      <c r="V320" s="69"/>
      <c r="AK320" s="103">
        <v>43782</v>
      </c>
      <c r="AL320" s="118">
        <v>0.3532106175161186</v>
      </c>
      <c r="AM320" s="118">
        <v>0.19068145384794588</v>
      </c>
      <c r="AN320" s="118">
        <v>1.108525922651646</v>
      </c>
      <c r="AO320" s="118">
        <v>0.27730572388798475</v>
      </c>
      <c r="AP320" s="118">
        <v>0.21003082547333476</v>
      </c>
    </row>
    <row r="321" spans="2:42">
      <c r="B321" s="74">
        <v>43783</v>
      </c>
      <c r="C321" s="117">
        <v>13.787403047639089</v>
      </c>
      <c r="D321" s="117">
        <v>3.1816259117824464</v>
      </c>
      <c r="E321" s="117">
        <v>5.9378395365491832</v>
      </c>
      <c r="F321" s="117">
        <v>3.6856859298879066</v>
      </c>
      <c r="G321" s="117">
        <v>2.4922177089193767</v>
      </c>
      <c r="H321" s="117">
        <v>1.4732097282660586</v>
      </c>
      <c r="I321" s="117">
        <v>0.25473950187090383</v>
      </c>
      <c r="J321" s="117">
        <v>11.101466361972921</v>
      </c>
      <c r="K321" s="79">
        <v>41.914187726887889</v>
      </c>
      <c r="L321" s="67"/>
      <c r="M321" s="68"/>
      <c r="N321" s="69"/>
      <c r="O321" s="69"/>
      <c r="P321" s="69"/>
      <c r="Q321" s="69"/>
      <c r="R321" s="69"/>
      <c r="S321" s="69"/>
      <c r="T321" s="69"/>
      <c r="U321" s="69"/>
      <c r="V321" s="69"/>
      <c r="AK321" s="103">
        <v>43783</v>
      </c>
      <c r="AL321" s="118">
        <v>0.2996433975463007</v>
      </c>
      <c r="AM321" s="118">
        <v>0.19983637328872983</v>
      </c>
      <c r="AN321" s="118">
        <v>1.1404092074119494</v>
      </c>
      <c r="AO321" s="118">
        <v>0.31718744331228366</v>
      </c>
      <c r="AP321" s="118">
        <v>0.19876007848173638</v>
      </c>
    </row>
    <row r="322" spans="2:42">
      <c r="B322" s="74">
        <v>43784</v>
      </c>
      <c r="C322" s="117">
        <v>13.618205141677429</v>
      </c>
      <c r="D322" s="117">
        <v>3.1853355416834752</v>
      </c>
      <c r="E322" s="117">
        <v>5.395637957885036</v>
      </c>
      <c r="F322" s="117">
        <v>3.4776903264245749</v>
      </c>
      <c r="G322" s="117">
        <v>2.5628813647341389</v>
      </c>
      <c r="H322" s="117">
        <v>1.4764332964106661</v>
      </c>
      <c r="I322" s="117">
        <v>0.25806001309468241</v>
      </c>
      <c r="J322" s="117">
        <v>10.7993725570485</v>
      </c>
      <c r="K322" s="79">
        <v>40.7736161989585</v>
      </c>
      <c r="L322" s="67"/>
      <c r="M322" s="68"/>
      <c r="N322" s="69"/>
      <c r="O322" s="69"/>
      <c r="P322" s="69"/>
      <c r="Q322" s="69"/>
      <c r="R322" s="69"/>
      <c r="S322" s="69"/>
      <c r="T322" s="69"/>
      <c r="U322" s="69"/>
      <c r="V322" s="69"/>
      <c r="AK322" s="103">
        <v>43784</v>
      </c>
      <c r="AL322" s="118">
        <v>0.2994591466912751</v>
      </c>
      <c r="AM322" s="118">
        <v>0.19728075690150745</v>
      </c>
      <c r="AN322" s="118">
        <v>0.96354926118764983</v>
      </c>
      <c r="AO322" s="118">
        <v>0.28711527707184414</v>
      </c>
      <c r="AP322" s="118">
        <v>0.21956546955315984</v>
      </c>
    </row>
    <row r="323" spans="2:42">
      <c r="B323" s="74">
        <v>43785</v>
      </c>
      <c r="C323" s="117">
        <v>13.420065488643376</v>
      </c>
      <c r="D323" s="117">
        <v>3.1989375179872477</v>
      </c>
      <c r="E323" s="117">
        <v>4.6568929093077864</v>
      </c>
      <c r="F323" s="117">
        <v>3.2457645692043022</v>
      </c>
      <c r="G323" s="117">
        <v>2.573258677267281</v>
      </c>
      <c r="H323" s="117">
        <v>1.330495999373825</v>
      </c>
      <c r="I323" s="117">
        <v>0.25872643898043446</v>
      </c>
      <c r="J323" s="117">
        <v>10.334563745010236</v>
      </c>
      <c r="K323" s="79">
        <v>39.018705345774485</v>
      </c>
      <c r="L323" s="67"/>
      <c r="M323" s="68"/>
      <c r="N323" s="69"/>
      <c r="O323" s="69"/>
      <c r="P323" s="69"/>
      <c r="Q323" s="69"/>
      <c r="R323" s="69"/>
      <c r="S323" s="69"/>
      <c r="T323" s="69"/>
      <c r="U323" s="69"/>
      <c r="V323" s="69"/>
      <c r="AK323" s="103">
        <v>43785</v>
      </c>
      <c r="AL323" s="118">
        <v>0.32838134563418797</v>
      </c>
      <c r="AM323" s="118">
        <v>0.19315248434376373</v>
      </c>
      <c r="AN323" s="118">
        <v>0.92320650884559574</v>
      </c>
      <c r="AO323" s="118">
        <v>0.21755948091085739</v>
      </c>
      <c r="AP323" s="118">
        <v>0.193088206940327</v>
      </c>
    </row>
    <row r="324" spans="2:42">
      <c r="B324" s="74">
        <v>43786</v>
      </c>
      <c r="C324" s="117">
        <v>13.253093870918052</v>
      </c>
      <c r="D324" s="117">
        <v>3.2001740612875906</v>
      </c>
      <c r="E324" s="117">
        <v>4.7414373339769949</v>
      </c>
      <c r="F324" s="117">
        <v>2.9182559309457403</v>
      </c>
      <c r="G324" s="117">
        <v>2.5596815924623968</v>
      </c>
      <c r="H324" s="117">
        <v>1.237344297347315</v>
      </c>
      <c r="I324" s="117">
        <v>0.26421329110532271</v>
      </c>
      <c r="J324" s="117">
        <v>10.150837833119027</v>
      </c>
      <c r="K324" s="79">
        <v>38.325038211162436</v>
      </c>
      <c r="L324" s="67"/>
      <c r="M324" s="68"/>
      <c r="N324" s="69"/>
      <c r="O324" s="69"/>
      <c r="P324" s="69"/>
      <c r="Q324" s="69"/>
      <c r="R324" s="69"/>
      <c r="S324" s="69"/>
      <c r="T324" s="69"/>
      <c r="U324" s="69"/>
      <c r="V324" s="69"/>
      <c r="AK324" s="103">
        <v>43786</v>
      </c>
      <c r="AL324" s="118">
        <v>0.31941112905433916</v>
      </c>
      <c r="AM324" s="118">
        <v>0.18172657402711859</v>
      </c>
      <c r="AN324" s="118">
        <v>0.89442526127734268</v>
      </c>
      <c r="AO324" s="118">
        <v>0.17617315438366762</v>
      </c>
      <c r="AP324" s="118">
        <v>0.14339743478287079</v>
      </c>
    </row>
    <row r="325" spans="2:42">
      <c r="B325" s="74">
        <v>43787</v>
      </c>
      <c r="C325" s="117">
        <v>13.161816053228209</v>
      </c>
      <c r="D325" s="117">
        <v>3.190281714884847</v>
      </c>
      <c r="E325" s="117">
        <v>5.1807033280811989</v>
      </c>
      <c r="F325" s="117">
        <v>3.658891159575306</v>
      </c>
      <c r="G325" s="117">
        <v>2.538158810145446</v>
      </c>
      <c r="H325" s="117">
        <v>1.5031256574033134</v>
      </c>
      <c r="I325" s="117">
        <v>0.27403728478007749</v>
      </c>
      <c r="J325" s="117">
        <v>10.631035135577424</v>
      </c>
      <c r="K325" s="79">
        <v>40.138049143675822</v>
      </c>
      <c r="L325" s="67"/>
      <c r="M325" s="68"/>
      <c r="N325" s="69"/>
      <c r="O325" s="69"/>
      <c r="P325" s="69"/>
      <c r="Q325" s="69"/>
      <c r="R325" s="69"/>
      <c r="S325" s="69"/>
      <c r="T325" s="69"/>
      <c r="U325" s="69"/>
      <c r="V325" s="69"/>
      <c r="AK325" s="103">
        <v>43787</v>
      </c>
      <c r="AL325" s="118">
        <v>0.35882421908227397</v>
      </c>
      <c r="AM325" s="118">
        <v>0.20131241713778911</v>
      </c>
      <c r="AN325" s="118">
        <v>1.0823347416717686</v>
      </c>
      <c r="AO325" s="118">
        <v>0.28870692166480344</v>
      </c>
      <c r="AP325" s="118">
        <v>0.2290037888940577</v>
      </c>
    </row>
    <row r="326" spans="2:42">
      <c r="B326" s="74">
        <v>43788</v>
      </c>
      <c r="C326" s="117">
        <v>13.351050553316911</v>
      </c>
      <c r="D326" s="117">
        <v>3.0221118260382038</v>
      </c>
      <c r="E326" s="117">
        <v>4.9957704829910332</v>
      </c>
      <c r="F326" s="117">
        <v>3.9561307388601255</v>
      </c>
      <c r="G326" s="117">
        <v>2.4777604596982115</v>
      </c>
      <c r="H326" s="117">
        <v>1.4823013905212685</v>
      </c>
      <c r="I326" s="117">
        <v>0.26760693652210454</v>
      </c>
      <c r="J326" s="117">
        <v>10.647506937922046</v>
      </c>
      <c r="K326" s="79">
        <v>40.200239325869902</v>
      </c>
      <c r="L326" s="67"/>
      <c r="M326" s="68"/>
      <c r="N326" s="69"/>
      <c r="O326" s="69"/>
      <c r="P326" s="69"/>
      <c r="Q326" s="69"/>
      <c r="R326" s="69"/>
      <c r="S326" s="69"/>
      <c r="T326" s="69"/>
      <c r="U326" s="69"/>
      <c r="V326" s="69"/>
      <c r="AK326" s="103">
        <v>43788</v>
      </c>
      <c r="AL326" s="118">
        <v>0.40271325671034214</v>
      </c>
      <c r="AM326" s="118">
        <v>0.20311878693242819</v>
      </c>
      <c r="AN326" s="118">
        <v>1.1234220427030193</v>
      </c>
      <c r="AO326" s="118">
        <v>0.34967382976902639</v>
      </c>
      <c r="AP326" s="118">
        <v>0.28148421579531219</v>
      </c>
    </row>
    <row r="327" spans="2:42">
      <c r="B327" s="74">
        <v>43789</v>
      </c>
      <c r="C327" s="117">
        <v>13.758461300566699</v>
      </c>
      <c r="D327" s="117">
        <v>3.2038836911886195</v>
      </c>
      <c r="E327" s="117">
        <v>4.5696584888656311</v>
      </c>
      <c r="F327" s="117">
        <v>4.0802370997576043</v>
      </c>
      <c r="G327" s="117">
        <v>2.442610643434953</v>
      </c>
      <c r="H327" s="117">
        <v>1.5452669770629326</v>
      </c>
      <c r="I327" s="117">
        <v>0.26155171066701272</v>
      </c>
      <c r="J327" s="117">
        <v>10.758813546823294</v>
      </c>
      <c r="K327" s="79">
        <v>40.620483458366749</v>
      </c>
      <c r="L327" s="67"/>
      <c r="M327" s="68"/>
      <c r="N327" s="69"/>
      <c r="O327" s="69"/>
      <c r="P327" s="69"/>
      <c r="Q327" s="69"/>
      <c r="R327" s="69"/>
      <c r="S327" s="69"/>
      <c r="T327" s="69"/>
      <c r="U327" s="69"/>
      <c r="V327" s="69"/>
      <c r="AK327" s="103">
        <v>43789</v>
      </c>
      <c r="AL327" s="118">
        <v>0.31347569344310094</v>
      </c>
      <c r="AM327" s="118">
        <v>0.20424646519082057</v>
      </c>
      <c r="AN327" s="118">
        <v>1.3205395235754263</v>
      </c>
      <c r="AO327" s="118">
        <v>0.33026518290598011</v>
      </c>
      <c r="AP327" s="118">
        <v>0.28869126286338576</v>
      </c>
    </row>
    <row r="328" spans="2:42">
      <c r="B328" s="74">
        <v>43790</v>
      </c>
      <c r="C328" s="117">
        <v>14.259376153742673</v>
      </c>
      <c r="D328" s="117">
        <v>3.2545819665026809</v>
      </c>
      <c r="E328" s="117">
        <v>4.6308888233268899</v>
      </c>
      <c r="F328" s="117">
        <v>3.9350309283014417</v>
      </c>
      <c r="G328" s="117">
        <v>2.5127074521750861</v>
      </c>
      <c r="H328" s="117">
        <v>1.5899181462117706</v>
      </c>
      <c r="I328" s="117">
        <v>0.26279371205024538</v>
      </c>
      <c r="J328" s="117">
        <v>10.969087687741307</v>
      </c>
      <c r="K328" s="79">
        <v>41.414384870052096</v>
      </c>
      <c r="L328" s="67"/>
      <c r="M328" s="68"/>
      <c r="N328" s="69"/>
      <c r="O328" s="69"/>
      <c r="P328" s="69"/>
      <c r="Q328" s="69"/>
      <c r="R328" s="69"/>
      <c r="S328" s="69"/>
      <c r="T328" s="69"/>
      <c r="U328" s="69"/>
      <c r="V328" s="69"/>
      <c r="AK328" s="103">
        <v>43790</v>
      </c>
      <c r="AL328" s="118">
        <v>0.27434018960012974</v>
      </c>
      <c r="AM328" s="118">
        <v>0.19591856325699269</v>
      </c>
      <c r="AN328" s="118">
        <v>1.2801499568007402</v>
      </c>
      <c r="AO328" s="118">
        <v>0.3375934542008604</v>
      </c>
      <c r="AP328" s="118">
        <v>0.27906255165570054</v>
      </c>
    </row>
    <row r="329" spans="2:42">
      <c r="B329" s="74">
        <v>43791</v>
      </c>
      <c r="C329" s="117">
        <v>14.604450830375008</v>
      </c>
      <c r="D329" s="117">
        <v>3.2780762892091975</v>
      </c>
      <c r="E329" s="117">
        <v>4.8008973496862053</v>
      </c>
      <c r="F329" s="117">
        <v>3.4542905501955623</v>
      </c>
      <c r="G329" s="117">
        <v>2.5313899446775037</v>
      </c>
      <c r="H329" s="117">
        <v>1.7521435463739095</v>
      </c>
      <c r="I329" s="117">
        <v>0.26799605856301417</v>
      </c>
      <c r="J329" s="117">
        <v>11.056979103635445</v>
      </c>
      <c r="K329" s="79">
        <v>41.746223672715843</v>
      </c>
      <c r="L329" s="67"/>
      <c r="M329" s="68"/>
      <c r="N329" s="69"/>
      <c r="O329" s="69"/>
      <c r="P329" s="69"/>
      <c r="Q329" s="69"/>
      <c r="R329" s="69"/>
      <c r="S329" s="69"/>
      <c r="T329" s="69"/>
      <c r="U329" s="69"/>
      <c r="V329" s="69"/>
      <c r="AK329" s="103">
        <v>43791</v>
      </c>
      <c r="AL329" s="118">
        <v>0.25878810382762218</v>
      </c>
      <c r="AM329" s="118">
        <v>0.17960751705098407</v>
      </c>
      <c r="AN329" s="118">
        <v>1.1401993725082378</v>
      </c>
      <c r="AO329" s="118">
        <v>0.30204862741690203</v>
      </c>
      <c r="AP329" s="118">
        <v>0.16353607805202777</v>
      </c>
    </row>
    <row r="330" spans="2:42">
      <c r="B330" s="74">
        <v>43792</v>
      </c>
      <c r="C330" s="117">
        <v>14.582187948011631</v>
      </c>
      <c r="D330" s="117">
        <v>3.290441722212627</v>
      </c>
      <c r="E330" s="117">
        <v>4.4603494393946832</v>
      </c>
      <c r="F330" s="117">
        <v>2.3662564162188011</v>
      </c>
      <c r="G330" s="117">
        <v>2.5450298443117529</v>
      </c>
      <c r="H330" s="117">
        <v>1.4208241623946651</v>
      </c>
      <c r="I330" s="117">
        <v>0.26852000059810677</v>
      </c>
      <c r="J330" s="117">
        <v>10.424444149499234</v>
      </c>
      <c r="K330" s="79">
        <v>39.358053682641497</v>
      </c>
      <c r="L330" s="67"/>
      <c r="M330" s="68"/>
      <c r="N330" s="69"/>
      <c r="O330" s="69"/>
      <c r="P330" s="69"/>
      <c r="Q330" s="69"/>
      <c r="R330" s="69"/>
      <c r="S330" s="69"/>
      <c r="T330" s="69"/>
      <c r="U330" s="69"/>
      <c r="V330" s="69"/>
      <c r="AK330" s="103">
        <v>43792</v>
      </c>
      <c r="AL330" s="118">
        <v>0.19848483852754367</v>
      </c>
      <c r="AM330" s="118">
        <v>0.10341126325457077</v>
      </c>
      <c r="AN330" s="118">
        <v>0.59958497640674013</v>
      </c>
      <c r="AO330" s="118">
        <v>0.20325394196956725</v>
      </c>
      <c r="AP330" s="118">
        <v>0.10706193717037586</v>
      </c>
    </row>
    <row r="331" spans="2:42">
      <c r="B331" s="74">
        <v>43793</v>
      </c>
      <c r="C331" s="117">
        <v>14.350653971432514</v>
      </c>
      <c r="D331" s="117">
        <v>3.2929148088133129</v>
      </c>
      <c r="E331" s="117">
        <v>4.3166020959573954</v>
      </c>
      <c r="F331" s="117">
        <v>2.5885109935489603</v>
      </c>
      <c r="G331" s="117">
        <v>2.5220539960625064</v>
      </c>
      <c r="H331" s="117">
        <v>1.3345161255413422</v>
      </c>
      <c r="I331" s="117">
        <v>0.2487580836396191</v>
      </c>
      <c r="J331" s="117">
        <v>10.323707705525976</v>
      </c>
      <c r="K331" s="79">
        <v>38.97771778052163</v>
      </c>
      <c r="L331" s="67"/>
      <c r="M331" s="68"/>
      <c r="N331" s="69"/>
      <c r="O331" s="69"/>
      <c r="P331" s="69"/>
      <c r="Q331" s="69"/>
      <c r="R331" s="69"/>
      <c r="S331" s="69"/>
      <c r="T331" s="69"/>
      <c r="U331" s="69"/>
      <c r="V331" s="69"/>
      <c r="AK331" s="103">
        <v>43793</v>
      </c>
      <c r="AL331" s="118">
        <v>0.25927517597533528</v>
      </c>
      <c r="AM331" s="118">
        <v>0.10118717545593395</v>
      </c>
      <c r="AN331" s="118">
        <v>0.73998644012841752</v>
      </c>
      <c r="AO331" s="118">
        <v>0.19699295006109016</v>
      </c>
      <c r="AP331" s="118">
        <v>0.12184101176261658</v>
      </c>
    </row>
    <row r="332" spans="2:42">
      <c r="B332" s="74">
        <v>43794</v>
      </c>
      <c r="C332" s="117">
        <v>14.114667418380726</v>
      </c>
      <c r="D332" s="117">
        <v>3.0864120776560378</v>
      </c>
      <c r="E332" s="117">
        <v>4.4639892655334759</v>
      </c>
      <c r="F332" s="117">
        <v>3.6474644973829693</v>
      </c>
      <c r="G332" s="117">
        <v>2.5162182713729599</v>
      </c>
      <c r="H332" s="117">
        <v>1.510262760617793</v>
      </c>
      <c r="I332" s="117">
        <v>0.2470171586380103</v>
      </c>
      <c r="J332" s="117">
        <v>10.659504203864199</v>
      </c>
      <c r="K332" s="79">
        <v>40.245535653446169</v>
      </c>
      <c r="L332" s="67"/>
      <c r="M332" s="68"/>
      <c r="N332" s="69"/>
      <c r="O332" s="69"/>
      <c r="P332" s="69"/>
      <c r="Q332" s="69"/>
      <c r="R332" s="69"/>
      <c r="S332" s="69"/>
      <c r="T332" s="69"/>
      <c r="U332" s="69"/>
      <c r="V332" s="69"/>
      <c r="AK332" s="103">
        <v>43794</v>
      </c>
      <c r="AL332" s="118">
        <v>0.29133378769056811</v>
      </c>
      <c r="AM332" s="118">
        <v>0.14463786549173957</v>
      </c>
      <c r="AN332" s="118">
        <v>1.2205671366815054</v>
      </c>
      <c r="AO332" s="118">
        <v>0.29957019921612182</v>
      </c>
      <c r="AP332" s="118">
        <v>0.19128211808542783</v>
      </c>
    </row>
    <row r="333" spans="2:42">
      <c r="B333" s="74">
        <v>43795</v>
      </c>
      <c r="C333" s="117">
        <v>14.486457553849114</v>
      </c>
      <c r="D333" s="117">
        <v>3.2298511004958219</v>
      </c>
      <c r="E333" s="117">
        <v>4.3928868846382256</v>
      </c>
      <c r="F333" s="117">
        <v>3.516959538951272</v>
      </c>
      <c r="G333" s="117">
        <v>2.4779156047586905</v>
      </c>
      <c r="H333" s="117">
        <v>1.6572247156261415</v>
      </c>
      <c r="I333" s="117">
        <v>0.24329544442279943</v>
      </c>
      <c r="J333" s="117">
        <v>10.810306301758267</v>
      </c>
      <c r="K333" s="79">
        <v>40.814897144500335</v>
      </c>
      <c r="L333" s="67"/>
      <c r="M333" s="68"/>
      <c r="N333" s="69"/>
      <c r="O333" s="69"/>
      <c r="P333" s="69"/>
      <c r="Q333" s="69"/>
      <c r="R333" s="69"/>
      <c r="S333" s="69"/>
      <c r="T333" s="69"/>
      <c r="U333" s="69"/>
      <c r="V333" s="69"/>
      <c r="AK333" s="103">
        <v>43795</v>
      </c>
      <c r="AL333" s="118">
        <v>0.23850944780977607</v>
      </c>
      <c r="AM333" s="118">
        <v>0.14533940724509473</v>
      </c>
      <c r="AN333" s="118">
        <v>1.2215103976964492</v>
      </c>
      <c r="AO333" s="118">
        <v>0.29481524125463648</v>
      </c>
      <c r="AP333" s="118">
        <v>0.16363992816118453</v>
      </c>
    </row>
    <row r="334" spans="2:42">
      <c r="B334" s="74">
        <v>43796</v>
      </c>
      <c r="C334" s="117">
        <v>14.584414236247971</v>
      </c>
      <c r="D334" s="117">
        <v>3.2385069035982226</v>
      </c>
      <c r="E334" s="117">
        <v>4.35275992409482</v>
      </c>
      <c r="F334" s="117">
        <v>3.1567661241392573</v>
      </c>
      <c r="G334" s="117">
        <v>2.4447569429057809</v>
      </c>
      <c r="H334" s="117">
        <v>1.7326451260692319</v>
      </c>
      <c r="I334" s="117">
        <v>0.23460796291468736</v>
      </c>
      <c r="J334" s="117">
        <v>10.716583172644757</v>
      </c>
      <c r="K334" s="79">
        <v>40.461040392614727</v>
      </c>
      <c r="L334" s="67"/>
      <c r="M334" s="68"/>
      <c r="N334" s="69"/>
      <c r="O334" s="69"/>
      <c r="P334" s="69"/>
      <c r="Q334" s="69"/>
      <c r="R334" s="69"/>
      <c r="S334" s="69"/>
      <c r="T334" s="69"/>
      <c r="U334" s="69"/>
      <c r="V334" s="69"/>
      <c r="AK334" s="103">
        <v>43796</v>
      </c>
      <c r="AL334" s="118">
        <v>0.28053661844878697</v>
      </c>
      <c r="AM334" s="118">
        <v>0.10798932429646564</v>
      </c>
      <c r="AN334" s="118">
        <v>0.95125233819910049</v>
      </c>
      <c r="AO334" s="118">
        <v>0.27950377722321901</v>
      </c>
      <c r="AP334" s="118">
        <v>0.12486846820564335</v>
      </c>
    </row>
    <row r="335" spans="2:42">
      <c r="B335" s="74">
        <v>43797</v>
      </c>
      <c r="C335" s="117">
        <v>15.201096077713499</v>
      </c>
      <c r="D335" s="117">
        <v>3.1964644313865618</v>
      </c>
      <c r="E335" s="117">
        <v>4.305462815526532</v>
      </c>
      <c r="F335" s="117">
        <v>2.8058795202088307</v>
      </c>
      <c r="G335" s="117">
        <v>2.483040689390724</v>
      </c>
      <c r="H335" s="117">
        <v>1.7810563191058735</v>
      </c>
      <c r="I335" s="117">
        <v>0.23087470309255798</v>
      </c>
      <c r="J335" s="117">
        <v>10.810048232100446</v>
      </c>
      <c r="K335" s="79">
        <v>40.813922788525019</v>
      </c>
      <c r="L335" s="67"/>
      <c r="M335" s="68"/>
      <c r="N335" s="69"/>
      <c r="O335" s="69"/>
      <c r="P335" s="69"/>
      <c r="Q335" s="69"/>
      <c r="R335" s="69"/>
      <c r="S335" s="69"/>
      <c r="T335" s="69"/>
      <c r="U335" s="69"/>
      <c r="V335" s="69"/>
      <c r="AK335" s="103">
        <v>43797</v>
      </c>
      <c r="AL335" s="118">
        <v>0.2416731698082645</v>
      </c>
      <c r="AM335" s="118">
        <v>0.1261484319213127</v>
      </c>
      <c r="AN335" s="118">
        <v>0.68851646157910473</v>
      </c>
      <c r="AO335" s="118">
        <v>0.24680407757360398</v>
      </c>
      <c r="AP335" s="118">
        <v>0.13695421279301531</v>
      </c>
    </row>
    <row r="336" spans="2:42">
      <c r="B336" s="74">
        <v>43798</v>
      </c>
      <c r="C336" s="117">
        <v>15.348031101311786</v>
      </c>
      <c r="D336" s="117">
        <v>3.1185622034649549</v>
      </c>
      <c r="E336" s="117">
        <v>4.335347160896724</v>
      </c>
      <c r="F336" s="117">
        <v>3.1955490104703865</v>
      </c>
      <c r="G336" s="117">
        <v>2.4897535512758586</v>
      </c>
      <c r="H336" s="117">
        <v>1.7391145139793001</v>
      </c>
      <c r="I336" s="117">
        <v>0.24045588239907142</v>
      </c>
      <c r="J336" s="117">
        <v>10.97683974015753</v>
      </c>
      <c r="K336" s="79">
        <v>41.443653163955609</v>
      </c>
      <c r="L336" s="67"/>
      <c r="M336" s="68"/>
      <c r="N336" s="69"/>
      <c r="O336" s="69"/>
      <c r="P336" s="69"/>
      <c r="Q336" s="69"/>
      <c r="R336" s="69"/>
      <c r="S336" s="69"/>
      <c r="T336" s="69"/>
      <c r="U336" s="69"/>
      <c r="V336" s="69"/>
      <c r="AK336" s="103">
        <v>43798</v>
      </c>
      <c r="AL336" s="118">
        <v>0.32225751093103866</v>
      </c>
      <c r="AM336" s="118">
        <v>0.14259417414396547</v>
      </c>
      <c r="AN336" s="118">
        <v>0.82669971803544207</v>
      </c>
      <c r="AO336" s="118">
        <v>0.24619410172108105</v>
      </c>
      <c r="AP336" s="118">
        <v>0.20885084742146681</v>
      </c>
    </row>
    <row r="337" spans="2:42">
      <c r="B337" s="74">
        <v>43799</v>
      </c>
      <c r="C337" s="117">
        <v>15.90905573686887</v>
      </c>
      <c r="D337" s="117">
        <v>3.1284545498676986</v>
      </c>
      <c r="E337" s="117">
        <v>3.9321683726220402</v>
      </c>
      <c r="F337" s="117">
        <v>2.9710521237915608</v>
      </c>
      <c r="G337" s="117">
        <v>2.4954106699445604</v>
      </c>
      <c r="H337" s="117">
        <v>1.5708620081238307</v>
      </c>
      <c r="I337" s="117">
        <v>0.21213737089642323</v>
      </c>
      <c r="J337" s="117">
        <v>10.887606176111372</v>
      </c>
      <c r="K337" s="79">
        <v>41.106747008226364</v>
      </c>
      <c r="L337" s="67"/>
      <c r="M337" s="68"/>
      <c r="N337" s="69"/>
      <c r="O337" s="69"/>
      <c r="P337" s="69"/>
      <c r="Q337" s="69"/>
      <c r="R337" s="69"/>
      <c r="S337" s="69"/>
      <c r="T337" s="69"/>
      <c r="U337" s="69"/>
      <c r="V337" s="69"/>
      <c r="AK337" s="103">
        <v>43799</v>
      </c>
      <c r="AL337" s="118">
        <v>0.28827999396956283</v>
      </c>
      <c r="AM337" s="118">
        <v>0.13385817535018504</v>
      </c>
      <c r="AN337" s="118">
        <v>0.94814366066199474</v>
      </c>
      <c r="AO337" s="118">
        <v>0.20240425630833261</v>
      </c>
      <c r="AP337" s="118">
        <v>0.13758784896627604</v>
      </c>
    </row>
    <row r="338" spans="2:42">
      <c r="B338" s="74">
        <v>43800</v>
      </c>
      <c r="C338" s="117">
        <v>14.867558891777962</v>
      </c>
      <c r="D338" s="117">
        <v>3.1074333137618684</v>
      </c>
      <c r="E338" s="117">
        <v>4.1721302787322907</v>
      </c>
      <c r="F338" s="117">
        <v>2.9372389302261497</v>
      </c>
      <c r="G338" s="117">
        <v>2.5082226247194703</v>
      </c>
      <c r="H338" s="117">
        <v>1.4776558854665449</v>
      </c>
      <c r="I338" s="117">
        <v>0.19944055315456763</v>
      </c>
      <c r="J338" s="117">
        <v>10.545526615523606</v>
      </c>
      <c r="K338" s="79">
        <v>39.81520709336246</v>
      </c>
      <c r="L338" s="67"/>
      <c r="M338" s="68"/>
      <c r="N338" s="69"/>
      <c r="O338" s="69"/>
      <c r="P338" s="69"/>
      <c r="Q338" s="69"/>
      <c r="R338" s="69"/>
      <c r="S338" s="69"/>
      <c r="T338" s="69"/>
      <c r="U338" s="69"/>
      <c r="V338" s="69"/>
      <c r="AK338" s="103">
        <v>43800</v>
      </c>
      <c r="AL338" s="118">
        <v>0.26248280014753522</v>
      </c>
      <c r="AM338" s="118">
        <v>0.13706121455550374</v>
      </c>
      <c r="AN338" s="118">
        <v>0.97387831791939827</v>
      </c>
      <c r="AO338" s="118">
        <v>0.18798813694933281</v>
      </c>
      <c r="AP338" s="118">
        <v>0.1311890266607702</v>
      </c>
    </row>
    <row r="339" spans="2:42">
      <c r="B339" s="74">
        <v>43801</v>
      </c>
      <c r="C339" s="117">
        <v>14.786170858977757</v>
      </c>
      <c r="D339" s="117">
        <v>2.980069353826543</v>
      </c>
      <c r="E339" s="117">
        <v>5.2318941856930996</v>
      </c>
      <c r="F339" s="117">
        <v>3.6477025267593253</v>
      </c>
      <c r="G339" s="117">
        <v>2.5236500981725123</v>
      </c>
      <c r="H339" s="117">
        <v>1.7242879339809922</v>
      </c>
      <c r="I339" s="117">
        <v>0.21824057609424102</v>
      </c>
      <c r="J339" s="117">
        <v>11.209298581840212</v>
      </c>
      <c r="K339" s="79">
        <v>42.321314115344684</v>
      </c>
      <c r="L339" s="67"/>
      <c r="M339" s="68"/>
      <c r="N339" s="69"/>
      <c r="O339" s="69"/>
      <c r="P339" s="69"/>
      <c r="Q339" s="69"/>
      <c r="R339" s="69"/>
      <c r="S339" s="69"/>
      <c r="T339" s="69"/>
      <c r="U339" s="69"/>
      <c r="V339" s="69"/>
      <c r="AK339" s="103">
        <v>43801</v>
      </c>
      <c r="AL339" s="118">
        <v>0.33728138787337902</v>
      </c>
      <c r="AM339" s="118">
        <v>0.18376094489159811</v>
      </c>
      <c r="AN339" s="118">
        <v>1.1316333273883705</v>
      </c>
      <c r="AO339" s="118">
        <v>0.30173186802681956</v>
      </c>
      <c r="AP339" s="118">
        <v>0.15266116553446163</v>
      </c>
    </row>
    <row r="340" spans="2:42">
      <c r="B340" s="74">
        <v>43802</v>
      </c>
      <c r="C340" s="117">
        <v>14.151344203136137</v>
      </c>
      <c r="D340" s="117">
        <v>3.0666273848505505</v>
      </c>
      <c r="E340" s="117">
        <v>5.1718953773202232</v>
      </c>
      <c r="F340" s="117">
        <v>3.9495581738280676</v>
      </c>
      <c r="G340" s="117">
        <v>2.5055064509533205</v>
      </c>
      <c r="H340" s="117">
        <v>1.6895039002410757</v>
      </c>
      <c r="I340" s="117">
        <v>0.21668990546749062</v>
      </c>
      <c r="J340" s="117">
        <v>11.079274048249658</v>
      </c>
      <c r="K340" s="79">
        <v>41.83039944404652</v>
      </c>
      <c r="L340" s="67"/>
      <c r="M340" s="68"/>
      <c r="N340" s="69"/>
      <c r="O340" s="69"/>
      <c r="P340" s="69"/>
      <c r="Q340" s="69"/>
      <c r="R340" s="69"/>
      <c r="S340" s="69"/>
      <c r="T340" s="69"/>
      <c r="U340" s="69"/>
      <c r="V340" s="69"/>
      <c r="AK340" s="103">
        <v>43802</v>
      </c>
      <c r="AL340" s="118">
        <v>0.32727342069918341</v>
      </c>
      <c r="AM340" s="118">
        <v>0.21222650263523643</v>
      </c>
      <c r="AN340" s="118">
        <v>1.2174538109028619</v>
      </c>
      <c r="AO340" s="118">
        <v>0.33512001995442836</v>
      </c>
      <c r="AP340" s="118">
        <v>0.20834137985698045</v>
      </c>
    </row>
    <row r="341" spans="2:42">
      <c r="B341" s="74">
        <v>43803</v>
      </c>
      <c r="C341" s="117">
        <v>14.537937358937123</v>
      </c>
      <c r="D341" s="117">
        <v>3.09135825085741</v>
      </c>
      <c r="E341" s="117">
        <v>5.1777673444942067</v>
      </c>
      <c r="F341" s="117">
        <v>3.8907120434516118</v>
      </c>
      <c r="G341" s="117">
        <v>2.4709083456612313</v>
      </c>
      <c r="H341" s="117">
        <v>1.7310186742618334</v>
      </c>
      <c r="I341" s="117">
        <v>0.20774909189849358</v>
      </c>
      <c r="J341" s="117">
        <v>11.207654072799286</v>
      </c>
      <c r="K341" s="79">
        <v>42.315105182361194</v>
      </c>
      <c r="L341" s="67"/>
      <c r="M341" s="68"/>
      <c r="N341" s="69"/>
      <c r="O341" s="69"/>
      <c r="P341" s="69"/>
      <c r="Q341" s="69"/>
      <c r="R341" s="69"/>
      <c r="S341" s="69"/>
      <c r="T341" s="69"/>
      <c r="U341" s="69"/>
      <c r="V341" s="69"/>
      <c r="AK341" s="103">
        <v>43803</v>
      </c>
      <c r="AL341" s="118">
        <v>0.31580216296340619</v>
      </c>
      <c r="AM341" s="118">
        <v>0.21355923152611025</v>
      </c>
      <c r="AN341" s="118">
        <v>1.1662228847754987</v>
      </c>
      <c r="AO341" s="118">
        <v>0.3269170932265727</v>
      </c>
      <c r="AP341" s="118">
        <v>0.21972425486498723</v>
      </c>
    </row>
    <row r="342" spans="2:42">
      <c r="B342" s="74">
        <v>43804</v>
      </c>
      <c r="C342" s="117">
        <v>14.859420088497945</v>
      </c>
      <c r="D342" s="117">
        <v>3.1358738096697567</v>
      </c>
      <c r="E342" s="117">
        <v>4.9068617583952143</v>
      </c>
      <c r="F342" s="117">
        <v>3.7010629255426601</v>
      </c>
      <c r="G342" s="117">
        <v>2.4776953744533272</v>
      </c>
      <c r="H342" s="117">
        <v>1.8115702918058405</v>
      </c>
      <c r="I342" s="117">
        <v>0.20534822862041002</v>
      </c>
      <c r="J342" s="117">
        <v>11.204188590970062</v>
      </c>
      <c r="K342" s="79">
        <v>42.302021067955216</v>
      </c>
      <c r="L342" s="67"/>
      <c r="M342" s="68"/>
      <c r="N342" s="69"/>
      <c r="O342" s="69"/>
      <c r="P342" s="69"/>
      <c r="Q342" s="69"/>
      <c r="R342" s="69"/>
      <c r="S342" s="69"/>
      <c r="T342" s="69"/>
      <c r="U342" s="69"/>
      <c r="V342" s="69"/>
      <c r="AK342" s="103">
        <v>43804</v>
      </c>
      <c r="AL342" s="118">
        <v>0.26639804439522752</v>
      </c>
      <c r="AM342" s="118">
        <v>0.20710374453198649</v>
      </c>
      <c r="AN342" s="118">
        <v>1.0772279843078643</v>
      </c>
      <c r="AO342" s="118">
        <v>0.36110784496013365</v>
      </c>
      <c r="AP342" s="118">
        <v>0.19700516214439198</v>
      </c>
    </row>
    <row r="343" spans="2:42">
      <c r="B343" s="74">
        <v>43805</v>
      </c>
      <c r="C343" s="117">
        <v>15.520697854999634</v>
      </c>
      <c r="D343" s="117">
        <v>3.1618412189769587</v>
      </c>
      <c r="E343" s="117">
        <v>4.9934820028113345</v>
      </c>
      <c r="F343" s="117">
        <v>3.1204068182044638</v>
      </c>
      <c r="G343" s="117">
        <v>2.5034630769860304</v>
      </c>
      <c r="H343" s="117">
        <v>1.8959670227690795</v>
      </c>
      <c r="I343" s="117">
        <v>0.20630514903672748</v>
      </c>
      <c r="J343" s="117">
        <v>11.313835402764941</v>
      </c>
      <c r="K343" s="79">
        <v>42.715998546549166</v>
      </c>
      <c r="L343" s="67"/>
      <c r="M343" s="68"/>
      <c r="N343" s="69"/>
      <c r="O343" s="69"/>
      <c r="P343" s="69"/>
      <c r="Q343" s="69"/>
      <c r="R343" s="69"/>
      <c r="S343" s="69"/>
      <c r="T343" s="69"/>
      <c r="U343" s="69"/>
      <c r="V343" s="69"/>
      <c r="AK343" s="103">
        <v>43805</v>
      </c>
      <c r="AL343" s="118">
        <v>0.18822175478485176</v>
      </c>
      <c r="AM343" s="118">
        <v>0.19793329095237744</v>
      </c>
      <c r="AN343" s="118">
        <v>0.63511912287782291</v>
      </c>
      <c r="AO343" s="118">
        <v>0.35018321311253808</v>
      </c>
      <c r="AP343" s="118">
        <v>0.20308114606708369</v>
      </c>
    </row>
    <row r="344" spans="2:42">
      <c r="B344" s="74">
        <v>43806</v>
      </c>
      <c r="C344" s="117">
        <v>15.545114264839695</v>
      </c>
      <c r="D344" s="117">
        <v>3.1692604787790164</v>
      </c>
      <c r="E344" s="117">
        <v>4.51934445878444</v>
      </c>
      <c r="F344" s="117">
        <v>2.4623277007912709</v>
      </c>
      <c r="G344" s="117">
        <v>2.4990592276839334</v>
      </c>
      <c r="H344" s="117">
        <v>1.7861516069236907</v>
      </c>
      <c r="I344" s="117">
        <v>0.19952381121893853</v>
      </c>
      <c r="J344" s="117">
        <v>10.873785771029517</v>
      </c>
      <c r="K344" s="79">
        <v>41.054567320050502</v>
      </c>
      <c r="L344" s="67"/>
      <c r="M344" s="68"/>
      <c r="N344" s="69"/>
      <c r="O344" s="69"/>
      <c r="P344" s="69"/>
      <c r="Q344" s="69"/>
      <c r="R344" s="69"/>
      <c r="S344" s="69"/>
      <c r="T344" s="69"/>
      <c r="U344" s="69"/>
      <c r="V344" s="69"/>
      <c r="AK344" s="103">
        <v>43806</v>
      </c>
      <c r="AL344" s="118">
        <v>0.14015993653574335</v>
      </c>
      <c r="AM344" s="118">
        <v>0.14725561843425911</v>
      </c>
      <c r="AN344" s="118">
        <v>0.44102515711720347</v>
      </c>
      <c r="AO344" s="118">
        <v>0.21771786060589932</v>
      </c>
      <c r="AP344" s="118">
        <v>0.19673349627913411</v>
      </c>
    </row>
    <row r="345" spans="2:42">
      <c r="B345" s="74">
        <v>43807</v>
      </c>
      <c r="C345" s="117">
        <v>15.193111022978798</v>
      </c>
      <c r="D345" s="117">
        <v>3.1309276364683845</v>
      </c>
      <c r="E345" s="117">
        <v>4.3657956912210647</v>
      </c>
      <c r="F345" s="117">
        <v>1.8904857243045898</v>
      </c>
      <c r="G345" s="117">
        <v>2.4905731712782941</v>
      </c>
      <c r="H345" s="117">
        <v>1.5412558515510411</v>
      </c>
      <c r="I345" s="117">
        <v>0.19864808436963499</v>
      </c>
      <c r="J345" s="117">
        <v>10.380196282944812</v>
      </c>
      <c r="K345" s="79">
        <v>39.19099346511662</v>
      </c>
      <c r="L345" s="67"/>
      <c r="M345" s="68"/>
      <c r="N345" s="69"/>
      <c r="O345" s="69"/>
      <c r="P345" s="69"/>
      <c r="Q345" s="69"/>
      <c r="R345" s="69"/>
      <c r="S345" s="69"/>
      <c r="T345" s="69"/>
      <c r="U345" s="69"/>
      <c r="V345" s="69"/>
      <c r="AK345" s="103">
        <v>43807</v>
      </c>
      <c r="AL345" s="118">
        <v>9.1868928198676245E-2</v>
      </c>
      <c r="AM345" s="118">
        <v>6.0233974062072711E-2</v>
      </c>
      <c r="AN345" s="118">
        <v>0.31525270556709567</v>
      </c>
      <c r="AO345" s="118">
        <v>0.19351573099068137</v>
      </c>
      <c r="AP345" s="118">
        <v>0.14792620258653233</v>
      </c>
    </row>
    <row r="346" spans="2:42">
      <c r="B346" s="74">
        <v>43808</v>
      </c>
      <c r="C346" s="117">
        <v>15.282637859059029</v>
      </c>
      <c r="D346" s="117">
        <v>3.0493157786457492</v>
      </c>
      <c r="E346" s="117">
        <v>4.6156756672918053</v>
      </c>
      <c r="F346" s="117">
        <v>2.8707614949929918</v>
      </c>
      <c r="G346" s="117">
        <v>2.50208266435035</v>
      </c>
      <c r="H346" s="117">
        <v>1.8247102489471017</v>
      </c>
      <c r="I346" s="117">
        <v>0.1993387880218187</v>
      </c>
      <c r="J346" s="117">
        <v>10.932779738241088</v>
      </c>
      <c r="K346" s="79">
        <v>41.277302239549932</v>
      </c>
      <c r="L346" s="67"/>
      <c r="M346" s="68"/>
      <c r="N346" s="69"/>
      <c r="O346" s="69"/>
      <c r="P346" s="69"/>
      <c r="Q346" s="69"/>
      <c r="R346" s="69"/>
      <c r="S346" s="69"/>
      <c r="T346" s="69"/>
      <c r="U346" s="69"/>
      <c r="V346" s="69"/>
      <c r="AK346" s="103">
        <v>43808</v>
      </c>
      <c r="AL346" s="118">
        <v>0.21430621401124386</v>
      </c>
      <c r="AM346" s="118">
        <v>0.11374677724600102</v>
      </c>
      <c r="AN346" s="118">
        <v>0.62630871305996116</v>
      </c>
      <c r="AO346" s="118">
        <v>0.28574550673635252</v>
      </c>
      <c r="AP346" s="118">
        <v>0.1655980294947052</v>
      </c>
    </row>
    <row r="347" spans="2:42">
      <c r="B347" s="74">
        <v>43809</v>
      </c>
      <c r="C347" s="117">
        <v>15.305019568079084</v>
      </c>
      <c r="D347" s="117">
        <v>3.1754431952807312</v>
      </c>
      <c r="E347" s="117">
        <v>5.1390385469454714</v>
      </c>
      <c r="F347" s="117">
        <v>3.3144784037458512</v>
      </c>
      <c r="G347" s="117">
        <v>2.4956589020413276</v>
      </c>
      <c r="H347" s="117">
        <v>1.7895307697354634</v>
      </c>
      <c r="I347" s="117">
        <v>0.19934709799851999</v>
      </c>
      <c r="J347" s="117">
        <v>11.319727321632943</v>
      </c>
      <c r="K347" s="79">
        <v>42.738243805459391</v>
      </c>
      <c r="L347" s="67"/>
      <c r="M347" s="68"/>
      <c r="N347" s="69"/>
      <c r="O347" s="69"/>
      <c r="P347" s="69"/>
      <c r="Q347" s="69"/>
      <c r="R347" s="69"/>
      <c r="S347" s="69"/>
      <c r="T347" s="69"/>
      <c r="U347" s="69"/>
      <c r="V347" s="69"/>
      <c r="AK347" s="103">
        <v>43809</v>
      </c>
      <c r="AL347" s="118">
        <v>0.19377071299286489</v>
      </c>
      <c r="AM347" s="118">
        <v>0.15755585489752064</v>
      </c>
      <c r="AN347" s="118">
        <v>0.91081794909529901</v>
      </c>
      <c r="AO347" s="118">
        <v>0.30058468537084532</v>
      </c>
      <c r="AP347" s="118">
        <v>0.21083754516185674</v>
      </c>
    </row>
    <row r="348" spans="2:42">
      <c r="B348" s="74">
        <v>43810</v>
      </c>
      <c r="C348" s="117">
        <v>15.046612563938421</v>
      </c>
      <c r="D348" s="117">
        <v>3.3559785171308043</v>
      </c>
      <c r="E348" s="117">
        <v>5.6424414992620564</v>
      </c>
      <c r="F348" s="117">
        <v>3.4004280656225716</v>
      </c>
      <c r="G348" s="117">
        <v>2.4663062134037896</v>
      </c>
      <c r="H348" s="117">
        <v>1.7848971822155046</v>
      </c>
      <c r="I348" s="117">
        <v>0.20713966962655153</v>
      </c>
      <c r="J348" s="117">
        <v>11.494570684761321</v>
      </c>
      <c r="K348" s="79">
        <v>43.398374395961021</v>
      </c>
      <c r="L348" s="67"/>
      <c r="M348" s="68"/>
      <c r="N348" s="69"/>
      <c r="O348" s="69"/>
      <c r="P348" s="69"/>
      <c r="Q348" s="69"/>
      <c r="R348" s="69"/>
      <c r="S348" s="69"/>
      <c r="T348" s="69"/>
      <c r="U348" s="69"/>
      <c r="V348" s="69"/>
      <c r="AK348" s="103">
        <v>43810</v>
      </c>
      <c r="AL348" s="118">
        <v>0.25502772709034471</v>
      </c>
      <c r="AM348" s="118">
        <v>0.160600946988084</v>
      </c>
      <c r="AN348" s="118">
        <v>1.0251992207222438</v>
      </c>
      <c r="AO348" s="118">
        <v>0.281338698735138</v>
      </c>
      <c r="AP348" s="118">
        <v>0.17231743257195578</v>
      </c>
    </row>
    <row r="349" spans="2:42">
      <c r="B349" s="74">
        <v>43811</v>
      </c>
      <c r="C349" s="117">
        <v>15.054751367218445</v>
      </c>
      <c r="D349" s="117">
        <v>3.4450096347554977</v>
      </c>
      <c r="E349" s="117">
        <v>5.594386589524694</v>
      </c>
      <c r="F349" s="117">
        <v>3.5355458931519967</v>
      </c>
      <c r="G349" s="117">
        <v>2.5080076920503185</v>
      </c>
      <c r="H349" s="117">
        <v>1.7290838666598376</v>
      </c>
      <c r="I349" s="117">
        <v>0.19613190380853199</v>
      </c>
      <c r="J349" s="117">
        <v>11.551897339422624</v>
      </c>
      <c r="K349" s="79">
        <v>43.614814286591951</v>
      </c>
      <c r="L349" s="67"/>
      <c r="M349" s="68"/>
      <c r="N349" s="69"/>
      <c r="O349" s="69"/>
      <c r="P349" s="69"/>
      <c r="Q349" s="69"/>
      <c r="R349" s="69"/>
      <c r="S349" s="69"/>
      <c r="T349" s="69"/>
      <c r="U349" s="69"/>
      <c r="V349" s="69"/>
      <c r="AK349" s="103">
        <v>43811</v>
      </c>
      <c r="AL349" s="118">
        <v>0.29710709637683946</v>
      </c>
      <c r="AM349" s="118">
        <v>0.15334660437738964</v>
      </c>
      <c r="AN349" s="118">
        <v>1.052437252099911</v>
      </c>
      <c r="AO349" s="118">
        <v>0.33381374418136317</v>
      </c>
      <c r="AP349" s="118">
        <v>0.11955706189819106</v>
      </c>
    </row>
    <row r="350" spans="2:42">
      <c r="B350" s="74">
        <v>43812</v>
      </c>
      <c r="C350" s="117">
        <v>15.146312904118679</v>
      </c>
      <c r="D350" s="117">
        <v>3.3782362965369774</v>
      </c>
      <c r="E350" s="117">
        <v>5.3735236534023656</v>
      </c>
      <c r="F350" s="117">
        <v>3.0337470345958368</v>
      </c>
      <c r="G350" s="117">
        <v>2.4976296227120032</v>
      </c>
      <c r="H350" s="117">
        <v>1.8182839475088726</v>
      </c>
      <c r="I350" s="117">
        <v>0.2041672301886418</v>
      </c>
      <c r="J350" s="117">
        <v>11.331755263828306</v>
      </c>
      <c r="K350" s="79">
        <v>42.783655952891685</v>
      </c>
      <c r="L350" s="67"/>
      <c r="M350" s="68"/>
      <c r="N350" s="69"/>
      <c r="O350" s="69"/>
      <c r="P350" s="69"/>
      <c r="Q350" s="69"/>
      <c r="R350" s="69"/>
      <c r="S350" s="69"/>
      <c r="T350" s="69"/>
      <c r="U350" s="69"/>
      <c r="V350" s="69"/>
      <c r="AK350" s="103">
        <v>43812</v>
      </c>
      <c r="AL350" s="118">
        <v>0.249916407873819</v>
      </c>
      <c r="AM350" s="118">
        <v>0.12495140124958783</v>
      </c>
      <c r="AN350" s="118">
        <v>0.84581361925659382</v>
      </c>
      <c r="AO350" s="118">
        <v>0.28958157709777882</v>
      </c>
      <c r="AP350" s="118">
        <v>9.1868214678529514E-2</v>
      </c>
    </row>
    <row r="351" spans="2:42">
      <c r="B351" s="74">
        <v>43813</v>
      </c>
      <c r="C351" s="117">
        <v>15.119861793458611</v>
      </c>
      <c r="D351" s="117">
        <v>3.1136160302635831</v>
      </c>
      <c r="E351" s="117">
        <v>4.7351852759548567</v>
      </c>
      <c r="F351" s="117">
        <v>2.0388500501903288</v>
      </c>
      <c r="G351" s="117">
        <v>2.5053626579704371</v>
      </c>
      <c r="H351" s="117">
        <v>1.6214811953286019</v>
      </c>
      <c r="I351" s="117">
        <v>0.21620786013638688</v>
      </c>
      <c r="J351" s="117">
        <v>10.574668322087028</v>
      </c>
      <c r="K351" s="79">
        <v>39.925233185389835</v>
      </c>
      <c r="L351" s="67"/>
      <c r="M351" s="68"/>
      <c r="N351" s="69"/>
      <c r="O351" s="69"/>
      <c r="P351" s="69"/>
      <c r="Q351" s="69"/>
      <c r="R351" s="69"/>
      <c r="S351" s="69"/>
      <c r="T351" s="69"/>
      <c r="U351" s="69"/>
      <c r="V351" s="69"/>
      <c r="AK351" s="103">
        <v>43813</v>
      </c>
      <c r="AL351" s="118">
        <v>0.14037218798975032</v>
      </c>
      <c r="AM351" s="118">
        <v>5.5129957145662434E-2</v>
      </c>
      <c r="AN351" s="118">
        <v>0.39268776134719025</v>
      </c>
      <c r="AO351" s="118">
        <v>0.20059787167840301</v>
      </c>
      <c r="AP351" s="118">
        <v>8.1830123330401086E-2</v>
      </c>
    </row>
    <row r="352" spans="2:42">
      <c r="B352" s="74">
        <v>43814</v>
      </c>
      <c r="C352" s="117">
        <v>14.472826932696957</v>
      </c>
      <c r="D352" s="117">
        <v>3.1606046756766157</v>
      </c>
      <c r="E352" s="117">
        <v>4.6878635686051648</v>
      </c>
      <c r="F352" s="117">
        <v>1.9573812984647561</v>
      </c>
      <c r="G352" s="117">
        <v>2.5124327318972615</v>
      </c>
      <c r="H352" s="117">
        <v>1.5326600587493062</v>
      </c>
      <c r="I352" s="117">
        <v>0.20869996713861821</v>
      </c>
      <c r="J352" s="117">
        <v>10.279917948999692</v>
      </c>
      <c r="K352" s="79">
        <v>38.81238718222837</v>
      </c>
      <c r="L352" s="67"/>
      <c r="AK352" s="103">
        <v>43814</v>
      </c>
      <c r="AL352" s="118">
        <v>0.17924324173123074</v>
      </c>
      <c r="AM352" s="118">
        <v>5.911150725670445E-2</v>
      </c>
      <c r="AN352" s="118">
        <v>0.35336961424699465</v>
      </c>
      <c r="AO352" s="118">
        <v>0.17419340819565166</v>
      </c>
      <c r="AP352" s="118">
        <v>8.8852046290847392E-2</v>
      </c>
    </row>
    <row r="353" spans="2:42">
      <c r="B353" s="74">
        <v>43815</v>
      </c>
      <c r="C353" s="117">
        <v>13.935665916215587</v>
      </c>
      <c r="D353" s="117">
        <v>2.9825424404272289</v>
      </c>
      <c r="E353" s="117">
        <v>5.217564205261346</v>
      </c>
      <c r="F353" s="117">
        <v>3.2584308373019217</v>
      </c>
      <c r="G353" s="117">
        <v>2.5267855420045429</v>
      </c>
      <c r="H353" s="117">
        <v>1.7774602238256305</v>
      </c>
      <c r="I353" s="117">
        <v>0.21369094474682257</v>
      </c>
      <c r="J353" s="117">
        <v>10.776997374256247</v>
      </c>
      <c r="K353" s="79">
        <v>40.689137484039328</v>
      </c>
      <c r="L353" s="67"/>
      <c r="AK353" s="103">
        <v>43815</v>
      </c>
      <c r="AL353" s="118">
        <v>0.29607211127375072</v>
      </c>
      <c r="AM353" s="118">
        <v>0.13614720587113247</v>
      </c>
      <c r="AN353" s="118">
        <v>0.92290868936991666</v>
      </c>
      <c r="AO353" s="118">
        <v>0.2847067642319373</v>
      </c>
      <c r="AP353" s="118">
        <v>0.13616329638197372</v>
      </c>
    </row>
    <row r="354" spans="2:42">
      <c r="B354" s="74">
        <v>43816</v>
      </c>
      <c r="C354" s="117">
        <v>13.705744723554998</v>
      </c>
      <c r="D354" s="117">
        <v>3.0641542982498646</v>
      </c>
      <c r="E354" s="117">
        <v>5.4744667366685409</v>
      </c>
      <c r="F354" s="117">
        <v>3.4601162206437843</v>
      </c>
      <c r="G354" s="117">
        <v>2.4986853659284365</v>
      </c>
      <c r="H354" s="117">
        <v>1.8630544586841609</v>
      </c>
      <c r="I354" s="117">
        <v>0.21476909469211553</v>
      </c>
      <c r="J354" s="117">
        <v>10.90989003810656</v>
      </c>
      <c r="K354" s="79">
        <v>41.190880936528465</v>
      </c>
      <c r="L354" s="67"/>
      <c r="AK354" s="103">
        <v>43816</v>
      </c>
      <c r="AL354" s="118">
        <v>0.3805936477310729</v>
      </c>
      <c r="AM354" s="118">
        <v>0.11640221300270079</v>
      </c>
      <c r="AN354" s="118">
        <v>0.91672287593471236</v>
      </c>
      <c r="AO354" s="118">
        <v>0.30226408087592205</v>
      </c>
      <c r="AP354" s="118">
        <v>0.17117809151932306</v>
      </c>
    </row>
    <row r="355" spans="2:42">
      <c r="B355" s="74">
        <v>43817</v>
      </c>
      <c r="C355" s="117">
        <v>14.222558731836317</v>
      </c>
      <c r="D355" s="117">
        <v>3.1618412189769587</v>
      </c>
      <c r="E355" s="117">
        <v>5.5921988849978463</v>
      </c>
      <c r="F355" s="117">
        <v>3.1589560945719217</v>
      </c>
      <c r="G355" s="117">
        <v>2.4922805237487409</v>
      </c>
      <c r="H355" s="117">
        <v>1.727433163085891</v>
      </c>
      <c r="I355" s="117">
        <v>0.22089225645620708</v>
      </c>
      <c r="J355" s="117">
        <v>11.016236358917272</v>
      </c>
      <c r="K355" s="79">
        <v>41.592397232591154</v>
      </c>
      <c r="L355" s="67"/>
      <c r="AK355" s="103">
        <v>43817</v>
      </c>
      <c r="AL355" s="118">
        <v>0.26875631706499237</v>
      </c>
      <c r="AM355" s="118">
        <v>0.12010234465039692</v>
      </c>
      <c r="AN355" s="118">
        <v>0.92796033186987026</v>
      </c>
      <c r="AO355" s="118">
        <v>0.29431869950802081</v>
      </c>
      <c r="AP355" s="118">
        <v>0.14215349108405848</v>
      </c>
    </row>
    <row r="356" spans="2:42">
      <c r="B356" s="74">
        <v>43818</v>
      </c>
      <c r="C356" s="117">
        <v>14.607117186817302</v>
      </c>
      <c r="D356" s="117">
        <v>3.2706570294071398</v>
      </c>
      <c r="E356" s="117">
        <v>5.7076306505112893</v>
      </c>
      <c r="F356" s="117">
        <v>2.610035977949078</v>
      </c>
      <c r="G356" s="117">
        <v>2.4087458823555692</v>
      </c>
      <c r="H356" s="117">
        <v>1.8421321846630758</v>
      </c>
      <c r="I356" s="117">
        <v>0.22054179502025287</v>
      </c>
      <c r="J356" s="117">
        <v>11.04891445747645</v>
      </c>
      <c r="K356" s="79">
        <v>41.715775164200153</v>
      </c>
      <c r="L356" s="67"/>
      <c r="AK356" s="103">
        <v>43818</v>
      </c>
      <c r="AL356" s="118">
        <v>0.20344232729287612</v>
      </c>
      <c r="AM356" s="118">
        <v>7.2252386499551444E-2</v>
      </c>
      <c r="AN356" s="118">
        <v>0.68647023925066619</v>
      </c>
      <c r="AO356" s="118">
        <v>0.26855702929208164</v>
      </c>
      <c r="AP356" s="118">
        <v>8.7915890234390934E-2</v>
      </c>
    </row>
    <row r="357" spans="2:42">
      <c r="B357" s="74">
        <v>43819</v>
      </c>
      <c r="C357" s="117">
        <v>15.516628453359623</v>
      </c>
      <c r="D357" s="117">
        <v>3.3510323439294321</v>
      </c>
      <c r="E357" s="117">
        <v>5.5008850343879265</v>
      </c>
      <c r="F357" s="117">
        <v>2.2791682861906426</v>
      </c>
      <c r="G357" s="117">
        <v>2.2434649301931904</v>
      </c>
      <c r="H357" s="117">
        <v>1.7284776558355388</v>
      </c>
      <c r="I357" s="117">
        <v>0.21493428916442778</v>
      </c>
      <c r="J357" s="117">
        <v>11.10934573550616</v>
      </c>
      <c r="K357" s="79">
        <v>41.943936728566946</v>
      </c>
      <c r="L357" s="67"/>
      <c r="AK357" s="103">
        <v>43819</v>
      </c>
      <c r="AL357" s="118">
        <v>0.24674680920640857</v>
      </c>
      <c r="AM357" s="118">
        <v>5.5997463633811341E-2</v>
      </c>
      <c r="AN357" s="118">
        <v>0.52750867908535282</v>
      </c>
      <c r="AO357" s="118">
        <v>0.20011274468458304</v>
      </c>
      <c r="AP357" s="118">
        <v>7.641862959890719E-2</v>
      </c>
    </row>
    <row r="358" spans="2:42">
      <c r="B358" s="74">
        <v>43820</v>
      </c>
      <c r="C358" s="117">
        <v>15.59801648615983</v>
      </c>
      <c r="D358" s="117">
        <v>3.4660308708613279</v>
      </c>
      <c r="E358" s="117">
        <v>4.9749829256860512</v>
      </c>
      <c r="F358" s="117">
        <v>2.0267943595240823</v>
      </c>
      <c r="G358" s="117">
        <v>2.3109711948259033</v>
      </c>
      <c r="H358" s="117">
        <v>1.6902022011067339</v>
      </c>
      <c r="I358" s="117">
        <v>0.19865409457226182</v>
      </c>
      <c r="J358" s="117">
        <v>10.90436365861942</v>
      </c>
      <c r="K358" s="79">
        <v>41.17001579135561</v>
      </c>
      <c r="L358" s="67"/>
      <c r="AK358" s="103">
        <v>43820</v>
      </c>
      <c r="AL358" s="118">
        <v>0.21406907313591944</v>
      </c>
      <c r="AM358" s="118">
        <v>4.9423015202368636E-2</v>
      </c>
      <c r="AN358" s="118">
        <v>0.49669581794777889</v>
      </c>
      <c r="AO358" s="118">
        <v>0.13411549770767558</v>
      </c>
      <c r="AP358" s="118">
        <v>6.9335751139607993E-2</v>
      </c>
    </row>
    <row r="359" spans="2:42">
      <c r="B359" s="74">
        <v>43821</v>
      </c>
      <c r="C359" s="117">
        <v>15.724167937000153</v>
      </c>
      <c r="D359" s="117">
        <v>3.3930748161410929</v>
      </c>
      <c r="E359" s="117">
        <v>4.8181506175597102</v>
      </c>
      <c r="F359" s="117">
        <v>1.9237481607874063</v>
      </c>
      <c r="G359" s="117">
        <v>2.3372527680711213</v>
      </c>
      <c r="H359" s="117">
        <v>1.6664148850568148</v>
      </c>
      <c r="I359" s="117">
        <v>0.19756400698879437</v>
      </c>
      <c r="J359" s="117">
        <v>10.83040403548846</v>
      </c>
      <c r="K359" s="79">
        <v>40.890777227093551</v>
      </c>
      <c r="L359" s="67"/>
      <c r="AK359" s="103">
        <v>43821</v>
      </c>
      <c r="AL359" s="118">
        <v>0.22774373603104672</v>
      </c>
      <c r="AM359" s="118">
        <v>4.8976433766232827E-2</v>
      </c>
      <c r="AN359" s="118">
        <v>0.44588090943805925</v>
      </c>
      <c r="AO359" s="118">
        <v>0.1320501408736928</v>
      </c>
      <c r="AP359" s="118">
        <v>6.547824636035092E-2</v>
      </c>
    </row>
    <row r="360" spans="2:42">
      <c r="B360" s="74">
        <v>43822</v>
      </c>
      <c r="C360" s="117">
        <v>15.488142641879556</v>
      </c>
      <c r="D360" s="117">
        <v>3.2187222107927349</v>
      </c>
      <c r="E360" s="117">
        <v>4.788719365872808</v>
      </c>
      <c r="F360" s="117">
        <v>1.9321732237109164</v>
      </c>
      <c r="G360" s="117">
        <v>2.3473281153402086</v>
      </c>
      <c r="H360" s="117">
        <v>1.7820353070840196</v>
      </c>
      <c r="I360" s="117">
        <v>0.20056625369036307</v>
      </c>
      <c r="J360" s="117">
        <v>10.72134975169266</v>
      </c>
      <c r="K360" s="79">
        <v>40.479036870063261</v>
      </c>
      <c r="L360" s="67"/>
      <c r="AK360" s="103">
        <v>43822</v>
      </c>
      <c r="AL360" s="118">
        <v>0.16041577725071507</v>
      </c>
      <c r="AM360" s="118">
        <v>4.9724477715810393E-2</v>
      </c>
      <c r="AN360" s="118">
        <v>0.43019442231661309</v>
      </c>
      <c r="AO360" s="118">
        <v>0.14153794071312092</v>
      </c>
      <c r="AP360" s="118">
        <v>9.1281235800687796E-2</v>
      </c>
    </row>
    <row r="361" spans="2:42">
      <c r="B361" s="74">
        <v>43823</v>
      </c>
      <c r="C361" s="117">
        <v>15.47186503531951</v>
      </c>
      <c r="D361" s="117">
        <v>3.3720535800352627</v>
      </c>
      <c r="E361" s="117">
        <v>4.1262718021216296</v>
      </c>
      <c r="F361" s="117">
        <v>1.8284587783594199</v>
      </c>
      <c r="G361" s="117">
        <v>2.3530556168900056</v>
      </c>
      <c r="H361" s="117">
        <v>1.7970453171104115</v>
      </c>
      <c r="I361" s="117">
        <v>0.20290979202061582</v>
      </c>
      <c r="J361" s="117">
        <v>10.503005177162525</v>
      </c>
      <c r="K361" s="79">
        <v>39.654665099019383</v>
      </c>
      <c r="L361" s="67"/>
      <c r="AK361" s="103">
        <v>43823</v>
      </c>
      <c r="AL361" s="118">
        <v>0.20290824179378758</v>
      </c>
      <c r="AM361" s="118">
        <v>4.9835922634343388E-2</v>
      </c>
      <c r="AN361" s="118">
        <v>0.39826199900290754</v>
      </c>
      <c r="AO361" s="118">
        <v>0.12852512252595102</v>
      </c>
      <c r="AP361" s="118">
        <v>7.3575544726485559E-2</v>
      </c>
    </row>
    <row r="362" spans="2:42">
      <c r="B362" s="74">
        <v>43824</v>
      </c>
      <c r="C362" s="117">
        <v>15.687543322240058</v>
      </c>
      <c r="D362" s="117">
        <v>3.4709770440626997</v>
      </c>
      <c r="E362" s="117">
        <v>3.8381581781665535</v>
      </c>
      <c r="F362" s="117">
        <v>1.794894758102241</v>
      </c>
      <c r="G362" s="117">
        <v>2.3709994675435064</v>
      </c>
      <c r="H362" s="117">
        <v>1.8341708547435776</v>
      </c>
      <c r="I362" s="117">
        <v>0.19415563740239525</v>
      </c>
      <c r="J362" s="117">
        <v>10.517142656692613</v>
      </c>
      <c r="K362" s="79">
        <v>39.708041918953647</v>
      </c>
      <c r="L362" s="67"/>
      <c r="AK362" s="103">
        <v>43824</v>
      </c>
      <c r="AL362" s="118">
        <v>0.19594542618041783</v>
      </c>
      <c r="AM362" s="118">
        <v>5.0485349857449235E-2</v>
      </c>
      <c r="AN362" s="118">
        <v>0.4120795610088599</v>
      </c>
      <c r="AO362" s="118">
        <v>0.14468341853040428</v>
      </c>
      <c r="AP362" s="118">
        <v>7.8561102503032221E-2</v>
      </c>
    </row>
    <row r="363" spans="2:42">
      <c r="B363" s="74">
        <v>43825</v>
      </c>
      <c r="C363" s="117">
        <v>15.754688449300234</v>
      </c>
      <c r="D363" s="117">
        <v>3.4573750677589272</v>
      </c>
      <c r="E363" s="117">
        <v>4.3583882839819914</v>
      </c>
      <c r="F363" s="117">
        <v>1.8713385707034902</v>
      </c>
      <c r="G363" s="117">
        <v>2.3679419746443018</v>
      </c>
      <c r="H363" s="117">
        <v>1.8465151705953715</v>
      </c>
      <c r="I363" s="117">
        <v>0.19848283241213327</v>
      </c>
      <c r="J363" s="117">
        <v>10.756313303017187</v>
      </c>
      <c r="K363" s="79">
        <v>40.611043652413635</v>
      </c>
      <c r="L363" s="67"/>
      <c r="AK363" s="103">
        <v>43825</v>
      </c>
      <c r="AL363" s="118">
        <v>0.13543232923118398</v>
      </c>
      <c r="AM363" s="118">
        <v>5.3002080787485736E-2</v>
      </c>
      <c r="AN363" s="118">
        <v>0.47259534960820443</v>
      </c>
      <c r="AO363" s="118">
        <v>0.15833831656233588</v>
      </c>
      <c r="AP363" s="118">
        <v>9.7304542131779026E-2</v>
      </c>
    </row>
    <row r="364" spans="2:42">
      <c r="B364" s="74">
        <v>43826</v>
      </c>
      <c r="C364" s="117">
        <v>15.716029133720136</v>
      </c>
      <c r="D364" s="117">
        <v>3.5847390276942526</v>
      </c>
      <c r="E364" s="117">
        <v>4.3278746859132893</v>
      </c>
      <c r="F364" s="117">
        <v>2.3961367872017156</v>
      </c>
      <c r="G364" s="117">
        <v>2.4075985657131942</v>
      </c>
      <c r="H364" s="117">
        <v>1.6077169427123867</v>
      </c>
      <c r="I364" s="117">
        <v>0.20701640807628199</v>
      </c>
      <c r="J364" s="117">
        <v>10.89768370193234</v>
      </c>
      <c r="K364" s="79">
        <v>41.144795252963597</v>
      </c>
      <c r="L364" s="67"/>
      <c r="AK364" s="103">
        <v>43826</v>
      </c>
      <c r="AL364" s="118">
        <v>0.18101799574568</v>
      </c>
      <c r="AM364" s="118">
        <v>9.6900154021430984E-2</v>
      </c>
      <c r="AN364" s="118">
        <v>0.61595840722403938</v>
      </c>
      <c r="AO364" s="118">
        <v>0.20960981901065773</v>
      </c>
      <c r="AP364" s="118">
        <v>0.1185178082696015</v>
      </c>
    </row>
    <row r="365" spans="2:42">
      <c r="B365" s="74">
        <v>43827</v>
      </c>
      <c r="C365" s="117">
        <v>15.577669477959775</v>
      </c>
      <c r="D365" s="117">
        <v>3.5278580358784759</v>
      </c>
      <c r="E365" s="117">
        <v>3.9991881493132162</v>
      </c>
      <c r="F365" s="117">
        <v>2.136436630999178</v>
      </c>
      <c r="G365" s="117">
        <v>2.4700009362587196</v>
      </c>
      <c r="H365" s="117">
        <v>1.5056700094057662</v>
      </c>
      <c r="I365" s="117">
        <v>0.23190391768848029</v>
      </c>
      <c r="J365" s="117">
        <v>10.610035058902596</v>
      </c>
      <c r="K365" s="79">
        <v>40.058762216406208</v>
      </c>
      <c r="L365" s="67"/>
      <c r="AK365" s="103">
        <v>43827</v>
      </c>
      <c r="AL365" s="118">
        <v>0.132123418941681</v>
      </c>
      <c r="AM365" s="118">
        <v>7.2014263184412675E-2</v>
      </c>
      <c r="AN365" s="118">
        <v>0.6088286687393859</v>
      </c>
      <c r="AO365" s="118">
        <v>0.15161360032153232</v>
      </c>
      <c r="AP365" s="118">
        <v>0.10957541082677826</v>
      </c>
    </row>
    <row r="366" spans="2:42">
      <c r="B366" s="74">
        <v>43828</v>
      </c>
      <c r="C366" s="117">
        <v>15.315193072179108</v>
      </c>
      <c r="D366" s="117">
        <v>3.4549019811582413</v>
      </c>
      <c r="E366" s="117">
        <v>3.8567786621807034</v>
      </c>
      <c r="F366" s="117">
        <v>1.9138036964697691</v>
      </c>
      <c r="G366" s="117">
        <v>2.4786830052041844</v>
      </c>
      <c r="H366" s="117">
        <v>1.4122051178992292</v>
      </c>
      <c r="I366" s="117">
        <v>0.23934159970544083</v>
      </c>
      <c r="J366" s="117">
        <v>10.329795520320907</v>
      </c>
      <c r="K366" s="79">
        <v>39.000702655117585</v>
      </c>
      <c r="L366" s="67"/>
      <c r="AK366" s="103">
        <v>43828</v>
      </c>
      <c r="AL366" s="118">
        <v>0.11234013154532022</v>
      </c>
      <c r="AM366" s="118">
        <v>5.8458071223579357E-2</v>
      </c>
      <c r="AN366" s="118">
        <v>0.48591056951080813</v>
      </c>
      <c r="AO366" s="118">
        <v>0.16309042083562297</v>
      </c>
      <c r="AP366" s="118">
        <v>0.11244558703202337</v>
      </c>
    </row>
    <row r="367" spans="2:42">
      <c r="B367" s="74">
        <v>43829</v>
      </c>
      <c r="C367" s="117">
        <v>15.355887088579212</v>
      </c>
      <c r="D367" s="117">
        <v>3.3708170367349197</v>
      </c>
      <c r="E367" s="117">
        <v>4.3774618616794312</v>
      </c>
      <c r="F367" s="117">
        <v>2.181696592059077</v>
      </c>
      <c r="G367" s="117">
        <v>2.462270928220978</v>
      </c>
      <c r="H367" s="117">
        <v>1.44315262217852</v>
      </c>
      <c r="I367" s="117">
        <v>0.24097579475994588</v>
      </c>
      <c r="J367" s="117">
        <v>10.604102826193802</v>
      </c>
      <c r="K367" s="79">
        <v>40.036364750405887</v>
      </c>
      <c r="L367" s="67"/>
      <c r="AK367" s="103">
        <v>43829</v>
      </c>
      <c r="AL367" s="118">
        <v>0.17621572017717024</v>
      </c>
      <c r="AM367" s="118">
        <v>9.3244119283945784E-2</v>
      </c>
      <c r="AN367" s="118">
        <v>0.47062748335140364</v>
      </c>
      <c r="AO367" s="118">
        <v>0.18290500484496927</v>
      </c>
      <c r="AP367" s="118">
        <v>0.13356553857900932</v>
      </c>
    </row>
    <row r="368" spans="2:42">
      <c r="B368" s="75">
        <v>43830</v>
      </c>
      <c r="C368" s="76">
        <v>15.701786227980099</v>
      </c>
      <c r="D368" s="76">
        <v>3.5093098863733316</v>
      </c>
      <c r="E368" s="76">
        <v>4.4790540353710551</v>
      </c>
      <c r="F368" s="76">
        <v>2.4061236456750787</v>
      </c>
      <c r="G368" s="76">
        <v>2.4306379855969782</v>
      </c>
      <c r="H368" s="76">
        <v>1.2636635478284994</v>
      </c>
      <c r="I368" s="76">
        <v>0.23594375540647952</v>
      </c>
      <c r="J368" s="76">
        <v>10.818206792999842</v>
      </c>
      <c r="K368" s="79">
        <v>40.844725877231369</v>
      </c>
      <c r="L368" s="67"/>
      <c r="AK368" s="104">
        <v>43830</v>
      </c>
      <c r="AL368" s="105">
        <v>0.2444428093025699</v>
      </c>
      <c r="AM368" s="105">
        <v>0.1314392593846164</v>
      </c>
      <c r="AN368" s="105">
        <v>0.51058111147328245</v>
      </c>
      <c r="AO368" s="105">
        <v>0.16590915135412687</v>
      </c>
      <c r="AP368" s="105">
        <v>0.13734477950788743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B6422-5E62-5A40-BB94-BDC1840998DA}">
  <dimension ref="B1:BE368"/>
  <sheetViews>
    <sheetView zoomScale="62" workbookViewId="0">
      <selection activeCell="AK103" sqref="AK103"/>
    </sheetView>
  </sheetViews>
  <sheetFormatPr baseColWidth="10" defaultColWidth="10.83203125" defaultRowHeight="16"/>
  <cols>
    <col min="2" max="2" width="12.1640625" bestFit="1" customWidth="1"/>
    <col min="11" max="11" width="10.83203125" style="67"/>
    <col min="25" max="25" width="13" bestFit="1" customWidth="1"/>
    <col min="26" max="26" width="12" bestFit="1" customWidth="1"/>
    <col min="27" max="27" width="11.5" bestFit="1" customWidth="1"/>
    <col min="28" max="29" width="9.83203125" bestFit="1" customWidth="1"/>
    <col min="30" max="30" width="12.83203125" bestFit="1" customWidth="1"/>
    <col min="31" max="32" width="12.1640625" bestFit="1" customWidth="1"/>
    <col min="33" max="33" width="11.83203125" bestFit="1" customWidth="1"/>
    <col min="34" max="34" width="12.5" bestFit="1" customWidth="1"/>
    <col min="35" max="35" width="13.1640625" customWidth="1"/>
    <col min="37" max="37" width="12.1640625" style="83" bestFit="1" customWidth="1"/>
    <col min="38" max="42" width="10.83203125" style="83"/>
    <col min="51" max="51" width="13" bestFit="1" customWidth="1"/>
    <col min="52" max="52" width="10" bestFit="1" customWidth="1"/>
    <col min="53" max="53" width="13" bestFit="1" customWidth="1"/>
    <col min="54" max="54" width="15.1640625" bestFit="1" customWidth="1"/>
    <col min="55" max="55" width="11.1640625" bestFit="1" customWidth="1"/>
    <col min="56" max="56" width="12" bestFit="1" customWidth="1"/>
    <col min="58" max="58" width="14.83203125" bestFit="1" customWidth="1"/>
    <col min="59" max="59" width="10.33203125" bestFit="1" customWidth="1"/>
    <col min="60" max="60" width="13.6640625" bestFit="1" customWidth="1"/>
    <col min="61" max="61" width="16" bestFit="1" customWidth="1"/>
    <col min="62" max="62" width="11.83203125" bestFit="1" customWidth="1"/>
    <col min="63" max="63" width="12.6640625" bestFit="1" customWidth="1"/>
  </cols>
  <sheetData>
    <row r="1" spans="2:56">
      <c r="K1" s="101"/>
    </row>
    <row r="2" spans="2:56">
      <c r="B2" s="70" t="s">
        <v>532</v>
      </c>
      <c r="C2" s="71" t="s">
        <v>438</v>
      </c>
      <c r="D2" s="72" t="s">
        <v>422</v>
      </c>
      <c r="E2" s="72" t="s">
        <v>531</v>
      </c>
      <c r="F2" s="72" t="s">
        <v>282</v>
      </c>
      <c r="G2" s="72" t="s">
        <v>529</v>
      </c>
      <c r="H2" s="72" t="s">
        <v>473</v>
      </c>
      <c r="I2" s="72" t="s">
        <v>134</v>
      </c>
      <c r="J2" s="72" t="s">
        <v>533</v>
      </c>
      <c r="K2" s="73" t="s">
        <v>522</v>
      </c>
      <c r="M2" s="70" t="s">
        <v>532</v>
      </c>
      <c r="N2" s="71" t="s">
        <v>438</v>
      </c>
      <c r="O2" s="72" t="s">
        <v>422</v>
      </c>
      <c r="P2" s="72" t="s">
        <v>531</v>
      </c>
      <c r="Q2" s="72" t="s">
        <v>282</v>
      </c>
      <c r="R2" s="72" t="s">
        <v>529</v>
      </c>
      <c r="S2" s="72" t="s">
        <v>473</v>
      </c>
      <c r="T2" s="72" t="s">
        <v>134</v>
      </c>
      <c r="U2" s="72" t="s">
        <v>533</v>
      </c>
      <c r="V2" s="73" t="s">
        <v>522</v>
      </c>
      <c r="Y2" t="s">
        <v>546</v>
      </c>
      <c r="Z2" t="s">
        <v>553</v>
      </c>
      <c r="AA2" t="s">
        <v>547</v>
      </c>
      <c r="AB2" t="s">
        <v>548</v>
      </c>
      <c r="AC2" t="s">
        <v>549</v>
      </c>
      <c r="AD2" t="s">
        <v>550</v>
      </c>
      <c r="AE2" t="s">
        <v>551</v>
      </c>
      <c r="AF2" t="s">
        <v>554</v>
      </c>
      <c r="AG2" t="s">
        <v>555</v>
      </c>
      <c r="AH2" t="s">
        <v>556</v>
      </c>
      <c r="AK2" s="90" t="s">
        <v>532</v>
      </c>
      <c r="AL2" s="82" t="s">
        <v>580</v>
      </c>
      <c r="AM2" s="84" t="s">
        <v>296</v>
      </c>
      <c r="AN2" s="84" t="s">
        <v>288</v>
      </c>
      <c r="AO2" s="84" t="s">
        <v>312</v>
      </c>
      <c r="AP2" s="85" t="s">
        <v>292</v>
      </c>
      <c r="AR2" s="70" t="s">
        <v>532</v>
      </c>
      <c r="AS2" s="82" t="s">
        <v>580</v>
      </c>
      <c r="AT2" s="84" t="s">
        <v>296</v>
      </c>
      <c r="AU2" s="84" t="s">
        <v>288</v>
      </c>
      <c r="AV2" s="84" t="s">
        <v>312</v>
      </c>
      <c r="AW2" s="85" t="s">
        <v>292</v>
      </c>
      <c r="AY2" t="s">
        <v>546</v>
      </c>
      <c r="AZ2" t="s">
        <v>585</v>
      </c>
      <c r="BA2" t="s">
        <v>581</v>
      </c>
      <c r="BB2" t="s">
        <v>582</v>
      </c>
      <c r="BC2" t="s">
        <v>583</v>
      </c>
      <c r="BD2" t="s">
        <v>584</v>
      </c>
    </row>
    <row r="3" spans="2:56">
      <c r="B3" s="74">
        <v>43466</v>
      </c>
      <c r="C3" s="118">
        <v>2.4993780159999996</v>
      </c>
      <c r="D3" s="118">
        <v>0.78043949899999998</v>
      </c>
      <c r="E3" s="118">
        <v>3.8986630569999998</v>
      </c>
      <c r="F3" s="117">
        <v>1.6584749353849122</v>
      </c>
      <c r="G3" s="117">
        <v>0.57631217000000001</v>
      </c>
      <c r="H3" s="117">
        <v>0.529781104</v>
      </c>
      <c r="I3" s="117">
        <v>0.23373342000000003</v>
      </c>
      <c r="J3" s="117">
        <v>4.5612861510350449</v>
      </c>
      <c r="K3" s="79">
        <v>14.738068352419958</v>
      </c>
      <c r="L3" s="53"/>
      <c r="M3" s="74">
        <v>43831</v>
      </c>
      <c r="N3" s="116">
        <v>2.322589174</v>
      </c>
      <c r="O3" s="116">
        <v>0.79099791200000003</v>
      </c>
      <c r="P3" s="116">
        <v>3.2538855780000002</v>
      </c>
      <c r="Q3" s="116">
        <v>1.6797770304470894</v>
      </c>
      <c r="R3" s="116">
        <v>0.44925911099999999</v>
      </c>
      <c r="S3" s="116">
        <v>0.39525980099999997</v>
      </c>
      <c r="T3" s="116">
        <v>0.29153571899999997</v>
      </c>
      <c r="U3" s="116">
        <v>4.746139936181839</v>
      </c>
      <c r="V3" s="81">
        <v>13.929444261628928</v>
      </c>
      <c r="W3" s="67"/>
      <c r="X3" s="67"/>
      <c r="Y3" s="86" t="s">
        <v>552</v>
      </c>
      <c r="Z3" s="67">
        <v>915.80048708599986</v>
      </c>
      <c r="AA3" s="67">
        <v>286.49842249599999</v>
      </c>
      <c r="AB3" s="67">
        <v>1765.3061977370003</v>
      </c>
      <c r="AC3" s="67">
        <v>896.11179861564051</v>
      </c>
      <c r="AD3" s="67">
        <v>239.17636907100001</v>
      </c>
      <c r="AE3" s="67">
        <v>191.54048580299997</v>
      </c>
      <c r="AF3" s="67">
        <v>198.38965802799999</v>
      </c>
      <c r="AG3" s="67">
        <v>2187.2274373312621</v>
      </c>
      <c r="AH3" s="67">
        <v>6680.0508561679044</v>
      </c>
      <c r="AI3" s="67"/>
      <c r="AK3" s="103">
        <v>43466</v>
      </c>
      <c r="AL3" s="118">
        <v>0.24247803599999998</v>
      </c>
      <c r="AM3" s="118">
        <v>0.21416131899999999</v>
      </c>
      <c r="AN3" s="118">
        <v>0.203566789</v>
      </c>
      <c r="AO3" s="118">
        <v>0.21309915299999999</v>
      </c>
      <c r="AP3" s="136">
        <v>0.190352205</v>
      </c>
      <c r="AQ3" s="53"/>
      <c r="AR3" s="74">
        <v>43831</v>
      </c>
      <c r="AS3" s="116">
        <v>0.23486685600000001</v>
      </c>
      <c r="AT3" s="116">
        <v>0.25337785200000001</v>
      </c>
      <c r="AU3" s="116">
        <v>0.28626993699999997</v>
      </c>
      <c r="AV3" s="116">
        <v>0.187957339</v>
      </c>
      <c r="AW3" s="77">
        <v>0.12763581699999998</v>
      </c>
      <c r="AY3" s="86" t="s">
        <v>552</v>
      </c>
      <c r="AZ3" s="67">
        <v>114.79998111499999</v>
      </c>
      <c r="BA3" s="67">
        <v>118.58708661000001</v>
      </c>
      <c r="BB3" s="67">
        <v>153.96416271599998</v>
      </c>
      <c r="BC3" s="67">
        <v>97.533968569000024</v>
      </c>
      <c r="BD3" s="67">
        <v>86.654097695000019</v>
      </c>
    </row>
    <row r="4" spans="2:56">
      <c r="B4" s="74">
        <v>43467</v>
      </c>
      <c r="C4" s="118">
        <v>2.517388575</v>
      </c>
      <c r="D4" s="118">
        <v>0.797557725</v>
      </c>
      <c r="E4" s="118">
        <v>3.207026683</v>
      </c>
      <c r="F4" s="117">
        <v>1.8686919667747053</v>
      </c>
      <c r="G4" s="117">
        <v>0.50297994000000001</v>
      </c>
      <c r="H4" s="117">
        <v>0.51006427300000001</v>
      </c>
      <c r="I4" s="117">
        <v>0.39546035200000001</v>
      </c>
      <c r="J4" s="117">
        <v>4.7821959318522662</v>
      </c>
      <c r="K4" s="79">
        <v>14.581365446626972</v>
      </c>
      <c r="L4" s="53"/>
      <c r="M4" s="74">
        <v>43832</v>
      </c>
      <c r="N4" s="116">
        <v>2.5236866570000003</v>
      </c>
      <c r="O4" s="116">
        <v>0.804990384</v>
      </c>
      <c r="P4" s="116">
        <v>4.0239148739999999</v>
      </c>
      <c r="Q4" s="116">
        <v>2.4364402331297268</v>
      </c>
      <c r="R4" s="116">
        <v>0.57489074800000006</v>
      </c>
      <c r="S4" s="116">
        <v>0.50329244299999998</v>
      </c>
      <c r="T4" s="116">
        <v>0.50064662300000007</v>
      </c>
      <c r="U4" s="116">
        <v>5.8678352118898758</v>
      </c>
      <c r="V4" s="81">
        <v>17.235697174019602</v>
      </c>
      <c r="W4" s="67"/>
      <c r="X4" s="67"/>
      <c r="Y4" s="87" t="s">
        <v>534</v>
      </c>
      <c r="Z4" s="67">
        <v>77.224166634999989</v>
      </c>
      <c r="AA4" s="67">
        <v>24.952256390999995</v>
      </c>
      <c r="AB4" s="67">
        <v>139.24640464399999</v>
      </c>
      <c r="AC4" s="67">
        <v>73.19629855770431</v>
      </c>
      <c r="AD4" s="67">
        <v>19.047555789999997</v>
      </c>
      <c r="AE4" s="67">
        <v>16.231918182999998</v>
      </c>
      <c r="AF4" s="67">
        <v>15.876284754</v>
      </c>
      <c r="AG4" s="67">
        <v>182.81856221038382</v>
      </c>
      <c r="AH4" s="67">
        <v>548.59344716508815</v>
      </c>
      <c r="AI4" s="67"/>
      <c r="AK4" s="103">
        <v>43467</v>
      </c>
      <c r="AL4" s="118">
        <v>0.23529861699999999</v>
      </c>
      <c r="AM4" s="118">
        <v>0.25084429999999996</v>
      </c>
      <c r="AN4" s="118">
        <v>0.36427249099999998</v>
      </c>
      <c r="AO4" s="118">
        <v>0.19555640700000002</v>
      </c>
      <c r="AP4" s="136">
        <v>0.14740763800000001</v>
      </c>
      <c r="AQ4" s="53"/>
      <c r="AR4" s="74">
        <v>43832</v>
      </c>
      <c r="AS4" s="116">
        <v>0.29996030699999998</v>
      </c>
      <c r="AT4" s="116">
        <v>0.32668277800000001</v>
      </c>
      <c r="AU4" s="116">
        <v>0.41244186900000002</v>
      </c>
      <c r="AV4" s="116">
        <v>0.26102741499999998</v>
      </c>
      <c r="AW4" s="77">
        <v>0.27406402200000002</v>
      </c>
      <c r="AY4" s="139" t="s">
        <v>534</v>
      </c>
      <c r="AZ4" s="67">
        <v>9.5900576229999999</v>
      </c>
      <c r="BA4" s="67">
        <v>9.6310627840000009</v>
      </c>
      <c r="BB4" s="67">
        <v>12.406059024999999</v>
      </c>
      <c r="BC4" s="67">
        <v>7.909831144</v>
      </c>
      <c r="BD4" s="67">
        <v>6.8747164220000005</v>
      </c>
    </row>
    <row r="5" spans="2:56">
      <c r="B5" s="74">
        <v>43468</v>
      </c>
      <c r="C5" s="118">
        <v>2.5073055260000001</v>
      </c>
      <c r="D5" s="118">
        <v>0.80469236100000008</v>
      </c>
      <c r="E5" s="118">
        <v>4.5971276300000001</v>
      </c>
      <c r="F5" s="117">
        <v>2.3882247467665416</v>
      </c>
      <c r="G5" s="117">
        <v>0.52653246600000003</v>
      </c>
      <c r="H5" s="117">
        <v>0.53121507700000004</v>
      </c>
      <c r="I5" s="117">
        <v>0.48525911300000002</v>
      </c>
      <c r="J5" s="117">
        <v>5.7505509972697961</v>
      </c>
      <c r="K5" s="79">
        <v>17.590907917036336</v>
      </c>
      <c r="L5" s="53"/>
      <c r="M5" s="74">
        <v>43833</v>
      </c>
      <c r="N5" s="116">
        <v>2.5892439360000004</v>
      </c>
      <c r="O5" s="116">
        <v>0.81129789800000007</v>
      </c>
      <c r="P5" s="116">
        <v>4.8830372120000005</v>
      </c>
      <c r="Q5" s="116">
        <v>2.5163485098108085</v>
      </c>
      <c r="R5" s="116">
        <v>0.59502515899999997</v>
      </c>
      <c r="S5" s="116">
        <v>0.49635291200000003</v>
      </c>
      <c r="T5" s="116">
        <v>0.51792389299999997</v>
      </c>
      <c r="U5" s="116">
        <v>5.7332049338269533</v>
      </c>
      <c r="V5" s="81">
        <v>18.142434453637765</v>
      </c>
      <c r="W5" s="67"/>
      <c r="X5" s="67"/>
      <c r="Y5" s="87" t="s">
        <v>535</v>
      </c>
      <c r="Z5" s="67">
        <v>70.742937050999998</v>
      </c>
      <c r="AA5" s="67">
        <v>22.728057545000006</v>
      </c>
      <c r="AB5" s="67">
        <v>133.17266731199999</v>
      </c>
      <c r="AC5" s="67">
        <v>68.116291325448088</v>
      </c>
      <c r="AD5" s="67">
        <v>18.310169107</v>
      </c>
      <c r="AE5" s="67">
        <v>14.650855656000003</v>
      </c>
      <c r="AF5" s="67">
        <v>15.432231065000003</v>
      </c>
      <c r="AG5" s="67">
        <v>174.27878820259107</v>
      </c>
      <c r="AH5" s="67">
        <v>517.4319972640393</v>
      </c>
      <c r="AI5" s="67"/>
      <c r="AK5" s="103">
        <v>43468</v>
      </c>
      <c r="AL5" s="118">
        <v>0.30129528799999999</v>
      </c>
      <c r="AM5" s="118">
        <v>0.30678373999999997</v>
      </c>
      <c r="AN5" s="118">
        <v>0.38585509700000004</v>
      </c>
      <c r="AO5" s="118">
        <v>0.25399974199999997</v>
      </c>
      <c r="AP5" s="136">
        <v>0.254936787</v>
      </c>
      <c r="AQ5" s="53"/>
      <c r="AR5" s="74">
        <v>43833</v>
      </c>
      <c r="AS5" s="116">
        <v>0.312307799</v>
      </c>
      <c r="AT5" s="116">
        <v>0.333425005</v>
      </c>
      <c r="AU5" s="116">
        <v>0.41256964800000001</v>
      </c>
      <c r="AV5" s="116">
        <v>0.26012048100000001</v>
      </c>
      <c r="AW5" s="77">
        <v>0.28011376799999999</v>
      </c>
      <c r="AY5" s="139" t="s">
        <v>535</v>
      </c>
      <c r="AZ5" s="67">
        <v>8.9691405050000004</v>
      </c>
      <c r="BA5" s="67">
        <v>9.0898568619999995</v>
      </c>
      <c r="BB5" s="67">
        <v>11.430899089999999</v>
      </c>
      <c r="BC5" s="67">
        <v>7.364886621000001</v>
      </c>
      <c r="BD5" s="67">
        <v>6.5057930469999992</v>
      </c>
    </row>
    <row r="6" spans="2:56">
      <c r="B6" s="74">
        <v>43469</v>
      </c>
      <c r="C6" s="118">
        <v>2.5512109199999999</v>
      </c>
      <c r="D6" s="118">
        <v>0.80534415300000006</v>
      </c>
      <c r="E6" s="118">
        <v>4.8443147849999999</v>
      </c>
      <c r="F6" s="117">
        <v>2.4407827874701744</v>
      </c>
      <c r="G6" s="117">
        <v>0.530040281</v>
      </c>
      <c r="H6" s="117">
        <v>0.53738221499999994</v>
      </c>
      <c r="I6" s="117">
        <v>0.51380778199999999</v>
      </c>
      <c r="J6" s="117">
        <v>5.5390019618824482</v>
      </c>
      <c r="K6" s="79">
        <v>17.761884885352622</v>
      </c>
      <c r="L6" s="53"/>
      <c r="M6" s="74">
        <v>43834</v>
      </c>
      <c r="N6" s="116">
        <v>2.4170753490000001</v>
      </c>
      <c r="O6" s="116">
        <v>0.804235119</v>
      </c>
      <c r="P6" s="116">
        <v>4.2587384100000003</v>
      </c>
      <c r="Q6" s="116">
        <v>2.2194429221744296</v>
      </c>
      <c r="R6" s="116">
        <v>0.61977378900000002</v>
      </c>
      <c r="S6" s="116">
        <v>0.47347909999999999</v>
      </c>
      <c r="T6" s="116">
        <v>0.45248206600000002</v>
      </c>
      <c r="U6" s="116">
        <v>5.4633138224037596</v>
      </c>
      <c r="V6" s="81">
        <v>16.708540577578187</v>
      </c>
      <c r="W6" s="67"/>
      <c r="X6" s="67"/>
      <c r="Y6" s="87" t="s">
        <v>536</v>
      </c>
      <c r="Z6" s="67">
        <v>77.783514831999994</v>
      </c>
      <c r="AA6" s="67">
        <v>24.397077238999998</v>
      </c>
      <c r="AB6" s="67">
        <v>147.08239586999997</v>
      </c>
      <c r="AC6" s="67">
        <v>75.396508561719088</v>
      </c>
      <c r="AD6" s="67">
        <v>20.121088559000004</v>
      </c>
      <c r="AE6" s="67">
        <v>16.197872797000002</v>
      </c>
      <c r="AF6" s="67">
        <v>16.735548033000004</v>
      </c>
      <c r="AG6" s="67">
        <v>191.84287043080437</v>
      </c>
      <c r="AH6" s="67">
        <v>569.55687632252341</v>
      </c>
      <c r="AI6" s="67"/>
      <c r="AK6" s="103">
        <v>43469</v>
      </c>
      <c r="AL6" s="118">
        <v>0.30396993500000002</v>
      </c>
      <c r="AM6" s="118">
        <v>0.316246005</v>
      </c>
      <c r="AN6" s="118">
        <v>0.391172305</v>
      </c>
      <c r="AO6" s="118">
        <v>0.25944163800000003</v>
      </c>
      <c r="AP6" s="136">
        <v>0.25849238399999996</v>
      </c>
      <c r="AQ6" s="53"/>
      <c r="AR6" s="74">
        <v>43834</v>
      </c>
      <c r="AS6" s="116">
        <v>0.29014537400000001</v>
      </c>
      <c r="AT6" s="116">
        <v>0.30540194199999998</v>
      </c>
      <c r="AU6" s="116">
        <v>0.37327259499999998</v>
      </c>
      <c r="AV6" s="116">
        <v>0.240216293</v>
      </c>
      <c r="AW6" s="77">
        <v>0.231804015</v>
      </c>
      <c r="AY6" s="139" t="s">
        <v>536</v>
      </c>
      <c r="AZ6" s="67">
        <v>9.8137930619999985</v>
      </c>
      <c r="BA6" s="67">
        <v>9.9295557659999982</v>
      </c>
      <c r="BB6" s="67">
        <v>12.922249452999999</v>
      </c>
      <c r="BC6" s="67">
        <v>8.2572364139999994</v>
      </c>
      <c r="BD6" s="67">
        <v>7.0906389510000007</v>
      </c>
    </row>
    <row r="7" spans="2:56">
      <c r="B7" s="74">
        <v>43470</v>
      </c>
      <c r="C7" s="118">
        <v>2.4923976880000001</v>
      </c>
      <c r="D7" s="118">
        <v>0.79792754700000001</v>
      </c>
      <c r="E7" s="118">
        <v>4.0193174679999997</v>
      </c>
      <c r="F7" s="117">
        <v>1.9504613390384669</v>
      </c>
      <c r="G7" s="117">
        <v>0.58940685599999998</v>
      </c>
      <c r="H7" s="117">
        <v>0.51889638199999999</v>
      </c>
      <c r="I7" s="117">
        <v>0.43010173899999998</v>
      </c>
      <c r="J7" s="117">
        <v>5.0685113706362941</v>
      </c>
      <c r="K7" s="79">
        <v>15.867020389674762</v>
      </c>
      <c r="L7" s="53"/>
      <c r="M7" s="74">
        <v>43835</v>
      </c>
      <c r="N7" s="116">
        <v>2.3345263960000002</v>
      </c>
      <c r="O7" s="116">
        <v>0.752268151</v>
      </c>
      <c r="P7" s="116">
        <v>3.0255146979999998</v>
      </c>
      <c r="Q7" s="116">
        <v>1.7905151600062814</v>
      </c>
      <c r="R7" s="116">
        <v>0.58068984300000004</v>
      </c>
      <c r="S7" s="116">
        <v>0.43871287800000003</v>
      </c>
      <c r="T7" s="116">
        <v>0.33875358799999999</v>
      </c>
      <c r="U7" s="116">
        <v>4.9609041755576175</v>
      </c>
      <c r="V7" s="81">
        <v>14.221884889563897</v>
      </c>
      <c r="W7" s="67"/>
      <c r="X7" s="67"/>
      <c r="Y7" s="87" t="s">
        <v>537</v>
      </c>
      <c r="Z7" s="67">
        <v>74.946202819999996</v>
      </c>
      <c r="AA7" s="67">
        <v>23.809286157999999</v>
      </c>
      <c r="AB7" s="67">
        <v>145.16871884900002</v>
      </c>
      <c r="AC7" s="67">
        <v>72.622165403544571</v>
      </c>
      <c r="AD7" s="67">
        <v>19.774499430000002</v>
      </c>
      <c r="AE7" s="67">
        <v>15.759341807999999</v>
      </c>
      <c r="AF7" s="67">
        <v>16.415975263</v>
      </c>
      <c r="AG7" s="67">
        <v>185.90189699337759</v>
      </c>
      <c r="AH7" s="67">
        <v>554.39808672492222</v>
      </c>
      <c r="AI7" s="67"/>
      <c r="AK7" s="103">
        <v>43470</v>
      </c>
      <c r="AL7" s="118">
        <v>0.26022302799999997</v>
      </c>
      <c r="AM7" s="118">
        <v>0.25845385100000001</v>
      </c>
      <c r="AN7" s="118">
        <v>0.35962017299999999</v>
      </c>
      <c r="AO7" s="118">
        <v>0.21839298999999998</v>
      </c>
      <c r="AP7" s="136">
        <v>0.14680920800000002</v>
      </c>
      <c r="AQ7" s="53"/>
      <c r="AR7" s="74">
        <v>43835</v>
      </c>
      <c r="AS7" s="116">
        <v>0.24360227600000001</v>
      </c>
      <c r="AT7" s="116">
        <v>0.246610937</v>
      </c>
      <c r="AU7" s="116">
        <v>0.26686712600000001</v>
      </c>
      <c r="AV7" s="116">
        <v>0.21408228599999998</v>
      </c>
      <c r="AW7" s="77">
        <v>0.18960754500000002</v>
      </c>
      <c r="AY7" s="139" t="s">
        <v>537</v>
      </c>
      <c r="AZ7" s="67">
        <v>9.3003416999999988</v>
      </c>
      <c r="BA7" s="67">
        <v>9.6961870260000005</v>
      </c>
      <c r="BB7" s="67">
        <v>12.600784432000001</v>
      </c>
      <c r="BC7" s="67">
        <v>7.9580489310000004</v>
      </c>
      <c r="BD7" s="67">
        <v>6.7555138020000012</v>
      </c>
    </row>
    <row r="8" spans="2:56">
      <c r="B8" s="74">
        <v>43471</v>
      </c>
      <c r="C8" s="118">
        <v>2.4316170669999999</v>
      </c>
      <c r="D8" s="118">
        <v>0.74913595600000005</v>
      </c>
      <c r="E8" s="118">
        <v>2.6838449670000002</v>
      </c>
      <c r="F8" s="117">
        <v>1.3825935346299163</v>
      </c>
      <c r="G8" s="117">
        <v>0.49008571999999995</v>
      </c>
      <c r="H8" s="117">
        <v>0.49181915399999998</v>
      </c>
      <c r="I8" s="117">
        <v>0.30471571999999997</v>
      </c>
      <c r="J8" s="117">
        <v>4.1917058374294802</v>
      </c>
      <c r="K8" s="79">
        <v>12.725517956059397</v>
      </c>
      <c r="L8" s="53"/>
      <c r="M8" s="74">
        <v>43836</v>
      </c>
      <c r="N8" s="116">
        <v>2.5581938919999998</v>
      </c>
      <c r="O8" s="116">
        <v>0.81675877699999999</v>
      </c>
      <c r="P8" s="116">
        <v>4.6249019790000006</v>
      </c>
      <c r="Q8" s="116">
        <v>2.2221776091817684</v>
      </c>
      <c r="R8" s="116">
        <v>0.60759248100000007</v>
      </c>
      <c r="S8" s="116">
        <v>0.51113781000000003</v>
      </c>
      <c r="T8" s="116">
        <v>0.54367759800000004</v>
      </c>
      <c r="U8" s="116">
        <v>6.2160215529038316</v>
      </c>
      <c r="V8" s="81">
        <v>18.100461699085599</v>
      </c>
      <c r="W8" s="67"/>
      <c r="X8" s="67"/>
      <c r="Y8" s="87" t="s">
        <v>538</v>
      </c>
      <c r="Z8" s="67">
        <v>77.474782222999991</v>
      </c>
      <c r="AA8" s="67">
        <v>24.229326625999999</v>
      </c>
      <c r="AB8" s="67">
        <v>151.81521279599997</v>
      </c>
      <c r="AC8" s="67">
        <v>75.960612231395913</v>
      </c>
      <c r="AD8" s="67">
        <v>20.171407640000005</v>
      </c>
      <c r="AE8" s="67">
        <v>16.314997928</v>
      </c>
      <c r="AF8" s="67">
        <v>17.142440322000002</v>
      </c>
      <c r="AG8" s="67">
        <v>191.31504588617813</v>
      </c>
      <c r="AH8" s="67">
        <v>574.42382565257401</v>
      </c>
      <c r="AI8" s="67"/>
      <c r="AK8" s="103">
        <v>43471</v>
      </c>
      <c r="AL8" s="118">
        <v>0.21383095999999999</v>
      </c>
      <c r="AM8" s="118">
        <v>0.176357652</v>
      </c>
      <c r="AN8" s="118">
        <v>0.21665169300000001</v>
      </c>
      <c r="AO8" s="118">
        <v>0.16282498300000001</v>
      </c>
      <c r="AP8" s="136">
        <v>0.107695471</v>
      </c>
      <c r="AQ8" s="53"/>
      <c r="AR8" s="74">
        <v>43836</v>
      </c>
      <c r="AS8" s="116">
        <v>0.33690097299999999</v>
      </c>
      <c r="AT8" s="116">
        <v>0.34804747600000002</v>
      </c>
      <c r="AU8" s="116">
        <v>0.36840360100000002</v>
      </c>
      <c r="AV8" s="116">
        <v>0.18812060799999999</v>
      </c>
      <c r="AW8" s="77">
        <v>0.14098986600000002</v>
      </c>
      <c r="AY8" s="139" t="s">
        <v>538</v>
      </c>
      <c r="AZ8" s="67">
        <v>9.710570581999999</v>
      </c>
      <c r="BA8" s="67">
        <v>9.8621864559999999</v>
      </c>
      <c r="BB8" s="67">
        <v>13.257528066000003</v>
      </c>
      <c r="BC8" s="67">
        <v>8.2948906989999998</v>
      </c>
      <c r="BD8" s="67">
        <v>7.3178813089999988</v>
      </c>
    </row>
    <row r="9" spans="2:56">
      <c r="B9" s="74">
        <v>43472</v>
      </c>
      <c r="C9" s="118">
        <v>2.5113770230000001</v>
      </c>
      <c r="D9" s="118">
        <v>0.81458871699999991</v>
      </c>
      <c r="E9" s="118">
        <v>4.1676608819999998</v>
      </c>
      <c r="F9" s="117">
        <v>2.3089456599249782</v>
      </c>
      <c r="G9" s="117">
        <v>0.49699780999999998</v>
      </c>
      <c r="H9" s="117">
        <v>0.52677013300000008</v>
      </c>
      <c r="I9" s="117">
        <v>0.53252672699999992</v>
      </c>
      <c r="J9" s="117">
        <v>5.7127798224433421</v>
      </c>
      <c r="K9" s="79">
        <v>17.071646774368318</v>
      </c>
      <c r="L9" s="53"/>
      <c r="M9" s="74">
        <v>43837</v>
      </c>
      <c r="N9" s="116">
        <v>2.572820347</v>
      </c>
      <c r="O9" s="116">
        <v>0.81739337899999998</v>
      </c>
      <c r="P9" s="116">
        <v>5.267713616</v>
      </c>
      <c r="Q9" s="116">
        <v>2.6873142882301182</v>
      </c>
      <c r="R9" s="116">
        <v>0.56242805600000001</v>
      </c>
      <c r="S9" s="116">
        <v>0.52733423300000004</v>
      </c>
      <c r="T9" s="116">
        <v>0.55731671299999996</v>
      </c>
      <c r="U9" s="116">
        <v>6.3888944801133212</v>
      </c>
      <c r="V9" s="81">
        <v>19.381215112343437</v>
      </c>
      <c r="W9" s="67"/>
      <c r="X9" s="67"/>
      <c r="Y9" s="87" t="s">
        <v>539</v>
      </c>
      <c r="Z9" s="67">
        <v>74.805215949000001</v>
      </c>
      <c r="AA9" s="67">
        <v>23.035041433000004</v>
      </c>
      <c r="AB9" s="67">
        <v>144.43321017499997</v>
      </c>
      <c r="AC9" s="67">
        <v>72.450355828109949</v>
      </c>
      <c r="AD9" s="67">
        <v>19.372747633999996</v>
      </c>
      <c r="AE9" s="67">
        <v>15.702325213999998</v>
      </c>
      <c r="AF9" s="67">
        <v>16.301174250999999</v>
      </c>
      <c r="AG9" s="67">
        <v>168.00976917666458</v>
      </c>
      <c r="AH9" s="67">
        <v>534.10983966077458</v>
      </c>
      <c r="AI9" s="67"/>
      <c r="AK9" s="103">
        <v>43472</v>
      </c>
      <c r="AL9" s="118">
        <v>0.32880107799999997</v>
      </c>
      <c r="AM9" s="118">
        <v>0.32477738299999998</v>
      </c>
      <c r="AN9" s="118">
        <v>0.425210327</v>
      </c>
      <c r="AO9" s="118">
        <v>0.216790231</v>
      </c>
      <c r="AP9" s="136">
        <v>0.12588838199999999</v>
      </c>
      <c r="AQ9" s="53"/>
      <c r="AR9" s="74">
        <v>43837</v>
      </c>
      <c r="AS9" s="116">
        <v>0.34775823900000002</v>
      </c>
      <c r="AT9" s="116">
        <v>0.35549951199999996</v>
      </c>
      <c r="AU9" s="116">
        <v>0.44415433899999995</v>
      </c>
      <c r="AV9" s="116">
        <v>0.28896618000000002</v>
      </c>
      <c r="AW9" s="77">
        <v>0.27271504299999999</v>
      </c>
      <c r="AY9" s="139" t="s">
        <v>539</v>
      </c>
      <c r="AZ9" s="67">
        <v>9.1909665210000036</v>
      </c>
      <c r="BA9" s="67">
        <v>9.6450371270000019</v>
      </c>
      <c r="BB9" s="67">
        <v>12.715285065000002</v>
      </c>
      <c r="BC9" s="67">
        <v>7.876956884000001</v>
      </c>
      <c r="BD9" s="67">
        <v>6.9028060270000013</v>
      </c>
    </row>
    <row r="10" spans="2:56">
      <c r="B10" s="74">
        <v>43473</v>
      </c>
      <c r="C10" s="118">
        <v>2.5110879109999997</v>
      </c>
      <c r="D10" s="118">
        <v>0.81273609099999999</v>
      </c>
      <c r="E10" s="118">
        <v>4.9131759390000003</v>
      </c>
      <c r="F10" s="117">
        <v>2.6032254961107091</v>
      </c>
      <c r="G10" s="117">
        <v>0.52037097300000001</v>
      </c>
      <c r="H10" s="117">
        <v>0.53097081400000001</v>
      </c>
      <c r="I10" s="117">
        <v>0.54806227099999993</v>
      </c>
      <c r="J10" s="117">
        <v>6.1117153261807431</v>
      </c>
      <c r="K10" s="79">
        <v>18.551344821291451</v>
      </c>
      <c r="L10" s="53"/>
      <c r="M10" s="74">
        <v>43838</v>
      </c>
      <c r="N10" s="116">
        <v>2.5801197769999997</v>
      </c>
      <c r="O10" s="116">
        <v>0.81883351000000004</v>
      </c>
      <c r="P10" s="116">
        <v>5.3694298690000002</v>
      </c>
      <c r="Q10" s="116">
        <v>2.6978914458885774</v>
      </c>
      <c r="R10" s="116">
        <v>0.58153189599999999</v>
      </c>
      <c r="S10" s="116">
        <v>0.52512949899999994</v>
      </c>
      <c r="T10" s="116">
        <v>0.56110081499999998</v>
      </c>
      <c r="U10" s="116">
        <v>6.5851440088369531</v>
      </c>
      <c r="V10" s="81">
        <v>19.719180820725526</v>
      </c>
      <c r="W10" s="67"/>
      <c r="X10" s="67"/>
      <c r="Y10" s="87" t="s">
        <v>540</v>
      </c>
      <c r="Z10" s="67">
        <v>77.428805118999989</v>
      </c>
      <c r="AA10" s="67">
        <v>23.854881948000006</v>
      </c>
      <c r="AB10" s="67">
        <v>151.37179402300004</v>
      </c>
      <c r="AC10" s="67">
        <v>76.114637328857697</v>
      </c>
      <c r="AD10" s="67">
        <v>20.330845412999995</v>
      </c>
      <c r="AE10" s="67">
        <v>16.280361108999998</v>
      </c>
      <c r="AF10" s="67">
        <v>17.037220921999999</v>
      </c>
      <c r="AG10" s="67">
        <v>175.17241336209514</v>
      </c>
      <c r="AH10" s="67">
        <v>557.59095922495294</v>
      </c>
      <c r="AI10" s="67"/>
      <c r="AK10" s="103">
        <v>43473</v>
      </c>
      <c r="AL10" s="118">
        <v>0.33145155800000003</v>
      </c>
      <c r="AM10" s="118">
        <v>0.33811014100000003</v>
      </c>
      <c r="AN10" s="118">
        <v>0.44137522100000004</v>
      </c>
      <c r="AO10" s="118">
        <v>0.27754688599999999</v>
      </c>
      <c r="AP10" s="136">
        <v>0.25725927500000001</v>
      </c>
      <c r="AQ10" s="53"/>
      <c r="AR10" s="74">
        <v>43838</v>
      </c>
      <c r="AS10" s="116">
        <v>0.34208274399999999</v>
      </c>
      <c r="AT10" s="116">
        <v>0.35650489699999999</v>
      </c>
      <c r="AU10" s="116">
        <v>0.44592530599999997</v>
      </c>
      <c r="AV10" s="116">
        <v>0.29166552800000001</v>
      </c>
      <c r="AW10" s="77">
        <v>0.28018584800000002</v>
      </c>
      <c r="AY10" s="139" t="s">
        <v>540</v>
      </c>
      <c r="AZ10" s="67">
        <v>9.5962634490000003</v>
      </c>
      <c r="BA10" s="67">
        <v>10.088131292</v>
      </c>
      <c r="BB10" s="67">
        <v>13.330885657000001</v>
      </c>
      <c r="BC10" s="67">
        <v>8.2213167699999996</v>
      </c>
      <c r="BD10" s="67">
        <v>7.4044162790000003</v>
      </c>
    </row>
    <row r="11" spans="2:56">
      <c r="B11" s="74">
        <v>43474</v>
      </c>
      <c r="C11" s="118">
        <v>2.5108534479999998</v>
      </c>
      <c r="D11" s="118">
        <v>0.81508166599999998</v>
      </c>
      <c r="E11" s="118">
        <v>5.0186959160000004</v>
      </c>
      <c r="F11" s="117">
        <v>2.60923418406712</v>
      </c>
      <c r="G11" s="117">
        <v>0.55169758299999994</v>
      </c>
      <c r="H11" s="117">
        <v>0.52975942300000001</v>
      </c>
      <c r="I11" s="117">
        <v>0.54514523400000003</v>
      </c>
      <c r="J11" s="117">
        <v>6.1906115003022508</v>
      </c>
      <c r="K11" s="79">
        <v>18.771078954369369</v>
      </c>
      <c r="L11" s="53"/>
      <c r="M11" s="74">
        <v>43839</v>
      </c>
      <c r="N11" s="116">
        <v>2.5809480469999997</v>
      </c>
      <c r="O11" s="116">
        <v>0.82341354500000008</v>
      </c>
      <c r="P11" s="116">
        <v>5.3200257000000004</v>
      </c>
      <c r="Q11" s="116">
        <v>2.7194620298499359</v>
      </c>
      <c r="R11" s="116">
        <v>0.67921364200000001</v>
      </c>
      <c r="S11" s="116">
        <v>0.52617954599999994</v>
      </c>
      <c r="T11" s="116">
        <v>0.56317618200000008</v>
      </c>
      <c r="U11" s="116">
        <v>6.6414452716728709</v>
      </c>
      <c r="V11" s="81">
        <v>19.853863963522805</v>
      </c>
      <c r="W11" s="67"/>
      <c r="X11" s="67"/>
      <c r="Y11" s="87" t="s">
        <v>541</v>
      </c>
      <c r="Z11" s="67">
        <v>77.447032315000016</v>
      </c>
      <c r="AA11" s="67">
        <v>23.901239324999999</v>
      </c>
      <c r="AB11" s="67">
        <v>151.53442117099999</v>
      </c>
      <c r="AC11" s="67">
        <v>75.834571517745999</v>
      </c>
      <c r="AD11" s="67">
        <v>20.257309264999996</v>
      </c>
      <c r="AE11" s="67">
        <v>16.298048922</v>
      </c>
      <c r="AF11" s="67">
        <v>16.955429667000001</v>
      </c>
      <c r="AG11" s="67">
        <v>174.8756967763421</v>
      </c>
      <c r="AH11" s="67">
        <v>557.10374895908819</v>
      </c>
      <c r="AI11" s="67"/>
      <c r="AK11" s="103">
        <v>43474</v>
      </c>
      <c r="AL11" s="118">
        <v>0.33257866800000002</v>
      </c>
      <c r="AM11" s="118">
        <v>0.33735141400000002</v>
      </c>
      <c r="AN11" s="118">
        <v>0.44427037899999999</v>
      </c>
      <c r="AO11" s="118">
        <v>0.27902915299999997</v>
      </c>
      <c r="AP11" s="136">
        <v>0.25934010600000001</v>
      </c>
      <c r="AQ11" s="53"/>
      <c r="AR11" s="74">
        <v>43839</v>
      </c>
      <c r="AS11" s="116">
        <v>0.34379855599999998</v>
      </c>
      <c r="AT11" s="116">
        <v>0.35685496700000002</v>
      </c>
      <c r="AU11" s="116">
        <v>0.45291552800000001</v>
      </c>
      <c r="AV11" s="116">
        <v>0.29121456000000001</v>
      </c>
      <c r="AW11" s="77">
        <v>0.28108553200000003</v>
      </c>
      <c r="AY11" s="139" t="s">
        <v>541</v>
      </c>
      <c r="AZ11" s="67">
        <v>9.5745563820000008</v>
      </c>
      <c r="BA11" s="67">
        <v>10.071618912</v>
      </c>
      <c r="BB11" s="67">
        <v>13.268003143</v>
      </c>
      <c r="BC11" s="67">
        <v>8.2400761320000004</v>
      </c>
      <c r="BD11" s="67">
        <v>7.3253434420000021</v>
      </c>
    </row>
    <row r="12" spans="2:56">
      <c r="B12" s="74">
        <v>43475</v>
      </c>
      <c r="C12" s="118">
        <v>2.5118797480000001</v>
      </c>
      <c r="D12" s="118">
        <v>0.81474963899999997</v>
      </c>
      <c r="E12" s="118">
        <v>5.0578203329999996</v>
      </c>
      <c r="F12" s="117">
        <v>2.6159531757088397</v>
      </c>
      <c r="G12" s="117">
        <v>0.55141856</v>
      </c>
      <c r="H12" s="117">
        <v>0.53327190199999996</v>
      </c>
      <c r="I12" s="117">
        <v>0.549434227</v>
      </c>
      <c r="J12" s="117">
        <v>6.3229745387205503</v>
      </c>
      <c r="K12" s="79">
        <v>18.957502123429393</v>
      </c>
      <c r="L12" s="53"/>
      <c r="M12" s="74">
        <v>43840</v>
      </c>
      <c r="N12" s="116">
        <v>2.6262300950000004</v>
      </c>
      <c r="O12" s="116">
        <v>0.8233558270000001</v>
      </c>
      <c r="P12" s="116">
        <v>5.3907589079999996</v>
      </c>
      <c r="Q12" s="116">
        <v>2.7120089329169779</v>
      </c>
      <c r="R12" s="116">
        <v>0.68189543399999997</v>
      </c>
      <c r="S12" s="116">
        <v>0.53345397299999997</v>
      </c>
      <c r="T12" s="116">
        <v>0.56721449000000002</v>
      </c>
      <c r="U12" s="116">
        <v>6.2063876678368075</v>
      </c>
      <c r="V12" s="81">
        <v>19.541305327753786</v>
      </c>
      <c r="W12" s="67"/>
      <c r="X12" s="67"/>
      <c r="Y12" s="87" t="s">
        <v>542</v>
      </c>
      <c r="Z12" s="67">
        <v>74.828444632</v>
      </c>
      <c r="AA12" s="67">
        <v>23.044652692000003</v>
      </c>
      <c r="AB12" s="67">
        <v>144.27026281299999</v>
      </c>
      <c r="AC12" s="67">
        <v>72.651491992584383</v>
      </c>
      <c r="AD12" s="67">
        <v>19.447611890999998</v>
      </c>
      <c r="AE12" s="67">
        <v>15.704331960999998</v>
      </c>
      <c r="AF12" s="67">
        <v>16.325577824</v>
      </c>
      <c r="AG12" s="67">
        <v>168.08737809686235</v>
      </c>
      <c r="AH12" s="67">
        <v>534.35975190244687</v>
      </c>
      <c r="AI12" s="67"/>
      <c r="AK12" s="103">
        <v>43475</v>
      </c>
      <c r="AL12" s="118">
        <v>0.33421863400000001</v>
      </c>
      <c r="AM12" s="118">
        <v>0.33897423500000001</v>
      </c>
      <c r="AN12" s="118">
        <v>0.44090506000000002</v>
      </c>
      <c r="AO12" s="118">
        <v>0.27872779200000003</v>
      </c>
      <c r="AP12" s="136">
        <v>0.26104183199999997</v>
      </c>
      <c r="AQ12" s="53"/>
      <c r="AR12" s="74">
        <v>43840</v>
      </c>
      <c r="AS12" s="116">
        <v>0.33827500500000002</v>
      </c>
      <c r="AT12" s="116">
        <v>0.36005938100000001</v>
      </c>
      <c r="AU12" s="116">
        <v>0.44468083600000002</v>
      </c>
      <c r="AV12" s="116">
        <v>0.29212279200000002</v>
      </c>
      <c r="AW12" s="77">
        <v>0.29232903399999999</v>
      </c>
      <c r="AY12" s="139" t="s">
        <v>542</v>
      </c>
      <c r="AZ12" s="67">
        <v>9.1836048029999997</v>
      </c>
      <c r="BA12" s="67">
        <v>9.6577915510000008</v>
      </c>
      <c r="BB12" s="67">
        <v>12.763034955</v>
      </c>
      <c r="BC12" s="67">
        <v>7.8584417450000021</v>
      </c>
      <c r="BD12" s="67">
        <v>6.9969636540000009</v>
      </c>
    </row>
    <row r="13" spans="2:56">
      <c r="B13" s="74">
        <v>43476</v>
      </c>
      <c r="C13" s="118">
        <v>2.5430345329999997</v>
      </c>
      <c r="D13" s="118">
        <v>0.78821668299999992</v>
      </c>
      <c r="E13" s="118">
        <v>5.2849839570000006</v>
      </c>
      <c r="F13" s="117">
        <v>2.6228455982327143</v>
      </c>
      <c r="G13" s="117">
        <v>0.49858678700000003</v>
      </c>
      <c r="H13" s="117">
        <v>0.53780388000000001</v>
      </c>
      <c r="I13" s="117">
        <v>0.57257559199999997</v>
      </c>
      <c r="J13" s="117">
        <v>5.931375443255428</v>
      </c>
      <c r="K13" s="79">
        <v>18.779422473488143</v>
      </c>
      <c r="L13" s="53"/>
      <c r="M13" s="74">
        <v>43841</v>
      </c>
      <c r="N13" s="116">
        <v>2.5509611109999999</v>
      </c>
      <c r="O13" s="116">
        <v>0.81110196000000001</v>
      </c>
      <c r="P13" s="116">
        <v>4.7884558119999996</v>
      </c>
      <c r="Q13" s="116">
        <v>2.3248493042257063</v>
      </c>
      <c r="R13" s="116">
        <v>0.61930180599999995</v>
      </c>
      <c r="S13" s="116">
        <v>0.506014195</v>
      </c>
      <c r="T13" s="116">
        <v>0.50596313900000001</v>
      </c>
      <c r="U13" s="116">
        <v>5.8793080694666946</v>
      </c>
      <c r="V13" s="81">
        <v>17.9859553966924</v>
      </c>
      <c r="W13" s="67"/>
      <c r="X13" s="67"/>
      <c r="Y13" s="87" t="s">
        <v>543</v>
      </c>
      <c r="Z13" s="67">
        <v>77.898551784999995</v>
      </c>
      <c r="AA13" s="67">
        <v>23.877863813999998</v>
      </c>
      <c r="AB13" s="67">
        <v>155.86525371599998</v>
      </c>
      <c r="AC13" s="67">
        <v>77.933506608251832</v>
      </c>
      <c r="AD13" s="67">
        <v>20.580124234000003</v>
      </c>
      <c r="AE13" s="67">
        <v>16.304972314999993</v>
      </c>
      <c r="AF13" s="67">
        <v>17.115885159999998</v>
      </c>
      <c r="AG13" s="67">
        <v>184.83921127962202</v>
      </c>
      <c r="AH13" s="67">
        <v>574.415368911874</v>
      </c>
      <c r="AI13" s="67"/>
      <c r="AK13" s="103">
        <v>43476</v>
      </c>
      <c r="AL13" s="118">
        <v>0.33222924999999998</v>
      </c>
      <c r="AM13" s="118">
        <v>0.343959917</v>
      </c>
      <c r="AN13" s="118">
        <v>0.43665706100000001</v>
      </c>
      <c r="AO13" s="118">
        <v>0.28310733500000002</v>
      </c>
      <c r="AP13" s="136">
        <v>0.26622119399999999</v>
      </c>
      <c r="AQ13" s="53"/>
      <c r="AR13" s="74">
        <v>43841</v>
      </c>
      <c r="AS13" s="116">
        <v>0.310470421</v>
      </c>
      <c r="AT13" s="116">
        <v>0.32857465899999999</v>
      </c>
      <c r="AU13" s="116">
        <v>0.38432148999999999</v>
      </c>
      <c r="AV13" s="116">
        <v>0.261540944</v>
      </c>
      <c r="AW13" s="77">
        <v>0.22626401300000001</v>
      </c>
      <c r="AY13" s="139" t="s">
        <v>543</v>
      </c>
      <c r="AZ13" s="67">
        <v>9.8467054640000011</v>
      </c>
      <c r="BA13" s="67">
        <v>10.258543155</v>
      </c>
      <c r="BB13" s="67">
        <v>13.450656086999999</v>
      </c>
      <c r="BC13" s="67">
        <v>8.4648470430000007</v>
      </c>
      <c r="BD13" s="67">
        <v>7.752612528000002</v>
      </c>
    </row>
    <row r="14" spans="2:56">
      <c r="B14" s="74">
        <v>43477</v>
      </c>
      <c r="C14" s="118">
        <v>2.4695009530000003</v>
      </c>
      <c r="D14" s="118">
        <v>0.76636026700000004</v>
      </c>
      <c r="E14" s="118">
        <v>4.4590263389999993</v>
      </c>
      <c r="F14" s="117">
        <v>2.0570674558974389</v>
      </c>
      <c r="G14" s="117">
        <v>0.60678446699999999</v>
      </c>
      <c r="H14" s="117">
        <v>0.51905791800000001</v>
      </c>
      <c r="I14" s="117">
        <v>0.49632965000000001</v>
      </c>
      <c r="J14" s="117">
        <v>5.4055642908796404</v>
      </c>
      <c r="K14" s="79">
        <v>16.779691340777081</v>
      </c>
      <c r="L14" s="53"/>
      <c r="M14" s="74">
        <v>43842</v>
      </c>
      <c r="N14" s="116">
        <v>2.4565026690000002</v>
      </c>
      <c r="O14" s="116">
        <v>0.76719751100000011</v>
      </c>
      <c r="P14" s="116">
        <v>3.5676334120000002</v>
      </c>
      <c r="Q14" s="116">
        <v>1.7949163935434289</v>
      </c>
      <c r="R14" s="116">
        <v>0.55179266599999999</v>
      </c>
      <c r="S14" s="116">
        <v>0.46856626299999998</v>
      </c>
      <c r="T14" s="116">
        <v>0.39040593600000001</v>
      </c>
      <c r="U14" s="116">
        <v>5.2713594112757081</v>
      </c>
      <c r="V14" s="81">
        <v>15.268374261819137</v>
      </c>
      <c r="W14" s="67"/>
      <c r="X14" s="67"/>
      <c r="Y14" s="87" t="s">
        <v>544</v>
      </c>
      <c r="Z14" s="67">
        <v>76.382995202999993</v>
      </c>
      <c r="AA14" s="67">
        <v>23.848989349999997</v>
      </c>
      <c r="AB14" s="67">
        <v>150.62230973400003</v>
      </c>
      <c r="AC14" s="67">
        <v>78.490206005786476</v>
      </c>
      <c r="AD14" s="67">
        <v>20.327007367999997</v>
      </c>
      <c r="AE14" s="67">
        <v>15.876340226</v>
      </c>
      <c r="AF14" s="67">
        <v>16.501005148999997</v>
      </c>
      <c r="AG14" s="67">
        <v>195.34318977184387</v>
      </c>
      <c r="AH14" s="67">
        <v>577.39204280763033</v>
      </c>
      <c r="AI14" s="67"/>
      <c r="AK14" s="103">
        <v>43477</v>
      </c>
      <c r="AL14" s="118">
        <v>0.28661555300000002</v>
      </c>
      <c r="AM14" s="118">
        <v>0.29043786800000004</v>
      </c>
      <c r="AN14" s="118">
        <v>0.36067187099999998</v>
      </c>
      <c r="AO14" s="118">
        <v>0.235955</v>
      </c>
      <c r="AP14" s="136">
        <v>0.15080958699999999</v>
      </c>
      <c r="AQ14" s="53"/>
      <c r="AR14" s="74">
        <v>43842</v>
      </c>
      <c r="AS14" s="116">
        <v>0.27020312300000005</v>
      </c>
      <c r="AT14" s="116">
        <v>0.25823179499999999</v>
      </c>
      <c r="AU14" s="116">
        <v>0.27987546299999999</v>
      </c>
      <c r="AV14" s="116">
        <v>0.206774813</v>
      </c>
      <c r="AW14" s="77">
        <v>0.13118787500000001</v>
      </c>
      <c r="AY14" s="139" t="s">
        <v>544</v>
      </c>
      <c r="AZ14" s="67">
        <v>10.146775722000003</v>
      </c>
      <c r="BA14" s="67">
        <v>10.205398879999999</v>
      </c>
      <c r="BB14" s="67">
        <v>13.189619347000001</v>
      </c>
      <c r="BC14" s="67">
        <v>8.5684397570000002</v>
      </c>
      <c r="BD14" s="67">
        <v>7.8780078800000011</v>
      </c>
    </row>
    <row r="15" spans="2:56">
      <c r="B15" s="74">
        <v>43478</v>
      </c>
      <c r="C15" s="118">
        <v>2.411515171</v>
      </c>
      <c r="D15" s="118">
        <v>0.79083234999999996</v>
      </c>
      <c r="E15" s="118">
        <v>2.385169678</v>
      </c>
      <c r="F15" s="117">
        <v>1.6802115006165252</v>
      </c>
      <c r="G15" s="117">
        <v>0.51722561200000006</v>
      </c>
      <c r="H15" s="117">
        <v>0.490784422</v>
      </c>
      <c r="I15" s="117">
        <v>0.34614716200000001</v>
      </c>
      <c r="J15" s="117">
        <v>4.5910643320189317</v>
      </c>
      <c r="K15" s="79">
        <v>13.212950227635456</v>
      </c>
      <c r="L15" s="53"/>
      <c r="M15" s="74">
        <v>43843</v>
      </c>
      <c r="N15" s="116">
        <v>2.584217427</v>
      </c>
      <c r="O15" s="116">
        <v>0.819137067</v>
      </c>
      <c r="P15" s="116">
        <v>4.8355174679999999</v>
      </c>
      <c r="Q15" s="116">
        <v>2.7040446234038837</v>
      </c>
      <c r="R15" s="116">
        <v>0.69846691299999997</v>
      </c>
      <c r="S15" s="116">
        <v>0.482748909</v>
      </c>
      <c r="T15" s="116">
        <v>0.55590535400000007</v>
      </c>
      <c r="U15" s="116">
        <v>6.5276043611181276</v>
      </c>
      <c r="V15" s="81">
        <v>19.20764212252201</v>
      </c>
      <c r="W15" s="67"/>
      <c r="X15" s="67"/>
      <c r="Y15" s="87" t="s">
        <v>545</v>
      </c>
      <c r="Z15" s="67">
        <v>78.837838521999984</v>
      </c>
      <c r="AA15" s="67">
        <v>24.819749974999997</v>
      </c>
      <c r="AB15" s="67">
        <v>150.72354663400003</v>
      </c>
      <c r="AC15" s="67">
        <v>77.345153254492232</v>
      </c>
      <c r="AD15" s="67">
        <v>21.436002739999999</v>
      </c>
      <c r="AE15" s="67">
        <v>16.219119683999999</v>
      </c>
      <c r="AF15" s="67">
        <v>16.550885617999999</v>
      </c>
      <c r="AG15" s="67">
        <v>194.74261514449708</v>
      </c>
      <c r="AH15" s="67">
        <v>580.67491157198936</v>
      </c>
      <c r="AI15" s="67"/>
      <c r="AK15" s="103">
        <v>43478</v>
      </c>
      <c r="AL15" s="118">
        <v>0.251087483</v>
      </c>
      <c r="AM15" s="118">
        <v>0.234211904</v>
      </c>
      <c r="AN15" s="118">
        <v>0.29751442</v>
      </c>
      <c r="AO15" s="118">
        <v>0.18231122499999999</v>
      </c>
      <c r="AP15" s="136">
        <v>0.101053773</v>
      </c>
      <c r="AQ15" s="53"/>
      <c r="AR15" s="74">
        <v>43843</v>
      </c>
      <c r="AS15" s="116">
        <v>0.34542120599999998</v>
      </c>
      <c r="AT15" s="116">
        <v>0.35401776500000004</v>
      </c>
      <c r="AU15" s="116">
        <v>0.45014573400000002</v>
      </c>
      <c r="AV15" s="116">
        <v>0.28989962199999997</v>
      </c>
      <c r="AW15" s="77">
        <v>0.27982856500000003</v>
      </c>
      <c r="AY15" s="139" t="s">
        <v>545</v>
      </c>
      <c r="AZ15" s="67">
        <v>9.8772053019999984</v>
      </c>
      <c r="BA15" s="67">
        <v>10.451716799000002</v>
      </c>
      <c r="BB15" s="67">
        <v>12.629158396000003</v>
      </c>
      <c r="BC15" s="67">
        <v>8.5189964289999995</v>
      </c>
      <c r="BD15" s="67">
        <v>7.8494043540000007</v>
      </c>
    </row>
    <row r="16" spans="2:56">
      <c r="B16" s="74">
        <v>43479</v>
      </c>
      <c r="C16" s="118">
        <v>2.5022495019999997</v>
      </c>
      <c r="D16" s="118">
        <v>0.80876327099999989</v>
      </c>
      <c r="E16" s="118">
        <v>4.1722702360000001</v>
      </c>
      <c r="F16" s="117">
        <v>2.6047553732054571</v>
      </c>
      <c r="G16" s="117">
        <v>0.684081885</v>
      </c>
      <c r="H16" s="117">
        <v>0.51051960699999999</v>
      </c>
      <c r="I16" s="117">
        <v>0.54472235300000005</v>
      </c>
      <c r="J16" s="117">
        <v>6.1069255251059849</v>
      </c>
      <c r="K16" s="79">
        <v>17.934287752311441</v>
      </c>
      <c r="L16" s="53"/>
      <c r="M16" s="74">
        <v>43844</v>
      </c>
      <c r="N16" s="116">
        <v>2.584387971</v>
      </c>
      <c r="O16" s="116">
        <v>0.81573410499999999</v>
      </c>
      <c r="P16" s="116">
        <v>5.3427089380000004</v>
      </c>
      <c r="Q16" s="116">
        <v>2.731586079884206</v>
      </c>
      <c r="R16" s="116">
        <v>0.69901006799999998</v>
      </c>
      <c r="S16" s="116">
        <v>0.52786491199999996</v>
      </c>
      <c r="T16" s="116">
        <v>0.56147304399999998</v>
      </c>
      <c r="U16" s="116">
        <v>6.7111052219969283</v>
      </c>
      <c r="V16" s="81">
        <v>19.973870339881138</v>
      </c>
      <c r="W16" s="67"/>
      <c r="X16" s="67"/>
      <c r="AK16" s="103">
        <v>43479</v>
      </c>
      <c r="AL16" s="118">
        <v>0.32932577699999999</v>
      </c>
      <c r="AM16" s="118">
        <v>0.33356295600000002</v>
      </c>
      <c r="AN16" s="118">
        <v>0.44763766799999999</v>
      </c>
      <c r="AO16" s="118">
        <v>0.27666770799999996</v>
      </c>
      <c r="AP16" s="136">
        <v>0.25935586900000002</v>
      </c>
      <c r="AQ16" s="53"/>
      <c r="AR16" s="74">
        <v>43844</v>
      </c>
      <c r="AS16" s="116">
        <v>0.34831982500000003</v>
      </c>
      <c r="AT16" s="116">
        <v>0.358925987</v>
      </c>
      <c r="AU16" s="116">
        <v>0.45509962999999998</v>
      </c>
      <c r="AV16" s="116">
        <v>0.29062305800000005</v>
      </c>
      <c r="AW16" s="77">
        <v>0.28059010200000001</v>
      </c>
    </row>
    <row r="17" spans="2:56">
      <c r="B17" s="74">
        <v>43480</v>
      </c>
      <c r="C17" s="118">
        <v>2.4989016639999999</v>
      </c>
      <c r="D17" s="118">
        <v>0.81490760600000001</v>
      </c>
      <c r="E17" s="118">
        <v>5.0476964950000003</v>
      </c>
      <c r="F17" s="117">
        <v>2.6435234584215199</v>
      </c>
      <c r="G17" s="117">
        <v>0.69418855400000001</v>
      </c>
      <c r="H17" s="117">
        <v>0.52968187499999997</v>
      </c>
      <c r="I17" s="117">
        <v>0.5644421850000001</v>
      </c>
      <c r="J17" s="117">
        <v>6.4931704660628506</v>
      </c>
      <c r="K17" s="79">
        <v>19.286512303484372</v>
      </c>
      <c r="L17" s="53"/>
      <c r="M17" s="74">
        <v>43845</v>
      </c>
      <c r="N17" s="116">
        <v>2.6089265319999999</v>
      </c>
      <c r="O17" s="116">
        <v>0.81808528700000005</v>
      </c>
      <c r="P17" s="116">
        <v>5.3745730389999995</v>
      </c>
      <c r="Q17" s="116">
        <v>2.7250226971977027</v>
      </c>
      <c r="R17" s="116">
        <v>0.70072698300000003</v>
      </c>
      <c r="S17" s="116">
        <v>0.5300315699999999</v>
      </c>
      <c r="T17" s="116">
        <v>0.56627812799999999</v>
      </c>
      <c r="U17" s="116">
        <v>6.75477661168759</v>
      </c>
      <c r="V17" s="81">
        <v>20.078420847885297</v>
      </c>
      <c r="W17" s="67"/>
      <c r="X17" s="67"/>
      <c r="Y17" t="s">
        <v>546</v>
      </c>
      <c r="Z17" t="s">
        <v>553</v>
      </c>
      <c r="AA17" t="s">
        <v>547</v>
      </c>
      <c r="AB17" t="s">
        <v>548</v>
      </c>
      <c r="AC17" t="s">
        <v>549</v>
      </c>
      <c r="AD17" t="s">
        <v>550</v>
      </c>
      <c r="AE17" t="s">
        <v>551</v>
      </c>
      <c r="AF17" t="s">
        <v>554</v>
      </c>
      <c r="AG17" t="s">
        <v>555</v>
      </c>
      <c r="AH17" t="s">
        <v>556</v>
      </c>
      <c r="AK17" s="103">
        <v>43480</v>
      </c>
      <c r="AL17" s="118">
        <v>0.336667575</v>
      </c>
      <c r="AM17" s="118">
        <v>0.34232887199999995</v>
      </c>
      <c r="AN17" s="118">
        <v>0.45184141600000005</v>
      </c>
      <c r="AO17" s="118">
        <v>0.28238460300000001</v>
      </c>
      <c r="AP17" s="136">
        <v>0.26395068300000002</v>
      </c>
      <c r="AQ17" s="53"/>
      <c r="AR17" s="74">
        <v>43845</v>
      </c>
      <c r="AS17" s="116">
        <v>0.34950278600000001</v>
      </c>
      <c r="AT17" s="116">
        <v>0.35390622900000002</v>
      </c>
      <c r="AU17" s="116">
        <v>0.45526123499999999</v>
      </c>
      <c r="AV17" s="116">
        <v>0.29123744600000001</v>
      </c>
      <c r="AW17" s="77">
        <v>0.28032941899999997</v>
      </c>
      <c r="AY17" t="s">
        <v>546</v>
      </c>
      <c r="AZ17" t="s">
        <v>585</v>
      </c>
      <c r="BA17" t="s">
        <v>581</v>
      </c>
      <c r="BB17" t="s">
        <v>582</v>
      </c>
      <c r="BC17" t="s">
        <v>583</v>
      </c>
      <c r="BD17" t="s">
        <v>584</v>
      </c>
    </row>
    <row r="18" spans="2:56">
      <c r="B18" s="74">
        <v>43481</v>
      </c>
      <c r="C18" s="118">
        <v>2.4900723480000004</v>
      </c>
      <c r="D18" s="118">
        <v>0.82467546800000002</v>
      </c>
      <c r="E18" s="118">
        <v>5.2103236639999997</v>
      </c>
      <c r="F18" s="117">
        <v>2.6469630580140797</v>
      </c>
      <c r="G18" s="117">
        <v>0.69077856100000001</v>
      </c>
      <c r="H18" s="117">
        <v>0.52903979800000001</v>
      </c>
      <c r="I18" s="117">
        <v>0.56994969400000006</v>
      </c>
      <c r="J18" s="117">
        <v>6.6247034728264067</v>
      </c>
      <c r="K18" s="79">
        <v>19.586506063840488</v>
      </c>
      <c r="L18" s="53"/>
      <c r="M18" s="74">
        <v>43846</v>
      </c>
      <c r="N18" s="116">
        <v>2.5921497220000003</v>
      </c>
      <c r="O18" s="116">
        <v>0.82298897500000001</v>
      </c>
      <c r="P18" s="116">
        <v>5.4256037379999995</v>
      </c>
      <c r="Q18" s="116">
        <v>2.7367481601843355</v>
      </c>
      <c r="R18" s="116">
        <v>0.70282275800000005</v>
      </c>
      <c r="S18" s="116">
        <v>0.52896308999999997</v>
      </c>
      <c r="T18" s="116">
        <v>0.56997149499999999</v>
      </c>
      <c r="U18" s="116">
        <v>6.7644727874295878</v>
      </c>
      <c r="V18" s="81">
        <v>20.143720725613921</v>
      </c>
      <c r="W18" s="67"/>
      <c r="X18" s="67"/>
      <c r="Y18" s="86" t="s">
        <v>557</v>
      </c>
      <c r="Z18" s="67">
        <v>430.39333139799999</v>
      </c>
      <c r="AA18" s="67">
        <v>131.69011609899999</v>
      </c>
      <c r="AB18" s="67">
        <v>769.74455218200001</v>
      </c>
      <c r="AC18" s="67">
        <v>470.06570896384153</v>
      </c>
      <c r="AD18" s="67">
        <v>127.82012695100002</v>
      </c>
      <c r="AE18" s="67">
        <v>102.610424921</v>
      </c>
      <c r="AF18" s="67">
        <v>94.848315985999989</v>
      </c>
      <c r="AG18" s="67">
        <v>1043.4230037358027</v>
      </c>
      <c r="AH18" s="67">
        <v>3170.5955802366443</v>
      </c>
      <c r="AI18" s="67"/>
      <c r="AK18" s="103">
        <v>43481</v>
      </c>
      <c r="AL18" s="118">
        <v>0.33835397899999997</v>
      </c>
      <c r="AM18" s="118">
        <v>0.34073319300000005</v>
      </c>
      <c r="AN18" s="118">
        <v>0.44796278899999997</v>
      </c>
      <c r="AO18" s="118">
        <v>0.28393771399999995</v>
      </c>
      <c r="AP18" s="136">
        <v>0.26707223100000005</v>
      </c>
      <c r="AQ18" s="53"/>
      <c r="AR18" s="74">
        <v>43846</v>
      </c>
      <c r="AS18" s="116">
        <v>0.34740304100000002</v>
      </c>
      <c r="AT18" s="116">
        <v>0.358952357</v>
      </c>
      <c r="AU18" s="116">
        <v>0.45823935399999999</v>
      </c>
      <c r="AV18" s="116">
        <v>0.292429987</v>
      </c>
      <c r="AW18" s="77">
        <v>0.28583998499999996</v>
      </c>
      <c r="AY18" s="86" t="s">
        <v>557</v>
      </c>
      <c r="AZ18" s="67">
        <v>57.980842381000002</v>
      </c>
      <c r="BA18" s="67">
        <v>59.109805264999999</v>
      </c>
      <c r="BB18" s="67">
        <v>86.552971171999999</v>
      </c>
      <c r="BC18" s="67">
        <v>48.25408462</v>
      </c>
      <c r="BD18" s="67">
        <v>40.764073854999999</v>
      </c>
    </row>
    <row r="19" spans="2:56">
      <c r="B19" s="74">
        <v>43482</v>
      </c>
      <c r="C19" s="118">
        <v>2.4975903740000001</v>
      </c>
      <c r="D19" s="118">
        <v>0.81824823199999996</v>
      </c>
      <c r="E19" s="118">
        <v>5.0843878729999998</v>
      </c>
      <c r="F19" s="117">
        <v>2.6441156152398029</v>
      </c>
      <c r="G19" s="117">
        <v>0.69598645700000006</v>
      </c>
      <c r="H19" s="117">
        <v>0.53318057400000007</v>
      </c>
      <c r="I19" s="117">
        <v>0.55995287500000002</v>
      </c>
      <c r="J19" s="117">
        <v>6.4674525864972265</v>
      </c>
      <c r="K19" s="79">
        <v>19.300914586737029</v>
      </c>
      <c r="L19" s="53"/>
      <c r="M19" s="74">
        <v>43847</v>
      </c>
      <c r="N19" s="116">
        <v>2.6153083480000001</v>
      </c>
      <c r="O19" s="116">
        <v>0.82473438700000001</v>
      </c>
      <c r="P19" s="116">
        <v>5.472918505</v>
      </c>
      <c r="Q19" s="116">
        <v>2.7321338459401576</v>
      </c>
      <c r="R19" s="116">
        <v>0.70521073999999995</v>
      </c>
      <c r="S19" s="116">
        <v>0.52770437699999995</v>
      </c>
      <c r="T19" s="116">
        <v>0.57278730500000008</v>
      </c>
      <c r="U19" s="116">
        <v>6.2810392945864315</v>
      </c>
      <c r="V19" s="81">
        <v>19.73183680252659</v>
      </c>
      <c r="W19" s="67"/>
      <c r="X19" s="67"/>
      <c r="Y19" s="87" t="s">
        <v>534</v>
      </c>
      <c r="Z19" s="67">
        <v>62.861068608000011</v>
      </c>
      <c r="AA19" s="67">
        <v>24.993162142999999</v>
      </c>
      <c r="AB19" s="67">
        <v>149.97170311299999</v>
      </c>
      <c r="AC19" s="67">
        <v>77.11386535474594</v>
      </c>
      <c r="AD19" s="67">
        <v>20.217913312999997</v>
      </c>
      <c r="AE19" s="67">
        <v>15.748423176999999</v>
      </c>
      <c r="AF19" s="67">
        <v>16.156170860000003</v>
      </c>
      <c r="AG19" s="67">
        <v>188.65023215149807</v>
      </c>
      <c r="AH19" s="67">
        <v>555.71253872024397</v>
      </c>
      <c r="AI19" s="67"/>
      <c r="AK19" s="103">
        <v>43482</v>
      </c>
      <c r="AL19" s="118">
        <v>0.33741243399999998</v>
      </c>
      <c r="AM19" s="118">
        <v>0.34347960499999997</v>
      </c>
      <c r="AN19" s="118">
        <v>0.44899324899999998</v>
      </c>
      <c r="AO19" s="118">
        <v>0.28253948899999998</v>
      </c>
      <c r="AP19" s="136">
        <v>0.26199101199999997</v>
      </c>
      <c r="AQ19" s="53"/>
      <c r="AR19" s="74">
        <v>43847</v>
      </c>
      <c r="AS19" s="116">
        <v>0.34459852200000002</v>
      </c>
      <c r="AT19" s="116">
        <v>0.35985377200000002</v>
      </c>
      <c r="AU19" s="116">
        <v>0.45309321000000002</v>
      </c>
      <c r="AV19" s="116">
        <v>0.29225208199999997</v>
      </c>
      <c r="AW19" s="77">
        <v>0.29242732599999999</v>
      </c>
      <c r="AY19" s="87" t="s">
        <v>534</v>
      </c>
      <c r="AZ19" s="67">
        <v>10.062012441999999</v>
      </c>
      <c r="BA19" s="67">
        <v>10.307530236999998</v>
      </c>
      <c r="BB19" s="67">
        <v>12.820841496000003</v>
      </c>
      <c r="BC19" s="67">
        <v>8.2682488159999998</v>
      </c>
      <c r="BD19" s="67">
        <v>7.7612220370000005</v>
      </c>
    </row>
    <row r="20" spans="2:56">
      <c r="B20" s="74">
        <v>43483</v>
      </c>
      <c r="C20" s="118">
        <v>2.556005571</v>
      </c>
      <c r="D20" s="118">
        <v>0.82307306000000002</v>
      </c>
      <c r="E20" s="118">
        <v>5.1921460100000001</v>
      </c>
      <c r="F20" s="117">
        <v>2.6631569544994913</v>
      </c>
      <c r="G20" s="117">
        <v>0.69997224699999994</v>
      </c>
      <c r="H20" s="117">
        <v>0.53808397600000002</v>
      </c>
      <c r="I20" s="117">
        <v>0.57430886399999992</v>
      </c>
      <c r="J20" s="117">
        <v>6.0964370010588977</v>
      </c>
      <c r="K20" s="79">
        <v>19.143183683558391</v>
      </c>
      <c r="L20" s="53"/>
      <c r="M20" s="74">
        <v>43848</v>
      </c>
      <c r="N20" s="116">
        <v>2.3236274130000001</v>
      </c>
      <c r="O20" s="116">
        <v>0.81487259699999992</v>
      </c>
      <c r="P20" s="116">
        <v>5.1156096809999996</v>
      </c>
      <c r="Q20" s="116">
        <v>2.3674080687791936</v>
      </c>
      <c r="R20" s="116">
        <v>0.64334678300000003</v>
      </c>
      <c r="S20" s="116">
        <v>0.50153871100000003</v>
      </c>
      <c r="T20" s="116">
        <v>0.51256268900000002</v>
      </c>
      <c r="U20" s="116">
        <v>5.9587456808202921</v>
      </c>
      <c r="V20" s="81">
        <v>18.237711623599484</v>
      </c>
      <c r="W20" s="67"/>
      <c r="X20" s="67"/>
      <c r="Y20" s="87" t="s">
        <v>535</v>
      </c>
      <c r="Z20" s="67">
        <v>32.674974132000003</v>
      </c>
      <c r="AA20" s="67">
        <v>23.157808011</v>
      </c>
      <c r="AB20" s="67">
        <v>145.54048635500001</v>
      </c>
      <c r="AC20" s="67">
        <v>72.922585251452304</v>
      </c>
      <c r="AD20" s="67">
        <v>19.414683135000004</v>
      </c>
      <c r="AE20" s="67">
        <v>14.789352319999999</v>
      </c>
      <c r="AF20" s="67">
        <v>15.401105611999999</v>
      </c>
      <c r="AG20" s="67">
        <v>175.33185317658564</v>
      </c>
      <c r="AH20" s="67">
        <v>499.23284799303809</v>
      </c>
      <c r="AI20" s="67"/>
      <c r="AK20" s="103">
        <v>43483</v>
      </c>
      <c r="AL20" s="118">
        <v>0.33570680599999997</v>
      </c>
      <c r="AM20" s="118">
        <v>0.34614433299999997</v>
      </c>
      <c r="AN20" s="118">
        <v>0.44696252399999997</v>
      </c>
      <c r="AO20" s="118">
        <v>0.286440629</v>
      </c>
      <c r="AP20" s="136">
        <v>0.27280480699999998</v>
      </c>
      <c r="AQ20" s="53"/>
      <c r="AR20" s="74">
        <v>43848</v>
      </c>
      <c r="AS20" s="116">
        <v>0.32116441100000004</v>
      </c>
      <c r="AT20" s="116">
        <v>0.32670631</v>
      </c>
      <c r="AU20" s="116">
        <v>0.40439341899999998</v>
      </c>
      <c r="AV20" s="116">
        <v>0.26817420000000003</v>
      </c>
      <c r="AW20" s="77">
        <v>0.21578296699999999</v>
      </c>
      <c r="AY20" s="87" t="s">
        <v>535</v>
      </c>
      <c r="AZ20" s="67">
        <v>9.6035168690000017</v>
      </c>
      <c r="BA20" s="67">
        <v>9.4706442400000004</v>
      </c>
      <c r="BB20" s="67">
        <v>12.322941544000001</v>
      </c>
      <c r="BC20" s="67">
        <v>7.7308263099999994</v>
      </c>
      <c r="BD20" s="67">
        <v>7.4005346870000004</v>
      </c>
    </row>
    <row r="21" spans="2:56">
      <c r="B21" s="74">
        <v>43484</v>
      </c>
      <c r="C21" s="118">
        <v>2.4992189369999998</v>
      </c>
      <c r="D21" s="118">
        <v>0.81871608499999993</v>
      </c>
      <c r="E21" s="118">
        <v>4.5612141230000001</v>
      </c>
      <c r="F21" s="117">
        <v>2.216361557144396</v>
      </c>
      <c r="G21" s="117">
        <v>0.62944598400000007</v>
      </c>
      <c r="H21" s="117">
        <v>0.52043106100000003</v>
      </c>
      <c r="I21" s="117">
        <v>0.53269188000000001</v>
      </c>
      <c r="J21" s="117">
        <v>5.6482708811752058</v>
      </c>
      <c r="K21" s="79">
        <v>17.426350508319601</v>
      </c>
      <c r="L21" s="53"/>
      <c r="M21" s="74">
        <v>43849</v>
      </c>
      <c r="N21" s="116">
        <v>2.1379373900000003</v>
      </c>
      <c r="O21" s="116">
        <v>0.75258155000000004</v>
      </c>
      <c r="P21" s="116">
        <v>3.9091505299999998</v>
      </c>
      <c r="Q21" s="116">
        <v>1.8648839945246596</v>
      </c>
      <c r="R21" s="116">
        <v>0.60750483200000005</v>
      </c>
      <c r="S21" s="116">
        <v>0.47103465500000002</v>
      </c>
      <c r="T21" s="116">
        <v>0.39099925499999999</v>
      </c>
      <c r="U21" s="116">
        <v>5.502698259485034</v>
      </c>
      <c r="V21" s="81">
        <v>15.636790466009694</v>
      </c>
      <c r="W21" s="67"/>
      <c r="X21" s="67"/>
      <c r="Y21" s="87" t="s">
        <v>536</v>
      </c>
      <c r="Z21" s="67">
        <v>58.373137598999996</v>
      </c>
      <c r="AA21" s="67">
        <v>18.122308288000003</v>
      </c>
      <c r="AB21" s="67">
        <v>112.52915468200003</v>
      </c>
      <c r="AC21" s="67">
        <v>62.80575053151528</v>
      </c>
      <c r="AD21" s="67">
        <v>19.473730930000002</v>
      </c>
      <c r="AE21" s="67">
        <v>15.050921688999999</v>
      </c>
      <c r="AF21" s="67">
        <v>14.188028726999999</v>
      </c>
      <c r="AG21" s="67">
        <v>149.34105622307433</v>
      </c>
      <c r="AH21" s="67">
        <v>449.88408866958963</v>
      </c>
      <c r="AI21" s="67"/>
      <c r="AK21" s="103">
        <v>43484</v>
      </c>
      <c r="AL21" s="118">
        <v>0.30281657299999998</v>
      </c>
      <c r="AM21" s="118">
        <v>0.30681989500000001</v>
      </c>
      <c r="AN21" s="118">
        <v>0.393033042</v>
      </c>
      <c r="AO21" s="118">
        <v>0.24875141399999998</v>
      </c>
      <c r="AP21" s="136">
        <v>0.18353266200000001</v>
      </c>
      <c r="AQ21" s="53"/>
      <c r="AR21" s="74">
        <v>43849</v>
      </c>
      <c r="AS21" s="116">
        <v>0.275650593</v>
      </c>
      <c r="AT21" s="116">
        <v>0.26018857099999998</v>
      </c>
      <c r="AU21" s="116">
        <v>0.31134896999999995</v>
      </c>
      <c r="AV21" s="116">
        <v>0.19995506200000002</v>
      </c>
      <c r="AW21" s="77">
        <v>0.14137063599999999</v>
      </c>
      <c r="AY21" s="87" t="s">
        <v>536</v>
      </c>
      <c r="AZ21" s="67">
        <v>8.5922179649999997</v>
      </c>
      <c r="BA21" s="67">
        <v>7.4011819520000026</v>
      </c>
      <c r="BB21" s="67">
        <v>11.843555321999997</v>
      </c>
      <c r="BC21" s="67">
        <v>5.9294601599999996</v>
      </c>
      <c r="BD21" s="67">
        <v>5.213598371999999</v>
      </c>
    </row>
    <row r="22" spans="2:56">
      <c r="B22" s="74">
        <v>43485</v>
      </c>
      <c r="C22" s="118">
        <v>2.2405351230000004</v>
      </c>
      <c r="D22" s="118">
        <v>0.77812157400000004</v>
      </c>
      <c r="E22" s="118">
        <v>3.3970394860000002</v>
      </c>
      <c r="F22" s="117">
        <v>1.7085370229442689</v>
      </c>
      <c r="G22" s="117">
        <v>0.54484933800000002</v>
      </c>
      <c r="H22" s="117">
        <v>0.49185797800000003</v>
      </c>
      <c r="I22" s="117">
        <v>0.445325845</v>
      </c>
      <c r="J22" s="117">
        <v>5.2390420373596864</v>
      </c>
      <c r="K22" s="79">
        <v>14.845308404303953</v>
      </c>
      <c r="L22" s="53"/>
      <c r="M22" s="74">
        <v>43850</v>
      </c>
      <c r="N22" s="116">
        <v>2.412593851</v>
      </c>
      <c r="O22" s="116">
        <v>0.82026639400000001</v>
      </c>
      <c r="P22" s="116">
        <v>3.9073040510000001</v>
      </c>
      <c r="Q22" s="116">
        <v>2.6993204629715049</v>
      </c>
      <c r="R22" s="116">
        <v>0.70617926500000006</v>
      </c>
      <c r="S22" s="116">
        <v>0.5274381629999999</v>
      </c>
      <c r="T22" s="116">
        <v>0.54546269299999994</v>
      </c>
      <c r="U22" s="116">
        <v>6.3890845404842977</v>
      </c>
      <c r="V22" s="81">
        <v>18.007649420455802</v>
      </c>
      <c r="W22" s="67"/>
      <c r="X22" s="67"/>
      <c r="Y22" s="87" t="s">
        <v>537</v>
      </c>
      <c r="Z22" s="67">
        <v>62.85577182099999</v>
      </c>
      <c r="AA22" s="67">
        <v>8.1887220420000002</v>
      </c>
      <c r="AB22" s="67">
        <v>73.884335748000012</v>
      </c>
      <c r="AC22" s="67">
        <v>49.433516331409919</v>
      </c>
      <c r="AD22" s="67">
        <v>14.609449331</v>
      </c>
      <c r="AE22" s="67">
        <v>13.013141879999999</v>
      </c>
      <c r="AF22" s="67">
        <v>10.226797433</v>
      </c>
      <c r="AG22" s="67">
        <v>108.06179847171464</v>
      </c>
      <c r="AH22" s="67">
        <v>340.2735330581246</v>
      </c>
      <c r="AI22" s="67"/>
      <c r="AK22" s="103">
        <v>43485</v>
      </c>
      <c r="AL22" s="118">
        <v>0.247164894</v>
      </c>
      <c r="AM22" s="118">
        <v>0.23616210600000001</v>
      </c>
      <c r="AN22" s="118">
        <v>0.27649197800000003</v>
      </c>
      <c r="AO22" s="118">
        <v>0.196413476</v>
      </c>
      <c r="AP22" s="136">
        <v>0.12694063799999999</v>
      </c>
      <c r="AQ22" s="53"/>
      <c r="AR22" s="74">
        <v>43850</v>
      </c>
      <c r="AS22" s="116">
        <v>0.34446351600000003</v>
      </c>
      <c r="AT22" s="116">
        <v>0.34918565299999998</v>
      </c>
      <c r="AU22" s="116">
        <v>0.45131536900000002</v>
      </c>
      <c r="AV22" s="116">
        <v>0.28804189000000002</v>
      </c>
      <c r="AW22" s="77">
        <v>0.28203973300000001</v>
      </c>
      <c r="AY22" s="87" t="s">
        <v>537</v>
      </c>
      <c r="AZ22" s="67">
        <v>5.604634259</v>
      </c>
      <c r="BA22" s="67">
        <v>4.7919013619999999</v>
      </c>
      <c r="BB22" s="67">
        <v>10.595188456999999</v>
      </c>
      <c r="BC22" s="67">
        <v>4.8041650340000004</v>
      </c>
      <c r="BD22" s="67">
        <v>3.1644956229999996</v>
      </c>
    </row>
    <row r="23" spans="2:56">
      <c r="B23" s="74">
        <v>43486</v>
      </c>
      <c r="C23" s="118">
        <v>2.4992390499999999</v>
      </c>
      <c r="D23" s="118">
        <v>0.82324966099999997</v>
      </c>
      <c r="E23" s="118">
        <v>3.173141786</v>
      </c>
      <c r="F23" s="117">
        <v>2.6345752277118666</v>
      </c>
      <c r="G23" s="117">
        <v>0.68894211599999999</v>
      </c>
      <c r="H23" s="117">
        <v>0.52621844600000001</v>
      </c>
      <c r="I23" s="117">
        <v>0.56887931400000002</v>
      </c>
      <c r="J23" s="117">
        <v>6.031848169788578</v>
      </c>
      <c r="K23" s="79">
        <v>16.946093770500443</v>
      </c>
      <c r="L23" s="53"/>
      <c r="M23" s="74">
        <v>43851</v>
      </c>
      <c r="N23" s="116">
        <v>2.3619029619999998</v>
      </c>
      <c r="O23" s="116">
        <v>0.81755363699999994</v>
      </c>
      <c r="P23" s="116">
        <v>5.1519236749999999</v>
      </c>
      <c r="Q23" s="116">
        <v>2.7351708515045114</v>
      </c>
      <c r="R23" s="116">
        <v>0.70864272500000003</v>
      </c>
      <c r="S23" s="116">
        <v>0.52909216400000003</v>
      </c>
      <c r="T23" s="116">
        <v>0.56717173300000001</v>
      </c>
      <c r="U23" s="116">
        <v>6.7032908824336532</v>
      </c>
      <c r="V23" s="81">
        <v>19.574748629938167</v>
      </c>
      <c r="W23" s="67"/>
      <c r="X23" s="67"/>
      <c r="Y23" s="87" t="s">
        <v>538</v>
      </c>
      <c r="Z23" s="67">
        <v>69.086207231000003</v>
      </c>
      <c r="AA23" s="67">
        <v>15.895749525999998</v>
      </c>
      <c r="AB23" s="67">
        <v>82.397747633999984</v>
      </c>
      <c r="AC23" s="67">
        <v>60.265380932380246</v>
      </c>
      <c r="AD23" s="67">
        <v>16.049496814000001</v>
      </c>
      <c r="AE23" s="67">
        <v>13.315762770000005</v>
      </c>
      <c r="AF23" s="67">
        <v>11.279275585999997</v>
      </c>
      <c r="AG23" s="67">
        <v>118.89589959575194</v>
      </c>
      <c r="AH23" s="67">
        <v>387.18552008913218</v>
      </c>
      <c r="AI23" s="67"/>
      <c r="AK23" s="103">
        <v>43486</v>
      </c>
      <c r="AL23" s="118">
        <v>0.33373301100000002</v>
      </c>
      <c r="AM23" s="118">
        <v>0.33961963900000003</v>
      </c>
      <c r="AN23" s="118">
        <v>0.44485084999999996</v>
      </c>
      <c r="AO23" s="118">
        <v>0.28119331599999997</v>
      </c>
      <c r="AP23" s="136">
        <v>0.26718839299999997</v>
      </c>
      <c r="AQ23" s="53"/>
      <c r="AR23" s="74">
        <v>43851</v>
      </c>
      <c r="AS23" s="116">
        <v>0.34839151500000004</v>
      </c>
      <c r="AT23" s="116">
        <v>0.35447947399999996</v>
      </c>
      <c r="AU23" s="116">
        <v>0.45811321100000002</v>
      </c>
      <c r="AV23" s="116">
        <v>0.29024494099999998</v>
      </c>
      <c r="AW23" s="77">
        <v>0.28992047799999998</v>
      </c>
      <c r="AY23" s="87" t="s">
        <v>538</v>
      </c>
      <c r="AZ23" s="67">
        <v>6.7254356459999993</v>
      </c>
      <c r="BA23" s="67">
        <v>7.2434801979999994</v>
      </c>
      <c r="BB23" s="67">
        <v>12.298018922999997</v>
      </c>
      <c r="BC23" s="67">
        <v>6.1485303029999994</v>
      </c>
      <c r="BD23" s="67">
        <v>3.9985257170000001</v>
      </c>
    </row>
    <row r="24" spans="2:56">
      <c r="B24" s="74">
        <v>43487</v>
      </c>
      <c r="C24" s="118">
        <v>2.5179990559999998</v>
      </c>
      <c r="D24" s="118">
        <v>0.82539260400000003</v>
      </c>
      <c r="E24" s="118">
        <v>4.9890177370000002</v>
      </c>
      <c r="F24" s="117">
        <v>2.6621018616956569</v>
      </c>
      <c r="G24" s="117">
        <v>0.69687858200000008</v>
      </c>
      <c r="H24" s="117">
        <v>0.53082644299999993</v>
      </c>
      <c r="I24" s="117">
        <v>0.57525842100000002</v>
      </c>
      <c r="J24" s="117">
        <v>6.618005415190451</v>
      </c>
      <c r="K24" s="79">
        <v>19.415480119886109</v>
      </c>
      <c r="L24" s="53"/>
      <c r="M24" s="74">
        <v>43852</v>
      </c>
      <c r="N24" s="116">
        <v>2.1047743100000003</v>
      </c>
      <c r="O24" s="116">
        <v>0.82253965800000006</v>
      </c>
      <c r="P24" s="116">
        <v>5.4573439820000003</v>
      </c>
      <c r="Q24" s="116">
        <v>2.7213032096589416</v>
      </c>
      <c r="R24" s="116">
        <v>0.70840358700000006</v>
      </c>
      <c r="S24" s="116">
        <v>0.52623104099999995</v>
      </c>
      <c r="T24" s="116">
        <v>0.56940105399999996</v>
      </c>
      <c r="U24" s="116">
        <v>6.7313918765212133</v>
      </c>
      <c r="V24" s="81">
        <v>19.641388718180153</v>
      </c>
      <c r="W24" s="67"/>
      <c r="X24" s="67"/>
      <c r="Y24" s="87" t="s">
        <v>539</v>
      </c>
      <c r="Z24" s="67">
        <v>70.358323409999983</v>
      </c>
      <c r="AA24" s="67">
        <v>19.191250708999995</v>
      </c>
      <c r="AB24" s="67">
        <v>100.77774314500003</v>
      </c>
      <c r="AC24" s="67">
        <v>71.614961202675175</v>
      </c>
      <c r="AD24" s="67">
        <v>18.426284643000002</v>
      </c>
      <c r="AE24" s="67">
        <v>15.068866059000003</v>
      </c>
      <c r="AF24" s="67">
        <v>13.209190637999999</v>
      </c>
      <c r="AG24" s="67">
        <v>144.31415076372147</v>
      </c>
      <c r="AH24" s="67">
        <v>452.96077057039668</v>
      </c>
      <c r="AK24" s="103">
        <v>43487</v>
      </c>
      <c r="AL24" s="118">
        <v>0.33862466600000002</v>
      </c>
      <c r="AM24" s="118">
        <v>0.345380152</v>
      </c>
      <c r="AN24" s="118">
        <v>0.45033428600000003</v>
      </c>
      <c r="AO24" s="118">
        <v>0.28456601599999998</v>
      </c>
      <c r="AP24" s="136">
        <v>0.26443245299999996</v>
      </c>
      <c r="AQ24" s="53"/>
      <c r="AR24" s="74">
        <v>43852</v>
      </c>
      <c r="AS24" s="116">
        <v>0.34757972999999998</v>
      </c>
      <c r="AT24" s="116">
        <v>0.35138148400000002</v>
      </c>
      <c r="AU24" s="116">
        <v>0.45679452300000001</v>
      </c>
      <c r="AV24" s="116">
        <v>0.28976772899999997</v>
      </c>
      <c r="AW24" s="77">
        <v>0.285061342</v>
      </c>
      <c r="AY24" s="87" t="s">
        <v>539</v>
      </c>
      <c r="AZ24" s="67">
        <v>8.1814557180000005</v>
      </c>
      <c r="BA24" s="67">
        <v>9.7797389609999978</v>
      </c>
      <c r="BB24" s="67">
        <v>13.022143113</v>
      </c>
      <c r="BC24" s="67">
        <v>7.4729996609999993</v>
      </c>
      <c r="BD24" s="67">
        <v>6.1029088250000001</v>
      </c>
    </row>
    <row r="25" spans="2:56">
      <c r="B25" s="74">
        <v>43488</v>
      </c>
      <c r="C25" s="118">
        <v>2.505198037</v>
      </c>
      <c r="D25" s="118">
        <v>0.83152491099999992</v>
      </c>
      <c r="E25" s="118">
        <v>5.3192794249999995</v>
      </c>
      <c r="F25" s="117">
        <v>2.6564350916426696</v>
      </c>
      <c r="G25" s="117">
        <v>0.69399491400000002</v>
      </c>
      <c r="H25" s="117">
        <v>0.529620655</v>
      </c>
      <c r="I25" s="117">
        <v>0.57570236399999997</v>
      </c>
      <c r="J25" s="117">
        <v>6.7197653489457494</v>
      </c>
      <c r="K25" s="79">
        <v>19.831520746588421</v>
      </c>
      <c r="L25" s="53"/>
      <c r="M25" s="74">
        <v>43853</v>
      </c>
      <c r="N25" s="116">
        <v>1.621731418</v>
      </c>
      <c r="O25" s="116">
        <v>0.82267393099999997</v>
      </c>
      <c r="P25" s="116">
        <v>5.4786098059999997</v>
      </c>
      <c r="Q25" s="116">
        <v>2.7293586035242789</v>
      </c>
      <c r="R25" s="116">
        <v>0.70986002999999998</v>
      </c>
      <c r="S25" s="116">
        <v>0.53068897400000004</v>
      </c>
      <c r="T25" s="116">
        <v>0.57388286499999996</v>
      </c>
      <c r="U25" s="116">
        <v>6.6632252799782252</v>
      </c>
      <c r="V25" s="81">
        <v>19.130030907502501</v>
      </c>
      <c r="W25" s="67"/>
      <c r="X25" s="67"/>
      <c r="Y25" s="87" t="s">
        <v>540</v>
      </c>
      <c r="Z25" s="67">
        <v>74.183848597000008</v>
      </c>
      <c r="AA25" s="67">
        <v>22.141115380000002</v>
      </c>
      <c r="AB25" s="67">
        <v>104.64338150499999</v>
      </c>
      <c r="AC25" s="67">
        <v>75.909649359662694</v>
      </c>
      <c r="AD25" s="67">
        <v>19.628568784999999</v>
      </c>
      <c r="AE25" s="67">
        <v>15.623957026000001</v>
      </c>
      <c r="AF25" s="67">
        <v>14.387747129999999</v>
      </c>
      <c r="AG25" s="67">
        <v>158.8280133534565</v>
      </c>
      <c r="AH25" s="67">
        <v>485.34628113611922</v>
      </c>
      <c r="AI25" s="155"/>
      <c r="AK25" s="103">
        <v>43488</v>
      </c>
      <c r="AL25" s="118">
        <v>0.33871343699999995</v>
      </c>
      <c r="AM25" s="118">
        <v>0.34158344499999999</v>
      </c>
      <c r="AN25" s="118">
        <v>0.44858605099999999</v>
      </c>
      <c r="AO25" s="118">
        <v>0.28489494900000001</v>
      </c>
      <c r="AP25" s="136">
        <v>0.26708179200000004</v>
      </c>
      <c r="AQ25" s="53"/>
      <c r="AR25" s="74">
        <v>43853</v>
      </c>
      <c r="AS25" s="116">
        <v>0.346499012</v>
      </c>
      <c r="AT25" s="116">
        <v>0.352091196</v>
      </c>
      <c r="AU25" s="116">
        <v>0.45635345899999996</v>
      </c>
      <c r="AV25" s="116">
        <v>0.28941042499999997</v>
      </c>
      <c r="AW25" s="77">
        <v>0.29340329200000004</v>
      </c>
      <c r="AY25" s="87" t="s">
        <v>540</v>
      </c>
      <c r="AZ25" s="67">
        <v>9.2115694819999998</v>
      </c>
      <c r="BA25" s="67">
        <v>10.115328315000001</v>
      </c>
      <c r="BB25" s="67">
        <v>13.650282317</v>
      </c>
      <c r="BC25" s="67">
        <v>7.8998543360000006</v>
      </c>
      <c r="BD25" s="67">
        <v>7.1227885940000011</v>
      </c>
    </row>
    <row r="26" spans="2:56">
      <c r="B26" s="74">
        <v>43489</v>
      </c>
      <c r="C26" s="118">
        <v>2.5127465129999997</v>
      </c>
      <c r="D26" s="118">
        <v>0.82470446200000003</v>
      </c>
      <c r="E26" s="118">
        <v>5.290106626</v>
      </c>
      <c r="F26" s="117">
        <v>2.6668368780267691</v>
      </c>
      <c r="G26" s="117">
        <v>0.69569115300000006</v>
      </c>
      <c r="H26" s="117">
        <v>0.53325106200000005</v>
      </c>
      <c r="I26" s="117">
        <v>0.57964828400000001</v>
      </c>
      <c r="J26" s="117">
        <v>6.7456753792175386</v>
      </c>
      <c r="K26" s="79">
        <v>19.848660357244309</v>
      </c>
      <c r="L26" s="53"/>
      <c r="M26" s="74">
        <v>43854</v>
      </c>
      <c r="N26" s="116">
        <v>0.97419952700000001</v>
      </c>
      <c r="O26" s="116">
        <v>0.81951586199999993</v>
      </c>
      <c r="P26" s="116">
        <v>5.5438516550000001</v>
      </c>
      <c r="Q26" s="116">
        <v>2.7168179506781294</v>
      </c>
      <c r="R26" s="116">
        <v>0.70974875000000004</v>
      </c>
      <c r="S26" s="116">
        <v>0.53297674299999998</v>
      </c>
      <c r="T26" s="116">
        <v>0.57598057599999997</v>
      </c>
      <c r="U26" s="116">
        <v>5.8668656573028155</v>
      </c>
      <c r="V26" s="81">
        <v>17.739956720980945</v>
      </c>
      <c r="W26" s="67"/>
      <c r="X26" s="67"/>
      <c r="Y26" s="87"/>
      <c r="Z26" s="67"/>
      <c r="AA26" s="67"/>
      <c r="AB26" s="67"/>
      <c r="AC26" s="67"/>
      <c r="AD26" s="67"/>
      <c r="AE26" s="67"/>
      <c r="AF26" s="67"/>
      <c r="AG26" s="67"/>
      <c r="AH26" s="67"/>
      <c r="AI26" s="148"/>
      <c r="AK26" s="103">
        <v>43489</v>
      </c>
      <c r="AL26" s="118">
        <v>0.33763490500000004</v>
      </c>
      <c r="AM26" s="118">
        <v>0.34557109899999999</v>
      </c>
      <c r="AN26" s="118">
        <v>0.45188162100000001</v>
      </c>
      <c r="AO26" s="118">
        <v>0.28558199000000001</v>
      </c>
      <c r="AP26" s="136">
        <v>0.26893589299999998</v>
      </c>
      <c r="AQ26" s="53"/>
      <c r="AR26" s="74">
        <v>43854</v>
      </c>
      <c r="AS26" s="116">
        <v>0.34264024900000001</v>
      </c>
      <c r="AT26" s="116">
        <v>0.355313824</v>
      </c>
      <c r="AU26" s="116">
        <v>0.45168149299999999</v>
      </c>
      <c r="AV26" s="116">
        <v>0.29153231900000004</v>
      </c>
      <c r="AW26" s="77">
        <v>0.29452388900000004</v>
      </c>
      <c r="AY26" s="87"/>
      <c r="AZ26" s="67"/>
      <c r="BA26" s="67"/>
      <c r="BB26" s="67"/>
      <c r="BC26" s="67"/>
      <c r="BD26" s="67"/>
    </row>
    <row r="27" spans="2:56">
      <c r="B27" s="74">
        <v>43490</v>
      </c>
      <c r="C27" s="118">
        <v>2.5596646450000002</v>
      </c>
      <c r="D27" s="118">
        <v>0.83043579599999995</v>
      </c>
      <c r="E27" s="118">
        <v>5.3112063940000001</v>
      </c>
      <c r="F27" s="117">
        <v>2.6614405503895684</v>
      </c>
      <c r="G27" s="117">
        <v>0.70060770999999999</v>
      </c>
      <c r="H27" s="117">
        <v>0.53817005699999998</v>
      </c>
      <c r="I27" s="117">
        <v>0.57497226800000001</v>
      </c>
      <c r="J27" s="117">
        <v>6.1679966130179924</v>
      </c>
      <c r="K27" s="79">
        <v>19.34449403340756</v>
      </c>
      <c r="L27" s="53"/>
      <c r="M27" s="74">
        <v>43855</v>
      </c>
      <c r="N27" s="116">
        <v>0.81348175600000006</v>
      </c>
      <c r="O27" s="116">
        <v>0.80567499100000006</v>
      </c>
      <c r="P27" s="116">
        <v>4.904372585</v>
      </c>
      <c r="Q27" s="116">
        <v>2.3515804339418511</v>
      </c>
      <c r="R27" s="116">
        <v>0.66155832599999997</v>
      </c>
      <c r="S27" s="116">
        <v>0.51352988600000005</v>
      </c>
      <c r="T27" s="116">
        <v>0.51776649600000002</v>
      </c>
      <c r="U27" s="116">
        <v>5.3507328893884738</v>
      </c>
      <c r="V27" s="81">
        <v>15.918697363330326</v>
      </c>
      <c r="W27" s="67"/>
      <c r="X27" s="67"/>
      <c r="Y27" s="87"/>
      <c r="Z27" s="67"/>
      <c r="AA27" s="67"/>
      <c r="AB27" s="67"/>
      <c r="AC27" s="67"/>
      <c r="AD27" s="67"/>
      <c r="AE27" s="67"/>
      <c r="AF27" s="67"/>
      <c r="AG27" s="67"/>
      <c r="AH27" s="67"/>
      <c r="AI27" s="148"/>
      <c r="AK27" s="103">
        <v>43490</v>
      </c>
      <c r="AL27" s="118">
        <v>0.33740800400000004</v>
      </c>
      <c r="AM27" s="118">
        <v>0.34940180399999998</v>
      </c>
      <c r="AN27" s="118">
        <v>0.44624622800000002</v>
      </c>
      <c r="AO27" s="118">
        <v>0.28708789200000001</v>
      </c>
      <c r="AP27" s="136">
        <v>0.27397252100000002</v>
      </c>
      <c r="AQ27" s="53"/>
      <c r="AR27" s="74">
        <v>43855</v>
      </c>
      <c r="AS27" s="116">
        <v>0.31749805800000003</v>
      </c>
      <c r="AT27" s="116">
        <v>0.31738306300000002</v>
      </c>
      <c r="AU27" s="116">
        <v>0.398010013</v>
      </c>
      <c r="AV27" s="116">
        <v>0.26093180500000002</v>
      </c>
      <c r="AW27" s="77">
        <v>0.22625703400000002</v>
      </c>
      <c r="AY27" s="87"/>
      <c r="AZ27" s="67"/>
      <c r="BA27" s="67"/>
      <c r="BB27" s="67"/>
      <c r="BC27" s="67"/>
      <c r="BD27" s="67"/>
    </row>
    <row r="28" spans="2:56">
      <c r="B28" s="74">
        <v>43491</v>
      </c>
      <c r="C28" s="118">
        <v>2.4806630869999999</v>
      </c>
      <c r="D28" s="118">
        <v>0.72933797199999995</v>
      </c>
      <c r="E28" s="118">
        <v>4.5158129159999998</v>
      </c>
      <c r="F28" s="117">
        <v>2.2525623076184909</v>
      </c>
      <c r="G28" s="117">
        <v>0.63434828200000004</v>
      </c>
      <c r="H28" s="117">
        <v>0.52011979900000005</v>
      </c>
      <c r="I28" s="117">
        <v>0.52319863600000005</v>
      </c>
      <c r="J28" s="117">
        <v>5.7334457187030479</v>
      </c>
      <c r="K28" s="79">
        <v>17.389488718321541</v>
      </c>
      <c r="L28" s="53"/>
      <c r="M28" s="74">
        <v>43856</v>
      </c>
      <c r="N28" s="116">
        <v>0.7154639009999999</v>
      </c>
      <c r="O28" s="116">
        <v>0.66306752300000005</v>
      </c>
      <c r="P28" s="116">
        <v>3.729225853</v>
      </c>
      <c r="Q28" s="116">
        <v>1.8840487738232403</v>
      </c>
      <c r="R28" s="116">
        <v>0.61390147699999997</v>
      </c>
      <c r="S28" s="116">
        <v>0.48000500600000001</v>
      </c>
      <c r="T28" s="116">
        <v>0.41983072399999999</v>
      </c>
      <c r="U28" s="116">
        <v>5.0366411672720259</v>
      </c>
      <c r="V28" s="81">
        <v>13.542184425095268</v>
      </c>
      <c r="W28" s="67"/>
      <c r="X28" s="67"/>
      <c r="AI28" s="148"/>
      <c r="AK28" s="103">
        <v>43491</v>
      </c>
      <c r="AL28" s="118">
        <v>0.30970717099999995</v>
      </c>
      <c r="AM28" s="118">
        <v>0.30862592700000002</v>
      </c>
      <c r="AN28" s="118">
        <v>0.40872767700000001</v>
      </c>
      <c r="AO28" s="118">
        <v>0.24702194699999999</v>
      </c>
      <c r="AP28" s="136">
        <v>0.18036600700000002</v>
      </c>
      <c r="AQ28" s="53"/>
      <c r="AR28" s="74">
        <v>43856</v>
      </c>
      <c r="AS28" s="116">
        <v>0.28449133199999999</v>
      </c>
      <c r="AT28" s="116">
        <v>0.25980148399999997</v>
      </c>
      <c r="AU28" s="116">
        <v>0.30492369699999999</v>
      </c>
      <c r="AV28" s="116">
        <v>0.20502870499999998</v>
      </c>
      <c r="AW28" s="77">
        <v>0.15114201899999999</v>
      </c>
      <c r="AY28" s="87"/>
      <c r="AZ28" s="67"/>
      <c r="BA28" s="67"/>
      <c r="BB28" s="67"/>
      <c r="BC28" s="67"/>
      <c r="BD28" s="67"/>
    </row>
    <row r="29" spans="2:56">
      <c r="B29" s="74">
        <v>43492</v>
      </c>
      <c r="C29" s="118">
        <v>2.4072712840000001</v>
      </c>
      <c r="D29" s="118">
        <v>0.77684869899999998</v>
      </c>
      <c r="E29" s="118">
        <v>3.3496243220000004</v>
      </c>
      <c r="F29" s="117">
        <v>1.7484664682291853</v>
      </c>
      <c r="G29" s="117">
        <v>0.56557664399999996</v>
      </c>
      <c r="H29" s="117">
        <v>0.49231609000000004</v>
      </c>
      <c r="I29" s="117">
        <v>0.43286591699999999</v>
      </c>
      <c r="J29" s="117">
        <v>5.3457802507993391</v>
      </c>
      <c r="K29" s="79">
        <v>15.118749675028525</v>
      </c>
      <c r="L29" s="53"/>
      <c r="M29" s="74">
        <v>43857</v>
      </c>
      <c r="N29" s="116">
        <v>0.89198796599999997</v>
      </c>
      <c r="O29" s="116">
        <v>0.81676216899999998</v>
      </c>
      <c r="P29" s="116">
        <v>4.9129393219999997</v>
      </c>
      <c r="Q29" s="116">
        <v>2.7137078613822356</v>
      </c>
      <c r="R29" s="116">
        <v>0.70691736800000005</v>
      </c>
      <c r="S29" s="116">
        <v>0.52892024699999995</v>
      </c>
      <c r="T29" s="116">
        <v>0.56451065</v>
      </c>
      <c r="U29" s="116">
        <v>6.1068372548670107</v>
      </c>
      <c r="V29" s="81">
        <v>17.242582838249248</v>
      </c>
      <c r="W29" s="67"/>
      <c r="X29" s="67"/>
      <c r="Y29" s="88" t="s">
        <v>558</v>
      </c>
      <c r="Z29" s="82" t="s">
        <v>438</v>
      </c>
      <c r="AA29" s="84" t="s">
        <v>422</v>
      </c>
      <c r="AB29" s="84" t="s">
        <v>531</v>
      </c>
      <c r="AC29" s="84" t="s">
        <v>282</v>
      </c>
      <c r="AD29" s="82" t="s">
        <v>529</v>
      </c>
      <c r="AE29" s="82" t="s">
        <v>473</v>
      </c>
      <c r="AF29" s="82" t="s">
        <v>134</v>
      </c>
      <c r="AG29" s="82" t="s">
        <v>533</v>
      </c>
      <c r="AH29" s="85" t="s">
        <v>522</v>
      </c>
      <c r="AI29" s="148"/>
      <c r="AK29" s="103">
        <v>43492</v>
      </c>
      <c r="AL29" s="118">
        <v>0.26149596899999999</v>
      </c>
      <c r="AM29" s="118">
        <v>0.24555584899999999</v>
      </c>
      <c r="AN29" s="118">
        <v>0.281506337</v>
      </c>
      <c r="AO29" s="118">
        <v>0.193440581</v>
      </c>
      <c r="AP29" s="136">
        <v>0.12333874</v>
      </c>
      <c r="AQ29" s="53"/>
      <c r="AR29" s="74">
        <v>43857</v>
      </c>
      <c r="AS29" s="116">
        <v>0.34290536099999996</v>
      </c>
      <c r="AT29" s="116">
        <v>0.35205004100000004</v>
      </c>
      <c r="AU29" s="116">
        <v>0.45762001000000002</v>
      </c>
      <c r="AV29" s="116">
        <v>0.28645360999999997</v>
      </c>
      <c r="AW29" s="77">
        <v>0.28528566999999999</v>
      </c>
      <c r="AY29" s="88" t="s">
        <v>558</v>
      </c>
      <c r="AZ29" s="82" t="s">
        <v>580</v>
      </c>
      <c r="BA29" s="84" t="s">
        <v>296</v>
      </c>
      <c r="BB29" s="84" t="s">
        <v>288</v>
      </c>
      <c r="BC29" s="84" t="s">
        <v>312</v>
      </c>
      <c r="BD29" s="135" t="s">
        <v>292</v>
      </c>
    </row>
    <row r="30" spans="2:56">
      <c r="B30" s="74">
        <v>43493</v>
      </c>
      <c r="C30" s="118">
        <v>2.4839647419999999</v>
      </c>
      <c r="D30" s="118">
        <v>0.81986194499999998</v>
      </c>
      <c r="E30" s="118">
        <v>4.5775330159999994</v>
      </c>
      <c r="F30" s="117">
        <v>2.6424834182960182</v>
      </c>
      <c r="G30" s="117">
        <v>0.68891320999999994</v>
      </c>
      <c r="H30" s="117">
        <v>0.526510178</v>
      </c>
      <c r="I30" s="117">
        <v>0.57067437499999996</v>
      </c>
      <c r="J30" s="117">
        <v>6.4291716941703019</v>
      </c>
      <c r="K30" s="79">
        <v>18.739112578466319</v>
      </c>
      <c r="L30" s="53"/>
      <c r="M30" s="74">
        <v>43858</v>
      </c>
      <c r="N30" s="116">
        <v>0.90436070499999999</v>
      </c>
      <c r="O30" s="116">
        <v>0.82551403799999989</v>
      </c>
      <c r="P30" s="116">
        <v>5.3871442829999996</v>
      </c>
      <c r="Q30" s="116">
        <v>2.7379348049164247</v>
      </c>
      <c r="R30" s="116">
        <v>0.708594375</v>
      </c>
      <c r="S30" s="116">
        <v>0.52232335600000002</v>
      </c>
      <c r="T30" s="116">
        <v>0.57314791700000001</v>
      </c>
      <c r="U30" s="116">
        <v>6.4075510676109086</v>
      </c>
      <c r="V30" s="81">
        <v>18.066570546527334</v>
      </c>
      <c r="W30" s="67"/>
      <c r="X30" s="67"/>
      <c r="Y30" s="89" t="s">
        <v>534</v>
      </c>
      <c r="Z30" s="148">
        <f>Z19-Z4</f>
        <v>-14.363098026999978</v>
      </c>
      <c r="AA30" s="148">
        <f t="shared" ref="AA30:AH30" si="0">AA19-AA4</f>
        <v>4.0905752000004014E-2</v>
      </c>
      <c r="AB30" s="148">
        <f t="shared" si="0"/>
        <v>10.725298468999995</v>
      </c>
      <c r="AC30" s="148">
        <f t="shared" si="0"/>
        <v>3.9175667970416299</v>
      </c>
      <c r="AD30" s="148">
        <f t="shared" si="0"/>
        <v>1.1703575229999998</v>
      </c>
      <c r="AE30" s="148">
        <f t="shared" si="0"/>
        <v>-0.48349500599999828</v>
      </c>
      <c r="AF30" s="148">
        <f t="shared" si="0"/>
        <v>0.27988610600000285</v>
      </c>
      <c r="AG30" s="148">
        <f t="shared" si="0"/>
        <v>5.8316699411142565</v>
      </c>
      <c r="AH30" s="120">
        <f t="shared" si="0"/>
        <v>7.1190915551558192</v>
      </c>
      <c r="AI30" s="148"/>
      <c r="AK30" s="103">
        <v>43493</v>
      </c>
      <c r="AL30" s="118">
        <v>0.33384551099999998</v>
      </c>
      <c r="AM30" s="118">
        <v>0.33842006899999999</v>
      </c>
      <c r="AN30" s="118">
        <v>0.44948645199999998</v>
      </c>
      <c r="AO30" s="118">
        <v>0.28192468300000001</v>
      </c>
      <c r="AP30" s="136">
        <v>0.26669926899999996</v>
      </c>
      <c r="AQ30" s="53"/>
      <c r="AR30" s="74">
        <v>43858</v>
      </c>
      <c r="AS30" s="116">
        <v>0.34727956300000001</v>
      </c>
      <c r="AT30" s="116">
        <v>0.35521507400000002</v>
      </c>
      <c r="AU30" s="116">
        <v>0.461132771</v>
      </c>
      <c r="AV30" s="116">
        <v>0.289673185</v>
      </c>
      <c r="AW30" s="77">
        <v>0.28526264600000001</v>
      </c>
      <c r="AY30" s="89" t="s">
        <v>534</v>
      </c>
      <c r="AZ30" s="148">
        <f>AZ19-AZ4</f>
        <v>0.47195481899999869</v>
      </c>
      <c r="BA30" s="148">
        <f t="shared" ref="AZ30:BE36" si="1">BA19-BA4</f>
        <v>0.67646745299999722</v>
      </c>
      <c r="BB30" s="148">
        <f t="shared" si="1"/>
        <v>0.41478247100000409</v>
      </c>
      <c r="BC30" s="148">
        <f t="shared" si="1"/>
        <v>0.35841767199999985</v>
      </c>
      <c r="BD30" s="120">
        <f t="shared" si="1"/>
        <v>0.88650561499999991</v>
      </c>
    </row>
    <row r="31" spans="2:56">
      <c r="B31" s="74">
        <v>43494</v>
      </c>
      <c r="C31" s="118">
        <v>2.5001179769999999</v>
      </c>
      <c r="D31" s="118">
        <v>0.82401688399999995</v>
      </c>
      <c r="E31" s="118">
        <v>5.184991449</v>
      </c>
      <c r="F31" s="117">
        <v>2.6614148215158369</v>
      </c>
      <c r="G31" s="117">
        <v>0.6967180770000001</v>
      </c>
      <c r="H31" s="117">
        <v>0.5312722780000001</v>
      </c>
      <c r="I31" s="117">
        <v>0.57514547500000002</v>
      </c>
      <c r="J31" s="117">
        <v>6.7152138029844197</v>
      </c>
      <c r="K31" s="79">
        <v>19.688890764500258</v>
      </c>
      <c r="L31" s="53"/>
      <c r="M31" s="74">
        <v>43859</v>
      </c>
      <c r="N31" s="116">
        <v>0.84420405799999998</v>
      </c>
      <c r="O31" s="116">
        <v>0.82513427900000003</v>
      </c>
      <c r="P31" s="116">
        <v>5.4118616069999996</v>
      </c>
      <c r="Q31" s="116">
        <v>2.7131835779083109</v>
      </c>
      <c r="R31" s="116">
        <v>0.70775727099999997</v>
      </c>
      <c r="S31" s="116">
        <v>0.525002093</v>
      </c>
      <c r="T31" s="116">
        <v>0.573764257</v>
      </c>
      <c r="U31" s="116">
        <v>6.4533386074021291</v>
      </c>
      <c r="V31" s="81">
        <v>18.054245750310439</v>
      </c>
      <c r="W31" s="67"/>
      <c r="X31" s="67"/>
      <c r="Y31" s="89" t="s">
        <v>535</v>
      </c>
      <c r="Z31" s="148">
        <f t="shared" ref="Z31:AH35" si="2">Z20-Z5</f>
        <v>-38.067962918999996</v>
      </c>
      <c r="AA31" s="148">
        <f t="shared" si="2"/>
        <v>0.42975046599999445</v>
      </c>
      <c r="AB31" s="148">
        <f t="shared" si="2"/>
        <v>12.367819043000026</v>
      </c>
      <c r="AC31" s="148">
        <f t="shared" si="2"/>
        <v>4.8062939260042157</v>
      </c>
      <c r="AD31" s="148">
        <f t="shared" si="2"/>
        <v>1.1045140280000041</v>
      </c>
      <c r="AE31" s="148">
        <f t="shared" si="2"/>
        <v>0.13849666399999627</v>
      </c>
      <c r="AF31" s="148">
        <f t="shared" si="2"/>
        <v>-3.112545300000491E-2</v>
      </c>
      <c r="AG31" s="148">
        <f t="shared" si="2"/>
        <v>1.0530649739945659</v>
      </c>
      <c r="AH31" s="120">
        <f t="shared" si="2"/>
        <v>-18.199149271001204</v>
      </c>
      <c r="AI31" s="148"/>
      <c r="AK31" s="103">
        <v>43494</v>
      </c>
      <c r="AL31" s="118">
        <v>0.33922077899999997</v>
      </c>
      <c r="AM31" s="118">
        <v>0.348200387</v>
      </c>
      <c r="AN31" s="118">
        <v>0.45014540200000003</v>
      </c>
      <c r="AO31" s="118">
        <v>0.28441955099999999</v>
      </c>
      <c r="AP31" s="136">
        <v>0.26488868199999999</v>
      </c>
      <c r="AQ31" s="53"/>
      <c r="AR31" s="74">
        <v>43859</v>
      </c>
      <c r="AS31" s="116">
        <v>0.34800324399999999</v>
      </c>
      <c r="AT31" s="116">
        <v>0.35032085100000004</v>
      </c>
      <c r="AU31" s="116">
        <v>0.45589872399999998</v>
      </c>
      <c r="AV31" s="116">
        <v>0.29072314399999999</v>
      </c>
      <c r="AW31" s="77">
        <v>0.28226008699999999</v>
      </c>
      <c r="AY31" s="89" t="s">
        <v>535</v>
      </c>
      <c r="AZ31" s="148">
        <f t="shared" si="1"/>
        <v>0.6343763640000013</v>
      </c>
      <c r="BA31" s="148">
        <f t="shared" si="1"/>
        <v>0.38078737800000084</v>
      </c>
      <c r="BB31" s="148">
        <f t="shared" si="1"/>
        <v>0.89204245400000204</v>
      </c>
      <c r="BC31" s="148">
        <f t="shared" si="1"/>
        <v>0.3659396889999984</v>
      </c>
      <c r="BD31" s="120">
        <f t="shared" si="1"/>
        <v>0.89474164000000123</v>
      </c>
    </row>
    <row r="32" spans="2:56">
      <c r="B32" s="74">
        <v>43495</v>
      </c>
      <c r="C32" s="118">
        <v>2.5023358900000003</v>
      </c>
      <c r="D32" s="118">
        <v>0.82283938300000004</v>
      </c>
      <c r="E32" s="118">
        <v>5.1962226060000001</v>
      </c>
      <c r="F32" s="117">
        <v>2.6362140009901029</v>
      </c>
      <c r="G32" s="117">
        <v>0.69331877200000003</v>
      </c>
      <c r="H32" s="117">
        <v>0.52975037999999997</v>
      </c>
      <c r="I32" s="117">
        <v>0.57671206399999997</v>
      </c>
      <c r="J32" s="117">
        <v>6.7352618427129363</v>
      </c>
      <c r="K32" s="79">
        <v>19.692654938703036</v>
      </c>
      <c r="L32" s="53"/>
      <c r="M32" s="74">
        <v>43860</v>
      </c>
      <c r="N32" s="116">
        <v>0.86368884800000001</v>
      </c>
      <c r="O32" s="116">
        <v>0.82408769400000004</v>
      </c>
      <c r="P32" s="116">
        <v>5.3720255350000006</v>
      </c>
      <c r="Q32" s="116">
        <v>2.727893459003782</v>
      </c>
      <c r="R32" s="116">
        <v>0.70742302899999998</v>
      </c>
      <c r="S32" s="116">
        <v>0.52787552800000004</v>
      </c>
      <c r="T32" s="116">
        <v>0.576732774</v>
      </c>
      <c r="U32" s="116">
        <v>6.4791767839004191</v>
      </c>
      <c r="V32" s="81">
        <v>18.078903650904202</v>
      </c>
      <c r="W32" s="67"/>
      <c r="X32" s="67"/>
      <c r="Y32" s="89" t="s">
        <v>536</v>
      </c>
      <c r="Z32" s="148">
        <f t="shared" si="2"/>
        <v>-19.410377232999998</v>
      </c>
      <c r="AA32" s="148">
        <f t="shared" si="2"/>
        <v>-6.2747689509999951</v>
      </c>
      <c r="AB32" s="148">
        <f t="shared" si="2"/>
        <v>-34.553241187999944</v>
      </c>
      <c r="AC32" s="148">
        <f t="shared" si="2"/>
        <v>-12.590758030203808</v>
      </c>
      <c r="AD32" s="148">
        <f t="shared" si="2"/>
        <v>-0.64735762900000182</v>
      </c>
      <c r="AE32" s="148">
        <f t="shared" si="2"/>
        <v>-1.1469511080000032</v>
      </c>
      <c r="AF32" s="148">
        <f t="shared" si="2"/>
        <v>-2.5475193060000052</v>
      </c>
      <c r="AG32" s="148">
        <f t="shared" si="2"/>
        <v>-42.501814207730035</v>
      </c>
      <c r="AH32" s="120">
        <f t="shared" si="2"/>
        <v>-119.67278765293378</v>
      </c>
      <c r="AI32" s="148"/>
      <c r="AK32" s="103">
        <v>43495</v>
      </c>
      <c r="AL32" s="118">
        <v>0.34190247499999998</v>
      </c>
      <c r="AM32" s="118">
        <v>0.33974701400000001</v>
      </c>
      <c r="AN32" s="118">
        <v>0.44499104899999997</v>
      </c>
      <c r="AO32" s="118">
        <v>0.28195439899999997</v>
      </c>
      <c r="AP32" s="136">
        <v>0.26631286800000004</v>
      </c>
      <c r="AQ32" s="53"/>
      <c r="AR32" s="74">
        <v>43860</v>
      </c>
      <c r="AS32" s="116">
        <v>0.34559913000000003</v>
      </c>
      <c r="AT32" s="116">
        <v>0.35465530900000003</v>
      </c>
      <c r="AU32" s="116">
        <v>0.45684344799999999</v>
      </c>
      <c r="AV32" s="116">
        <v>0.290469333</v>
      </c>
      <c r="AW32" s="77">
        <v>0.287222166</v>
      </c>
      <c r="AY32" s="89" t="s">
        <v>536</v>
      </c>
      <c r="AZ32" s="148">
        <f t="shared" si="1"/>
        <v>-1.2215750969999988</v>
      </c>
      <c r="BA32" s="148">
        <f t="shared" si="1"/>
        <v>-2.5283738139999956</v>
      </c>
      <c r="BB32" s="148">
        <f t="shared" si="1"/>
        <v>-1.0786941310000024</v>
      </c>
      <c r="BC32" s="148">
        <f t="shared" si="1"/>
        <v>-2.3277762539999998</v>
      </c>
      <c r="BD32" s="120">
        <f t="shared" si="1"/>
        <v>-1.8770405790000018</v>
      </c>
    </row>
    <row r="33" spans="2:56">
      <c r="B33" s="74">
        <v>43496</v>
      </c>
      <c r="C33" s="118">
        <v>2.5018462559999999</v>
      </c>
      <c r="D33" s="118">
        <v>0.81987612399999998</v>
      </c>
      <c r="E33" s="118">
        <v>5.1375628459999998</v>
      </c>
      <c r="F33" s="117">
        <v>2.6596425114960938</v>
      </c>
      <c r="G33" s="117">
        <v>0.69482407899999998</v>
      </c>
      <c r="H33" s="117">
        <v>0.53349122900000001</v>
      </c>
      <c r="I33" s="117">
        <v>0.57853495099999996</v>
      </c>
      <c r="J33" s="117">
        <v>6.7410585008609871</v>
      </c>
      <c r="K33" s="79">
        <v>19.666836497357082</v>
      </c>
      <c r="L33" s="53"/>
      <c r="M33" s="74">
        <v>43861</v>
      </c>
      <c r="N33" s="116">
        <v>0.79322705299999996</v>
      </c>
      <c r="O33" s="116">
        <v>0.820394026</v>
      </c>
      <c r="P33" s="116">
        <v>5.4650087920000008</v>
      </c>
      <c r="Q33" s="116">
        <v>2.7205740361137569</v>
      </c>
      <c r="R33" s="116">
        <v>0.708443402</v>
      </c>
      <c r="S33" s="116">
        <v>0.52954109900000002</v>
      </c>
      <c r="T33" s="116">
        <v>0.57834508900000003</v>
      </c>
      <c r="U33" s="116">
        <v>6.0016953852467401</v>
      </c>
      <c r="V33" s="81">
        <v>17.617228882360497</v>
      </c>
      <c r="W33" s="67"/>
      <c r="X33" s="67"/>
      <c r="Y33" s="89" t="s">
        <v>537</v>
      </c>
      <c r="Z33" s="148">
        <f t="shared" si="2"/>
        <v>-12.090430999000006</v>
      </c>
      <c r="AA33" s="148">
        <f t="shared" si="2"/>
        <v>-15.620564115999999</v>
      </c>
      <c r="AB33" s="148">
        <f t="shared" si="2"/>
        <v>-71.284383101000003</v>
      </c>
      <c r="AC33" s="148">
        <f t="shared" si="2"/>
        <v>-23.188649072134652</v>
      </c>
      <c r="AD33" s="148">
        <f t="shared" si="2"/>
        <v>-5.1650500990000019</v>
      </c>
      <c r="AE33" s="148">
        <f t="shared" si="2"/>
        <v>-2.7461999279999993</v>
      </c>
      <c r="AF33" s="148">
        <f t="shared" si="2"/>
        <v>-6.1891778300000002</v>
      </c>
      <c r="AG33" s="148">
        <f t="shared" si="2"/>
        <v>-77.840098521662952</v>
      </c>
      <c r="AH33" s="120">
        <f t="shared" si="2"/>
        <v>-214.12455366679762</v>
      </c>
      <c r="AI33" s="148"/>
      <c r="AK33" s="103">
        <v>43496</v>
      </c>
      <c r="AL33" s="118">
        <v>0.33624556900000002</v>
      </c>
      <c r="AM33" s="118">
        <v>0.34905671000000005</v>
      </c>
      <c r="AN33" s="118">
        <v>0.44863751899999998</v>
      </c>
      <c r="AO33" s="118">
        <v>0.283828252</v>
      </c>
      <c r="AP33" s="136">
        <v>0.26854405999999997</v>
      </c>
      <c r="AQ33" s="53"/>
      <c r="AR33" s="74">
        <v>43861</v>
      </c>
      <c r="AS33" s="116">
        <v>0.34422967500000001</v>
      </c>
      <c r="AT33" s="116">
        <v>0.353830592</v>
      </c>
      <c r="AU33" s="116">
        <v>0.45287548799999999</v>
      </c>
      <c r="AV33" s="116">
        <v>0.28759103399999997</v>
      </c>
      <c r="AW33" s="77">
        <v>0.29469230299999999</v>
      </c>
      <c r="AY33" s="89" t="s">
        <v>537</v>
      </c>
      <c r="AZ33" s="148">
        <f t="shared" si="1"/>
        <v>-3.6957074409999988</v>
      </c>
      <c r="BA33" s="148">
        <f t="shared" si="1"/>
        <v>-4.9042856640000005</v>
      </c>
      <c r="BB33" s="148">
        <f t="shared" si="1"/>
        <v>-2.0055959750000021</v>
      </c>
      <c r="BC33" s="148">
        <f t="shared" si="1"/>
        <v>-3.153883897</v>
      </c>
      <c r="BD33" s="120">
        <f t="shared" si="1"/>
        <v>-3.5910181790000015</v>
      </c>
    </row>
    <row r="34" spans="2:56">
      <c r="B34" s="74">
        <v>43497</v>
      </c>
      <c r="C34" s="118">
        <v>2.5663890929999997</v>
      </c>
      <c r="D34" s="118">
        <v>0.82251568500000005</v>
      </c>
      <c r="E34" s="118">
        <v>5.3755822649999994</v>
      </c>
      <c r="F34" s="117">
        <v>2.6533232961746509</v>
      </c>
      <c r="G34" s="117">
        <v>0.69875895900000007</v>
      </c>
      <c r="H34" s="117">
        <v>0.53839814099999994</v>
      </c>
      <c r="I34" s="117">
        <v>0.57869443999999992</v>
      </c>
      <c r="J34" s="117">
        <v>6.2961536664107625</v>
      </c>
      <c r="K34" s="79">
        <v>19.529815545585418</v>
      </c>
      <c r="L34" s="53"/>
      <c r="M34" s="74">
        <v>43862</v>
      </c>
      <c r="N34" s="116">
        <v>0.79852851199999997</v>
      </c>
      <c r="O34" s="116">
        <v>0.80917831499999993</v>
      </c>
      <c r="P34" s="116">
        <v>4.8728678820000004</v>
      </c>
      <c r="Q34" s="116">
        <v>2.3823740230905357</v>
      </c>
      <c r="R34" s="116">
        <v>0.65261579799999991</v>
      </c>
      <c r="S34" s="116">
        <v>0.50803479699999998</v>
      </c>
      <c r="T34" s="116">
        <v>0.53786123699999999</v>
      </c>
      <c r="U34" s="116">
        <v>5.5768947261417772</v>
      </c>
      <c r="V34" s="81">
        <v>16.138355290232312</v>
      </c>
      <c r="W34" s="67"/>
      <c r="X34" s="67"/>
      <c r="Y34" s="89" t="s">
        <v>538</v>
      </c>
      <c r="Z34" s="148">
        <f t="shared" si="2"/>
        <v>-8.3885749919999881</v>
      </c>
      <c r="AA34" s="148">
        <f t="shared" si="2"/>
        <v>-8.3335771000000012</v>
      </c>
      <c r="AB34" s="148">
        <f t="shared" si="2"/>
        <v>-69.417465161999985</v>
      </c>
      <c r="AC34" s="148">
        <f t="shared" si="2"/>
        <v>-15.695231299015667</v>
      </c>
      <c r="AD34" s="148">
        <f t="shared" si="2"/>
        <v>-4.1219108260000041</v>
      </c>
      <c r="AE34" s="148">
        <f t="shared" si="2"/>
        <v>-2.9992351579999958</v>
      </c>
      <c r="AF34" s="148">
        <f t="shared" si="2"/>
        <v>-5.8631647360000052</v>
      </c>
      <c r="AG34" s="148">
        <f t="shared" si="2"/>
        <v>-72.419146290426184</v>
      </c>
      <c r="AH34" s="120">
        <f t="shared" si="2"/>
        <v>-187.23830556344183</v>
      </c>
      <c r="AI34" s="156"/>
      <c r="AK34" s="103">
        <v>43497</v>
      </c>
      <c r="AL34" s="118">
        <v>0.33477333399999998</v>
      </c>
      <c r="AM34" s="118">
        <v>0.35149708600000001</v>
      </c>
      <c r="AN34" s="118">
        <v>0.44025140200000001</v>
      </c>
      <c r="AO34" s="118">
        <v>0.285341556</v>
      </c>
      <c r="AP34" s="136">
        <v>0.27325789500000003</v>
      </c>
      <c r="AQ34" s="53"/>
      <c r="AR34" s="74">
        <v>43862</v>
      </c>
      <c r="AS34" s="116">
        <v>0.323980561</v>
      </c>
      <c r="AT34" s="116">
        <v>0.32589275699999998</v>
      </c>
      <c r="AU34" s="116">
        <v>0.41784676599999998</v>
      </c>
      <c r="AV34" s="116">
        <v>0.256665582</v>
      </c>
      <c r="AW34" s="77">
        <v>0.22125178700000001</v>
      </c>
      <c r="AY34" s="89" t="s">
        <v>538</v>
      </c>
      <c r="AZ34" s="148">
        <f t="shared" si="1"/>
        <v>-2.9851349359999997</v>
      </c>
      <c r="BA34" s="148">
        <f t="shared" si="1"/>
        <v>-2.6187062580000005</v>
      </c>
      <c r="BB34" s="148">
        <f t="shared" si="1"/>
        <v>-0.95950914300000534</v>
      </c>
      <c r="BC34" s="148">
        <f t="shared" si="1"/>
        <v>-2.1463603960000004</v>
      </c>
      <c r="BD34" s="120">
        <f t="shared" si="1"/>
        <v>-3.3193555919999986</v>
      </c>
    </row>
    <row r="35" spans="2:56">
      <c r="B35" s="74">
        <v>43498</v>
      </c>
      <c r="C35" s="118">
        <v>2.4903475690000003</v>
      </c>
      <c r="D35" s="118">
        <v>0.81732456200000003</v>
      </c>
      <c r="E35" s="118">
        <v>4.6138410029999992</v>
      </c>
      <c r="F35" s="117">
        <v>2.1865258120171291</v>
      </c>
      <c r="G35" s="117">
        <v>0.62496565999999998</v>
      </c>
      <c r="H35" s="117">
        <v>0.52020311299999999</v>
      </c>
      <c r="I35" s="117">
        <v>0.53424378799999994</v>
      </c>
      <c r="J35" s="117">
        <v>5.7931891097098438</v>
      </c>
      <c r="K35" s="79">
        <v>17.580640616726971</v>
      </c>
      <c r="L35" s="53"/>
      <c r="M35" s="74">
        <v>43863</v>
      </c>
      <c r="N35" s="116">
        <v>0.84977944599999999</v>
      </c>
      <c r="O35" s="116">
        <v>0.75261767599999996</v>
      </c>
      <c r="P35" s="116">
        <v>3.7241863980000001</v>
      </c>
      <c r="Q35" s="116">
        <v>1.9303594351093101</v>
      </c>
      <c r="R35" s="116">
        <v>0.60464540700000002</v>
      </c>
      <c r="S35" s="116">
        <v>0.471149288</v>
      </c>
      <c r="T35" s="116">
        <v>0.45834681300000002</v>
      </c>
      <c r="U35" s="116">
        <v>5.3258127055015994</v>
      </c>
      <c r="V35" s="81">
        <v>14.116897168610908</v>
      </c>
      <c r="W35" s="67"/>
      <c r="X35" s="67"/>
      <c r="Y35" s="89" t="s">
        <v>589</v>
      </c>
      <c r="Z35" s="148">
        <f>Z24-Z9</f>
        <v>-4.446892539000018</v>
      </c>
      <c r="AA35" s="148">
        <f t="shared" si="2"/>
        <v>-3.8437907240000087</v>
      </c>
      <c r="AB35" s="148">
        <f t="shared" si="2"/>
        <v>-43.65546702999994</v>
      </c>
      <c r="AC35" s="148">
        <f t="shared" si="2"/>
        <v>-0.83539462543477327</v>
      </c>
      <c r="AD35" s="148">
        <f t="shared" si="2"/>
        <v>-0.94646299099999354</v>
      </c>
      <c r="AE35" s="148">
        <f t="shared" si="2"/>
        <v>-0.63345915499999528</v>
      </c>
      <c r="AF35" s="148">
        <f t="shared" si="2"/>
        <v>-3.091983613</v>
      </c>
      <c r="AG35" s="148">
        <f t="shared" si="2"/>
        <v>-23.695618412943105</v>
      </c>
      <c r="AH35" s="120">
        <f t="shared" si="2"/>
        <v>-81.149069090377907</v>
      </c>
      <c r="AK35" s="103">
        <v>43498</v>
      </c>
      <c r="AL35" s="118">
        <v>0.30571026299999998</v>
      </c>
      <c r="AM35" s="118">
        <v>0.30797463799999997</v>
      </c>
      <c r="AN35" s="118">
        <v>0.38441967200000005</v>
      </c>
      <c r="AO35" s="118">
        <v>0.247945835</v>
      </c>
      <c r="AP35" s="136">
        <v>0.16962655300000001</v>
      </c>
      <c r="AQ35" s="53"/>
      <c r="AR35" s="74">
        <v>43863</v>
      </c>
      <c r="AS35" s="116">
        <v>0.294800332</v>
      </c>
      <c r="AT35" s="116">
        <v>0.268070168</v>
      </c>
      <c r="AU35" s="116">
        <v>0.317015241</v>
      </c>
      <c r="AV35" s="116">
        <v>0.202962849</v>
      </c>
      <c r="AW35" s="77">
        <v>0.16028889300000002</v>
      </c>
      <c r="AY35" s="89" t="s">
        <v>589</v>
      </c>
      <c r="AZ35" s="148">
        <f>AZ24-AZ9</f>
        <v>-1.0095108030000031</v>
      </c>
      <c r="BA35" s="148">
        <f t="shared" si="1"/>
        <v>0.13470183399999591</v>
      </c>
      <c r="BB35" s="148">
        <f t="shared" si="1"/>
        <v>0.30685804799999872</v>
      </c>
      <c r="BC35" s="148">
        <f t="shared" si="1"/>
        <v>-0.4039572230000017</v>
      </c>
      <c r="BD35" s="120">
        <f t="shared" si="1"/>
        <v>-0.79989720200000125</v>
      </c>
    </row>
    <row r="36" spans="2:56">
      <c r="B36" s="74">
        <v>43499</v>
      </c>
      <c r="C36" s="118">
        <v>2.4411153519999997</v>
      </c>
      <c r="D36" s="118">
        <v>0.77432793500000008</v>
      </c>
      <c r="E36" s="118">
        <v>3.3551614889999999</v>
      </c>
      <c r="F36" s="117">
        <v>1.7314887310303069</v>
      </c>
      <c r="G36" s="117">
        <v>0.54848929899999999</v>
      </c>
      <c r="H36" s="117">
        <v>0.49205311700000004</v>
      </c>
      <c r="I36" s="117">
        <v>0.43768909299999997</v>
      </c>
      <c r="J36" s="117">
        <v>5.382550603533347</v>
      </c>
      <c r="K36" s="79">
        <v>15.162875619563653</v>
      </c>
      <c r="L36" s="53"/>
      <c r="M36" s="74">
        <v>43864</v>
      </c>
      <c r="N36" s="116">
        <v>0.93940051199999997</v>
      </c>
      <c r="O36" s="116">
        <v>0.817192539</v>
      </c>
      <c r="P36" s="116">
        <v>4.6489045760000005</v>
      </c>
      <c r="Q36" s="116">
        <v>2.6878581543198474</v>
      </c>
      <c r="R36" s="116">
        <v>0.70075164199999995</v>
      </c>
      <c r="S36" s="116">
        <v>0.52210015999999992</v>
      </c>
      <c r="T36" s="116">
        <v>0.57416311100000006</v>
      </c>
      <c r="U36" s="116">
        <v>6.2763593896870615</v>
      </c>
      <c r="V36" s="81">
        <v>17.166730084006911</v>
      </c>
      <c r="W36" s="67"/>
      <c r="X36" s="67"/>
      <c r="Y36" s="89" t="s">
        <v>590</v>
      </c>
      <c r="Z36" s="148">
        <f t="shared" ref="Z36:AH36" si="3">Z25-Z10</f>
        <v>-3.2449565219999812</v>
      </c>
      <c r="AA36" s="148">
        <f t="shared" si="3"/>
        <v>-1.713766568000004</v>
      </c>
      <c r="AB36" s="148">
        <f t="shared" si="3"/>
        <v>-46.728412518000042</v>
      </c>
      <c r="AC36" s="148">
        <f t="shared" si="3"/>
        <v>-0.20498796919500251</v>
      </c>
      <c r="AD36" s="148">
        <f t="shared" si="3"/>
        <v>-0.70227662799999635</v>
      </c>
      <c r="AE36" s="148">
        <f t="shared" si="3"/>
        <v>-0.65640408299999642</v>
      </c>
      <c r="AF36" s="148">
        <f t="shared" si="3"/>
        <v>-2.6494737920000002</v>
      </c>
      <c r="AG36" s="148">
        <f t="shared" si="3"/>
        <v>-16.344400008638644</v>
      </c>
      <c r="AH36" s="120">
        <f t="shared" si="3"/>
        <v>-72.244678088833723</v>
      </c>
      <c r="AI36" s="155"/>
      <c r="AK36" s="103">
        <v>43499</v>
      </c>
      <c r="AL36" s="118">
        <v>0.263470223</v>
      </c>
      <c r="AM36" s="118">
        <v>0.23755062799999999</v>
      </c>
      <c r="AN36" s="118">
        <v>0.295503552</v>
      </c>
      <c r="AO36" s="118">
        <v>0.18653414499999998</v>
      </c>
      <c r="AP36" s="136">
        <v>0.110339487</v>
      </c>
      <c r="AQ36" s="53"/>
      <c r="AR36" s="74">
        <v>43864</v>
      </c>
      <c r="AS36" s="116">
        <v>0.33858039600000001</v>
      </c>
      <c r="AT36" s="116">
        <v>0.346836861</v>
      </c>
      <c r="AU36" s="116">
        <v>0.45400303399999997</v>
      </c>
      <c r="AV36" s="116">
        <v>0.28637096000000001</v>
      </c>
      <c r="AW36" s="77">
        <v>0.28443122600000004</v>
      </c>
      <c r="AY36" s="89" t="s">
        <v>590</v>
      </c>
      <c r="AZ36" s="148">
        <f>AZ25-AZ10</f>
        <v>-0.38469396700000047</v>
      </c>
      <c r="BA36" s="148">
        <f t="shared" si="1"/>
        <v>2.7197023000001153E-2</v>
      </c>
      <c r="BB36" s="148">
        <f t="shared" si="1"/>
        <v>0.31939665999999889</v>
      </c>
      <c r="BC36" s="148">
        <f t="shared" si="1"/>
        <v>-0.32146243399999896</v>
      </c>
      <c r="BD36" s="120">
        <f t="shared" si="1"/>
        <v>-0.28162768499999924</v>
      </c>
    </row>
    <row r="37" spans="2:56">
      <c r="B37" s="74">
        <v>43500</v>
      </c>
      <c r="C37" s="118">
        <v>2.5395825990000001</v>
      </c>
      <c r="D37" s="118">
        <v>0.82220544600000001</v>
      </c>
      <c r="E37" s="118">
        <v>4.6305959289999992</v>
      </c>
      <c r="F37" s="117">
        <v>2.6183591499792613</v>
      </c>
      <c r="G37" s="117">
        <v>0.68753079299999997</v>
      </c>
      <c r="H37" s="117">
        <v>0.52657452199999999</v>
      </c>
      <c r="I37" s="117">
        <v>0.57297949300000006</v>
      </c>
      <c r="J37" s="117">
        <v>6.4547607016224076</v>
      </c>
      <c r="K37" s="79">
        <v>18.85258863360167</v>
      </c>
      <c r="L37" s="53"/>
      <c r="M37" s="74">
        <v>43865</v>
      </c>
      <c r="N37" s="116">
        <v>0.85699094600000003</v>
      </c>
      <c r="O37" s="116">
        <v>0.81561897500000002</v>
      </c>
      <c r="P37" s="116">
        <v>5.2897473289999999</v>
      </c>
      <c r="Q37" s="116">
        <v>2.7167071837627201</v>
      </c>
      <c r="R37" s="116">
        <v>0.70469706600000004</v>
      </c>
      <c r="S37" s="116">
        <v>0.52058939800000004</v>
      </c>
      <c r="T37" s="116">
        <v>0.57400053200000001</v>
      </c>
      <c r="U37" s="116">
        <v>6.4216692104839064</v>
      </c>
      <c r="V37" s="81">
        <v>17.900020640246627</v>
      </c>
      <c r="W37" s="67"/>
      <c r="X37" s="67"/>
      <c r="Y37" s="121" t="s">
        <v>578</v>
      </c>
      <c r="Z37" s="122">
        <f>SUM(Z$30:Z31)</f>
        <v>-52.431060945999974</v>
      </c>
      <c r="AA37" s="122">
        <f>SUM(AA$30:AA31)</f>
        <v>0.47065621799999846</v>
      </c>
      <c r="AB37" s="122">
        <f>SUM(AB$30:AB31)</f>
        <v>23.09311751200002</v>
      </c>
      <c r="AC37" s="122">
        <f>SUM(AC$30:AC31)</f>
        <v>8.7238607230458456</v>
      </c>
      <c r="AD37" s="122">
        <f>SUM(AD$30:AD31)</f>
        <v>2.2748715510000039</v>
      </c>
      <c r="AE37" s="122">
        <f>SUM(AE$30:AE31)</f>
        <v>-0.34499834200000201</v>
      </c>
      <c r="AF37" s="122">
        <f>SUM(AF$30:AF31)</f>
        <v>0.24876065299999794</v>
      </c>
      <c r="AG37" s="122">
        <f>SUM(AG$30:AG31)</f>
        <v>6.8847349151088224</v>
      </c>
      <c r="AH37" s="123">
        <f>SUM(AH$30:AH31)</f>
        <v>-11.080057715845385</v>
      </c>
      <c r="AI37" s="150"/>
      <c r="AK37" s="103">
        <v>43500</v>
      </c>
      <c r="AL37" s="118">
        <v>0.33230267400000002</v>
      </c>
      <c r="AM37" s="118">
        <v>0.33972503900000001</v>
      </c>
      <c r="AN37" s="118">
        <v>0.439860366</v>
      </c>
      <c r="AO37" s="118">
        <v>0.28066584299999997</v>
      </c>
      <c r="AP37" s="136">
        <v>0.26290865299999999</v>
      </c>
      <c r="AQ37" s="53"/>
      <c r="AR37" s="74">
        <v>43865</v>
      </c>
      <c r="AS37" s="116">
        <v>0.34329712000000001</v>
      </c>
      <c r="AT37" s="116">
        <v>0.35239285600000003</v>
      </c>
      <c r="AU37" s="116">
        <v>0.45676644</v>
      </c>
      <c r="AV37" s="116">
        <v>0.28961512499999997</v>
      </c>
      <c r="AW37" s="77">
        <v>0.28379203800000002</v>
      </c>
      <c r="AY37" s="121" t="s">
        <v>578</v>
      </c>
      <c r="AZ37" s="122">
        <f>SUM(AZ$30:AZ31)</f>
        <v>1.106331183</v>
      </c>
      <c r="BA37" s="122">
        <f>SUM(BA$30:BA31)</f>
        <v>1.0572548309999981</v>
      </c>
      <c r="BB37" s="122">
        <f>SUM(BB$30:BB31)</f>
        <v>1.3068249250000061</v>
      </c>
      <c r="BC37" s="122">
        <f>SUM(BC$30:BC31)</f>
        <v>0.72435736099999826</v>
      </c>
      <c r="BD37" s="123">
        <f>SUM(BD$30:BD31)</f>
        <v>1.7812472550000011</v>
      </c>
    </row>
    <row r="38" spans="2:56">
      <c r="B38" s="74">
        <v>43501</v>
      </c>
      <c r="C38" s="118">
        <v>2.5447512560000001</v>
      </c>
      <c r="D38" s="118">
        <v>0.82170314</v>
      </c>
      <c r="E38" s="118">
        <v>5.2153370269999995</v>
      </c>
      <c r="F38" s="117">
        <v>2.6520246992927889</v>
      </c>
      <c r="G38" s="117">
        <v>0.69506588199999997</v>
      </c>
      <c r="H38" s="117">
        <v>0.53121881599999998</v>
      </c>
      <c r="I38" s="117">
        <v>0.57615079400000002</v>
      </c>
      <c r="J38" s="117">
        <v>6.612803389489895</v>
      </c>
      <c r="K38" s="79">
        <v>19.649055003782681</v>
      </c>
      <c r="L38" s="53"/>
      <c r="M38" s="74">
        <v>43866</v>
      </c>
      <c r="N38" s="116">
        <v>1.118959365</v>
      </c>
      <c r="O38" s="116">
        <v>0.81685333100000002</v>
      </c>
      <c r="P38" s="116">
        <v>5.3068907630000002</v>
      </c>
      <c r="Q38" s="116">
        <v>2.6959410246233828</v>
      </c>
      <c r="R38" s="116">
        <v>0.70639970200000002</v>
      </c>
      <c r="S38" s="116">
        <v>0.51873838699999997</v>
      </c>
      <c r="T38" s="116">
        <v>0.57801057999999994</v>
      </c>
      <c r="U38" s="116">
        <v>6.4931464867467863</v>
      </c>
      <c r="V38" s="81">
        <v>18.234939639370168</v>
      </c>
      <c r="W38" s="67"/>
      <c r="X38" s="67"/>
      <c r="Y38" s="124" t="s">
        <v>569</v>
      </c>
      <c r="Z38" s="149">
        <f>SUM(Z$30:Z32)</f>
        <v>-71.841438178999965</v>
      </c>
      <c r="AA38" s="149">
        <f>SUM(AA$30:AA32)</f>
        <v>-5.8041127329999966</v>
      </c>
      <c r="AB38" s="149">
        <f>SUM(AB$30:AB32)</f>
        <v>-11.460123675999924</v>
      </c>
      <c r="AC38" s="149">
        <f>SUM(AC$30:AC32)</f>
        <v>-3.8668973071579629</v>
      </c>
      <c r="AD38" s="149">
        <f>SUM(AD$30:AD32)</f>
        <v>1.6275139220000021</v>
      </c>
      <c r="AE38" s="149">
        <f>SUM(AE$30:AE32)</f>
        <v>-1.4919494500000052</v>
      </c>
      <c r="AF38" s="149">
        <f>SUM(AF$30:AF32)</f>
        <v>-2.2987586530000073</v>
      </c>
      <c r="AG38" s="149">
        <f>SUM(AG$30:AG32)</f>
        <v>-35.617079292621213</v>
      </c>
      <c r="AH38" s="125">
        <f>SUM(AH$30:AH32)</f>
        <v>-130.75284536877916</v>
      </c>
      <c r="AI38" s="150"/>
      <c r="AK38" s="103">
        <v>43501</v>
      </c>
      <c r="AL38" s="118">
        <v>0.34066068599999999</v>
      </c>
      <c r="AM38" s="118">
        <v>0.34866973899999998</v>
      </c>
      <c r="AN38" s="118">
        <v>0.44259180300000001</v>
      </c>
      <c r="AO38" s="118">
        <v>0.28355386800000004</v>
      </c>
      <c r="AP38" s="136">
        <v>0.26677242300000004</v>
      </c>
      <c r="AQ38" s="53"/>
      <c r="AR38" s="74">
        <v>43866</v>
      </c>
      <c r="AS38" s="116">
        <v>0.34193288099999997</v>
      </c>
      <c r="AT38" s="116">
        <v>0.34653308199999999</v>
      </c>
      <c r="AU38" s="116">
        <v>0.454383121</v>
      </c>
      <c r="AV38" s="116">
        <v>0.28845666800000003</v>
      </c>
      <c r="AW38" s="77">
        <v>0.28580187699999998</v>
      </c>
      <c r="AY38" s="124" t="s">
        <v>569</v>
      </c>
      <c r="AZ38" s="149">
        <f>SUM(AZ$30:AZ32)</f>
        <v>-0.11524391399999878</v>
      </c>
      <c r="BA38" s="149">
        <f>SUM(BA$30:BA32)</f>
        <v>-1.4711189829999975</v>
      </c>
      <c r="BB38" s="149">
        <f>SUM(BB$30:BB32)</f>
        <v>0.22813079400000369</v>
      </c>
      <c r="BC38" s="149">
        <f>SUM(BC$30:BC32)</f>
        <v>-1.6034188930000015</v>
      </c>
      <c r="BD38" s="125">
        <f>SUM(BD$30:BD32)</f>
        <v>-9.5793324000000624E-2</v>
      </c>
    </row>
    <row r="39" spans="2:56">
      <c r="B39" s="74">
        <v>43502</v>
      </c>
      <c r="C39" s="118">
        <v>2.539010824</v>
      </c>
      <c r="D39" s="118">
        <v>0.82570829099999998</v>
      </c>
      <c r="E39" s="118">
        <v>5.3007790990000005</v>
      </c>
      <c r="F39" s="117">
        <v>2.6453889567359372</v>
      </c>
      <c r="G39" s="117">
        <v>0.69267951699999997</v>
      </c>
      <c r="H39" s="117">
        <v>0.52997046200000009</v>
      </c>
      <c r="I39" s="117">
        <v>0.580417501</v>
      </c>
      <c r="J39" s="117">
        <v>6.6594141048356299</v>
      </c>
      <c r="K39" s="79">
        <v>19.773368755571568</v>
      </c>
      <c r="L39" s="53"/>
      <c r="M39" s="74">
        <v>43867</v>
      </c>
      <c r="N39" s="116">
        <v>1.1820066010000001</v>
      </c>
      <c r="O39" s="116">
        <v>0.81765353399999996</v>
      </c>
      <c r="P39" s="116">
        <v>5.543403853</v>
      </c>
      <c r="Q39" s="116">
        <v>2.7066309531923212</v>
      </c>
      <c r="R39" s="116">
        <v>0.71129122199999995</v>
      </c>
      <c r="S39" s="116">
        <v>0.52725363399999992</v>
      </c>
      <c r="T39" s="116">
        <v>0.57858066399999997</v>
      </c>
      <c r="U39" s="116">
        <v>6.5845446942540367</v>
      </c>
      <c r="V39" s="81">
        <v>18.651365155446356</v>
      </c>
      <c r="W39" s="67"/>
      <c r="X39" s="67"/>
      <c r="Y39" s="124" t="s">
        <v>579</v>
      </c>
      <c r="Z39" s="149">
        <f>SUM(Z$30:Z33)</f>
        <v>-83.931869177999971</v>
      </c>
      <c r="AA39" s="149">
        <f>SUM(AA$30:AA33)</f>
        <v>-21.424676848999994</v>
      </c>
      <c r="AB39" s="149">
        <f>SUM(AB$30:AB33)</f>
        <v>-82.744506776999927</v>
      </c>
      <c r="AC39" s="149">
        <f>SUM(AC$30:AC33)</f>
        <v>-27.055546379292615</v>
      </c>
      <c r="AD39" s="149">
        <f>SUM(AD$30:AD33)</f>
        <v>-3.5375361769999998</v>
      </c>
      <c r="AE39" s="149">
        <f>SUM(AE$30:AE33)</f>
        <v>-4.2381493780000046</v>
      </c>
      <c r="AF39" s="149">
        <f>SUM(AF$30:AF33)</f>
        <v>-8.4879364830000075</v>
      </c>
      <c r="AG39" s="149">
        <f>SUM(AG$30:AG33)</f>
        <v>-113.45717781428417</v>
      </c>
      <c r="AH39" s="125">
        <f>SUM(AH$30:AH33)</f>
        <v>-344.87739903557679</v>
      </c>
      <c r="AI39" s="150"/>
      <c r="AK39" s="103">
        <v>43502</v>
      </c>
      <c r="AL39" s="118">
        <v>0.33906613699999999</v>
      </c>
      <c r="AM39" s="118">
        <v>0.34471898700000003</v>
      </c>
      <c r="AN39" s="118">
        <v>0.440996314</v>
      </c>
      <c r="AO39" s="118">
        <v>0.28310859600000005</v>
      </c>
      <c r="AP39" s="136">
        <v>0.26867958199999997</v>
      </c>
      <c r="AQ39" s="53"/>
      <c r="AR39" s="74">
        <v>43867</v>
      </c>
      <c r="AS39" s="116">
        <v>0.34334251199999999</v>
      </c>
      <c r="AT39" s="116">
        <v>0.351654939</v>
      </c>
      <c r="AU39" s="116">
        <v>0.45182391600000005</v>
      </c>
      <c r="AV39" s="116">
        <v>0.28888129499999998</v>
      </c>
      <c r="AW39" s="77">
        <v>0.28707275199999999</v>
      </c>
      <c r="AY39" s="124" t="s">
        <v>579</v>
      </c>
      <c r="AZ39" s="149">
        <f>SUM(AZ$30:AZ33)</f>
        <v>-3.8109513549999976</v>
      </c>
      <c r="BA39" s="149">
        <f>SUM(BA$30:BA33)</f>
        <v>-6.3754046469999981</v>
      </c>
      <c r="BB39" s="149">
        <f>SUM(BB$30:BB33)</f>
        <v>-1.7774651809999984</v>
      </c>
      <c r="BC39" s="149">
        <f>SUM(BC$30:BC33)</f>
        <v>-4.7573027900000016</v>
      </c>
      <c r="BD39" s="125">
        <f>SUM(BD$30:BD33)</f>
        <v>-3.6868115030000022</v>
      </c>
    </row>
    <row r="40" spans="2:56">
      <c r="B40" s="74">
        <v>43503</v>
      </c>
      <c r="C40" s="118">
        <v>2.5388520400000001</v>
      </c>
      <c r="D40" s="118">
        <v>0.82864548299999996</v>
      </c>
      <c r="E40" s="118">
        <v>5.3412620610000001</v>
      </c>
      <c r="F40" s="117">
        <v>2.6624254761075847</v>
      </c>
      <c r="G40" s="117">
        <v>0.69366188600000001</v>
      </c>
      <c r="H40" s="117">
        <v>0.53346149799999998</v>
      </c>
      <c r="I40" s="117">
        <v>0.577939431</v>
      </c>
      <c r="J40" s="117">
        <v>6.7195974980131981</v>
      </c>
      <c r="K40" s="79">
        <v>19.895845373120782</v>
      </c>
      <c r="L40" s="53"/>
      <c r="M40" s="74">
        <v>43868</v>
      </c>
      <c r="N40" s="116">
        <v>1.022992337</v>
      </c>
      <c r="O40" s="116">
        <v>0.82161665099999992</v>
      </c>
      <c r="P40" s="116">
        <v>5.5469180820000004</v>
      </c>
      <c r="Q40" s="116">
        <v>2.7085224751747066</v>
      </c>
      <c r="R40" s="116">
        <v>0.70996743100000004</v>
      </c>
      <c r="S40" s="116">
        <v>0.52673494399999998</v>
      </c>
      <c r="T40" s="116">
        <v>0.58222975399999999</v>
      </c>
      <c r="U40" s="116">
        <v>6.0095263799907039</v>
      </c>
      <c r="V40" s="81">
        <v>17.928508054165412</v>
      </c>
      <c r="W40" s="67"/>
      <c r="X40" s="67"/>
      <c r="Y40" s="124" t="s">
        <v>577</v>
      </c>
      <c r="Z40" s="149">
        <f>SUM(Z$30:Z34)</f>
        <v>-92.320444169999959</v>
      </c>
      <c r="AA40" s="149">
        <f>SUM(AA$30:AA34)</f>
        <v>-29.758253948999993</v>
      </c>
      <c r="AB40" s="149">
        <f>SUM(AB$30:AB34)</f>
        <v>-152.1619719389999</v>
      </c>
      <c r="AC40" s="149">
        <f>SUM(AC$30:AC34)</f>
        <v>-42.750777678308282</v>
      </c>
      <c r="AD40" s="149">
        <f>SUM(AD$30:AD34)</f>
        <v>-7.6594470030000039</v>
      </c>
      <c r="AE40" s="149">
        <f>SUM(AE$30:AE34)</f>
        <v>-7.2373845360000004</v>
      </c>
      <c r="AF40" s="149">
        <f>SUM(AF$30:AF34)</f>
        <v>-14.351101219000013</v>
      </c>
      <c r="AG40" s="149">
        <f>SUM(AG$30:AG34)</f>
        <v>-185.87632410471036</v>
      </c>
      <c r="AH40" s="125">
        <f>SUM(AH$30:AH34)</f>
        <v>-532.11570459901861</v>
      </c>
      <c r="AI40" s="150"/>
      <c r="AK40" s="103">
        <v>43503</v>
      </c>
      <c r="AL40" s="118">
        <v>0.33885857000000003</v>
      </c>
      <c r="AM40" s="118">
        <v>0.34843417099999996</v>
      </c>
      <c r="AN40" s="118">
        <v>0.44583874099999998</v>
      </c>
      <c r="AO40" s="118">
        <v>0.283082155</v>
      </c>
      <c r="AP40" s="136">
        <v>0.27011632600000002</v>
      </c>
      <c r="AQ40" s="53"/>
      <c r="AR40" s="74">
        <v>43868</v>
      </c>
      <c r="AS40" s="116">
        <v>0.34156146300000001</v>
      </c>
      <c r="AT40" s="116">
        <v>0.35211799200000005</v>
      </c>
      <c r="AU40" s="116">
        <v>0.45043796799999997</v>
      </c>
      <c r="AV40" s="116">
        <v>0.29151765399999996</v>
      </c>
      <c r="AW40" s="77">
        <v>0.28995140699999999</v>
      </c>
      <c r="AY40" s="124" t="s">
        <v>577</v>
      </c>
      <c r="AZ40" s="149">
        <f>SUM(AZ$30:AZ34)</f>
        <v>-6.7960862909999973</v>
      </c>
      <c r="BA40" s="149">
        <f>SUM(BA$30:BA34)</f>
        <v>-8.9941109049999994</v>
      </c>
      <c r="BB40" s="149">
        <f>SUM(BB$30:BB34)</f>
        <v>-2.7369743240000037</v>
      </c>
      <c r="BC40" s="149">
        <f>SUM(BC$30:BC34)</f>
        <v>-6.903663186000002</v>
      </c>
      <c r="BD40" s="125">
        <f>SUM(BD$30:BD34)</f>
        <v>-7.0061670950000003</v>
      </c>
    </row>
    <row r="41" spans="2:56">
      <c r="B41" s="74">
        <v>43504</v>
      </c>
      <c r="C41" s="118">
        <v>2.5747934969999999</v>
      </c>
      <c r="D41" s="118">
        <v>0.829421191</v>
      </c>
      <c r="E41" s="118">
        <v>5.3454226720000007</v>
      </c>
      <c r="F41" s="117">
        <v>2.640437587683679</v>
      </c>
      <c r="G41" s="117">
        <v>0.69864701800000006</v>
      </c>
      <c r="H41" s="117">
        <v>0.53815267899999997</v>
      </c>
      <c r="I41" s="117">
        <v>0.58089089000000005</v>
      </c>
      <c r="J41" s="117">
        <v>6.2053705054116213</v>
      </c>
      <c r="K41" s="79">
        <v>19.413136040095299</v>
      </c>
      <c r="L41" s="53"/>
      <c r="M41" s="74">
        <v>43869</v>
      </c>
      <c r="N41" s="116">
        <v>1.010257679</v>
      </c>
      <c r="O41" s="116">
        <v>0.718725006</v>
      </c>
      <c r="P41" s="116">
        <v>4.7849674530000001</v>
      </c>
      <c r="Q41" s="116">
        <v>2.2880647793872657</v>
      </c>
      <c r="R41" s="116">
        <v>0.65696139099999995</v>
      </c>
      <c r="S41" s="116">
        <v>0.50365540799999997</v>
      </c>
      <c r="T41" s="116">
        <v>0.53456389399999993</v>
      </c>
      <c r="U41" s="116">
        <v>5.4526362050129178</v>
      </c>
      <c r="V41" s="81">
        <v>15.949831815400181</v>
      </c>
      <c r="W41" s="67"/>
      <c r="X41" s="67"/>
      <c r="Y41" s="157" t="s">
        <v>591</v>
      </c>
      <c r="Z41" s="158">
        <f>SUM(Z$30:Z35)</f>
        <v>-96.767336708999977</v>
      </c>
      <c r="AA41" s="158">
        <f>SUM(AA$30:AA35)</f>
        <v>-33.602044673000002</v>
      </c>
      <c r="AB41" s="158">
        <f>SUM(AB$30:AB35)</f>
        <v>-195.81743896899985</v>
      </c>
      <c r="AC41" s="158">
        <f>SUM(AC$30:AC35)</f>
        <v>-43.586172303743055</v>
      </c>
      <c r="AD41" s="158">
        <f>SUM(AD$30:AD35)</f>
        <v>-8.6059099939999975</v>
      </c>
      <c r="AE41" s="158">
        <f>SUM(AE$30:AE35)</f>
        <v>-7.8708436909999957</v>
      </c>
      <c r="AF41" s="158">
        <f>SUM(AF$30:AF35)</f>
        <v>-17.443084832000011</v>
      </c>
      <c r="AG41" s="158">
        <f>SUM(AG$30:AG35)</f>
        <v>-209.57194251765347</v>
      </c>
      <c r="AH41" s="159">
        <f>SUM(AH$30:AH35)</f>
        <v>-613.26477368939652</v>
      </c>
      <c r="AI41" s="150"/>
      <c r="AK41" s="103">
        <v>43504</v>
      </c>
      <c r="AL41" s="118">
        <v>0.33837394599999998</v>
      </c>
      <c r="AM41" s="118">
        <v>0.35020711700000001</v>
      </c>
      <c r="AN41" s="118">
        <v>0.43736933700000002</v>
      </c>
      <c r="AO41" s="118">
        <v>0.28563737900000002</v>
      </c>
      <c r="AP41" s="136">
        <v>0.27393922999999998</v>
      </c>
      <c r="AQ41" s="53"/>
      <c r="AR41" s="74">
        <v>43869</v>
      </c>
      <c r="AS41" s="116">
        <v>0.307351973</v>
      </c>
      <c r="AT41" s="116">
        <v>0.315791816</v>
      </c>
      <c r="AU41" s="116">
        <v>0.39392839500000004</v>
      </c>
      <c r="AV41" s="116">
        <v>0.25254906999999999</v>
      </c>
      <c r="AW41" s="77">
        <v>0.20402453800000001</v>
      </c>
      <c r="AY41" s="124" t="s">
        <v>591</v>
      </c>
      <c r="AZ41" s="149">
        <f>SUM(AZ$30:AZ35)</f>
        <v>-7.8055970940000003</v>
      </c>
      <c r="BA41" s="149">
        <f>SUM(BA$30:BA35)</f>
        <v>-8.8594090710000035</v>
      </c>
      <c r="BB41" s="149">
        <f>SUM(BB$30:BB35)</f>
        <v>-2.430116276000005</v>
      </c>
      <c r="BC41" s="149">
        <f>SUM(BC$30:BC35)</f>
        <v>-7.3076204090000036</v>
      </c>
      <c r="BD41" s="125">
        <f>SUM(BD$30:BD35)</f>
        <v>-7.8060642970000016</v>
      </c>
    </row>
    <row r="42" spans="2:56">
      <c r="B42" s="74">
        <v>43505</v>
      </c>
      <c r="C42" s="118">
        <v>2.4961263849999997</v>
      </c>
      <c r="D42" s="118">
        <v>0.81917088300000007</v>
      </c>
      <c r="E42" s="118">
        <v>4.5643816059999995</v>
      </c>
      <c r="F42" s="117">
        <v>2.1846772431703827</v>
      </c>
      <c r="G42" s="117">
        <v>0.61899781399999998</v>
      </c>
      <c r="H42" s="117">
        <v>0.52005881099999995</v>
      </c>
      <c r="I42" s="117">
        <v>0.53716812999999997</v>
      </c>
      <c r="J42" s="117">
        <v>5.7011675025050677</v>
      </c>
      <c r="K42" s="79">
        <v>17.441748374675448</v>
      </c>
      <c r="L42" s="53"/>
      <c r="M42" s="74">
        <v>43870</v>
      </c>
      <c r="N42" s="116">
        <v>0.895811511</v>
      </c>
      <c r="O42" s="116">
        <v>0.75890682999999992</v>
      </c>
      <c r="P42" s="116">
        <v>3.6413539029999997</v>
      </c>
      <c r="Q42" s="116">
        <v>1.7696009313752947</v>
      </c>
      <c r="R42" s="116">
        <v>0.57957586100000003</v>
      </c>
      <c r="S42" s="116">
        <v>0.460287958</v>
      </c>
      <c r="T42" s="116">
        <v>0.41804431199999997</v>
      </c>
      <c r="U42" s="116">
        <v>5.0875488874682624</v>
      </c>
      <c r="V42" s="81">
        <v>13.611130193843559</v>
      </c>
      <c r="W42" s="67"/>
      <c r="X42" s="67"/>
      <c r="Y42" s="126" t="s">
        <v>592</v>
      </c>
      <c r="Z42" s="127">
        <f>SUM(Z$30:Z36)</f>
        <v>-100.01229323099996</v>
      </c>
      <c r="AA42" s="127">
        <f>SUM(AA$30:AA36)</f>
        <v>-35.315811241000006</v>
      </c>
      <c r="AB42" s="127">
        <f>SUM(AB$30:AB36)</f>
        <v>-242.54585148699988</v>
      </c>
      <c r="AC42" s="127">
        <f>SUM(AC$30:AC36)</f>
        <v>-43.791160272938058</v>
      </c>
      <c r="AD42" s="127">
        <f>SUM(AD$30:AD36)</f>
        <v>-9.3081866219999938</v>
      </c>
      <c r="AE42" s="127">
        <f>SUM(AE$30:AE36)</f>
        <v>-8.5272477739999921</v>
      </c>
      <c r="AF42" s="127">
        <f>SUM(AF$30:AF36)</f>
        <v>-20.092558624000013</v>
      </c>
      <c r="AG42" s="127">
        <f>SUM(AG$30:AG36)</f>
        <v>-225.91634252629211</v>
      </c>
      <c r="AH42" s="128">
        <f>SUM(AH$30:AH36)</f>
        <v>-685.50945177823019</v>
      </c>
      <c r="AI42" s="150"/>
      <c r="AK42" s="103">
        <v>43505</v>
      </c>
      <c r="AL42" s="118">
        <v>0.297133865</v>
      </c>
      <c r="AM42" s="118">
        <v>0.31052402600000001</v>
      </c>
      <c r="AN42" s="118">
        <v>0.384681151</v>
      </c>
      <c r="AO42" s="118">
        <v>0.24300308100000001</v>
      </c>
      <c r="AP42" s="136">
        <v>0.176481054</v>
      </c>
      <c r="AQ42" s="53"/>
      <c r="AR42" s="74">
        <v>43870</v>
      </c>
      <c r="AS42" s="116">
        <v>0.26845303399999998</v>
      </c>
      <c r="AT42" s="116">
        <v>0.24123109599999998</v>
      </c>
      <c r="AU42" s="116">
        <v>0.281861466</v>
      </c>
      <c r="AV42" s="116">
        <v>0.190888369</v>
      </c>
      <c r="AW42" s="77">
        <v>0.14763585900000001</v>
      </c>
      <c r="AY42" s="126" t="s">
        <v>592</v>
      </c>
      <c r="AZ42" s="127">
        <f>SUM(AZ$30:AZ36)</f>
        <v>-8.1902910609999999</v>
      </c>
      <c r="BA42" s="127">
        <f>SUM(BA$30:BA36)</f>
        <v>-8.8322120480000024</v>
      </c>
      <c r="BB42" s="127">
        <f>SUM(BB$30:BB36)</f>
        <v>-2.1107196160000061</v>
      </c>
      <c r="BC42" s="127">
        <f>SUM(BC$30:BC36)</f>
        <v>-7.6290828430000026</v>
      </c>
      <c r="BD42" s="128">
        <f>SUM(BD$30:BD36)</f>
        <v>-8.0876919820000008</v>
      </c>
    </row>
    <row r="43" spans="2:56">
      <c r="B43" s="74">
        <v>43506</v>
      </c>
      <c r="C43" s="118">
        <v>2.455443689</v>
      </c>
      <c r="D43" s="118">
        <v>0.77839901899999997</v>
      </c>
      <c r="E43" s="118">
        <v>3.4195412379999999</v>
      </c>
      <c r="F43" s="117">
        <v>1.7092254139278185</v>
      </c>
      <c r="G43" s="117">
        <v>0.52159320500000006</v>
      </c>
      <c r="H43" s="117">
        <v>0.49219262499999999</v>
      </c>
      <c r="I43" s="117">
        <v>0.44052401799999996</v>
      </c>
      <c r="J43" s="117">
        <v>5.3628643550771509</v>
      </c>
      <c r="K43" s="79">
        <v>15.179783563004969</v>
      </c>
      <c r="L43" s="53"/>
      <c r="M43" s="74">
        <v>43871</v>
      </c>
      <c r="N43" s="116">
        <v>1.0503153870000002</v>
      </c>
      <c r="O43" s="116">
        <v>0.81403768700000001</v>
      </c>
      <c r="P43" s="116">
        <v>4.9241619989999998</v>
      </c>
      <c r="Q43" s="116">
        <v>2.6790898924631663</v>
      </c>
      <c r="R43" s="116">
        <v>0.70506379600000002</v>
      </c>
      <c r="S43" s="116">
        <v>0.52707820799999994</v>
      </c>
      <c r="T43" s="116">
        <v>0.57261063199999995</v>
      </c>
      <c r="U43" s="116">
        <v>6.3036499690009631</v>
      </c>
      <c r="V43" s="81">
        <v>17.576007570464132</v>
      </c>
      <c r="W43" s="67"/>
      <c r="X43" s="67"/>
      <c r="AI43" s="150"/>
      <c r="AK43" s="103">
        <v>43506</v>
      </c>
      <c r="AL43" s="118">
        <v>0.26599684400000001</v>
      </c>
      <c r="AM43" s="118">
        <v>0.24941706899999999</v>
      </c>
      <c r="AN43" s="118">
        <v>0.26752747499999996</v>
      </c>
      <c r="AO43" s="118">
        <v>0.18067372600000001</v>
      </c>
      <c r="AP43" s="136">
        <v>0.12367818899999999</v>
      </c>
      <c r="AQ43" s="53"/>
      <c r="AR43" s="74">
        <v>43871</v>
      </c>
      <c r="AS43" s="116">
        <v>0.34030128700000001</v>
      </c>
      <c r="AT43" s="116">
        <v>0.34452187300000003</v>
      </c>
      <c r="AU43" s="116">
        <v>0.44220333299999998</v>
      </c>
      <c r="AV43" s="116">
        <v>0.28567034600000002</v>
      </c>
      <c r="AW43" s="77">
        <v>0.28229027200000001</v>
      </c>
    </row>
    <row r="44" spans="2:56">
      <c r="B44" s="74">
        <v>43507</v>
      </c>
      <c r="C44" s="118">
        <v>2.5534617100000001</v>
      </c>
      <c r="D44" s="118">
        <v>0.81860194900000005</v>
      </c>
      <c r="E44" s="118">
        <v>4.698817375</v>
      </c>
      <c r="F44" s="117">
        <v>2.6109886045187829</v>
      </c>
      <c r="G44" s="117">
        <v>0.68644838600000002</v>
      </c>
      <c r="H44" s="117">
        <v>0.52624628000000007</v>
      </c>
      <c r="I44" s="117">
        <v>0.57443079000000008</v>
      </c>
      <c r="J44" s="117">
        <v>6.5542709287329055</v>
      </c>
      <c r="K44" s="79">
        <v>19.02326602325169</v>
      </c>
      <c r="L44" s="53"/>
      <c r="M44" s="74">
        <v>43872</v>
      </c>
      <c r="N44" s="116">
        <v>1.0107144860000001</v>
      </c>
      <c r="O44" s="116">
        <v>0.80796053400000001</v>
      </c>
      <c r="P44" s="116">
        <v>5.4344345330000001</v>
      </c>
      <c r="Q44" s="116">
        <v>2.7185060797805347</v>
      </c>
      <c r="R44" s="116">
        <v>0.70571834499999997</v>
      </c>
      <c r="S44" s="116">
        <v>0.475069193</v>
      </c>
      <c r="T44" s="116">
        <v>0.57542380500000001</v>
      </c>
      <c r="U44" s="116">
        <v>6.4668439221746672</v>
      </c>
      <c r="V44" s="81">
        <v>18.194670897955202</v>
      </c>
      <c r="W44" s="67"/>
      <c r="X44" s="67"/>
      <c r="Y44" s="88" t="s">
        <v>558</v>
      </c>
      <c r="Z44" s="82" t="s">
        <v>438</v>
      </c>
      <c r="AA44" s="84" t="s">
        <v>422</v>
      </c>
      <c r="AB44" s="84" t="s">
        <v>531</v>
      </c>
      <c r="AC44" s="84" t="s">
        <v>282</v>
      </c>
      <c r="AD44" s="82" t="s">
        <v>529</v>
      </c>
      <c r="AE44" s="82" t="s">
        <v>473</v>
      </c>
      <c r="AF44" s="82" t="s">
        <v>134</v>
      </c>
      <c r="AG44" s="82" t="s">
        <v>533</v>
      </c>
      <c r="AH44" s="85" t="s">
        <v>522</v>
      </c>
      <c r="AI44" s="150"/>
      <c r="AK44" s="103">
        <v>43507</v>
      </c>
      <c r="AL44" s="118">
        <v>0.33185176199999999</v>
      </c>
      <c r="AM44" s="118">
        <v>0.33900982799999996</v>
      </c>
      <c r="AN44" s="118">
        <v>0.43847026</v>
      </c>
      <c r="AO44" s="118">
        <v>0.27986525300000004</v>
      </c>
      <c r="AP44" s="136">
        <v>0.26561659600000004</v>
      </c>
      <c r="AQ44" s="53"/>
      <c r="AR44" s="74">
        <v>43872</v>
      </c>
      <c r="AS44" s="116">
        <v>0.34424006099999999</v>
      </c>
      <c r="AT44" s="116">
        <v>0.34991888900000001</v>
      </c>
      <c r="AU44" s="116">
        <v>0.45823662500000001</v>
      </c>
      <c r="AV44" s="116">
        <v>0.29194085399999997</v>
      </c>
      <c r="AW44" s="77">
        <v>0.28665031499999999</v>
      </c>
      <c r="AY44" s="88" t="s">
        <v>558</v>
      </c>
      <c r="AZ44" s="82" t="s">
        <v>580</v>
      </c>
      <c r="BA44" s="84" t="s">
        <v>296</v>
      </c>
      <c r="BB44" s="84" t="s">
        <v>288</v>
      </c>
      <c r="BC44" s="84" t="s">
        <v>312</v>
      </c>
      <c r="BD44" s="135" t="s">
        <v>292</v>
      </c>
    </row>
    <row r="45" spans="2:56">
      <c r="B45" s="74">
        <v>43508</v>
      </c>
      <c r="C45" s="118">
        <v>2.5563384870000001</v>
      </c>
      <c r="D45" s="118">
        <v>0.81897619200000005</v>
      </c>
      <c r="E45" s="118">
        <v>5.2673487460000006</v>
      </c>
      <c r="F45" s="117">
        <v>2.6377019698534419</v>
      </c>
      <c r="G45" s="117">
        <v>0.69495282899999999</v>
      </c>
      <c r="H45" s="117">
        <v>0.50781009999999993</v>
      </c>
      <c r="I45" s="117">
        <v>0.57569657499999993</v>
      </c>
      <c r="J45" s="117">
        <v>6.7435448436617333</v>
      </c>
      <c r="K45" s="79">
        <v>19.802369742515172</v>
      </c>
      <c r="L45" s="53"/>
      <c r="M45" s="74">
        <v>43873</v>
      </c>
      <c r="N45" s="116">
        <v>0.99213010300000004</v>
      </c>
      <c r="O45" s="116">
        <v>0.81830944700000008</v>
      </c>
      <c r="P45" s="116">
        <v>5.4357353459999995</v>
      </c>
      <c r="Q45" s="116">
        <v>2.7090599214132265</v>
      </c>
      <c r="R45" s="116">
        <v>0.70013651300000002</v>
      </c>
      <c r="S45" s="116">
        <v>0.52743297099999997</v>
      </c>
      <c r="T45" s="116">
        <v>0.57940269099999997</v>
      </c>
      <c r="U45" s="116">
        <v>6.460178157354707</v>
      </c>
      <c r="V45" s="81">
        <v>18.222385149767934</v>
      </c>
      <c r="W45" s="67"/>
      <c r="X45" s="67"/>
      <c r="Y45" s="89" t="s">
        <v>534</v>
      </c>
      <c r="Z45" s="150">
        <f t="shared" ref="Z45:AH51" si="4">Z30/Z4</f>
        <v>-0.18599226968530666</v>
      </c>
      <c r="AA45" s="150">
        <f t="shared" si="4"/>
        <v>1.6393608401185822E-3</v>
      </c>
      <c r="AB45" s="150">
        <f t="shared" si="4"/>
        <v>7.7023880770354519E-2</v>
      </c>
      <c r="AC45" s="150">
        <f t="shared" si="4"/>
        <v>5.3521378460868699E-2</v>
      </c>
      <c r="AD45" s="150">
        <f t="shared" si="4"/>
        <v>6.1443974014473803E-2</v>
      </c>
      <c r="AE45" s="150">
        <f t="shared" si="4"/>
        <v>-2.9786683283456416E-2</v>
      </c>
      <c r="AF45" s="150">
        <f t="shared" si="4"/>
        <v>1.7629194130540274E-2</v>
      </c>
      <c r="AG45" s="150">
        <f t="shared" si="4"/>
        <v>3.189867522534879E-2</v>
      </c>
      <c r="AH45" s="119">
        <f t="shared" si="4"/>
        <v>1.2976989776207575E-2</v>
      </c>
      <c r="AI45" s="160"/>
      <c r="AK45" s="103">
        <v>43508</v>
      </c>
      <c r="AL45" s="118">
        <v>0.33888535600000003</v>
      </c>
      <c r="AM45" s="118">
        <v>0.34409351299999996</v>
      </c>
      <c r="AN45" s="118">
        <v>0.43875740299999999</v>
      </c>
      <c r="AO45" s="118">
        <v>0.28375327700000003</v>
      </c>
      <c r="AP45" s="136">
        <v>0.26689524800000003</v>
      </c>
      <c r="AQ45" s="53"/>
      <c r="AR45" s="74">
        <v>43873</v>
      </c>
      <c r="AS45" s="116">
        <v>0.34553332799999997</v>
      </c>
      <c r="AT45" s="116">
        <v>0.34419712400000002</v>
      </c>
      <c r="AU45" s="116">
        <v>0.45671336000000001</v>
      </c>
      <c r="AV45" s="116">
        <v>0.29217299099999999</v>
      </c>
      <c r="AW45" s="77">
        <v>0.286525537</v>
      </c>
      <c r="AY45" s="89" t="s">
        <v>534</v>
      </c>
      <c r="AZ45" s="150">
        <f t="shared" ref="AZ45:BD51" si="5">AZ30/AZ4</f>
        <v>4.9212928384090346E-2</v>
      </c>
      <c r="BA45" s="150">
        <f t="shared" si="5"/>
        <v>7.023808983197645E-2</v>
      </c>
      <c r="BB45" s="150">
        <f t="shared" si="5"/>
        <v>3.3433862450932848E-2</v>
      </c>
      <c r="BC45" s="150">
        <f t="shared" si="5"/>
        <v>4.5312935949571753E-2</v>
      </c>
      <c r="BD45" s="119">
        <f t="shared" si="5"/>
        <v>0.12895159023040789</v>
      </c>
    </row>
    <row r="46" spans="2:56">
      <c r="B46" s="74">
        <v>43509</v>
      </c>
      <c r="C46" s="118">
        <v>2.551268587</v>
      </c>
      <c r="D46" s="118">
        <v>0.82467844599999995</v>
      </c>
      <c r="E46" s="118">
        <v>5.0747128080000001</v>
      </c>
      <c r="F46" s="117">
        <v>2.6218192115224905</v>
      </c>
      <c r="G46" s="117">
        <v>0.69138109199999997</v>
      </c>
      <c r="H46" s="117">
        <v>0.52869853899999997</v>
      </c>
      <c r="I46" s="117">
        <v>0.56987084900000007</v>
      </c>
      <c r="J46" s="117">
        <v>6.6861804315892801</v>
      </c>
      <c r="K46" s="79">
        <v>19.548609964111773</v>
      </c>
      <c r="L46" s="53"/>
      <c r="M46" s="74">
        <v>43874</v>
      </c>
      <c r="N46" s="116">
        <v>1.0453901210000001</v>
      </c>
      <c r="O46" s="116">
        <v>0.81499128399999998</v>
      </c>
      <c r="P46" s="116">
        <v>5.627150994</v>
      </c>
      <c r="Q46" s="116">
        <v>2.7313334129551676</v>
      </c>
      <c r="R46" s="116">
        <v>0.70063305000000009</v>
      </c>
      <c r="S46" s="116">
        <v>0.52496912399999995</v>
      </c>
      <c r="T46" s="116">
        <v>0.57884374399999994</v>
      </c>
      <c r="U46" s="116">
        <v>6.5749593096175056</v>
      </c>
      <c r="V46" s="81">
        <v>18.598271039572673</v>
      </c>
      <c r="W46" s="67"/>
      <c r="X46" s="67"/>
      <c r="Y46" s="89" t="s">
        <v>535</v>
      </c>
      <c r="Z46" s="150">
        <f t="shared" si="4"/>
        <v>-0.53811680014862884</v>
      </c>
      <c r="AA46" s="150">
        <f t="shared" si="4"/>
        <v>1.8908367560629316E-2</v>
      </c>
      <c r="AB46" s="150">
        <f t="shared" si="4"/>
        <v>9.2870551387428585E-2</v>
      </c>
      <c r="AC46" s="150">
        <f t="shared" si="4"/>
        <v>7.0560123466507571E-2</v>
      </c>
      <c r="AD46" s="150">
        <f t="shared" si="4"/>
        <v>6.0322437304948046E-2</v>
      </c>
      <c r="AE46" s="150">
        <f t="shared" si="4"/>
        <v>9.4531450757469847E-3</v>
      </c>
      <c r="AF46" s="150">
        <f t="shared" si="4"/>
        <v>-2.0169120633889955E-3</v>
      </c>
      <c r="AG46" s="150">
        <f t="shared" si="4"/>
        <v>6.0424162048362783E-3</v>
      </c>
      <c r="AH46" s="119">
        <f t="shared" si="4"/>
        <v>-3.5172060033454786E-2</v>
      </c>
      <c r="AK46" s="103">
        <v>43509</v>
      </c>
      <c r="AL46" s="118">
        <v>0.33792660899999999</v>
      </c>
      <c r="AM46" s="118">
        <v>0.34103271899999998</v>
      </c>
      <c r="AN46" s="118">
        <v>0.440822298</v>
      </c>
      <c r="AO46" s="118">
        <v>0.282081468</v>
      </c>
      <c r="AP46" s="136">
        <v>0.26423412000000002</v>
      </c>
      <c r="AQ46" s="53"/>
      <c r="AR46" s="74">
        <v>43874</v>
      </c>
      <c r="AS46" s="116">
        <v>0.34615143400000004</v>
      </c>
      <c r="AT46" s="116">
        <v>0.35190021999999999</v>
      </c>
      <c r="AU46" s="116">
        <v>0.46112995299999998</v>
      </c>
      <c r="AV46" s="116">
        <v>0.29048949200000002</v>
      </c>
      <c r="AW46" s="77">
        <v>0.28842461700000005</v>
      </c>
      <c r="AY46" s="89" t="s">
        <v>535</v>
      </c>
      <c r="AZ46" s="150">
        <f t="shared" si="5"/>
        <v>7.0728779825263904E-2</v>
      </c>
      <c r="BA46" s="150">
        <f t="shared" si="5"/>
        <v>4.1891460314614673E-2</v>
      </c>
      <c r="BB46" s="150">
        <f t="shared" si="5"/>
        <v>7.8037820732787352E-2</v>
      </c>
      <c r="BC46" s="150">
        <f t="shared" si="5"/>
        <v>4.9687077049709052E-2</v>
      </c>
      <c r="BD46" s="119">
        <f t="shared" si="5"/>
        <v>0.13752998804851183</v>
      </c>
    </row>
    <row r="47" spans="2:56">
      <c r="B47" s="74">
        <v>43510</v>
      </c>
      <c r="C47" s="118">
        <v>2.5498983969999998</v>
      </c>
      <c r="D47" s="118">
        <v>0.82656268299999991</v>
      </c>
      <c r="E47" s="118">
        <v>5.303291636</v>
      </c>
      <c r="F47" s="117">
        <v>2.6598766861441758</v>
      </c>
      <c r="G47" s="117">
        <v>0.69325855799999991</v>
      </c>
      <c r="H47" s="117">
        <v>0.53293533700000006</v>
      </c>
      <c r="I47" s="117">
        <v>0.57637003799999997</v>
      </c>
      <c r="J47" s="117">
        <v>6.80343030515726</v>
      </c>
      <c r="K47" s="79">
        <v>19.945623640301434</v>
      </c>
      <c r="L47" s="53"/>
      <c r="M47" s="74">
        <v>43875</v>
      </c>
      <c r="N47" s="116">
        <v>1.349266173</v>
      </c>
      <c r="O47" s="116">
        <v>0.82515827099999994</v>
      </c>
      <c r="P47" s="116">
        <v>5.5968764179999999</v>
      </c>
      <c r="Q47" s="116">
        <v>2.7374482722675131</v>
      </c>
      <c r="R47" s="116">
        <v>0.70758810800000005</v>
      </c>
      <c r="S47" s="116">
        <v>0.53121505400000002</v>
      </c>
      <c r="T47" s="116">
        <v>0.58025502300000009</v>
      </c>
      <c r="U47" s="116">
        <v>6.1036341446506732</v>
      </c>
      <c r="V47" s="81">
        <v>18.431441463918187</v>
      </c>
      <c r="W47" s="67"/>
      <c r="X47" s="67"/>
      <c r="Y47" s="89" t="s">
        <v>536</v>
      </c>
      <c r="Z47" s="150">
        <f t="shared" si="4"/>
        <v>-0.24954358613034294</v>
      </c>
      <c r="AA47" s="150">
        <f t="shared" si="4"/>
        <v>-0.25719346991980868</v>
      </c>
      <c r="AB47" s="150">
        <f t="shared" si="4"/>
        <v>-0.23492438359883749</v>
      </c>
      <c r="AC47" s="150">
        <f t="shared" si="4"/>
        <v>-0.16699391351652704</v>
      </c>
      <c r="AD47" s="150">
        <f t="shared" si="4"/>
        <v>-3.2173091783865931E-2</v>
      </c>
      <c r="AE47" s="150">
        <f t="shared" si="4"/>
        <v>-7.0808748924885326E-2</v>
      </c>
      <c r="AF47" s="150">
        <f t="shared" si="4"/>
        <v>-0.15222204262308453</v>
      </c>
      <c r="AG47" s="150">
        <f t="shared" si="4"/>
        <v>-0.22154492430335052</v>
      </c>
      <c r="AH47" s="119">
        <f t="shared" si="4"/>
        <v>-0.2101156050044185</v>
      </c>
      <c r="AK47" s="103">
        <v>43510</v>
      </c>
      <c r="AL47" s="118">
        <v>0.33927297700000003</v>
      </c>
      <c r="AM47" s="118">
        <v>0.34613003999999997</v>
      </c>
      <c r="AN47" s="118">
        <v>0.44708559799999997</v>
      </c>
      <c r="AO47" s="118">
        <v>0.28531961</v>
      </c>
      <c r="AP47" s="136">
        <v>0.26938193900000001</v>
      </c>
      <c r="AQ47" s="53"/>
      <c r="AR47" s="74">
        <v>43875</v>
      </c>
      <c r="AS47" s="116">
        <v>0.34232468500000002</v>
      </c>
      <c r="AT47" s="116">
        <v>0.351186465</v>
      </c>
      <c r="AU47" s="116">
        <v>0.45713972999999997</v>
      </c>
      <c r="AV47" s="116">
        <v>0.29759261200000003</v>
      </c>
      <c r="AW47" s="77">
        <v>0.299173574</v>
      </c>
      <c r="AY47" s="89" t="s">
        <v>536</v>
      </c>
      <c r="AZ47" s="150">
        <f t="shared" si="5"/>
        <v>-0.12447532664307559</v>
      </c>
      <c r="BA47" s="150">
        <f t="shared" si="5"/>
        <v>-0.25463111075496991</v>
      </c>
      <c r="BB47" s="150">
        <f t="shared" si="5"/>
        <v>-8.3475724170421067E-2</v>
      </c>
      <c r="BC47" s="150">
        <f t="shared" si="5"/>
        <v>-0.28190742486836107</v>
      </c>
      <c r="BD47" s="119">
        <f t="shared" si="5"/>
        <v>-0.26472093586647516</v>
      </c>
    </row>
    <row r="48" spans="2:56">
      <c r="B48" s="74">
        <v>43511</v>
      </c>
      <c r="C48" s="118">
        <v>2.5847855839999996</v>
      </c>
      <c r="D48" s="118">
        <v>0.82662425500000003</v>
      </c>
      <c r="E48" s="118">
        <v>5.2347495099999994</v>
      </c>
      <c r="F48" s="117">
        <v>2.6746789337449055</v>
      </c>
      <c r="G48" s="117">
        <v>0.699070054</v>
      </c>
      <c r="H48" s="117">
        <v>0.53778527200000004</v>
      </c>
      <c r="I48" s="117">
        <v>0.58306242200000002</v>
      </c>
      <c r="J48" s="117">
        <v>6.3293490537217112</v>
      </c>
      <c r="K48" s="79">
        <v>19.470105084466617</v>
      </c>
      <c r="L48" s="53"/>
      <c r="M48" s="74">
        <v>43876</v>
      </c>
      <c r="N48" s="116">
        <v>1.1745560939999999</v>
      </c>
      <c r="O48" s="116">
        <v>0.80818304000000007</v>
      </c>
      <c r="P48" s="116">
        <v>4.9329615630000001</v>
      </c>
      <c r="Q48" s="116">
        <v>2.3234111343874631</v>
      </c>
      <c r="R48" s="116">
        <v>0.64086920999999997</v>
      </c>
      <c r="S48" s="116">
        <v>0.49293476899999999</v>
      </c>
      <c r="T48" s="116">
        <v>0.53604778500000005</v>
      </c>
      <c r="U48" s="116">
        <v>5.5732439764093495</v>
      </c>
      <c r="V48" s="81">
        <v>16.482207571796813</v>
      </c>
      <c r="W48" s="67"/>
      <c r="X48" s="67"/>
      <c r="Y48" s="89" t="s">
        <v>537</v>
      </c>
      <c r="Z48" s="150">
        <f t="shared" si="4"/>
        <v>-0.16132146184961324</v>
      </c>
      <c r="AA48" s="150">
        <f t="shared" si="4"/>
        <v>-0.65607024134788849</v>
      </c>
      <c r="AB48" s="150">
        <f t="shared" si="4"/>
        <v>-0.49104506581164914</v>
      </c>
      <c r="AC48" s="150">
        <f t="shared" si="4"/>
        <v>-0.31930539310251482</v>
      </c>
      <c r="AD48" s="150">
        <f t="shared" si="4"/>
        <v>-0.26119751436863559</v>
      </c>
      <c r="AE48" s="150">
        <f t="shared" si="4"/>
        <v>-0.17425854210522493</v>
      </c>
      <c r="AF48" s="150">
        <f t="shared" si="4"/>
        <v>-0.37702163476999145</v>
      </c>
      <c r="AG48" s="150">
        <f t="shared" si="4"/>
        <v>-0.41871599903273637</v>
      </c>
      <c r="AH48" s="119">
        <f t="shared" si="4"/>
        <v>-0.3862288828082493</v>
      </c>
      <c r="AK48" s="103">
        <v>43511</v>
      </c>
      <c r="AL48" s="118">
        <v>0.33677437699999996</v>
      </c>
      <c r="AM48" s="118">
        <v>0.35053187099999999</v>
      </c>
      <c r="AN48" s="118">
        <v>0.45218412199999997</v>
      </c>
      <c r="AO48" s="118">
        <v>0.28787415599999999</v>
      </c>
      <c r="AP48" s="136">
        <v>0.27303745299999999</v>
      </c>
      <c r="AQ48" s="53"/>
      <c r="AR48" s="74">
        <v>43876</v>
      </c>
      <c r="AS48" s="116">
        <v>0.31866919300000002</v>
      </c>
      <c r="AT48" s="116">
        <v>0.30992782400000002</v>
      </c>
      <c r="AU48" s="116">
        <v>0.40809430899999999</v>
      </c>
      <c r="AV48" s="116">
        <v>0.256655772</v>
      </c>
      <c r="AW48" s="77">
        <v>0.21670608</v>
      </c>
      <c r="AY48" s="89" t="s">
        <v>537</v>
      </c>
      <c r="AZ48" s="150">
        <f t="shared" si="5"/>
        <v>-0.39737329661769299</v>
      </c>
      <c r="BA48" s="150">
        <f t="shared" si="5"/>
        <v>-0.50579528332625212</v>
      </c>
      <c r="BB48" s="150">
        <f t="shared" si="5"/>
        <v>-0.15916437471200143</v>
      </c>
      <c r="BC48" s="150">
        <f t="shared" si="5"/>
        <v>-0.39631371009975508</v>
      </c>
      <c r="BD48" s="119">
        <f t="shared" si="5"/>
        <v>-0.53156847639580929</v>
      </c>
    </row>
    <row r="49" spans="2:57">
      <c r="B49" s="74">
        <v>43512</v>
      </c>
      <c r="C49" s="118">
        <v>2.5135772480000003</v>
      </c>
      <c r="D49" s="118">
        <v>0.81115782700000005</v>
      </c>
      <c r="E49" s="118">
        <v>4.5524113030000004</v>
      </c>
      <c r="F49" s="117">
        <v>2.1653623106291069</v>
      </c>
      <c r="G49" s="117">
        <v>0.61696542200000004</v>
      </c>
      <c r="H49" s="117">
        <v>0.519726519</v>
      </c>
      <c r="I49" s="117">
        <v>0.53873542799999996</v>
      </c>
      <c r="J49" s="117">
        <v>5.6873082237486159</v>
      </c>
      <c r="K49" s="79">
        <v>17.405244281377723</v>
      </c>
      <c r="L49" s="53"/>
      <c r="M49" s="74">
        <v>43877</v>
      </c>
      <c r="N49" s="116">
        <v>0.96690107299999994</v>
      </c>
      <c r="O49" s="116">
        <v>0.75003098600000007</v>
      </c>
      <c r="P49" s="116">
        <v>3.8451103080000002</v>
      </c>
      <c r="Q49" s="116">
        <v>1.8804377069608229</v>
      </c>
      <c r="R49" s="116">
        <v>0.54663623400000005</v>
      </c>
      <c r="S49" s="116">
        <v>0.46032624500000002</v>
      </c>
      <c r="T49" s="116">
        <v>0.42115220199999998</v>
      </c>
      <c r="U49" s="116">
        <v>5.1536251872019729</v>
      </c>
      <c r="V49" s="81">
        <v>14.024219942162796</v>
      </c>
      <c r="W49" s="67"/>
      <c r="X49" s="67"/>
      <c r="Y49" s="89" t="s">
        <v>538</v>
      </c>
      <c r="Z49" s="150">
        <f t="shared" si="4"/>
        <v>-0.10827490896140482</v>
      </c>
      <c r="AA49" s="150">
        <f t="shared" si="4"/>
        <v>-0.34394588131299564</v>
      </c>
      <c r="AB49" s="150">
        <f t="shared" si="4"/>
        <v>-0.4572497306661813</v>
      </c>
      <c r="AC49" s="150">
        <f t="shared" si="4"/>
        <v>-0.20662328591038581</v>
      </c>
      <c r="AD49" s="150">
        <f t="shared" si="4"/>
        <v>-0.20434423316230216</v>
      </c>
      <c r="AE49" s="150">
        <f t="shared" si="4"/>
        <v>-0.18383300882022618</v>
      </c>
      <c r="AF49" s="150">
        <f t="shared" si="4"/>
        <v>-0.34202625914791296</v>
      </c>
      <c r="AG49" s="150">
        <f t="shared" si="4"/>
        <v>-0.3785334601101451</v>
      </c>
      <c r="AH49" s="119">
        <f t="shared" si="4"/>
        <v>-0.32595845994154193</v>
      </c>
      <c r="AK49" s="103">
        <v>43512</v>
      </c>
      <c r="AL49" s="118">
        <v>0.29599386599999999</v>
      </c>
      <c r="AM49" s="118">
        <v>0.30920814699999999</v>
      </c>
      <c r="AN49" s="118">
        <v>0.38210858399999997</v>
      </c>
      <c r="AO49" s="118">
        <v>0.240328442</v>
      </c>
      <c r="AP49" s="136">
        <v>0.17343946599999999</v>
      </c>
      <c r="AQ49" s="53"/>
      <c r="AR49" s="74">
        <v>43877</v>
      </c>
      <c r="AS49" s="116">
        <v>0.28511405300000003</v>
      </c>
      <c r="AT49" s="116">
        <v>0.24969059099999999</v>
      </c>
      <c r="AU49" s="116">
        <v>0.31398625099999999</v>
      </c>
      <c r="AV49" s="116">
        <v>0.20575642199999999</v>
      </c>
      <c r="AW49" s="77">
        <v>0.156882153</v>
      </c>
      <c r="AY49" s="89" t="s">
        <v>538</v>
      </c>
      <c r="AZ49" s="150">
        <f t="shared" si="5"/>
        <v>-0.30741086847495819</v>
      </c>
      <c r="BA49" s="150">
        <f t="shared" si="5"/>
        <v>-0.26552998867779676</v>
      </c>
      <c r="BB49" s="150">
        <f t="shared" si="5"/>
        <v>-7.2374664283060705E-2</v>
      </c>
      <c r="BC49" s="150">
        <f t="shared" si="5"/>
        <v>-0.25875692325382388</v>
      </c>
      <c r="BD49" s="119">
        <f t="shared" si="5"/>
        <v>-0.45359516666629213</v>
      </c>
    </row>
    <row r="50" spans="2:57">
      <c r="B50" s="74">
        <v>43513</v>
      </c>
      <c r="C50" s="118">
        <v>2.4683076749999997</v>
      </c>
      <c r="D50" s="118">
        <v>0.77022399699999999</v>
      </c>
      <c r="E50" s="118">
        <v>3.4130390780000002</v>
      </c>
      <c r="F50" s="117">
        <v>1.6778709393700662</v>
      </c>
      <c r="G50" s="117">
        <v>0.52321189899999998</v>
      </c>
      <c r="H50" s="117">
        <v>0.49281106899999999</v>
      </c>
      <c r="I50" s="117">
        <v>0.43503151400000001</v>
      </c>
      <c r="J50" s="117">
        <v>5.2392324388794247</v>
      </c>
      <c r="K50" s="79">
        <v>15.019728610249489</v>
      </c>
      <c r="L50" s="53"/>
      <c r="M50" s="74">
        <v>43878</v>
      </c>
      <c r="N50" s="116">
        <v>1.294672123</v>
      </c>
      <c r="O50" s="116">
        <v>0.80878881599999997</v>
      </c>
      <c r="P50" s="116">
        <v>4.182658333</v>
      </c>
      <c r="Q50" s="116">
        <v>2.6731219840396814</v>
      </c>
      <c r="R50" s="116">
        <v>0.69565720900000005</v>
      </c>
      <c r="S50" s="116">
        <v>0.52795964399999995</v>
      </c>
      <c r="T50" s="116">
        <v>0.57523152700000002</v>
      </c>
      <c r="U50" s="116">
        <v>5.9961154761973878</v>
      </c>
      <c r="V50" s="81">
        <v>16.75420511223707</v>
      </c>
      <c r="W50" s="67"/>
      <c r="X50" s="67"/>
      <c r="Y50" s="89" t="s">
        <v>589</v>
      </c>
      <c r="Z50" s="150">
        <f t="shared" si="4"/>
        <v>-5.9446289708351072E-2</v>
      </c>
      <c r="AA50" s="150">
        <f t="shared" si="4"/>
        <v>-0.16686710701954255</v>
      </c>
      <c r="AB50" s="150">
        <f t="shared" si="4"/>
        <v>-0.30225366435534845</v>
      </c>
      <c r="AC50" s="150">
        <f t="shared" si="4"/>
        <v>-1.1530580021121846E-2</v>
      </c>
      <c r="AD50" s="150">
        <f t="shared" si="4"/>
        <v>-4.88553822555821E-2</v>
      </c>
      <c r="AE50" s="150">
        <f t="shared" si="4"/>
        <v>-4.0341742153907942E-2</v>
      </c>
      <c r="AF50" s="150">
        <f t="shared" si="4"/>
        <v>-0.18967858176292554</v>
      </c>
      <c r="AG50" s="150">
        <f t="shared" si="4"/>
        <v>-0.14103714640561668</v>
      </c>
      <c r="AH50" s="119">
        <f t="shared" si="4"/>
        <v>-0.15193329735680874</v>
      </c>
      <c r="AK50" s="103">
        <v>43513</v>
      </c>
      <c r="AL50" s="118">
        <v>0.25098489200000001</v>
      </c>
      <c r="AM50" s="118">
        <v>0.25420081099999997</v>
      </c>
      <c r="AN50" s="118">
        <v>0.27001728699999999</v>
      </c>
      <c r="AO50" s="118">
        <v>0.191234135</v>
      </c>
      <c r="AP50" s="136">
        <v>0.109513135</v>
      </c>
      <c r="AQ50" s="53"/>
      <c r="AR50" s="74">
        <v>43878</v>
      </c>
      <c r="AS50" s="116">
        <v>0.33916217800000004</v>
      </c>
      <c r="AT50" s="116">
        <v>0.33744801099999999</v>
      </c>
      <c r="AU50" s="116">
        <v>0.454067414</v>
      </c>
      <c r="AV50" s="116">
        <v>0.28621150300000003</v>
      </c>
      <c r="AW50" s="77">
        <v>0.28372370400000002</v>
      </c>
      <c r="AY50" s="89" t="s">
        <v>589</v>
      </c>
      <c r="AZ50" s="150">
        <f t="shared" si="5"/>
        <v>-0.10983728432623704</v>
      </c>
      <c r="BA50" s="150">
        <f t="shared" si="5"/>
        <v>1.3965921771614129E-2</v>
      </c>
      <c r="BB50" s="150">
        <f t="shared" si="5"/>
        <v>2.413300578251713E-2</v>
      </c>
      <c r="BC50" s="150">
        <f t="shared" si="5"/>
        <v>-5.1283411722176139E-2</v>
      </c>
      <c r="BD50" s="119">
        <f t="shared" si="5"/>
        <v>-0.11588000573552856</v>
      </c>
    </row>
    <row r="51" spans="2:57">
      <c r="B51" s="74">
        <v>43514</v>
      </c>
      <c r="C51" s="118">
        <v>2.5415126749999999</v>
      </c>
      <c r="D51" s="118">
        <v>0.81613706799999997</v>
      </c>
      <c r="E51" s="118">
        <v>3.4308805219999998</v>
      </c>
      <c r="F51" s="117">
        <v>2.5836395083450792</v>
      </c>
      <c r="G51" s="117">
        <v>0.68468539699999997</v>
      </c>
      <c r="H51" s="117">
        <v>0.52564426800000008</v>
      </c>
      <c r="I51" s="117">
        <v>0.57185553300000003</v>
      </c>
      <c r="J51" s="117">
        <v>6.0441675827271117</v>
      </c>
      <c r="K51" s="79">
        <v>17.198522554072191</v>
      </c>
      <c r="L51" s="53"/>
      <c r="M51" s="74">
        <v>43879</v>
      </c>
      <c r="N51" s="116">
        <v>1.1624389550000001</v>
      </c>
      <c r="O51" s="116">
        <v>0.81084060999999996</v>
      </c>
      <c r="P51" s="116">
        <v>5.3091434060000005</v>
      </c>
      <c r="Q51" s="116">
        <v>2.6968212166121566</v>
      </c>
      <c r="R51" s="116">
        <v>0.70239766100000001</v>
      </c>
      <c r="S51" s="116">
        <v>0.52433772199999995</v>
      </c>
      <c r="T51" s="116">
        <v>0.58126118900000001</v>
      </c>
      <c r="U51" s="116">
        <v>6.4789328440903162</v>
      </c>
      <c r="V51" s="81">
        <v>18.26617360370247</v>
      </c>
      <c r="W51" s="67"/>
      <c r="X51" s="67"/>
      <c r="Y51" s="89" t="s">
        <v>590</v>
      </c>
      <c r="Z51" s="150">
        <f t="shared" si="4"/>
        <v>-4.1908906084923071E-2</v>
      </c>
      <c r="AA51" s="150">
        <f t="shared" si="4"/>
        <v>-7.1841335108501186E-2</v>
      </c>
      <c r="AB51" s="150">
        <f t="shared" si="4"/>
        <v>-0.30869960166356974</v>
      </c>
      <c r="AC51" s="150">
        <f t="shared" si="4"/>
        <v>-2.6931478147802258E-3</v>
      </c>
      <c r="AD51" s="150">
        <f t="shared" si="4"/>
        <v>-3.4542421317656814E-2</v>
      </c>
      <c r="AE51" s="150">
        <f t="shared" si="4"/>
        <v>-4.0318766801623808E-2</v>
      </c>
      <c r="AF51" s="150">
        <f t="shared" si="4"/>
        <v>-0.15551091367129954</v>
      </c>
      <c r="AG51" s="150">
        <f t="shared" si="4"/>
        <v>-9.3304645948180692E-2</v>
      </c>
      <c r="AH51" s="119">
        <f t="shared" si="4"/>
        <v>-0.12956572715822592</v>
      </c>
      <c r="AK51" s="103">
        <v>43514</v>
      </c>
      <c r="AL51" s="118">
        <v>0.32944189699999998</v>
      </c>
      <c r="AM51" s="118">
        <v>0.33451381899999999</v>
      </c>
      <c r="AN51" s="118">
        <v>0.43271128399999997</v>
      </c>
      <c r="AO51" s="118">
        <v>0.27771301100000001</v>
      </c>
      <c r="AP51" s="136">
        <v>0.260418021</v>
      </c>
      <c r="AQ51" s="53"/>
      <c r="AR51" s="74">
        <v>43879</v>
      </c>
      <c r="AS51" s="116">
        <v>0.346446321</v>
      </c>
      <c r="AT51" s="116">
        <v>0.34176933799999998</v>
      </c>
      <c r="AU51" s="116">
        <v>0.45597974200000002</v>
      </c>
      <c r="AV51" s="116">
        <v>0.289275118</v>
      </c>
      <c r="AW51" s="77">
        <v>0.28541804500000001</v>
      </c>
      <c r="AY51" s="89" t="s">
        <v>590</v>
      </c>
      <c r="AZ51" s="150">
        <f t="shared" si="5"/>
        <v>-4.0087891401114913E-2</v>
      </c>
      <c r="BA51" s="150">
        <f t="shared" si="5"/>
        <v>2.6959426094670968E-3</v>
      </c>
      <c r="BB51" s="150">
        <f t="shared" si="5"/>
        <v>2.3959147817930973E-2</v>
      </c>
      <c r="BC51" s="150">
        <f t="shared" si="5"/>
        <v>-3.9101088425765519E-2</v>
      </c>
      <c r="BD51" s="119">
        <f t="shared" si="5"/>
        <v>-3.8035096135631413E-2</v>
      </c>
    </row>
    <row r="52" spans="2:57">
      <c r="B52" s="74">
        <v>43515</v>
      </c>
      <c r="C52" s="118">
        <v>2.5415371819999999</v>
      </c>
      <c r="D52" s="118">
        <v>0.820395553</v>
      </c>
      <c r="E52" s="118">
        <v>4.98557557</v>
      </c>
      <c r="F52" s="117">
        <v>2.6133469735582078</v>
      </c>
      <c r="G52" s="117">
        <v>0.69374439399999999</v>
      </c>
      <c r="H52" s="117">
        <v>0.52980511899999994</v>
      </c>
      <c r="I52" s="117">
        <v>0.577615078</v>
      </c>
      <c r="J52" s="117">
        <v>6.5073500115407459</v>
      </c>
      <c r="K52" s="79">
        <v>19.269369881098953</v>
      </c>
      <c r="L52" s="53"/>
      <c r="M52" s="74">
        <v>43880</v>
      </c>
      <c r="N52" s="116">
        <v>1.1087599210000001</v>
      </c>
      <c r="O52" s="116">
        <v>0.81196540000000006</v>
      </c>
      <c r="P52" s="116">
        <v>5.4045427850000003</v>
      </c>
      <c r="Q52" s="116">
        <v>2.7021593516650628</v>
      </c>
      <c r="R52" s="116">
        <v>0.70064699100000005</v>
      </c>
      <c r="S52" s="116">
        <v>0.52097366700000003</v>
      </c>
      <c r="T52" s="116">
        <v>0.58516506700000004</v>
      </c>
      <c r="U52" s="116">
        <v>6.475136959813641</v>
      </c>
      <c r="V52" s="81">
        <v>18.309350142478703</v>
      </c>
      <c r="W52" s="67"/>
      <c r="X52" s="67"/>
      <c r="Y52" s="121" t="s">
        <v>578</v>
      </c>
      <c r="Z52" s="129">
        <f>Z37/SUM(Z$4:Z5)</f>
        <v>-0.35434268590715667</v>
      </c>
      <c r="AA52" s="129">
        <f>AA37/SUM(AA$4:AA5)</f>
        <v>9.8710805182983391E-3</v>
      </c>
      <c r="AB52" s="129">
        <f>AB37/SUM(AB$4:AB5)</f>
        <v>8.4770560835512751E-2</v>
      </c>
      <c r="AC52" s="129">
        <f>AC37/SUM(AC$4:AC5)</f>
        <v>6.1734490396498809E-2</v>
      </c>
      <c r="AD52" s="129">
        <f>AD37/SUM(AD$4:AD5)</f>
        <v>6.0894274404346471E-2</v>
      </c>
      <c r="AE52" s="129">
        <f>AE37/SUM(AE$4:AE5)</f>
        <v>-1.1171222630407774E-2</v>
      </c>
      <c r="AF52" s="129">
        <f>AF37/SUM(AF$4:AF5)</f>
        <v>7.9454629672682901E-3</v>
      </c>
      <c r="AG52" s="129">
        <f>AG37/SUM(AG$4:AG5)</f>
        <v>1.9279714361214902E-2</v>
      </c>
      <c r="AH52" s="130">
        <f>AH37/SUM(AH$4:AH5)</f>
        <v>-1.0393802299699254E-2</v>
      </c>
      <c r="AK52" s="103">
        <v>43515</v>
      </c>
      <c r="AL52" s="118">
        <v>0.33521614199999999</v>
      </c>
      <c r="AM52" s="118">
        <v>0.34054049400000003</v>
      </c>
      <c r="AN52" s="118">
        <v>0.43540282600000002</v>
      </c>
      <c r="AO52" s="118">
        <v>0.28002917300000002</v>
      </c>
      <c r="AP52" s="136">
        <v>0.263251815</v>
      </c>
      <c r="AQ52" s="53"/>
      <c r="AR52" s="74">
        <v>43880</v>
      </c>
      <c r="AS52" s="116">
        <v>0.345858108</v>
      </c>
      <c r="AT52" s="116">
        <v>0.34075170100000002</v>
      </c>
      <c r="AU52" s="116">
        <v>0.45794970099999999</v>
      </c>
      <c r="AV52" s="116">
        <v>0.29147659600000003</v>
      </c>
      <c r="AW52" s="77">
        <v>0.28770027300000001</v>
      </c>
      <c r="AY52" s="121" t="s">
        <v>578</v>
      </c>
      <c r="AZ52" s="129">
        <f>AZ37/SUM(AZ$4:AZ5)</f>
        <v>5.9610936602422164E-2</v>
      </c>
      <c r="BA52" s="129">
        <f>BA37/SUM(BA$4:BA5)</f>
        <v>5.6474513591852106E-2</v>
      </c>
      <c r="BB52" s="129">
        <f>BB37/SUM(BB$4:BB5)</f>
        <v>5.482347700135673E-2</v>
      </c>
      <c r="BC52" s="129">
        <f>BC37/SUM(BC$4:BC5)</f>
        <v>4.7421980042064507E-2</v>
      </c>
      <c r="BD52" s="130">
        <f>BD37/SUM(BD$4:BD5)</f>
        <v>0.13312252863964558</v>
      </c>
    </row>
    <row r="53" spans="2:57">
      <c r="B53" s="74">
        <v>43516</v>
      </c>
      <c r="C53" s="118">
        <v>2.5348083530000003</v>
      </c>
      <c r="D53" s="118">
        <v>0.81179138899999992</v>
      </c>
      <c r="E53" s="118">
        <v>5.2856729230000008</v>
      </c>
      <c r="F53" s="117">
        <v>2.6807146397950503</v>
      </c>
      <c r="G53" s="117">
        <v>0.69343567099999992</v>
      </c>
      <c r="H53" s="117">
        <v>0.52918957</v>
      </c>
      <c r="I53" s="117">
        <v>0.589784792</v>
      </c>
      <c r="J53" s="117">
        <v>6.6713348235010415</v>
      </c>
      <c r="K53" s="79">
        <v>19.796732161296092</v>
      </c>
      <c r="L53" s="53"/>
      <c r="M53" s="74">
        <v>43881</v>
      </c>
      <c r="N53" s="116">
        <v>1.1435577669999999</v>
      </c>
      <c r="O53" s="116">
        <v>0.81617536699999993</v>
      </c>
      <c r="P53" s="116">
        <v>5.4467001770000003</v>
      </c>
      <c r="Q53" s="116">
        <v>2.7075471262311148</v>
      </c>
      <c r="R53" s="116">
        <v>0.70346606200000006</v>
      </c>
      <c r="S53" s="116">
        <v>0.52785832600000004</v>
      </c>
      <c r="T53" s="116">
        <v>0.583128231</v>
      </c>
      <c r="U53" s="116">
        <v>6.5324042362079435</v>
      </c>
      <c r="V53" s="81">
        <v>18.460837292439063</v>
      </c>
      <c r="W53" s="67"/>
      <c r="X53" s="67"/>
      <c r="Y53" s="124" t="s">
        <v>569</v>
      </c>
      <c r="Z53" s="154">
        <f>Z38/SUM(Z$4:Z6)</f>
        <v>-0.31823362722380216</v>
      </c>
      <c r="AA53" s="154">
        <f>AA38/SUM(AA$4:AA6)</f>
        <v>-8.0526121137041787E-2</v>
      </c>
      <c r="AB53" s="154">
        <f>AB38/SUM(AB$4:AB6)</f>
        <v>-2.7318435225960478E-2</v>
      </c>
      <c r="AC53" s="154">
        <f>AC38/SUM(AC$4:AC6)</f>
        <v>-1.7843723844117514E-2</v>
      </c>
      <c r="AD53" s="154">
        <f>AD38/SUM(AD$4:AD6)</f>
        <v>2.8315022947470257E-2</v>
      </c>
      <c r="AE53" s="154">
        <f>AE38/SUM(AE$4:AE6)</f>
        <v>-3.1689230216714839E-2</v>
      </c>
      <c r="AF53" s="154">
        <f>AF38/SUM(AF$4:AF6)</f>
        <v>-4.7846881980703075E-2</v>
      </c>
      <c r="AG53" s="154">
        <f>AG38/SUM(AG$4:AG6)</f>
        <v>-6.4883347840451536E-2</v>
      </c>
      <c r="AH53" s="131">
        <f>AH38/SUM(AH$4:AH6)</f>
        <v>-7.9942686901072743E-2</v>
      </c>
      <c r="AK53" s="103">
        <v>43516</v>
      </c>
      <c r="AL53" s="118">
        <v>0.34419662400000001</v>
      </c>
      <c r="AM53" s="118">
        <v>0.34782233500000004</v>
      </c>
      <c r="AN53" s="118">
        <v>0.45079037699999996</v>
      </c>
      <c r="AO53" s="118">
        <v>0.28652189899999997</v>
      </c>
      <c r="AP53" s="136">
        <v>0.271760893</v>
      </c>
      <c r="AQ53" s="53"/>
      <c r="AR53" s="74">
        <v>43881</v>
      </c>
      <c r="AS53" s="116">
        <v>0.34352632900000002</v>
      </c>
      <c r="AT53" s="116">
        <v>0.34216745799999998</v>
      </c>
      <c r="AU53" s="116">
        <v>0.45248047999999996</v>
      </c>
      <c r="AV53" s="116">
        <v>0.29363181599999999</v>
      </c>
      <c r="AW53" s="77">
        <v>0.288418287</v>
      </c>
      <c r="AY53" s="124" t="s">
        <v>569</v>
      </c>
      <c r="AZ53" s="154">
        <f>AZ38/SUM(AZ$4:AZ6)</f>
        <v>-4.0617470758816665E-3</v>
      </c>
      <c r="BA53" s="154">
        <f>BA38/SUM(BA$4:BA6)</f>
        <v>-5.1347105478879149E-2</v>
      </c>
      <c r="BB53" s="154">
        <f>BB38/SUM(BB$4:BB6)</f>
        <v>6.2060857426806575E-3</v>
      </c>
      <c r="BC53" s="154">
        <f>BC38/SUM(BC$4:BC6)</f>
        <v>-6.8137940470362549E-2</v>
      </c>
      <c r="BD53" s="131">
        <f>BD38/SUM(BD$4:BD6)</f>
        <v>-4.6794308767949735E-3</v>
      </c>
    </row>
    <row r="54" spans="2:57">
      <c r="B54" s="74">
        <v>43517</v>
      </c>
      <c r="C54" s="118">
        <v>2.5364774259999998</v>
      </c>
      <c r="D54" s="118">
        <v>0.81924432899999999</v>
      </c>
      <c r="E54" s="118">
        <v>5.2666266999999998</v>
      </c>
      <c r="F54" s="117">
        <v>2.6293461029237792</v>
      </c>
      <c r="G54" s="117">
        <v>0.69501686500000004</v>
      </c>
      <c r="H54" s="117">
        <v>0.53249305799999991</v>
      </c>
      <c r="I54" s="117">
        <v>0.58314779000000005</v>
      </c>
      <c r="J54" s="117">
        <v>6.7039893642842641</v>
      </c>
      <c r="K54" s="79">
        <v>19.76634163520804</v>
      </c>
      <c r="L54" s="53"/>
      <c r="M54" s="74">
        <v>43882</v>
      </c>
      <c r="N54" s="116">
        <v>1.2546175669999999</v>
      </c>
      <c r="O54" s="116">
        <v>0.79598132999999993</v>
      </c>
      <c r="P54" s="116">
        <v>5.3783246600000005</v>
      </c>
      <c r="Q54" s="116">
        <v>2.700106551995813</v>
      </c>
      <c r="R54" s="116">
        <v>0.70793853300000009</v>
      </c>
      <c r="S54" s="116">
        <v>0.53535284100000002</v>
      </c>
      <c r="T54" s="116">
        <v>0.57895454099999999</v>
      </c>
      <c r="U54" s="116">
        <v>5.9272417326882003</v>
      </c>
      <c r="V54" s="81">
        <v>17.878517756684012</v>
      </c>
      <c r="W54" s="67"/>
      <c r="X54" s="67"/>
      <c r="Y54" s="124" t="s">
        <v>579</v>
      </c>
      <c r="Z54" s="154">
        <f>Z39/SUM(Z$4:Z7)</f>
        <v>-0.27912456408594982</v>
      </c>
      <c r="AA54" s="154">
        <f>AA39/SUM(AA$4:AA7)</f>
        <v>-0.22343747270118994</v>
      </c>
      <c r="AB54" s="154">
        <f>AB39/SUM(AB$4:AB7)</f>
        <v>-0.14653599345173882</v>
      </c>
      <c r="AC54" s="154">
        <f>AC39/SUM(AC$4:AC7)</f>
        <v>-9.3510621767675009E-2</v>
      </c>
      <c r="AD54" s="154">
        <f>AD39/SUM(AD$4:AD7)</f>
        <v>-4.5791384794335192E-2</v>
      </c>
      <c r="AE54" s="154">
        <f>AE39/SUM(AE$4:AE7)</f>
        <v>-6.7443509824589493E-2</v>
      </c>
      <c r="AF54" s="154">
        <f>AF39/SUM(AF$4:AF7)</f>
        <v>-0.13167749507345311</v>
      </c>
      <c r="AG54" s="154">
        <f>AG39/SUM(AG$4:AG7)</f>
        <v>-0.15439667251003517</v>
      </c>
      <c r="AH54" s="131">
        <f>AH39/SUM(AH$4:AH7)</f>
        <v>-0.15747967326929888</v>
      </c>
      <c r="AK54" s="103">
        <v>43517</v>
      </c>
      <c r="AL54" s="118">
        <v>0.33649477100000003</v>
      </c>
      <c r="AM54" s="118">
        <v>0.34265447300000001</v>
      </c>
      <c r="AN54" s="118">
        <v>0.43919958100000001</v>
      </c>
      <c r="AO54" s="118">
        <v>0.28281998200000003</v>
      </c>
      <c r="AP54" s="136">
        <v>0.26382578700000003</v>
      </c>
      <c r="AQ54" s="53"/>
      <c r="AR54" s="74">
        <v>43882</v>
      </c>
      <c r="AS54" s="116">
        <v>0.341307323</v>
      </c>
      <c r="AT54" s="116">
        <v>0.344370379</v>
      </c>
      <c r="AU54" s="116">
        <v>0.44830687299999999</v>
      </c>
      <c r="AV54" s="116">
        <v>0.29406051400000005</v>
      </c>
      <c r="AW54" s="77">
        <v>0.29289134</v>
      </c>
      <c r="AY54" s="124" t="s">
        <v>579</v>
      </c>
      <c r="AZ54" s="154">
        <f>AZ39/SUM(AZ$4:AZ7)</f>
        <v>-0.10115779684604374</v>
      </c>
      <c r="BA54" s="154">
        <f>BA39/SUM(BA$4:BA7)</f>
        <v>-0.16625709362080568</v>
      </c>
      <c r="BB54" s="154">
        <f>BB39/SUM(BB$4:BB7)</f>
        <v>-3.601024045952031E-2</v>
      </c>
      <c r="BC54" s="154">
        <f>BC39/SUM(BC$4:BC7)</f>
        <v>-0.15107343030046469</v>
      </c>
      <c r="BD54" s="131">
        <f>BD39/SUM(BD$4:BD7)</f>
        <v>-0.13541180600613403</v>
      </c>
    </row>
    <row r="55" spans="2:57">
      <c r="B55" s="74">
        <v>43518</v>
      </c>
      <c r="C55" s="118">
        <v>2.571324985</v>
      </c>
      <c r="D55" s="118">
        <v>0.82265168399999999</v>
      </c>
      <c r="E55" s="118">
        <v>5.2775113660000006</v>
      </c>
      <c r="F55" s="117">
        <v>2.6302281212234244</v>
      </c>
      <c r="G55" s="117">
        <v>0.69917633000000001</v>
      </c>
      <c r="H55" s="117">
        <v>0.53704449100000007</v>
      </c>
      <c r="I55" s="117">
        <v>0.58241356200000005</v>
      </c>
      <c r="J55" s="117">
        <v>6.1856548597108523</v>
      </c>
      <c r="K55" s="79">
        <v>19.306005398934278</v>
      </c>
      <c r="L55" s="53"/>
      <c r="M55" s="74">
        <v>43883</v>
      </c>
      <c r="N55" s="116">
        <v>0.98034627200000002</v>
      </c>
      <c r="O55" s="116">
        <v>0.79707117799999994</v>
      </c>
      <c r="P55" s="116">
        <v>4.8216644179999992</v>
      </c>
      <c r="Q55" s="116">
        <v>2.2920680477714681</v>
      </c>
      <c r="R55" s="116">
        <v>0.64303161199999992</v>
      </c>
      <c r="S55" s="116">
        <v>0.50483187600000001</v>
      </c>
      <c r="T55" s="116">
        <v>0.52713068600000001</v>
      </c>
      <c r="U55" s="116">
        <v>5.4151553419976981</v>
      </c>
      <c r="V55" s="81">
        <v>15.981299431769164</v>
      </c>
      <c r="W55" s="67"/>
      <c r="X55" s="67"/>
      <c r="Y55" s="124" t="s">
        <v>577</v>
      </c>
      <c r="Z55" s="154">
        <f>Z40/SUM(Z$4:Z8)</f>
        <v>-0.24412315282447816</v>
      </c>
      <c r="AA55" s="154">
        <f>AA40/SUM(AA$4:AA8)</f>
        <v>-0.24774595364625665</v>
      </c>
      <c r="AB55" s="154">
        <f>AB40/SUM(AB$4:AB8)</f>
        <v>-0.21237274625741864</v>
      </c>
      <c r="AC55" s="154">
        <f>AC40/SUM(AC$4:AC8)</f>
        <v>-0.11703183256385298</v>
      </c>
      <c r="AD55" s="154">
        <f>AD40/SUM(AD$4:AD8)</f>
        <v>-7.861913240958085E-2</v>
      </c>
      <c r="AE55" s="154">
        <f>AE40/SUM(AE$4:AE8)</f>
        <v>-9.1433084227781847E-2</v>
      </c>
      <c r="AF55" s="154">
        <f>AF40/SUM(AF$4:AF8)</f>
        <v>-0.17586599473462777</v>
      </c>
      <c r="AG55" s="154">
        <f>AG40/SUM(AG$4:AG8)</f>
        <v>-0.20069630877490682</v>
      </c>
      <c r="AH55" s="131">
        <f>AH40/SUM(AH$4:AH8)</f>
        <v>-0.19248838437665611</v>
      </c>
      <c r="AK55" s="103">
        <v>43518</v>
      </c>
      <c r="AL55" s="118">
        <v>0.335103451</v>
      </c>
      <c r="AM55" s="118">
        <v>0.34641943599999997</v>
      </c>
      <c r="AN55" s="118">
        <v>0.43421163699999998</v>
      </c>
      <c r="AO55" s="118">
        <v>0.28514513499999999</v>
      </c>
      <c r="AP55" s="136">
        <v>0.27138051199999996</v>
      </c>
      <c r="AQ55" s="53"/>
      <c r="AR55" s="74">
        <v>43883</v>
      </c>
      <c r="AS55" s="116">
        <v>0.31763994300000004</v>
      </c>
      <c r="AT55" s="116">
        <v>0.30294132099999999</v>
      </c>
      <c r="AU55" s="116">
        <v>0.40245250599999999</v>
      </c>
      <c r="AV55" s="116">
        <v>0.24932407699999998</v>
      </c>
      <c r="AW55" s="77">
        <v>0.20986997700000001</v>
      </c>
      <c r="AY55" s="124" t="s">
        <v>577</v>
      </c>
      <c r="AZ55" s="154">
        <f>AZ40/SUM(AZ$4:AZ8)</f>
        <v>-0.14342605385003637</v>
      </c>
      <c r="BA55" s="154">
        <f>BA40/SUM(BA$4:BA8)</f>
        <v>-0.186565560293214</v>
      </c>
      <c r="BB55" s="154">
        <f>BB40/SUM(BB$4:BB8)</f>
        <v>-4.3709401476059472E-2</v>
      </c>
      <c r="BC55" s="154">
        <f>BC40/SUM(BC$4:BC8)</f>
        <v>-0.17352473577391525</v>
      </c>
      <c r="BD55" s="131">
        <f>BD40/SUM(BD$4:BD8)</f>
        <v>-0.20281544866015441</v>
      </c>
    </row>
    <row r="56" spans="2:57">
      <c r="B56" s="74">
        <v>43519</v>
      </c>
      <c r="C56" s="118">
        <v>2.494920504</v>
      </c>
      <c r="D56" s="118">
        <v>0.81041237600000005</v>
      </c>
      <c r="E56" s="118">
        <v>4.583871384</v>
      </c>
      <c r="F56" s="117">
        <v>2.1306601769458076</v>
      </c>
      <c r="G56" s="117">
        <v>0.60972421200000004</v>
      </c>
      <c r="H56" s="117">
        <v>0.519215282</v>
      </c>
      <c r="I56" s="117">
        <v>0.54746180200000005</v>
      </c>
      <c r="J56" s="117">
        <v>5.6165643380590531</v>
      </c>
      <c r="K56" s="79">
        <v>17.312830075004861</v>
      </c>
      <c r="L56" s="53"/>
      <c r="M56" s="74">
        <v>43884</v>
      </c>
      <c r="N56" s="116">
        <v>0.88106949999999995</v>
      </c>
      <c r="O56" s="116">
        <v>0.73190480299999994</v>
      </c>
      <c r="P56" s="116">
        <v>3.799381087</v>
      </c>
      <c r="Q56" s="116">
        <v>1.8683879955527385</v>
      </c>
      <c r="R56" s="116">
        <v>0.50518676899999992</v>
      </c>
      <c r="S56" s="116">
        <v>0.459028938</v>
      </c>
      <c r="T56" s="116">
        <v>0.35896311800000003</v>
      </c>
      <c r="U56" s="116">
        <v>4.9878307110660609</v>
      </c>
      <c r="V56" s="81">
        <v>13.591752921618799</v>
      </c>
      <c r="W56" s="67"/>
      <c r="X56" s="67"/>
      <c r="Y56" s="157" t="s">
        <v>591</v>
      </c>
      <c r="Z56" s="161">
        <f>Z41/SUM(Z$4:Z9)</f>
        <v>-0.21362536125728557</v>
      </c>
      <c r="AA56" s="161">
        <f>AA41/SUM(AA$4:AA9)</f>
        <v>-0.23473139564566428</v>
      </c>
      <c r="AB56" s="161">
        <f>AB41/SUM(AB$4:AB9)</f>
        <v>-0.22745174372466845</v>
      </c>
      <c r="AC56" s="161">
        <f>AC41/SUM(AC$4:AC9)</f>
        <v>-9.9570407254905471E-2</v>
      </c>
      <c r="AD56" s="161">
        <f>AD41/SUM(AD$4:AD9)</f>
        <v>-7.3682333440745679E-2</v>
      </c>
      <c r="AE56" s="161">
        <f>AE41/SUM(AE$4:AE9)</f>
        <v>-8.2975614208337475E-2</v>
      </c>
      <c r="AF56" s="161">
        <f>AF41/SUM(AF$4:AF9)</f>
        <v>-0.17816582093644584</v>
      </c>
      <c r="AG56" s="161">
        <f>AG41/SUM(AG$4:AG9)</f>
        <v>-0.19153562058597423</v>
      </c>
      <c r="AH56" s="162">
        <f>AH41/SUM(AH$4:AH9)</f>
        <v>-0.18592152713500171</v>
      </c>
      <c r="AK56" s="103">
        <v>43519</v>
      </c>
      <c r="AL56" s="118">
        <v>0.29675713100000001</v>
      </c>
      <c r="AM56" s="118">
        <v>0.30034075900000001</v>
      </c>
      <c r="AN56" s="118">
        <v>0.371026723</v>
      </c>
      <c r="AO56" s="118">
        <v>0.23727141200000001</v>
      </c>
      <c r="AP56" s="136">
        <v>0.17396012499999999</v>
      </c>
      <c r="AQ56" s="53"/>
      <c r="AR56" s="74">
        <v>43884</v>
      </c>
      <c r="AS56" s="116">
        <v>0.289692069</v>
      </c>
      <c r="AT56" s="116">
        <v>0.249168322</v>
      </c>
      <c r="AU56" s="116">
        <v>0.32352895899999995</v>
      </c>
      <c r="AV56" s="116">
        <v>0.17335671</v>
      </c>
      <c r="AW56" s="77">
        <v>0.16664952600000002</v>
      </c>
      <c r="AY56" s="157" t="s">
        <v>591</v>
      </c>
      <c r="AZ56" s="161">
        <f>AZ41/SUM(AZ$4:AZ9)</f>
        <v>-0.13796933329172095</v>
      </c>
      <c r="BA56" s="161">
        <f>BA41/SUM(BA$4:BA9)</f>
        <v>-0.15313420895848182</v>
      </c>
      <c r="BB56" s="161">
        <f>BB41/SUM(BB$4:BB9)</f>
        <v>-3.2258406835828743E-2</v>
      </c>
      <c r="BC56" s="161">
        <f>BC41/SUM(BC$4:BC9)</f>
        <v>-0.15332221268682833</v>
      </c>
      <c r="BD56" s="162">
        <f>BD41/SUM(BD$4:BD9)</f>
        <v>-0.18833687510166269</v>
      </c>
      <c r="BE56" s="67"/>
    </row>
    <row r="57" spans="2:57">
      <c r="B57" s="74">
        <v>43520</v>
      </c>
      <c r="C57" s="118">
        <v>2.4409727910000001</v>
      </c>
      <c r="D57" s="118">
        <v>0.75531691000000001</v>
      </c>
      <c r="E57" s="118">
        <v>3.4216284900000002</v>
      </c>
      <c r="F57" s="117">
        <v>1.643133703971611</v>
      </c>
      <c r="G57" s="117">
        <v>0.51232779299999998</v>
      </c>
      <c r="H57" s="117">
        <v>0.49166454100000001</v>
      </c>
      <c r="I57" s="117">
        <v>0.46633755099999996</v>
      </c>
      <c r="J57" s="117">
        <v>5.1171277686291825</v>
      </c>
      <c r="K57" s="79">
        <v>14.848509548600793</v>
      </c>
      <c r="L57" s="53"/>
      <c r="M57" s="74">
        <v>43885</v>
      </c>
      <c r="N57" s="116">
        <v>1.568231197</v>
      </c>
      <c r="O57" s="116">
        <v>0.80862983099999997</v>
      </c>
      <c r="P57" s="116">
        <v>4.9002211979999997</v>
      </c>
      <c r="Q57" s="116">
        <v>2.6278079079875285</v>
      </c>
      <c r="R57" s="116">
        <v>0.55949469200000002</v>
      </c>
      <c r="S57" s="116">
        <v>0.47937412099999999</v>
      </c>
      <c r="T57" s="116">
        <v>0.46660595899999996</v>
      </c>
      <c r="U57" s="116">
        <v>6.2924963521943829</v>
      </c>
      <c r="V57" s="81">
        <v>17.702861258181912</v>
      </c>
      <c r="W57" s="67"/>
      <c r="X57" s="67"/>
      <c r="Y57" s="126" t="s">
        <v>592</v>
      </c>
      <c r="Z57" s="132">
        <f>Z42/SUM(Z$4:Z10)</f>
        <v>-0.18855813096053617</v>
      </c>
      <c r="AA57" s="132">
        <f>AA42/SUM(AA$4:AA10)</f>
        <v>-0.21146441808081518</v>
      </c>
      <c r="AB57" s="132">
        <f>AB42/SUM(AB$4:AB10)</f>
        <v>-0.23960105776751772</v>
      </c>
      <c r="AC57" s="132">
        <f>AC42/SUM(AC$4:AC10)</f>
        <v>-8.5220540766498112E-2</v>
      </c>
      <c r="AD57" s="132">
        <f>AD42/SUM(AD$4:AD10)</f>
        <v>-6.7879392515425324E-2</v>
      </c>
      <c r="AE57" s="132">
        <f>AE42/SUM(AE$4:AE10)</f>
        <v>-7.6726888076932231E-2</v>
      </c>
      <c r="AF57" s="132">
        <f>AF42/SUM(AF$4:AF10)</f>
        <v>-0.17480777566879535</v>
      </c>
      <c r="AG57" s="132">
        <f>AG42/SUM(AG$4:AG10)</f>
        <v>-0.1779794687618898</v>
      </c>
      <c r="AH57" s="133">
        <f>AH42/SUM(AH$4:AH10)</f>
        <v>-0.17777250517993301</v>
      </c>
      <c r="AK57" s="103">
        <v>43520</v>
      </c>
      <c r="AL57" s="118">
        <v>0.25900732999999998</v>
      </c>
      <c r="AM57" s="118">
        <v>0.24623814399999999</v>
      </c>
      <c r="AN57" s="118">
        <v>0.257181561</v>
      </c>
      <c r="AO57" s="118">
        <v>0.18067306899999999</v>
      </c>
      <c r="AP57" s="136">
        <v>0.12011416599999999</v>
      </c>
      <c r="AQ57" s="53"/>
      <c r="AR57" s="74">
        <v>43885</v>
      </c>
      <c r="AS57" s="116">
        <v>0.34495521000000001</v>
      </c>
      <c r="AT57" s="116">
        <v>0.33413603200000003</v>
      </c>
      <c r="AU57" s="116">
        <v>0.43413940600000001</v>
      </c>
      <c r="AV57" s="116">
        <v>0.26951643800000002</v>
      </c>
      <c r="AW57" s="77">
        <v>0.274184539</v>
      </c>
      <c r="AY57" s="126" t="s">
        <v>592</v>
      </c>
      <c r="AZ57" s="132">
        <f>AZ42/SUM(AZ$4:AZ10)</f>
        <v>-0.12377438068487844</v>
      </c>
      <c r="BA57" s="132">
        <f>BA42/SUM(BA$4:BA10)</f>
        <v>-0.12999631740858023</v>
      </c>
      <c r="BB57" s="132">
        <f>BB42/SUM(BB$4:BB10)</f>
        <v>-2.3805907437880729E-2</v>
      </c>
      <c r="BC57" s="132">
        <f>BC42/SUM(BC$4:BC10)</f>
        <v>-0.13651843997660268</v>
      </c>
      <c r="BD57" s="133">
        <f>BD42/SUM(BD$4:BD10)</f>
        <v>-0.16555577558824774</v>
      </c>
    </row>
    <row r="58" spans="2:57">
      <c r="B58" s="74">
        <v>43521</v>
      </c>
      <c r="C58" s="118">
        <v>2.5292154219999996</v>
      </c>
      <c r="D58" s="118">
        <v>0.82086837899999998</v>
      </c>
      <c r="E58" s="118">
        <v>4.5704972249999996</v>
      </c>
      <c r="F58" s="117">
        <v>2.5857385109535609</v>
      </c>
      <c r="G58" s="117">
        <v>0.56262093400000002</v>
      </c>
      <c r="H58" s="117">
        <v>0.52657690400000001</v>
      </c>
      <c r="I58" s="117">
        <v>0.573687053</v>
      </c>
      <c r="J58" s="117">
        <v>6.3792493161180239</v>
      </c>
      <c r="K58" s="79">
        <v>18.548453744071583</v>
      </c>
      <c r="L58" s="53"/>
      <c r="M58" s="74">
        <v>43886</v>
      </c>
      <c r="N58" s="116">
        <v>1.414732906</v>
      </c>
      <c r="O58" s="116">
        <v>0.80194955800000001</v>
      </c>
      <c r="P58" s="116">
        <v>5.3997564340000004</v>
      </c>
      <c r="Q58" s="116">
        <v>2.6308231452185322</v>
      </c>
      <c r="R58" s="116">
        <v>0.69851538000000002</v>
      </c>
      <c r="S58" s="116">
        <v>0.53037429000000003</v>
      </c>
      <c r="T58" s="116">
        <v>0.35566400100000001</v>
      </c>
      <c r="U58" s="116">
        <v>6.4031061814527321</v>
      </c>
      <c r="V58" s="81">
        <v>18.234921895671267</v>
      </c>
      <c r="W58" s="67"/>
      <c r="X58" s="67"/>
      <c r="AK58" s="103">
        <v>43521</v>
      </c>
      <c r="AL58" s="118">
        <v>0.33151779800000003</v>
      </c>
      <c r="AM58" s="118">
        <v>0.33312665699999999</v>
      </c>
      <c r="AN58" s="118">
        <v>0.43360660299999998</v>
      </c>
      <c r="AO58" s="118">
        <v>0.27753729199999999</v>
      </c>
      <c r="AP58" s="136">
        <v>0.26342095100000001</v>
      </c>
      <c r="AQ58" s="53"/>
      <c r="AR58" s="74">
        <v>43886</v>
      </c>
      <c r="AS58" s="116">
        <v>0.34704177899999999</v>
      </c>
      <c r="AT58" s="116">
        <v>0.34332603700000003</v>
      </c>
      <c r="AU58" s="116">
        <v>0.44488467500000001</v>
      </c>
      <c r="AV58" s="116">
        <v>0.269846684</v>
      </c>
      <c r="AW58" s="77">
        <v>0.27292197400000001</v>
      </c>
    </row>
    <row r="59" spans="2:57">
      <c r="B59" s="74">
        <v>43522</v>
      </c>
      <c r="C59" s="118">
        <v>2.5310074500000002</v>
      </c>
      <c r="D59" s="118">
        <v>0.815768194</v>
      </c>
      <c r="E59" s="118">
        <v>5.1588684170000008</v>
      </c>
      <c r="F59" s="117">
        <v>2.6119976973068164</v>
      </c>
      <c r="G59" s="117">
        <v>0.69380277700000004</v>
      </c>
      <c r="H59" s="117">
        <v>0.52994744100000002</v>
      </c>
      <c r="I59" s="117">
        <v>0.55423626300000006</v>
      </c>
      <c r="J59" s="117">
        <v>6.6260845882203752</v>
      </c>
      <c r="K59" s="79">
        <v>19.521712827527193</v>
      </c>
      <c r="L59" s="53"/>
      <c r="M59" s="74">
        <v>43887</v>
      </c>
      <c r="N59" s="116">
        <v>1.442089331</v>
      </c>
      <c r="O59" s="116">
        <v>0.79568814200000004</v>
      </c>
      <c r="P59" s="116">
        <v>5.5167584630000004</v>
      </c>
      <c r="Q59" s="116">
        <v>2.685470203890223</v>
      </c>
      <c r="R59" s="116">
        <v>0.70751533300000002</v>
      </c>
      <c r="S59" s="116">
        <v>0.52910078300000007</v>
      </c>
      <c r="T59" s="116">
        <v>0.46678931600000001</v>
      </c>
      <c r="U59" s="116">
        <v>6.3998328679366407</v>
      </c>
      <c r="V59" s="81">
        <v>18.543244439826864</v>
      </c>
      <c r="W59" s="67"/>
      <c r="X59" s="67"/>
      <c r="AK59" s="103">
        <v>43522</v>
      </c>
      <c r="AL59" s="118">
        <v>0.339272558</v>
      </c>
      <c r="AM59" s="118">
        <v>0.342078094</v>
      </c>
      <c r="AN59" s="118">
        <v>0.44161022899999997</v>
      </c>
      <c r="AO59" s="118">
        <v>0.28052675399999999</v>
      </c>
      <c r="AP59" s="136">
        <v>0.26578463699999999</v>
      </c>
      <c r="AQ59" s="53"/>
      <c r="AR59" s="74">
        <v>43887</v>
      </c>
      <c r="AS59" s="116">
        <v>0.34621918000000002</v>
      </c>
      <c r="AT59" s="116">
        <v>0.340851974</v>
      </c>
      <c r="AU59" s="116">
        <v>0.45550827899999996</v>
      </c>
      <c r="AV59" s="116">
        <v>0.27045585300000002</v>
      </c>
      <c r="AW59" s="77">
        <v>0.28456163299999998</v>
      </c>
    </row>
    <row r="60" spans="2:57">
      <c r="B60" s="74">
        <v>43523</v>
      </c>
      <c r="C60" s="118">
        <v>2.527420341</v>
      </c>
      <c r="D60" s="118">
        <v>0.81893488600000008</v>
      </c>
      <c r="E60" s="118">
        <v>5.2558114040000001</v>
      </c>
      <c r="F60" s="117">
        <v>2.6378263710023111</v>
      </c>
      <c r="G60" s="117">
        <v>0.68937737700000001</v>
      </c>
      <c r="H60" s="117">
        <v>0.5285641459999999</v>
      </c>
      <c r="I60" s="117">
        <v>0.551126542</v>
      </c>
      <c r="J60" s="117">
        <v>6.7099654567064144</v>
      </c>
      <c r="K60" s="79">
        <v>19.719026523708724</v>
      </c>
      <c r="L60" s="53"/>
      <c r="M60" s="74">
        <v>43888</v>
      </c>
      <c r="N60" s="116">
        <v>1.442970479</v>
      </c>
      <c r="O60" s="116">
        <v>0.80163333299999995</v>
      </c>
      <c r="P60" s="116">
        <v>5.5966555329999998</v>
      </c>
      <c r="Q60" s="116">
        <v>2.7085070953959183</v>
      </c>
      <c r="R60" s="116">
        <v>0.70626503500000004</v>
      </c>
      <c r="S60" s="116">
        <v>0.52946057400000002</v>
      </c>
      <c r="T60" s="116">
        <v>0.562766086</v>
      </c>
      <c r="U60" s="116">
        <v>6.6425637927543857</v>
      </c>
      <c r="V60" s="81">
        <v>18.990821928150304</v>
      </c>
      <c r="W60" s="67"/>
      <c r="X60" s="67"/>
      <c r="AK60" s="103">
        <v>43523</v>
      </c>
      <c r="AL60" s="118">
        <v>0.33928110100000003</v>
      </c>
      <c r="AM60" s="118">
        <v>0.33966508399999995</v>
      </c>
      <c r="AN60" s="118">
        <v>0.44460904299999998</v>
      </c>
      <c r="AO60" s="118">
        <v>0.28273555099999997</v>
      </c>
      <c r="AP60" s="136">
        <v>0.269026447</v>
      </c>
      <c r="AQ60" s="53"/>
      <c r="AR60" s="74">
        <v>43888</v>
      </c>
      <c r="AS60" s="116">
        <v>0.34757611300000002</v>
      </c>
      <c r="AT60" s="116">
        <v>0.342461079</v>
      </c>
      <c r="AU60" s="116">
        <v>0.46044044500000003</v>
      </c>
      <c r="AV60" s="116">
        <v>0.27282308100000002</v>
      </c>
      <c r="AW60" s="77">
        <v>0.29184048700000004</v>
      </c>
    </row>
    <row r="61" spans="2:57">
      <c r="B61" s="74">
        <v>43524</v>
      </c>
      <c r="C61" s="118">
        <v>2.52968993</v>
      </c>
      <c r="D61" s="118">
        <v>0.7802897929999999</v>
      </c>
      <c r="E61" s="118">
        <v>5.229448466</v>
      </c>
      <c r="F61" s="117">
        <v>2.6374844975199365</v>
      </c>
      <c r="G61" s="117">
        <v>0.69057908400000001</v>
      </c>
      <c r="H61" s="117">
        <v>0.53241393599999998</v>
      </c>
      <c r="I61" s="117">
        <v>0.56466990500000003</v>
      </c>
      <c r="J61" s="117">
        <v>6.4861124309941047</v>
      </c>
      <c r="K61" s="79">
        <v>19.450688042514042</v>
      </c>
      <c r="L61" s="53"/>
      <c r="M61" s="74">
        <v>43889</v>
      </c>
      <c r="N61" s="116">
        <v>1.5933458680000001</v>
      </c>
      <c r="O61" s="116">
        <v>0.80748856299999994</v>
      </c>
      <c r="P61" s="116">
        <v>5.5446203980000002</v>
      </c>
      <c r="Q61" s="116">
        <v>2.6849177453561426</v>
      </c>
      <c r="R61" s="116">
        <v>0.70745188600000009</v>
      </c>
      <c r="S61" s="116">
        <v>0.53159530299999991</v>
      </c>
      <c r="T61" s="116">
        <v>0.56794942400000004</v>
      </c>
      <c r="U61" s="116">
        <v>6.2053047887530903</v>
      </c>
      <c r="V61" s="81">
        <v>18.642673976109233</v>
      </c>
      <c r="W61" s="67"/>
      <c r="X61" s="67"/>
      <c r="AK61" s="103">
        <v>43524</v>
      </c>
      <c r="AL61" s="118">
        <v>0.334815321</v>
      </c>
      <c r="AM61" s="118">
        <v>0.34353213799999999</v>
      </c>
      <c r="AN61" s="118">
        <v>0.442063861</v>
      </c>
      <c r="AO61" s="118">
        <v>0.28391081800000001</v>
      </c>
      <c r="AP61" s="136">
        <v>0.26493234399999999</v>
      </c>
      <c r="AQ61" s="53"/>
      <c r="AR61" s="74">
        <v>43889</v>
      </c>
      <c r="AS61" s="116">
        <v>0.34647321600000003</v>
      </c>
      <c r="AT61" s="116">
        <v>0.34458369500000002</v>
      </c>
      <c r="AU61" s="116">
        <v>0.45356129000000001</v>
      </c>
      <c r="AV61" s="116">
        <v>0.27427871300000001</v>
      </c>
      <c r="AW61" s="77">
        <v>0.27157881800000006</v>
      </c>
    </row>
    <row r="62" spans="2:57">
      <c r="B62" s="74"/>
      <c r="C62" s="118"/>
      <c r="D62" s="118"/>
      <c r="E62" s="118"/>
      <c r="F62" s="117"/>
      <c r="G62" s="117"/>
      <c r="H62" s="117"/>
      <c r="I62" s="117"/>
      <c r="J62" s="117"/>
      <c r="K62" s="79"/>
      <c r="L62" s="53"/>
      <c r="M62" s="74">
        <v>43890</v>
      </c>
      <c r="N62" s="116">
        <v>1.1241418999999999</v>
      </c>
      <c r="O62" s="116">
        <v>0.80265697400000002</v>
      </c>
      <c r="P62" s="116">
        <v>5.0843880630000005</v>
      </c>
      <c r="Q62" s="116">
        <v>2.2795014994726506</v>
      </c>
      <c r="R62" s="116">
        <v>0.64356519599999995</v>
      </c>
      <c r="S62" s="116">
        <v>0.49153469699999996</v>
      </c>
      <c r="T62" s="116">
        <v>0.51195968800000002</v>
      </c>
      <c r="U62" s="116">
        <v>5.7114585397363067</v>
      </c>
      <c r="V62" s="81">
        <v>16.649206557208956</v>
      </c>
      <c r="W62" s="67"/>
      <c r="X62" s="67"/>
      <c r="AK62" s="103"/>
      <c r="AL62" s="118">
        <v>0</v>
      </c>
      <c r="AM62" s="118">
        <v>0</v>
      </c>
      <c r="AN62" s="118">
        <v>0</v>
      </c>
      <c r="AO62" s="118">
        <v>0</v>
      </c>
      <c r="AP62" s="136">
        <v>0</v>
      </c>
      <c r="AQ62" s="53"/>
      <c r="AR62" s="74">
        <v>43890</v>
      </c>
      <c r="AS62" s="116">
        <v>0.32198478699999999</v>
      </c>
      <c r="AT62" s="116">
        <v>0.30480434000000001</v>
      </c>
      <c r="AU62" s="116">
        <v>0.404071866</v>
      </c>
      <c r="AV62" s="116">
        <v>0.22838314600000001</v>
      </c>
      <c r="AW62" s="77">
        <v>0.209873159</v>
      </c>
    </row>
    <row r="63" spans="2:57">
      <c r="B63" s="74">
        <v>43525</v>
      </c>
      <c r="C63" s="118">
        <v>2.5644679109999999</v>
      </c>
      <c r="D63" s="118">
        <v>0.81901758099999999</v>
      </c>
      <c r="E63" s="118">
        <v>5.3250183470000003</v>
      </c>
      <c r="F63" s="117">
        <v>2.6511523102651724</v>
      </c>
      <c r="G63" s="117">
        <v>0.69901868</v>
      </c>
      <c r="H63" s="117">
        <v>0.53767368999999998</v>
      </c>
      <c r="I63" s="117">
        <v>0.58138371900000008</v>
      </c>
      <c r="J63" s="117">
        <v>6.2169573586508147</v>
      </c>
      <c r="K63" s="79">
        <v>19.394689596915985</v>
      </c>
      <c r="L63" s="53"/>
      <c r="M63" s="74">
        <v>43891</v>
      </c>
      <c r="N63" s="116">
        <v>1.010234305</v>
      </c>
      <c r="O63" s="116">
        <v>0.72140192700000005</v>
      </c>
      <c r="P63" s="116">
        <v>4.0320379190000004</v>
      </c>
      <c r="Q63" s="116">
        <v>1.8148293323475388</v>
      </c>
      <c r="R63" s="116">
        <v>0.55475387100000007</v>
      </c>
      <c r="S63" s="116">
        <v>0.42632388599999999</v>
      </c>
      <c r="T63" s="116">
        <v>0.382426443</v>
      </c>
      <c r="U63" s="116">
        <v>5.2201155049301144</v>
      </c>
      <c r="V63" s="81">
        <v>14.162123188277652</v>
      </c>
      <c r="W63" s="67"/>
      <c r="X63" s="67"/>
      <c r="AK63" s="103">
        <v>43525</v>
      </c>
      <c r="AL63" s="118">
        <v>0.333408015</v>
      </c>
      <c r="AM63" s="118">
        <v>0.34487280999999997</v>
      </c>
      <c r="AN63" s="118">
        <v>0.44930509099999999</v>
      </c>
      <c r="AO63" s="118">
        <v>0.28529902299999998</v>
      </c>
      <c r="AP63" s="136">
        <v>0.27089592099999998</v>
      </c>
      <c r="AQ63" s="53"/>
      <c r="AR63" s="74">
        <v>43891</v>
      </c>
      <c r="AS63" s="116">
        <v>0.27646674900000001</v>
      </c>
      <c r="AT63" s="116">
        <v>0.246565689</v>
      </c>
      <c r="AU63" s="116">
        <v>0.31919752800000001</v>
      </c>
      <c r="AV63" s="116">
        <v>0.16433389300000001</v>
      </c>
      <c r="AW63" s="77">
        <v>0.154529257</v>
      </c>
    </row>
    <row r="64" spans="2:57">
      <c r="B64" s="74">
        <v>43526</v>
      </c>
      <c r="C64" s="118">
        <v>2.491992073</v>
      </c>
      <c r="D64" s="118">
        <v>0.81648867899999999</v>
      </c>
      <c r="E64" s="118">
        <v>4.5652909150000003</v>
      </c>
      <c r="F64" s="117">
        <v>2.135038049049244</v>
      </c>
      <c r="G64" s="117">
        <v>0.62389276900000001</v>
      </c>
      <c r="H64" s="117">
        <v>0.52095457099999998</v>
      </c>
      <c r="I64" s="117">
        <v>0.53526777599999997</v>
      </c>
      <c r="J64" s="117">
        <v>5.7456799638944807</v>
      </c>
      <c r="K64" s="79">
        <v>17.434604795943724</v>
      </c>
      <c r="L64" s="53"/>
      <c r="M64" s="74">
        <v>43892</v>
      </c>
      <c r="N64" s="116">
        <v>1.928286291</v>
      </c>
      <c r="O64" s="116">
        <v>0.8004311850000001</v>
      </c>
      <c r="P64" s="116">
        <v>5.0003622010000006</v>
      </c>
      <c r="Q64" s="116">
        <v>2.6539778938448633</v>
      </c>
      <c r="R64" s="116">
        <v>0.69649339700000001</v>
      </c>
      <c r="S64" s="116">
        <v>0.51049964399999992</v>
      </c>
      <c r="T64" s="116">
        <v>0.57471894700000004</v>
      </c>
      <c r="U64" s="116">
        <v>6.461507789647106</v>
      </c>
      <c r="V64" s="81">
        <v>18.626277348491971</v>
      </c>
      <c r="W64" s="67"/>
      <c r="X64" s="67"/>
      <c r="AK64" s="103">
        <v>43526</v>
      </c>
      <c r="AL64" s="118">
        <v>0.303611203</v>
      </c>
      <c r="AM64" s="118">
        <v>0.29254013699999998</v>
      </c>
      <c r="AN64" s="118">
        <v>0.37376131600000001</v>
      </c>
      <c r="AO64" s="118">
        <v>0.241772553</v>
      </c>
      <c r="AP64" s="136">
        <v>0.16764625399999999</v>
      </c>
      <c r="AQ64" s="53"/>
      <c r="AR64" s="74">
        <v>43892</v>
      </c>
      <c r="AS64" s="116">
        <v>0.33864015999999997</v>
      </c>
      <c r="AT64" s="116">
        <v>0.344820919</v>
      </c>
      <c r="AU64" s="116">
        <v>0.45522760299999998</v>
      </c>
      <c r="AV64" s="116">
        <v>0.27708763600000003</v>
      </c>
      <c r="AW64" s="77">
        <v>0.27761481900000001</v>
      </c>
    </row>
    <row r="65" spans="2:49">
      <c r="B65" s="74">
        <v>43527</v>
      </c>
      <c r="C65" s="118">
        <v>2.4374972530000001</v>
      </c>
      <c r="D65" s="118">
        <v>0.76891044600000003</v>
      </c>
      <c r="E65" s="118">
        <v>3.3254580630000001</v>
      </c>
      <c r="F65" s="117">
        <v>1.6361311000825236</v>
      </c>
      <c r="G65" s="117">
        <v>0.54878896300000002</v>
      </c>
      <c r="H65" s="117">
        <v>0.49359425000000001</v>
      </c>
      <c r="I65" s="117">
        <v>0.42368239000000002</v>
      </c>
      <c r="J65" s="117">
        <v>5.2192915481459368</v>
      </c>
      <c r="K65" s="79">
        <v>14.85335401322846</v>
      </c>
      <c r="L65" s="53"/>
      <c r="M65" s="74">
        <v>43893</v>
      </c>
      <c r="N65" s="116">
        <v>1.8600883049999999</v>
      </c>
      <c r="O65" s="116">
        <v>0.80518846900000007</v>
      </c>
      <c r="P65" s="116">
        <v>5.445066926</v>
      </c>
      <c r="Q65" s="116">
        <v>2.7074723605571136</v>
      </c>
      <c r="R65" s="116">
        <v>0.7018178100000001</v>
      </c>
      <c r="S65" s="116">
        <v>0.51099412099999997</v>
      </c>
      <c r="T65" s="116">
        <v>0.58042659600000002</v>
      </c>
      <c r="U65" s="116">
        <v>6.6707308382681916</v>
      </c>
      <c r="V65" s="81">
        <v>19.281785425825305</v>
      </c>
      <c r="W65" s="67"/>
      <c r="X65" s="67"/>
      <c r="AK65" s="103">
        <v>43527</v>
      </c>
      <c r="AL65" s="118">
        <v>0.250721203</v>
      </c>
      <c r="AM65" s="118">
        <v>0.22484684700000002</v>
      </c>
      <c r="AN65" s="118">
        <v>0.25867672599999997</v>
      </c>
      <c r="AO65" s="118">
        <v>0.19445425499999999</v>
      </c>
      <c r="AP65" s="136">
        <v>0.117094634</v>
      </c>
      <c r="AQ65" s="53"/>
      <c r="AR65" s="74">
        <v>43893</v>
      </c>
      <c r="AS65" s="116">
        <v>0.34514762099999996</v>
      </c>
      <c r="AT65" s="116">
        <v>0.34751863500000002</v>
      </c>
      <c r="AU65" s="116">
        <v>0.45828881699999996</v>
      </c>
      <c r="AV65" s="116">
        <v>0.27868242399999998</v>
      </c>
      <c r="AW65" s="77">
        <v>0.285063283</v>
      </c>
    </row>
    <row r="66" spans="2:49">
      <c r="B66" s="74">
        <v>43528</v>
      </c>
      <c r="C66" s="118">
        <v>2.5250890799999999</v>
      </c>
      <c r="D66" s="118">
        <v>0.78483833599999997</v>
      </c>
      <c r="E66" s="118">
        <v>4.553724141</v>
      </c>
      <c r="F66" s="117">
        <v>2.5813376267273926</v>
      </c>
      <c r="G66" s="117">
        <v>0.68913664099999994</v>
      </c>
      <c r="H66" s="117">
        <v>0.52686715699999997</v>
      </c>
      <c r="I66" s="117">
        <v>0.48779208000000002</v>
      </c>
      <c r="J66" s="117">
        <v>6.3732173038256335</v>
      </c>
      <c r="K66" s="79">
        <v>18.522002365553025</v>
      </c>
      <c r="L66" s="53"/>
      <c r="M66" s="74">
        <v>43894</v>
      </c>
      <c r="N66" s="116">
        <v>1.8373989450000001</v>
      </c>
      <c r="O66" s="116">
        <v>0.81149551599999992</v>
      </c>
      <c r="P66" s="116">
        <v>5.4675760569999996</v>
      </c>
      <c r="Q66" s="116">
        <v>2.6957316258156085</v>
      </c>
      <c r="R66" s="116">
        <v>0.70101386700000001</v>
      </c>
      <c r="S66" s="116">
        <v>0.50804023599999992</v>
      </c>
      <c r="T66" s="116">
        <v>0.57916266999999999</v>
      </c>
      <c r="U66" s="116">
        <v>6.6600954770974283</v>
      </c>
      <c r="V66" s="81">
        <v>19.260514393913038</v>
      </c>
      <c r="W66" s="67"/>
      <c r="X66" s="67"/>
      <c r="AK66" s="103">
        <v>43528</v>
      </c>
      <c r="AL66" s="118">
        <v>0.33221523999999997</v>
      </c>
      <c r="AM66" s="118">
        <v>0.33399876099999998</v>
      </c>
      <c r="AN66" s="118">
        <v>0.42300251100000003</v>
      </c>
      <c r="AO66" s="118">
        <v>0.27843166699999999</v>
      </c>
      <c r="AP66" s="136">
        <v>0.25832116999999999</v>
      </c>
      <c r="AQ66" s="53"/>
      <c r="AR66" s="74">
        <v>43894</v>
      </c>
      <c r="AS66" s="116">
        <v>0.34457920199999997</v>
      </c>
      <c r="AT66" s="116">
        <v>0.34209586400000003</v>
      </c>
      <c r="AU66" s="116">
        <v>0.453212332</v>
      </c>
      <c r="AV66" s="116">
        <v>0.275988597</v>
      </c>
      <c r="AW66" s="77">
        <v>0.28622840000000005</v>
      </c>
    </row>
    <row r="67" spans="2:49">
      <c r="B67" s="74">
        <v>43529</v>
      </c>
      <c r="C67" s="118">
        <v>2.5305548240000002</v>
      </c>
      <c r="D67" s="118">
        <v>0.82160582299999996</v>
      </c>
      <c r="E67" s="118">
        <v>5.1373325669999996</v>
      </c>
      <c r="F67" s="117">
        <v>2.6227982554897378</v>
      </c>
      <c r="G67" s="117">
        <v>0.69689943900000006</v>
      </c>
      <c r="H67" s="117">
        <v>0.531091023</v>
      </c>
      <c r="I67" s="117">
        <v>0.43003801699999999</v>
      </c>
      <c r="J67" s="117">
        <v>6.5947881162850139</v>
      </c>
      <c r="K67" s="79">
        <v>19.365108064774752</v>
      </c>
      <c r="L67" s="53"/>
      <c r="M67" s="74">
        <v>43895</v>
      </c>
      <c r="N67" s="116">
        <v>1.8072852290000001</v>
      </c>
      <c r="O67" s="116">
        <v>0.81677580100000002</v>
      </c>
      <c r="P67" s="116">
        <v>5.4861325609999998</v>
      </c>
      <c r="Q67" s="116">
        <v>2.7146289782819157</v>
      </c>
      <c r="R67" s="116">
        <v>0.70548540900000001</v>
      </c>
      <c r="S67" s="116">
        <v>0.51794732300000002</v>
      </c>
      <c r="T67" s="116">
        <v>0.58088190099999992</v>
      </c>
      <c r="U67" s="116">
        <v>6.6769312480381018</v>
      </c>
      <c r="V67" s="81">
        <v>19.306068450320019</v>
      </c>
      <c r="W67" s="67"/>
      <c r="X67" s="67"/>
      <c r="AK67" s="103">
        <v>43529</v>
      </c>
      <c r="AL67" s="118">
        <v>0.337367419</v>
      </c>
      <c r="AM67" s="118">
        <v>0.34043010499999998</v>
      </c>
      <c r="AN67" s="118">
        <v>0.43561873599999995</v>
      </c>
      <c r="AO67" s="118">
        <v>0.28247165099999999</v>
      </c>
      <c r="AP67" s="136">
        <v>0.26434691799999999</v>
      </c>
      <c r="AQ67" s="53"/>
      <c r="AR67" s="74">
        <v>43895</v>
      </c>
      <c r="AS67" s="116">
        <v>0.34442586800000002</v>
      </c>
      <c r="AT67" s="116">
        <v>0.35458712400000003</v>
      </c>
      <c r="AU67" s="116">
        <v>0.46090791399999997</v>
      </c>
      <c r="AV67" s="116">
        <v>0.27118443400000003</v>
      </c>
      <c r="AW67" s="77">
        <v>0.28532861300000001</v>
      </c>
    </row>
    <row r="68" spans="2:49">
      <c r="B68" s="74">
        <v>43530</v>
      </c>
      <c r="C68" s="118">
        <v>2.5286496039999999</v>
      </c>
      <c r="D68" s="118">
        <v>0.82359864699999996</v>
      </c>
      <c r="E68" s="118">
        <v>5.2710582060000002</v>
      </c>
      <c r="F68" s="117">
        <v>2.6436629556602029</v>
      </c>
      <c r="G68" s="117">
        <v>0.69433730900000001</v>
      </c>
      <c r="H68" s="117">
        <v>0.53005312500000001</v>
      </c>
      <c r="I68" s="117">
        <v>0.50726123899999997</v>
      </c>
      <c r="J68" s="117">
        <v>6.660460179192647</v>
      </c>
      <c r="K68" s="79">
        <v>19.659081264852851</v>
      </c>
      <c r="L68" s="53"/>
      <c r="M68" s="74">
        <v>43896</v>
      </c>
      <c r="N68" s="116">
        <v>1.931049249</v>
      </c>
      <c r="O68" s="116">
        <v>0.82667445100000003</v>
      </c>
      <c r="P68" s="116">
        <v>5.504867731</v>
      </c>
      <c r="Q68" s="116">
        <v>2.6912974954626647</v>
      </c>
      <c r="R68" s="116">
        <v>0.71082556200000002</v>
      </c>
      <c r="S68" s="116">
        <v>0.52072654499999993</v>
      </c>
      <c r="T68" s="116">
        <v>0.58176323199999991</v>
      </c>
      <c r="U68" s="116">
        <v>6.1358706732749697</v>
      </c>
      <c r="V68" s="81">
        <v>18.903074938737635</v>
      </c>
      <c r="W68" s="67"/>
      <c r="X68" s="67"/>
      <c r="AK68" s="103">
        <v>43530</v>
      </c>
      <c r="AL68" s="118">
        <v>0.33843411099999998</v>
      </c>
      <c r="AM68" s="118">
        <v>0.34196517300000001</v>
      </c>
      <c r="AN68" s="118">
        <v>0.444983183</v>
      </c>
      <c r="AO68" s="118">
        <v>0.281498164</v>
      </c>
      <c r="AP68" s="136">
        <v>0.26787711700000005</v>
      </c>
      <c r="AQ68" s="53"/>
      <c r="AR68" s="74">
        <v>43896</v>
      </c>
      <c r="AS68" s="116">
        <v>0.341610252</v>
      </c>
      <c r="AT68" s="116">
        <v>0.34824192500000001</v>
      </c>
      <c r="AU68" s="116">
        <v>0.45683691600000004</v>
      </c>
      <c r="AV68" s="116">
        <v>0.26864486099999996</v>
      </c>
      <c r="AW68" s="77">
        <v>0.28973083299999997</v>
      </c>
    </row>
    <row r="69" spans="2:49">
      <c r="B69" s="74">
        <v>43531</v>
      </c>
      <c r="C69" s="118">
        <v>2.5297847250000003</v>
      </c>
      <c r="D69" s="118">
        <v>0.82306468799999999</v>
      </c>
      <c r="E69" s="118">
        <v>5.2526034579999994</v>
      </c>
      <c r="F69" s="117">
        <v>2.6682125736972973</v>
      </c>
      <c r="G69" s="117">
        <v>0.69576024199999997</v>
      </c>
      <c r="H69" s="117">
        <v>0.53339499600000007</v>
      </c>
      <c r="I69" s="117">
        <v>0.56784227399999998</v>
      </c>
      <c r="J69" s="117">
        <v>6.6512656370921732</v>
      </c>
      <c r="K69" s="79">
        <v>19.721928593789471</v>
      </c>
      <c r="L69" s="53"/>
      <c r="M69" s="74">
        <v>43897</v>
      </c>
      <c r="N69" s="116">
        <v>1.304521813</v>
      </c>
      <c r="O69" s="116">
        <v>0.80494633700000007</v>
      </c>
      <c r="P69" s="116">
        <v>4.9063737510000003</v>
      </c>
      <c r="Q69" s="116">
        <v>2.2485420471733213</v>
      </c>
      <c r="R69" s="116">
        <v>0.63861032499999992</v>
      </c>
      <c r="S69" s="116">
        <v>0.47495720600000002</v>
      </c>
      <c r="T69" s="116">
        <v>0.53403219599999996</v>
      </c>
      <c r="U69" s="116">
        <v>5.5163866401468331</v>
      </c>
      <c r="V69" s="81">
        <v>16.428370315320151</v>
      </c>
      <c r="W69" s="67"/>
      <c r="X69" s="67"/>
      <c r="AK69" s="103">
        <v>43531</v>
      </c>
      <c r="AL69" s="118">
        <v>0.33846451400000005</v>
      </c>
      <c r="AM69" s="118">
        <v>0.34318484300000002</v>
      </c>
      <c r="AN69" s="118">
        <v>0.45285503600000004</v>
      </c>
      <c r="AO69" s="118">
        <v>0.28428996899999998</v>
      </c>
      <c r="AP69" s="136">
        <v>0.27103100099999999</v>
      </c>
      <c r="AQ69" s="53"/>
      <c r="AR69" s="74">
        <v>43897</v>
      </c>
      <c r="AS69" s="116">
        <v>0.31511097100000002</v>
      </c>
      <c r="AT69" s="116">
        <v>0.29955320099999999</v>
      </c>
      <c r="AU69" s="116">
        <v>0.40123675199999997</v>
      </c>
      <c r="AV69" s="116">
        <v>0.21707570000000001</v>
      </c>
      <c r="AW69" s="77">
        <v>0.20525711699999999</v>
      </c>
    </row>
    <row r="70" spans="2:49">
      <c r="B70" s="74">
        <v>43532</v>
      </c>
      <c r="C70" s="118">
        <v>2.5640984759999998</v>
      </c>
      <c r="D70" s="118">
        <v>0.82520834199999993</v>
      </c>
      <c r="E70" s="118">
        <v>5.2939658269999992</v>
      </c>
      <c r="F70" s="117">
        <v>2.6561845326943394</v>
      </c>
      <c r="G70" s="117">
        <v>0.67264464700000004</v>
      </c>
      <c r="H70" s="117">
        <v>0.53832875199999997</v>
      </c>
      <c r="I70" s="117">
        <v>0.57343081299999998</v>
      </c>
      <c r="J70" s="117">
        <v>6.2135925285667053</v>
      </c>
      <c r="K70" s="79">
        <v>19.337453918261044</v>
      </c>
      <c r="L70" s="53"/>
      <c r="M70" s="74">
        <v>43898</v>
      </c>
      <c r="N70" s="116">
        <v>1.2152817630000001</v>
      </c>
      <c r="O70" s="116">
        <v>0.71733856700000009</v>
      </c>
      <c r="P70" s="116">
        <v>3.812068504</v>
      </c>
      <c r="Q70" s="116">
        <v>1.7908889772710275</v>
      </c>
      <c r="R70" s="116">
        <v>0.50546976700000001</v>
      </c>
      <c r="S70" s="116">
        <v>0.41102499999999997</v>
      </c>
      <c r="T70" s="116">
        <v>0.40958662199999996</v>
      </c>
      <c r="U70" s="116">
        <v>5.015795630288828</v>
      </c>
      <c r="V70" s="81">
        <v>13.877454830559858</v>
      </c>
      <c r="W70" s="67"/>
      <c r="X70" s="67"/>
      <c r="AK70" s="103">
        <v>43532</v>
      </c>
      <c r="AL70" s="118">
        <v>0.33682614399999999</v>
      </c>
      <c r="AM70" s="118">
        <v>0.34308320600000003</v>
      </c>
      <c r="AN70" s="118">
        <v>0.43839059499999999</v>
      </c>
      <c r="AO70" s="118">
        <v>0.28934162800000002</v>
      </c>
      <c r="AP70" s="136">
        <v>0.27595575699999997</v>
      </c>
      <c r="AQ70" s="53"/>
      <c r="AR70" s="74">
        <v>43898</v>
      </c>
      <c r="AS70" s="116">
        <v>0.28130598400000001</v>
      </c>
      <c r="AT70" s="116">
        <v>0.22589020000000001</v>
      </c>
      <c r="AU70" s="116">
        <v>0.31790547299999999</v>
      </c>
      <c r="AV70" s="116">
        <v>0.146679174</v>
      </c>
      <c r="AW70" s="77">
        <v>0.15948781200000001</v>
      </c>
    </row>
    <row r="71" spans="2:49">
      <c r="B71" s="74">
        <v>43533</v>
      </c>
      <c r="C71" s="118">
        <v>2.4978302210000001</v>
      </c>
      <c r="D71" s="118">
        <v>0.80780458399999999</v>
      </c>
      <c r="E71" s="118">
        <v>4.5535521339999994</v>
      </c>
      <c r="F71" s="117">
        <v>2.1702886060181137</v>
      </c>
      <c r="G71" s="117">
        <v>0.59740301699999998</v>
      </c>
      <c r="H71" s="117">
        <v>0.52107447600000001</v>
      </c>
      <c r="I71" s="117">
        <v>0.5418691189999999</v>
      </c>
      <c r="J71" s="117">
        <v>5.6901083139568609</v>
      </c>
      <c r="K71" s="79">
        <v>17.379930470974973</v>
      </c>
      <c r="L71" s="53"/>
      <c r="M71" s="74">
        <v>43899</v>
      </c>
      <c r="N71" s="116">
        <v>2.1416528530000001</v>
      </c>
      <c r="O71" s="116">
        <v>0.75712431000000002</v>
      </c>
      <c r="P71" s="116">
        <v>4.9283218990000002</v>
      </c>
      <c r="Q71" s="116">
        <v>2.6364406664616964</v>
      </c>
      <c r="R71" s="116">
        <v>0.55298403900000004</v>
      </c>
      <c r="S71" s="116">
        <v>0.50932318900000007</v>
      </c>
      <c r="T71" s="116">
        <v>0.57240641299999995</v>
      </c>
      <c r="U71" s="116">
        <v>6.124759967341511</v>
      </c>
      <c r="V71" s="81">
        <v>18.223013336803209</v>
      </c>
      <c r="W71" s="67"/>
      <c r="X71" s="67"/>
      <c r="AK71" s="103">
        <v>43533</v>
      </c>
      <c r="AL71" s="118">
        <v>0.29783279599999996</v>
      </c>
      <c r="AM71" s="118">
        <v>0.29641875699999998</v>
      </c>
      <c r="AN71" s="118">
        <v>0.38903889600000002</v>
      </c>
      <c r="AO71" s="118">
        <v>0.24551943900000001</v>
      </c>
      <c r="AP71" s="136">
        <v>0.17323802799999999</v>
      </c>
      <c r="AQ71" s="53"/>
      <c r="AR71" s="74">
        <v>43899</v>
      </c>
      <c r="AS71" s="116">
        <v>0.33986839600000002</v>
      </c>
      <c r="AT71" s="116">
        <v>0.34031761999999999</v>
      </c>
      <c r="AU71" s="116">
        <v>0.45394981600000001</v>
      </c>
      <c r="AV71" s="116">
        <v>0.24535565299999998</v>
      </c>
      <c r="AW71" s="77">
        <v>0.27925224099999996</v>
      </c>
    </row>
    <row r="72" spans="2:49">
      <c r="B72" s="74">
        <v>43534</v>
      </c>
      <c r="C72" s="118">
        <v>2.4457164210000002</v>
      </c>
      <c r="D72" s="118">
        <v>0.76109263500000002</v>
      </c>
      <c r="E72" s="118">
        <v>3.4661506579999997</v>
      </c>
      <c r="F72" s="117">
        <v>1.6980440603371179</v>
      </c>
      <c r="G72" s="117">
        <v>0.52317921899999997</v>
      </c>
      <c r="H72" s="117">
        <v>0.49485426799999999</v>
      </c>
      <c r="I72" s="117">
        <v>0.44538317300000002</v>
      </c>
      <c r="J72" s="117">
        <v>5.2378505503268125</v>
      </c>
      <c r="K72" s="79">
        <v>15.07227098466393</v>
      </c>
      <c r="L72" s="53"/>
      <c r="M72" s="74">
        <v>43900</v>
      </c>
      <c r="N72" s="116">
        <v>2.014569727</v>
      </c>
      <c r="O72" s="116">
        <v>0.18145502199999999</v>
      </c>
      <c r="P72" s="116">
        <v>5.2715682800000003</v>
      </c>
      <c r="Q72" s="116">
        <v>2.6617914150961699</v>
      </c>
      <c r="R72" s="116">
        <v>0.69798001100000007</v>
      </c>
      <c r="S72" s="116">
        <v>0.51625243099999996</v>
      </c>
      <c r="T72" s="116">
        <v>0.57833393500000008</v>
      </c>
      <c r="U72" s="116">
        <v>6.2463767483915422</v>
      </c>
      <c r="V72" s="81">
        <v>18.168327569487712</v>
      </c>
      <c r="W72" s="67"/>
      <c r="X72" s="67"/>
      <c r="AK72" s="103">
        <v>43534</v>
      </c>
      <c r="AL72" s="118">
        <v>0.25255703600000001</v>
      </c>
      <c r="AM72" s="118">
        <v>0.225741783</v>
      </c>
      <c r="AN72" s="118">
        <v>0.29691777799999997</v>
      </c>
      <c r="AO72" s="118">
        <v>0.19086368500000001</v>
      </c>
      <c r="AP72" s="136">
        <v>0.120624195</v>
      </c>
      <c r="AQ72" s="53"/>
      <c r="AR72" s="74">
        <v>43900</v>
      </c>
      <c r="AS72" s="116">
        <v>0.34085250900000003</v>
      </c>
      <c r="AT72" s="116">
        <v>0.35029364099999999</v>
      </c>
      <c r="AU72" s="116">
        <v>0.46180950400000004</v>
      </c>
      <c r="AV72" s="116">
        <v>0.23512686199999999</v>
      </c>
      <c r="AW72" s="77">
        <v>0.281663565</v>
      </c>
    </row>
    <row r="73" spans="2:49">
      <c r="B73" s="74">
        <v>43535</v>
      </c>
      <c r="C73" s="118">
        <v>2.5221886179999999</v>
      </c>
      <c r="D73" s="118">
        <v>0.81901089500000002</v>
      </c>
      <c r="E73" s="118">
        <v>4.6546798870000003</v>
      </c>
      <c r="F73" s="117">
        <v>2.6079411065006455</v>
      </c>
      <c r="G73" s="117">
        <v>0.55801536899999993</v>
      </c>
      <c r="H73" s="117">
        <v>0.52657887000000003</v>
      </c>
      <c r="I73" s="117">
        <v>0.57437581999999998</v>
      </c>
      <c r="J73" s="117">
        <v>6.3092866399625596</v>
      </c>
      <c r="K73" s="79">
        <v>18.572077205463206</v>
      </c>
      <c r="L73" s="53"/>
      <c r="M73" s="74">
        <v>43901</v>
      </c>
      <c r="N73" s="116">
        <v>1.9942170619999999</v>
      </c>
      <c r="O73" s="116">
        <v>0.75428603699999996</v>
      </c>
      <c r="P73" s="116">
        <v>5.1501812520000003</v>
      </c>
      <c r="Q73" s="116">
        <v>2.5917502185317622</v>
      </c>
      <c r="R73" s="116">
        <v>0.69963650799999999</v>
      </c>
      <c r="S73" s="116">
        <v>0.51055628499999994</v>
      </c>
      <c r="T73" s="116">
        <v>0.57826721800000003</v>
      </c>
      <c r="U73" s="116">
        <v>6.2486369656391583</v>
      </c>
      <c r="V73" s="81">
        <v>18.52753154617092</v>
      </c>
      <c r="W73" s="67"/>
      <c r="X73" s="67"/>
      <c r="AK73" s="103">
        <v>43535</v>
      </c>
      <c r="AL73" s="118">
        <v>0.33187025799999997</v>
      </c>
      <c r="AM73" s="118">
        <v>0.33870779700000003</v>
      </c>
      <c r="AN73" s="118">
        <v>0.45089876899999998</v>
      </c>
      <c r="AO73" s="118">
        <v>0.28249379999999996</v>
      </c>
      <c r="AP73" s="136">
        <v>0.26428876299999998</v>
      </c>
      <c r="AQ73" s="53"/>
      <c r="AR73" s="74">
        <v>43901</v>
      </c>
      <c r="AS73" s="116">
        <v>0.34032317300000003</v>
      </c>
      <c r="AT73" s="116">
        <v>0.341569921</v>
      </c>
      <c r="AU73" s="116">
        <v>0.45273972700000004</v>
      </c>
      <c r="AV73" s="116">
        <v>0.22175878099999999</v>
      </c>
      <c r="AW73" s="77">
        <v>0.26883957000000003</v>
      </c>
    </row>
    <row r="74" spans="2:49">
      <c r="B74" s="74">
        <v>43536</v>
      </c>
      <c r="C74" s="118">
        <v>2.5274875539999999</v>
      </c>
      <c r="D74" s="118">
        <v>0.81945012800000006</v>
      </c>
      <c r="E74" s="118">
        <v>5.1551442249999999</v>
      </c>
      <c r="F74" s="117">
        <v>2.6646328367991146</v>
      </c>
      <c r="G74" s="117">
        <v>0.69457387199999998</v>
      </c>
      <c r="H74" s="117">
        <v>0.53085937899999991</v>
      </c>
      <c r="I74" s="117">
        <v>0.579188963</v>
      </c>
      <c r="J74" s="117">
        <v>6.648227021730289</v>
      </c>
      <c r="K74" s="79">
        <v>19.619563979529403</v>
      </c>
      <c r="L74" s="53"/>
      <c r="M74" s="74">
        <v>43902</v>
      </c>
      <c r="N74" s="116">
        <v>2.0053208330000003</v>
      </c>
      <c r="O74" s="116">
        <v>0.79695262300000003</v>
      </c>
      <c r="P74" s="116">
        <v>4.9946374410000001</v>
      </c>
      <c r="Q74" s="116">
        <v>2.5325894279961578</v>
      </c>
      <c r="R74" s="116">
        <v>0.70101693399999998</v>
      </c>
      <c r="S74" s="116">
        <v>0.50329018599999997</v>
      </c>
      <c r="T74" s="116">
        <v>0.578843526</v>
      </c>
      <c r="U74" s="116">
        <v>6.1565999998324452</v>
      </c>
      <c r="V74" s="81">
        <v>18.269250970828605</v>
      </c>
      <c r="W74" s="67"/>
      <c r="X74" s="67"/>
      <c r="AK74" s="103">
        <v>43536</v>
      </c>
      <c r="AL74" s="118">
        <v>0.340510339</v>
      </c>
      <c r="AM74" s="118">
        <v>0.34567775300000003</v>
      </c>
      <c r="AN74" s="118">
        <v>0.45231550300000001</v>
      </c>
      <c r="AO74" s="118">
        <v>0.28653168699999998</v>
      </c>
      <c r="AP74" s="136">
        <v>0.26458170400000003</v>
      </c>
      <c r="AQ74" s="53"/>
      <c r="AR74" s="74">
        <v>43902</v>
      </c>
      <c r="AS74" s="116">
        <v>0.33905465999999995</v>
      </c>
      <c r="AT74" s="116">
        <v>0.34250152899999997</v>
      </c>
      <c r="AU74" s="116">
        <v>0.44669674599999998</v>
      </c>
      <c r="AV74" s="116">
        <v>0.20008236199999999</v>
      </c>
      <c r="AW74" s="77">
        <v>0.25581599399999999</v>
      </c>
    </row>
    <row r="75" spans="2:49">
      <c r="B75" s="74">
        <v>43537</v>
      </c>
      <c r="C75" s="118">
        <v>2.525112026</v>
      </c>
      <c r="D75" s="118">
        <v>0.82130355500000007</v>
      </c>
      <c r="E75" s="118">
        <v>5.2147557779999998</v>
      </c>
      <c r="F75" s="117">
        <v>2.6538574804947488</v>
      </c>
      <c r="G75" s="117">
        <v>0.69095092199999997</v>
      </c>
      <c r="H75" s="117">
        <v>0.52961140600000001</v>
      </c>
      <c r="I75" s="117">
        <v>0.58213971600000003</v>
      </c>
      <c r="J75" s="117">
        <v>6.6489678110225681</v>
      </c>
      <c r="K75" s="79">
        <v>19.666698694517319</v>
      </c>
      <c r="L75" s="53"/>
      <c r="M75" s="74">
        <v>43903</v>
      </c>
      <c r="N75" s="116">
        <v>2.0914882330000002</v>
      </c>
      <c r="O75" s="116">
        <v>0.79398030500000005</v>
      </c>
      <c r="P75" s="116">
        <v>4.8846268720000001</v>
      </c>
      <c r="Q75" s="116">
        <v>2.4481906092580918</v>
      </c>
      <c r="R75" s="116">
        <v>0.70335761399999996</v>
      </c>
      <c r="S75" s="116">
        <v>0.50995395300000002</v>
      </c>
      <c r="T75" s="116">
        <v>0.57837800100000003</v>
      </c>
      <c r="U75" s="116">
        <v>5.7203130396031856</v>
      </c>
      <c r="V75" s="81">
        <v>17.730288626861277</v>
      </c>
      <c r="W75" s="67"/>
      <c r="X75" s="67"/>
      <c r="AK75" s="103">
        <v>43537</v>
      </c>
      <c r="AL75" s="118">
        <v>0.33614045799999998</v>
      </c>
      <c r="AM75" s="118">
        <v>0.34218366100000003</v>
      </c>
      <c r="AN75" s="118">
        <v>0.45586047299999999</v>
      </c>
      <c r="AO75" s="118">
        <v>0.28544820400000004</v>
      </c>
      <c r="AP75" s="136">
        <v>0.26650659799999998</v>
      </c>
      <c r="AQ75" s="53"/>
      <c r="AR75" s="74">
        <v>43903</v>
      </c>
      <c r="AS75" s="116">
        <v>0.33147357100000002</v>
      </c>
      <c r="AT75" s="116">
        <v>0.33745138299999999</v>
      </c>
      <c r="AU75" s="116">
        <v>0.43742462699999995</v>
      </c>
      <c r="AV75" s="116">
        <v>0.193336127</v>
      </c>
      <c r="AW75" s="77">
        <v>0.234459731</v>
      </c>
    </row>
    <row r="76" spans="2:49">
      <c r="B76" s="74">
        <v>43538</v>
      </c>
      <c r="C76" s="118">
        <v>2.5265337850000003</v>
      </c>
      <c r="D76" s="118">
        <v>0.82084637500000002</v>
      </c>
      <c r="E76" s="118">
        <v>5.2641518119999997</v>
      </c>
      <c r="F76" s="117">
        <v>2.6840088169866787</v>
      </c>
      <c r="G76" s="117">
        <v>0.69233690000000003</v>
      </c>
      <c r="H76" s="117">
        <v>0.53229059199999995</v>
      </c>
      <c r="I76" s="117">
        <v>0.581994177</v>
      </c>
      <c r="J76" s="117">
        <v>6.7485780709943191</v>
      </c>
      <c r="K76" s="79">
        <v>19.850740528980996</v>
      </c>
      <c r="L76" s="53"/>
      <c r="M76" s="74">
        <v>43904</v>
      </c>
      <c r="N76" s="116">
        <v>1.5236818519999999</v>
      </c>
      <c r="O76" s="116">
        <v>0.78329160100000006</v>
      </c>
      <c r="P76" s="116">
        <v>3.520270258</v>
      </c>
      <c r="Q76" s="116">
        <v>1.7521290069730353</v>
      </c>
      <c r="R76" s="116">
        <v>0.63981754299999993</v>
      </c>
      <c r="S76" s="116">
        <v>0.46806933699999997</v>
      </c>
      <c r="T76" s="116">
        <v>0.49604302500000003</v>
      </c>
      <c r="U76" s="116">
        <v>4.6135849047896036</v>
      </c>
      <c r="V76" s="81">
        <v>13.796887527762639</v>
      </c>
      <c r="W76" s="67"/>
      <c r="X76" s="67"/>
      <c r="AK76" s="103">
        <v>43538</v>
      </c>
      <c r="AL76" s="118">
        <v>0.33673831300000001</v>
      </c>
      <c r="AM76" s="118">
        <v>0.34850920699999999</v>
      </c>
      <c r="AN76" s="118">
        <v>0.46036329100000001</v>
      </c>
      <c r="AO76" s="118">
        <v>0.28611692999999999</v>
      </c>
      <c r="AP76" s="136">
        <v>0.269911073</v>
      </c>
      <c r="AQ76" s="53"/>
      <c r="AR76" s="74">
        <v>43904</v>
      </c>
      <c r="AS76" s="116">
        <v>0.287873553</v>
      </c>
      <c r="AT76" s="116">
        <v>0.25204758900000002</v>
      </c>
      <c r="AU76" s="116">
        <v>0.35436832299999999</v>
      </c>
      <c r="AV76" s="116">
        <v>0.157543774</v>
      </c>
      <c r="AW76" s="77">
        <v>8.7439898000000002E-2</v>
      </c>
    </row>
    <row r="77" spans="2:49">
      <c r="B77" s="74">
        <v>43539</v>
      </c>
      <c r="C77" s="118">
        <v>2.5613497620000003</v>
      </c>
      <c r="D77" s="118">
        <v>0.82449742599999998</v>
      </c>
      <c r="E77" s="118">
        <v>5.3244151660000005</v>
      </c>
      <c r="F77" s="117">
        <v>2.6688494857324283</v>
      </c>
      <c r="G77" s="117">
        <v>0.69814961399999997</v>
      </c>
      <c r="H77" s="117">
        <v>0.53703915899999999</v>
      </c>
      <c r="I77" s="117">
        <v>0.58426398800000001</v>
      </c>
      <c r="J77" s="117">
        <v>6.293827721356668</v>
      </c>
      <c r="K77" s="79">
        <v>19.492392322089099</v>
      </c>
      <c r="L77" s="53"/>
      <c r="M77" s="74">
        <v>43905</v>
      </c>
      <c r="N77" s="116">
        <v>1.4689897239999998</v>
      </c>
      <c r="O77" s="116">
        <v>0.68561224399999998</v>
      </c>
      <c r="P77" s="116">
        <v>2.8754968779999999</v>
      </c>
      <c r="Q77" s="116">
        <v>1.3689678754414321</v>
      </c>
      <c r="R77" s="116">
        <v>0.54775058099999996</v>
      </c>
      <c r="S77" s="116">
        <v>0.385323676</v>
      </c>
      <c r="T77" s="116">
        <v>0.40828990199999998</v>
      </c>
      <c r="U77" s="116">
        <v>3.8508657106551576</v>
      </c>
      <c r="V77" s="81">
        <v>11.59129659109659</v>
      </c>
      <c r="W77" s="67"/>
      <c r="X77" s="67"/>
      <c r="AK77" s="103">
        <v>43539</v>
      </c>
      <c r="AL77" s="118">
        <v>0.33238643199999995</v>
      </c>
      <c r="AM77" s="118">
        <v>0.349951872</v>
      </c>
      <c r="AN77" s="118">
        <v>0.45649168199999995</v>
      </c>
      <c r="AO77" s="118">
        <v>0.28717928499999995</v>
      </c>
      <c r="AP77" s="136">
        <v>0.27416115399999996</v>
      </c>
      <c r="AQ77" s="53"/>
      <c r="AR77" s="74">
        <v>43905</v>
      </c>
      <c r="AS77" s="116">
        <v>0.26167936799999997</v>
      </c>
      <c r="AT77" s="116">
        <v>0.19896517699999999</v>
      </c>
      <c r="AU77" s="116">
        <v>0.27108311400000001</v>
      </c>
      <c r="AV77" s="116">
        <v>0.105431049</v>
      </c>
      <c r="AW77" s="77">
        <v>6.9858190000000001E-2</v>
      </c>
    </row>
    <row r="78" spans="2:49">
      <c r="B78" s="74">
        <v>43540</v>
      </c>
      <c r="C78" s="118">
        <v>2.4949173349999998</v>
      </c>
      <c r="D78" s="118">
        <v>0.81685903500000001</v>
      </c>
      <c r="E78" s="118">
        <v>4.3705204670000004</v>
      </c>
      <c r="F78" s="117">
        <v>2.2037620040058687</v>
      </c>
      <c r="G78" s="117">
        <v>0.618726793</v>
      </c>
      <c r="H78" s="117">
        <v>0.52049923399999998</v>
      </c>
      <c r="I78" s="117">
        <v>0.54791471800000002</v>
      </c>
      <c r="J78" s="117">
        <v>5.6418622243892784</v>
      </c>
      <c r="K78" s="79">
        <v>17.215061810395149</v>
      </c>
      <c r="L78" s="53"/>
      <c r="M78" s="74">
        <v>43906</v>
      </c>
      <c r="N78" s="116">
        <v>2.1873780759999999</v>
      </c>
      <c r="O78" s="116">
        <v>0.792807865</v>
      </c>
      <c r="P78" s="116">
        <v>3.3843170730000001</v>
      </c>
      <c r="Q78" s="116">
        <v>2.1827191511976105</v>
      </c>
      <c r="R78" s="116">
        <v>0.70427390000000001</v>
      </c>
      <c r="S78" s="116">
        <v>0.50278953400000004</v>
      </c>
      <c r="T78" s="116">
        <v>0.54957126499999998</v>
      </c>
      <c r="U78" s="116">
        <v>5.1551703838142702</v>
      </c>
      <c r="V78" s="81">
        <v>15.45902724801188</v>
      </c>
      <c r="W78" s="67"/>
      <c r="X78" s="67"/>
      <c r="AK78" s="103">
        <v>43540</v>
      </c>
      <c r="AL78" s="118">
        <v>0.29951592499999996</v>
      </c>
      <c r="AM78" s="118">
        <v>0.29996481599999997</v>
      </c>
      <c r="AN78" s="118">
        <v>0.39453932400000002</v>
      </c>
      <c r="AO78" s="118">
        <v>0.24985458600000002</v>
      </c>
      <c r="AP78" s="136">
        <v>0.179732739</v>
      </c>
      <c r="AQ78" s="53"/>
      <c r="AR78" s="74">
        <v>43906</v>
      </c>
      <c r="AS78" s="116">
        <v>0.32538202799999999</v>
      </c>
      <c r="AT78" s="116">
        <v>0.30086661599999998</v>
      </c>
      <c r="AU78" s="116">
        <v>0.42666091100000003</v>
      </c>
      <c r="AV78" s="116">
        <v>0.177612412</v>
      </c>
      <c r="AW78" s="77">
        <v>0.13939132099999998</v>
      </c>
    </row>
    <row r="79" spans="2:49">
      <c r="B79" s="74">
        <v>43541</v>
      </c>
      <c r="C79" s="118">
        <v>2.4369945550000001</v>
      </c>
      <c r="D79" s="118">
        <v>0.76961438100000001</v>
      </c>
      <c r="E79" s="118">
        <v>3.6755828799999999</v>
      </c>
      <c r="F79" s="117">
        <v>1.7926883548534003</v>
      </c>
      <c r="G79" s="117">
        <v>0.524192985</v>
      </c>
      <c r="H79" s="117">
        <v>0.47745886399999998</v>
      </c>
      <c r="I79" s="117">
        <v>0.46390884700000001</v>
      </c>
      <c r="J79" s="117">
        <v>5.3082585688142379</v>
      </c>
      <c r="K79" s="79">
        <v>15.448699435667638</v>
      </c>
      <c r="L79" s="53"/>
      <c r="M79" s="74">
        <v>43907</v>
      </c>
      <c r="N79" s="116">
        <v>2.1171459130000003</v>
      </c>
      <c r="O79" s="116">
        <v>0.78567326300000007</v>
      </c>
      <c r="P79" s="116">
        <v>3.694955958</v>
      </c>
      <c r="Q79" s="116">
        <v>2.1150509755519482</v>
      </c>
      <c r="R79" s="116">
        <v>0.70555431800000001</v>
      </c>
      <c r="S79" s="116">
        <v>0.502793394</v>
      </c>
      <c r="T79" s="116">
        <v>0.54438434600000007</v>
      </c>
      <c r="U79" s="116">
        <v>5.161959418451179</v>
      </c>
      <c r="V79" s="81">
        <v>15.627517586003128</v>
      </c>
      <c r="W79" s="67"/>
      <c r="X79" s="67"/>
      <c r="AK79" s="103">
        <v>43541</v>
      </c>
      <c r="AL79" s="118">
        <v>0.25916479800000003</v>
      </c>
      <c r="AM79" s="118">
        <v>0.24609013099999999</v>
      </c>
      <c r="AN79" s="118">
        <v>0.28985136900000003</v>
      </c>
      <c r="AO79" s="118">
        <v>0.20781104199999997</v>
      </c>
      <c r="AP79" s="136">
        <v>0.14294800599999999</v>
      </c>
      <c r="AQ79" s="53"/>
      <c r="AR79" s="74">
        <v>43907</v>
      </c>
      <c r="AS79" s="116">
        <v>0.31600492400000002</v>
      </c>
      <c r="AT79" s="116">
        <v>0.27120491999999996</v>
      </c>
      <c r="AU79" s="116">
        <v>0.41619806100000001</v>
      </c>
      <c r="AV79" s="116">
        <v>0.18229847399999999</v>
      </c>
      <c r="AW79" s="77">
        <v>0.134024582</v>
      </c>
    </row>
    <row r="80" spans="2:49">
      <c r="B80" s="74">
        <v>43542</v>
      </c>
      <c r="C80" s="118">
        <v>2.5188743369999997</v>
      </c>
      <c r="D80" s="118">
        <v>0.82027400899999992</v>
      </c>
      <c r="E80" s="118">
        <v>4.7282623299999997</v>
      </c>
      <c r="F80" s="117">
        <v>2.62693033785024</v>
      </c>
      <c r="G80" s="117">
        <v>0.68562265200000005</v>
      </c>
      <c r="H80" s="117">
        <v>0.52551417899999997</v>
      </c>
      <c r="I80" s="117">
        <v>0.57330978099999996</v>
      </c>
      <c r="J80" s="117">
        <v>6.4456426832497931</v>
      </c>
      <c r="K80" s="79">
        <v>18.924430309100032</v>
      </c>
      <c r="L80" s="53"/>
      <c r="M80" s="74">
        <v>43908</v>
      </c>
      <c r="N80" s="116">
        <v>2.1359791579999996</v>
      </c>
      <c r="O80" s="116">
        <v>0.78108834699999996</v>
      </c>
      <c r="P80" s="116">
        <v>3.3561734750000003</v>
      </c>
      <c r="Q80" s="116">
        <v>1.9701623258340306</v>
      </c>
      <c r="R80" s="116">
        <v>0.69432320200000008</v>
      </c>
      <c r="S80" s="116">
        <v>0.50454101100000004</v>
      </c>
      <c r="T80" s="116">
        <v>0.52101192500000004</v>
      </c>
      <c r="U80" s="116">
        <v>4.7672440635604607</v>
      </c>
      <c r="V80" s="81">
        <v>14.730523507394489</v>
      </c>
      <c r="W80" s="67"/>
      <c r="X80" s="67"/>
      <c r="AK80" s="103">
        <v>43542</v>
      </c>
      <c r="AL80" s="118">
        <v>0.33049834899999997</v>
      </c>
      <c r="AM80" s="118">
        <v>0.33549914000000003</v>
      </c>
      <c r="AN80" s="118">
        <v>0.449082386</v>
      </c>
      <c r="AO80" s="118">
        <v>0.28228259999999999</v>
      </c>
      <c r="AP80" s="136">
        <v>0.26245544900000001</v>
      </c>
      <c r="AQ80" s="53"/>
      <c r="AR80" s="74">
        <v>43908</v>
      </c>
      <c r="AS80" s="116">
        <v>0.30541032900000004</v>
      </c>
      <c r="AT80" s="116">
        <v>0.18787653599999998</v>
      </c>
      <c r="AU80" s="116">
        <v>0.40269645400000004</v>
      </c>
      <c r="AV80" s="116">
        <v>0.18073686899999999</v>
      </c>
      <c r="AW80" s="77">
        <v>0.1161604</v>
      </c>
    </row>
    <row r="81" spans="2:49">
      <c r="B81" s="74">
        <v>43543</v>
      </c>
      <c r="C81" s="118">
        <v>2.524287508</v>
      </c>
      <c r="D81" s="118">
        <v>0.82337658999999996</v>
      </c>
      <c r="E81" s="118">
        <v>5.1154399640000001</v>
      </c>
      <c r="F81" s="117">
        <v>2.6464934497849932</v>
      </c>
      <c r="G81" s="117">
        <v>0.69260441900000003</v>
      </c>
      <c r="H81" s="117">
        <v>0.53039437199999995</v>
      </c>
      <c r="I81" s="117">
        <v>0.57933934100000006</v>
      </c>
      <c r="J81" s="117">
        <v>6.6223525194729502</v>
      </c>
      <c r="K81" s="79">
        <v>19.534288163257941</v>
      </c>
      <c r="L81" s="53"/>
      <c r="M81" s="74">
        <v>43909</v>
      </c>
      <c r="N81" s="116">
        <v>2.1453189470000003</v>
      </c>
      <c r="O81" s="116">
        <v>0.76919625300000005</v>
      </c>
      <c r="P81" s="116">
        <v>3.2930428250000001</v>
      </c>
      <c r="Q81" s="116">
        <v>1.9354604677631513</v>
      </c>
      <c r="R81" s="116">
        <v>0.68734788000000002</v>
      </c>
      <c r="S81" s="116">
        <v>0.517866618</v>
      </c>
      <c r="T81" s="116">
        <v>0.49851957199999997</v>
      </c>
      <c r="U81" s="116">
        <v>4.6613176590135064</v>
      </c>
      <c r="V81" s="81">
        <v>14.508070221776659</v>
      </c>
      <c r="W81" s="67"/>
      <c r="X81" s="67"/>
      <c r="AK81" s="103">
        <v>43543</v>
      </c>
      <c r="AL81" s="118">
        <v>0.33454055800000004</v>
      </c>
      <c r="AM81" s="118">
        <v>0.34140458800000001</v>
      </c>
      <c r="AN81" s="118">
        <v>0.45460534899999999</v>
      </c>
      <c r="AO81" s="118">
        <v>0.28634499499999999</v>
      </c>
      <c r="AP81" s="136">
        <v>0.26144599000000002</v>
      </c>
      <c r="AQ81" s="53"/>
      <c r="AR81" s="74">
        <v>43909</v>
      </c>
      <c r="AS81" s="116">
        <v>0.30146555400000002</v>
      </c>
      <c r="AT81" s="116">
        <v>0.17730964699999999</v>
      </c>
      <c r="AU81" s="116">
        <v>0.393251821</v>
      </c>
      <c r="AV81" s="116">
        <v>0.181941933</v>
      </c>
      <c r="AW81" s="77">
        <v>0.119469197</v>
      </c>
    </row>
    <row r="82" spans="2:49">
      <c r="B82" s="74">
        <v>43544</v>
      </c>
      <c r="C82" s="118">
        <v>2.514263444</v>
      </c>
      <c r="D82" s="118">
        <v>0.80074266799999994</v>
      </c>
      <c r="E82" s="118">
        <v>4.9948976830000005</v>
      </c>
      <c r="F82" s="117">
        <v>2.5957215118369441</v>
      </c>
      <c r="G82" s="117">
        <v>0.67625224299999998</v>
      </c>
      <c r="H82" s="117">
        <v>0.52511474499999999</v>
      </c>
      <c r="I82" s="117">
        <v>0.57846160999999996</v>
      </c>
      <c r="J82" s="117">
        <v>6.5318956479252783</v>
      </c>
      <c r="K82" s="79">
        <v>19.217349552762222</v>
      </c>
      <c r="L82" s="53"/>
      <c r="M82" s="74">
        <v>43910</v>
      </c>
      <c r="N82" s="116">
        <v>2.1453189470000003</v>
      </c>
      <c r="O82" s="116">
        <v>0.76919625300000005</v>
      </c>
      <c r="P82" s="116">
        <v>3.2930428250000001</v>
      </c>
      <c r="Q82" s="116">
        <v>1.9354604677631513</v>
      </c>
      <c r="R82" s="116">
        <v>0.68734788000000002</v>
      </c>
      <c r="S82" s="116">
        <v>0.517866618</v>
      </c>
      <c r="T82" s="116">
        <v>0.49851957199999997</v>
      </c>
      <c r="U82" s="116">
        <v>4.6613176590135064</v>
      </c>
      <c r="V82" s="81">
        <v>14.508070221776659</v>
      </c>
      <c r="W82" s="67"/>
      <c r="X82" s="67"/>
      <c r="AK82" s="103">
        <v>43544</v>
      </c>
      <c r="AL82" s="118">
        <v>0.32953511299999999</v>
      </c>
      <c r="AM82" s="118">
        <v>0.336713657</v>
      </c>
      <c r="AN82" s="118">
        <v>0.45478526499999999</v>
      </c>
      <c r="AO82" s="118">
        <v>0.27807355099999997</v>
      </c>
      <c r="AP82" s="136">
        <v>0.24906355699999999</v>
      </c>
      <c r="AQ82" s="53"/>
      <c r="AR82" s="74">
        <v>43910</v>
      </c>
      <c r="AS82" s="116">
        <v>0.30146555400000002</v>
      </c>
      <c r="AT82" s="116">
        <v>0.17730964699999999</v>
      </c>
      <c r="AU82" s="116">
        <v>0.393251821</v>
      </c>
      <c r="AV82" s="116">
        <v>0.181941933</v>
      </c>
      <c r="AW82" s="77">
        <v>0.119469197</v>
      </c>
    </row>
    <row r="83" spans="2:49">
      <c r="B83" s="74">
        <v>43545</v>
      </c>
      <c r="C83" s="118">
        <v>2.5218189959999999</v>
      </c>
      <c r="D83" s="118">
        <v>0.228125047</v>
      </c>
      <c r="E83" s="118">
        <v>5.3012700270000002</v>
      </c>
      <c r="F83" s="117">
        <v>2.6652436221902089</v>
      </c>
      <c r="G83" s="117">
        <v>0.69262625600000005</v>
      </c>
      <c r="H83" s="117">
        <v>0.53164396200000008</v>
      </c>
      <c r="I83" s="117">
        <v>0.58380297999999997</v>
      </c>
      <c r="J83" s="117">
        <v>6.5840801249636396</v>
      </c>
      <c r="K83" s="79">
        <v>19.108611015153848</v>
      </c>
      <c r="L83" s="53"/>
      <c r="M83" s="74">
        <v>43911</v>
      </c>
      <c r="N83" s="116">
        <v>1.717275675</v>
      </c>
      <c r="O83" s="116">
        <v>0.65145608999999993</v>
      </c>
      <c r="P83" s="116">
        <v>2.1808070449999999</v>
      </c>
      <c r="Q83" s="116">
        <v>1.4422769812137273</v>
      </c>
      <c r="R83" s="116">
        <v>0.558967938</v>
      </c>
      <c r="S83" s="116">
        <v>0.49490657700000001</v>
      </c>
      <c r="T83" s="116">
        <v>0.32920475500000002</v>
      </c>
      <c r="U83" s="116">
        <v>3.4008930219411719</v>
      </c>
      <c r="V83" s="81">
        <v>10.775788083154898</v>
      </c>
      <c r="W83" s="67"/>
      <c r="X83" s="67"/>
      <c r="AK83" s="103">
        <v>43545</v>
      </c>
      <c r="AL83" s="118">
        <v>0.334793752</v>
      </c>
      <c r="AM83" s="118">
        <v>0.34758303100000004</v>
      </c>
      <c r="AN83" s="118">
        <v>0.45691771199999998</v>
      </c>
      <c r="AO83" s="118">
        <v>0.28766387500000001</v>
      </c>
      <c r="AP83" s="136">
        <v>0.259715531</v>
      </c>
      <c r="AQ83" s="53"/>
      <c r="AR83" s="74">
        <v>43911</v>
      </c>
      <c r="AS83" s="116">
        <v>0.22977028799999999</v>
      </c>
      <c r="AT83" s="116">
        <v>0.13719742900000001</v>
      </c>
      <c r="AU83" s="116">
        <v>0.30544394000000002</v>
      </c>
      <c r="AV83" s="116">
        <v>0.148291123</v>
      </c>
      <c r="AW83" s="77">
        <v>8.4195186000000005E-2</v>
      </c>
    </row>
    <row r="84" spans="2:49">
      <c r="B84" s="74">
        <v>43546</v>
      </c>
      <c r="C84" s="118">
        <v>2.5218189959999999</v>
      </c>
      <c r="D84" s="118">
        <v>0.76588339399999994</v>
      </c>
      <c r="E84" s="118">
        <v>5.2886229680000003</v>
      </c>
      <c r="F84" s="117">
        <v>2.6638055058591381</v>
      </c>
      <c r="G84" s="117">
        <v>0.6934298000000001</v>
      </c>
      <c r="H84" s="117">
        <v>0.53164396200000008</v>
      </c>
      <c r="I84" s="117">
        <v>0.58260010699999998</v>
      </c>
      <c r="J84" s="117">
        <v>6.3106885122352985</v>
      </c>
      <c r="K84" s="79">
        <v>19.358493245094436</v>
      </c>
      <c r="L84" s="53"/>
      <c r="M84" s="74">
        <v>43912</v>
      </c>
      <c r="N84" s="116">
        <v>1.5264285660000001</v>
      </c>
      <c r="O84" s="116">
        <v>0.11117855800000001</v>
      </c>
      <c r="P84" s="116">
        <v>1.4129708439999999</v>
      </c>
      <c r="Q84" s="116">
        <v>0.99298520366653942</v>
      </c>
      <c r="R84" s="116">
        <v>0.42556080200000002</v>
      </c>
      <c r="S84" s="116">
        <v>0.41532943900000002</v>
      </c>
      <c r="T84" s="116">
        <v>0.109030392</v>
      </c>
      <c r="U84" s="116">
        <v>2.3235721886139133</v>
      </c>
      <c r="V84" s="81">
        <v>7.3170559932804533</v>
      </c>
      <c r="W84" s="67"/>
      <c r="X84" s="67"/>
      <c r="AK84" s="103">
        <v>43546</v>
      </c>
      <c r="AL84" s="118">
        <v>0.33653221700000002</v>
      </c>
      <c r="AM84" s="118">
        <v>0.347000066</v>
      </c>
      <c r="AN84" s="118">
        <v>0.45366056599999999</v>
      </c>
      <c r="AO84" s="118">
        <v>0.28763755200000002</v>
      </c>
      <c r="AP84" s="136">
        <v>0.26051724199999998</v>
      </c>
      <c r="AQ84" s="53"/>
      <c r="AR84" s="74">
        <v>43912</v>
      </c>
      <c r="AS84" s="116">
        <v>0.160143638</v>
      </c>
      <c r="AT84" s="116">
        <v>9.0686849E-2</v>
      </c>
      <c r="AU84" s="116">
        <v>0.19353710000000002</v>
      </c>
      <c r="AV84" s="116">
        <v>8.0071722999999997E-2</v>
      </c>
      <c r="AW84" s="77">
        <v>7.1808835000000001E-2</v>
      </c>
    </row>
    <row r="85" spans="2:49">
      <c r="B85" s="74">
        <v>43547</v>
      </c>
      <c r="C85" s="118">
        <v>2.4895150950000002</v>
      </c>
      <c r="D85" s="118">
        <v>0.79153155799999997</v>
      </c>
      <c r="E85" s="118">
        <v>4.3823695449999995</v>
      </c>
      <c r="F85" s="117">
        <v>2.2122698696709149</v>
      </c>
      <c r="G85" s="117">
        <v>0.61792913399999994</v>
      </c>
      <c r="H85" s="117">
        <v>0.517427839</v>
      </c>
      <c r="I85" s="117">
        <v>0.54063629099999999</v>
      </c>
      <c r="J85" s="117">
        <v>5.6328665314220618</v>
      </c>
      <c r="K85" s="79">
        <v>17.184545863092978</v>
      </c>
      <c r="L85" s="53"/>
      <c r="M85" s="74">
        <v>43913</v>
      </c>
      <c r="N85" s="116">
        <v>2.2516888779999999</v>
      </c>
      <c r="O85" s="116">
        <v>0.33931670000000003</v>
      </c>
      <c r="P85" s="116">
        <v>2.4493327389999999</v>
      </c>
      <c r="Q85" s="116">
        <v>1.8255750870703207</v>
      </c>
      <c r="R85" s="116">
        <v>0.67047434500000003</v>
      </c>
      <c r="S85" s="116">
        <v>0.50890324499999995</v>
      </c>
      <c r="T85" s="116">
        <v>0.38380427100000003</v>
      </c>
      <c r="U85" s="116">
        <v>3.8873812359122</v>
      </c>
      <c r="V85" s="81">
        <v>12.316476500982521</v>
      </c>
      <c r="W85" s="67"/>
      <c r="X85" s="67"/>
      <c r="AK85" s="103">
        <v>43547</v>
      </c>
      <c r="AL85" s="118">
        <v>0.293305074</v>
      </c>
      <c r="AM85" s="118">
        <v>0.30087069900000002</v>
      </c>
      <c r="AN85" s="118">
        <v>0.40122055300000004</v>
      </c>
      <c r="AO85" s="118">
        <v>0.25520034599999997</v>
      </c>
      <c r="AP85" s="136">
        <v>0.17629746599999999</v>
      </c>
      <c r="AQ85" s="53"/>
      <c r="AR85" s="74">
        <v>43913</v>
      </c>
      <c r="AS85" s="116">
        <v>0.25202741000000001</v>
      </c>
      <c r="AT85" s="116">
        <v>0.15945142000000001</v>
      </c>
      <c r="AU85" s="116">
        <v>0.37753493399999999</v>
      </c>
      <c r="AV85" s="116">
        <v>0.172399989</v>
      </c>
      <c r="AW85" s="77">
        <v>0.124320762</v>
      </c>
    </row>
    <row r="86" spans="2:49">
      <c r="B86" s="74">
        <v>43548</v>
      </c>
      <c r="C86" s="118">
        <v>2.4351039929999998</v>
      </c>
      <c r="D86" s="118">
        <v>0.74110810599999999</v>
      </c>
      <c r="E86" s="118">
        <v>3.2920598440000002</v>
      </c>
      <c r="F86" s="117">
        <v>1.7877404011740992</v>
      </c>
      <c r="G86" s="117">
        <v>0.52979420900000007</v>
      </c>
      <c r="H86" s="117">
        <v>0.49117646100000001</v>
      </c>
      <c r="I86" s="117">
        <v>0.43399234499999995</v>
      </c>
      <c r="J86" s="117">
        <v>5.1672026433403735</v>
      </c>
      <c r="K86" s="79">
        <v>14.878178002514472</v>
      </c>
      <c r="L86" s="53"/>
      <c r="M86" s="74">
        <v>43914</v>
      </c>
      <c r="N86" s="116">
        <v>2.2025786219999999</v>
      </c>
      <c r="O86" s="116">
        <v>0.28129437900000004</v>
      </c>
      <c r="P86" s="116">
        <v>2.6220893050000003</v>
      </c>
      <c r="Q86" s="116">
        <v>1.8272069367222645</v>
      </c>
      <c r="R86" s="116">
        <v>0.67993046099999999</v>
      </c>
      <c r="S86" s="116">
        <v>0.50613186399999999</v>
      </c>
      <c r="T86" s="116">
        <v>0.38099965099999999</v>
      </c>
      <c r="U86" s="116">
        <v>3.9582269982420337</v>
      </c>
      <c r="V86" s="81">
        <v>12.458458216964297</v>
      </c>
      <c r="W86" s="67"/>
      <c r="X86" s="67"/>
      <c r="AK86" s="103">
        <v>43548</v>
      </c>
      <c r="AL86" s="118">
        <v>0.25003589399999998</v>
      </c>
      <c r="AM86" s="118">
        <v>0.25066002600000004</v>
      </c>
      <c r="AN86" s="118">
        <v>0.30431186200000004</v>
      </c>
      <c r="AO86" s="118">
        <v>0.209838734</v>
      </c>
      <c r="AP86" s="136">
        <v>0.129545931</v>
      </c>
      <c r="AQ86" s="53"/>
      <c r="AR86" s="74">
        <v>43914</v>
      </c>
      <c r="AS86" s="116">
        <v>0.22077070900000001</v>
      </c>
      <c r="AT86" s="116">
        <v>0.17220101699999998</v>
      </c>
      <c r="AU86" s="116">
        <v>0.37444924400000001</v>
      </c>
      <c r="AV86" s="116">
        <v>0.18825183600000001</v>
      </c>
      <c r="AW86" s="77">
        <v>0.129097504</v>
      </c>
    </row>
    <row r="87" spans="2:49">
      <c r="B87" s="74">
        <v>43549</v>
      </c>
      <c r="C87" s="118">
        <v>2.5133459500000002</v>
      </c>
      <c r="D87" s="118">
        <v>0.81687737999999999</v>
      </c>
      <c r="E87" s="118">
        <v>4.7539197309999999</v>
      </c>
      <c r="F87" s="117">
        <v>2.6169764095341246</v>
      </c>
      <c r="G87" s="117">
        <v>0.68607460900000006</v>
      </c>
      <c r="H87" s="117">
        <v>0.52519916</v>
      </c>
      <c r="I87" s="117">
        <v>0.57282021800000005</v>
      </c>
      <c r="J87" s="117">
        <v>6.4820837055724372</v>
      </c>
      <c r="K87" s="79">
        <v>18.967297163106561</v>
      </c>
      <c r="L87" s="53"/>
      <c r="M87" s="74">
        <v>43915</v>
      </c>
      <c r="N87" s="116">
        <v>2.206737038</v>
      </c>
      <c r="O87" s="116">
        <v>0.322685102</v>
      </c>
      <c r="P87" s="116">
        <v>2.6401807030000004</v>
      </c>
      <c r="Q87" s="116">
        <v>1.8027616909886028</v>
      </c>
      <c r="R87" s="116">
        <v>0.673306297</v>
      </c>
      <c r="S87" s="116">
        <v>0.507570611</v>
      </c>
      <c r="T87" s="116">
        <v>0.42234380300000002</v>
      </c>
      <c r="U87" s="116">
        <v>3.8925453093396629</v>
      </c>
      <c r="V87" s="81">
        <v>12.468130554328267</v>
      </c>
      <c r="W87" s="67"/>
      <c r="X87" s="67"/>
      <c r="AK87" s="103">
        <v>43549</v>
      </c>
      <c r="AL87" s="118">
        <v>0.33060345899999999</v>
      </c>
      <c r="AM87" s="118">
        <v>0.34006228999999999</v>
      </c>
      <c r="AN87" s="118">
        <v>0.45135461399999999</v>
      </c>
      <c r="AO87" s="118">
        <v>0.28517726799999998</v>
      </c>
      <c r="AP87" s="136">
        <v>0.26486356999999999</v>
      </c>
      <c r="AQ87" s="53"/>
      <c r="AR87" s="74">
        <v>43915</v>
      </c>
      <c r="AS87" s="116">
        <v>0.224586274</v>
      </c>
      <c r="AT87" s="116">
        <v>0.17443067700000001</v>
      </c>
      <c r="AU87" s="116">
        <v>0.37138636899999999</v>
      </c>
      <c r="AV87" s="116">
        <v>0.19517485200000001</v>
      </c>
      <c r="AW87" s="77">
        <v>0.123795058</v>
      </c>
    </row>
    <row r="88" spans="2:49">
      <c r="B88" s="74">
        <v>43550</v>
      </c>
      <c r="C88" s="118">
        <v>2.5195695950000001</v>
      </c>
      <c r="D88" s="118">
        <v>0.81820475699999995</v>
      </c>
      <c r="E88" s="118">
        <v>5.1896791030000005</v>
      </c>
      <c r="F88" s="117">
        <v>2.6637920917117857</v>
      </c>
      <c r="G88" s="117">
        <v>0.69367103900000004</v>
      </c>
      <c r="H88" s="117">
        <v>0.52963527899999996</v>
      </c>
      <c r="I88" s="117">
        <v>0.57858512699999998</v>
      </c>
      <c r="J88" s="117">
        <v>6.6429077608992442</v>
      </c>
      <c r="K88" s="79">
        <v>19.636044752611031</v>
      </c>
      <c r="L88" s="53"/>
      <c r="M88" s="74">
        <v>43916</v>
      </c>
      <c r="N88" s="116">
        <v>2.0961437269999998</v>
      </c>
      <c r="O88" s="116">
        <v>0.36587021999999997</v>
      </c>
      <c r="P88" s="116">
        <v>2.6177778780000001</v>
      </c>
      <c r="Q88" s="116">
        <v>1.8441918267196669</v>
      </c>
      <c r="R88" s="116">
        <v>0.67674970499999998</v>
      </c>
      <c r="S88" s="116">
        <v>0.51410779100000004</v>
      </c>
      <c r="T88" s="116">
        <v>0.42726814600000002</v>
      </c>
      <c r="U88" s="116">
        <v>4.0280509211760736</v>
      </c>
      <c r="V88" s="81">
        <v>12.57016021489574</v>
      </c>
      <c r="W88" s="67"/>
      <c r="X88" s="67"/>
      <c r="AK88" s="103">
        <v>43550</v>
      </c>
      <c r="AL88" s="118">
        <v>0.33419952600000002</v>
      </c>
      <c r="AM88" s="118">
        <v>0.34897130699999995</v>
      </c>
      <c r="AN88" s="118">
        <v>0.45188634499999997</v>
      </c>
      <c r="AO88" s="118">
        <v>0.286416479</v>
      </c>
      <c r="AP88" s="136">
        <v>0.26508896000000004</v>
      </c>
      <c r="AQ88" s="53"/>
      <c r="AR88" s="74">
        <v>43916</v>
      </c>
      <c r="AS88" s="116">
        <v>0.22545699199999999</v>
      </c>
      <c r="AT88" s="116">
        <v>0.17660867199999999</v>
      </c>
      <c r="AU88" s="116">
        <v>0.37187545899999996</v>
      </c>
      <c r="AV88" s="116">
        <v>0.20268067400000001</v>
      </c>
      <c r="AW88" s="77">
        <v>0.12174049199999999</v>
      </c>
    </row>
    <row r="89" spans="2:49">
      <c r="B89" s="74">
        <v>43551</v>
      </c>
      <c r="C89" s="118">
        <v>2.515450886</v>
      </c>
      <c r="D89" s="118">
        <v>0.81925357399999998</v>
      </c>
      <c r="E89" s="118">
        <v>5.2530425659999995</v>
      </c>
      <c r="F89" s="117">
        <v>2.6623654915377739</v>
      </c>
      <c r="G89" s="117">
        <v>0.69119111499999997</v>
      </c>
      <c r="H89" s="117">
        <v>0.5283945550000001</v>
      </c>
      <c r="I89" s="117">
        <v>0.57990950100000005</v>
      </c>
      <c r="J89" s="117">
        <v>6.7373806475985738</v>
      </c>
      <c r="K89" s="79">
        <v>19.78698833613635</v>
      </c>
      <c r="L89" s="53"/>
      <c r="M89" s="74">
        <v>43917</v>
      </c>
      <c r="N89" s="116">
        <v>2.1810613459999999</v>
      </c>
      <c r="O89" s="116">
        <v>0.244712288</v>
      </c>
      <c r="P89" s="116">
        <v>2.547151172</v>
      </c>
      <c r="Q89" s="116">
        <v>1.8105886536456335</v>
      </c>
      <c r="R89" s="116">
        <v>0.69703921599999996</v>
      </c>
      <c r="S89" s="116">
        <v>0.52549455500000009</v>
      </c>
      <c r="T89" s="116">
        <v>0.39220154100000004</v>
      </c>
      <c r="U89" s="116">
        <v>3.8106814957415276</v>
      </c>
      <c r="V89" s="81">
        <v>12.208930267387162</v>
      </c>
      <c r="W89" s="67"/>
      <c r="X89" s="67"/>
      <c r="AK89" s="103">
        <v>43551</v>
      </c>
      <c r="AL89" s="118">
        <v>0.33466865800000001</v>
      </c>
      <c r="AM89" s="118">
        <v>0.34422876099999999</v>
      </c>
      <c r="AN89" s="118">
        <v>0.45364693300000003</v>
      </c>
      <c r="AO89" s="118">
        <v>0.286279752</v>
      </c>
      <c r="AP89" s="136">
        <v>0.26773395500000002</v>
      </c>
      <c r="AQ89" s="53"/>
      <c r="AR89" s="74">
        <v>43917</v>
      </c>
      <c r="AS89" s="116">
        <v>0.21774179999999999</v>
      </c>
      <c r="AT89" s="116">
        <v>0.166679252</v>
      </c>
      <c r="AU89" s="116">
        <v>0.36818975799999998</v>
      </c>
      <c r="AV89" s="116">
        <v>0.190510286</v>
      </c>
      <c r="AW89" s="77">
        <v>0.12380398200000001</v>
      </c>
    </row>
    <row r="90" spans="2:49">
      <c r="B90" s="74">
        <v>43552</v>
      </c>
      <c r="C90" s="118">
        <v>2.5162542910000001</v>
      </c>
      <c r="D90" s="118">
        <v>0.81760589399999994</v>
      </c>
      <c r="E90" s="118">
        <v>5.2598701059999993</v>
      </c>
      <c r="F90" s="117">
        <v>2.683990076351674</v>
      </c>
      <c r="G90" s="117">
        <v>0.69142622400000009</v>
      </c>
      <c r="H90" s="117">
        <v>0.53167515599999993</v>
      </c>
      <c r="I90" s="117">
        <v>0.58149685600000001</v>
      </c>
      <c r="J90" s="117">
        <v>6.7909299023412295</v>
      </c>
      <c r="K90" s="79">
        <v>19.873248505692903</v>
      </c>
      <c r="L90" s="53"/>
      <c r="M90" s="74">
        <v>43918</v>
      </c>
      <c r="N90" s="116">
        <v>1.5405074160000001</v>
      </c>
      <c r="O90" s="116">
        <v>0.18961471700000002</v>
      </c>
      <c r="P90" s="116">
        <v>1.97624106</v>
      </c>
      <c r="Q90" s="116">
        <v>1.3421716194190074</v>
      </c>
      <c r="R90" s="116">
        <v>0.47728692700000003</v>
      </c>
      <c r="S90" s="116">
        <v>0.44798646199999997</v>
      </c>
      <c r="T90" s="116">
        <v>0.25957923100000002</v>
      </c>
      <c r="U90" s="116">
        <v>2.7715072789159891</v>
      </c>
      <c r="V90" s="81">
        <v>9.0048947113349982</v>
      </c>
      <c r="W90" s="67"/>
      <c r="X90" s="67"/>
      <c r="AK90" s="103">
        <v>43552</v>
      </c>
      <c r="AL90" s="118">
        <v>0.33757580300000001</v>
      </c>
      <c r="AM90" s="118">
        <v>0.34756635399999997</v>
      </c>
      <c r="AN90" s="118">
        <v>0.45984840799999999</v>
      </c>
      <c r="AO90" s="118">
        <v>0.28821074299999999</v>
      </c>
      <c r="AP90" s="136">
        <v>0.26854890100000001</v>
      </c>
      <c r="AQ90" s="53"/>
      <c r="AR90" s="74">
        <v>43918</v>
      </c>
      <c r="AS90" s="116">
        <v>0.163865654</v>
      </c>
      <c r="AT90" s="116">
        <v>0.13153508600000002</v>
      </c>
      <c r="AU90" s="116">
        <v>0.30065956300000002</v>
      </c>
      <c r="AV90" s="116">
        <v>0.14946598899999999</v>
      </c>
      <c r="AW90" s="77">
        <v>7.9931134000000001E-2</v>
      </c>
    </row>
    <row r="91" spans="2:49">
      <c r="B91" s="74">
        <v>43553</v>
      </c>
      <c r="C91" s="118">
        <v>2.5535636770000001</v>
      </c>
      <c r="D91" s="118">
        <v>0.8201303270000001</v>
      </c>
      <c r="E91" s="118">
        <v>5.2684715650000005</v>
      </c>
      <c r="F91" s="117">
        <v>2.6869193931774289</v>
      </c>
      <c r="G91" s="117">
        <v>0.6982480379999999</v>
      </c>
      <c r="H91" s="117">
        <v>0.53947352500000001</v>
      </c>
      <c r="I91" s="117">
        <v>0.58238675899999992</v>
      </c>
      <c r="J91" s="117">
        <v>6.3855764384515785</v>
      </c>
      <c r="K91" s="79">
        <v>19.534769722629012</v>
      </c>
      <c r="L91" s="53"/>
      <c r="M91" s="74">
        <v>43919</v>
      </c>
      <c r="N91" s="116">
        <v>1.4024479250000002</v>
      </c>
      <c r="O91" s="116">
        <v>0.113997664</v>
      </c>
      <c r="P91" s="116">
        <v>1.3178086149999999</v>
      </c>
      <c r="Q91" s="116">
        <v>0.9191533620900636</v>
      </c>
      <c r="R91" s="116">
        <v>0.32511214599999999</v>
      </c>
      <c r="S91" s="116">
        <v>0.31355655500000001</v>
      </c>
      <c r="T91" s="116">
        <v>0.10978261900000001</v>
      </c>
      <c r="U91" s="116">
        <v>2.1233836386269633</v>
      </c>
      <c r="V91" s="81">
        <v>6.6252425247170272</v>
      </c>
      <c r="W91" s="67"/>
      <c r="X91" s="67"/>
      <c r="AK91" s="103">
        <v>43553</v>
      </c>
      <c r="AL91" s="118">
        <v>0.33717688400000001</v>
      </c>
      <c r="AM91" s="118">
        <v>0.35133339899999999</v>
      </c>
      <c r="AN91" s="118">
        <v>0.45835644400000003</v>
      </c>
      <c r="AO91" s="118">
        <v>0.29045868400000002</v>
      </c>
      <c r="AP91" s="136">
        <v>0.273084734</v>
      </c>
      <c r="AQ91" s="53"/>
      <c r="AR91" s="74">
        <v>43919</v>
      </c>
      <c r="AS91" s="116">
        <v>0.112651161</v>
      </c>
      <c r="AT91" s="116">
        <v>8.9714339000000004E-2</v>
      </c>
      <c r="AU91" s="116">
        <v>0.18112162299999998</v>
      </c>
      <c r="AV91" s="116">
        <v>8.1803613999999997E-2</v>
      </c>
      <c r="AW91" s="77">
        <v>6.5700413999999999E-2</v>
      </c>
    </row>
    <row r="92" spans="2:49">
      <c r="B92" s="74">
        <v>43554</v>
      </c>
      <c r="C92" s="118">
        <v>2.4864637310000002</v>
      </c>
      <c r="D92" s="118">
        <v>0.81266246499999995</v>
      </c>
      <c r="E92" s="118">
        <v>4.4921590790000003</v>
      </c>
      <c r="F92" s="117">
        <v>2.2736286056547144</v>
      </c>
      <c r="G92" s="117">
        <v>0.61673713100000005</v>
      </c>
      <c r="H92" s="117">
        <v>0.52080647000000002</v>
      </c>
      <c r="I92" s="117">
        <v>0.54360446900000003</v>
      </c>
      <c r="J92" s="117">
        <v>5.8973860261881219</v>
      </c>
      <c r="K92" s="79">
        <v>17.64344797684284</v>
      </c>
      <c r="L92" s="53"/>
      <c r="M92" s="74">
        <v>43920</v>
      </c>
      <c r="N92" s="116">
        <v>2.214862374</v>
      </c>
      <c r="O92" s="116">
        <v>0.26791044599999997</v>
      </c>
      <c r="P92" s="116">
        <v>2.0072902780000001</v>
      </c>
      <c r="Q92" s="116">
        <v>1.7323961611989218</v>
      </c>
      <c r="R92" s="116">
        <v>0.52185824400000003</v>
      </c>
      <c r="S92" s="116">
        <v>0.49690590899999998</v>
      </c>
      <c r="T92" s="116">
        <v>0.35749312</v>
      </c>
      <c r="U92" s="116">
        <v>3.5844012307144384</v>
      </c>
      <c r="V92" s="81">
        <v>11.183117762913362</v>
      </c>
      <c r="W92" s="67"/>
      <c r="X92" s="67"/>
      <c r="AK92" s="103">
        <v>43554</v>
      </c>
      <c r="AL92" s="118">
        <v>0.30734478700000001</v>
      </c>
      <c r="AM92" s="118">
        <v>0.312483923</v>
      </c>
      <c r="AN92" s="118">
        <v>0.415523276</v>
      </c>
      <c r="AO92" s="118">
        <v>0.26076079000000002</v>
      </c>
      <c r="AP92" s="136">
        <v>0.179990286</v>
      </c>
      <c r="AQ92" s="53"/>
      <c r="AR92" s="74">
        <v>43920</v>
      </c>
      <c r="AS92" s="116">
        <v>0.19665324200000001</v>
      </c>
      <c r="AT92" s="116">
        <v>0.150737129</v>
      </c>
      <c r="AU92" s="116">
        <v>0.37758898299999999</v>
      </c>
      <c r="AV92" s="116">
        <v>0.17296492099999999</v>
      </c>
      <c r="AW92" s="77">
        <v>0.10914504700000001</v>
      </c>
    </row>
    <row r="93" spans="2:49">
      <c r="B93" s="74">
        <v>43555</v>
      </c>
      <c r="C93" s="118">
        <v>2.4429201099999998</v>
      </c>
      <c r="D93" s="118">
        <v>0.77808991399999994</v>
      </c>
      <c r="E93" s="118">
        <v>3.3589268280000004</v>
      </c>
      <c r="F93" s="117">
        <v>1.8720416399910149</v>
      </c>
      <c r="G93" s="117">
        <v>0.53747430900000004</v>
      </c>
      <c r="H93" s="117">
        <v>0.48754932000000001</v>
      </c>
      <c r="I93" s="117">
        <v>0.41686581900000003</v>
      </c>
      <c r="J93" s="117">
        <v>5.4096577289368195</v>
      </c>
      <c r="K93" s="79">
        <v>15.303525668927835</v>
      </c>
      <c r="L93" s="53"/>
      <c r="M93" s="74">
        <v>43921</v>
      </c>
      <c r="N93" s="116">
        <v>2.168198807</v>
      </c>
      <c r="O93" s="116">
        <v>0.27935574800000001</v>
      </c>
      <c r="P93" s="116">
        <v>2.4563843569999997</v>
      </c>
      <c r="Q93" s="116">
        <v>1.8183616901582504</v>
      </c>
      <c r="R93" s="116">
        <v>0.53158443099999997</v>
      </c>
      <c r="S93" s="116">
        <v>0.49088848800000001</v>
      </c>
      <c r="T93" s="116">
        <v>0.39075389100000002</v>
      </c>
      <c r="U93" s="116">
        <v>3.8348325820532927</v>
      </c>
      <c r="V93" s="81">
        <v>11.970359994211542</v>
      </c>
      <c r="W93" s="67"/>
      <c r="X93" s="67"/>
      <c r="AK93" s="103">
        <v>43555</v>
      </c>
      <c r="AL93" s="118">
        <v>0.26521878399999999</v>
      </c>
      <c r="AM93" s="118">
        <v>0.26701086599999996</v>
      </c>
      <c r="AN93" s="118">
        <v>0.33417946100000001</v>
      </c>
      <c r="AO93" s="118">
        <v>0.21351347700000001</v>
      </c>
      <c r="AP93" s="136">
        <v>0.123126347</v>
      </c>
      <c r="AQ93" s="53"/>
      <c r="AR93" s="74">
        <v>43921</v>
      </c>
      <c r="AS93" s="116">
        <v>0.21041037100000001</v>
      </c>
      <c r="AT93" s="116">
        <v>0.164952299</v>
      </c>
      <c r="AU93" s="116">
        <v>0.38882408899999998</v>
      </c>
      <c r="AV93" s="116">
        <v>0.18500220499999998</v>
      </c>
      <c r="AW93" s="77">
        <v>0.13097593799999999</v>
      </c>
    </row>
    <row r="94" spans="2:49">
      <c r="B94" s="74">
        <v>43556</v>
      </c>
      <c r="C94" s="118">
        <v>2.5096085260000001</v>
      </c>
      <c r="D94" s="118">
        <v>0.81640491900000001</v>
      </c>
      <c r="E94" s="118">
        <v>4.6180537079999997</v>
      </c>
      <c r="F94" s="117">
        <v>2.644791215989831</v>
      </c>
      <c r="G94" s="117">
        <v>0.68703360300000005</v>
      </c>
      <c r="H94" s="117">
        <v>0.52563485199999993</v>
      </c>
      <c r="I94" s="117">
        <v>0.56800058499999995</v>
      </c>
      <c r="J94" s="117">
        <v>6.4543700812237015</v>
      </c>
      <c r="K94" s="79">
        <v>18.823897490213533</v>
      </c>
      <c r="L94" s="53"/>
      <c r="M94" s="74">
        <v>43922</v>
      </c>
      <c r="N94" s="116">
        <v>2.1405708300000001</v>
      </c>
      <c r="O94" s="116">
        <v>0.24738523100000001</v>
      </c>
      <c r="P94" s="116">
        <v>2.533399255</v>
      </c>
      <c r="Q94" s="116">
        <v>1.7742648407115669</v>
      </c>
      <c r="R94" s="116">
        <v>0.47848286499999998</v>
      </c>
      <c r="S94" s="116">
        <v>0.48503731900000002</v>
      </c>
      <c r="T94" s="116">
        <v>0.400973423</v>
      </c>
      <c r="U94" s="116">
        <v>3.7967477291641289</v>
      </c>
      <c r="V94" s="81">
        <v>11.856861492875694</v>
      </c>
      <c r="W94" s="67"/>
      <c r="X94" s="67"/>
      <c r="AK94" s="103">
        <v>43556</v>
      </c>
      <c r="AL94" s="118">
        <v>0.32802528399999997</v>
      </c>
      <c r="AM94" s="118">
        <v>0.34140225900000004</v>
      </c>
      <c r="AN94" s="118">
        <v>0.45551129899999998</v>
      </c>
      <c r="AO94" s="118">
        <v>0.28506614199999997</v>
      </c>
      <c r="AP94" s="136">
        <v>0.26567971899999998</v>
      </c>
      <c r="AQ94" s="53"/>
      <c r="AR94" s="74">
        <v>43922</v>
      </c>
      <c r="AS94" s="116">
        <v>0.20420723199999999</v>
      </c>
      <c r="AT94" s="116">
        <v>0.16029305399999999</v>
      </c>
      <c r="AU94" s="116">
        <v>0.38007661700000001</v>
      </c>
      <c r="AV94" s="116">
        <v>0.176590789</v>
      </c>
      <c r="AW94" s="77">
        <v>0.118528617</v>
      </c>
    </row>
    <row r="95" spans="2:49">
      <c r="B95" s="74">
        <v>43557</v>
      </c>
      <c r="C95" s="118">
        <v>2.5144438360000003</v>
      </c>
      <c r="D95" s="118">
        <v>0.81051114899999999</v>
      </c>
      <c r="E95" s="118">
        <v>5.1227877400000006</v>
      </c>
      <c r="F95" s="117">
        <v>2.6777269961122836</v>
      </c>
      <c r="G95" s="117">
        <v>0.69270134999999999</v>
      </c>
      <c r="H95" s="117">
        <v>0.53056337199999992</v>
      </c>
      <c r="I95" s="117">
        <v>0.57768948199999992</v>
      </c>
      <c r="J95" s="117">
        <v>6.6709256945765913</v>
      </c>
      <c r="K95" s="79">
        <v>19.597349619688877</v>
      </c>
      <c r="L95" s="53"/>
      <c r="M95" s="74">
        <v>43923</v>
      </c>
      <c r="N95" s="116">
        <v>2.190697509</v>
      </c>
      <c r="O95" s="116">
        <v>0.20356479599999999</v>
      </c>
      <c r="P95" s="116">
        <v>2.5681271639999999</v>
      </c>
      <c r="Q95" s="116">
        <v>1.7785461101569389</v>
      </c>
      <c r="R95" s="116">
        <v>0.47120572399999999</v>
      </c>
      <c r="S95" s="116">
        <v>0.48236799400000002</v>
      </c>
      <c r="T95" s="116">
        <v>0.40347225599999997</v>
      </c>
      <c r="U95" s="116">
        <v>3.8267291021937528</v>
      </c>
      <c r="V95" s="81">
        <v>11.924710655350692</v>
      </c>
      <c r="W95" s="67"/>
      <c r="X95" s="67"/>
      <c r="AK95" s="103">
        <v>43557</v>
      </c>
      <c r="AL95" s="118">
        <v>0.33749726000000002</v>
      </c>
      <c r="AM95" s="118">
        <v>0.35045458500000004</v>
      </c>
      <c r="AN95" s="118">
        <v>0.45657516100000001</v>
      </c>
      <c r="AO95" s="118">
        <v>0.28765028499999995</v>
      </c>
      <c r="AP95" s="136">
        <v>0.26659643199999999</v>
      </c>
      <c r="AQ95" s="53"/>
      <c r="AR95" s="74">
        <v>43923</v>
      </c>
      <c r="AS95" s="116">
        <v>0.20331432599999999</v>
      </c>
      <c r="AT95" s="116">
        <v>0.162169119</v>
      </c>
      <c r="AU95" s="116">
        <v>0.37973973999999999</v>
      </c>
      <c r="AV95" s="116">
        <v>0.18021057399999998</v>
      </c>
      <c r="AW95" s="77">
        <v>0.120841504</v>
      </c>
    </row>
    <row r="96" spans="2:49">
      <c r="B96" s="74">
        <v>43558</v>
      </c>
      <c r="C96" s="118">
        <v>2.5110934709999997</v>
      </c>
      <c r="D96" s="118">
        <v>0.81410366899999997</v>
      </c>
      <c r="E96" s="118">
        <v>5.2610216619999992</v>
      </c>
      <c r="F96" s="117">
        <v>2.6785430703545128</v>
      </c>
      <c r="G96" s="117">
        <v>0.69036158299999995</v>
      </c>
      <c r="H96" s="117">
        <v>0.52979141600000001</v>
      </c>
      <c r="I96" s="117">
        <v>0.57998674100000003</v>
      </c>
      <c r="J96" s="117">
        <v>6.6653189611361876</v>
      </c>
      <c r="K96" s="79">
        <v>19.730220573490701</v>
      </c>
      <c r="L96" s="53"/>
      <c r="M96" s="74">
        <v>43924</v>
      </c>
      <c r="N96" s="116">
        <v>2.3019563879999998</v>
      </c>
      <c r="O96" s="116">
        <v>0.23648160000000001</v>
      </c>
      <c r="P96" s="116">
        <v>2.7743697730000001</v>
      </c>
      <c r="Q96" s="116">
        <v>1.7884295129901329</v>
      </c>
      <c r="R96" s="116">
        <v>0.49435558000000002</v>
      </c>
      <c r="S96" s="116">
        <v>0.49529967800000002</v>
      </c>
      <c r="T96" s="116">
        <v>0.41925645500000003</v>
      </c>
      <c r="U96" s="116">
        <v>3.7676325972631686</v>
      </c>
      <c r="V96" s="81">
        <v>12.277781584253303</v>
      </c>
      <c r="W96" s="67"/>
      <c r="X96" s="67"/>
      <c r="AK96" s="103">
        <v>43558</v>
      </c>
      <c r="AL96" s="118">
        <v>0.33899790999999996</v>
      </c>
      <c r="AM96" s="118">
        <v>0.347221267</v>
      </c>
      <c r="AN96" s="118">
        <v>0.46060925599999997</v>
      </c>
      <c r="AO96" s="118">
        <v>0.28927093599999998</v>
      </c>
      <c r="AP96" s="136">
        <v>0.26834345299999995</v>
      </c>
      <c r="AQ96" s="53"/>
      <c r="AR96" s="74">
        <v>43924</v>
      </c>
      <c r="AS96" s="116">
        <v>0.204608814</v>
      </c>
      <c r="AT96" s="116">
        <v>0.16900937899999999</v>
      </c>
      <c r="AU96" s="116">
        <v>0.37151891200000003</v>
      </c>
      <c r="AV96" s="116">
        <v>0.17855116800000001</v>
      </c>
      <c r="AW96" s="77">
        <v>0.121245489</v>
      </c>
    </row>
    <row r="97" spans="2:49">
      <c r="B97" s="74">
        <v>43559</v>
      </c>
      <c r="C97" s="118">
        <v>2.5127768769999999</v>
      </c>
      <c r="D97" s="118">
        <v>0.81312803</v>
      </c>
      <c r="E97" s="118">
        <v>5.3146155960000003</v>
      </c>
      <c r="F97" s="117">
        <v>2.6937522410166301</v>
      </c>
      <c r="G97" s="117">
        <v>0.69175828399999995</v>
      </c>
      <c r="H97" s="117">
        <v>0.53340514800000005</v>
      </c>
      <c r="I97" s="117">
        <v>0.58128944999999999</v>
      </c>
      <c r="J97" s="117">
        <v>6.7420783397218829</v>
      </c>
      <c r="K97" s="79">
        <v>19.882803965738514</v>
      </c>
      <c r="L97" s="53"/>
      <c r="M97" s="74">
        <v>43925</v>
      </c>
      <c r="N97" s="116">
        <v>1.3801016799999999</v>
      </c>
      <c r="O97" s="116">
        <v>0.16562366000000001</v>
      </c>
      <c r="P97" s="116">
        <v>2.1071720809999999</v>
      </c>
      <c r="Q97" s="116">
        <v>1.3342596651604879</v>
      </c>
      <c r="R97" s="116">
        <v>0.317594922</v>
      </c>
      <c r="S97" s="116">
        <v>0.44096821399999997</v>
      </c>
      <c r="T97" s="116">
        <v>0.29165924900000001</v>
      </c>
      <c r="U97" s="116">
        <v>2.7766797822625082</v>
      </c>
      <c r="V97" s="81">
        <v>8.8140592534229967</v>
      </c>
      <c r="W97" s="67"/>
      <c r="X97" s="67"/>
      <c r="AK97" s="103">
        <v>43559</v>
      </c>
      <c r="AL97" s="118">
        <v>0.33703521000000003</v>
      </c>
      <c r="AM97" s="118">
        <v>0.35038878800000001</v>
      </c>
      <c r="AN97" s="118">
        <v>0.46275332699999999</v>
      </c>
      <c r="AO97" s="118">
        <v>0.29209199499999999</v>
      </c>
      <c r="AP97" s="136">
        <v>0.27132336099999999</v>
      </c>
      <c r="AQ97" s="53"/>
      <c r="AR97" s="74">
        <v>43925</v>
      </c>
      <c r="AS97" s="116">
        <v>0.15504940900000003</v>
      </c>
      <c r="AT97" s="116">
        <v>0.13608972700000002</v>
      </c>
      <c r="AU97" s="116">
        <v>0.30141620499999999</v>
      </c>
      <c r="AV97" s="116">
        <v>0.14140301500000002</v>
      </c>
      <c r="AW97" s="77">
        <v>7.537998600000001E-2</v>
      </c>
    </row>
    <row r="98" spans="2:49">
      <c r="B98" s="74">
        <v>43560</v>
      </c>
      <c r="C98" s="118">
        <v>2.5387959769999999</v>
      </c>
      <c r="D98" s="118">
        <v>0.81494211399999994</v>
      </c>
      <c r="E98" s="118">
        <v>5.3612505300000004</v>
      </c>
      <c r="F98" s="117">
        <v>2.6900861920003067</v>
      </c>
      <c r="G98" s="117">
        <v>0.69889050899999994</v>
      </c>
      <c r="H98" s="117">
        <v>0.53986853099999998</v>
      </c>
      <c r="I98" s="117">
        <v>0.58428341000000006</v>
      </c>
      <c r="J98" s="117">
        <v>6.3477702578612618</v>
      </c>
      <c r="K98" s="79">
        <v>19.575887520861571</v>
      </c>
      <c r="L98" s="53"/>
      <c r="M98" s="74">
        <v>43926</v>
      </c>
      <c r="N98" s="116">
        <v>1.3806435400000001</v>
      </c>
      <c r="O98" s="116">
        <v>0.11176769</v>
      </c>
      <c r="P98" s="116">
        <v>1.3540383030000001</v>
      </c>
      <c r="Q98" s="116">
        <v>0.9454486799191667</v>
      </c>
      <c r="R98" s="116">
        <v>0.25315473799999999</v>
      </c>
      <c r="S98" s="116">
        <v>0.30854800799999998</v>
      </c>
      <c r="T98" s="116">
        <v>0.116834643</v>
      </c>
      <c r="U98" s="116">
        <v>2.0889020505275715</v>
      </c>
      <c r="V98" s="81">
        <v>6.5593376524467386</v>
      </c>
      <c r="W98" s="67"/>
      <c r="X98" s="67"/>
      <c r="AK98" s="103">
        <v>43560</v>
      </c>
      <c r="AL98" s="118">
        <v>0.332671408</v>
      </c>
      <c r="AM98" s="118">
        <v>0.35309563999999999</v>
      </c>
      <c r="AN98" s="118">
        <v>0.45624699200000002</v>
      </c>
      <c r="AO98" s="118">
        <v>0.29155789299999996</v>
      </c>
      <c r="AP98" s="136">
        <v>0.277102395</v>
      </c>
      <c r="AQ98" s="53"/>
      <c r="AR98" s="74">
        <v>43926</v>
      </c>
      <c r="AS98" s="116">
        <v>0.10693454799999999</v>
      </c>
      <c r="AT98" s="116">
        <v>8.9971842999999996E-2</v>
      </c>
      <c r="AU98" s="116">
        <v>0.204948877</v>
      </c>
      <c r="AV98" s="116">
        <v>7.8955089000000006E-2</v>
      </c>
      <c r="AW98" s="77">
        <v>6.4535370999999994E-2</v>
      </c>
    </row>
    <row r="99" spans="2:49">
      <c r="B99" s="74">
        <v>43561</v>
      </c>
      <c r="C99" s="118">
        <v>2.4857820210000003</v>
      </c>
      <c r="D99" s="118">
        <v>0.78729668500000005</v>
      </c>
      <c r="E99" s="118">
        <v>4.6256104709999999</v>
      </c>
      <c r="F99" s="117">
        <v>2.2456040470419767</v>
      </c>
      <c r="G99" s="117">
        <v>0.617409345</v>
      </c>
      <c r="H99" s="117">
        <v>0.52354628700000005</v>
      </c>
      <c r="I99" s="117">
        <v>0.557253938</v>
      </c>
      <c r="J99" s="117">
        <v>5.8476407720821513</v>
      </c>
      <c r="K99" s="79">
        <v>17.690143566124132</v>
      </c>
      <c r="L99" s="53"/>
      <c r="M99" s="74">
        <v>43927</v>
      </c>
      <c r="N99" s="116">
        <v>1.560522712</v>
      </c>
      <c r="O99" s="116">
        <v>0.19747923100000001</v>
      </c>
      <c r="P99" s="116">
        <v>2.016676253</v>
      </c>
      <c r="Q99" s="116">
        <v>1.7583425819719978</v>
      </c>
      <c r="R99" s="116">
        <v>0.51656674999999996</v>
      </c>
      <c r="S99" s="116">
        <v>0.48530696200000001</v>
      </c>
      <c r="T99" s="116">
        <v>0.37796356800000003</v>
      </c>
      <c r="U99" s="116">
        <v>3.5123340045513403</v>
      </c>
      <c r="V99" s="81">
        <v>10.425192062523339</v>
      </c>
      <c r="W99" s="67"/>
      <c r="X99" s="67"/>
      <c r="AK99" s="103">
        <v>43561</v>
      </c>
      <c r="AL99" s="118">
        <v>0.29360598200000004</v>
      </c>
      <c r="AM99" s="118">
        <v>0.31491903799999998</v>
      </c>
      <c r="AN99" s="118">
        <v>0.40558383600000003</v>
      </c>
      <c r="AO99" s="118">
        <v>0.25795233400000001</v>
      </c>
      <c r="AP99" s="136">
        <v>0.18228728599999999</v>
      </c>
      <c r="AQ99" s="53"/>
      <c r="AR99" s="74">
        <v>43927</v>
      </c>
      <c r="AS99" s="116">
        <v>0.19305217499999999</v>
      </c>
      <c r="AT99" s="116">
        <v>0.153794391</v>
      </c>
      <c r="AU99" s="116">
        <v>0.38516408000000002</v>
      </c>
      <c r="AV99" s="116">
        <v>0.16794683399999999</v>
      </c>
      <c r="AW99" s="77">
        <v>0.11311210000000001</v>
      </c>
    </row>
    <row r="100" spans="2:49">
      <c r="B100" s="74">
        <v>43562</v>
      </c>
      <c r="C100" s="118">
        <v>2.420378403</v>
      </c>
      <c r="D100" s="118">
        <v>0.73773353699999999</v>
      </c>
      <c r="E100" s="118">
        <v>3.4553845699999997</v>
      </c>
      <c r="F100" s="117">
        <v>1.8267300606037515</v>
      </c>
      <c r="G100" s="117">
        <v>0.52324791999999998</v>
      </c>
      <c r="H100" s="117">
        <v>0.48523191399999999</v>
      </c>
      <c r="I100" s="117">
        <v>0.457340564</v>
      </c>
      <c r="J100" s="117">
        <v>5.2605739699634082</v>
      </c>
      <c r="K100" s="79">
        <v>15.166620938567162</v>
      </c>
      <c r="L100" s="53"/>
      <c r="M100" s="74">
        <v>43928</v>
      </c>
      <c r="N100" s="116">
        <v>2.2312497910000002</v>
      </c>
      <c r="O100" s="116">
        <v>0.29769210200000001</v>
      </c>
      <c r="P100" s="116">
        <v>2.5108401570000001</v>
      </c>
      <c r="Q100" s="116">
        <v>1.8254500609980526</v>
      </c>
      <c r="R100" s="116">
        <v>0.54154155900000001</v>
      </c>
      <c r="S100" s="116">
        <v>0.47760794600000001</v>
      </c>
      <c r="T100" s="116">
        <v>0.42418878900000001</v>
      </c>
      <c r="U100" s="116">
        <v>3.9247323028142649</v>
      </c>
      <c r="V100" s="81">
        <v>12.233302707812317</v>
      </c>
      <c r="W100" s="67"/>
      <c r="X100" s="67"/>
      <c r="AK100" s="103">
        <v>43562</v>
      </c>
      <c r="AL100" s="118">
        <v>0.25156872600000002</v>
      </c>
      <c r="AM100" s="118">
        <v>0.25541931499999998</v>
      </c>
      <c r="AN100" s="118">
        <v>0.33105100799999998</v>
      </c>
      <c r="AO100" s="118">
        <v>0.20968024299999999</v>
      </c>
      <c r="AP100" s="136">
        <v>0.127662576</v>
      </c>
      <c r="AQ100" s="53"/>
      <c r="AR100" s="74">
        <v>43928</v>
      </c>
      <c r="AS100" s="116">
        <v>0.204760676</v>
      </c>
      <c r="AT100" s="116">
        <v>0.16833574600000001</v>
      </c>
      <c r="AU100" s="116">
        <v>0.39158224800000002</v>
      </c>
      <c r="AV100" s="116">
        <v>0.17913968699999999</v>
      </c>
      <c r="AW100" s="77">
        <v>0.12216882300000001</v>
      </c>
    </row>
    <row r="101" spans="2:49">
      <c r="B101" s="74">
        <v>43563</v>
      </c>
      <c r="C101" s="118">
        <v>2.506016501</v>
      </c>
      <c r="D101" s="118">
        <v>0.813304311</v>
      </c>
      <c r="E101" s="118">
        <v>4.6456953639999998</v>
      </c>
      <c r="F101" s="117">
        <v>2.6497642705907554</v>
      </c>
      <c r="G101" s="117">
        <v>0.687530804</v>
      </c>
      <c r="H101" s="117">
        <v>0.526697148</v>
      </c>
      <c r="I101" s="117">
        <v>0.57401995299999997</v>
      </c>
      <c r="J101" s="117">
        <v>6.4064359984096111</v>
      </c>
      <c r="K101" s="79">
        <v>18.809464350000365</v>
      </c>
      <c r="L101" s="53"/>
      <c r="M101" s="74">
        <v>43929</v>
      </c>
      <c r="N101" s="116">
        <v>2.242095913</v>
      </c>
      <c r="O101" s="116">
        <v>0.276952641</v>
      </c>
      <c r="P101" s="116">
        <v>2.5741124019999999</v>
      </c>
      <c r="Q101" s="116">
        <v>1.8316485752421265</v>
      </c>
      <c r="R101" s="116">
        <v>0.53621858200000005</v>
      </c>
      <c r="S101" s="116">
        <v>0.46219852299999997</v>
      </c>
      <c r="T101" s="116">
        <v>0.43201199699999998</v>
      </c>
      <c r="U101" s="116">
        <v>3.9307004184023291</v>
      </c>
      <c r="V101" s="81">
        <v>12.285939051644455</v>
      </c>
      <c r="W101" s="67"/>
      <c r="X101" s="67"/>
      <c r="AK101" s="103">
        <v>43563</v>
      </c>
      <c r="AL101" s="118">
        <v>0.32798073599999999</v>
      </c>
      <c r="AM101" s="118">
        <v>0.34089433200000002</v>
      </c>
      <c r="AN101" s="118">
        <v>0.453491651</v>
      </c>
      <c r="AO101" s="118">
        <v>0.28766772100000004</v>
      </c>
      <c r="AP101" s="136">
        <v>0.26943446300000001</v>
      </c>
      <c r="AQ101" s="53"/>
      <c r="AR101" s="74">
        <v>43929</v>
      </c>
      <c r="AS101" s="116">
        <v>0.20179170999999999</v>
      </c>
      <c r="AT101" s="116">
        <v>0.166347404</v>
      </c>
      <c r="AU101" s="116">
        <v>0.394021169</v>
      </c>
      <c r="AV101" s="116">
        <v>0.18033996999999999</v>
      </c>
      <c r="AW101" s="77">
        <v>0.128593026</v>
      </c>
    </row>
    <row r="102" spans="2:49">
      <c r="B102" s="74">
        <v>43564</v>
      </c>
      <c r="C102" s="118">
        <v>2.5096907069999999</v>
      </c>
      <c r="D102" s="118">
        <v>0.81251530900000002</v>
      </c>
      <c r="E102" s="118">
        <v>5.2425759019999996</v>
      </c>
      <c r="F102" s="117">
        <v>2.680781967971984</v>
      </c>
      <c r="G102" s="117">
        <v>0.693905518</v>
      </c>
      <c r="H102" s="117">
        <v>0.53154985700000001</v>
      </c>
      <c r="I102" s="117">
        <v>0.5794071409999999</v>
      </c>
      <c r="J102" s="117">
        <v>6.7346267949056253</v>
      </c>
      <c r="K102" s="79">
        <v>19.785053196877609</v>
      </c>
      <c r="L102" s="53"/>
      <c r="M102" s="74">
        <v>43930</v>
      </c>
      <c r="N102" s="116">
        <v>2.224399826</v>
      </c>
      <c r="O102" s="116">
        <v>0.28900651700000002</v>
      </c>
      <c r="P102" s="116">
        <v>2.5896475460000001</v>
      </c>
      <c r="Q102" s="116">
        <v>1.8434778310394102</v>
      </c>
      <c r="R102" s="116">
        <v>0.54258564899999995</v>
      </c>
      <c r="S102" s="116">
        <v>0.46996043300000001</v>
      </c>
      <c r="T102" s="116">
        <v>0.44316597999999996</v>
      </c>
      <c r="U102" s="116">
        <v>3.9846527109503858</v>
      </c>
      <c r="V102" s="81">
        <v>12.386896492989795</v>
      </c>
      <c r="W102" s="67"/>
      <c r="X102" s="67"/>
      <c r="AK102" s="103">
        <v>43564</v>
      </c>
      <c r="AL102" s="118">
        <v>0.33323369300000005</v>
      </c>
      <c r="AM102" s="118">
        <v>0.34973952200000002</v>
      </c>
      <c r="AN102" s="118">
        <v>0.46063831399999999</v>
      </c>
      <c r="AO102" s="118">
        <v>0.28968525799999995</v>
      </c>
      <c r="AP102" s="136">
        <v>0.268324222</v>
      </c>
      <c r="AQ102" s="53"/>
      <c r="AR102" s="74">
        <v>43930</v>
      </c>
      <c r="AS102" s="116">
        <v>0.20468868100000001</v>
      </c>
      <c r="AT102" s="116">
        <v>0.17038488500000001</v>
      </c>
      <c r="AU102" s="116">
        <v>0.39515456399999999</v>
      </c>
      <c r="AV102" s="116">
        <v>0.181555891</v>
      </c>
      <c r="AW102" s="77">
        <v>0.120957806</v>
      </c>
    </row>
    <row r="103" spans="2:49">
      <c r="B103" s="74">
        <v>43565</v>
      </c>
      <c r="C103" s="118">
        <v>2.507827448</v>
      </c>
      <c r="D103" s="118">
        <v>0.81360447999999996</v>
      </c>
      <c r="E103" s="118">
        <v>5.3123336029999999</v>
      </c>
      <c r="F103" s="117">
        <v>2.6767505376520258</v>
      </c>
      <c r="G103" s="117">
        <v>0.691952978</v>
      </c>
      <c r="H103" s="117">
        <v>0.53029089299999999</v>
      </c>
      <c r="I103" s="117">
        <v>0.578490642</v>
      </c>
      <c r="J103" s="117">
        <v>6.7246182567022341</v>
      </c>
      <c r="K103" s="79">
        <v>19.835868838354259</v>
      </c>
      <c r="L103" s="53"/>
      <c r="M103" s="74">
        <v>43931</v>
      </c>
      <c r="N103" s="116">
        <v>2.2873317859999998</v>
      </c>
      <c r="O103" s="116">
        <v>0.25102241399999997</v>
      </c>
      <c r="P103" s="116">
        <v>2.673214727</v>
      </c>
      <c r="Q103" s="116">
        <v>1.4288912219408514</v>
      </c>
      <c r="R103" s="116">
        <v>0.58087080599999996</v>
      </c>
      <c r="S103" s="116">
        <v>0.487501503</v>
      </c>
      <c r="T103" s="116">
        <v>0.157419422</v>
      </c>
      <c r="U103" s="116">
        <v>3.1269756083393987</v>
      </c>
      <c r="V103" s="81">
        <v>10.993227488280249</v>
      </c>
      <c r="W103" s="67"/>
      <c r="X103" s="67"/>
      <c r="AK103" s="103">
        <v>43565</v>
      </c>
      <c r="AL103" s="118">
        <v>0.33661960499999999</v>
      </c>
      <c r="AM103" s="118">
        <v>0.34550132699999997</v>
      </c>
      <c r="AN103" s="118">
        <v>0.46069476199999998</v>
      </c>
      <c r="AO103" s="118">
        <v>0.28958284899999998</v>
      </c>
      <c r="AP103" s="136">
        <v>0.26996059</v>
      </c>
      <c r="AQ103" s="53"/>
      <c r="AR103" s="74">
        <v>43931</v>
      </c>
      <c r="AS103" s="116">
        <v>0.126167855</v>
      </c>
      <c r="AT103" s="116">
        <v>0.17869739400000001</v>
      </c>
      <c r="AU103" s="116">
        <v>0.21037013500000001</v>
      </c>
      <c r="AV103" s="116">
        <v>0.190859256</v>
      </c>
      <c r="AW103" s="77">
        <v>7.4703210999999992E-2</v>
      </c>
    </row>
    <row r="104" spans="2:49">
      <c r="B104" s="74">
        <v>43566</v>
      </c>
      <c r="C104" s="118">
        <v>2.5115128969999998</v>
      </c>
      <c r="D104" s="118">
        <v>0.80661954700000005</v>
      </c>
      <c r="E104" s="118">
        <v>5.3387857670000001</v>
      </c>
      <c r="F104" s="117">
        <v>2.6541588409704922</v>
      </c>
      <c r="G104" s="117">
        <v>0.69246643399999996</v>
      </c>
      <c r="H104" s="117">
        <v>0.53396238500000004</v>
      </c>
      <c r="I104" s="117">
        <v>0.58141237699999992</v>
      </c>
      <c r="J104" s="117">
        <v>6.7490129229694809</v>
      </c>
      <c r="K104" s="79">
        <v>19.867931170939976</v>
      </c>
      <c r="L104" s="53"/>
      <c r="M104" s="74">
        <v>43932</v>
      </c>
      <c r="N104" s="116">
        <v>1.743458465</v>
      </c>
      <c r="O104" s="116">
        <v>0.20220801800000002</v>
      </c>
      <c r="P104" s="116">
        <v>2.4480563319999997</v>
      </c>
      <c r="Q104" s="116">
        <v>1.385439034992852</v>
      </c>
      <c r="R104" s="116">
        <v>0.36197857699999997</v>
      </c>
      <c r="S104" s="116">
        <v>0.40942018099999999</v>
      </c>
      <c r="T104" s="116">
        <v>0.17210462599999998</v>
      </c>
      <c r="U104" s="116">
        <v>2.94895829268083</v>
      </c>
      <c r="V104" s="81">
        <v>9.6716235266736827</v>
      </c>
      <c r="W104" s="67"/>
      <c r="X104" s="67"/>
      <c r="AK104" s="103">
        <v>43566</v>
      </c>
      <c r="AL104" s="118">
        <v>0.33416131399999999</v>
      </c>
      <c r="AM104" s="118">
        <v>0.349172168</v>
      </c>
      <c r="AN104" s="118">
        <v>0.46288212400000001</v>
      </c>
      <c r="AO104" s="118">
        <v>0.29279333299999999</v>
      </c>
      <c r="AP104" s="136">
        <v>0.239242543</v>
      </c>
      <c r="AQ104" s="53"/>
      <c r="AR104" s="74">
        <v>43932</v>
      </c>
      <c r="AS104" s="116">
        <v>0.15088626099999999</v>
      </c>
      <c r="AT104" s="116">
        <v>0.14833776000000001</v>
      </c>
      <c r="AU104" s="116">
        <v>0.31018266900000002</v>
      </c>
      <c r="AV104" s="116">
        <v>0.15440970100000001</v>
      </c>
      <c r="AW104" s="77">
        <v>7.1140667000000005E-2</v>
      </c>
    </row>
    <row r="105" spans="2:49">
      <c r="B105" s="74">
        <v>43567</v>
      </c>
      <c r="C105" s="118">
        <v>2.548965667</v>
      </c>
      <c r="D105" s="118">
        <v>0.81423886999999995</v>
      </c>
      <c r="E105" s="118">
        <v>5.1992670240000001</v>
      </c>
      <c r="F105" s="117">
        <v>2.4351469940321642</v>
      </c>
      <c r="G105" s="117">
        <v>0.69905684300000004</v>
      </c>
      <c r="H105" s="117">
        <v>0.54047506999999995</v>
      </c>
      <c r="I105" s="117">
        <v>0.55771296400000003</v>
      </c>
      <c r="J105" s="117">
        <v>6.0794965991949557</v>
      </c>
      <c r="K105" s="79">
        <v>18.87436003122712</v>
      </c>
      <c r="L105" s="53"/>
      <c r="M105" s="74">
        <v>43933</v>
      </c>
      <c r="N105" s="116">
        <v>1.602905751</v>
      </c>
      <c r="O105" s="116">
        <v>0.11147444299999999</v>
      </c>
      <c r="P105" s="116">
        <v>1.351705706</v>
      </c>
      <c r="Q105" s="116">
        <v>0.94019559906104588</v>
      </c>
      <c r="R105" s="116">
        <v>0.24937003499999999</v>
      </c>
      <c r="S105" s="116">
        <v>0.28233447700000003</v>
      </c>
      <c r="T105" s="116">
        <v>0.11094579700000001</v>
      </c>
      <c r="U105" s="116">
        <v>2.497571231090316</v>
      </c>
      <c r="V105" s="81">
        <v>7.1465030391513622</v>
      </c>
      <c r="W105" s="67"/>
      <c r="X105" s="67"/>
      <c r="AK105" s="103">
        <v>43567</v>
      </c>
      <c r="AL105" s="118">
        <v>0.28809087800000005</v>
      </c>
      <c r="AM105" s="118">
        <v>0.351502386</v>
      </c>
      <c r="AN105" s="118">
        <v>0.43993288199999997</v>
      </c>
      <c r="AO105" s="118">
        <v>0.29309665500000004</v>
      </c>
      <c r="AP105" s="136">
        <v>0.16502567700000001</v>
      </c>
      <c r="AQ105" s="53"/>
      <c r="AR105" s="74">
        <v>43933</v>
      </c>
      <c r="AS105" s="116">
        <v>0.10707734100000001</v>
      </c>
      <c r="AT105" s="116">
        <v>9.7109762000000002E-2</v>
      </c>
      <c r="AU105" s="116">
        <v>0.20881575200000002</v>
      </c>
      <c r="AV105" s="116">
        <v>7.6224285999999988E-2</v>
      </c>
      <c r="AW105" s="77">
        <v>6.7888986999999998E-2</v>
      </c>
    </row>
    <row r="106" spans="2:49">
      <c r="B106" s="74">
        <v>43568</v>
      </c>
      <c r="C106" s="118">
        <v>2.4850321749999997</v>
      </c>
      <c r="D106" s="118">
        <v>0.77789851899999995</v>
      </c>
      <c r="E106" s="118">
        <v>4.8763306630000001</v>
      </c>
      <c r="F106" s="117">
        <v>2.2382554698095705</v>
      </c>
      <c r="G106" s="117">
        <v>0.61900656000000009</v>
      </c>
      <c r="H106" s="117">
        <v>0.52532174700000001</v>
      </c>
      <c r="I106" s="117">
        <v>0.54357863200000001</v>
      </c>
      <c r="J106" s="117">
        <v>5.9416030031271312</v>
      </c>
      <c r="K106" s="79">
        <v>18.007026768936701</v>
      </c>
      <c r="L106" s="53"/>
      <c r="M106" s="74">
        <v>43934</v>
      </c>
      <c r="N106" s="116">
        <v>2.303829065</v>
      </c>
      <c r="O106" s="116">
        <v>0.26780010700000001</v>
      </c>
      <c r="P106" s="116">
        <v>1.9865607919999999</v>
      </c>
      <c r="Q106" s="116">
        <v>1.0770037943747748</v>
      </c>
      <c r="R106" s="116">
        <v>0.53663451800000006</v>
      </c>
      <c r="S106" s="116">
        <v>0.47786183399999999</v>
      </c>
      <c r="T106" s="116">
        <v>0.37440204100000002</v>
      </c>
      <c r="U106" s="116">
        <v>3.5959824323239351</v>
      </c>
      <c r="V106" s="81">
        <v>10.620074583698708</v>
      </c>
      <c r="W106" s="67"/>
      <c r="X106" s="67"/>
      <c r="AK106" s="103">
        <v>43568</v>
      </c>
      <c r="AL106" s="118">
        <v>0.28985932400000003</v>
      </c>
      <c r="AM106" s="118">
        <v>0.321578953</v>
      </c>
      <c r="AN106" s="118">
        <v>0.40543089399999999</v>
      </c>
      <c r="AO106" s="118">
        <v>0.26400700599999999</v>
      </c>
      <c r="AP106" s="136">
        <v>0.16101153200000001</v>
      </c>
      <c r="AQ106" s="53"/>
      <c r="AR106" s="74">
        <v>43934</v>
      </c>
      <c r="AS106" s="116">
        <v>0.12125135099999999</v>
      </c>
      <c r="AT106" s="116">
        <v>9.1074762000000004E-2</v>
      </c>
      <c r="AU106" s="116">
        <v>0.190895289</v>
      </c>
      <c r="AV106" s="116">
        <v>8.1860209000000003E-2</v>
      </c>
      <c r="AW106" s="77">
        <v>0.108544434</v>
      </c>
    </row>
    <row r="107" spans="2:49">
      <c r="B107" s="74">
        <v>43569</v>
      </c>
      <c r="C107" s="118">
        <v>2.4172138300000001</v>
      </c>
      <c r="D107" s="118">
        <v>0.74446957400000002</v>
      </c>
      <c r="E107" s="118">
        <v>3.4670929840000002</v>
      </c>
      <c r="F107" s="117">
        <v>1.7998088229301075</v>
      </c>
      <c r="G107" s="117">
        <v>0.52452704299999997</v>
      </c>
      <c r="H107" s="117">
        <v>0.48680495299999998</v>
      </c>
      <c r="I107" s="117">
        <v>0.45008257799999996</v>
      </c>
      <c r="J107" s="117">
        <v>5.1208726895546741</v>
      </c>
      <c r="K107" s="79">
        <v>15.010872474484783</v>
      </c>
      <c r="L107" s="53"/>
      <c r="M107" s="74">
        <v>43935</v>
      </c>
      <c r="N107" s="116">
        <v>2.2270659840000002</v>
      </c>
      <c r="O107" s="116">
        <v>0.220983608</v>
      </c>
      <c r="P107" s="116">
        <v>2.5524161320000003</v>
      </c>
      <c r="Q107" s="116">
        <v>1.83800824400561</v>
      </c>
      <c r="R107" s="116">
        <v>0.57601357200000003</v>
      </c>
      <c r="S107" s="116">
        <v>0.47125357500000004</v>
      </c>
      <c r="T107" s="116">
        <v>0.41048551799999999</v>
      </c>
      <c r="U107" s="116">
        <v>4.0107581482029948</v>
      </c>
      <c r="V107" s="81">
        <v>12.306984781208605</v>
      </c>
      <c r="W107" s="67"/>
      <c r="X107" s="67"/>
      <c r="AK107" s="103">
        <v>43569</v>
      </c>
      <c r="AL107" s="118">
        <v>0.24779603</v>
      </c>
      <c r="AM107" s="118">
        <v>0.26151339699999998</v>
      </c>
      <c r="AN107" s="118">
        <v>0.31297583200000001</v>
      </c>
      <c r="AO107" s="118">
        <v>0.21051558200000001</v>
      </c>
      <c r="AP107" s="136">
        <v>0.12113595100000001</v>
      </c>
      <c r="AQ107" s="53"/>
      <c r="AR107" s="74">
        <v>43935</v>
      </c>
      <c r="AS107" s="116">
        <v>0.20974556499999999</v>
      </c>
      <c r="AT107" s="116">
        <v>0.180580301</v>
      </c>
      <c r="AU107" s="116">
        <v>0.38888927699999998</v>
      </c>
      <c r="AV107" s="116">
        <v>0.17931716</v>
      </c>
      <c r="AW107" s="77">
        <v>0.114000093</v>
      </c>
    </row>
    <row r="108" spans="2:49">
      <c r="B108" s="74">
        <v>43570</v>
      </c>
      <c r="C108" s="118">
        <v>2.503208018</v>
      </c>
      <c r="D108" s="118">
        <v>0.8083574939999999</v>
      </c>
      <c r="E108" s="118">
        <v>4.5188973820000005</v>
      </c>
      <c r="F108" s="117">
        <v>2.3617346355687956</v>
      </c>
      <c r="G108" s="117">
        <v>0.68691230799999992</v>
      </c>
      <c r="H108" s="117">
        <v>0.52764157599999995</v>
      </c>
      <c r="I108" s="117">
        <v>0.56875766399999994</v>
      </c>
      <c r="J108" s="117">
        <v>6.1166782548215703</v>
      </c>
      <c r="K108" s="79">
        <v>18.092187332390363</v>
      </c>
      <c r="L108" s="53"/>
      <c r="M108" s="74">
        <v>43936</v>
      </c>
      <c r="N108" s="116">
        <v>2.2491425350000003</v>
      </c>
      <c r="O108" s="116">
        <v>0.30668004399999998</v>
      </c>
      <c r="P108" s="116">
        <v>2.7366767730000001</v>
      </c>
      <c r="Q108" s="116">
        <v>1.8585635929592843</v>
      </c>
      <c r="R108" s="116">
        <v>0.56073528799999994</v>
      </c>
      <c r="S108" s="116">
        <v>0.46443010600000001</v>
      </c>
      <c r="T108" s="116">
        <v>0.421009193</v>
      </c>
      <c r="U108" s="116">
        <v>4.1412483747430837</v>
      </c>
      <c r="V108" s="81">
        <v>12.738485906702367</v>
      </c>
      <c r="W108" s="67"/>
      <c r="X108" s="67"/>
      <c r="AK108" s="103">
        <v>43570</v>
      </c>
      <c r="AL108" s="118">
        <v>0.28719552799999998</v>
      </c>
      <c r="AM108" s="118">
        <v>0.30008563999999999</v>
      </c>
      <c r="AN108" s="118">
        <v>0.43369834000000002</v>
      </c>
      <c r="AO108" s="118">
        <v>0.23896457800000001</v>
      </c>
      <c r="AP108" s="136">
        <v>0.24989022799999999</v>
      </c>
      <c r="AQ108" s="53"/>
      <c r="AR108" s="74">
        <v>43936</v>
      </c>
      <c r="AS108" s="116">
        <v>0.21234514999999998</v>
      </c>
      <c r="AT108" s="116">
        <v>0.176506846</v>
      </c>
      <c r="AU108" s="116">
        <v>0.39341957599999999</v>
      </c>
      <c r="AV108" s="116">
        <v>0.18144473699999999</v>
      </c>
      <c r="AW108" s="77">
        <v>0.118787795</v>
      </c>
    </row>
    <row r="109" spans="2:49">
      <c r="B109" s="74">
        <v>43571</v>
      </c>
      <c r="C109" s="118">
        <v>2.5098450740000002</v>
      </c>
      <c r="D109" s="118">
        <v>0.81422281900000004</v>
      </c>
      <c r="E109" s="118">
        <v>5.2166554380000001</v>
      </c>
      <c r="F109" s="117">
        <v>2.6612892835919304</v>
      </c>
      <c r="G109" s="117">
        <v>0.69450350399999994</v>
      </c>
      <c r="H109" s="117">
        <v>0.53221035500000002</v>
      </c>
      <c r="I109" s="117">
        <v>0.57871392700000002</v>
      </c>
      <c r="J109" s="117">
        <v>6.4852553000290056</v>
      </c>
      <c r="K109" s="79">
        <v>19.492695700620938</v>
      </c>
      <c r="L109" s="53"/>
      <c r="M109" s="74">
        <v>43937</v>
      </c>
      <c r="N109" s="116">
        <v>2.2386408539999998</v>
      </c>
      <c r="O109" s="116">
        <v>0.31779742799999999</v>
      </c>
      <c r="P109" s="116">
        <v>2.8023097900000002</v>
      </c>
      <c r="Q109" s="116">
        <v>1.8800321185500573</v>
      </c>
      <c r="R109" s="116">
        <v>0.55982996600000001</v>
      </c>
      <c r="S109" s="116">
        <v>0.466671102</v>
      </c>
      <c r="T109" s="116">
        <v>0.42325903100000001</v>
      </c>
      <c r="U109" s="116">
        <v>4.1669347267978205</v>
      </c>
      <c r="V109" s="81">
        <v>12.85547501634788</v>
      </c>
      <c r="W109" s="67"/>
      <c r="X109" s="67"/>
      <c r="AK109" s="103">
        <v>43571</v>
      </c>
      <c r="AL109" s="118">
        <v>0.33521925400000002</v>
      </c>
      <c r="AM109" s="118">
        <v>0.34621578399999997</v>
      </c>
      <c r="AN109" s="118">
        <v>0.456257105</v>
      </c>
      <c r="AO109" s="118">
        <v>0.29143906199999997</v>
      </c>
      <c r="AP109" s="136">
        <v>0.25208606700000002</v>
      </c>
      <c r="AQ109" s="53"/>
      <c r="AR109" s="74">
        <v>43937</v>
      </c>
      <c r="AS109" s="116">
        <v>0.213276416</v>
      </c>
      <c r="AT109" s="116">
        <v>0.17772168599999999</v>
      </c>
      <c r="AU109" s="116">
        <v>0.39749586599999998</v>
      </c>
      <c r="AV109" s="116">
        <v>0.182728217</v>
      </c>
      <c r="AW109" s="77">
        <v>0.11794379300000001</v>
      </c>
    </row>
    <row r="110" spans="2:49">
      <c r="B110" s="74">
        <v>43572</v>
      </c>
      <c r="C110" s="118">
        <v>2.507729243</v>
      </c>
      <c r="D110" s="118">
        <v>0.79104405799999999</v>
      </c>
      <c r="E110" s="118">
        <v>5.3026039289999991</v>
      </c>
      <c r="F110" s="117">
        <v>2.6567877897271281</v>
      </c>
      <c r="G110" s="117">
        <v>0.6920780230000001</v>
      </c>
      <c r="H110" s="117">
        <v>0.53064436999999998</v>
      </c>
      <c r="I110" s="117">
        <v>0.58135311300000003</v>
      </c>
      <c r="J110" s="117">
        <v>6.3431960852900824</v>
      </c>
      <c r="K110" s="79">
        <v>19.405436611017208</v>
      </c>
      <c r="L110" s="53"/>
      <c r="M110" s="74">
        <v>43938</v>
      </c>
      <c r="N110" s="116">
        <v>2.2864557579999998</v>
      </c>
      <c r="O110" s="116">
        <v>0.30513032299999998</v>
      </c>
      <c r="P110" s="116">
        <v>2.920060989</v>
      </c>
      <c r="Q110" s="116">
        <v>1.8533509291987105</v>
      </c>
      <c r="R110" s="116">
        <v>0.56790735299999995</v>
      </c>
      <c r="S110" s="116">
        <v>0.47693011899999999</v>
      </c>
      <c r="T110" s="116">
        <v>0.43947086800000001</v>
      </c>
      <c r="U110" s="116">
        <v>3.8833434307884174</v>
      </c>
      <c r="V110" s="81">
        <v>12.732649769987127</v>
      </c>
      <c r="W110" s="67"/>
      <c r="X110" s="67"/>
      <c r="AK110" s="103">
        <v>43572</v>
      </c>
      <c r="AL110" s="118">
        <v>0.33699236700000001</v>
      </c>
      <c r="AM110" s="118">
        <v>0.34517827800000001</v>
      </c>
      <c r="AN110" s="118">
        <v>0.45757241300000001</v>
      </c>
      <c r="AO110" s="118">
        <v>0.29090540600000003</v>
      </c>
      <c r="AP110" s="136">
        <v>0.249385625</v>
      </c>
      <c r="AQ110" s="53"/>
      <c r="AR110" s="74">
        <v>43938</v>
      </c>
      <c r="AS110" s="116">
        <v>0.21784566899999999</v>
      </c>
      <c r="AT110" s="116">
        <v>0.184970945</v>
      </c>
      <c r="AU110" s="116">
        <v>0.39348775499999999</v>
      </c>
      <c r="AV110" s="116">
        <v>0.187583207</v>
      </c>
      <c r="AW110" s="77">
        <v>0.121907113</v>
      </c>
    </row>
    <row r="111" spans="2:49">
      <c r="B111" s="74">
        <v>43573</v>
      </c>
      <c r="C111" s="118">
        <v>2.510654916</v>
      </c>
      <c r="D111" s="118">
        <v>0.805526136</v>
      </c>
      <c r="E111" s="118">
        <v>5.3524358809999999</v>
      </c>
      <c r="F111" s="117">
        <v>2.6523155228936983</v>
      </c>
      <c r="G111" s="117">
        <v>0.69391686100000005</v>
      </c>
      <c r="H111" s="117">
        <v>0.53418369799999998</v>
      </c>
      <c r="I111" s="117">
        <v>0.58231808100000004</v>
      </c>
      <c r="J111" s="117">
        <v>6.6397198573885206</v>
      </c>
      <c r="K111" s="79">
        <v>19.771070953282223</v>
      </c>
      <c r="L111" s="53"/>
      <c r="M111" s="74">
        <v>43939</v>
      </c>
      <c r="N111" s="116">
        <v>1.7861204960000001</v>
      </c>
      <c r="O111" s="116">
        <v>0.24650797399999999</v>
      </c>
      <c r="P111" s="116">
        <v>2.3523186680000001</v>
      </c>
      <c r="Q111" s="116">
        <v>1.4132686074092087</v>
      </c>
      <c r="R111" s="116">
        <v>0.34870018699999999</v>
      </c>
      <c r="S111" s="116">
        <v>0.37687237499999998</v>
      </c>
      <c r="T111" s="116">
        <v>0.30853401499999999</v>
      </c>
      <c r="U111" s="116">
        <v>3.0890935162673125</v>
      </c>
      <c r="V111" s="81">
        <v>9.9214158386765217</v>
      </c>
      <c r="W111" s="67"/>
      <c r="X111" s="67"/>
      <c r="AK111" s="103">
        <v>43573</v>
      </c>
      <c r="AL111" s="118">
        <v>0.336092738</v>
      </c>
      <c r="AM111" s="118">
        <v>0.34887190699999998</v>
      </c>
      <c r="AN111" s="118">
        <v>0.46082334600000002</v>
      </c>
      <c r="AO111" s="118">
        <v>0.29058388299999999</v>
      </c>
      <c r="AP111" s="136">
        <v>0.23833428800000001</v>
      </c>
      <c r="AQ111" s="53"/>
      <c r="AR111" s="74">
        <v>43939</v>
      </c>
      <c r="AS111" s="116">
        <v>0.165568086</v>
      </c>
      <c r="AT111" s="116">
        <v>0.148311634</v>
      </c>
      <c r="AU111" s="116">
        <v>0.31910137500000002</v>
      </c>
      <c r="AV111" s="116">
        <v>0.147141619</v>
      </c>
      <c r="AW111" s="77">
        <v>8.1648291999999997E-2</v>
      </c>
    </row>
    <row r="112" spans="2:49">
      <c r="B112" s="74">
        <v>43574</v>
      </c>
      <c r="C112" s="118">
        <v>2.5483752799999997</v>
      </c>
      <c r="D112" s="118">
        <v>0.77486885900000002</v>
      </c>
      <c r="E112" s="118">
        <v>5.3637827280000003</v>
      </c>
      <c r="F112" s="117">
        <v>2.4210844406983427</v>
      </c>
      <c r="G112" s="117">
        <v>0.69957443699999999</v>
      </c>
      <c r="H112" s="117">
        <v>0.540789411</v>
      </c>
      <c r="I112" s="117">
        <v>0.51118276100000004</v>
      </c>
      <c r="J112" s="117">
        <v>5.7989363590374383</v>
      </c>
      <c r="K112" s="79">
        <v>18.65859427573578</v>
      </c>
      <c r="L112" s="53"/>
      <c r="M112" s="74">
        <v>43940</v>
      </c>
      <c r="N112" s="116">
        <v>1.5365906789999999</v>
      </c>
      <c r="O112" s="116">
        <v>0.111990856</v>
      </c>
      <c r="P112" s="116">
        <v>1.538552653</v>
      </c>
      <c r="Q112" s="116">
        <v>1.0010337052022336</v>
      </c>
      <c r="R112" s="116">
        <v>0.233955521</v>
      </c>
      <c r="S112" s="116">
        <v>0.30770177300000001</v>
      </c>
      <c r="T112" s="116">
        <v>0.12562061900000002</v>
      </c>
      <c r="U112" s="116">
        <v>2.3649436868364142</v>
      </c>
      <c r="V112" s="81">
        <v>7.2203894930386481</v>
      </c>
      <c r="W112" s="67"/>
      <c r="X112" s="67"/>
      <c r="AK112" s="103">
        <v>43574</v>
      </c>
      <c r="AL112" s="118">
        <v>0.304670149</v>
      </c>
      <c r="AM112" s="118">
        <v>0.35162793400000003</v>
      </c>
      <c r="AN112" s="118">
        <v>0.351758134</v>
      </c>
      <c r="AO112" s="118">
        <v>0.28822239599999999</v>
      </c>
      <c r="AP112" s="136">
        <v>0.213543865</v>
      </c>
      <c r="AQ112" s="53"/>
      <c r="AR112" s="74">
        <v>43940</v>
      </c>
      <c r="AS112" s="116">
        <v>0.11808347100000001</v>
      </c>
      <c r="AT112" s="116">
        <v>0.10166588800000001</v>
      </c>
      <c r="AU112" s="116">
        <v>0.21801979999999999</v>
      </c>
      <c r="AV112" s="116">
        <v>7.9244161999999993E-2</v>
      </c>
      <c r="AW112" s="77">
        <v>6.8541380999999998E-2</v>
      </c>
    </row>
    <row r="113" spans="2:49">
      <c r="B113" s="74">
        <v>43575</v>
      </c>
      <c r="C113" s="118">
        <v>2.4799793349999999</v>
      </c>
      <c r="D113" s="118">
        <v>0.78618782600000003</v>
      </c>
      <c r="E113" s="118">
        <v>4.5902745700000001</v>
      </c>
      <c r="F113" s="117">
        <v>2.1290780697830787</v>
      </c>
      <c r="G113" s="117">
        <v>0.61792591099999994</v>
      </c>
      <c r="H113" s="117">
        <v>0.52589878899999998</v>
      </c>
      <c r="I113" s="117">
        <v>0.46537561900000002</v>
      </c>
      <c r="J113" s="117">
        <v>5.5226259132487936</v>
      </c>
      <c r="K113" s="79">
        <v>17.117346033031872</v>
      </c>
      <c r="L113" s="53"/>
      <c r="M113" s="74">
        <v>43941</v>
      </c>
      <c r="N113" s="116">
        <v>2.3380762050000001</v>
      </c>
      <c r="O113" s="116">
        <v>0.42215495799999997</v>
      </c>
      <c r="P113" s="116">
        <v>2.2184515180000002</v>
      </c>
      <c r="Q113" s="116">
        <v>1.794124471227678</v>
      </c>
      <c r="R113" s="116">
        <v>0.53142936399999996</v>
      </c>
      <c r="S113" s="116">
        <v>0.46641295500000002</v>
      </c>
      <c r="T113" s="116">
        <v>0.37962680200000004</v>
      </c>
      <c r="U113" s="116">
        <v>3.82233488545018</v>
      </c>
      <c r="V113" s="81">
        <v>11.972611158677857</v>
      </c>
      <c r="W113" s="67"/>
      <c r="X113" s="67"/>
      <c r="AK113" s="103">
        <v>43575</v>
      </c>
      <c r="AL113" s="118">
        <v>0.28778266200000002</v>
      </c>
      <c r="AM113" s="118">
        <v>0.31514204800000001</v>
      </c>
      <c r="AN113" s="118">
        <v>0.38732200099999997</v>
      </c>
      <c r="AO113" s="118">
        <v>0.24742354699999999</v>
      </c>
      <c r="AP113" s="136">
        <v>0.14936825000000001</v>
      </c>
      <c r="AQ113" s="53"/>
      <c r="AR113" s="74">
        <v>43941</v>
      </c>
      <c r="AS113" s="116">
        <v>0.20759156099999998</v>
      </c>
      <c r="AT113" s="116">
        <v>0.17068698199999999</v>
      </c>
      <c r="AU113" s="116">
        <v>0.40585605499999999</v>
      </c>
      <c r="AV113" s="116">
        <v>0.18262494599999998</v>
      </c>
      <c r="AW113" s="77">
        <v>0.11125366499999999</v>
      </c>
    </row>
    <row r="114" spans="2:49">
      <c r="B114" s="74">
        <v>43576</v>
      </c>
      <c r="C114" s="118">
        <v>2.4172138300000001</v>
      </c>
      <c r="D114" s="118">
        <v>0.70384409100000001</v>
      </c>
      <c r="E114" s="118">
        <v>3.2854893349999998</v>
      </c>
      <c r="F114" s="117">
        <v>1.6773242202374825</v>
      </c>
      <c r="G114" s="117">
        <v>0.52672508900000004</v>
      </c>
      <c r="H114" s="117">
        <v>0.48680495299999998</v>
      </c>
      <c r="I114" s="117">
        <v>0.377169264</v>
      </c>
      <c r="J114" s="117">
        <v>4.8870326900592316</v>
      </c>
      <c r="K114" s="79">
        <v>14.361603472296713</v>
      </c>
      <c r="L114" s="53"/>
      <c r="M114" s="74">
        <v>43942</v>
      </c>
      <c r="N114" s="116">
        <v>2.2706598840000001</v>
      </c>
      <c r="O114" s="116">
        <v>0.359176422</v>
      </c>
      <c r="P114" s="116">
        <v>2.7777885049999997</v>
      </c>
      <c r="Q114" s="116">
        <v>1.9245725374143205</v>
      </c>
      <c r="R114" s="116">
        <v>0.55885796300000001</v>
      </c>
      <c r="S114" s="116">
        <v>0.45858428899999998</v>
      </c>
      <c r="T114" s="116">
        <v>0.16352813399999999</v>
      </c>
      <c r="U114" s="116">
        <v>4.1656359933574434</v>
      </c>
      <c r="V114" s="81">
        <v>12.678803727771763</v>
      </c>
      <c r="W114" s="67"/>
      <c r="X114" s="67"/>
      <c r="AK114" s="103">
        <v>43576</v>
      </c>
      <c r="AL114" s="118">
        <v>0.231443755</v>
      </c>
      <c r="AM114" s="118">
        <v>0.25744160700000002</v>
      </c>
      <c r="AN114" s="118">
        <v>0.29413103699999998</v>
      </c>
      <c r="AO114" s="118">
        <v>0.19378951500000002</v>
      </c>
      <c r="AP114" s="136">
        <v>0.10242722</v>
      </c>
      <c r="AQ114" s="53"/>
      <c r="AR114" s="74">
        <v>43942</v>
      </c>
      <c r="AS114" s="116">
        <v>0.218494508</v>
      </c>
      <c r="AT114" s="116">
        <v>0.187346497</v>
      </c>
      <c r="AU114" s="116">
        <v>0.41573756199999995</v>
      </c>
      <c r="AV114" s="116">
        <v>0.191054154</v>
      </c>
      <c r="AW114" s="77">
        <v>0.12139806600000001</v>
      </c>
    </row>
    <row r="115" spans="2:49">
      <c r="B115" s="74">
        <v>43577</v>
      </c>
      <c r="C115" s="118">
        <v>2.503208018</v>
      </c>
      <c r="D115" s="118">
        <v>0.80163752399999999</v>
      </c>
      <c r="E115" s="118">
        <v>4.4278517699999993</v>
      </c>
      <c r="F115" s="117">
        <v>1.9300293332050298</v>
      </c>
      <c r="G115" s="117">
        <v>0.68699212499999995</v>
      </c>
      <c r="H115" s="117">
        <v>0.52764157599999995</v>
      </c>
      <c r="I115" s="117">
        <v>0.55658518599999995</v>
      </c>
      <c r="J115" s="117">
        <v>5.8595378734783514</v>
      </c>
      <c r="K115" s="79">
        <v>17.293483405683379</v>
      </c>
      <c r="L115" s="53"/>
      <c r="M115" s="74">
        <v>43943</v>
      </c>
      <c r="N115" s="116">
        <v>2.275699613</v>
      </c>
      <c r="O115" s="116">
        <v>0.35098903399999998</v>
      </c>
      <c r="P115" s="116">
        <v>2.8555945129999998</v>
      </c>
      <c r="Q115" s="116">
        <v>1.9186415630742804</v>
      </c>
      <c r="R115" s="116">
        <v>0.56188392899999995</v>
      </c>
      <c r="S115" s="116">
        <v>0.45304384799999997</v>
      </c>
      <c r="T115" s="116">
        <v>0.42120134799999998</v>
      </c>
      <c r="U115" s="116">
        <v>4.2357706872183511</v>
      </c>
      <c r="V115" s="81">
        <v>13.072824535292632</v>
      </c>
      <c r="W115" s="67"/>
      <c r="X115" s="67"/>
      <c r="AK115" s="103">
        <v>43577</v>
      </c>
      <c r="AL115" s="118">
        <v>0.24906605900000001</v>
      </c>
      <c r="AM115" s="118">
        <v>0.24273272399999998</v>
      </c>
      <c r="AN115" s="118">
        <v>0.32261811200000001</v>
      </c>
      <c r="AO115" s="118">
        <v>0.20236586100000001</v>
      </c>
      <c r="AP115" s="136">
        <v>0.23105898699999999</v>
      </c>
      <c r="AQ115" s="53"/>
      <c r="AR115" s="74">
        <v>43943</v>
      </c>
      <c r="AS115" s="116">
        <v>0.21535183799999999</v>
      </c>
      <c r="AT115" s="116">
        <v>0.18431345999999998</v>
      </c>
      <c r="AU115" s="116">
        <v>0.41474227200000002</v>
      </c>
      <c r="AV115" s="116">
        <v>0.187726859</v>
      </c>
      <c r="AW115" s="77">
        <v>0.11839739000000001</v>
      </c>
    </row>
    <row r="116" spans="2:49">
      <c r="B116" s="74">
        <v>43578</v>
      </c>
      <c r="C116" s="118">
        <v>2.5098450740000002</v>
      </c>
      <c r="D116" s="118">
        <v>0.80430572600000005</v>
      </c>
      <c r="E116" s="118">
        <v>5.2264070149999995</v>
      </c>
      <c r="F116" s="117">
        <v>2.6560071978076847</v>
      </c>
      <c r="G116" s="117">
        <v>0.69440238700000001</v>
      </c>
      <c r="H116" s="117">
        <v>0.53221035500000002</v>
      </c>
      <c r="I116" s="117">
        <v>0.54712825499999995</v>
      </c>
      <c r="J116" s="117">
        <v>6.5396873470515278</v>
      </c>
      <c r="K116" s="79">
        <v>19.509993356859216</v>
      </c>
      <c r="L116" s="53"/>
      <c r="M116" s="74">
        <v>43944</v>
      </c>
      <c r="N116" s="116">
        <v>2.2312671039999996</v>
      </c>
      <c r="O116" s="116">
        <v>0.37049904300000003</v>
      </c>
      <c r="P116" s="116">
        <v>2.8548669630000001</v>
      </c>
      <c r="Q116" s="116">
        <v>1.9144594535260206</v>
      </c>
      <c r="R116" s="116">
        <v>0.56339388199999996</v>
      </c>
      <c r="S116" s="116">
        <v>0.45907900799999996</v>
      </c>
      <c r="T116" s="116">
        <v>0.372517188</v>
      </c>
      <c r="U116" s="116">
        <v>4.200531187725872</v>
      </c>
      <c r="V116" s="81">
        <v>12.966613829251893</v>
      </c>
      <c r="W116" s="67"/>
      <c r="X116" s="67"/>
      <c r="AK116" s="103">
        <v>43578</v>
      </c>
      <c r="AL116" s="118">
        <v>0.335061479</v>
      </c>
      <c r="AM116" s="118">
        <v>0.34476415999999999</v>
      </c>
      <c r="AN116" s="118">
        <v>0.44539537400000001</v>
      </c>
      <c r="AO116" s="118">
        <v>0.28378274400000003</v>
      </c>
      <c r="AP116" s="136">
        <v>0.26784460399999999</v>
      </c>
      <c r="AQ116" s="53"/>
      <c r="AR116" s="74">
        <v>43944</v>
      </c>
      <c r="AS116" s="116">
        <v>0.21842621800000001</v>
      </c>
      <c r="AT116" s="116">
        <v>0.18531615200000001</v>
      </c>
      <c r="AU116" s="116">
        <v>0.41430984700000001</v>
      </c>
      <c r="AV116" s="116">
        <v>0.18570001800000002</v>
      </c>
      <c r="AW116" s="77">
        <v>0.10993201499999999</v>
      </c>
    </row>
    <row r="117" spans="2:49">
      <c r="B117" s="74">
        <v>43579</v>
      </c>
      <c r="C117" s="118">
        <v>2.507729243</v>
      </c>
      <c r="D117" s="118">
        <v>0.80832674999999998</v>
      </c>
      <c r="E117" s="118">
        <v>5.3250431369999998</v>
      </c>
      <c r="F117" s="117">
        <v>2.6614251443619774</v>
      </c>
      <c r="G117" s="117">
        <v>0.69234743900000006</v>
      </c>
      <c r="H117" s="117">
        <v>0.53064436999999998</v>
      </c>
      <c r="I117" s="117">
        <v>0.57678563000000005</v>
      </c>
      <c r="J117" s="117">
        <v>6.6064876036047702</v>
      </c>
      <c r="K117" s="79">
        <v>19.708789316966747</v>
      </c>
      <c r="L117" s="53"/>
      <c r="M117" s="74">
        <v>43945</v>
      </c>
      <c r="N117" s="116">
        <v>2.318044558</v>
      </c>
      <c r="O117" s="116">
        <v>0.35010912199999999</v>
      </c>
      <c r="P117" s="116">
        <v>2.989870807</v>
      </c>
      <c r="Q117" s="116">
        <v>1.9505146745848361</v>
      </c>
      <c r="R117" s="116">
        <v>0.59196359900000006</v>
      </c>
      <c r="S117" s="116">
        <v>0.47625951</v>
      </c>
      <c r="T117" s="116">
        <v>0.43969144400000004</v>
      </c>
      <c r="U117" s="116">
        <v>3.923966335327032</v>
      </c>
      <c r="V117" s="81">
        <v>13.040420049911868</v>
      </c>
      <c r="W117" s="67"/>
      <c r="X117" s="67"/>
      <c r="AK117" s="103">
        <v>43579</v>
      </c>
      <c r="AL117" s="118">
        <v>0.33956815800000001</v>
      </c>
      <c r="AM117" s="118">
        <v>0.34251492300000003</v>
      </c>
      <c r="AN117" s="118">
        <v>0.448864663</v>
      </c>
      <c r="AO117" s="118">
        <v>0.28183013699999998</v>
      </c>
      <c r="AP117" s="136">
        <v>0.27022673400000002</v>
      </c>
      <c r="AQ117" s="53"/>
      <c r="AR117" s="74">
        <v>43945</v>
      </c>
      <c r="AS117" s="116">
        <v>0.22112344</v>
      </c>
      <c r="AT117" s="116">
        <v>0.19127261799999998</v>
      </c>
      <c r="AU117" s="116">
        <v>0.40888173499999997</v>
      </c>
      <c r="AV117" s="116">
        <v>0.194870078</v>
      </c>
      <c r="AW117" s="77">
        <v>0.12705942200000001</v>
      </c>
    </row>
    <row r="118" spans="2:49">
      <c r="B118" s="74">
        <v>43580</v>
      </c>
      <c r="C118" s="118">
        <v>2.510654916</v>
      </c>
      <c r="D118" s="118">
        <v>0.80555539800000009</v>
      </c>
      <c r="E118" s="118">
        <v>5.3488494759999998</v>
      </c>
      <c r="F118" s="117">
        <v>2.6397503375134437</v>
      </c>
      <c r="G118" s="117">
        <v>0.69383056300000001</v>
      </c>
      <c r="H118" s="117">
        <v>0.53418369799999998</v>
      </c>
      <c r="I118" s="117">
        <v>0.57940098899999992</v>
      </c>
      <c r="J118" s="117">
        <v>6.6610715714693907</v>
      </c>
      <c r="K118" s="79">
        <v>19.773296948982836</v>
      </c>
      <c r="L118" s="53"/>
      <c r="M118" s="74">
        <v>43946</v>
      </c>
      <c r="N118" s="116">
        <v>1.8469867870000001</v>
      </c>
      <c r="O118" s="116">
        <v>0.23181553500000002</v>
      </c>
      <c r="P118" s="116">
        <v>2.5463453149999999</v>
      </c>
      <c r="Q118" s="116">
        <v>1.4056459856177366</v>
      </c>
      <c r="R118" s="116">
        <v>0.36889091899999998</v>
      </c>
      <c r="S118" s="116">
        <v>0.39656432900000005</v>
      </c>
      <c r="T118" s="116">
        <v>0.319647611</v>
      </c>
      <c r="U118" s="116">
        <v>3.0856878482447918</v>
      </c>
      <c r="V118" s="81">
        <v>10.201584329862527</v>
      </c>
      <c r="W118" s="67"/>
      <c r="X118" s="67"/>
      <c r="AK118" s="103">
        <v>43580</v>
      </c>
      <c r="AL118" s="118">
        <v>0.34003599300000004</v>
      </c>
      <c r="AM118" s="118">
        <v>0.34482245500000003</v>
      </c>
      <c r="AN118" s="118">
        <v>0.45181770700000001</v>
      </c>
      <c r="AO118" s="118">
        <v>0.25057048500000001</v>
      </c>
      <c r="AP118" s="136">
        <v>0.27069639099999998</v>
      </c>
      <c r="AQ118" s="53"/>
      <c r="AR118" s="74">
        <v>43946</v>
      </c>
      <c r="AS118" s="116">
        <v>0.17192712700000001</v>
      </c>
      <c r="AT118" s="116">
        <v>0.14518345000000002</v>
      </c>
      <c r="AU118" s="116">
        <v>0.34251078499999998</v>
      </c>
      <c r="AV118" s="116">
        <v>9.2083801999999992E-2</v>
      </c>
      <c r="AW118" s="77">
        <v>7.7136618000000004E-2</v>
      </c>
    </row>
    <row r="119" spans="2:49">
      <c r="B119" s="74">
        <v>43581</v>
      </c>
      <c r="C119" s="118">
        <v>2.5483752799999997</v>
      </c>
      <c r="D119" s="118">
        <v>0.811554463</v>
      </c>
      <c r="E119" s="118">
        <v>5.4125085319999995</v>
      </c>
      <c r="F119" s="117">
        <v>2.6485883414272653</v>
      </c>
      <c r="G119" s="117">
        <v>0.69953496699999995</v>
      </c>
      <c r="H119" s="117">
        <v>0.540789411</v>
      </c>
      <c r="I119" s="117">
        <v>0.58139007300000001</v>
      </c>
      <c r="J119" s="117">
        <v>6.3317123394604087</v>
      </c>
      <c r="K119" s="79">
        <v>19.574453406887674</v>
      </c>
      <c r="L119" s="53"/>
      <c r="M119" s="74">
        <v>43947</v>
      </c>
      <c r="N119" s="116">
        <v>2.103987804</v>
      </c>
      <c r="O119" s="116">
        <v>0.12022042699999999</v>
      </c>
      <c r="P119" s="116">
        <v>1.683765409</v>
      </c>
      <c r="Q119" s="116">
        <v>1.0582363805449726</v>
      </c>
      <c r="R119" s="116">
        <v>0.26952500699999998</v>
      </c>
      <c r="S119" s="116">
        <v>0.26977220500000004</v>
      </c>
      <c r="T119" s="116">
        <v>0.124467569</v>
      </c>
      <c r="U119" s="116">
        <v>2.3853571238130713</v>
      </c>
      <c r="V119" s="81">
        <v>8.0153319253580442</v>
      </c>
      <c r="W119" s="67"/>
      <c r="X119" s="67"/>
      <c r="AK119" s="103">
        <v>43581</v>
      </c>
      <c r="AL119" s="118">
        <v>0.33773403499999999</v>
      </c>
      <c r="AM119" s="118">
        <v>0.34693176199999998</v>
      </c>
      <c r="AN119" s="118">
        <v>0.45331912600000002</v>
      </c>
      <c r="AO119" s="118">
        <v>0.27590068400000001</v>
      </c>
      <c r="AP119" s="136">
        <v>0.27376730200000005</v>
      </c>
      <c r="AQ119" s="53"/>
      <c r="AR119" s="74">
        <v>43947</v>
      </c>
      <c r="AS119" s="116">
        <v>0.120842739</v>
      </c>
      <c r="AT119" s="116">
        <v>9.7376027000000004E-2</v>
      </c>
      <c r="AU119" s="116">
        <v>0.24141156599999999</v>
      </c>
      <c r="AV119" s="116">
        <v>8.7459259000000011E-2</v>
      </c>
      <c r="AW119" s="77">
        <v>6.9228485000000006E-2</v>
      </c>
    </row>
    <row r="120" spans="2:49">
      <c r="B120" s="74">
        <v>43582</v>
      </c>
      <c r="C120" s="118">
        <v>2.4799793349999999</v>
      </c>
      <c r="D120" s="118">
        <v>0.79396449300000005</v>
      </c>
      <c r="E120" s="118">
        <v>4.6734301589999996</v>
      </c>
      <c r="F120" s="117">
        <v>2.2108316170479889</v>
      </c>
      <c r="G120" s="117">
        <v>0.61148326399999997</v>
      </c>
      <c r="H120" s="117">
        <v>0.52589878899999998</v>
      </c>
      <c r="I120" s="117">
        <v>0.54591463600000001</v>
      </c>
      <c r="J120" s="117">
        <v>5.841801968183697</v>
      </c>
      <c r="K120" s="79">
        <v>17.683304261231687</v>
      </c>
      <c r="L120" s="53"/>
      <c r="M120" s="74">
        <v>43948</v>
      </c>
      <c r="N120" s="116">
        <v>2.3555272570000003</v>
      </c>
      <c r="O120" s="116">
        <v>0.40461161700000003</v>
      </c>
      <c r="P120" s="116">
        <v>2.3463283609999999</v>
      </c>
      <c r="Q120" s="116">
        <v>1.8646399432600689</v>
      </c>
      <c r="R120" s="116">
        <v>0.57162969699999999</v>
      </c>
      <c r="S120" s="116">
        <v>0.46669240299999998</v>
      </c>
      <c r="T120" s="116">
        <v>0.40604579599999996</v>
      </c>
      <c r="U120" s="116">
        <v>3.9062259340937779</v>
      </c>
      <c r="V120" s="81">
        <v>12.321701008353847</v>
      </c>
      <c r="W120" s="67"/>
      <c r="X120" s="67"/>
      <c r="AK120" s="103">
        <v>43582</v>
      </c>
      <c r="AL120" s="118">
        <v>0.30750508899999995</v>
      </c>
      <c r="AM120" s="118">
        <v>0.306620695</v>
      </c>
      <c r="AN120" s="118">
        <v>0.404844551</v>
      </c>
      <c r="AO120" s="118">
        <v>0.25004055400000003</v>
      </c>
      <c r="AP120" s="136">
        <v>0.184224253</v>
      </c>
      <c r="AQ120" s="53"/>
      <c r="AR120" s="74">
        <v>43948</v>
      </c>
      <c r="AS120" s="116">
        <v>0.21097185500000001</v>
      </c>
      <c r="AT120" s="116">
        <v>0.17730774400000002</v>
      </c>
      <c r="AU120" s="116">
        <v>0.41992837199999999</v>
      </c>
      <c r="AV120" s="116">
        <v>0.179463498</v>
      </c>
      <c r="AW120" s="77">
        <v>0.114419489</v>
      </c>
    </row>
    <row r="121" spans="2:49">
      <c r="B121" s="74">
        <v>43583</v>
      </c>
      <c r="C121" s="118">
        <v>2.4172138300000001</v>
      </c>
      <c r="D121" s="118">
        <v>0.71849053500000004</v>
      </c>
      <c r="E121" s="118">
        <v>3.4708325180000004</v>
      </c>
      <c r="F121" s="117">
        <v>1.7514260761723588</v>
      </c>
      <c r="G121" s="117">
        <v>0.49226478800000001</v>
      </c>
      <c r="H121" s="117">
        <v>0.48680495299999998</v>
      </c>
      <c r="I121" s="117">
        <v>0.446880624</v>
      </c>
      <c r="J121" s="117">
        <v>5.3918455997840224</v>
      </c>
      <c r="K121" s="79">
        <v>15.175758923956382</v>
      </c>
      <c r="L121" s="53"/>
      <c r="M121" s="74">
        <v>43949</v>
      </c>
      <c r="N121" s="116">
        <v>2.338392051</v>
      </c>
      <c r="O121" s="116">
        <v>0.408908467</v>
      </c>
      <c r="P121" s="116">
        <v>2.96806335</v>
      </c>
      <c r="Q121" s="116">
        <v>1.9951300600273931</v>
      </c>
      <c r="R121" s="116">
        <v>0.59516923499999996</v>
      </c>
      <c r="S121" s="116">
        <v>0.46199791299999998</v>
      </c>
      <c r="T121" s="116">
        <v>0.43170910499999998</v>
      </c>
      <c r="U121" s="116">
        <v>4.2068642986393678</v>
      </c>
      <c r="V121" s="81">
        <v>13.406234479666761</v>
      </c>
      <c r="W121" s="67"/>
      <c r="X121" s="67"/>
      <c r="AK121" s="103">
        <v>43583</v>
      </c>
      <c r="AL121" s="118">
        <v>0.26275386700000003</v>
      </c>
      <c r="AM121" s="118">
        <v>0.23778581899999998</v>
      </c>
      <c r="AN121" s="118">
        <v>0.30616175699999998</v>
      </c>
      <c r="AO121" s="118">
        <v>0.208508</v>
      </c>
      <c r="AP121" s="136">
        <v>0.121478085</v>
      </c>
      <c r="AQ121" s="53"/>
      <c r="AR121" s="74">
        <v>43949</v>
      </c>
      <c r="AS121" s="116">
        <v>0.22878823700000001</v>
      </c>
      <c r="AT121" s="116">
        <v>0.19677613200000002</v>
      </c>
      <c r="AU121" s="116">
        <v>0.42687977100000002</v>
      </c>
      <c r="AV121" s="116">
        <v>0.19470712599999998</v>
      </c>
      <c r="AW121" s="77">
        <v>0.12510716399999999</v>
      </c>
    </row>
    <row r="122" spans="2:49">
      <c r="B122" s="74">
        <v>43584</v>
      </c>
      <c r="C122" s="118">
        <v>2.503208018</v>
      </c>
      <c r="D122" s="118">
        <v>0.80048155599999993</v>
      </c>
      <c r="E122" s="118">
        <v>4.5463269110000004</v>
      </c>
      <c r="F122" s="117">
        <v>2.3100936856024545</v>
      </c>
      <c r="G122" s="117">
        <v>0.68664104700000006</v>
      </c>
      <c r="H122" s="117">
        <v>0.52764157599999995</v>
      </c>
      <c r="I122" s="117">
        <v>0.56768383499999997</v>
      </c>
      <c r="J122" s="117">
        <v>6.3529629245190824</v>
      </c>
      <c r="K122" s="79">
        <v>18.295039553121537</v>
      </c>
      <c r="L122" s="53"/>
      <c r="M122" s="74">
        <v>43950</v>
      </c>
      <c r="N122" s="116">
        <v>2.364011724</v>
      </c>
      <c r="O122" s="116">
        <v>0.40334531600000001</v>
      </c>
      <c r="P122" s="116">
        <v>3.1083248020000003</v>
      </c>
      <c r="Q122" s="116">
        <v>1.9974900009662255</v>
      </c>
      <c r="R122" s="116">
        <v>0.61483407700000003</v>
      </c>
      <c r="S122" s="116">
        <v>0.32763309299999999</v>
      </c>
      <c r="T122" s="116">
        <v>0.44739603499999997</v>
      </c>
      <c r="U122" s="116">
        <v>4.2661043579812619</v>
      </c>
      <c r="V122" s="81">
        <v>13.529139405947488</v>
      </c>
      <c r="W122" s="67"/>
      <c r="X122" s="67"/>
      <c r="AK122" s="103">
        <v>43584</v>
      </c>
      <c r="AL122" s="118">
        <v>0.29328993400000003</v>
      </c>
      <c r="AM122" s="118">
        <v>0.28894540500000004</v>
      </c>
      <c r="AN122" s="118">
        <v>0.437013443</v>
      </c>
      <c r="AO122" s="118">
        <v>0.23493477600000001</v>
      </c>
      <c r="AP122" s="136">
        <v>0.25974640999999998</v>
      </c>
      <c r="AQ122" s="53"/>
      <c r="AR122" s="74">
        <v>43950</v>
      </c>
      <c r="AS122" s="116">
        <v>0.23083716699999998</v>
      </c>
      <c r="AT122" s="116">
        <v>0.19361132199999997</v>
      </c>
      <c r="AU122" s="116">
        <v>0.43237754599999995</v>
      </c>
      <c r="AV122" s="116">
        <v>0.19220732800000001</v>
      </c>
      <c r="AW122" s="77">
        <v>0.123194839</v>
      </c>
    </row>
    <row r="123" spans="2:49">
      <c r="B123" s="74">
        <v>43585</v>
      </c>
      <c r="C123" s="118">
        <v>2.5098450740000002</v>
      </c>
      <c r="D123" s="118">
        <v>0.80414771699999998</v>
      </c>
      <c r="E123" s="118">
        <v>5.2665244840000005</v>
      </c>
      <c r="F123" s="117">
        <v>2.662498980829525</v>
      </c>
      <c r="G123" s="117">
        <v>0.69551794299999992</v>
      </c>
      <c r="H123" s="117">
        <v>0.53221035500000002</v>
      </c>
      <c r="I123" s="117">
        <v>0.57878714899999995</v>
      </c>
      <c r="J123" s="117">
        <v>6.7780009645227466</v>
      </c>
      <c r="K123" s="79">
        <v>19.827532667352273</v>
      </c>
      <c r="L123" s="53"/>
      <c r="M123" s="74">
        <v>43951</v>
      </c>
      <c r="N123" s="116">
        <v>2.4993392719999998</v>
      </c>
      <c r="O123" s="116">
        <v>0.39934341800000001</v>
      </c>
      <c r="P123" s="116">
        <v>3.1446807089999997</v>
      </c>
      <c r="Q123" s="116">
        <v>2.0544065552818758</v>
      </c>
      <c r="R123" s="116">
        <v>0.65416946699999989</v>
      </c>
      <c r="S123" s="116">
        <v>0.44883020500000004</v>
      </c>
      <c r="T123" s="116">
        <v>0.46818891100000004</v>
      </c>
      <c r="U123" s="116">
        <v>4.4283996736635158</v>
      </c>
      <c r="V123" s="81">
        <v>14.097358210945393</v>
      </c>
      <c r="W123" s="67"/>
      <c r="X123" s="67"/>
      <c r="AK123" s="103">
        <v>43585</v>
      </c>
      <c r="AL123" s="118">
        <v>0.338787273</v>
      </c>
      <c r="AM123" s="118">
        <v>0.34370290799999997</v>
      </c>
      <c r="AN123" s="118">
        <v>0.46480998499999998</v>
      </c>
      <c r="AO123" s="118">
        <v>0.288169071</v>
      </c>
      <c r="AP123" s="136">
        <v>0.268305293</v>
      </c>
      <c r="AQ123" s="53"/>
      <c r="AR123" s="74">
        <v>43951</v>
      </c>
      <c r="AS123" s="116">
        <v>0.23962483300000001</v>
      </c>
      <c r="AT123" s="116">
        <v>0.201338452</v>
      </c>
      <c r="AU123" s="116">
        <v>0.43825303999999998</v>
      </c>
      <c r="AV123" s="116">
        <v>0.190762395</v>
      </c>
      <c r="AW123" s="77">
        <v>0.13689998199999998</v>
      </c>
    </row>
    <row r="124" spans="2:49">
      <c r="B124" s="74">
        <v>43586</v>
      </c>
      <c r="C124" s="118">
        <v>2.507729243</v>
      </c>
      <c r="D124" s="118">
        <v>0.79427149200000002</v>
      </c>
      <c r="E124" s="118">
        <v>5.3345343019999998</v>
      </c>
      <c r="F124" s="117">
        <v>2.2316344013425633</v>
      </c>
      <c r="G124" s="117">
        <v>0.65976989500000005</v>
      </c>
      <c r="H124" s="117">
        <v>0.53064436999999998</v>
      </c>
      <c r="I124" s="117">
        <v>0.50672730499999996</v>
      </c>
      <c r="J124" s="117">
        <v>6.4970086470104569</v>
      </c>
      <c r="K124" s="79">
        <v>19.062319655353022</v>
      </c>
      <c r="L124" s="53"/>
      <c r="M124" s="74">
        <v>43952</v>
      </c>
      <c r="N124" s="116">
        <v>1.941957932</v>
      </c>
      <c r="O124" s="116">
        <v>0.42541087500000002</v>
      </c>
      <c r="P124" s="116">
        <v>3.3732101660000002</v>
      </c>
      <c r="Q124" s="116">
        <v>1.303092245622657</v>
      </c>
      <c r="R124" s="116">
        <v>0.33954924400000003</v>
      </c>
      <c r="S124" s="116">
        <v>0.45014838600000001</v>
      </c>
      <c r="T124" s="116">
        <v>0.20415211799999999</v>
      </c>
      <c r="U124" s="116">
        <v>3.4486244250224316</v>
      </c>
      <c r="V124" s="81">
        <v>11.486145391645088</v>
      </c>
      <c r="W124" s="67"/>
      <c r="X124" s="67"/>
      <c r="AK124" s="103">
        <v>43586</v>
      </c>
      <c r="AL124" s="118">
        <v>0.33869736700000003</v>
      </c>
      <c r="AM124" s="118">
        <v>0.25781499899999999</v>
      </c>
      <c r="AN124" s="118">
        <v>0.340493037</v>
      </c>
      <c r="AO124" s="118">
        <v>0.25357807300000001</v>
      </c>
      <c r="AP124" s="136">
        <v>0.22274665299999999</v>
      </c>
      <c r="AQ124" s="53"/>
      <c r="AR124" s="74">
        <v>43952</v>
      </c>
      <c r="AS124" s="116">
        <v>0.25457359699999998</v>
      </c>
      <c r="AT124" s="116">
        <v>9.6715833000000001E-2</v>
      </c>
      <c r="AU124" s="116">
        <v>0.26726645799999998</v>
      </c>
      <c r="AV124" s="116">
        <v>8.3109837000000006E-2</v>
      </c>
      <c r="AW124" s="77">
        <v>6.9889903000000003E-2</v>
      </c>
    </row>
    <row r="125" spans="2:49">
      <c r="B125" s="74">
        <v>43587</v>
      </c>
      <c r="C125" s="118">
        <v>2.510654916</v>
      </c>
      <c r="D125" s="118">
        <v>0.80725616500000008</v>
      </c>
      <c r="E125" s="118">
        <v>5.3687781880000003</v>
      </c>
      <c r="F125" s="117">
        <v>2.620679573346798</v>
      </c>
      <c r="G125" s="117">
        <v>0.64213124100000007</v>
      </c>
      <c r="H125" s="117">
        <v>0.53418369799999998</v>
      </c>
      <c r="I125" s="117">
        <v>0.56951868100000003</v>
      </c>
      <c r="J125" s="117">
        <v>6.7877119599107321</v>
      </c>
      <c r="K125" s="79">
        <v>19.84091442225753</v>
      </c>
      <c r="L125" s="53"/>
      <c r="M125" s="74">
        <v>43953</v>
      </c>
      <c r="N125" s="116">
        <v>1.753245173</v>
      </c>
      <c r="O125" s="116">
        <v>0.333440821</v>
      </c>
      <c r="P125" s="116">
        <v>2.8779587880000004</v>
      </c>
      <c r="Q125" s="116">
        <v>1.5786508921187721</v>
      </c>
      <c r="R125" s="116">
        <v>0.325031036</v>
      </c>
      <c r="S125" s="116">
        <v>0.37859989299999997</v>
      </c>
      <c r="T125" s="116">
        <v>0.30036677100000003</v>
      </c>
      <c r="U125" s="116">
        <v>3.2483185088271718</v>
      </c>
      <c r="V125" s="81">
        <v>10.795611882945945</v>
      </c>
      <c r="W125" s="67"/>
      <c r="X125" s="67"/>
      <c r="AK125" s="103">
        <v>43587</v>
      </c>
      <c r="AL125" s="118">
        <v>0.33884268099999998</v>
      </c>
      <c r="AM125" s="118">
        <v>0.34478814899999999</v>
      </c>
      <c r="AN125" s="118">
        <v>0.45815848599999998</v>
      </c>
      <c r="AO125" s="118">
        <v>0.286958834</v>
      </c>
      <c r="AP125" s="136">
        <v>0.24217755300000002</v>
      </c>
      <c r="AQ125" s="53"/>
      <c r="AR125" s="74">
        <v>43953</v>
      </c>
      <c r="AS125" s="116">
        <v>0.19418669799999999</v>
      </c>
      <c r="AT125" s="116">
        <v>0.16371730200000001</v>
      </c>
      <c r="AU125" s="116">
        <v>0.37638335899999997</v>
      </c>
      <c r="AV125" s="116">
        <v>0.16111099100000001</v>
      </c>
      <c r="AW125" s="77">
        <v>8.8903346999999994E-2</v>
      </c>
    </row>
    <row r="126" spans="2:49">
      <c r="B126" s="74">
        <v>43588</v>
      </c>
      <c r="C126" s="118">
        <v>2.5483752799999997</v>
      </c>
      <c r="D126" s="118">
        <v>0.81305210400000005</v>
      </c>
      <c r="E126" s="118">
        <v>5.4223437510000005</v>
      </c>
      <c r="F126" s="117">
        <v>2.6234938780182175</v>
      </c>
      <c r="G126" s="117">
        <v>0.65375933799999997</v>
      </c>
      <c r="H126" s="117">
        <v>0.540789411</v>
      </c>
      <c r="I126" s="117">
        <v>0.57925791500000001</v>
      </c>
      <c r="J126" s="117">
        <v>6.5093839871861734</v>
      </c>
      <c r="K126" s="79">
        <v>19.690455664204389</v>
      </c>
      <c r="L126" s="53"/>
      <c r="M126" s="74">
        <v>43954</v>
      </c>
      <c r="N126" s="116">
        <v>1.6889589520000001</v>
      </c>
      <c r="O126" s="116">
        <v>0.12677881699999999</v>
      </c>
      <c r="P126" s="116">
        <v>1.8966393880000001</v>
      </c>
      <c r="Q126" s="116">
        <v>1.0947412506477214</v>
      </c>
      <c r="R126" s="116">
        <v>0.26340260999999998</v>
      </c>
      <c r="S126" s="116">
        <v>0.285498007</v>
      </c>
      <c r="T126" s="116">
        <v>0.13493849699999999</v>
      </c>
      <c r="U126" s="116">
        <v>2.5382527269060486</v>
      </c>
      <c r="V126" s="81">
        <v>8.0292102485537704</v>
      </c>
      <c r="W126" s="67"/>
      <c r="X126" s="67"/>
      <c r="AK126" s="103">
        <v>43588</v>
      </c>
      <c r="AL126" s="118">
        <v>0.33803218499999999</v>
      </c>
      <c r="AM126" s="118">
        <v>0.34470031600000001</v>
      </c>
      <c r="AN126" s="118">
        <v>0.45471150699999996</v>
      </c>
      <c r="AO126" s="118">
        <v>0.28956030300000002</v>
      </c>
      <c r="AP126" s="136">
        <v>0.25821337999999999</v>
      </c>
      <c r="AQ126" s="53"/>
      <c r="AR126" s="74">
        <v>43954</v>
      </c>
      <c r="AS126" s="116">
        <v>0.13680637599999998</v>
      </c>
      <c r="AT126" s="116">
        <v>9.8873501999999988E-2</v>
      </c>
      <c r="AU126" s="116">
        <v>0.256831806</v>
      </c>
      <c r="AV126" s="116">
        <v>8.3360392000000005E-2</v>
      </c>
      <c r="AW126" s="77">
        <v>7.1474062000000005E-2</v>
      </c>
    </row>
    <row r="127" spans="2:49">
      <c r="B127" s="74">
        <v>43589</v>
      </c>
      <c r="C127" s="118">
        <v>2.4799793349999999</v>
      </c>
      <c r="D127" s="118">
        <v>0.79776482700000007</v>
      </c>
      <c r="E127" s="118">
        <v>4.716210995</v>
      </c>
      <c r="F127" s="117">
        <v>2.2265637870118753</v>
      </c>
      <c r="G127" s="117">
        <v>0.57955648599999998</v>
      </c>
      <c r="H127" s="117">
        <v>0.52589878899999998</v>
      </c>
      <c r="I127" s="117">
        <v>0.54291041600000001</v>
      </c>
      <c r="J127" s="117">
        <v>6.0845883527946656</v>
      </c>
      <c r="K127" s="79">
        <v>17.953472987806542</v>
      </c>
      <c r="L127" s="53"/>
      <c r="M127" s="74">
        <v>43955</v>
      </c>
      <c r="N127" s="116">
        <v>1.8134771270000001</v>
      </c>
      <c r="O127" s="116">
        <v>0.54303367000000002</v>
      </c>
      <c r="P127" s="116">
        <v>2.6242297730000002</v>
      </c>
      <c r="Q127" s="116">
        <v>2.0189875203778609</v>
      </c>
      <c r="R127" s="116">
        <v>0.44968813900000004</v>
      </c>
      <c r="S127" s="116">
        <v>0.31373886300000003</v>
      </c>
      <c r="T127" s="116">
        <v>0.42716316600000004</v>
      </c>
      <c r="U127" s="116">
        <v>3.9673663353648401</v>
      </c>
      <c r="V127" s="81">
        <v>12.157684593742703</v>
      </c>
      <c r="W127" s="67"/>
      <c r="X127" s="67"/>
      <c r="AK127" s="103">
        <v>43589</v>
      </c>
      <c r="AL127" s="118">
        <v>0.29613317900000002</v>
      </c>
      <c r="AM127" s="118">
        <v>0.307712765</v>
      </c>
      <c r="AN127" s="118">
        <v>0.418418401</v>
      </c>
      <c r="AO127" s="118">
        <v>0.25637287400000003</v>
      </c>
      <c r="AP127" s="136">
        <v>0.17144548800000001</v>
      </c>
      <c r="AQ127" s="53"/>
      <c r="AR127" s="74">
        <v>43955</v>
      </c>
      <c r="AS127" s="116">
        <v>0.230362282</v>
      </c>
      <c r="AT127" s="116">
        <v>0.192835917</v>
      </c>
      <c r="AU127" s="116">
        <v>0.43184651000000002</v>
      </c>
      <c r="AV127" s="116">
        <v>0.210965916</v>
      </c>
      <c r="AW127" s="77">
        <v>0.13003563300000001</v>
      </c>
    </row>
    <row r="128" spans="2:49">
      <c r="B128" s="74">
        <v>43590</v>
      </c>
      <c r="C128" s="118">
        <v>2.4172138300000001</v>
      </c>
      <c r="D128" s="118">
        <v>0.722612755</v>
      </c>
      <c r="E128" s="118">
        <v>3.4965480380000002</v>
      </c>
      <c r="F128" s="117">
        <v>1.8154331749305244</v>
      </c>
      <c r="G128" s="117">
        <v>0.49434626700000001</v>
      </c>
      <c r="H128" s="117">
        <v>0.48680495299999998</v>
      </c>
      <c r="I128" s="117">
        <v>0.43698901699999998</v>
      </c>
      <c r="J128" s="117">
        <v>5.2686132121634541</v>
      </c>
      <c r="K128" s="79">
        <v>15.13856124709398</v>
      </c>
      <c r="L128" s="53"/>
      <c r="M128" s="74">
        <v>43956</v>
      </c>
      <c r="N128" s="116">
        <v>1.8939132359999999</v>
      </c>
      <c r="O128" s="116">
        <v>0.53501628099999998</v>
      </c>
      <c r="P128" s="116">
        <v>2.83769714</v>
      </c>
      <c r="Q128" s="116">
        <v>2.0701126662428675</v>
      </c>
      <c r="R128" s="116">
        <v>0.47501663099999997</v>
      </c>
      <c r="S128" s="116">
        <v>0.32534783699999997</v>
      </c>
      <c r="T128" s="116">
        <v>0.45313260999999999</v>
      </c>
      <c r="U128" s="116">
        <v>4.0838065786440136</v>
      </c>
      <c r="V128" s="81">
        <v>12.674042979886883</v>
      </c>
      <c r="W128" s="67"/>
      <c r="X128" s="67"/>
      <c r="AK128" s="103">
        <v>43590</v>
      </c>
      <c r="AL128" s="118">
        <v>0.25353526800000004</v>
      </c>
      <c r="AM128" s="118">
        <v>0.24574732699999999</v>
      </c>
      <c r="AN128" s="118">
        <v>0.334755158</v>
      </c>
      <c r="AO128" s="118">
        <v>0.203195402</v>
      </c>
      <c r="AP128" s="136">
        <v>0.129203502</v>
      </c>
      <c r="AQ128" s="53"/>
      <c r="AR128" s="74">
        <v>43956</v>
      </c>
      <c r="AS128" s="116">
        <v>0.24177447099999999</v>
      </c>
      <c r="AT128" s="116">
        <v>0.219625345</v>
      </c>
      <c r="AU128" s="116">
        <v>0.43290171199999999</v>
      </c>
      <c r="AV128" s="116">
        <v>0.21886407500000002</v>
      </c>
      <c r="AW128" s="77">
        <v>0.13854143700000002</v>
      </c>
    </row>
    <row r="129" spans="2:49">
      <c r="B129" s="74">
        <v>43591</v>
      </c>
      <c r="C129" s="118">
        <v>2.503208018</v>
      </c>
      <c r="D129" s="118">
        <v>0.80631601500000005</v>
      </c>
      <c r="E129" s="118">
        <v>4.5515243329999997</v>
      </c>
      <c r="F129" s="117">
        <v>2.323417606736276</v>
      </c>
      <c r="G129" s="117">
        <v>0.681145271</v>
      </c>
      <c r="H129" s="117">
        <v>0.52764157599999995</v>
      </c>
      <c r="I129" s="117">
        <v>0.56793723299999999</v>
      </c>
      <c r="J129" s="117">
        <v>6.0447753286105508</v>
      </c>
      <c r="K129" s="79">
        <v>18.005965381346826</v>
      </c>
      <c r="L129" s="53"/>
      <c r="M129" s="74">
        <v>43957</v>
      </c>
      <c r="N129" s="116">
        <v>2.3767676770000001</v>
      </c>
      <c r="O129" s="116">
        <v>0.55564542500000003</v>
      </c>
      <c r="P129" s="116">
        <v>2.9021956749999998</v>
      </c>
      <c r="Q129" s="116">
        <v>2.0804996735419166</v>
      </c>
      <c r="R129" s="116">
        <v>0.57846790300000006</v>
      </c>
      <c r="S129" s="116">
        <v>0.33222228000000004</v>
      </c>
      <c r="T129" s="116">
        <v>0.46562409900000001</v>
      </c>
      <c r="U129" s="116">
        <v>4.2465542654353952</v>
      </c>
      <c r="V129" s="81">
        <v>13.53797699797731</v>
      </c>
      <c r="W129" s="67"/>
      <c r="X129" s="67"/>
      <c r="AK129" s="103">
        <v>43591</v>
      </c>
      <c r="AL129" s="118">
        <v>0.24139276100000001</v>
      </c>
      <c r="AM129" s="118">
        <v>0.29464198599999997</v>
      </c>
      <c r="AN129" s="118">
        <v>0.439085489</v>
      </c>
      <c r="AO129" s="118">
        <v>0.23863691399999998</v>
      </c>
      <c r="AP129" s="136">
        <v>0.266545906</v>
      </c>
      <c r="AQ129" s="53"/>
      <c r="AR129" s="74">
        <v>43957</v>
      </c>
      <c r="AS129" s="116">
        <v>0.244199898</v>
      </c>
      <c r="AT129" s="116">
        <v>0.20554520300000001</v>
      </c>
      <c r="AU129" s="116">
        <v>0.43269262800000002</v>
      </c>
      <c r="AV129" s="116">
        <v>0.21546494500000002</v>
      </c>
      <c r="AW129" s="77">
        <v>0.13640440400000001</v>
      </c>
    </row>
    <row r="130" spans="2:49">
      <c r="B130" s="74">
        <v>43592</v>
      </c>
      <c r="C130" s="118">
        <v>2.5098450740000002</v>
      </c>
      <c r="D130" s="118">
        <v>0.80058770800000001</v>
      </c>
      <c r="E130" s="118">
        <v>5.2496024170000002</v>
      </c>
      <c r="F130" s="117">
        <v>2.6813845808995564</v>
      </c>
      <c r="G130" s="117">
        <v>0.69353577899999996</v>
      </c>
      <c r="H130" s="117">
        <v>0.53221035500000002</v>
      </c>
      <c r="I130" s="117">
        <v>0.57752432999999992</v>
      </c>
      <c r="J130" s="117">
        <v>6.550573766250789</v>
      </c>
      <c r="K130" s="79">
        <v>19.595264010150348</v>
      </c>
      <c r="L130" s="53"/>
      <c r="M130" s="74">
        <v>43958</v>
      </c>
      <c r="N130" s="116">
        <v>2.3962550839999999</v>
      </c>
      <c r="O130" s="116">
        <v>0.48893429799999999</v>
      </c>
      <c r="P130" s="116">
        <v>3.0723199999999999</v>
      </c>
      <c r="Q130" s="116">
        <v>2.0678757857448682</v>
      </c>
      <c r="R130" s="116">
        <v>0.57435324300000001</v>
      </c>
      <c r="S130" s="116">
        <v>0.45113644000000003</v>
      </c>
      <c r="T130" s="116">
        <v>0.47986426299999996</v>
      </c>
      <c r="U130" s="116">
        <v>4.1925111585153108</v>
      </c>
      <c r="V130" s="81">
        <v>13.723250272260179</v>
      </c>
      <c r="W130" s="67"/>
      <c r="X130" s="67"/>
      <c r="AK130" s="103">
        <v>43592</v>
      </c>
      <c r="AL130" s="118">
        <v>0.33800322199999999</v>
      </c>
      <c r="AM130" s="118">
        <v>0.34590983799999997</v>
      </c>
      <c r="AN130" s="118">
        <v>0.45992841100000004</v>
      </c>
      <c r="AO130" s="118">
        <v>0.28981917599999996</v>
      </c>
      <c r="AP130" s="136">
        <v>0.26704874900000003</v>
      </c>
      <c r="AQ130" s="53"/>
      <c r="AR130" s="74">
        <v>43958</v>
      </c>
      <c r="AS130" s="116">
        <v>0.23862687100000002</v>
      </c>
      <c r="AT130" s="116">
        <v>0.20263212899999999</v>
      </c>
      <c r="AU130" s="116">
        <v>0.43376413600000002</v>
      </c>
      <c r="AV130" s="116">
        <v>0.20971614099999999</v>
      </c>
      <c r="AW130" s="77">
        <v>0.13535213000000001</v>
      </c>
    </row>
    <row r="131" spans="2:49">
      <c r="B131" s="74">
        <v>43593</v>
      </c>
      <c r="C131" s="118">
        <v>2.507729243</v>
      </c>
      <c r="D131" s="118">
        <v>0.79940638899999994</v>
      </c>
      <c r="E131" s="118">
        <v>5.3373862879999994</v>
      </c>
      <c r="F131" s="117">
        <v>2.604003784192999</v>
      </c>
      <c r="G131" s="117">
        <v>0.6910323639999999</v>
      </c>
      <c r="H131" s="117">
        <v>0.53064436999999998</v>
      </c>
      <c r="I131" s="117">
        <v>0.57768790400000003</v>
      </c>
      <c r="J131" s="117">
        <v>6.5807342586349984</v>
      </c>
      <c r="K131" s="79">
        <v>19.628624600827997</v>
      </c>
      <c r="L131" s="53"/>
      <c r="M131" s="74">
        <v>43959</v>
      </c>
      <c r="N131" s="116">
        <v>2.4143427050000001</v>
      </c>
      <c r="O131" s="116">
        <v>0.53525684699999998</v>
      </c>
      <c r="P131" s="116">
        <v>3.1182420499999997</v>
      </c>
      <c r="Q131" s="116">
        <v>1.8577086331361445</v>
      </c>
      <c r="R131" s="116">
        <v>0.62669221400000008</v>
      </c>
      <c r="S131" s="116">
        <v>0.47491018699999998</v>
      </c>
      <c r="T131" s="116">
        <v>0.48017412800000003</v>
      </c>
      <c r="U131" s="116">
        <v>4.2388591962886837</v>
      </c>
      <c r="V131" s="81">
        <v>13.746185960424828</v>
      </c>
      <c r="W131" s="67"/>
      <c r="X131" s="67"/>
      <c r="AK131" s="103">
        <v>43593</v>
      </c>
      <c r="AL131" s="118">
        <v>0.33955999599999998</v>
      </c>
      <c r="AM131" s="118">
        <v>0.28398119099999997</v>
      </c>
      <c r="AN131" s="118">
        <v>0.462816593</v>
      </c>
      <c r="AO131" s="118">
        <v>0.28983763799999995</v>
      </c>
      <c r="AP131" s="136">
        <v>0.26851428199999999</v>
      </c>
      <c r="AQ131" s="53"/>
      <c r="AR131" s="74">
        <v>43959</v>
      </c>
      <c r="AS131" s="116">
        <v>0.16518166399999998</v>
      </c>
      <c r="AT131" s="116">
        <v>0.10192163700000001</v>
      </c>
      <c r="AU131" s="116">
        <v>0.41825684299999999</v>
      </c>
      <c r="AV131" s="116">
        <v>0.21754262499999999</v>
      </c>
      <c r="AW131" s="77">
        <v>0.144588998</v>
      </c>
    </row>
    <row r="132" spans="2:49">
      <c r="B132" s="74">
        <v>43594</v>
      </c>
      <c r="C132" s="118">
        <v>2.510654916</v>
      </c>
      <c r="D132" s="118">
        <v>0.79881361500000003</v>
      </c>
      <c r="E132" s="118">
        <v>5.3565213480000002</v>
      </c>
      <c r="F132" s="117">
        <v>2.6908372863238053</v>
      </c>
      <c r="G132" s="117">
        <v>0.64267584099999997</v>
      </c>
      <c r="H132" s="117">
        <v>0.53418369799999998</v>
      </c>
      <c r="I132" s="117">
        <v>0.57858259099999998</v>
      </c>
      <c r="J132" s="117">
        <v>6.6479784193598102</v>
      </c>
      <c r="K132" s="79">
        <v>19.760247714683619</v>
      </c>
      <c r="L132" s="53"/>
      <c r="M132" s="74">
        <v>43960</v>
      </c>
      <c r="N132" s="116">
        <v>2.335967551</v>
      </c>
      <c r="O132" s="116">
        <v>0.46359991700000003</v>
      </c>
      <c r="P132" s="116">
        <v>2.6510315200000001</v>
      </c>
      <c r="Q132" s="116">
        <v>1.6169796703188604</v>
      </c>
      <c r="R132" s="116">
        <v>0.33789101299999996</v>
      </c>
      <c r="S132" s="116">
        <v>0.41196875500000002</v>
      </c>
      <c r="T132" s="116">
        <v>0.38397442399999998</v>
      </c>
      <c r="U132" s="116">
        <v>3.5047456329062561</v>
      </c>
      <c r="V132" s="81">
        <v>11.706158483225117</v>
      </c>
      <c r="W132" s="67"/>
      <c r="X132" s="67"/>
      <c r="AK132" s="103">
        <v>43594</v>
      </c>
      <c r="AL132" s="118">
        <v>0.33775839399999996</v>
      </c>
      <c r="AM132" s="118">
        <v>0.34675365800000002</v>
      </c>
      <c r="AN132" s="118">
        <v>0.46222476600000001</v>
      </c>
      <c r="AO132" s="118">
        <v>0.28975879700000001</v>
      </c>
      <c r="AP132" s="136">
        <v>0.27261976100000002</v>
      </c>
      <c r="AQ132" s="53"/>
      <c r="AR132" s="74">
        <v>43960</v>
      </c>
      <c r="AS132" s="116">
        <v>0.19011150899999998</v>
      </c>
      <c r="AT132" s="116">
        <v>0.16338612400000002</v>
      </c>
      <c r="AU132" s="116">
        <v>0.37705203199999998</v>
      </c>
      <c r="AV132" s="116">
        <v>0.167477722</v>
      </c>
      <c r="AW132" s="77">
        <v>8.7582468999999996E-2</v>
      </c>
    </row>
    <row r="133" spans="2:49">
      <c r="B133" s="74">
        <v>43595</v>
      </c>
      <c r="C133" s="118">
        <v>2.5483752799999997</v>
      </c>
      <c r="D133" s="118">
        <v>0.80631519499999993</v>
      </c>
      <c r="E133" s="118">
        <v>5.4119410129999999</v>
      </c>
      <c r="F133" s="117">
        <v>2.6942719198449558</v>
      </c>
      <c r="G133" s="117">
        <v>0.64932519099999997</v>
      </c>
      <c r="H133" s="117">
        <v>0.540789411</v>
      </c>
      <c r="I133" s="117">
        <v>0.58246013299999999</v>
      </c>
      <c r="J133" s="117">
        <v>6.2579995695542303</v>
      </c>
      <c r="K133" s="79">
        <v>19.491477712399185</v>
      </c>
      <c r="L133" s="53"/>
      <c r="M133" s="74">
        <v>43961</v>
      </c>
      <c r="N133" s="116">
        <v>1.885499517</v>
      </c>
      <c r="O133" s="116">
        <v>0.265043749</v>
      </c>
      <c r="P133" s="116">
        <v>1.6826924299999999</v>
      </c>
      <c r="Q133" s="116">
        <v>1.1888951650464707</v>
      </c>
      <c r="R133" s="116">
        <v>0.25894581299999997</v>
      </c>
      <c r="S133" s="116">
        <v>0.308422641</v>
      </c>
      <c r="T133" s="116">
        <v>0.145426582</v>
      </c>
      <c r="U133" s="116">
        <v>2.5491748055027332</v>
      </c>
      <c r="V133" s="81">
        <v>8.2841007025492033</v>
      </c>
      <c r="W133" s="67"/>
      <c r="X133" s="67"/>
      <c r="AK133" s="103">
        <v>43595</v>
      </c>
      <c r="AL133" s="118">
        <v>0.33546529599999997</v>
      </c>
      <c r="AM133" s="118">
        <v>0.34854054499999998</v>
      </c>
      <c r="AN133" s="118">
        <v>0.46007334999999999</v>
      </c>
      <c r="AO133" s="118">
        <v>0.29123180500000001</v>
      </c>
      <c r="AP133" s="136">
        <v>0.27694875699999999</v>
      </c>
      <c r="AQ133" s="53"/>
      <c r="AR133" s="74">
        <v>43961</v>
      </c>
      <c r="AS133" s="116">
        <v>0.13537078700000002</v>
      </c>
      <c r="AT133" s="116">
        <v>0.10415686</v>
      </c>
      <c r="AU133" s="116">
        <v>0.286721428</v>
      </c>
      <c r="AV133" s="116">
        <v>9.7234483999999996E-2</v>
      </c>
      <c r="AW133" s="77">
        <v>7.2035876999999998E-2</v>
      </c>
    </row>
    <row r="134" spans="2:49">
      <c r="B134" s="74">
        <v>43596</v>
      </c>
      <c r="C134" s="118">
        <v>2.4799793349999999</v>
      </c>
      <c r="D134" s="118">
        <v>0.78033648899999997</v>
      </c>
      <c r="E134" s="118">
        <v>4.7131352350000002</v>
      </c>
      <c r="F134" s="117">
        <v>2.2589837549564398</v>
      </c>
      <c r="G134" s="117">
        <v>0.58781778799999995</v>
      </c>
      <c r="H134" s="117">
        <v>0.52589878899999998</v>
      </c>
      <c r="I134" s="117">
        <v>0.55349543299999993</v>
      </c>
      <c r="J134" s="117">
        <v>5.711244588603873</v>
      </c>
      <c r="K134" s="79">
        <v>17.610891412560314</v>
      </c>
      <c r="L134" s="53"/>
      <c r="M134" s="74">
        <v>43962</v>
      </c>
      <c r="N134" s="116">
        <v>2.411870151</v>
      </c>
      <c r="O134" s="116">
        <v>0.56642179199999998</v>
      </c>
      <c r="P134" s="116">
        <v>2.2468386749999998</v>
      </c>
      <c r="Q134" s="116">
        <v>2.1914336413739828</v>
      </c>
      <c r="R134" s="116">
        <v>0.39035178300000001</v>
      </c>
      <c r="S134" s="116">
        <v>0.47322581300000005</v>
      </c>
      <c r="T134" s="116">
        <v>0.39429256099999999</v>
      </c>
      <c r="U134" s="116">
        <v>4.0366756122094047</v>
      </c>
      <c r="V134" s="81">
        <v>12.711110028583388</v>
      </c>
      <c r="W134" s="67"/>
      <c r="X134" s="67"/>
      <c r="AK134" s="103">
        <v>43596</v>
      </c>
      <c r="AL134" s="118">
        <v>0.29522328800000003</v>
      </c>
      <c r="AM134" s="118">
        <v>0.30813919900000003</v>
      </c>
      <c r="AN134" s="118">
        <v>0.41821185600000005</v>
      </c>
      <c r="AO134" s="118">
        <v>0.26099366899999998</v>
      </c>
      <c r="AP134" s="136">
        <v>0.178639252</v>
      </c>
      <c r="AQ134" s="53"/>
      <c r="AR134" s="74">
        <v>43962</v>
      </c>
      <c r="AS134" s="116">
        <v>0.23408578099999999</v>
      </c>
      <c r="AT134" s="116">
        <v>0.28631564500000001</v>
      </c>
      <c r="AU134" s="116">
        <v>0.43800914399999996</v>
      </c>
      <c r="AV134" s="116">
        <v>0.21881323899999999</v>
      </c>
      <c r="AW134" s="77">
        <v>0.152777623</v>
      </c>
    </row>
    <row r="135" spans="2:49">
      <c r="B135" s="74">
        <v>43597</v>
      </c>
      <c r="C135" s="118">
        <v>2.4172138300000001</v>
      </c>
      <c r="D135" s="118">
        <v>0.521470243</v>
      </c>
      <c r="E135" s="118">
        <v>3.5173973149999997</v>
      </c>
      <c r="F135" s="117">
        <v>1.8898929383274727</v>
      </c>
      <c r="G135" s="117">
        <v>0.50680588299999996</v>
      </c>
      <c r="H135" s="117">
        <v>0.48680495299999998</v>
      </c>
      <c r="I135" s="117">
        <v>0.46048225599999998</v>
      </c>
      <c r="J135" s="117">
        <v>5.1142221077653769</v>
      </c>
      <c r="K135" s="79">
        <v>14.914289526092849</v>
      </c>
      <c r="L135" s="53"/>
      <c r="M135" s="74">
        <v>43963</v>
      </c>
      <c r="N135" s="116">
        <v>2.3785740210000004</v>
      </c>
      <c r="O135" s="116">
        <v>0.55384548300000003</v>
      </c>
      <c r="P135" s="116">
        <v>2.8354620289999999</v>
      </c>
      <c r="Q135" s="116">
        <v>2.2173356865282683</v>
      </c>
      <c r="R135" s="116">
        <v>0.634511779</v>
      </c>
      <c r="S135" s="116">
        <v>0.47359095200000001</v>
      </c>
      <c r="T135" s="116">
        <v>0.435118752</v>
      </c>
      <c r="U135" s="116">
        <v>4.4488073685227976</v>
      </c>
      <c r="V135" s="81">
        <v>13.977246071051065</v>
      </c>
      <c r="W135" s="67"/>
      <c r="X135" s="67"/>
      <c r="AK135" s="103">
        <v>43597</v>
      </c>
      <c r="AL135" s="118">
        <v>0.25828880100000001</v>
      </c>
      <c r="AM135" s="118">
        <v>0.25693047399999996</v>
      </c>
      <c r="AN135" s="118">
        <v>0.36223579700000003</v>
      </c>
      <c r="AO135" s="118">
        <v>0.21127812299999998</v>
      </c>
      <c r="AP135" s="136">
        <v>0.13214095499999998</v>
      </c>
      <c r="AQ135" s="53"/>
      <c r="AR135" s="74">
        <v>43963</v>
      </c>
      <c r="AS135" s="116">
        <v>0.24820560200000003</v>
      </c>
      <c r="AT135" s="116">
        <v>0.28837702399999998</v>
      </c>
      <c r="AU135" s="116">
        <v>0.43725433000000002</v>
      </c>
      <c r="AV135" s="116">
        <v>0.22436202600000002</v>
      </c>
      <c r="AW135" s="77">
        <v>0.15474010800000002</v>
      </c>
    </row>
    <row r="136" spans="2:49">
      <c r="B136" s="74">
        <v>43598</v>
      </c>
      <c r="C136" s="118">
        <v>2.503208018</v>
      </c>
      <c r="D136" s="118">
        <v>0.79508013199999994</v>
      </c>
      <c r="E136" s="118">
        <v>4.5492556780000006</v>
      </c>
      <c r="F136" s="117">
        <v>2.3941361324333608</v>
      </c>
      <c r="G136" s="117">
        <v>0.68663349600000001</v>
      </c>
      <c r="H136" s="117">
        <v>0.52764157599999995</v>
      </c>
      <c r="I136" s="117">
        <v>0.56561081899999999</v>
      </c>
      <c r="J136" s="117">
        <v>6.2491254492212702</v>
      </c>
      <c r="K136" s="79">
        <v>18.270691300654626</v>
      </c>
      <c r="L136" s="53"/>
      <c r="M136" s="74">
        <v>43964</v>
      </c>
      <c r="N136" s="116">
        <v>2.3525075850000001</v>
      </c>
      <c r="O136" s="116">
        <v>0.56098274800000003</v>
      </c>
      <c r="P136" s="116">
        <v>2.9371964049999999</v>
      </c>
      <c r="Q136" s="116">
        <v>2.2162164567960718</v>
      </c>
      <c r="R136" s="116">
        <v>0.63538625300000007</v>
      </c>
      <c r="S136" s="116">
        <v>0.46687857900000002</v>
      </c>
      <c r="T136" s="116">
        <v>0.44104461900000003</v>
      </c>
      <c r="U136" s="116">
        <v>4.4349859963509086</v>
      </c>
      <c r="V136" s="81">
        <v>14.045198642146978</v>
      </c>
      <c r="W136" s="67"/>
      <c r="X136" s="67"/>
      <c r="AK136" s="103">
        <v>43598</v>
      </c>
      <c r="AL136" s="118">
        <v>0.291763683</v>
      </c>
      <c r="AM136" s="118">
        <v>0.30334810700000003</v>
      </c>
      <c r="AN136" s="118">
        <v>0.43910834100000001</v>
      </c>
      <c r="AO136" s="118">
        <v>0.237523173</v>
      </c>
      <c r="AP136" s="136">
        <v>0.26759200399999999</v>
      </c>
      <c r="AQ136" s="53"/>
      <c r="AR136" s="74">
        <v>43964</v>
      </c>
      <c r="AS136" s="116">
        <v>0.25121686900000001</v>
      </c>
      <c r="AT136" s="116">
        <v>0.28669639199999997</v>
      </c>
      <c r="AU136" s="116">
        <v>0.43555445799999998</v>
      </c>
      <c r="AV136" s="116">
        <v>0.22148209599999999</v>
      </c>
      <c r="AW136" s="77">
        <v>0.15174415700000002</v>
      </c>
    </row>
    <row r="137" spans="2:49">
      <c r="B137" s="74">
        <v>43599</v>
      </c>
      <c r="C137" s="118">
        <v>2.5098450740000002</v>
      </c>
      <c r="D137" s="118">
        <v>0.79806588199999995</v>
      </c>
      <c r="E137" s="118">
        <v>5.2607258249999997</v>
      </c>
      <c r="F137" s="117">
        <v>2.6919227096182636</v>
      </c>
      <c r="G137" s="117">
        <v>0.69472758800000001</v>
      </c>
      <c r="H137" s="117">
        <v>0.53221035500000002</v>
      </c>
      <c r="I137" s="117">
        <v>0.57444518599999994</v>
      </c>
      <c r="J137" s="117">
        <v>6.5952079629702274</v>
      </c>
      <c r="K137" s="79">
        <v>19.657150582588489</v>
      </c>
      <c r="L137" s="53"/>
      <c r="M137" s="74">
        <v>43965</v>
      </c>
      <c r="N137" s="116">
        <v>2.3561288360000003</v>
      </c>
      <c r="O137" s="116">
        <v>0.58813956999999994</v>
      </c>
      <c r="P137" s="116">
        <v>3.0345652570000001</v>
      </c>
      <c r="Q137" s="116">
        <v>2.2515055581114267</v>
      </c>
      <c r="R137" s="116">
        <v>0.63940065700000004</v>
      </c>
      <c r="S137" s="116">
        <v>0.47465727399999996</v>
      </c>
      <c r="T137" s="116">
        <v>0.44647632500000001</v>
      </c>
      <c r="U137" s="116">
        <v>4.5014695924370329</v>
      </c>
      <c r="V137" s="81">
        <v>14.29234306954846</v>
      </c>
      <c r="W137" s="67"/>
      <c r="X137" s="67"/>
      <c r="AK137" s="103">
        <v>43599</v>
      </c>
      <c r="AL137" s="118">
        <v>0.33993615999999999</v>
      </c>
      <c r="AM137" s="118">
        <v>0.35140829800000001</v>
      </c>
      <c r="AN137" s="118">
        <v>0.46070160999999998</v>
      </c>
      <c r="AO137" s="118">
        <v>0.28898252600000002</v>
      </c>
      <c r="AP137" s="136">
        <v>0.26793039200000002</v>
      </c>
      <c r="AQ137" s="53"/>
      <c r="AR137" s="74">
        <v>43965</v>
      </c>
      <c r="AS137" s="116">
        <v>0.25383646300000001</v>
      </c>
      <c r="AT137" s="116">
        <v>0.29063002700000001</v>
      </c>
      <c r="AU137" s="116">
        <v>0.44026430699999997</v>
      </c>
      <c r="AV137" s="116">
        <v>0.220259171</v>
      </c>
      <c r="AW137" s="77">
        <v>0.16604490499999999</v>
      </c>
    </row>
    <row r="138" spans="2:49">
      <c r="B138" s="74">
        <v>43600</v>
      </c>
      <c r="C138" s="118">
        <v>2.507729243</v>
      </c>
      <c r="D138" s="118">
        <v>0.80856431000000006</v>
      </c>
      <c r="E138" s="118">
        <v>5.3455956320000002</v>
      </c>
      <c r="F138" s="117">
        <v>2.6752326047717228</v>
      </c>
      <c r="G138" s="117">
        <v>0.69293733499999999</v>
      </c>
      <c r="H138" s="117">
        <v>0.53064436999999998</v>
      </c>
      <c r="I138" s="117">
        <v>0.57834446400000006</v>
      </c>
      <c r="J138" s="117">
        <v>6.6359293125116769</v>
      </c>
      <c r="K138" s="79">
        <v>19.774977271283401</v>
      </c>
      <c r="L138" s="53"/>
      <c r="M138" s="74">
        <v>43966</v>
      </c>
      <c r="N138" s="116">
        <v>2.436574045</v>
      </c>
      <c r="O138" s="116">
        <v>0.57419382299999999</v>
      </c>
      <c r="P138" s="116">
        <v>3.2157440679999998</v>
      </c>
      <c r="Q138" s="116">
        <v>2.2743311356563765</v>
      </c>
      <c r="R138" s="116">
        <v>0.66510310400000006</v>
      </c>
      <c r="S138" s="116">
        <v>0.49344712000000002</v>
      </c>
      <c r="T138" s="116">
        <v>0.46200258199999999</v>
      </c>
      <c r="U138" s="116">
        <v>4.5157676269290095</v>
      </c>
      <c r="V138" s="81">
        <v>14.637163504585388</v>
      </c>
      <c r="W138" s="67"/>
      <c r="X138" s="67"/>
      <c r="AK138" s="103">
        <v>43600</v>
      </c>
      <c r="AL138" s="118">
        <v>0.33999821600000002</v>
      </c>
      <c r="AM138" s="118">
        <v>0.347987504</v>
      </c>
      <c r="AN138" s="118">
        <v>0.460094844</v>
      </c>
      <c r="AO138" s="118">
        <v>0.28955745400000005</v>
      </c>
      <c r="AP138" s="136">
        <v>0.25313560600000001</v>
      </c>
      <c r="AQ138" s="53"/>
      <c r="AR138" s="74">
        <v>43966</v>
      </c>
      <c r="AS138" s="116">
        <v>0.259122719</v>
      </c>
      <c r="AT138" s="116">
        <v>0.29718810400000001</v>
      </c>
      <c r="AU138" s="116">
        <v>0.43800670400000002</v>
      </c>
      <c r="AV138" s="116">
        <v>0.22851722399999999</v>
      </c>
      <c r="AW138" s="77">
        <v>0.16309038000000001</v>
      </c>
    </row>
    <row r="139" spans="2:49">
      <c r="B139" s="74">
        <v>43601</v>
      </c>
      <c r="C139" s="118">
        <v>2.510654916</v>
      </c>
      <c r="D139" s="118">
        <v>0.80070008700000006</v>
      </c>
      <c r="E139" s="118">
        <v>5.377479385</v>
      </c>
      <c r="F139" s="117">
        <v>2.6973006479505788</v>
      </c>
      <c r="G139" s="117">
        <v>0.69422557900000004</v>
      </c>
      <c r="H139" s="117">
        <v>0.53418369799999998</v>
      </c>
      <c r="I139" s="117">
        <v>0.58049163800000003</v>
      </c>
      <c r="J139" s="117">
        <v>6.6024043484579957</v>
      </c>
      <c r="K139" s="79">
        <v>19.797440299408574</v>
      </c>
      <c r="L139" s="53"/>
      <c r="M139" s="74">
        <v>43967</v>
      </c>
      <c r="N139" s="116">
        <v>2.0489712620000002</v>
      </c>
      <c r="O139" s="116">
        <v>0.51589434899999997</v>
      </c>
      <c r="P139" s="116">
        <v>2.7553838330000002</v>
      </c>
      <c r="Q139" s="116">
        <v>1.7712070430673832</v>
      </c>
      <c r="R139" s="116">
        <v>0.42703142499999996</v>
      </c>
      <c r="S139" s="116">
        <v>0.42948776299999997</v>
      </c>
      <c r="T139" s="116">
        <v>0.34194933399999999</v>
      </c>
      <c r="U139" s="116">
        <v>3.646885077859201</v>
      </c>
      <c r="V139" s="81">
        <v>11.936810086926585</v>
      </c>
      <c r="W139" s="67"/>
      <c r="X139" s="67"/>
      <c r="AK139" s="103">
        <v>43601</v>
      </c>
      <c r="AL139" s="118">
        <v>0.339094854</v>
      </c>
      <c r="AM139" s="118">
        <v>0.349702876</v>
      </c>
      <c r="AN139" s="118">
        <v>0.45988273499999999</v>
      </c>
      <c r="AO139" s="118">
        <v>0.28928659999999995</v>
      </c>
      <c r="AP139" s="136">
        <v>0.272619467</v>
      </c>
      <c r="AQ139" s="53"/>
      <c r="AR139" s="74">
        <v>43967</v>
      </c>
      <c r="AS139" s="116">
        <v>0.20563341299999999</v>
      </c>
      <c r="AT139" s="116">
        <v>0.244747669</v>
      </c>
      <c r="AU139" s="116">
        <v>0.379333319</v>
      </c>
      <c r="AV139" s="116">
        <v>0.17598070600000001</v>
      </c>
      <c r="AW139" s="77">
        <v>9.1899968999999998E-2</v>
      </c>
    </row>
    <row r="140" spans="2:49">
      <c r="B140" s="74">
        <v>43602</v>
      </c>
      <c r="C140" s="118">
        <v>2.5483752799999997</v>
      </c>
      <c r="D140" s="118">
        <v>0.80991543500000007</v>
      </c>
      <c r="E140" s="118">
        <v>5.4039925929999999</v>
      </c>
      <c r="F140" s="117">
        <v>2.6922839860131047</v>
      </c>
      <c r="G140" s="117">
        <v>0.70061336200000002</v>
      </c>
      <c r="H140" s="117">
        <v>0.540789411</v>
      </c>
      <c r="I140" s="117">
        <v>0.58337098499999995</v>
      </c>
      <c r="J140" s="117">
        <v>6.2772253127356636</v>
      </c>
      <c r="K140" s="79">
        <v>19.556566364748768</v>
      </c>
      <c r="L140" s="53"/>
      <c r="M140" s="74">
        <v>43968</v>
      </c>
      <c r="N140" s="116">
        <v>1.8496273459999999</v>
      </c>
      <c r="O140" s="116">
        <v>0.29079639899999998</v>
      </c>
      <c r="P140" s="116">
        <v>1.6869544240000001</v>
      </c>
      <c r="Q140" s="116">
        <v>1.2968147638771343</v>
      </c>
      <c r="R140" s="116">
        <v>0.31686319099999999</v>
      </c>
      <c r="S140" s="116">
        <v>0.34179363699999998</v>
      </c>
      <c r="T140" s="116">
        <v>0.146064216</v>
      </c>
      <c r="U140" s="116">
        <v>2.6861238516401436</v>
      </c>
      <c r="V140" s="81">
        <v>8.6150378285172788</v>
      </c>
      <c r="W140" s="67"/>
      <c r="X140" s="67"/>
      <c r="AK140" s="103">
        <v>43602</v>
      </c>
      <c r="AL140" s="118">
        <v>0.33548941199999999</v>
      </c>
      <c r="AM140" s="118">
        <v>0.35122979599999998</v>
      </c>
      <c r="AN140" s="118">
        <v>0.45780579300000002</v>
      </c>
      <c r="AO140" s="118">
        <v>0.29137774300000002</v>
      </c>
      <c r="AP140" s="136">
        <v>0.27592165699999999</v>
      </c>
      <c r="AQ140" s="53"/>
      <c r="AR140" s="74">
        <v>43968</v>
      </c>
      <c r="AS140" s="116">
        <v>0.15136591699999999</v>
      </c>
      <c r="AT140" s="116">
        <v>0.16551323199999998</v>
      </c>
      <c r="AU140" s="116">
        <v>0.28293167599999997</v>
      </c>
      <c r="AV140" s="116">
        <v>0.11101430700000001</v>
      </c>
      <c r="AW140" s="77">
        <v>7.7548117E-2</v>
      </c>
    </row>
    <row r="141" spans="2:49">
      <c r="B141" s="74">
        <v>43603</v>
      </c>
      <c r="C141" s="118">
        <v>2.4799793349999999</v>
      </c>
      <c r="D141" s="118">
        <v>0.77687193099999996</v>
      </c>
      <c r="E141" s="118">
        <v>4.7451281330000006</v>
      </c>
      <c r="F141" s="117">
        <v>2.2427089980271342</v>
      </c>
      <c r="G141" s="117">
        <v>0.61683708800000003</v>
      </c>
      <c r="H141" s="117">
        <v>0.52589878899999998</v>
      </c>
      <c r="I141" s="117">
        <v>0.54550434400000003</v>
      </c>
      <c r="J141" s="117">
        <v>5.7235169291116206</v>
      </c>
      <c r="K141" s="79">
        <v>17.656445547138759</v>
      </c>
      <c r="L141" s="53"/>
      <c r="M141" s="74">
        <v>43969</v>
      </c>
      <c r="N141" s="116">
        <v>2.416068321</v>
      </c>
      <c r="O141" s="116">
        <v>0.62175814099999993</v>
      </c>
      <c r="P141" s="116">
        <v>2.5152423879999999</v>
      </c>
      <c r="Q141" s="116">
        <v>2.2663219911704591</v>
      </c>
      <c r="R141" s="116">
        <v>0.64536523699999992</v>
      </c>
      <c r="S141" s="116">
        <v>0.48399634200000002</v>
      </c>
      <c r="T141" s="116">
        <v>0.429416401</v>
      </c>
      <c r="U141" s="116">
        <v>4.2012877281054166</v>
      </c>
      <c r="V141" s="81">
        <v>13.579456549275875</v>
      </c>
      <c r="W141" s="67"/>
      <c r="X141" s="67"/>
      <c r="AK141" s="103">
        <v>43603</v>
      </c>
      <c r="AL141" s="118">
        <v>0.29404470599999999</v>
      </c>
      <c r="AM141" s="118">
        <v>0.30945289000000004</v>
      </c>
      <c r="AN141" s="118">
        <v>0.40536546899999998</v>
      </c>
      <c r="AO141" s="118">
        <v>0.26069631700000001</v>
      </c>
      <c r="AP141" s="136">
        <v>0.177042281</v>
      </c>
      <c r="AQ141" s="53"/>
      <c r="AR141" s="74">
        <v>43969</v>
      </c>
      <c r="AS141" s="116">
        <v>0.24767466899999999</v>
      </c>
      <c r="AT141" s="116">
        <v>0.29192742300000002</v>
      </c>
      <c r="AU141" s="116">
        <v>0.44010787300000004</v>
      </c>
      <c r="AV141" s="116">
        <v>0.235712106</v>
      </c>
      <c r="AW141" s="77">
        <v>0.164981452</v>
      </c>
    </row>
    <row r="142" spans="2:49">
      <c r="B142" s="74">
        <v>43604</v>
      </c>
      <c r="C142" s="118">
        <v>2.4172138300000001</v>
      </c>
      <c r="D142" s="118">
        <v>0.69678185699999995</v>
      </c>
      <c r="E142" s="118">
        <v>3.556624636</v>
      </c>
      <c r="F142" s="117">
        <v>1.8596544194686615</v>
      </c>
      <c r="G142" s="117">
        <v>0.52830284599999999</v>
      </c>
      <c r="H142" s="117">
        <v>0.48680495299999998</v>
      </c>
      <c r="I142" s="117">
        <v>0.43766106699999996</v>
      </c>
      <c r="J142" s="117">
        <v>5.0074347114094984</v>
      </c>
      <c r="K142" s="79">
        <v>14.990478319878159</v>
      </c>
      <c r="M142" s="74">
        <v>43970</v>
      </c>
      <c r="N142" s="116">
        <v>2.3727460819999999</v>
      </c>
      <c r="O142" s="116">
        <v>0.68350101899999993</v>
      </c>
      <c r="P142" s="116">
        <v>2.8892249309999998</v>
      </c>
      <c r="Q142" s="116">
        <v>2.2547045753195278</v>
      </c>
      <c r="R142" s="116">
        <v>0.65421267400000005</v>
      </c>
      <c r="S142" s="116">
        <v>0.47954185100000002</v>
      </c>
      <c r="T142" s="116">
        <v>0.437016403</v>
      </c>
      <c r="U142" s="116">
        <v>4.375607556044331</v>
      </c>
      <c r="V142" s="81">
        <v>14.146555091363858</v>
      </c>
      <c r="AK142" s="103">
        <v>43604</v>
      </c>
      <c r="AL142" s="118">
        <v>0.25828721300000002</v>
      </c>
      <c r="AM142" s="118">
        <v>0.262578859</v>
      </c>
      <c r="AN142" s="118">
        <v>0.34147142200000002</v>
      </c>
      <c r="AO142" s="118">
        <v>0.21171686300000001</v>
      </c>
      <c r="AP142" s="136">
        <v>0.12086050699999999</v>
      </c>
      <c r="AR142" s="74">
        <v>43970</v>
      </c>
      <c r="AS142" s="116">
        <v>0.239575226</v>
      </c>
      <c r="AT142" s="116">
        <v>0.29851323499999999</v>
      </c>
      <c r="AU142" s="116">
        <v>0.44350936200000002</v>
      </c>
      <c r="AV142" s="116">
        <v>0.23263242199999998</v>
      </c>
      <c r="AW142" s="77">
        <v>0.15266911</v>
      </c>
    </row>
    <row r="143" spans="2:49">
      <c r="B143" s="74">
        <v>43605</v>
      </c>
      <c r="C143" s="118">
        <v>2.503208018</v>
      </c>
      <c r="D143" s="118">
        <v>0.79683406200000007</v>
      </c>
      <c r="E143" s="118">
        <v>4.5921730900000002</v>
      </c>
      <c r="F143" s="117">
        <v>2.4023962528197309</v>
      </c>
      <c r="G143" s="117">
        <v>0.68682448299999999</v>
      </c>
      <c r="H143" s="117">
        <v>0.52764157599999995</v>
      </c>
      <c r="I143" s="117">
        <v>0.5643989840000001</v>
      </c>
      <c r="J143" s="117">
        <v>6.0065151839476885</v>
      </c>
      <c r="K143" s="79">
        <v>18.079991649767418</v>
      </c>
      <c r="M143" s="74">
        <v>43971</v>
      </c>
      <c r="N143" s="116">
        <v>2.4313438550000002</v>
      </c>
      <c r="O143" s="116">
        <v>0.67292486200000001</v>
      </c>
      <c r="P143" s="116">
        <v>2.6916927629999998</v>
      </c>
      <c r="Q143" s="116">
        <v>2.2246561573512311</v>
      </c>
      <c r="R143" s="116">
        <v>0.64389400699999999</v>
      </c>
      <c r="S143" s="116">
        <v>0.46738191400000001</v>
      </c>
      <c r="T143" s="116">
        <v>0.38840957500000001</v>
      </c>
      <c r="U143" s="116">
        <v>4.3786383052299929</v>
      </c>
      <c r="V143" s="81">
        <v>13.898941438581225</v>
      </c>
      <c r="AK143" s="103">
        <v>43605</v>
      </c>
      <c r="AL143" s="118">
        <v>0.29646772700000001</v>
      </c>
      <c r="AM143" s="118">
        <v>0.30195075799999999</v>
      </c>
      <c r="AN143" s="118">
        <v>0.44077615000000003</v>
      </c>
      <c r="AO143" s="118">
        <v>0.240417559</v>
      </c>
      <c r="AP143" s="136">
        <v>0.26849581099999997</v>
      </c>
      <c r="AR143" s="74">
        <v>43971</v>
      </c>
      <c r="AS143" s="116">
        <v>0.22077801999999999</v>
      </c>
      <c r="AT143" s="116">
        <v>0.29825520100000003</v>
      </c>
      <c r="AU143" s="116">
        <v>0.45187432</v>
      </c>
      <c r="AV143" s="116">
        <v>0.22103847299999999</v>
      </c>
      <c r="AW143" s="77">
        <v>0.135687628</v>
      </c>
    </row>
    <row r="144" spans="2:49">
      <c r="B144" s="103">
        <v>43606</v>
      </c>
      <c r="C144" s="118">
        <v>2.5098450740000002</v>
      </c>
      <c r="D144" s="118">
        <v>0.805082662</v>
      </c>
      <c r="E144" s="118">
        <v>5.2682596330000004</v>
      </c>
      <c r="F144" s="117">
        <v>2.6889152228508122</v>
      </c>
      <c r="G144" s="117">
        <v>0.69497786299999997</v>
      </c>
      <c r="H144" s="117">
        <v>0.53221035500000002</v>
      </c>
      <c r="I144" s="117">
        <v>0.57461442099999993</v>
      </c>
      <c r="J144" s="117">
        <v>6.4723268772943729</v>
      </c>
      <c r="K144" s="79">
        <v>19.546232108145187</v>
      </c>
      <c r="M144" s="74">
        <v>43972</v>
      </c>
      <c r="N144" s="116">
        <v>2.3952822030000003</v>
      </c>
      <c r="O144" s="116">
        <v>0.64647122499999998</v>
      </c>
      <c r="P144" s="116">
        <v>2.7420161949999997</v>
      </c>
      <c r="Q144" s="116">
        <v>1.7989033432493897</v>
      </c>
      <c r="R144" s="116">
        <v>0.65013118799999992</v>
      </c>
      <c r="S144" s="116">
        <v>0.46268247200000001</v>
      </c>
      <c r="T144" s="116">
        <v>0.38337345299999998</v>
      </c>
      <c r="U144" s="116">
        <v>4.036224805821881</v>
      </c>
      <c r="V144" s="81">
        <v>13.115084885071271</v>
      </c>
      <c r="AK144" s="103">
        <v>43606</v>
      </c>
      <c r="AL144" s="118">
        <v>0.33784119300000004</v>
      </c>
      <c r="AM144" s="118">
        <v>0.348526485</v>
      </c>
      <c r="AN144" s="118">
        <v>0.46480924099999998</v>
      </c>
      <c r="AO144" s="118">
        <v>0.28775858000000004</v>
      </c>
      <c r="AP144" s="136">
        <v>0.26676261099999998</v>
      </c>
      <c r="AR144" s="74">
        <v>43972</v>
      </c>
      <c r="AS144" s="116">
        <v>0.22304179699999999</v>
      </c>
      <c r="AT144" s="116">
        <v>0.17223650500000001</v>
      </c>
      <c r="AU144" s="116">
        <v>0.30720278299999998</v>
      </c>
      <c r="AV144" s="116">
        <v>0.22154409899999999</v>
      </c>
      <c r="AW144" s="77">
        <v>0.13362331099999999</v>
      </c>
    </row>
    <row r="145" spans="2:49">
      <c r="B145" s="103">
        <v>43607</v>
      </c>
      <c r="C145" s="118">
        <v>2.507729243</v>
      </c>
      <c r="D145" s="118">
        <v>0.80341250100000006</v>
      </c>
      <c r="E145" s="118">
        <v>5.3278475759999999</v>
      </c>
      <c r="F145" s="117">
        <v>2.6678780862239568</v>
      </c>
      <c r="G145" s="117">
        <v>0.69227229400000001</v>
      </c>
      <c r="H145" s="117">
        <v>0.53064436999999998</v>
      </c>
      <c r="I145" s="117">
        <v>0.57797313500000003</v>
      </c>
      <c r="J145" s="117">
        <v>6.4883950916001965</v>
      </c>
      <c r="K145" s="79">
        <v>19.596152296824155</v>
      </c>
      <c r="M145" s="74">
        <v>43973</v>
      </c>
      <c r="N145" s="116">
        <v>2.439708639</v>
      </c>
      <c r="O145" s="116">
        <v>0.62404481499999997</v>
      </c>
      <c r="P145" s="116">
        <v>3.010679536</v>
      </c>
      <c r="Q145" s="116">
        <v>2.180164513808788</v>
      </c>
      <c r="R145" s="116">
        <v>0.66502501000000003</v>
      </c>
      <c r="S145" s="116">
        <v>0.48185355499999999</v>
      </c>
      <c r="T145" s="116">
        <v>0.40952571700000001</v>
      </c>
      <c r="U145" s="116">
        <v>4.2622029967002897</v>
      </c>
      <c r="V145" s="81">
        <v>14.073204782509077</v>
      </c>
      <c r="AK145" s="103">
        <v>43607</v>
      </c>
      <c r="AL145" s="118">
        <v>0.33739519300000004</v>
      </c>
      <c r="AM145" s="118">
        <v>0.34399995</v>
      </c>
      <c r="AN145" s="118">
        <v>0.45571269199999997</v>
      </c>
      <c r="AO145" s="118">
        <v>0.28737797100000001</v>
      </c>
      <c r="AP145" s="136">
        <v>0.26715226400000003</v>
      </c>
      <c r="AR145" s="74">
        <v>43973</v>
      </c>
      <c r="AS145" s="116">
        <v>0.23431727100000002</v>
      </c>
      <c r="AT145" s="116">
        <v>0.28504296600000001</v>
      </c>
      <c r="AU145" s="116">
        <v>0.428797276</v>
      </c>
      <c r="AV145" s="116">
        <v>0.226130525</v>
      </c>
      <c r="AW145" s="77">
        <v>0.14141170800000002</v>
      </c>
    </row>
    <row r="146" spans="2:49">
      <c r="B146" s="103">
        <v>43608</v>
      </c>
      <c r="C146" s="118">
        <v>2.510654916</v>
      </c>
      <c r="D146" s="118">
        <v>0.78934085300000001</v>
      </c>
      <c r="E146" s="118">
        <v>5.3665790880000008</v>
      </c>
      <c r="F146" s="117">
        <v>2.6935300307743781</v>
      </c>
      <c r="G146" s="117">
        <v>0.69484113800000002</v>
      </c>
      <c r="H146" s="117">
        <v>0.53418369799999998</v>
      </c>
      <c r="I146" s="117">
        <v>0.58083214000000005</v>
      </c>
      <c r="J146" s="117">
        <v>6.5781522926074425</v>
      </c>
      <c r="K146" s="79">
        <v>19.748114156381824</v>
      </c>
      <c r="M146" s="74">
        <v>43974</v>
      </c>
      <c r="N146" s="116">
        <v>2.029916069</v>
      </c>
      <c r="O146" s="116">
        <v>0.53836305000000007</v>
      </c>
      <c r="P146" s="116">
        <v>2.3643409190000004</v>
      </c>
      <c r="Q146" s="116">
        <v>1.7748652770077176</v>
      </c>
      <c r="R146" s="116">
        <v>0.40467978100000002</v>
      </c>
      <c r="S146" s="116">
        <v>0.42305764099999998</v>
      </c>
      <c r="T146" s="116">
        <v>0.30473942599999998</v>
      </c>
      <c r="U146" s="116">
        <v>3.2409363149307593</v>
      </c>
      <c r="V146" s="81">
        <v>11.080898477938478</v>
      </c>
      <c r="AK146" s="103">
        <v>43608</v>
      </c>
      <c r="AL146" s="118">
        <v>0.33701700300000004</v>
      </c>
      <c r="AM146" s="118">
        <v>0.349438631</v>
      </c>
      <c r="AN146" s="118">
        <v>0.460617098</v>
      </c>
      <c r="AO146" s="118">
        <v>0.28898625500000003</v>
      </c>
      <c r="AP146" s="136">
        <v>0.27133173799999999</v>
      </c>
      <c r="AR146" s="74">
        <v>43974</v>
      </c>
      <c r="AS146" s="116">
        <v>0.170828226</v>
      </c>
      <c r="AT146" s="116">
        <v>0.23277516399999998</v>
      </c>
      <c r="AU146" s="116">
        <v>0.38468628700000002</v>
      </c>
      <c r="AV146" s="116">
        <v>0.19499633399999999</v>
      </c>
      <c r="AW146" s="77">
        <v>0.115712359</v>
      </c>
    </row>
    <row r="147" spans="2:49">
      <c r="B147" s="103">
        <v>43609</v>
      </c>
      <c r="C147" s="118">
        <v>2.5483752799999997</v>
      </c>
      <c r="D147" s="118">
        <v>0.80325904799999992</v>
      </c>
      <c r="E147" s="118">
        <v>5.4081428990000004</v>
      </c>
      <c r="F147" s="117">
        <v>2.693700196709401</v>
      </c>
      <c r="G147" s="117">
        <v>0.70032033700000007</v>
      </c>
      <c r="H147" s="117">
        <v>0.540789411</v>
      </c>
      <c r="I147" s="117">
        <v>0.58284085400000007</v>
      </c>
      <c r="J147" s="117">
        <v>6.2653451054726101</v>
      </c>
      <c r="K147" s="79">
        <v>19.54277313118201</v>
      </c>
      <c r="M147" s="74">
        <v>43975</v>
      </c>
      <c r="N147" s="116">
        <v>1.9245955190000001</v>
      </c>
      <c r="O147" s="116">
        <v>0.26470127599999999</v>
      </c>
      <c r="P147" s="116">
        <v>1.6541056759999999</v>
      </c>
      <c r="Q147" s="116">
        <v>1.416342099817804</v>
      </c>
      <c r="R147" s="116">
        <v>0.29343218199999999</v>
      </c>
      <c r="S147" s="116">
        <v>0.34299148499999998</v>
      </c>
      <c r="T147" s="116">
        <v>0.12619580899999999</v>
      </c>
      <c r="U147" s="116">
        <v>2.583076917654052</v>
      </c>
      <c r="V147" s="81">
        <v>8.6054409644718568</v>
      </c>
      <c r="AK147" s="103">
        <v>43609</v>
      </c>
      <c r="AL147" s="118">
        <v>0.33613334</v>
      </c>
      <c r="AM147" s="118">
        <v>0.35159327299999998</v>
      </c>
      <c r="AN147" s="118">
        <v>0.45710221100000004</v>
      </c>
      <c r="AO147" s="118">
        <v>0.29141256500000001</v>
      </c>
      <c r="AP147" s="136">
        <v>0.27817181600000002</v>
      </c>
      <c r="AR147" s="74">
        <v>43975</v>
      </c>
      <c r="AS147" s="116">
        <v>0.14012767400000001</v>
      </c>
      <c r="AT147" s="116">
        <v>0.18225691500000002</v>
      </c>
      <c r="AU147" s="116">
        <v>0.31702615500000003</v>
      </c>
      <c r="AV147" s="116">
        <v>0.14944825099999998</v>
      </c>
      <c r="AW147" s="77">
        <v>8.2833841000000005E-2</v>
      </c>
    </row>
    <row r="148" spans="2:49">
      <c r="B148" s="103">
        <v>43610</v>
      </c>
      <c r="C148" s="118">
        <v>2.4799793349999999</v>
      </c>
      <c r="D148" s="118">
        <v>0.78622459999999994</v>
      </c>
      <c r="E148" s="118">
        <v>4.623472188</v>
      </c>
      <c r="F148" s="117">
        <v>2.228441723220127</v>
      </c>
      <c r="G148" s="117">
        <v>0.616009158</v>
      </c>
      <c r="H148" s="117">
        <v>0.52589878899999998</v>
      </c>
      <c r="I148" s="117">
        <v>0.54696617299999994</v>
      </c>
      <c r="J148" s="117">
        <v>5.7007406162026193</v>
      </c>
      <c r="K148" s="79">
        <v>17.507732582422747</v>
      </c>
      <c r="M148" s="74">
        <v>43976</v>
      </c>
      <c r="N148" s="116">
        <v>2.5043841680000001</v>
      </c>
      <c r="O148" s="116">
        <v>0.413453811</v>
      </c>
      <c r="P148" s="116">
        <v>1.5284340600000001</v>
      </c>
      <c r="Q148" s="116">
        <v>2.250472707128945</v>
      </c>
      <c r="R148" s="116">
        <v>0.65856646400000007</v>
      </c>
      <c r="S148" s="116">
        <v>0.49550754499999999</v>
      </c>
      <c r="T148" s="116">
        <v>0.35052763299999995</v>
      </c>
      <c r="U148" s="116">
        <v>3.574166723762215</v>
      </c>
      <c r="V148" s="81">
        <v>11.77551311189116</v>
      </c>
      <c r="AK148" s="103">
        <v>43610</v>
      </c>
      <c r="AL148" s="118">
        <v>0.29769067700000001</v>
      </c>
      <c r="AM148" s="118">
        <v>0.309427389</v>
      </c>
      <c r="AN148" s="118">
        <v>0.40376414399999999</v>
      </c>
      <c r="AO148" s="118">
        <v>0.25827019400000001</v>
      </c>
      <c r="AP148" s="136">
        <v>0.174488595</v>
      </c>
      <c r="AR148" s="74">
        <v>43976</v>
      </c>
      <c r="AS148" s="116">
        <v>0.174368669</v>
      </c>
      <c r="AT148" s="116">
        <v>0.30101521399999998</v>
      </c>
      <c r="AU148" s="116">
        <v>0.44729122700000001</v>
      </c>
      <c r="AV148" s="116">
        <v>0.24276700000000001</v>
      </c>
      <c r="AW148" s="77">
        <v>0.17117157</v>
      </c>
    </row>
    <row r="149" spans="2:49">
      <c r="B149" s="103">
        <v>43611</v>
      </c>
      <c r="C149" s="118">
        <v>2.4172138300000001</v>
      </c>
      <c r="D149" s="118">
        <v>0.71667477599999996</v>
      </c>
      <c r="E149" s="118">
        <v>3.3707502170000003</v>
      </c>
      <c r="F149" s="117">
        <v>1.8764919971513923</v>
      </c>
      <c r="G149" s="117">
        <v>0.52357597200000006</v>
      </c>
      <c r="H149" s="117">
        <v>0.48680495299999998</v>
      </c>
      <c r="I149" s="117">
        <v>0.437203805</v>
      </c>
      <c r="J149" s="117">
        <v>5.0606274602280266</v>
      </c>
      <c r="K149" s="79">
        <v>14.889343010379418</v>
      </c>
      <c r="M149" s="74">
        <v>43977</v>
      </c>
      <c r="N149" s="116">
        <v>2.4699216329999998</v>
      </c>
      <c r="O149" s="116">
        <v>0.64288525399999996</v>
      </c>
      <c r="P149" s="116">
        <v>2.4675929180000002</v>
      </c>
      <c r="Q149" s="116">
        <v>2.3592621811596564</v>
      </c>
      <c r="R149" s="116">
        <v>0.66506435499999994</v>
      </c>
      <c r="S149" s="116">
        <v>0.49795205399999998</v>
      </c>
      <c r="T149" s="116">
        <v>0.44243138700000001</v>
      </c>
      <c r="U149" s="116">
        <v>3.9945141918854414</v>
      </c>
      <c r="V149" s="81">
        <v>13.539623974045098</v>
      </c>
      <c r="AK149" s="103">
        <v>43611</v>
      </c>
      <c r="AL149" s="118">
        <v>0.26700105699999999</v>
      </c>
      <c r="AM149" s="118">
        <v>0.27091569599999998</v>
      </c>
      <c r="AN149" s="118">
        <v>0.33223624699999998</v>
      </c>
      <c r="AO149" s="118">
        <v>0.214809317</v>
      </c>
      <c r="AP149" s="136">
        <v>0.122463606</v>
      </c>
      <c r="AR149" s="74">
        <v>43977</v>
      </c>
      <c r="AS149" s="116">
        <v>0.24825541800000001</v>
      </c>
      <c r="AT149" s="116">
        <v>0.31602677099999998</v>
      </c>
      <c r="AU149" s="116">
        <v>0.45215547700000003</v>
      </c>
      <c r="AV149" s="116">
        <v>0.24538976100000001</v>
      </c>
      <c r="AW149" s="77">
        <v>0.169536618</v>
      </c>
    </row>
    <row r="150" spans="2:49">
      <c r="B150" s="103">
        <v>43612</v>
      </c>
      <c r="C150" s="118">
        <v>2.503208018</v>
      </c>
      <c r="D150" s="118">
        <v>0.79814713100000001</v>
      </c>
      <c r="E150" s="118">
        <v>3.9308999120000001</v>
      </c>
      <c r="F150" s="117">
        <v>2.3501346297405252</v>
      </c>
      <c r="G150" s="117">
        <v>0.68751710300000002</v>
      </c>
      <c r="H150" s="117">
        <v>0.52764157599999995</v>
      </c>
      <c r="I150" s="117">
        <v>0.56577147699999997</v>
      </c>
      <c r="J150" s="117">
        <v>5.9504130206287984</v>
      </c>
      <c r="K150" s="79">
        <v>17.313732867369325</v>
      </c>
      <c r="M150" s="74">
        <v>43978</v>
      </c>
      <c r="N150" s="116">
        <v>2.4409650630000002</v>
      </c>
      <c r="O150" s="116">
        <v>0.63310776800000002</v>
      </c>
      <c r="P150" s="116">
        <v>3.102885128</v>
      </c>
      <c r="Q150" s="116">
        <v>2.3755966571420459</v>
      </c>
      <c r="R150" s="116">
        <v>0.66476002300000003</v>
      </c>
      <c r="S150" s="116">
        <v>0.48672158299999996</v>
      </c>
      <c r="T150" s="116">
        <v>0.44348972600000003</v>
      </c>
      <c r="U150" s="116">
        <v>4.3373756723978252</v>
      </c>
      <c r="V150" s="81">
        <v>14.484901620539871</v>
      </c>
      <c r="AK150" s="103">
        <v>43612</v>
      </c>
      <c r="AL150" s="118">
        <v>0.24845428400000003</v>
      </c>
      <c r="AM150" s="118">
        <v>0.300887091</v>
      </c>
      <c r="AN150" s="118">
        <v>0.43838362199999997</v>
      </c>
      <c r="AO150" s="118">
        <v>0.23903000299999999</v>
      </c>
      <c r="AP150" s="136">
        <v>0.26747395200000001</v>
      </c>
      <c r="AR150" s="74">
        <v>43978</v>
      </c>
      <c r="AS150" s="116">
        <v>0.25757060800000003</v>
      </c>
      <c r="AT150" s="116">
        <v>0.31759200199999998</v>
      </c>
      <c r="AU150" s="116">
        <v>0.453664542</v>
      </c>
      <c r="AV150" s="116">
        <v>0.24652476700000001</v>
      </c>
      <c r="AW150" s="77">
        <v>0.170997914</v>
      </c>
    </row>
    <row r="151" spans="2:49">
      <c r="B151" s="103">
        <v>43613</v>
      </c>
      <c r="C151" s="118">
        <v>2.5098450740000002</v>
      </c>
      <c r="D151" s="118">
        <v>0.79777995200000007</v>
      </c>
      <c r="E151" s="118">
        <v>5.1108712489999997</v>
      </c>
      <c r="F151" s="117">
        <v>2.6644383422629865</v>
      </c>
      <c r="G151" s="117">
        <v>0.69393153200000002</v>
      </c>
      <c r="H151" s="117">
        <v>0.52889819599999999</v>
      </c>
      <c r="I151" s="117">
        <v>0.57632335000000001</v>
      </c>
      <c r="J151" s="117">
        <v>6.5195520035902952</v>
      </c>
      <c r="K151" s="79">
        <v>19.40163969885328</v>
      </c>
      <c r="M151" s="74">
        <v>43979</v>
      </c>
      <c r="N151" s="116">
        <v>2.454483379</v>
      </c>
      <c r="O151" s="116">
        <v>0.53740401199999999</v>
      </c>
      <c r="P151" s="116">
        <v>3.241660006</v>
      </c>
      <c r="Q151" s="116">
        <v>2.2644793676773478</v>
      </c>
      <c r="R151" s="116">
        <v>0.66553370499999998</v>
      </c>
      <c r="S151" s="116">
        <v>0.44683342599999998</v>
      </c>
      <c r="T151" s="116">
        <v>0.44355995199999998</v>
      </c>
      <c r="U151" s="116">
        <v>4.2359291014408029</v>
      </c>
      <c r="V151" s="81">
        <v>14.289882949118152</v>
      </c>
      <c r="AK151" s="103">
        <v>43613</v>
      </c>
      <c r="AL151" s="118">
        <v>0.332104499</v>
      </c>
      <c r="AM151" s="118">
        <v>0.34950469099999998</v>
      </c>
      <c r="AN151" s="118">
        <v>0.45930035699999999</v>
      </c>
      <c r="AO151" s="118">
        <v>0.28675055900000002</v>
      </c>
      <c r="AP151" s="136">
        <v>0.25904884299999997</v>
      </c>
      <c r="AR151" s="74">
        <v>43979</v>
      </c>
      <c r="AS151" s="116">
        <v>0.235282771</v>
      </c>
      <c r="AT151" s="116">
        <v>0.31609216499999998</v>
      </c>
      <c r="AU151" s="116">
        <v>0.434987081</v>
      </c>
      <c r="AV151" s="116">
        <v>0.242492651</v>
      </c>
      <c r="AW151" s="77">
        <v>0.14015066399999998</v>
      </c>
    </row>
    <row r="152" spans="2:49">
      <c r="B152" s="103">
        <v>43614</v>
      </c>
      <c r="C152" s="118">
        <v>2.507729243</v>
      </c>
      <c r="D152" s="118">
        <v>0.80237663399999992</v>
      </c>
      <c r="E152" s="118">
        <v>5.3249854440000002</v>
      </c>
      <c r="F152" s="117">
        <v>2.702462432446902</v>
      </c>
      <c r="G152" s="117">
        <v>0.69224871300000002</v>
      </c>
      <c r="H152" s="117">
        <v>0.53064436999999998</v>
      </c>
      <c r="I152" s="117">
        <v>0.57597037399999995</v>
      </c>
      <c r="J152" s="117">
        <v>6.5749776295210776</v>
      </c>
      <c r="K152" s="79">
        <v>19.711394839967976</v>
      </c>
      <c r="M152" s="74">
        <v>43980</v>
      </c>
      <c r="N152" s="116">
        <v>2.5396870910000002</v>
      </c>
      <c r="O152" s="116">
        <v>0.67941441299999994</v>
      </c>
      <c r="P152" s="116">
        <v>3.4213117459999998</v>
      </c>
      <c r="Q152" s="116">
        <v>2.4294076934916156</v>
      </c>
      <c r="R152" s="116">
        <v>0.69061999800000007</v>
      </c>
      <c r="S152" s="116">
        <v>0.513133226</v>
      </c>
      <c r="T152" s="116">
        <v>0.47265740899999997</v>
      </c>
      <c r="U152" s="116">
        <v>4.5488211604733859</v>
      </c>
      <c r="V152" s="81">
        <v>15.295052736965001</v>
      </c>
      <c r="AK152" s="103">
        <v>43614</v>
      </c>
      <c r="AL152" s="118">
        <v>0.33874545899999997</v>
      </c>
      <c r="AM152" s="118">
        <v>0.35056790600000004</v>
      </c>
      <c r="AN152" s="118">
        <v>0.46580005200000002</v>
      </c>
      <c r="AO152" s="118">
        <v>0.28862426499999999</v>
      </c>
      <c r="AP152" s="136">
        <v>0.26981443399999999</v>
      </c>
      <c r="AR152" s="74">
        <v>43980</v>
      </c>
      <c r="AS152" s="116">
        <v>0.26973415299999998</v>
      </c>
      <c r="AT152" s="116">
        <v>0.32258408</v>
      </c>
      <c r="AU152" s="116">
        <v>0.456065891</v>
      </c>
      <c r="AV152" s="116">
        <v>0.25677109100000001</v>
      </c>
      <c r="AW152" s="77">
        <v>0.177470145</v>
      </c>
    </row>
    <row r="153" spans="2:49">
      <c r="B153" s="103">
        <v>43615</v>
      </c>
      <c r="C153" s="118">
        <v>2.510654916</v>
      </c>
      <c r="D153" s="118">
        <v>0.79750492399999995</v>
      </c>
      <c r="E153" s="118">
        <v>5.3583463930000006</v>
      </c>
      <c r="F153" s="117">
        <v>2.4472939451365425</v>
      </c>
      <c r="G153" s="117">
        <v>0.69362101800000009</v>
      </c>
      <c r="H153" s="117">
        <v>0.53418369799999998</v>
      </c>
      <c r="I153" s="117">
        <v>0.57829376799999999</v>
      </c>
      <c r="J153" s="117">
        <v>6.4289577830703042</v>
      </c>
      <c r="K153" s="79">
        <v>19.348856445206849</v>
      </c>
      <c r="M153" s="74">
        <v>43981</v>
      </c>
      <c r="N153" s="116">
        <v>2.2421967549999997</v>
      </c>
      <c r="O153" s="116">
        <v>0.60036505799999995</v>
      </c>
      <c r="P153" s="116">
        <v>2.952711544</v>
      </c>
      <c r="Q153" s="116">
        <v>2.0203261638453358</v>
      </c>
      <c r="R153" s="116">
        <v>0.46917991399999998</v>
      </c>
      <c r="S153" s="116">
        <v>0.47838137599999997</v>
      </c>
      <c r="T153" s="116">
        <v>0.37236070599999999</v>
      </c>
      <c r="U153" s="116">
        <v>3.7868178677565982</v>
      </c>
      <c r="V153" s="81">
        <v>12.922339384601933</v>
      </c>
      <c r="AK153" s="103">
        <v>43615</v>
      </c>
      <c r="AL153" s="118">
        <v>0.33720342200000003</v>
      </c>
      <c r="AM153" s="118">
        <v>0.29479328900000001</v>
      </c>
      <c r="AN153" s="118">
        <v>0.34481688299999996</v>
      </c>
      <c r="AO153" s="118">
        <v>0.29025036500000001</v>
      </c>
      <c r="AP153" s="136">
        <v>0.27314445299999995</v>
      </c>
      <c r="AR153" s="74">
        <v>43981</v>
      </c>
      <c r="AS153" s="116">
        <v>0.230777395</v>
      </c>
      <c r="AT153" s="116">
        <v>0.285491514</v>
      </c>
      <c r="AU153" s="116">
        <v>0.404989565</v>
      </c>
      <c r="AV153" s="116">
        <v>0.21694856599999998</v>
      </c>
      <c r="AW153" s="77">
        <v>0.121458924</v>
      </c>
    </row>
    <row r="154" spans="2:49">
      <c r="B154" s="103">
        <v>43616</v>
      </c>
      <c r="C154" s="118">
        <v>2.5483752799999997</v>
      </c>
      <c r="D154" s="118">
        <v>0.79850685199999993</v>
      </c>
      <c r="E154" s="118">
        <v>5.4181600020000005</v>
      </c>
      <c r="F154" s="117">
        <v>2.6310931878448742</v>
      </c>
      <c r="G154" s="117">
        <v>0.69908939099999989</v>
      </c>
      <c r="H154" s="117">
        <v>0.540789411</v>
      </c>
      <c r="I154" s="117">
        <v>0.58225012399999998</v>
      </c>
      <c r="J154" s="117">
        <v>6.1233645977516362</v>
      </c>
      <c r="K154" s="79">
        <v>19.34162884559651</v>
      </c>
      <c r="M154" s="74">
        <v>43982</v>
      </c>
      <c r="N154" s="116">
        <v>2.090270254</v>
      </c>
      <c r="O154" s="116">
        <v>0.41491995799999998</v>
      </c>
      <c r="P154" s="116">
        <v>2.0674882029999999</v>
      </c>
      <c r="Q154" s="116">
        <v>1.5534904160015934</v>
      </c>
      <c r="R154" s="116">
        <v>0.34134623800000002</v>
      </c>
      <c r="S154" s="116">
        <v>0.37065387300000002</v>
      </c>
      <c r="T154" s="116">
        <v>0.13380694200000001</v>
      </c>
      <c r="U154" s="116">
        <v>3.0513714941875691</v>
      </c>
      <c r="V154" s="81">
        <v>10.023347378189161</v>
      </c>
      <c r="AK154" s="103">
        <v>43616</v>
      </c>
      <c r="AL154" s="118">
        <v>0.33497004599999997</v>
      </c>
      <c r="AM154" s="118">
        <v>0.32921252000000001</v>
      </c>
      <c r="AN154" s="118">
        <v>0.43866630400000001</v>
      </c>
      <c r="AO154" s="118">
        <v>0.29084078200000002</v>
      </c>
      <c r="AP154" s="136">
        <v>0.278187034</v>
      </c>
      <c r="AR154" s="74">
        <v>43982</v>
      </c>
      <c r="AS154" s="116">
        <v>0.19844283199999999</v>
      </c>
      <c r="AT154" s="116">
        <v>0.21479309799999999</v>
      </c>
      <c r="AU154" s="116">
        <v>0.31059023400000002</v>
      </c>
      <c r="AV154" s="116">
        <v>0.15085836</v>
      </c>
      <c r="AW154" s="77">
        <v>8.8166953999999992E-2</v>
      </c>
    </row>
    <row r="155" spans="2:49">
      <c r="B155" s="103">
        <v>43617</v>
      </c>
      <c r="C155" s="118">
        <v>2.4799793349999999</v>
      </c>
      <c r="D155" s="118">
        <v>0.78532551899999992</v>
      </c>
      <c r="E155" s="118">
        <v>4.7309927520000006</v>
      </c>
      <c r="F155" s="117">
        <v>2.200920938680889</v>
      </c>
      <c r="G155" s="117">
        <v>0.61057506799999994</v>
      </c>
      <c r="H155" s="117">
        <v>0.52589878899999998</v>
      </c>
      <c r="I155" s="117">
        <v>0.54711679000000002</v>
      </c>
      <c r="J155" s="117">
        <v>5.5924274341848559</v>
      </c>
      <c r="K155" s="79">
        <v>17.473236625865745</v>
      </c>
      <c r="M155" s="140">
        <v>43983</v>
      </c>
      <c r="N155" s="116">
        <v>2.5032586640000001</v>
      </c>
      <c r="O155" s="116">
        <v>0.692377672</v>
      </c>
      <c r="P155" s="116">
        <v>2.816722076</v>
      </c>
      <c r="Q155" s="116">
        <v>2.0444938537378898</v>
      </c>
      <c r="R155" s="116">
        <v>0.67206060900000009</v>
      </c>
      <c r="S155" s="116">
        <v>0.50475511399999995</v>
      </c>
      <c r="T155" s="116">
        <v>0.43732024200000003</v>
      </c>
      <c r="U155" s="116">
        <v>4.2432592520536359</v>
      </c>
      <c r="V155" s="81">
        <v>13.914247482791525</v>
      </c>
      <c r="AK155" s="103">
        <v>43617</v>
      </c>
      <c r="AL155" s="118">
        <v>0.29812939599999999</v>
      </c>
      <c r="AM155" s="118">
        <v>0.293098943</v>
      </c>
      <c r="AN155" s="118">
        <v>0.39169357199999999</v>
      </c>
      <c r="AO155" s="118">
        <v>0.25496414300000003</v>
      </c>
      <c r="AP155" s="136">
        <v>0.181320598</v>
      </c>
      <c r="AR155" s="74">
        <v>43983</v>
      </c>
      <c r="AS155" s="116">
        <v>0.26227686900000002</v>
      </c>
      <c r="AT155" s="116">
        <v>0.208805353</v>
      </c>
      <c r="AU155" s="116">
        <v>0.33737315600000001</v>
      </c>
      <c r="AV155" s="116">
        <v>0.24218640700000002</v>
      </c>
      <c r="AW155" s="77">
        <v>0.16989516399999999</v>
      </c>
    </row>
    <row r="156" spans="2:49">
      <c r="B156" s="103">
        <v>43618</v>
      </c>
      <c r="C156" s="118">
        <v>2.4172138300000001</v>
      </c>
      <c r="D156" s="118">
        <v>0.70945831799999992</v>
      </c>
      <c r="E156" s="118">
        <v>3.5150073870000003</v>
      </c>
      <c r="F156" s="117">
        <v>1.8969398976439633</v>
      </c>
      <c r="G156" s="117">
        <v>0.50053341399999995</v>
      </c>
      <c r="H156" s="117">
        <v>0.48680495299999998</v>
      </c>
      <c r="I156" s="117">
        <v>0.44737806099999999</v>
      </c>
      <c r="J156" s="117">
        <v>4.7516525861734893</v>
      </c>
      <c r="K156" s="79">
        <v>14.724988446817452</v>
      </c>
      <c r="M156" s="74">
        <v>43984</v>
      </c>
      <c r="N156" s="116">
        <v>2.4681035659999999</v>
      </c>
      <c r="O156" s="116">
        <v>0.67985189700000004</v>
      </c>
      <c r="P156" s="116">
        <v>3.459274958</v>
      </c>
      <c r="Q156" s="116">
        <v>2.3804376752214491</v>
      </c>
      <c r="R156" s="116">
        <v>0.67458103400000002</v>
      </c>
      <c r="S156" s="116">
        <v>0.49578731700000001</v>
      </c>
      <c r="T156" s="116">
        <v>0.47938230900000001</v>
      </c>
      <c r="U156" s="116">
        <v>4.8992492714985776</v>
      </c>
      <c r="V156" s="81">
        <v>15.536668027720026</v>
      </c>
      <c r="AK156" s="103">
        <v>43618</v>
      </c>
      <c r="AL156" s="118">
        <v>0.25878140100000002</v>
      </c>
      <c r="AM156" s="118">
        <v>0.27141867999999997</v>
      </c>
      <c r="AN156" s="118">
        <v>0.34788943300000003</v>
      </c>
      <c r="AO156" s="118">
        <v>0.21262145300000002</v>
      </c>
      <c r="AP156" s="136">
        <v>0.13032770499999999</v>
      </c>
      <c r="AR156" s="74">
        <v>43984</v>
      </c>
      <c r="AS156" s="116">
        <v>0.27850106899999999</v>
      </c>
      <c r="AT156" s="116">
        <v>0.340300559</v>
      </c>
      <c r="AU156" s="116">
        <v>0.45623089500000003</v>
      </c>
      <c r="AV156" s="116">
        <v>0.166631694</v>
      </c>
      <c r="AW156" s="77">
        <v>0.18674205199999999</v>
      </c>
    </row>
    <row r="157" spans="2:49">
      <c r="B157" s="103">
        <v>43619</v>
      </c>
      <c r="C157" s="118">
        <v>2.503208018</v>
      </c>
      <c r="D157" s="118">
        <v>0.79493677800000007</v>
      </c>
      <c r="E157" s="118">
        <v>4.56804539</v>
      </c>
      <c r="F157" s="117">
        <v>2.3977396598322103</v>
      </c>
      <c r="G157" s="117">
        <v>0.68543932499999993</v>
      </c>
      <c r="H157" s="117">
        <v>0.52764157599999995</v>
      </c>
      <c r="I157" s="117">
        <v>0.57152036299999998</v>
      </c>
      <c r="J157" s="117">
        <v>5.6677201332434812</v>
      </c>
      <c r="K157" s="79">
        <v>17.716251243075693</v>
      </c>
      <c r="M157" s="74">
        <v>43985</v>
      </c>
      <c r="N157" s="116">
        <v>2.4801373180000001</v>
      </c>
      <c r="O157" s="116">
        <v>0.67941403799999989</v>
      </c>
      <c r="P157" s="116">
        <v>3.5789106560000001</v>
      </c>
      <c r="Q157" s="116">
        <v>2.4822936160566287</v>
      </c>
      <c r="R157" s="116">
        <v>0.66978708499999995</v>
      </c>
      <c r="S157" s="116">
        <v>0.49128403799999998</v>
      </c>
      <c r="T157" s="116">
        <v>0.47696572600000003</v>
      </c>
      <c r="U157" s="116">
        <v>4.9169021655872136</v>
      </c>
      <c r="V157" s="81">
        <v>15.775694642643844</v>
      </c>
      <c r="AK157" s="103">
        <v>43619</v>
      </c>
      <c r="AL157" s="118">
        <v>0.29126116600000002</v>
      </c>
      <c r="AM157" s="118">
        <v>0.30585336700000004</v>
      </c>
      <c r="AN157" s="118">
        <v>0.43976202600000003</v>
      </c>
      <c r="AO157" s="118">
        <v>0.237285528</v>
      </c>
      <c r="AP157" s="136">
        <v>0.269226093</v>
      </c>
      <c r="AR157" s="74">
        <v>43985</v>
      </c>
      <c r="AS157" s="116">
        <v>0.27454937099999999</v>
      </c>
      <c r="AT157" s="116">
        <v>0.339101496</v>
      </c>
      <c r="AU157" s="116">
        <v>0.45544343900000001</v>
      </c>
      <c r="AV157" s="116">
        <v>0.26574420799999998</v>
      </c>
      <c r="AW157" s="77">
        <v>0.18997028099999999</v>
      </c>
    </row>
    <row r="158" spans="2:49">
      <c r="B158" s="103">
        <v>43620</v>
      </c>
      <c r="C158" s="118">
        <v>2.5098450740000002</v>
      </c>
      <c r="D158" s="118">
        <v>0.798559138</v>
      </c>
      <c r="E158" s="118">
        <v>5.268018562</v>
      </c>
      <c r="F158" s="117">
        <v>2.6554273577349194</v>
      </c>
      <c r="G158" s="117">
        <v>0.69281275399999998</v>
      </c>
      <c r="H158" s="117">
        <v>0.52644257100000003</v>
      </c>
      <c r="I158" s="117">
        <v>0.57849245599999999</v>
      </c>
      <c r="J158" s="117">
        <v>5.7431813074275224</v>
      </c>
      <c r="K158" s="79">
        <v>18.772779220162445</v>
      </c>
      <c r="M158" s="74">
        <v>43986</v>
      </c>
      <c r="N158" s="116">
        <v>2.4663980099999998</v>
      </c>
      <c r="O158" s="116">
        <v>0.68036191400000001</v>
      </c>
      <c r="P158" s="116">
        <v>3.632711799</v>
      </c>
      <c r="Q158" s="116">
        <v>2.4995204240986801</v>
      </c>
      <c r="R158" s="116">
        <v>0.67931255800000001</v>
      </c>
      <c r="S158" s="116">
        <v>0.49770072300000001</v>
      </c>
      <c r="T158" s="116">
        <v>0.48482412199999997</v>
      </c>
      <c r="U158" s="116">
        <v>5.0060741189333111</v>
      </c>
      <c r="V158" s="81">
        <v>15.946903669031991</v>
      </c>
      <c r="AK158" s="103">
        <v>43620</v>
      </c>
      <c r="AL158" s="118">
        <v>0.33617655200000002</v>
      </c>
      <c r="AM158" s="118">
        <v>0.35171448499999997</v>
      </c>
      <c r="AN158" s="118">
        <v>0.45645139699999998</v>
      </c>
      <c r="AO158" s="118">
        <v>0.285628877</v>
      </c>
      <c r="AP158" s="136">
        <v>0.255767572</v>
      </c>
      <c r="AR158" s="74">
        <v>43986</v>
      </c>
      <c r="AS158" s="116">
        <v>0.26997714099999998</v>
      </c>
      <c r="AT158" s="116">
        <v>0.341984858</v>
      </c>
      <c r="AU158" s="116">
        <v>0.45927084200000001</v>
      </c>
      <c r="AV158" s="116">
        <v>0.27299053700000003</v>
      </c>
      <c r="AW158" s="77">
        <v>0.19545257500000002</v>
      </c>
    </row>
    <row r="159" spans="2:49">
      <c r="B159" s="103">
        <v>43621</v>
      </c>
      <c r="C159" s="118">
        <v>2.507729243</v>
      </c>
      <c r="D159" s="118">
        <v>0.72112843599999998</v>
      </c>
      <c r="E159" s="118">
        <v>5.348520035</v>
      </c>
      <c r="F159" s="117">
        <v>2.6813875510524507</v>
      </c>
      <c r="G159" s="117">
        <v>0.69095418200000003</v>
      </c>
      <c r="H159" s="117">
        <v>0.53064436999999998</v>
      </c>
      <c r="I159" s="117">
        <v>0.58052870300000003</v>
      </c>
      <c r="J159" s="117">
        <v>6.0699562184355891</v>
      </c>
      <c r="K159" s="79">
        <v>19.130848738488041</v>
      </c>
      <c r="M159" s="74">
        <v>43987</v>
      </c>
      <c r="N159" s="116">
        <v>2.5597371740000003</v>
      </c>
      <c r="O159" s="116">
        <v>0.67749244600000003</v>
      </c>
      <c r="P159" s="116">
        <v>3.8240731569999999</v>
      </c>
      <c r="Q159" s="116">
        <v>2.5049659520863794</v>
      </c>
      <c r="R159" s="116">
        <v>0.69019825700000004</v>
      </c>
      <c r="S159" s="116">
        <v>0.51660418299999999</v>
      </c>
      <c r="T159" s="116">
        <v>0.50814200900000006</v>
      </c>
      <c r="U159" s="116">
        <v>5.0490218490919805</v>
      </c>
      <c r="V159" s="81">
        <v>16.330235027178361</v>
      </c>
      <c r="AK159" s="103">
        <v>43621</v>
      </c>
      <c r="AL159" s="118">
        <v>0.33368436200000001</v>
      </c>
      <c r="AM159" s="118">
        <v>0.350043936</v>
      </c>
      <c r="AN159" s="118">
        <v>0.45851042399999997</v>
      </c>
      <c r="AO159" s="118">
        <v>0.28820607199999998</v>
      </c>
      <c r="AP159" s="136">
        <v>0.27014903499999998</v>
      </c>
      <c r="AR159" s="74">
        <v>43987</v>
      </c>
      <c r="AS159" s="116">
        <v>0.27434667499999998</v>
      </c>
      <c r="AT159" s="116">
        <v>0.342783004</v>
      </c>
      <c r="AU159" s="116">
        <v>0.455703839</v>
      </c>
      <c r="AV159" s="116">
        <v>0.26800307900000003</v>
      </c>
      <c r="AW159" s="77">
        <v>0.201893512</v>
      </c>
    </row>
    <row r="160" spans="2:49">
      <c r="B160" s="103">
        <v>43622</v>
      </c>
      <c r="C160" s="118">
        <v>2.510654916</v>
      </c>
      <c r="D160" s="118">
        <v>0.79012902399999996</v>
      </c>
      <c r="E160" s="118">
        <v>5.3579827019999993</v>
      </c>
      <c r="F160" s="117">
        <v>2.681123048942454</v>
      </c>
      <c r="G160" s="117">
        <v>0.69259752200000002</v>
      </c>
      <c r="H160" s="117">
        <v>0.53418369799999998</v>
      </c>
      <c r="I160" s="117">
        <v>0.58089103399999997</v>
      </c>
      <c r="J160" s="117">
        <v>6.0440172846687545</v>
      </c>
      <c r="K160" s="79">
        <v>19.191579229611211</v>
      </c>
      <c r="M160" s="74">
        <v>43988</v>
      </c>
      <c r="N160" s="116">
        <v>2.2625542000000003</v>
      </c>
      <c r="O160" s="116">
        <v>0.62573115000000001</v>
      </c>
      <c r="P160" s="116">
        <v>3.3119534910000001</v>
      </c>
      <c r="Q160" s="116">
        <v>2.1165701512120658</v>
      </c>
      <c r="R160" s="116">
        <v>0.470894743</v>
      </c>
      <c r="S160" s="116">
        <v>0.48562870899999999</v>
      </c>
      <c r="T160" s="116">
        <v>0.425703989</v>
      </c>
      <c r="U160" s="116">
        <v>4.20134951858945</v>
      </c>
      <c r="V160" s="81">
        <v>13.900385951801516</v>
      </c>
      <c r="AK160" s="103">
        <v>43622</v>
      </c>
      <c r="AL160" s="118">
        <v>0.33500369699999999</v>
      </c>
      <c r="AM160" s="118">
        <v>0.35246134800000001</v>
      </c>
      <c r="AN160" s="118">
        <v>0.46292831099999998</v>
      </c>
      <c r="AO160" s="118">
        <v>0.289664278</v>
      </c>
      <c r="AP160" s="136">
        <v>0.27249845699999997</v>
      </c>
      <c r="AR160" s="74">
        <v>43988</v>
      </c>
      <c r="AS160" s="116">
        <v>0.23484031499999999</v>
      </c>
      <c r="AT160" s="116">
        <v>0.31460931599999997</v>
      </c>
      <c r="AU160" s="116">
        <v>0.411337491</v>
      </c>
      <c r="AV160" s="116">
        <v>0.23477883399999999</v>
      </c>
      <c r="AW160" s="77">
        <v>0.13709897599999998</v>
      </c>
    </row>
    <row r="161" spans="2:49">
      <c r="B161" s="103">
        <v>43623</v>
      </c>
      <c r="C161" s="118">
        <v>2.5483752799999997</v>
      </c>
      <c r="D161" s="118">
        <v>0.78552718599999993</v>
      </c>
      <c r="E161" s="118">
        <v>5.2582356809999995</v>
      </c>
      <c r="F161" s="117">
        <v>2.5745852940593834</v>
      </c>
      <c r="G161" s="117">
        <v>0.692497523</v>
      </c>
      <c r="H161" s="117">
        <v>0.540789411</v>
      </c>
      <c r="I161" s="117">
        <v>0.52074244300000005</v>
      </c>
      <c r="J161" s="117">
        <v>5.547467324942863</v>
      </c>
      <c r="K161" s="79">
        <v>18.468220143002245</v>
      </c>
      <c r="M161" s="74">
        <v>43989</v>
      </c>
      <c r="N161" s="116">
        <v>2.048254596</v>
      </c>
      <c r="O161" s="116">
        <v>0.43219221399999996</v>
      </c>
      <c r="P161" s="116">
        <v>2.2193119569999999</v>
      </c>
      <c r="Q161" s="116">
        <v>1.6173892303752704</v>
      </c>
      <c r="R161" s="116">
        <v>0.33447284199999999</v>
      </c>
      <c r="S161" s="116">
        <v>0.40518881400000001</v>
      </c>
      <c r="T161" s="116">
        <v>0.16985473199999998</v>
      </c>
      <c r="U161" s="116">
        <v>3.1862139140992163</v>
      </c>
      <c r="V161" s="81">
        <v>10.412878299474487</v>
      </c>
      <c r="AK161" s="103">
        <v>43623</v>
      </c>
      <c r="AL161" s="118">
        <v>0.305477357</v>
      </c>
      <c r="AM161" s="118">
        <v>0.34553911700000001</v>
      </c>
      <c r="AN161" s="118">
        <v>0.436690352</v>
      </c>
      <c r="AO161" s="118">
        <v>0.283972471</v>
      </c>
      <c r="AP161" s="136">
        <v>0.268499971</v>
      </c>
      <c r="AR161" s="74">
        <v>43989</v>
      </c>
      <c r="AS161" s="116">
        <v>0.191200549</v>
      </c>
      <c r="AT161" s="116">
        <v>0.24472511699999999</v>
      </c>
      <c r="AU161" s="116">
        <v>0.311115631</v>
      </c>
      <c r="AV161" s="116">
        <v>0.171406536</v>
      </c>
      <c r="AW161" s="77">
        <v>9.4291744999999996E-2</v>
      </c>
    </row>
    <row r="162" spans="2:49">
      <c r="B162" s="103">
        <v>43624</v>
      </c>
      <c r="C162" s="118">
        <v>2.4799793349999999</v>
      </c>
      <c r="D162" s="118">
        <v>0.78532551899999992</v>
      </c>
      <c r="E162" s="118">
        <v>4.7309927520000006</v>
      </c>
      <c r="F162" s="117">
        <v>2.200920938680889</v>
      </c>
      <c r="G162" s="117">
        <v>0.61057506799999994</v>
      </c>
      <c r="H162" s="117">
        <v>0.52589878899999998</v>
      </c>
      <c r="I162" s="117">
        <v>0.54711679000000002</v>
      </c>
      <c r="J162" s="117">
        <v>5.5924274341848559</v>
      </c>
      <c r="K162" s="79">
        <v>17.473236625865745</v>
      </c>
      <c r="M162" s="74">
        <v>43990</v>
      </c>
      <c r="N162" s="116">
        <v>2.4994166630000003</v>
      </c>
      <c r="O162" s="116">
        <v>0.69252643599999997</v>
      </c>
      <c r="P162" s="116">
        <v>3.0699303450000004</v>
      </c>
      <c r="Q162" s="116">
        <v>2.4174408858956991</v>
      </c>
      <c r="R162" s="116">
        <v>0.67047543399999998</v>
      </c>
      <c r="S162" s="116">
        <v>0.50581581600000003</v>
      </c>
      <c r="T162" s="116">
        <v>0.47044999399999998</v>
      </c>
      <c r="U162" s="116">
        <v>4.6555357361572467</v>
      </c>
      <c r="V162" s="81">
        <v>14.981591310052949</v>
      </c>
      <c r="AK162" s="103">
        <v>43624</v>
      </c>
      <c r="AL162" s="118">
        <v>0.29812939599999999</v>
      </c>
      <c r="AM162" s="118">
        <v>0.293098943</v>
      </c>
      <c r="AN162" s="118">
        <v>0.39169357199999999</v>
      </c>
      <c r="AO162" s="118">
        <v>0.25496414300000003</v>
      </c>
      <c r="AP162" s="136">
        <v>0.181320598</v>
      </c>
      <c r="AR162" s="74">
        <v>43990</v>
      </c>
      <c r="AS162" s="116">
        <v>0.264327743</v>
      </c>
      <c r="AT162" s="116">
        <v>0.32848792999999998</v>
      </c>
      <c r="AU162" s="116">
        <v>0.44799018099999999</v>
      </c>
      <c r="AV162" s="116">
        <v>0.259623514</v>
      </c>
      <c r="AW162" s="77">
        <v>0.20099528700000002</v>
      </c>
    </row>
    <row r="163" spans="2:49">
      <c r="B163" s="103">
        <v>43625</v>
      </c>
      <c r="C163" s="118">
        <v>2.4172138300000001</v>
      </c>
      <c r="D163" s="118">
        <v>0.70945831799999992</v>
      </c>
      <c r="E163" s="118">
        <v>3.5150073870000003</v>
      </c>
      <c r="F163" s="117">
        <v>1.8969398976439633</v>
      </c>
      <c r="G163" s="117">
        <v>0.50053341399999995</v>
      </c>
      <c r="H163" s="117">
        <v>0.48680495299999998</v>
      </c>
      <c r="I163" s="117">
        <v>0.44737806099999999</v>
      </c>
      <c r="J163" s="117">
        <v>4.7516525861734893</v>
      </c>
      <c r="K163" s="79">
        <v>14.724988446817452</v>
      </c>
      <c r="M163" s="74">
        <v>43991</v>
      </c>
      <c r="N163" s="116">
        <v>2.4861417760000002</v>
      </c>
      <c r="O163" s="116">
        <v>0.68659138399999997</v>
      </c>
      <c r="P163" s="116">
        <v>3.5713444300000003</v>
      </c>
      <c r="Q163" s="116">
        <v>2.5113183802188086</v>
      </c>
      <c r="R163" s="116">
        <v>0.68301756200000008</v>
      </c>
      <c r="S163" s="116">
        <v>0.50707389299999994</v>
      </c>
      <c r="T163" s="116">
        <v>0.49556797499999999</v>
      </c>
      <c r="U163" s="116">
        <v>5.0921512641128768</v>
      </c>
      <c r="V163" s="81">
        <v>16.033206664331683</v>
      </c>
      <c r="AK163" s="103">
        <v>43625</v>
      </c>
      <c r="AL163" s="118">
        <v>0.25878140100000002</v>
      </c>
      <c r="AM163" s="118">
        <v>0.27141867999999997</v>
      </c>
      <c r="AN163" s="118">
        <v>0.34788943300000003</v>
      </c>
      <c r="AO163" s="118">
        <v>0.21262145300000002</v>
      </c>
      <c r="AP163" s="136">
        <v>0.13032770499999999</v>
      </c>
      <c r="AR163" s="74">
        <v>43991</v>
      </c>
      <c r="AS163" s="116">
        <v>0.273529888</v>
      </c>
      <c r="AT163" s="116">
        <v>0.34174520000000003</v>
      </c>
      <c r="AU163" s="116">
        <v>0.45467954900000002</v>
      </c>
      <c r="AV163" s="116">
        <v>0.26941692700000003</v>
      </c>
      <c r="AW163" s="77">
        <v>0.20457133</v>
      </c>
    </row>
    <row r="164" spans="2:49">
      <c r="B164" s="103">
        <v>43626</v>
      </c>
      <c r="C164" s="118">
        <v>2.503208018</v>
      </c>
      <c r="D164" s="118">
        <v>0.79493677800000007</v>
      </c>
      <c r="E164" s="118">
        <v>4.56804539</v>
      </c>
      <c r="F164" s="117">
        <v>2.3977396598322103</v>
      </c>
      <c r="G164" s="117">
        <v>0.68543932499999993</v>
      </c>
      <c r="H164" s="117">
        <v>0.52764157599999995</v>
      </c>
      <c r="I164" s="117">
        <v>0.57152036299999998</v>
      </c>
      <c r="J164" s="117">
        <v>5.6677201332434812</v>
      </c>
      <c r="K164" s="79">
        <v>17.716251243075693</v>
      </c>
      <c r="M164" s="74">
        <v>43992</v>
      </c>
      <c r="N164" s="116">
        <v>2.50133348</v>
      </c>
      <c r="O164" s="116">
        <v>0.70830059600000006</v>
      </c>
      <c r="P164" s="116">
        <v>3.6908545589999999</v>
      </c>
      <c r="Q164" s="116">
        <v>2.5410981911683166</v>
      </c>
      <c r="R164" s="116">
        <v>0.68580350600000006</v>
      </c>
      <c r="S164" s="116">
        <v>0.50936401500000006</v>
      </c>
      <c r="T164" s="116">
        <v>0.51227166199999996</v>
      </c>
      <c r="U164" s="116">
        <v>5.2775113113350152</v>
      </c>
      <c r="V164" s="81">
        <v>16.426537320503332</v>
      </c>
      <c r="AK164" s="103">
        <v>43626</v>
      </c>
      <c r="AL164" s="118">
        <v>0.29126116600000002</v>
      </c>
      <c r="AM164" s="118">
        <v>0.30585336700000004</v>
      </c>
      <c r="AN164" s="118">
        <v>0.43976202600000003</v>
      </c>
      <c r="AO164" s="118">
        <v>0.237285528</v>
      </c>
      <c r="AP164" s="136">
        <v>0.269226093</v>
      </c>
      <c r="AR164" s="74">
        <v>43992</v>
      </c>
      <c r="AS164" s="116">
        <v>0.28187698900000002</v>
      </c>
      <c r="AT164" s="116">
        <v>0.34270533799999997</v>
      </c>
      <c r="AU164" s="116">
        <v>0.46040681300000003</v>
      </c>
      <c r="AV164" s="116">
        <v>0.27116071799999997</v>
      </c>
      <c r="AW164" s="77">
        <v>0.229976562</v>
      </c>
    </row>
    <row r="165" spans="2:49">
      <c r="B165" s="103">
        <v>43627</v>
      </c>
      <c r="C165" s="118">
        <v>2.5098450740000002</v>
      </c>
      <c r="D165" s="118">
        <v>0.798559138</v>
      </c>
      <c r="E165" s="118">
        <v>5.268018562</v>
      </c>
      <c r="F165" s="117">
        <v>2.6554273577349194</v>
      </c>
      <c r="G165" s="117">
        <v>0.69281275399999998</v>
      </c>
      <c r="H165" s="117">
        <v>0.52644257100000003</v>
      </c>
      <c r="I165" s="117">
        <v>0.57849245599999999</v>
      </c>
      <c r="J165" s="117">
        <v>5.7431813074275224</v>
      </c>
      <c r="K165" s="79">
        <v>18.772779220162445</v>
      </c>
      <c r="M165" s="74">
        <v>43993</v>
      </c>
      <c r="N165" s="116">
        <v>2.4663980099999998</v>
      </c>
      <c r="O165" s="116">
        <v>0.68036191400000001</v>
      </c>
      <c r="P165" s="116">
        <v>3.632711799</v>
      </c>
      <c r="Q165" s="116">
        <v>2.4995204240986801</v>
      </c>
      <c r="R165" s="116">
        <v>0.67931255800000001</v>
      </c>
      <c r="S165" s="116">
        <v>0.49770072300000001</v>
      </c>
      <c r="T165" s="116">
        <v>0.48482412199999997</v>
      </c>
      <c r="U165" s="116">
        <v>5.0060741189333111</v>
      </c>
      <c r="V165" s="81">
        <v>15.946903669031991</v>
      </c>
      <c r="AK165" s="103">
        <v>43627</v>
      </c>
      <c r="AL165" s="118">
        <v>0.33617655200000002</v>
      </c>
      <c r="AM165" s="118">
        <v>0.35171448499999997</v>
      </c>
      <c r="AN165" s="118">
        <v>0.45645139699999998</v>
      </c>
      <c r="AO165" s="118">
        <v>0.285628877</v>
      </c>
      <c r="AP165" s="136">
        <v>0.255767572</v>
      </c>
      <c r="AR165" s="74">
        <v>43993</v>
      </c>
      <c r="AS165" s="116">
        <v>0.26997714099999998</v>
      </c>
      <c r="AT165" s="116">
        <v>0.341984858</v>
      </c>
      <c r="AU165" s="116">
        <v>0.45927084200000001</v>
      </c>
      <c r="AV165" s="116">
        <v>0.27299053700000003</v>
      </c>
      <c r="AW165" s="77">
        <v>0.19545257500000002</v>
      </c>
    </row>
    <row r="166" spans="2:49">
      <c r="B166" s="103">
        <v>43628</v>
      </c>
      <c r="C166" s="118">
        <v>2.507729243</v>
      </c>
      <c r="D166" s="118">
        <v>0.72112843599999998</v>
      </c>
      <c r="E166" s="118">
        <v>5.348520035</v>
      </c>
      <c r="F166" s="117">
        <v>2.6813875510524507</v>
      </c>
      <c r="G166" s="117">
        <v>0.69095418200000003</v>
      </c>
      <c r="H166" s="117">
        <v>0.53064436999999998</v>
      </c>
      <c r="I166" s="117">
        <v>0.58052870300000003</v>
      </c>
      <c r="J166" s="117">
        <v>6.0699562184355891</v>
      </c>
      <c r="K166" s="79">
        <v>19.130848738488041</v>
      </c>
      <c r="M166" s="74">
        <v>43994</v>
      </c>
      <c r="N166" s="116">
        <v>2.5597371740000003</v>
      </c>
      <c r="O166" s="116">
        <v>0.67749244600000003</v>
      </c>
      <c r="P166" s="116">
        <v>3.8240731569999999</v>
      </c>
      <c r="Q166" s="116">
        <v>2.5049659520863794</v>
      </c>
      <c r="R166" s="116">
        <v>0.69019825700000004</v>
      </c>
      <c r="S166" s="116">
        <v>0.51660418299999999</v>
      </c>
      <c r="T166" s="116">
        <v>0.50814200900000006</v>
      </c>
      <c r="U166" s="116">
        <v>5.0490218490919805</v>
      </c>
      <c r="V166" s="81">
        <v>16.330235027178361</v>
      </c>
      <c r="AK166" s="103">
        <v>43628</v>
      </c>
      <c r="AL166" s="118">
        <v>0.33368436200000001</v>
      </c>
      <c r="AM166" s="118">
        <v>0.350043936</v>
      </c>
      <c r="AN166" s="118">
        <v>0.45851042399999997</v>
      </c>
      <c r="AO166" s="118">
        <v>0.28820607199999998</v>
      </c>
      <c r="AP166" s="136">
        <v>0.27014903499999998</v>
      </c>
      <c r="AR166" s="74">
        <v>43994</v>
      </c>
      <c r="AS166" s="116">
        <v>0.27434667499999998</v>
      </c>
      <c r="AT166" s="116">
        <v>0.342783004</v>
      </c>
      <c r="AU166" s="116">
        <v>0.455703839</v>
      </c>
      <c r="AV166" s="116">
        <v>0.26800307900000003</v>
      </c>
      <c r="AW166" s="77">
        <v>0.201893512</v>
      </c>
    </row>
    <row r="167" spans="2:49">
      <c r="B167" s="103">
        <v>43629</v>
      </c>
      <c r="C167" s="118">
        <v>2.510654916</v>
      </c>
      <c r="D167" s="118">
        <v>0.79012902399999996</v>
      </c>
      <c r="E167" s="118">
        <v>5.3579827019999993</v>
      </c>
      <c r="F167" s="117">
        <v>2.681123048942454</v>
      </c>
      <c r="G167" s="117">
        <v>0.69259752200000002</v>
      </c>
      <c r="H167" s="117">
        <v>0.53418369799999998</v>
      </c>
      <c r="I167" s="117">
        <v>0.58089103399999997</v>
      </c>
      <c r="J167" s="117">
        <v>6.0440172846687545</v>
      </c>
      <c r="K167" s="79">
        <v>19.191579229611211</v>
      </c>
      <c r="M167" s="74">
        <v>43995</v>
      </c>
      <c r="N167" s="116">
        <v>2.233051718</v>
      </c>
      <c r="O167" s="116">
        <v>0.62597547799999997</v>
      </c>
      <c r="P167" s="116">
        <v>3.3933705970000001</v>
      </c>
      <c r="Q167" s="116">
        <v>2.2060076142496472</v>
      </c>
      <c r="R167" s="116">
        <v>0.38293333699999998</v>
      </c>
      <c r="S167" s="116">
        <v>0.50586920499999999</v>
      </c>
      <c r="T167" s="116">
        <v>0.41611178300000001</v>
      </c>
      <c r="U167" s="116">
        <v>4.4110957011623908</v>
      </c>
      <c r="V167" s="81">
        <v>14.174415433412038</v>
      </c>
      <c r="AK167" s="103">
        <v>43629</v>
      </c>
      <c r="AL167" s="118">
        <v>0.33500369699999999</v>
      </c>
      <c r="AM167" s="118">
        <v>0.35246134800000001</v>
      </c>
      <c r="AN167" s="118">
        <v>0.46292831099999998</v>
      </c>
      <c r="AO167" s="118">
        <v>0.289664278</v>
      </c>
      <c r="AP167" s="136">
        <v>0.27249845699999997</v>
      </c>
      <c r="AR167" s="74">
        <v>43995</v>
      </c>
      <c r="AS167" s="116">
        <v>0.25637949500000001</v>
      </c>
      <c r="AT167" s="116">
        <v>0.31476297600000003</v>
      </c>
      <c r="AU167" s="116">
        <v>0.41237078100000002</v>
      </c>
      <c r="AV167" s="116">
        <v>0.24186495800000002</v>
      </c>
      <c r="AW167" s="77">
        <v>0.172057403</v>
      </c>
    </row>
    <row r="168" spans="2:49">
      <c r="B168" s="103">
        <v>43630</v>
      </c>
      <c r="C168" s="118">
        <v>2.5483752799999997</v>
      </c>
      <c r="D168" s="118">
        <v>0.78552718599999993</v>
      </c>
      <c r="E168" s="118">
        <v>5.2582356809999995</v>
      </c>
      <c r="F168" s="117">
        <v>2.5745852940593834</v>
      </c>
      <c r="G168" s="117">
        <v>0.692497523</v>
      </c>
      <c r="H168" s="117">
        <v>0.540789411</v>
      </c>
      <c r="I168" s="117">
        <v>0.52074244300000005</v>
      </c>
      <c r="J168" s="117">
        <v>5.547467324942863</v>
      </c>
      <c r="K168" s="79">
        <v>18.468220143002245</v>
      </c>
      <c r="M168" s="74">
        <v>43996</v>
      </c>
      <c r="N168" s="116">
        <v>1.9121644280000001</v>
      </c>
      <c r="O168" s="116">
        <v>0.42364084600000002</v>
      </c>
      <c r="P168" s="116">
        <v>2.256867266</v>
      </c>
      <c r="Q168" s="116">
        <v>1.8682538803280195</v>
      </c>
      <c r="R168" s="116">
        <v>0.38827150500000002</v>
      </c>
      <c r="S168" s="116">
        <v>0.43462721000000004</v>
      </c>
      <c r="T168" s="116">
        <v>0.17631450399999998</v>
      </c>
      <c r="U168" s="116">
        <v>3.4774637066030123</v>
      </c>
      <c r="V168" s="81">
        <v>10.937603345931032</v>
      </c>
      <c r="AK168" s="103">
        <v>43630</v>
      </c>
      <c r="AL168" s="118">
        <v>0.305477357</v>
      </c>
      <c r="AM168" s="118">
        <v>0.34553911700000001</v>
      </c>
      <c r="AN168" s="118">
        <v>0.436690352</v>
      </c>
      <c r="AO168" s="118">
        <v>0.283972471</v>
      </c>
      <c r="AP168" s="136">
        <v>0.268499971</v>
      </c>
      <c r="AR168" s="74">
        <v>43996</v>
      </c>
      <c r="AS168" s="116">
        <v>0.21173877600000002</v>
      </c>
      <c r="AT168" s="116">
        <v>0.25501190900000004</v>
      </c>
      <c r="AU168" s="116">
        <v>0.37191220600000002</v>
      </c>
      <c r="AV168" s="116">
        <v>0.18370353</v>
      </c>
      <c r="AW168" s="77">
        <v>0.137475394</v>
      </c>
    </row>
    <row r="169" spans="2:49">
      <c r="B169" s="103">
        <v>43631</v>
      </c>
      <c r="C169" s="118">
        <v>2.4799793349999999</v>
      </c>
      <c r="D169" s="118">
        <v>0.78532551899999992</v>
      </c>
      <c r="E169" s="118">
        <v>4.7309927520000006</v>
      </c>
      <c r="F169" s="117">
        <v>2.200920938680889</v>
      </c>
      <c r="G169" s="117">
        <v>0.61057506799999994</v>
      </c>
      <c r="H169" s="117">
        <v>0.52589878899999998</v>
      </c>
      <c r="I169" s="117">
        <v>0.54711679000000002</v>
      </c>
      <c r="J169" s="117">
        <v>5.5924274341848559</v>
      </c>
      <c r="K169" s="79">
        <v>17.473236625865745</v>
      </c>
      <c r="M169" s="74">
        <v>43997</v>
      </c>
      <c r="N169" s="116">
        <v>2.515122555</v>
      </c>
      <c r="O169" s="116">
        <v>0.66675878</v>
      </c>
      <c r="P169" s="116">
        <v>3.1368651280000002</v>
      </c>
      <c r="Q169" s="116">
        <v>2.5509464791619521</v>
      </c>
      <c r="R169" s="116">
        <v>0.68451807099999995</v>
      </c>
      <c r="S169" s="116">
        <v>0.51800896000000007</v>
      </c>
      <c r="T169" s="116">
        <v>0.47572184100000003</v>
      </c>
      <c r="U169" s="116">
        <v>5.0936781686274673</v>
      </c>
      <c r="V169" s="81">
        <v>15.64161998278942</v>
      </c>
      <c r="AK169" s="103">
        <v>43631</v>
      </c>
      <c r="AL169" s="118">
        <v>0.29812939599999999</v>
      </c>
      <c r="AM169" s="118">
        <v>0.293098943</v>
      </c>
      <c r="AN169" s="118">
        <v>0.39169357199999999</v>
      </c>
      <c r="AO169" s="118">
        <v>0.25496414300000003</v>
      </c>
      <c r="AP169" s="136">
        <v>0.181320598</v>
      </c>
      <c r="AR169" s="74">
        <v>43997</v>
      </c>
      <c r="AS169" s="116">
        <v>0.287691001</v>
      </c>
      <c r="AT169" s="116">
        <v>0.33895217300000002</v>
      </c>
      <c r="AU169" s="116">
        <v>0.45641355900000002</v>
      </c>
      <c r="AV169" s="116">
        <v>0.26687740000000004</v>
      </c>
      <c r="AW169" s="77">
        <v>0.231727446</v>
      </c>
    </row>
    <row r="170" spans="2:49">
      <c r="B170" s="103">
        <v>43632</v>
      </c>
      <c r="C170" s="118">
        <v>2.4172138300000001</v>
      </c>
      <c r="D170" s="118">
        <v>0.70945831799999992</v>
      </c>
      <c r="E170" s="118">
        <v>3.5150073870000003</v>
      </c>
      <c r="F170" s="117">
        <v>1.8969398976439633</v>
      </c>
      <c r="G170" s="117">
        <v>0.50053341399999995</v>
      </c>
      <c r="H170" s="117">
        <v>0.48680495299999998</v>
      </c>
      <c r="I170" s="117">
        <v>0.44737806099999999</v>
      </c>
      <c r="J170" s="117">
        <v>4.7516525861734893</v>
      </c>
      <c r="K170" s="79">
        <v>14.724988446817452</v>
      </c>
      <c r="M170" s="74">
        <v>43998</v>
      </c>
      <c r="N170" s="116">
        <v>2.4682806390000001</v>
      </c>
      <c r="O170" s="116">
        <v>0.66399662600000009</v>
      </c>
      <c r="P170" s="116">
        <v>3.7075087930000001</v>
      </c>
      <c r="Q170" s="116">
        <v>2.5960356948524281</v>
      </c>
      <c r="R170" s="116">
        <v>0.69724695200000009</v>
      </c>
      <c r="S170" s="116">
        <v>0.51710315699999998</v>
      </c>
      <c r="T170" s="116">
        <v>0.49747801699999999</v>
      </c>
      <c r="U170" s="116">
        <v>5.283501043985698</v>
      </c>
      <c r="V170" s="81">
        <v>16.431150922838125</v>
      </c>
      <c r="AK170" s="103">
        <v>43632</v>
      </c>
      <c r="AL170" s="118">
        <v>0.25878140100000002</v>
      </c>
      <c r="AM170" s="118">
        <v>0.27141867999999997</v>
      </c>
      <c r="AN170" s="118">
        <v>0.34788943300000003</v>
      </c>
      <c r="AO170" s="118">
        <v>0.21262145300000002</v>
      </c>
      <c r="AP170" s="136">
        <v>0.13032770499999999</v>
      </c>
      <c r="AR170" s="74">
        <v>43998</v>
      </c>
      <c r="AS170" s="116">
        <v>0.29724917900000003</v>
      </c>
      <c r="AT170" s="116">
        <v>0.350193158</v>
      </c>
      <c r="AU170" s="116">
        <v>0.46088384000000004</v>
      </c>
      <c r="AV170" s="116">
        <v>0.27098834000000005</v>
      </c>
      <c r="AW170" s="77">
        <v>0.23890160000000002</v>
      </c>
    </row>
    <row r="171" spans="2:49">
      <c r="B171" s="103">
        <v>43633</v>
      </c>
      <c r="C171" s="118">
        <v>2.503208018</v>
      </c>
      <c r="D171" s="118">
        <v>0.79493677800000007</v>
      </c>
      <c r="E171" s="118">
        <v>4.56804539</v>
      </c>
      <c r="F171" s="117">
        <v>2.3977396598322103</v>
      </c>
      <c r="G171" s="117">
        <v>0.68543932499999993</v>
      </c>
      <c r="H171" s="117">
        <v>0.52764157599999995</v>
      </c>
      <c r="I171" s="117">
        <v>0.57152036299999998</v>
      </c>
      <c r="J171" s="117">
        <v>5.6677201332434812</v>
      </c>
      <c r="K171" s="79">
        <v>17.716251243075693</v>
      </c>
      <c r="M171" s="74">
        <v>43999</v>
      </c>
      <c r="N171" s="116">
        <v>2.4282130460000002</v>
      </c>
      <c r="O171" s="116">
        <v>0.66629619799999995</v>
      </c>
      <c r="P171" s="116">
        <v>3.7813505809999999</v>
      </c>
      <c r="Q171" s="116">
        <v>2.5896318665179865</v>
      </c>
      <c r="R171" s="116">
        <v>0.69044988100000004</v>
      </c>
      <c r="S171" s="116">
        <v>0.51620922499999999</v>
      </c>
      <c r="T171" s="116">
        <v>0.50380023299999999</v>
      </c>
      <c r="U171" s="116">
        <v>5.3736682049906026</v>
      </c>
      <c r="V171" s="81">
        <v>16.54961923550859</v>
      </c>
      <c r="AK171" s="103">
        <v>43633</v>
      </c>
      <c r="AL171" s="118">
        <v>0.29126116600000002</v>
      </c>
      <c r="AM171" s="118">
        <v>0.30585336700000004</v>
      </c>
      <c r="AN171" s="118">
        <v>0.43976202600000003</v>
      </c>
      <c r="AO171" s="118">
        <v>0.237285528</v>
      </c>
      <c r="AP171" s="136">
        <v>0.269226093</v>
      </c>
      <c r="AR171" s="74">
        <v>43999</v>
      </c>
      <c r="AS171" s="116">
        <v>0.291420866</v>
      </c>
      <c r="AT171" s="116">
        <v>0.34793195700000001</v>
      </c>
      <c r="AU171" s="116">
        <v>0.45810619600000002</v>
      </c>
      <c r="AV171" s="116">
        <v>0.271833031</v>
      </c>
      <c r="AW171" s="77">
        <v>0.236843686</v>
      </c>
    </row>
    <row r="172" spans="2:49">
      <c r="B172" s="103">
        <v>43634</v>
      </c>
      <c r="C172" s="118">
        <v>2.5098450740000002</v>
      </c>
      <c r="D172" s="118">
        <v>0.798559138</v>
      </c>
      <c r="E172" s="118">
        <v>5.268018562</v>
      </c>
      <c r="F172" s="117">
        <v>2.6554273577349194</v>
      </c>
      <c r="G172" s="117">
        <v>0.69281275399999998</v>
      </c>
      <c r="H172" s="117">
        <v>0.52644257100000003</v>
      </c>
      <c r="I172" s="117">
        <v>0.57849245599999999</v>
      </c>
      <c r="J172" s="117">
        <v>5.7431813074275224</v>
      </c>
      <c r="K172" s="79">
        <v>18.772779220162445</v>
      </c>
      <c r="M172" s="74">
        <v>44000</v>
      </c>
      <c r="N172" s="116">
        <v>2.4674682790000002</v>
      </c>
      <c r="O172" s="116">
        <v>0.66331917399999996</v>
      </c>
      <c r="P172" s="116">
        <v>3.902866349</v>
      </c>
      <c r="Q172" s="116">
        <v>2.6053469202438793</v>
      </c>
      <c r="R172" s="116">
        <v>0.69244301399999997</v>
      </c>
      <c r="S172" s="116">
        <v>0.529018714</v>
      </c>
      <c r="T172" s="116">
        <v>0.50194876199999994</v>
      </c>
      <c r="U172" s="116">
        <v>5.4237771609305607</v>
      </c>
      <c r="V172" s="81">
        <v>16.78618837317444</v>
      </c>
      <c r="AK172" s="103">
        <v>43634</v>
      </c>
      <c r="AL172" s="118">
        <v>0.33617655200000002</v>
      </c>
      <c r="AM172" s="118">
        <v>0.35171448499999997</v>
      </c>
      <c r="AN172" s="118">
        <v>0.45645139699999998</v>
      </c>
      <c r="AO172" s="118">
        <v>0.285628877</v>
      </c>
      <c r="AP172" s="136">
        <v>0.255767572</v>
      </c>
      <c r="AR172" s="74">
        <v>44000</v>
      </c>
      <c r="AS172" s="116">
        <v>0.29412428899999998</v>
      </c>
      <c r="AT172" s="116">
        <v>0.34974535800000001</v>
      </c>
      <c r="AU172" s="116">
        <v>0.46386364499999999</v>
      </c>
      <c r="AV172" s="116">
        <v>0.272307998</v>
      </c>
      <c r="AW172" s="77">
        <v>0.24258982399999998</v>
      </c>
    </row>
    <row r="173" spans="2:49">
      <c r="B173" s="103">
        <v>43635</v>
      </c>
      <c r="C173" s="118">
        <v>2.507729243</v>
      </c>
      <c r="D173" s="118">
        <v>0.72112843599999998</v>
      </c>
      <c r="E173" s="118">
        <v>5.348520035</v>
      </c>
      <c r="F173" s="117">
        <v>2.6813875510524507</v>
      </c>
      <c r="G173" s="117">
        <v>0.69095418200000003</v>
      </c>
      <c r="H173" s="117">
        <v>0.53064436999999998</v>
      </c>
      <c r="I173" s="117">
        <v>0.58052870300000003</v>
      </c>
      <c r="J173" s="117">
        <v>6.0699562184355891</v>
      </c>
      <c r="K173" s="79">
        <v>19.130848738488041</v>
      </c>
      <c r="M173" s="74">
        <v>44001</v>
      </c>
      <c r="N173" s="116">
        <v>2.4476062810000001</v>
      </c>
      <c r="O173" s="116">
        <v>0.65975191099999997</v>
      </c>
      <c r="P173" s="116">
        <v>4.1139463320000003</v>
      </c>
      <c r="Q173" s="116">
        <v>2.5845096066599438</v>
      </c>
      <c r="R173" s="116">
        <v>0.69414109199999996</v>
      </c>
      <c r="S173" s="116">
        <v>0.53817057299999993</v>
      </c>
      <c r="T173" s="116">
        <v>0.51637820400000001</v>
      </c>
      <c r="U173" s="116">
        <v>5.3405819069769906</v>
      </c>
      <c r="V173" s="81">
        <v>16.895085906636936</v>
      </c>
      <c r="AK173" s="103">
        <v>43635</v>
      </c>
      <c r="AL173" s="118">
        <v>0.33368436200000001</v>
      </c>
      <c r="AM173" s="118">
        <v>0.350043936</v>
      </c>
      <c r="AN173" s="118">
        <v>0.45851042399999997</v>
      </c>
      <c r="AO173" s="118">
        <v>0.28820607199999998</v>
      </c>
      <c r="AP173" s="136">
        <v>0.27014903499999998</v>
      </c>
      <c r="AR173" s="74">
        <v>44001</v>
      </c>
      <c r="AS173" s="116">
        <v>0.30191072499999999</v>
      </c>
      <c r="AT173" s="116">
        <v>0.35340982199999998</v>
      </c>
      <c r="AU173" s="116">
        <v>0.46071727800000001</v>
      </c>
      <c r="AV173" s="116">
        <v>0.27450468199999994</v>
      </c>
      <c r="AW173" s="77">
        <v>0.24498837899999998</v>
      </c>
    </row>
    <row r="174" spans="2:49">
      <c r="B174" s="103">
        <v>43636</v>
      </c>
      <c r="C174" s="118">
        <v>2.510654916</v>
      </c>
      <c r="D174" s="118">
        <v>0.79012902399999996</v>
      </c>
      <c r="E174" s="118">
        <v>5.3579827019999993</v>
      </c>
      <c r="F174" s="117">
        <v>2.681123048942454</v>
      </c>
      <c r="G174" s="117">
        <v>0.69259752200000002</v>
      </c>
      <c r="H174" s="117">
        <v>0.53418369799999998</v>
      </c>
      <c r="I174" s="117">
        <v>0.58089103399999997</v>
      </c>
      <c r="J174" s="117">
        <v>6.0440172846687545</v>
      </c>
      <c r="K174" s="79">
        <v>19.191579229611211</v>
      </c>
      <c r="M174" s="74">
        <v>44002</v>
      </c>
      <c r="N174" s="116">
        <v>2.080200649</v>
      </c>
      <c r="O174" s="116">
        <v>0.64896388900000002</v>
      </c>
      <c r="P174" s="116">
        <v>3.348892749</v>
      </c>
      <c r="Q174" s="116">
        <v>2.2573539799694178</v>
      </c>
      <c r="R174" s="116">
        <v>0.54615072100000006</v>
      </c>
      <c r="S174" s="116">
        <v>0.51171333200000002</v>
      </c>
      <c r="T174" s="116">
        <v>0.41652240099999999</v>
      </c>
      <c r="U174" s="116">
        <v>4.529648200148964</v>
      </c>
      <c r="V174" s="81">
        <v>14.339445921118383</v>
      </c>
      <c r="AK174" s="103">
        <v>43636</v>
      </c>
      <c r="AL174" s="118">
        <v>0.33500369699999999</v>
      </c>
      <c r="AM174" s="118">
        <v>0.35246134800000001</v>
      </c>
      <c r="AN174" s="118">
        <v>0.46292831099999998</v>
      </c>
      <c r="AO174" s="118">
        <v>0.289664278</v>
      </c>
      <c r="AP174" s="136">
        <v>0.27249845699999997</v>
      </c>
      <c r="AR174" s="74">
        <v>44002</v>
      </c>
      <c r="AS174" s="116">
        <v>0.27396989899999996</v>
      </c>
      <c r="AT174" s="116">
        <v>0.31732850199999996</v>
      </c>
      <c r="AU174" s="116">
        <v>0.42075441299999999</v>
      </c>
      <c r="AV174" s="116">
        <v>0.243186708</v>
      </c>
      <c r="AW174" s="77">
        <v>0.18670999700000002</v>
      </c>
    </row>
    <row r="175" spans="2:49">
      <c r="B175" s="103">
        <v>43637</v>
      </c>
      <c r="C175" s="118">
        <v>2.5483752799999997</v>
      </c>
      <c r="D175" s="118">
        <v>0.78552718599999993</v>
      </c>
      <c r="E175" s="118">
        <v>5.2582356809999995</v>
      </c>
      <c r="F175" s="117">
        <v>2.5745852940593834</v>
      </c>
      <c r="G175" s="117">
        <v>0.692497523</v>
      </c>
      <c r="H175" s="117">
        <v>0.540789411</v>
      </c>
      <c r="I175" s="117">
        <v>0.52074244300000005</v>
      </c>
      <c r="J175" s="117">
        <v>5.547467324942863</v>
      </c>
      <c r="K175" s="79">
        <v>18.468220143002245</v>
      </c>
      <c r="M175" s="74">
        <v>44003</v>
      </c>
      <c r="N175" s="116">
        <v>1.9274335490000001</v>
      </c>
      <c r="O175" s="116">
        <v>0.36301295400000005</v>
      </c>
      <c r="P175" s="116">
        <v>2.0948030210000002</v>
      </c>
      <c r="Q175" s="116">
        <v>1.8904156488924204</v>
      </c>
      <c r="R175" s="116">
        <v>0.39581939899999996</v>
      </c>
      <c r="S175" s="116">
        <v>0.46314911800000003</v>
      </c>
      <c r="T175" s="116">
        <v>0.18082893799999999</v>
      </c>
      <c r="U175" s="116">
        <v>3.5039090902129981</v>
      </c>
      <c r="V175" s="81">
        <v>10.819371718105419</v>
      </c>
      <c r="AK175" s="103">
        <v>43637</v>
      </c>
      <c r="AL175" s="118">
        <v>0.305477357</v>
      </c>
      <c r="AM175" s="118">
        <v>0.34553911700000001</v>
      </c>
      <c r="AN175" s="118">
        <v>0.436690352</v>
      </c>
      <c r="AO175" s="118">
        <v>0.283972471</v>
      </c>
      <c r="AP175" s="136">
        <v>0.268499971</v>
      </c>
      <c r="AR175" s="74">
        <v>44003</v>
      </c>
      <c r="AS175" s="116">
        <v>0.23134716</v>
      </c>
      <c r="AT175" s="116">
        <v>0.27615130300000001</v>
      </c>
      <c r="AU175" s="116">
        <v>0.35683457400000002</v>
      </c>
      <c r="AV175" s="116">
        <v>0.18646817399999999</v>
      </c>
      <c r="AW175" s="77">
        <v>0.137744746</v>
      </c>
    </row>
    <row r="176" spans="2:49">
      <c r="B176" s="103">
        <v>43638</v>
      </c>
      <c r="C176" s="118">
        <v>2.4799793349999999</v>
      </c>
      <c r="D176" s="118">
        <v>0.78532551899999992</v>
      </c>
      <c r="E176" s="118">
        <v>4.7309927520000006</v>
      </c>
      <c r="F176" s="117">
        <v>2.200920938680889</v>
      </c>
      <c r="G176" s="117">
        <v>0.61057506799999994</v>
      </c>
      <c r="H176" s="117">
        <v>0.52589878899999998</v>
      </c>
      <c r="I176" s="117">
        <v>0.54711679000000002</v>
      </c>
      <c r="J176" s="117">
        <v>5.5924274341848559</v>
      </c>
      <c r="K176" s="79">
        <v>17.473236625865745</v>
      </c>
      <c r="M176" s="74">
        <v>44004</v>
      </c>
      <c r="N176" s="116">
        <v>2.4224782500000002</v>
      </c>
      <c r="O176" s="116">
        <v>0.70768810900000001</v>
      </c>
      <c r="P176" s="116">
        <v>3.151764853</v>
      </c>
      <c r="Q176" s="116">
        <v>2.5597559435610981</v>
      </c>
      <c r="R176" s="116">
        <v>0.68297839900000001</v>
      </c>
      <c r="S176" s="116">
        <v>0.51883093499999999</v>
      </c>
      <c r="T176" s="116">
        <v>0.48750517700000001</v>
      </c>
      <c r="U176" s="116">
        <v>5.1265808052335098</v>
      </c>
      <c r="V176" s="81">
        <v>15.657582471794608</v>
      </c>
      <c r="AK176" s="103">
        <v>43638</v>
      </c>
      <c r="AL176" s="118">
        <v>0.29812939599999999</v>
      </c>
      <c r="AM176" s="118">
        <v>0.293098943</v>
      </c>
      <c r="AN176" s="118">
        <v>0.39169357199999999</v>
      </c>
      <c r="AO176" s="118">
        <v>0.25496414300000003</v>
      </c>
      <c r="AP176" s="136">
        <v>0.181320598</v>
      </c>
      <c r="AR176" s="74">
        <v>44004</v>
      </c>
      <c r="AS176" s="116">
        <v>0.29144564000000001</v>
      </c>
      <c r="AT176" s="116">
        <v>0.34348629800000002</v>
      </c>
      <c r="AU176" s="116">
        <v>0.454496293</v>
      </c>
      <c r="AV176" s="116">
        <v>0.26339009999999996</v>
      </c>
      <c r="AW176" s="77">
        <v>0.241687399</v>
      </c>
    </row>
    <row r="177" spans="2:49">
      <c r="B177" s="103">
        <v>43639</v>
      </c>
      <c r="C177" s="118">
        <v>2.4172138300000001</v>
      </c>
      <c r="D177" s="118">
        <v>0.70945831799999992</v>
      </c>
      <c r="E177" s="118">
        <v>3.5150073870000003</v>
      </c>
      <c r="F177" s="117">
        <v>1.8969398976439633</v>
      </c>
      <c r="G177" s="117">
        <v>0.50053341399999995</v>
      </c>
      <c r="H177" s="117">
        <v>0.48680495299999998</v>
      </c>
      <c r="I177" s="117">
        <v>0.44737806099999999</v>
      </c>
      <c r="J177" s="117">
        <v>4.7516525861734893</v>
      </c>
      <c r="K177" s="79">
        <v>14.724988446817452</v>
      </c>
      <c r="M177" s="74">
        <v>44005</v>
      </c>
      <c r="N177" s="116">
        <v>2.4589366430000004</v>
      </c>
      <c r="O177" s="116">
        <v>0.69051588200000003</v>
      </c>
      <c r="P177" s="116">
        <v>3.7069701740000003</v>
      </c>
      <c r="Q177" s="116">
        <v>2.599778867896648</v>
      </c>
      <c r="R177" s="116">
        <v>0.69721240300000009</v>
      </c>
      <c r="S177" s="116">
        <v>0.52011650199999993</v>
      </c>
      <c r="T177" s="116">
        <v>0.49976308600000002</v>
      </c>
      <c r="U177" s="116">
        <v>5.3490375506156953</v>
      </c>
      <c r="V177" s="81">
        <v>16.522331108512343</v>
      </c>
      <c r="AK177" s="103">
        <v>43639</v>
      </c>
      <c r="AL177" s="118">
        <v>0.25878140100000002</v>
      </c>
      <c r="AM177" s="118">
        <v>0.27141867999999997</v>
      </c>
      <c r="AN177" s="118">
        <v>0.34788943300000003</v>
      </c>
      <c r="AO177" s="118">
        <v>0.21262145300000002</v>
      </c>
      <c r="AP177" s="136">
        <v>0.13032770499999999</v>
      </c>
      <c r="AR177" s="74">
        <v>44005</v>
      </c>
      <c r="AS177" s="116">
        <v>0.29699542599999995</v>
      </c>
      <c r="AT177" s="116">
        <v>0.35344436000000001</v>
      </c>
      <c r="AU177" s="116">
        <v>0.45829886599999997</v>
      </c>
      <c r="AV177" s="116">
        <v>0.27429065000000002</v>
      </c>
      <c r="AW177" s="77">
        <v>0.24908559</v>
      </c>
    </row>
    <row r="178" spans="2:49">
      <c r="B178" s="103">
        <v>43640</v>
      </c>
      <c r="C178" s="118">
        <v>2.503208018</v>
      </c>
      <c r="D178" s="118">
        <v>0.79493677800000007</v>
      </c>
      <c r="E178" s="118">
        <v>4.56804539</v>
      </c>
      <c r="F178" s="117">
        <v>2.3977396598322103</v>
      </c>
      <c r="G178" s="117">
        <v>0.68543932499999993</v>
      </c>
      <c r="H178" s="117">
        <v>0.52764157599999995</v>
      </c>
      <c r="I178" s="117">
        <v>0.57152036299999998</v>
      </c>
      <c r="J178" s="117">
        <v>5.6677201332434812</v>
      </c>
      <c r="K178" s="79">
        <v>17.716251243075693</v>
      </c>
      <c r="M178" s="74">
        <v>44006</v>
      </c>
      <c r="N178" s="116">
        <v>2.5504351880000002</v>
      </c>
      <c r="O178" s="116">
        <v>0.70834139200000001</v>
      </c>
      <c r="P178" s="116">
        <v>3.710577008</v>
      </c>
      <c r="Q178" s="116">
        <v>2.5661029210288508</v>
      </c>
      <c r="R178" s="116">
        <v>0.58576074700000003</v>
      </c>
      <c r="S178" s="116">
        <v>0.51749429599999996</v>
      </c>
      <c r="T178" s="116">
        <v>0.49569962499999998</v>
      </c>
      <c r="U178" s="116">
        <v>5.3802665026424865</v>
      </c>
      <c r="V178" s="81">
        <v>16.514677679671337</v>
      </c>
      <c r="AK178" s="103">
        <v>43640</v>
      </c>
      <c r="AL178" s="118">
        <v>0.29126116600000002</v>
      </c>
      <c r="AM178" s="118">
        <v>0.30585336700000004</v>
      </c>
      <c r="AN178" s="118">
        <v>0.43976202600000003</v>
      </c>
      <c r="AO178" s="118">
        <v>0.237285528</v>
      </c>
      <c r="AP178" s="136">
        <v>0.269226093</v>
      </c>
      <c r="AR178" s="74">
        <v>44006</v>
      </c>
      <c r="AS178" s="116">
        <v>0.30346844300000003</v>
      </c>
      <c r="AT178" s="116">
        <v>0.34776024300000002</v>
      </c>
      <c r="AU178" s="116">
        <v>0.45841625300000005</v>
      </c>
      <c r="AV178" s="116">
        <v>0.26798455500000001</v>
      </c>
      <c r="AW178" s="77">
        <v>0.22523548999999998</v>
      </c>
    </row>
    <row r="179" spans="2:49">
      <c r="B179" s="103">
        <v>43641</v>
      </c>
      <c r="C179" s="118">
        <v>2.5098450740000002</v>
      </c>
      <c r="D179" s="118">
        <v>0.798559138</v>
      </c>
      <c r="E179" s="118">
        <v>5.268018562</v>
      </c>
      <c r="F179" s="117">
        <v>2.6554273577349194</v>
      </c>
      <c r="G179" s="117">
        <v>0.69281275399999998</v>
      </c>
      <c r="H179" s="117">
        <v>0.52644257100000003</v>
      </c>
      <c r="I179" s="117">
        <v>0.57849245599999999</v>
      </c>
      <c r="J179" s="117">
        <v>5.7431813074275224</v>
      </c>
      <c r="K179" s="79">
        <v>18.772779220162445</v>
      </c>
      <c r="M179" s="74">
        <v>44007</v>
      </c>
      <c r="N179" s="116">
        <v>2.0044299159999999</v>
      </c>
      <c r="O179" s="116">
        <v>0.68772936200000001</v>
      </c>
      <c r="P179" s="116">
        <v>3.7521653820000003</v>
      </c>
      <c r="Q179" s="116">
        <v>2.6185804041593816</v>
      </c>
      <c r="R179" s="116">
        <v>0.69056660400000003</v>
      </c>
      <c r="S179" s="116">
        <v>0.52534366599999993</v>
      </c>
      <c r="T179" s="116">
        <v>0.50101193399999999</v>
      </c>
      <c r="U179" s="116">
        <v>5.3216403585446272</v>
      </c>
      <c r="V179" s="81">
        <v>16.101467626704011</v>
      </c>
      <c r="AK179" s="103">
        <v>43641</v>
      </c>
      <c r="AL179" s="118">
        <v>0.33617655200000002</v>
      </c>
      <c r="AM179" s="118">
        <v>0.35171448499999997</v>
      </c>
      <c r="AN179" s="118">
        <v>0.45645139699999998</v>
      </c>
      <c r="AO179" s="118">
        <v>0.285628877</v>
      </c>
      <c r="AP179" s="136">
        <v>0.255767572</v>
      </c>
      <c r="AR179" s="74">
        <v>44007</v>
      </c>
      <c r="AS179" s="116">
        <v>0.30157919300000002</v>
      </c>
      <c r="AT179" s="116">
        <v>0.35030217800000002</v>
      </c>
      <c r="AU179" s="116">
        <v>0.46040837499999998</v>
      </c>
      <c r="AV179" s="116">
        <v>0.27609507099999997</v>
      </c>
      <c r="AW179" s="77">
        <v>0.25669417900000002</v>
      </c>
    </row>
    <row r="180" spans="2:49">
      <c r="B180" s="103">
        <v>43642</v>
      </c>
      <c r="C180" s="118">
        <v>2.507729243</v>
      </c>
      <c r="D180" s="118">
        <v>0.72112843599999998</v>
      </c>
      <c r="E180" s="118">
        <v>5.348520035</v>
      </c>
      <c r="F180" s="117">
        <v>2.6813875510524507</v>
      </c>
      <c r="G180" s="117">
        <v>0.69095418200000003</v>
      </c>
      <c r="H180" s="117">
        <v>0.53064436999999998</v>
      </c>
      <c r="I180" s="117">
        <v>0.58052870300000003</v>
      </c>
      <c r="J180" s="117">
        <v>6.0699562184355891</v>
      </c>
      <c r="K180" s="79">
        <v>19.130848738488041</v>
      </c>
      <c r="M180" s="74">
        <v>44008</v>
      </c>
      <c r="N180" s="116">
        <v>1.896225013</v>
      </c>
      <c r="O180" s="116">
        <v>0.68915676800000003</v>
      </c>
      <c r="P180" s="116">
        <v>3.9296852650000003</v>
      </c>
      <c r="Q180" s="116">
        <v>2.6388552876932128</v>
      </c>
      <c r="R180" s="116">
        <v>0.69917275400000001</v>
      </c>
      <c r="S180" s="116">
        <v>0.52376049000000002</v>
      </c>
      <c r="T180" s="116">
        <v>0.51828044200000001</v>
      </c>
      <c r="U180" s="116">
        <v>5.2149347579608056</v>
      </c>
      <c r="V180" s="81">
        <v>16.11007077765402</v>
      </c>
      <c r="AK180" s="103">
        <v>43642</v>
      </c>
      <c r="AL180" s="118">
        <v>0.33368436200000001</v>
      </c>
      <c r="AM180" s="118">
        <v>0.350043936</v>
      </c>
      <c r="AN180" s="118">
        <v>0.45851042399999997</v>
      </c>
      <c r="AO180" s="118">
        <v>0.28820607199999998</v>
      </c>
      <c r="AP180" s="136">
        <v>0.27014903499999998</v>
      </c>
      <c r="AR180" s="74">
        <v>44008</v>
      </c>
      <c r="AS180" s="116">
        <v>0.30308706600000002</v>
      </c>
      <c r="AT180" s="116">
        <v>0.35624744400000002</v>
      </c>
      <c r="AU180" s="116">
        <v>0.45958215800000002</v>
      </c>
      <c r="AV180" s="116">
        <v>0.276310893</v>
      </c>
      <c r="AW180" s="77">
        <v>0.26196464799999997</v>
      </c>
    </row>
    <row r="181" spans="2:49">
      <c r="B181" s="103">
        <v>43643</v>
      </c>
      <c r="C181" s="118">
        <v>2.510654916</v>
      </c>
      <c r="D181" s="118">
        <v>0.79012902399999996</v>
      </c>
      <c r="E181" s="118">
        <v>5.3579827019999993</v>
      </c>
      <c r="F181" s="117">
        <v>2.681123048942454</v>
      </c>
      <c r="G181" s="117">
        <v>0.69259752200000002</v>
      </c>
      <c r="H181" s="117">
        <v>0.53418369799999998</v>
      </c>
      <c r="I181" s="117">
        <v>0.58089103399999997</v>
      </c>
      <c r="J181" s="117">
        <v>6.0440172846687545</v>
      </c>
      <c r="K181" s="79">
        <v>19.191579229611211</v>
      </c>
      <c r="M181" s="74">
        <v>44009</v>
      </c>
      <c r="N181" s="116">
        <v>1.934763561</v>
      </c>
      <c r="O181" s="116">
        <v>0.63675266600000002</v>
      </c>
      <c r="P181" s="116">
        <v>3.1828842280000003</v>
      </c>
      <c r="Q181" s="116">
        <v>2.2593372849260067</v>
      </c>
      <c r="R181" s="116">
        <v>0.51124773400000001</v>
      </c>
      <c r="S181" s="116">
        <v>0.50364007099999997</v>
      </c>
      <c r="T181" s="116">
        <v>0.41384047499999999</v>
      </c>
      <c r="U181" s="116">
        <v>4.4738267066188859</v>
      </c>
      <c r="V181" s="81">
        <v>13.916292726544892</v>
      </c>
      <c r="AK181" s="103">
        <v>43643</v>
      </c>
      <c r="AL181" s="118">
        <v>0.33500369699999999</v>
      </c>
      <c r="AM181" s="118">
        <v>0.35246134800000001</v>
      </c>
      <c r="AN181" s="118">
        <v>0.46292831099999998</v>
      </c>
      <c r="AO181" s="118">
        <v>0.289664278</v>
      </c>
      <c r="AP181" s="136">
        <v>0.27249845699999997</v>
      </c>
      <c r="AR181" s="74">
        <v>44009</v>
      </c>
      <c r="AS181" s="116">
        <v>0.27322661999999998</v>
      </c>
      <c r="AT181" s="116">
        <v>0.32244087500000002</v>
      </c>
      <c r="AU181" s="116">
        <v>0.41846266300000001</v>
      </c>
      <c r="AV181" s="116">
        <v>0.23955119200000002</v>
      </c>
      <c r="AW181" s="77">
        <v>0.178413396</v>
      </c>
    </row>
    <row r="182" spans="2:49">
      <c r="B182" s="103">
        <v>43644</v>
      </c>
      <c r="C182" s="118">
        <v>2.5483752799999997</v>
      </c>
      <c r="D182" s="118">
        <v>0.78552718599999993</v>
      </c>
      <c r="E182" s="118">
        <v>5.2582356809999995</v>
      </c>
      <c r="F182" s="117">
        <v>2.5745852940593834</v>
      </c>
      <c r="G182" s="117">
        <v>0.692497523</v>
      </c>
      <c r="H182" s="117">
        <v>0.540789411</v>
      </c>
      <c r="I182" s="117">
        <v>0.52074244300000005</v>
      </c>
      <c r="J182" s="117">
        <v>5.547467324942863</v>
      </c>
      <c r="K182" s="79">
        <v>18.468220143002245</v>
      </c>
      <c r="M182" s="74">
        <v>44010</v>
      </c>
      <c r="N182" s="116">
        <v>2.4305059710000001</v>
      </c>
      <c r="O182" s="116">
        <v>0.41559909100000003</v>
      </c>
      <c r="P182" s="116">
        <v>2.0494629369999999</v>
      </c>
      <c r="Q182" s="116">
        <v>1.8875652490896486</v>
      </c>
      <c r="R182" s="116">
        <v>0.40071317200000001</v>
      </c>
      <c r="S182" s="116">
        <v>0.451257344</v>
      </c>
      <c r="T182" s="116">
        <v>0.168403356</v>
      </c>
      <c r="U182" s="116">
        <v>3.7072910226045912</v>
      </c>
      <c r="V182" s="81">
        <v>11.51079814269424</v>
      </c>
      <c r="AK182" s="103">
        <v>43644</v>
      </c>
      <c r="AL182" s="118">
        <v>0.305477357</v>
      </c>
      <c r="AM182" s="118">
        <v>0.34553911700000001</v>
      </c>
      <c r="AN182" s="118">
        <v>0.436690352</v>
      </c>
      <c r="AO182" s="118">
        <v>0.283972471</v>
      </c>
      <c r="AP182" s="136">
        <v>0.268499971</v>
      </c>
      <c r="AR182" s="74">
        <v>44010</v>
      </c>
      <c r="AS182" s="116">
        <v>0.22120065999999999</v>
      </c>
      <c r="AT182" s="116">
        <v>0.269109659</v>
      </c>
      <c r="AU182" s="116">
        <v>0.36737017700000002</v>
      </c>
      <c r="AV182" s="116">
        <v>0.17642851800000001</v>
      </c>
      <c r="AW182" s="77">
        <v>0.13796045999999998</v>
      </c>
    </row>
    <row r="183" spans="2:49">
      <c r="B183" s="103">
        <v>43645</v>
      </c>
      <c r="C183" s="118">
        <v>2.4799793349999999</v>
      </c>
      <c r="D183" s="118">
        <v>0.78532551899999992</v>
      </c>
      <c r="E183" s="118">
        <v>4.7309927520000006</v>
      </c>
      <c r="F183" s="117">
        <v>2.200920938680889</v>
      </c>
      <c r="G183" s="117">
        <v>0.61057506799999994</v>
      </c>
      <c r="H183" s="117">
        <v>0.52589878899999998</v>
      </c>
      <c r="I183" s="117">
        <v>0.54711679000000002</v>
      </c>
      <c r="J183" s="117">
        <v>5.5924274341848559</v>
      </c>
      <c r="K183" s="79">
        <v>17.473236625865745</v>
      </c>
      <c r="M183" s="74">
        <v>44011</v>
      </c>
      <c r="N183" s="116">
        <v>2.4423057420000003</v>
      </c>
      <c r="O183" s="116">
        <v>0.690006071</v>
      </c>
      <c r="P183" s="116">
        <v>3.1732686179999998</v>
      </c>
      <c r="Q183" s="116">
        <v>2.5849548014841037</v>
      </c>
      <c r="R183" s="116">
        <v>0.68566096200000004</v>
      </c>
      <c r="S183" s="116">
        <v>0.51676105999999999</v>
      </c>
      <c r="T183" s="116">
        <v>0.481796734</v>
      </c>
      <c r="U183" s="116">
        <v>5.1821628434033249</v>
      </c>
      <c r="V183" s="81">
        <v>15.756916831887432</v>
      </c>
      <c r="AK183" s="103">
        <v>43645</v>
      </c>
      <c r="AL183" s="118">
        <v>0.29812939599999999</v>
      </c>
      <c r="AM183" s="118">
        <v>0.293098943</v>
      </c>
      <c r="AN183" s="118">
        <v>0.39169357199999999</v>
      </c>
      <c r="AO183" s="118">
        <v>0.25496414300000003</v>
      </c>
      <c r="AP183" s="136">
        <v>0.181320598</v>
      </c>
      <c r="AR183" s="74">
        <v>44011</v>
      </c>
      <c r="AS183" s="116">
        <v>0.295979198</v>
      </c>
      <c r="AT183" s="116">
        <v>0.34730629800000001</v>
      </c>
      <c r="AU183" s="116">
        <v>0.45935395899999998</v>
      </c>
      <c r="AV183" s="116">
        <v>0.25228709300000002</v>
      </c>
      <c r="AW183" s="77">
        <v>0.25569420999999998</v>
      </c>
    </row>
    <row r="184" spans="2:49">
      <c r="B184" s="103">
        <v>43646</v>
      </c>
      <c r="C184" s="118">
        <v>2.4172138300000001</v>
      </c>
      <c r="D184" s="118">
        <v>0.70945831799999992</v>
      </c>
      <c r="E184" s="118">
        <v>3.5150073870000003</v>
      </c>
      <c r="F184" s="117">
        <v>1.8969398976439633</v>
      </c>
      <c r="G184" s="117">
        <v>0.50053341399999995</v>
      </c>
      <c r="H184" s="117">
        <v>0.48680495299999998</v>
      </c>
      <c r="I184" s="117">
        <v>0.44737806099999999</v>
      </c>
      <c r="J184" s="117">
        <v>4.7516525861734893</v>
      </c>
      <c r="K184" s="79">
        <v>14.724988446817452</v>
      </c>
      <c r="M184" s="74">
        <v>44012</v>
      </c>
      <c r="N184" s="116">
        <v>2.4372313509999999</v>
      </c>
      <c r="O184" s="116">
        <v>0.67105140500000005</v>
      </c>
      <c r="P184" s="116">
        <v>3.7526214800000002</v>
      </c>
      <c r="Q184" s="116">
        <v>2.6315140157042949</v>
      </c>
      <c r="R184" s="116">
        <v>0.70088345100000005</v>
      </c>
      <c r="S184" s="116">
        <v>0.52428467300000003</v>
      </c>
      <c r="T184" s="116">
        <v>0.50433623500000002</v>
      </c>
      <c r="U184" s="116">
        <v>5.5387226629750606</v>
      </c>
      <c r="V184" s="81">
        <v>16.760645273679355</v>
      </c>
      <c r="AK184" s="103">
        <v>43646</v>
      </c>
      <c r="AL184" s="118">
        <v>0.25878140100000002</v>
      </c>
      <c r="AM184" s="118">
        <v>0.27141867999999997</v>
      </c>
      <c r="AN184" s="118">
        <v>0.34788943300000003</v>
      </c>
      <c r="AO184" s="118">
        <v>0.21262145300000002</v>
      </c>
      <c r="AP184" s="136">
        <v>0.13032770499999999</v>
      </c>
      <c r="AR184" s="74">
        <v>44012</v>
      </c>
      <c r="AS184" s="116">
        <v>0.29889165700000003</v>
      </c>
      <c r="AT184" s="116">
        <v>0.35613841499999999</v>
      </c>
      <c r="AU184" s="116">
        <v>0.45937136000000001</v>
      </c>
      <c r="AV184" s="116">
        <v>0.27199069799999998</v>
      </c>
      <c r="AW184" s="77">
        <v>0.25890140700000003</v>
      </c>
    </row>
    <row r="185" spans="2:49">
      <c r="B185" s="103">
        <v>43647</v>
      </c>
      <c r="C185" s="118">
        <v>2.503208018</v>
      </c>
      <c r="D185" s="118">
        <v>0.79493677800000007</v>
      </c>
      <c r="E185" s="118">
        <v>4.56804539</v>
      </c>
      <c r="F185" s="117">
        <v>2.3977396598322103</v>
      </c>
      <c r="G185" s="117">
        <v>0.68543932499999993</v>
      </c>
      <c r="H185" s="117">
        <v>0.52764157599999995</v>
      </c>
      <c r="I185" s="117">
        <v>0.57152036299999998</v>
      </c>
      <c r="J185" s="117">
        <v>5.6677201332434812</v>
      </c>
      <c r="K185" s="79">
        <v>17.716251243075693</v>
      </c>
      <c r="M185" s="74">
        <v>44013</v>
      </c>
      <c r="N185" s="116">
        <v>2.4120390299999999</v>
      </c>
      <c r="O185" s="116">
        <v>0.70138784199999993</v>
      </c>
      <c r="P185" s="116">
        <v>3.8927614640000003</v>
      </c>
      <c r="Q185" s="116">
        <v>2.6451124690191556</v>
      </c>
      <c r="R185" s="116">
        <v>0.60495827800000002</v>
      </c>
      <c r="S185" s="116">
        <v>0.50321780800000004</v>
      </c>
      <c r="T185" s="116">
        <v>0.51031689199999997</v>
      </c>
      <c r="U185" s="116">
        <v>5.324914463245265</v>
      </c>
      <c r="V185" s="81">
        <v>16.594708246264421</v>
      </c>
      <c r="AK185" s="103">
        <v>43647</v>
      </c>
      <c r="AL185" s="118">
        <v>0.29126116600000002</v>
      </c>
      <c r="AM185" s="118">
        <v>0.30585336700000004</v>
      </c>
      <c r="AN185" s="118">
        <v>0.43976202600000003</v>
      </c>
      <c r="AO185" s="118">
        <v>0.237285528</v>
      </c>
      <c r="AP185" s="136">
        <v>0.269226093</v>
      </c>
      <c r="AR185" s="74">
        <v>44013</v>
      </c>
      <c r="AS185" s="116">
        <v>0.30107773399999999</v>
      </c>
      <c r="AT185" s="116">
        <v>0.35528774699999999</v>
      </c>
      <c r="AU185" s="116">
        <v>0.46388172999999999</v>
      </c>
      <c r="AV185" s="116">
        <v>0.27750107600000001</v>
      </c>
      <c r="AW185" s="77">
        <v>0.26305487800000005</v>
      </c>
    </row>
    <row r="186" spans="2:49">
      <c r="B186" s="103">
        <v>43648</v>
      </c>
      <c r="C186" s="118">
        <v>2.5098450740000002</v>
      </c>
      <c r="D186" s="118">
        <v>0.798559138</v>
      </c>
      <c r="E186" s="118">
        <v>5.268018562</v>
      </c>
      <c r="F186" s="117">
        <v>2.6609449114255272</v>
      </c>
      <c r="G186" s="117">
        <v>0.69281275399999998</v>
      </c>
      <c r="H186" s="117">
        <v>0.52764479500000006</v>
      </c>
      <c r="I186" s="117">
        <v>0.57849245599999999</v>
      </c>
      <c r="J186" s="117">
        <v>5.7483546167639918</v>
      </c>
      <c r="K186" s="79">
        <v>18.784672307189521</v>
      </c>
      <c r="M186" s="74">
        <v>44014</v>
      </c>
      <c r="N186" s="116">
        <v>2.4607519089999998</v>
      </c>
      <c r="O186" s="116">
        <v>0.68450993199999999</v>
      </c>
      <c r="P186" s="116">
        <v>3.9762808330000001</v>
      </c>
      <c r="Q186" s="116">
        <v>2.6471959989684724</v>
      </c>
      <c r="R186" s="116">
        <v>0.69545727000000002</v>
      </c>
      <c r="S186" s="116">
        <v>0.517297071</v>
      </c>
      <c r="T186" s="116">
        <v>0.51316090999999997</v>
      </c>
      <c r="U186" s="116">
        <v>5.4617128875575753</v>
      </c>
      <c r="V186" s="81">
        <v>16.956366811526049</v>
      </c>
      <c r="AK186" s="103">
        <v>43648</v>
      </c>
      <c r="AL186" s="118">
        <v>0.336393681</v>
      </c>
      <c r="AM186" s="118">
        <v>0.35171448499999997</v>
      </c>
      <c r="AN186" s="118">
        <v>0.45654334699999999</v>
      </c>
      <c r="AO186" s="118">
        <v>0.285793878</v>
      </c>
      <c r="AP186" s="136">
        <v>0.25939074299999998</v>
      </c>
      <c r="AR186" s="74">
        <v>44014</v>
      </c>
      <c r="AS186" s="116">
        <v>0.30572863500000003</v>
      </c>
      <c r="AT186" s="116">
        <v>0.35622042700000001</v>
      </c>
      <c r="AU186" s="116">
        <v>0.46161076699999998</v>
      </c>
      <c r="AV186" s="116">
        <v>0.276669004</v>
      </c>
      <c r="AW186" s="77">
        <v>0.26096629599999999</v>
      </c>
    </row>
    <row r="187" spans="2:49">
      <c r="B187" s="103">
        <v>43649</v>
      </c>
      <c r="C187" s="118">
        <v>2.507729243</v>
      </c>
      <c r="D187" s="118">
        <v>0.72112843599999998</v>
      </c>
      <c r="E187" s="118">
        <v>5.348520035</v>
      </c>
      <c r="F187" s="117">
        <v>2.6813875510524507</v>
      </c>
      <c r="G187" s="117">
        <v>0.69095418200000003</v>
      </c>
      <c r="H187" s="117">
        <v>0.53064436999999998</v>
      </c>
      <c r="I187" s="117">
        <v>0.58052870300000003</v>
      </c>
      <c r="J187" s="117">
        <v>6.0699562184355891</v>
      </c>
      <c r="K187" s="79">
        <v>19.130848738488041</v>
      </c>
      <c r="M187" s="74">
        <v>44015</v>
      </c>
      <c r="N187" s="116">
        <v>2.479667815</v>
      </c>
      <c r="O187" s="116">
        <v>0.69904263300000002</v>
      </c>
      <c r="P187" s="116">
        <v>3.4826687540000001</v>
      </c>
      <c r="Q187" s="116">
        <v>2.6501845775124147</v>
      </c>
      <c r="R187" s="116">
        <v>0.70152129200000002</v>
      </c>
      <c r="S187" s="116">
        <v>0.52751692700000008</v>
      </c>
      <c r="T187" s="116">
        <v>0.52694014700000003</v>
      </c>
      <c r="U187" s="116">
        <v>5.2963687695794999</v>
      </c>
      <c r="V187" s="81">
        <v>16.363910915091914</v>
      </c>
      <c r="AK187" s="103">
        <v>43649</v>
      </c>
      <c r="AL187" s="118">
        <v>0.33368436200000001</v>
      </c>
      <c r="AM187" s="118">
        <v>0.350043936</v>
      </c>
      <c r="AN187" s="118">
        <v>0.45851042399999997</v>
      </c>
      <c r="AO187" s="118">
        <v>0.28820607199999998</v>
      </c>
      <c r="AP187" s="136">
        <v>0.27014903499999998</v>
      </c>
      <c r="AR187" s="74">
        <v>44015</v>
      </c>
      <c r="AS187" s="116">
        <v>0.30953747399999998</v>
      </c>
      <c r="AT187" s="116">
        <v>0.35606535700000003</v>
      </c>
      <c r="AU187" s="116">
        <v>0.45636485900000001</v>
      </c>
      <c r="AV187" s="116">
        <v>0.27550919300000004</v>
      </c>
      <c r="AW187" s="77">
        <v>0.26919220299999996</v>
      </c>
    </row>
    <row r="188" spans="2:49">
      <c r="B188" s="103">
        <v>43650</v>
      </c>
      <c r="C188" s="118">
        <v>2.510654916</v>
      </c>
      <c r="D188" s="118">
        <v>0.79012902399999996</v>
      </c>
      <c r="E188" s="118">
        <v>5.3579827019999993</v>
      </c>
      <c r="F188" s="117">
        <v>2.681123048942454</v>
      </c>
      <c r="G188" s="117">
        <v>0.69259752200000002</v>
      </c>
      <c r="H188" s="117">
        <v>0.53418369799999998</v>
      </c>
      <c r="I188" s="117">
        <v>0.58089103399999997</v>
      </c>
      <c r="J188" s="117">
        <v>6.0440172846687545</v>
      </c>
      <c r="K188" s="79">
        <v>19.191579229611211</v>
      </c>
      <c r="M188" s="74">
        <v>44016</v>
      </c>
      <c r="N188" s="116">
        <v>2.0935888559999998</v>
      </c>
      <c r="O188" s="116">
        <v>0.66866183900000009</v>
      </c>
      <c r="P188" s="116">
        <v>2.0665197449999999</v>
      </c>
      <c r="Q188" s="116">
        <v>2.2713364724382341</v>
      </c>
      <c r="R188" s="116">
        <v>0.531606625</v>
      </c>
      <c r="S188" s="116">
        <v>0.48495121099999999</v>
      </c>
      <c r="T188" s="116">
        <v>0.44042714399999999</v>
      </c>
      <c r="U188" s="116">
        <v>4.4064901778459111</v>
      </c>
      <c r="V188" s="81">
        <v>12.963582070284147</v>
      </c>
      <c r="AK188" s="103">
        <v>43650</v>
      </c>
      <c r="AL188" s="118">
        <v>0.33500369699999999</v>
      </c>
      <c r="AM188" s="118">
        <v>0.35246134800000001</v>
      </c>
      <c r="AN188" s="118">
        <v>0.46292831099999998</v>
      </c>
      <c r="AO188" s="118">
        <v>0.289664278</v>
      </c>
      <c r="AP188" s="136">
        <v>0.27249845699999997</v>
      </c>
      <c r="AR188" s="74">
        <v>44016</v>
      </c>
      <c r="AS188" s="116">
        <v>0.27710043300000003</v>
      </c>
      <c r="AT188" s="116">
        <v>0.32217023700000003</v>
      </c>
      <c r="AU188" s="116">
        <v>0.42127707000000003</v>
      </c>
      <c r="AV188" s="116">
        <v>0.23866860300000001</v>
      </c>
      <c r="AW188" s="77">
        <v>0.187769619</v>
      </c>
    </row>
    <row r="189" spans="2:49">
      <c r="B189" s="103">
        <v>43651</v>
      </c>
      <c r="C189" s="118">
        <v>2.5483752799999997</v>
      </c>
      <c r="D189" s="118">
        <v>0.78552718599999993</v>
      </c>
      <c r="E189" s="118">
        <v>5.2582356809999995</v>
      </c>
      <c r="F189" s="117">
        <v>2.5745852940593834</v>
      </c>
      <c r="G189" s="117">
        <v>0.692497523</v>
      </c>
      <c r="H189" s="117">
        <v>0.540789411</v>
      </c>
      <c r="I189" s="117">
        <v>0.52074244300000005</v>
      </c>
      <c r="J189" s="117">
        <v>5.547467324942863</v>
      </c>
      <c r="K189" s="79">
        <v>18.468220143002245</v>
      </c>
      <c r="M189" s="74">
        <v>44017</v>
      </c>
      <c r="N189" s="116">
        <v>1.980971724</v>
      </c>
      <c r="O189" s="116">
        <v>0.51597722300000004</v>
      </c>
      <c r="P189" s="116">
        <v>1.8100506950000002</v>
      </c>
      <c r="Q189" s="116">
        <v>1.8299581231207507</v>
      </c>
      <c r="R189" s="116">
        <v>0.405284961</v>
      </c>
      <c r="S189" s="116">
        <v>0.44254141399999997</v>
      </c>
      <c r="T189" s="116">
        <v>0.183535422</v>
      </c>
      <c r="U189" s="116">
        <v>3.6703518393758716</v>
      </c>
      <c r="V189" s="81">
        <v>10.838671401496622</v>
      </c>
      <c r="AK189" s="103">
        <v>43651</v>
      </c>
      <c r="AL189" s="118">
        <v>0.305477357</v>
      </c>
      <c r="AM189" s="118">
        <v>0.34553911700000001</v>
      </c>
      <c r="AN189" s="118">
        <v>0.436690352</v>
      </c>
      <c r="AO189" s="118">
        <v>0.283972471</v>
      </c>
      <c r="AP189" s="136">
        <v>0.268499971</v>
      </c>
      <c r="AR189" s="74">
        <v>44017</v>
      </c>
      <c r="AS189" s="116">
        <v>0.22423759200000001</v>
      </c>
      <c r="AT189" s="116">
        <v>0.26066766399999997</v>
      </c>
      <c r="AU189" s="116">
        <v>0.35859891300000002</v>
      </c>
      <c r="AV189" s="116">
        <v>0.17031227299999999</v>
      </c>
      <c r="AW189" s="77">
        <v>0.14092888000000001</v>
      </c>
    </row>
    <row r="190" spans="2:49">
      <c r="B190" s="103">
        <v>43652</v>
      </c>
      <c r="C190" s="118">
        <v>2.4799793349999999</v>
      </c>
      <c r="D190" s="118">
        <v>0.78532551899999992</v>
      </c>
      <c r="E190" s="118">
        <v>4.7309927520000006</v>
      </c>
      <c r="F190" s="117">
        <v>2.200920938680889</v>
      </c>
      <c r="G190" s="117">
        <v>0.61057506799999994</v>
      </c>
      <c r="H190" s="117">
        <v>0.52589878899999998</v>
      </c>
      <c r="I190" s="117">
        <v>0.54711679000000002</v>
      </c>
      <c r="J190" s="117">
        <v>5.5924274341848559</v>
      </c>
      <c r="K190" s="79">
        <v>17.473236625865745</v>
      </c>
      <c r="M190" s="74">
        <v>44018</v>
      </c>
      <c r="N190" s="116">
        <v>2.510232743</v>
      </c>
      <c r="O190" s="116">
        <v>0.72877867200000002</v>
      </c>
      <c r="P190" s="116">
        <v>3.082751918</v>
      </c>
      <c r="Q190" s="116">
        <v>2.5686334852376018</v>
      </c>
      <c r="R190" s="116">
        <v>0.68245046499999995</v>
      </c>
      <c r="S190" s="116">
        <v>0.52731242599999995</v>
      </c>
      <c r="T190" s="116">
        <v>0.49772970599999999</v>
      </c>
      <c r="U190" s="116">
        <v>5.2102370385963095</v>
      </c>
      <c r="V190" s="81">
        <v>15.808126453833912</v>
      </c>
      <c r="AK190" s="103">
        <v>43652</v>
      </c>
      <c r="AL190" s="118">
        <v>0.29812939599999999</v>
      </c>
      <c r="AM190" s="118">
        <v>0.293098943</v>
      </c>
      <c r="AN190" s="118">
        <v>0.39169357199999999</v>
      </c>
      <c r="AO190" s="118">
        <v>0.25496414300000003</v>
      </c>
      <c r="AP190" s="136">
        <v>0.181320598</v>
      </c>
      <c r="AR190" s="74">
        <v>44018</v>
      </c>
      <c r="AS190" s="116">
        <v>0.30082835999999996</v>
      </c>
      <c r="AT190" s="116">
        <v>0.34933458100000003</v>
      </c>
      <c r="AU190" s="116">
        <v>0.45603992900000001</v>
      </c>
      <c r="AV190" s="116">
        <v>0.26575047100000004</v>
      </c>
      <c r="AW190" s="77">
        <v>0.25985049700000001</v>
      </c>
    </row>
    <row r="191" spans="2:49">
      <c r="B191" s="103">
        <v>43653</v>
      </c>
      <c r="C191" s="118">
        <v>2.4172138300000001</v>
      </c>
      <c r="D191" s="118">
        <v>0.70945831799999992</v>
      </c>
      <c r="E191" s="118">
        <v>3.5150073870000003</v>
      </c>
      <c r="F191" s="117">
        <v>1.8969398976439633</v>
      </c>
      <c r="G191" s="117">
        <v>0.50053341399999995</v>
      </c>
      <c r="H191" s="117">
        <v>0.48680495299999998</v>
      </c>
      <c r="I191" s="117">
        <v>0.44737806099999999</v>
      </c>
      <c r="J191" s="117">
        <v>4.7516525861734893</v>
      </c>
      <c r="K191" s="79">
        <v>14.724988446817452</v>
      </c>
      <c r="M191" s="74">
        <v>44019</v>
      </c>
      <c r="N191" s="116">
        <v>2.4244064879999998</v>
      </c>
      <c r="O191" s="116">
        <v>0.72507581600000004</v>
      </c>
      <c r="P191" s="116">
        <v>3.5638270969999999</v>
      </c>
      <c r="Q191" s="116">
        <v>2.6225247591268048</v>
      </c>
      <c r="R191" s="116">
        <v>0.69036476899999999</v>
      </c>
      <c r="S191" s="116">
        <v>0.52598093999999995</v>
      </c>
      <c r="T191" s="116">
        <v>0.50924306200000002</v>
      </c>
      <c r="U191" s="116">
        <v>5.4225006409112932</v>
      </c>
      <c r="V191" s="81">
        <v>16.483923572038094</v>
      </c>
      <c r="AK191" s="103">
        <v>43653</v>
      </c>
      <c r="AL191" s="118">
        <v>0.25878140100000002</v>
      </c>
      <c r="AM191" s="118">
        <v>0.27141867999999997</v>
      </c>
      <c r="AN191" s="118">
        <v>0.34788943300000003</v>
      </c>
      <c r="AO191" s="118">
        <v>0.21262145300000002</v>
      </c>
      <c r="AP191" s="136">
        <v>0.13032770499999999</v>
      </c>
      <c r="AR191" s="74">
        <v>44019</v>
      </c>
      <c r="AS191" s="116">
        <v>0.30567377099999998</v>
      </c>
      <c r="AT191" s="116">
        <v>0.35506451699999997</v>
      </c>
      <c r="AU191" s="116">
        <v>0.45791151600000002</v>
      </c>
      <c r="AV191" s="116">
        <v>0.27507596899999998</v>
      </c>
      <c r="AW191" s="77">
        <v>0.26280626899999998</v>
      </c>
    </row>
    <row r="192" spans="2:49">
      <c r="B192" s="103">
        <v>43654</v>
      </c>
      <c r="C192" s="118">
        <v>2.503208018</v>
      </c>
      <c r="D192" s="118">
        <v>0.79493677800000007</v>
      </c>
      <c r="E192" s="118">
        <v>4.56804539</v>
      </c>
      <c r="F192" s="117">
        <v>2.3977396598322103</v>
      </c>
      <c r="G192" s="117">
        <v>0.68543932499999993</v>
      </c>
      <c r="H192" s="117">
        <v>0.52764157599999995</v>
      </c>
      <c r="I192" s="117">
        <v>0.57152036299999998</v>
      </c>
      <c r="J192" s="117">
        <v>5.6677201332434812</v>
      </c>
      <c r="K192" s="79">
        <v>17.716251243075693</v>
      </c>
      <c r="M192" s="74">
        <v>44020</v>
      </c>
      <c r="N192" s="116">
        <v>2.441006856</v>
      </c>
      <c r="O192" s="116">
        <v>0.73463994600000004</v>
      </c>
      <c r="P192" s="116">
        <v>3.689593098</v>
      </c>
      <c r="Q192" s="116">
        <v>2.6237152099351739</v>
      </c>
      <c r="R192" s="116">
        <v>0.68374359699999998</v>
      </c>
      <c r="S192" s="116">
        <v>0.51605273200000001</v>
      </c>
      <c r="T192" s="116">
        <v>0.51548473800000005</v>
      </c>
      <c r="U192" s="116">
        <v>5.4933312487362347</v>
      </c>
      <c r="V192" s="81">
        <v>16.697567425671409</v>
      </c>
      <c r="AK192" s="103">
        <v>43654</v>
      </c>
      <c r="AL192" s="118">
        <v>0.29126116600000002</v>
      </c>
      <c r="AM192" s="118">
        <v>0.30585336700000004</v>
      </c>
      <c r="AN192" s="118">
        <v>0.43976202600000003</v>
      </c>
      <c r="AO192" s="118">
        <v>0.237285528</v>
      </c>
      <c r="AP192" s="136">
        <v>0.269226093</v>
      </c>
      <c r="AR192" s="74">
        <v>44020</v>
      </c>
      <c r="AS192" s="116">
        <v>0.30820305599999998</v>
      </c>
      <c r="AT192" s="116">
        <v>0.35216028399999999</v>
      </c>
      <c r="AU192" s="116">
        <v>0.45827609600000002</v>
      </c>
      <c r="AV192" s="116">
        <v>0.269646098</v>
      </c>
      <c r="AW192" s="77">
        <v>0.26312797100000002</v>
      </c>
    </row>
    <row r="193" spans="2:49">
      <c r="B193" s="103">
        <v>43655</v>
      </c>
      <c r="C193" s="118">
        <v>2.5098450740000002</v>
      </c>
      <c r="D193" s="118">
        <v>0.798559138</v>
      </c>
      <c r="E193" s="118">
        <v>5.268018562</v>
      </c>
      <c r="F193" s="117">
        <v>2.6609449114255272</v>
      </c>
      <c r="G193" s="117">
        <v>0.69281275399999998</v>
      </c>
      <c r="H193" s="117">
        <v>0.52764479500000006</v>
      </c>
      <c r="I193" s="117">
        <v>0.57849245599999999</v>
      </c>
      <c r="J193" s="117">
        <v>5.7483546167639918</v>
      </c>
      <c r="K193" s="79">
        <v>18.784672307189521</v>
      </c>
      <c r="M193" s="74">
        <v>44021</v>
      </c>
      <c r="N193" s="116">
        <v>2.4728441669999999</v>
      </c>
      <c r="O193" s="116">
        <v>0.71138282099999994</v>
      </c>
      <c r="P193" s="116">
        <v>3.7475984659999999</v>
      </c>
      <c r="Q193" s="116">
        <v>2.6288492423808787</v>
      </c>
      <c r="R193" s="116">
        <v>0.68642350500000004</v>
      </c>
      <c r="S193" s="116">
        <v>0.52141263500000001</v>
      </c>
      <c r="T193" s="116">
        <v>0.51006493500000005</v>
      </c>
      <c r="U193" s="116">
        <v>5.5263738194371834</v>
      </c>
      <c r="V193" s="81">
        <v>16.804949590818062</v>
      </c>
      <c r="AK193" s="103">
        <v>43655</v>
      </c>
      <c r="AL193" s="118">
        <v>0.336393681</v>
      </c>
      <c r="AM193" s="118">
        <v>0.35171448499999997</v>
      </c>
      <c r="AN193" s="118">
        <v>0.45654334699999999</v>
      </c>
      <c r="AO193" s="118">
        <v>0.285793878</v>
      </c>
      <c r="AP193" s="136">
        <v>0.25939074299999998</v>
      </c>
      <c r="AR193" s="74">
        <v>44021</v>
      </c>
      <c r="AS193" s="116">
        <v>0.30738391300000001</v>
      </c>
      <c r="AT193" s="116">
        <v>0.35305823999999997</v>
      </c>
      <c r="AU193" s="116">
        <v>0.460131173</v>
      </c>
      <c r="AV193" s="116">
        <v>0.27575243199999999</v>
      </c>
      <c r="AW193" s="77">
        <v>0.264955687</v>
      </c>
    </row>
    <row r="194" spans="2:49">
      <c r="B194" s="103">
        <v>43656</v>
      </c>
      <c r="C194" s="118">
        <v>2.507729243</v>
      </c>
      <c r="D194" s="118">
        <v>0.72112843599999998</v>
      </c>
      <c r="E194" s="118">
        <v>5.348520035</v>
      </c>
      <c r="F194" s="117">
        <v>2.6813875510524507</v>
      </c>
      <c r="G194" s="117">
        <v>0.69095418200000003</v>
      </c>
      <c r="H194" s="117">
        <v>0.53064436999999998</v>
      </c>
      <c r="I194" s="117">
        <v>0.58052870300000003</v>
      </c>
      <c r="J194" s="117">
        <v>6.0699562184355891</v>
      </c>
      <c r="K194" s="79">
        <v>19.130848738488041</v>
      </c>
      <c r="M194" s="74">
        <v>44022</v>
      </c>
      <c r="N194" s="116">
        <v>2.5237166630000001</v>
      </c>
      <c r="O194" s="116">
        <v>0.72981421200000007</v>
      </c>
      <c r="P194" s="116">
        <v>3.9127179769999998</v>
      </c>
      <c r="Q194" s="116">
        <v>2.6399842658266155</v>
      </c>
      <c r="R194" s="116">
        <v>0.69970592500000006</v>
      </c>
      <c r="S194" s="116">
        <v>0.53357114800000005</v>
      </c>
      <c r="T194" s="116">
        <v>0.53063128100000001</v>
      </c>
      <c r="U194" s="116">
        <v>5.3712801361476679</v>
      </c>
      <c r="V194" s="81">
        <v>16.941421607974284</v>
      </c>
      <c r="AK194" s="103">
        <v>43656</v>
      </c>
      <c r="AL194" s="118">
        <v>0.33368436200000001</v>
      </c>
      <c r="AM194" s="118">
        <v>0.350043936</v>
      </c>
      <c r="AN194" s="118">
        <v>0.45851042399999997</v>
      </c>
      <c r="AO194" s="118">
        <v>0.28820607199999998</v>
      </c>
      <c r="AP194" s="136">
        <v>0.27014903499999998</v>
      </c>
      <c r="AR194" s="74">
        <v>44022</v>
      </c>
      <c r="AS194" s="116">
        <v>0.31393854799999998</v>
      </c>
      <c r="AT194" s="116">
        <v>0.35722998700000003</v>
      </c>
      <c r="AU194" s="116">
        <v>0.45656549800000001</v>
      </c>
      <c r="AV194" s="116">
        <v>0.27811376199999999</v>
      </c>
      <c r="AW194" s="77">
        <v>0.26578690799999999</v>
      </c>
    </row>
    <row r="195" spans="2:49">
      <c r="B195" s="103">
        <v>43657</v>
      </c>
      <c r="C195" s="118">
        <v>2.510654916</v>
      </c>
      <c r="D195" s="118">
        <v>0.79012902399999996</v>
      </c>
      <c r="E195" s="118">
        <v>5.3579827019999993</v>
      </c>
      <c r="F195" s="117">
        <v>2.681123048942454</v>
      </c>
      <c r="G195" s="117">
        <v>0.69259752200000002</v>
      </c>
      <c r="H195" s="117">
        <v>0.53418369799999998</v>
      </c>
      <c r="I195" s="117">
        <v>0.58089103399999997</v>
      </c>
      <c r="J195" s="117">
        <v>6.0440172846687545</v>
      </c>
      <c r="K195" s="79">
        <v>19.191579229611211</v>
      </c>
      <c r="M195" s="74">
        <v>44023</v>
      </c>
      <c r="N195" s="116">
        <v>2.2524734419999999</v>
      </c>
      <c r="O195" s="116">
        <v>0.68369781699999999</v>
      </c>
      <c r="P195" s="116">
        <v>3.2098007910000002</v>
      </c>
      <c r="Q195" s="116">
        <v>2.2603447391830582</v>
      </c>
      <c r="R195" s="116">
        <v>0.496110094</v>
      </c>
      <c r="S195" s="116">
        <v>0.48787266600000001</v>
      </c>
      <c r="T195" s="116">
        <v>0.43550227000000002</v>
      </c>
      <c r="U195" s="116">
        <v>4.6951630626116216</v>
      </c>
      <c r="V195" s="81">
        <v>14.520964881794679</v>
      </c>
      <c r="AK195" s="103">
        <v>43657</v>
      </c>
      <c r="AL195" s="118">
        <v>0.33500369699999999</v>
      </c>
      <c r="AM195" s="118">
        <v>0.35246134800000001</v>
      </c>
      <c r="AN195" s="118">
        <v>0.46292831099999998</v>
      </c>
      <c r="AO195" s="118">
        <v>0.289664278</v>
      </c>
      <c r="AP195" s="136">
        <v>0.27249845699999997</v>
      </c>
      <c r="AR195" s="74">
        <v>44023</v>
      </c>
      <c r="AS195" s="116">
        <v>0.279774615</v>
      </c>
      <c r="AT195" s="116">
        <v>0.32350979200000002</v>
      </c>
      <c r="AU195" s="116">
        <v>0.42188534999999999</v>
      </c>
      <c r="AV195" s="116">
        <v>0.234898255</v>
      </c>
      <c r="AW195" s="77">
        <v>0.17971426500000001</v>
      </c>
    </row>
    <row r="196" spans="2:49">
      <c r="B196" s="103">
        <v>43658</v>
      </c>
      <c r="C196" s="118">
        <v>2.5483752799999997</v>
      </c>
      <c r="D196" s="118">
        <v>0.78552718599999993</v>
      </c>
      <c r="E196" s="118">
        <v>5.2582356809999995</v>
      </c>
      <c r="F196" s="117">
        <v>2.5745852940593834</v>
      </c>
      <c r="G196" s="117">
        <v>0.692497523</v>
      </c>
      <c r="H196" s="117">
        <v>0.540789411</v>
      </c>
      <c r="I196" s="117">
        <v>0.52074244300000005</v>
      </c>
      <c r="J196" s="117">
        <v>5.547467324942863</v>
      </c>
      <c r="K196" s="79">
        <v>18.468220143002245</v>
      </c>
      <c r="M196" s="74">
        <v>44024</v>
      </c>
      <c r="N196" s="116">
        <v>2.05219065</v>
      </c>
      <c r="O196" s="116">
        <v>0.54686898500000003</v>
      </c>
      <c r="P196" s="116">
        <v>2.1236754900000001</v>
      </c>
      <c r="Q196" s="116">
        <v>1.8610827500444611</v>
      </c>
      <c r="R196" s="116">
        <v>0.44005712199999997</v>
      </c>
      <c r="S196" s="116">
        <v>0.44595039799999997</v>
      </c>
      <c r="T196" s="116">
        <v>0.195397449</v>
      </c>
      <c r="U196" s="116">
        <v>3.7705148133271273</v>
      </c>
      <c r="V196" s="81">
        <v>11.43573765737159</v>
      </c>
      <c r="AK196" s="103">
        <v>43658</v>
      </c>
      <c r="AL196" s="118">
        <v>0.305477357</v>
      </c>
      <c r="AM196" s="118">
        <v>0.34553911700000001</v>
      </c>
      <c r="AN196" s="118">
        <v>0.436690352</v>
      </c>
      <c r="AO196" s="118">
        <v>0.283972471</v>
      </c>
      <c r="AP196" s="136">
        <v>0.268499971</v>
      </c>
      <c r="AR196" s="74">
        <v>44024</v>
      </c>
      <c r="AS196" s="116">
        <v>0.238050656</v>
      </c>
      <c r="AT196" s="116">
        <v>0.240847702</v>
      </c>
      <c r="AU196" s="116">
        <v>0.36640734699999999</v>
      </c>
      <c r="AV196" s="116">
        <v>0.16959866000000001</v>
      </c>
      <c r="AW196" s="77">
        <v>0.150472034</v>
      </c>
    </row>
    <row r="197" spans="2:49">
      <c r="B197" s="103">
        <v>43659</v>
      </c>
      <c r="C197" s="118">
        <v>2.4799793349999999</v>
      </c>
      <c r="D197" s="118">
        <v>0.78532551899999992</v>
      </c>
      <c r="E197" s="118">
        <v>4.7309927520000006</v>
      </c>
      <c r="F197" s="117">
        <v>2.200920938680889</v>
      </c>
      <c r="G197" s="117">
        <v>0.61057506799999994</v>
      </c>
      <c r="H197" s="117">
        <v>0.52589878899999998</v>
      </c>
      <c r="I197" s="117">
        <v>0.54711679000000002</v>
      </c>
      <c r="J197" s="117">
        <v>5.5924274341848559</v>
      </c>
      <c r="K197" s="79">
        <v>17.473236625865745</v>
      </c>
      <c r="M197" s="74">
        <v>44025</v>
      </c>
      <c r="N197" s="116">
        <v>2.485726884</v>
      </c>
      <c r="O197" s="116">
        <v>0.74386577099999995</v>
      </c>
      <c r="P197" s="116">
        <v>3.1997676309999998</v>
      </c>
      <c r="Q197" s="116">
        <v>2.5163005492114174</v>
      </c>
      <c r="R197" s="116">
        <v>0.68279048100000006</v>
      </c>
      <c r="S197" s="116">
        <v>0.52686213500000001</v>
      </c>
      <c r="T197" s="116">
        <v>0.49590471899999999</v>
      </c>
      <c r="U197" s="116">
        <v>5.3039028724178401</v>
      </c>
      <c r="V197" s="81">
        <v>15.955121042629257</v>
      </c>
      <c r="AK197" s="103">
        <v>43659</v>
      </c>
      <c r="AL197" s="118">
        <v>0.29812939599999999</v>
      </c>
      <c r="AM197" s="118">
        <v>0.293098943</v>
      </c>
      <c r="AN197" s="118">
        <v>0.39169357199999999</v>
      </c>
      <c r="AO197" s="118">
        <v>0.25496414300000003</v>
      </c>
      <c r="AP197" s="136">
        <v>0.181320598</v>
      </c>
      <c r="AR197" s="74">
        <v>44025</v>
      </c>
      <c r="AS197" s="116">
        <v>0.29869619400000003</v>
      </c>
      <c r="AT197" s="116">
        <v>0.30223007000000002</v>
      </c>
      <c r="AU197" s="116">
        <v>0.45298763299999995</v>
      </c>
      <c r="AV197" s="116">
        <v>0.26780063100000001</v>
      </c>
      <c r="AW197" s="77">
        <v>0.256364757</v>
      </c>
    </row>
    <row r="198" spans="2:49">
      <c r="B198" s="103">
        <v>43660</v>
      </c>
      <c r="C198" s="118">
        <v>2.4172138300000001</v>
      </c>
      <c r="D198" s="118">
        <v>0.70945831799999992</v>
      </c>
      <c r="E198" s="118">
        <v>3.5150073870000003</v>
      </c>
      <c r="F198" s="117">
        <v>1.8969398976439633</v>
      </c>
      <c r="G198" s="117">
        <v>0.50053341399999995</v>
      </c>
      <c r="H198" s="117">
        <v>0.48680495299999998</v>
      </c>
      <c r="I198" s="117">
        <v>0.44737806099999999</v>
      </c>
      <c r="J198" s="117">
        <v>4.7516525861734893</v>
      </c>
      <c r="K198" s="79">
        <v>14.724988446817452</v>
      </c>
      <c r="M198" s="74">
        <v>44026</v>
      </c>
      <c r="N198" s="116">
        <v>2.4462255099999997</v>
      </c>
      <c r="O198" s="116">
        <v>0.73293194400000006</v>
      </c>
      <c r="P198" s="116">
        <v>3.594739304</v>
      </c>
      <c r="Q198" s="116">
        <v>2.4794755073280692</v>
      </c>
      <c r="R198" s="116">
        <v>0.69048683999999994</v>
      </c>
      <c r="S198" s="116">
        <v>0.52099669100000001</v>
      </c>
      <c r="T198" s="116">
        <v>0.51074196599999999</v>
      </c>
      <c r="U198" s="116">
        <v>5.3936148886471766</v>
      </c>
      <c r="V198" s="81">
        <v>16.369212650975243</v>
      </c>
      <c r="AK198" s="103">
        <v>43660</v>
      </c>
      <c r="AL198" s="118">
        <v>0.25878140100000002</v>
      </c>
      <c r="AM198" s="118">
        <v>0.27141867999999997</v>
      </c>
      <c r="AN198" s="118">
        <v>0.34788943300000003</v>
      </c>
      <c r="AO198" s="118">
        <v>0.21262145300000002</v>
      </c>
      <c r="AP198" s="136">
        <v>0.13032770499999999</v>
      </c>
      <c r="AR198" s="74">
        <v>44026</v>
      </c>
      <c r="AS198" s="116">
        <v>0.30466838600000001</v>
      </c>
      <c r="AT198" s="116">
        <v>0.23106128200000001</v>
      </c>
      <c r="AU198" s="116">
        <v>0.45695747399999997</v>
      </c>
      <c r="AV198" s="116">
        <v>0.27358596299999999</v>
      </c>
      <c r="AW198" s="77">
        <v>0.25822018800000002</v>
      </c>
    </row>
    <row r="199" spans="2:49">
      <c r="B199" s="103">
        <v>43661</v>
      </c>
      <c r="C199" s="118">
        <v>2.503208018</v>
      </c>
      <c r="D199" s="118">
        <v>0.79493677800000007</v>
      </c>
      <c r="E199" s="118">
        <v>4.56804539</v>
      </c>
      <c r="F199" s="117">
        <v>2.3977396598322103</v>
      </c>
      <c r="G199" s="117">
        <v>0.68543932499999993</v>
      </c>
      <c r="H199" s="117">
        <v>0.52764157599999995</v>
      </c>
      <c r="I199" s="117">
        <v>0.57152036299999998</v>
      </c>
      <c r="J199" s="117">
        <v>5.6677201332434812</v>
      </c>
      <c r="K199" s="79">
        <v>17.716251243075693</v>
      </c>
      <c r="M199" s="74">
        <v>44027</v>
      </c>
      <c r="N199" s="116">
        <v>2.5121287620000001</v>
      </c>
      <c r="O199" s="116">
        <v>0.74230366299999995</v>
      </c>
      <c r="P199" s="116">
        <v>3.7162926770000002</v>
      </c>
      <c r="Q199" s="116">
        <v>2.6025786165978313</v>
      </c>
      <c r="R199" s="116">
        <v>0.69089484099999998</v>
      </c>
      <c r="S199" s="116">
        <v>0.52085480099999992</v>
      </c>
      <c r="T199" s="116">
        <v>0.51916912699999995</v>
      </c>
      <c r="U199" s="116">
        <v>5.5212750711577891</v>
      </c>
      <c r="V199" s="81">
        <v>16.825497558755622</v>
      </c>
      <c r="AK199" s="103">
        <v>43661</v>
      </c>
      <c r="AL199" s="118">
        <v>0.29126116600000002</v>
      </c>
      <c r="AM199" s="118">
        <v>0.30585336700000004</v>
      </c>
      <c r="AN199" s="118">
        <v>0.43976202600000003</v>
      </c>
      <c r="AO199" s="118">
        <v>0.237285528</v>
      </c>
      <c r="AP199" s="136">
        <v>0.269226093</v>
      </c>
      <c r="AR199" s="74">
        <v>44027</v>
      </c>
      <c r="AS199" s="116">
        <v>0.31016765699999999</v>
      </c>
      <c r="AT199" s="116">
        <v>0.353355382</v>
      </c>
      <c r="AU199" s="116">
        <v>0.458951373</v>
      </c>
      <c r="AV199" s="116">
        <v>0.27421653200000001</v>
      </c>
      <c r="AW199" s="77">
        <v>0.255915748</v>
      </c>
    </row>
    <row r="200" spans="2:49">
      <c r="B200" s="103">
        <v>43662</v>
      </c>
      <c r="C200" s="118">
        <v>2.5098450740000002</v>
      </c>
      <c r="D200" s="118">
        <v>0.798559138</v>
      </c>
      <c r="E200" s="118">
        <v>5.268018562</v>
      </c>
      <c r="F200" s="117">
        <v>2.6609449114255272</v>
      </c>
      <c r="G200" s="117">
        <v>0.69281275399999998</v>
      </c>
      <c r="H200" s="117">
        <v>0.52764479500000006</v>
      </c>
      <c r="I200" s="117">
        <v>0.57849245599999999</v>
      </c>
      <c r="J200" s="117">
        <v>5.7483546167639918</v>
      </c>
      <c r="K200" s="79">
        <v>18.784672307189521</v>
      </c>
      <c r="M200" s="74">
        <v>44028</v>
      </c>
      <c r="N200" s="116">
        <v>2.4620793620000003</v>
      </c>
      <c r="O200" s="116">
        <v>0.73547155399999997</v>
      </c>
      <c r="P200" s="116">
        <v>3.8319804389999996</v>
      </c>
      <c r="Q200" s="116">
        <v>2.6137378929269754</v>
      </c>
      <c r="R200" s="116">
        <v>0.68475645299999999</v>
      </c>
      <c r="S200" s="116">
        <v>0.52154685700000003</v>
      </c>
      <c r="T200" s="116">
        <v>0.51398972600000004</v>
      </c>
      <c r="U200" s="116">
        <v>5.5481070239193739</v>
      </c>
      <c r="V200" s="81">
        <v>16.911669307846349</v>
      </c>
      <c r="AK200" s="103">
        <v>43662</v>
      </c>
      <c r="AL200" s="118">
        <v>0.336393681</v>
      </c>
      <c r="AM200" s="118">
        <v>0.35171448499999997</v>
      </c>
      <c r="AN200" s="118">
        <v>0.45654334699999999</v>
      </c>
      <c r="AO200" s="118">
        <v>0.285793878</v>
      </c>
      <c r="AP200" s="136">
        <v>0.25939074299999998</v>
      </c>
      <c r="AR200" s="74">
        <v>44028</v>
      </c>
      <c r="AS200" s="116">
        <v>0.30891911900000002</v>
      </c>
      <c r="AT200" s="116">
        <v>0.35219694000000001</v>
      </c>
      <c r="AU200" s="116">
        <v>0.460760954</v>
      </c>
      <c r="AV200" s="116">
        <v>0.27557431699999996</v>
      </c>
      <c r="AW200" s="77">
        <v>0.25773902900000001</v>
      </c>
    </row>
    <row r="201" spans="2:49">
      <c r="B201" s="103">
        <v>43663</v>
      </c>
      <c r="C201" s="118">
        <v>2.507729243</v>
      </c>
      <c r="D201" s="118">
        <v>0.72112843599999998</v>
      </c>
      <c r="E201" s="118">
        <v>5.348520035</v>
      </c>
      <c r="F201" s="117">
        <v>2.6813875510524507</v>
      </c>
      <c r="G201" s="117">
        <v>0.69095418200000003</v>
      </c>
      <c r="H201" s="117">
        <v>0.53064436999999998</v>
      </c>
      <c r="I201" s="117">
        <v>0.58052870300000003</v>
      </c>
      <c r="J201" s="117">
        <v>6.0699562184355891</v>
      </c>
      <c r="K201" s="79">
        <v>19.130848738488041</v>
      </c>
      <c r="M201" s="74">
        <v>44029</v>
      </c>
      <c r="N201" s="116">
        <v>2.5195482719999998</v>
      </c>
      <c r="O201" s="116">
        <v>0.75485860999999999</v>
      </c>
      <c r="P201" s="116">
        <v>3.9269564589999999</v>
      </c>
      <c r="Q201" s="116">
        <v>2.6137212148420619</v>
      </c>
      <c r="R201" s="116">
        <v>0.69127580099999997</v>
      </c>
      <c r="S201" s="116">
        <v>0.53284090099999992</v>
      </c>
      <c r="T201" s="116">
        <v>0.53073983899999999</v>
      </c>
      <c r="U201" s="116">
        <v>5.405403799487142</v>
      </c>
      <c r="V201" s="81">
        <v>16.975344896329201</v>
      </c>
      <c r="AK201" s="103">
        <v>43663</v>
      </c>
      <c r="AL201" s="118">
        <v>0.33368436200000001</v>
      </c>
      <c r="AM201" s="118">
        <v>0.350043936</v>
      </c>
      <c r="AN201" s="118">
        <v>0.45851042399999997</v>
      </c>
      <c r="AO201" s="118">
        <v>0.28820607199999998</v>
      </c>
      <c r="AP201" s="136">
        <v>0.27014903499999998</v>
      </c>
      <c r="AR201" s="74">
        <v>44029</v>
      </c>
      <c r="AS201" s="116">
        <v>0.31717377600000002</v>
      </c>
      <c r="AT201" s="116">
        <v>0.34940472499999997</v>
      </c>
      <c r="AU201" s="116">
        <v>0.45697479299999999</v>
      </c>
      <c r="AV201" s="116">
        <v>0.27679951199999997</v>
      </c>
      <c r="AW201" s="77">
        <v>0.255732984</v>
      </c>
    </row>
    <row r="202" spans="2:49">
      <c r="B202" s="103">
        <v>43664</v>
      </c>
      <c r="C202" s="118">
        <v>2.510654916</v>
      </c>
      <c r="D202" s="118">
        <v>0.79012902399999996</v>
      </c>
      <c r="E202" s="118">
        <v>5.3579827019999993</v>
      </c>
      <c r="F202" s="117">
        <v>2.681123048942454</v>
      </c>
      <c r="G202" s="117">
        <v>0.69259752200000002</v>
      </c>
      <c r="H202" s="117">
        <v>0.53418369799999998</v>
      </c>
      <c r="I202" s="117">
        <v>0.58089103399999997</v>
      </c>
      <c r="J202" s="117">
        <v>6.0440172846687545</v>
      </c>
      <c r="K202" s="79">
        <v>19.191579229611211</v>
      </c>
      <c r="M202" s="74">
        <v>44030</v>
      </c>
      <c r="N202" s="116">
        <v>2.2721417869999998</v>
      </c>
      <c r="O202" s="116">
        <v>0.71238286699999998</v>
      </c>
      <c r="P202" s="116">
        <v>3.1009276400000001</v>
      </c>
      <c r="Q202" s="116">
        <v>2.2465612671495641</v>
      </c>
      <c r="R202" s="116">
        <v>0.51336008799999999</v>
      </c>
      <c r="S202" s="116">
        <v>0.48651686900000002</v>
      </c>
      <c r="T202" s="116">
        <v>0.43359589100000001</v>
      </c>
      <c r="U202" s="116">
        <v>4.6596816774779377</v>
      </c>
      <c r="V202" s="81">
        <v>14.425168086627503</v>
      </c>
      <c r="AK202" s="103">
        <v>43664</v>
      </c>
      <c r="AL202" s="118">
        <v>0.33500369699999999</v>
      </c>
      <c r="AM202" s="118">
        <v>0.35246134800000001</v>
      </c>
      <c r="AN202" s="118">
        <v>0.46292831099999998</v>
      </c>
      <c r="AO202" s="118">
        <v>0.289664278</v>
      </c>
      <c r="AP202" s="136">
        <v>0.27249845699999997</v>
      </c>
      <c r="AR202" s="74">
        <v>44030</v>
      </c>
      <c r="AS202" s="116">
        <v>0.28653002500000002</v>
      </c>
      <c r="AT202" s="116">
        <v>0.31572989099999998</v>
      </c>
      <c r="AU202" s="116">
        <v>0.42106339100000001</v>
      </c>
      <c r="AV202" s="116">
        <v>0.23552541800000001</v>
      </c>
      <c r="AW202" s="77">
        <v>0.168933362</v>
      </c>
    </row>
    <row r="203" spans="2:49">
      <c r="B203" s="103">
        <v>43665</v>
      </c>
      <c r="C203" s="118">
        <v>2.5483752799999997</v>
      </c>
      <c r="D203" s="118">
        <v>0.78552718599999993</v>
      </c>
      <c r="E203" s="118">
        <v>5.2582356809999995</v>
      </c>
      <c r="F203" s="117">
        <v>2.5745852940593834</v>
      </c>
      <c r="G203" s="117">
        <v>0.692497523</v>
      </c>
      <c r="H203" s="117">
        <v>0.540789411</v>
      </c>
      <c r="I203" s="117">
        <v>0.52074244300000005</v>
      </c>
      <c r="J203" s="117">
        <v>5.547467324942863</v>
      </c>
      <c r="K203" s="79">
        <v>18.468220143002245</v>
      </c>
      <c r="M203" s="74">
        <v>44031</v>
      </c>
      <c r="N203" s="116">
        <v>2.130744805</v>
      </c>
      <c r="O203" s="116">
        <v>0.61480876399999995</v>
      </c>
      <c r="P203" s="116">
        <v>2.1039980059999999</v>
      </c>
      <c r="Q203" s="116">
        <v>1.8674245029910619</v>
      </c>
      <c r="R203" s="116">
        <v>0.48020264600000001</v>
      </c>
      <c r="S203" s="116">
        <v>0.42585999800000002</v>
      </c>
      <c r="T203" s="116">
        <v>0.21237476699999999</v>
      </c>
      <c r="U203" s="116">
        <v>3.8130694728936825</v>
      </c>
      <c r="V203" s="81">
        <v>11.648482961884742</v>
      </c>
      <c r="AK203" s="103">
        <v>43665</v>
      </c>
      <c r="AL203" s="118">
        <v>0.305477357</v>
      </c>
      <c r="AM203" s="118">
        <v>0.34553911700000001</v>
      </c>
      <c r="AN203" s="118">
        <v>0.436690352</v>
      </c>
      <c r="AO203" s="118">
        <v>0.283972471</v>
      </c>
      <c r="AP203" s="136">
        <v>0.268499971</v>
      </c>
      <c r="AR203" s="74">
        <v>44031</v>
      </c>
      <c r="AS203" s="116">
        <v>0.242245556</v>
      </c>
      <c r="AT203" s="116">
        <v>0.251984767</v>
      </c>
      <c r="AU203" s="116">
        <v>0.37164323200000005</v>
      </c>
      <c r="AV203" s="116">
        <v>0.171089198</v>
      </c>
      <c r="AW203" s="77">
        <v>0.13976432699999999</v>
      </c>
    </row>
    <row r="204" spans="2:49">
      <c r="B204" s="103">
        <v>43666</v>
      </c>
      <c r="C204" s="118">
        <v>2.4799793349999999</v>
      </c>
      <c r="D204" s="118">
        <v>0.78532551899999992</v>
      </c>
      <c r="E204" s="118">
        <v>4.7309927520000006</v>
      </c>
      <c r="F204" s="117">
        <v>2.200920938680889</v>
      </c>
      <c r="G204" s="117">
        <v>0.61057506799999994</v>
      </c>
      <c r="H204" s="117">
        <v>0.52589878899999998</v>
      </c>
      <c r="I204" s="117">
        <v>0.54711679000000002</v>
      </c>
      <c r="J204" s="117">
        <v>5.5924274341848559</v>
      </c>
      <c r="K204" s="79">
        <v>17.473236625865745</v>
      </c>
      <c r="M204" s="74">
        <v>44032</v>
      </c>
      <c r="N204" s="116">
        <v>2.4808794219999997</v>
      </c>
      <c r="O204" s="116">
        <v>0.77204183400000004</v>
      </c>
      <c r="P204" s="116">
        <v>3.1664961360000001</v>
      </c>
      <c r="Q204" s="116">
        <v>2.5485131455633709</v>
      </c>
      <c r="R204" s="116">
        <v>0.69341588600000004</v>
      </c>
      <c r="S204" s="116">
        <v>0.52192350900000006</v>
      </c>
      <c r="T204" s="116">
        <v>0.50164294399999998</v>
      </c>
      <c r="U204" s="116">
        <v>5.3316284506595766</v>
      </c>
      <c r="V204" s="81">
        <v>16.016541327222949</v>
      </c>
      <c r="AK204" s="103">
        <v>43666</v>
      </c>
      <c r="AL204" s="118">
        <v>0.29812939599999999</v>
      </c>
      <c r="AM204" s="118">
        <v>0.293098943</v>
      </c>
      <c r="AN204" s="118">
        <v>0.39169357199999999</v>
      </c>
      <c r="AO204" s="118">
        <v>0.25496414300000003</v>
      </c>
      <c r="AP204" s="136">
        <v>0.181320598</v>
      </c>
      <c r="AR204" s="74">
        <v>44032</v>
      </c>
      <c r="AS204" s="116">
        <v>0.30633649599999996</v>
      </c>
      <c r="AT204" s="116">
        <v>0.34593688500000003</v>
      </c>
      <c r="AU204" s="116">
        <v>0.45254393199999998</v>
      </c>
      <c r="AV204" s="116">
        <v>0.26620302099999998</v>
      </c>
      <c r="AW204" s="77">
        <v>0.24244062499999999</v>
      </c>
    </row>
    <row r="205" spans="2:49">
      <c r="B205" s="103">
        <v>43667</v>
      </c>
      <c r="C205" s="118">
        <v>2.4172138300000001</v>
      </c>
      <c r="D205" s="118">
        <v>0.70945831799999992</v>
      </c>
      <c r="E205" s="118">
        <v>3.5150073870000003</v>
      </c>
      <c r="F205" s="117">
        <v>1.8969398976439633</v>
      </c>
      <c r="G205" s="117">
        <v>0.50053341399999995</v>
      </c>
      <c r="H205" s="117">
        <v>0.48680495299999998</v>
      </c>
      <c r="I205" s="117">
        <v>0.44737806099999999</v>
      </c>
      <c r="J205" s="117">
        <v>4.7516525861734893</v>
      </c>
      <c r="K205" s="79">
        <v>14.724988446817452</v>
      </c>
      <c r="M205" s="74">
        <v>44033</v>
      </c>
      <c r="N205" s="116">
        <v>2.4588646519999999</v>
      </c>
      <c r="O205" s="116">
        <v>0.76685921499999998</v>
      </c>
      <c r="P205" s="116">
        <v>3.642026521</v>
      </c>
      <c r="Q205" s="116">
        <v>2.5481994400741699</v>
      </c>
      <c r="R205" s="116">
        <v>0.69245109599999999</v>
      </c>
      <c r="S205" s="116">
        <v>0.52990818799999995</v>
      </c>
      <c r="T205" s="116">
        <v>0.51336227800000001</v>
      </c>
      <c r="U205" s="116">
        <v>5.5456608860886218</v>
      </c>
      <c r="V205" s="81">
        <v>16.69733227616279</v>
      </c>
      <c r="AK205" s="103">
        <v>43667</v>
      </c>
      <c r="AL205" s="118">
        <v>0.25878140100000002</v>
      </c>
      <c r="AM205" s="118">
        <v>0.27141867999999997</v>
      </c>
      <c r="AN205" s="118">
        <v>0.34788943300000003</v>
      </c>
      <c r="AO205" s="118">
        <v>0.21262145300000002</v>
      </c>
      <c r="AP205" s="136">
        <v>0.13032770499999999</v>
      </c>
      <c r="AR205" s="74">
        <v>44033</v>
      </c>
      <c r="AS205" s="116">
        <v>0.31155520000000003</v>
      </c>
      <c r="AT205" s="116">
        <v>0.34850685300000001</v>
      </c>
      <c r="AU205" s="116">
        <v>0.45421303999999996</v>
      </c>
      <c r="AV205" s="116">
        <v>0.27076162500000001</v>
      </c>
      <c r="AW205" s="77">
        <v>0.24588330300000003</v>
      </c>
    </row>
    <row r="206" spans="2:49">
      <c r="B206" s="103">
        <v>43668</v>
      </c>
      <c r="C206" s="118">
        <v>2.503208018</v>
      </c>
      <c r="D206" s="118">
        <v>0.79493677800000007</v>
      </c>
      <c r="E206" s="118">
        <v>4.56804539</v>
      </c>
      <c r="F206" s="117">
        <v>2.3977396598322103</v>
      </c>
      <c r="G206" s="117">
        <v>0.68543932499999993</v>
      </c>
      <c r="H206" s="117">
        <v>0.52764157599999995</v>
      </c>
      <c r="I206" s="117">
        <v>0.57152036299999998</v>
      </c>
      <c r="J206" s="117">
        <v>5.6677201332434812</v>
      </c>
      <c r="K206" s="79">
        <v>17.716251243075693</v>
      </c>
      <c r="M206" s="74">
        <v>44034</v>
      </c>
      <c r="N206" s="116">
        <v>2.4634095839999999</v>
      </c>
      <c r="O206" s="116">
        <v>0.78612163199999996</v>
      </c>
      <c r="P206" s="116">
        <v>3.7585238089999997</v>
      </c>
      <c r="Q206" s="116">
        <v>2.571913415387201</v>
      </c>
      <c r="R206" s="116">
        <v>0.68696516099999994</v>
      </c>
      <c r="S206" s="116">
        <v>0.53521413299999998</v>
      </c>
      <c r="T206" s="116">
        <v>0.516775392</v>
      </c>
      <c r="U206" s="116">
        <v>5.5827226441756244</v>
      </c>
      <c r="V206" s="81">
        <v>16.901645770562823</v>
      </c>
      <c r="AK206" s="103">
        <v>43668</v>
      </c>
      <c r="AL206" s="118">
        <v>0.29126116600000002</v>
      </c>
      <c r="AM206" s="118">
        <v>0.30585336700000004</v>
      </c>
      <c r="AN206" s="118">
        <v>0.43976202600000003</v>
      </c>
      <c r="AO206" s="118">
        <v>0.237285528</v>
      </c>
      <c r="AP206" s="136">
        <v>0.269226093</v>
      </c>
      <c r="AR206" s="74">
        <v>44034</v>
      </c>
      <c r="AS206" s="116">
        <v>0.31135991100000004</v>
      </c>
      <c r="AT206" s="116">
        <v>0.34537126800000001</v>
      </c>
      <c r="AU206" s="116">
        <v>0.45355440600000002</v>
      </c>
      <c r="AV206" s="116">
        <v>0.27313727500000001</v>
      </c>
      <c r="AW206" s="77">
        <v>0.24714908600000002</v>
      </c>
    </row>
    <row r="207" spans="2:49">
      <c r="B207" s="103">
        <v>43669</v>
      </c>
      <c r="C207" s="118">
        <v>2.5098450740000002</v>
      </c>
      <c r="D207" s="118">
        <v>0.798559138</v>
      </c>
      <c r="E207" s="118">
        <v>5.268018562</v>
      </c>
      <c r="F207" s="117">
        <v>2.6609449114255272</v>
      </c>
      <c r="G207" s="117">
        <v>0.69281275399999998</v>
      </c>
      <c r="H207" s="117">
        <v>0.52764479500000006</v>
      </c>
      <c r="I207" s="117">
        <v>0.57849245599999999</v>
      </c>
      <c r="J207" s="117">
        <v>5.7483546167639918</v>
      </c>
      <c r="K207" s="79">
        <v>18.784672307189521</v>
      </c>
      <c r="M207" s="74">
        <v>44035</v>
      </c>
      <c r="N207" s="116">
        <v>2.4553988169999998</v>
      </c>
      <c r="O207" s="116">
        <v>0.75691857400000007</v>
      </c>
      <c r="P207" s="116">
        <v>3.8024170589999997</v>
      </c>
      <c r="Q207" s="116">
        <v>2.5863730393955646</v>
      </c>
      <c r="R207" s="116">
        <v>0.68981802700000006</v>
      </c>
      <c r="S207" s="116">
        <v>0.46474547300000002</v>
      </c>
      <c r="T207" s="116">
        <v>0.51679712799999999</v>
      </c>
      <c r="U207" s="116">
        <v>5.5879948052911308</v>
      </c>
      <c r="V207" s="81">
        <v>16.860462922686697</v>
      </c>
      <c r="AK207" s="103">
        <v>43669</v>
      </c>
      <c r="AL207" s="118">
        <v>0.336393681</v>
      </c>
      <c r="AM207" s="118">
        <v>0.35171448499999997</v>
      </c>
      <c r="AN207" s="118">
        <v>0.45654334699999999</v>
      </c>
      <c r="AO207" s="118">
        <v>0.285793878</v>
      </c>
      <c r="AP207" s="136">
        <v>0.25939074299999998</v>
      </c>
      <c r="AR207" s="74">
        <v>44035</v>
      </c>
      <c r="AS207" s="116">
        <v>0.31398310100000004</v>
      </c>
      <c r="AT207" s="116">
        <v>0.34615265200000001</v>
      </c>
      <c r="AU207" s="116">
        <v>0.46100633399999996</v>
      </c>
      <c r="AV207" s="116">
        <v>0.27496916900000001</v>
      </c>
      <c r="AW207" s="77">
        <v>0.248584373</v>
      </c>
    </row>
    <row r="208" spans="2:49">
      <c r="B208" s="103">
        <v>43670</v>
      </c>
      <c r="C208" s="118">
        <v>2.507729243</v>
      </c>
      <c r="D208" s="118">
        <v>0.72112843599999998</v>
      </c>
      <c r="E208" s="118">
        <v>5.348520035</v>
      </c>
      <c r="F208" s="117">
        <v>2.6813875510524507</v>
      </c>
      <c r="G208" s="117">
        <v>0.69095418200000003</v>
      </c>
      <c r="H208" s="117">
        <v>0.53064436999999998</v>
      </c>
      <c r="I208" s="117">
        <v>0.58052870300000003</v>
      </c>
      <c r="J208" s="117">
        <v>6.0699562184355891</v>
      </c>
      <c r="K208" s="79">
        <v>19.130848738488041</v>
      </c>
      <c r="M208" s="74">
        <v>44036</v>
      </c>
      <c r="N208" s="116">
        <v>2.5151907769999999</v>
      </c>
      <c r="O208" s="116">
        <v>0.76263140600000001</v>
      </c>
      <c r="P208" s="116">
        <v>3.9473605950000001</v>
      </c>
      <c r="Q208" s="116">
        <v>2.5983187520408575</v>
      </c>
      <c r="R208" s="116">
        <v>0.69557567799999998</v>
      </c>
      <c r="S208" s="116">
        <v>0.466603347</v>
      </c>
      <c r="T208" s="116">
        <v>0.52846181999999997</v>
      </c>
      <c r="U208" s="116">
        <v>5.4232049269179239</v>
      </c>
      <c r="V208" s="81">
        <v>16.937347301958781</v>
      </c>
      <c r="AK208" s="103">
        <v>43670</v>
      </c>
      <c r="AL208" s="118">
        <v>0.33368436200000001</v>
      </c>
      <c r="AM208" s="118">
        <v>0.350043936</v>
      </c>
      <c r="AN208" s="118">
        <v>0.45851042399999997</v>
      </c>
      <c r="AO208" s="118">
        <v>0.28820607199999998</v>
      </c>
      <c r="AP208" s="136">
        <v>0.27014903499999998</v>
      </c>
      <c r="AR208" s="74">
        <v>44036</v>
      </c>
      <c r="AS208" s="116">
        <v>0.31774184000000005</v>
      </c>
      <c r="AT208" s="116">
        <v>0.34435887300000001</v>
      </c>
      <c r="AU208" s="116">
        <v>0.45481865399999999</v>
      </c>
      <c r="AV208" s="116">
        <v>0.27619942999999997</v>
      </c>
      <c r="AW208" s="77">
        <v>0.24955250399999998</v>
      </c>
    </row>
    <row r="209" spans="2:56">
      <c r="B209" s="103">
        <v>43671</v>
      </c>
      <c r="C209" s="118">
        <v>2.510654916</v>
      </c>
      <c r="D209" s="118">
        <v>0.79012902399999996</v>
      </c>
      <c r="E209" s="118">
        <v>5.3579827019999993</v>
      </c>
      <c r="F209" s="117">
        <v>2.681123048942454</v>
      </c>
      <c r="G209" s="117">
        <v>0.69259752200000002</v>
      </c>
      <c r="H209" s="117">
        <v>0.53418369799999998</v>
      </c>
      <c r="I209" s="117">
        <v>0.58089103399999997</v>
      </c>
      <c r="J209" s="117">
        <v>6.0440172846687545</v>
      </c>
      <c r="K209" s="79">
        <v>19.191579229611211</v>
      </c>
      <c r="M209" s="74">
        <v>44037</v>
      </c>
      <c r="N209" s="116">
        <v>2.3123893300000002</v>
      </c>
      <c r="O209" s="116">
        <v>0.71861857200000001</v>
      </c>
      <c r="P209" s="116">
        <v>3.2558371130000001</v>
      </c>
      <c r="Q209" s="116">
        <v>2.2067975012736798</v>
      </c>
      <c r="R209" s="116">
        <v>0.53488919200000007</v>
      </c>
      <c r="S209" s="116">
        <v>0.47398641499999999</v>
      </c>
      <c r="T209" s="116">
        <v>0.43616110600000002</v>
      </c>
      <c r="U209" s="116">
        <v>4.8480622877936099</v>
      </c>
      <c r="V209" s="81">
        <v>14.786741517067291</v>
      </c>
      <c r="AK209" s="103">
        <v>43671</v>
      </c>
      <c r="AL209" s="118">
        <v>0.33500369699999999</v>
      </c>
      <c r="AM209" s="118">
        <v>0.35246134800000001</v>
      </c>
      <c r="AN209" s="118">
        <v>0.46292831099999998</v>
      </c>
      <c r="AO209" s="118">
        <v>0.289664278</v>
      </c>
      <c r="AP209" s="136">
        <v>0.27249845699999997</v>
      </c>
      <c r="AR209" s="74">
        <v>44037</v>
      </c>
      <c r="AS209" s="116">
        <v>0.287498955</v>
      </c>
      <c r="AT209" s="116">
        <v>0.308409029</v>
      </c>
      <c r="AU209" s="116">
        <v>0.41605810200000004</v>
      </c>
      <c r="AV209" s="116">
        <v>0.22869684700000001</v>
      </c>
      <c r="AW209" s="77">
        <v>0.16272642100000001</v>
      </c>
    </row>
    <row r="210" spans="2:56">
      <c r="B210" s="103">
        <v>43672</v>
      </c>
      <c r="C210" s="118">
        <v>2.5483752799999997</v>
      </c>
      <c r="D210" s="118">
        <v>0.78552718599999993</v>
      </c>
      <c r="E210" s="118">
        <v>5.2582356809999995</v>
      </c>
      <c r="F210" s="117">
        <v>2.5745852940593834</v>
      </c>
      <c r="G210" s="117">
        <v>0.692497523</v>
      </c>
      <c r="H210" s="117">
        <v>0.540789411</v>
      </c>
      <c r="I210" s="117">
        <v>0.52074244300000005</v>
      </c>
      <c r="J210" s="117">
        <v>5.547467324942863</v>
      </c>
      <c r="K210" s="79">
        <v>18.468220143002245</v>
      </c>
      <c r="M210" s="74">
        <v>44038</v>
      </c>
      <c r="N210" s="116">
        <v>2.2031984539999998</v>
      </c>
      <c r="O210" s="116">
        <v>0.57181466599999997</v>
      </c>
      <c r="P210" s="116">
        <v>2.246383088</v>
      </c>
      <c r="Q210" s="116">
        <v>1.8531367046496592</v>
      </c>
      <c r="R210" s="116">
        <v>0.41983936099999997</v>
      </c>
      <c r="S210" s="116">
        <v>0.43940362999999999</v>
      </c>
      <c r="T210" s="116">
        <v>0.20416411199999998</v>
      </c>
      <c r="U210" s="116">
        <v>3.9041989108643493</v>
      </c>
      <c r="V210" s="81">
        <v>11.842138926514007</v>
      </c>
      <c r="AK210" s="103">
        <v>43672</v>
      </c>
      <c r="AL210" s="118">
        <v>0.305477357</v>
      </c>
      <c r="AM210" s="118">
        <v>0.34553911700000001</v>
      </c>
      <c r="AN210" s="118">
        <v>0.436690352</v>
      </c>
      <c r="AO210" s="118">
        <v>0.283972471</v>
      </c>
      <c r="AP210" s="136">
        <v>0.268499971</v>
      </c>
      <c r="AR210" s="74">
        <v>44038</v>
      </c>
      <c r="AS210" s="116">
        <v>0.24649828800000001</v>
      </c>
      <c r="AT210" s="116">
        <v>0.24905032099999999</v>
      </c>
      <c r="AU210" s="116">
        <v>0.366210384</v>
      </c>
      <c r="AV210" s="116">
        <v>0.17007170800000002</v>
      </c>
      <c r="AW210" s="77">
        <v>0.13535866599999999</v>
      </c>
    </row>
    <row r="211" spans="2:56">
      <c r="B211" s="103">
        <v>43673</v>
      </c>
      <c r="C211" s="118">
        <v>2.4799793349999999</v>
      </c>
      <c r="D211" s="118">
        <v>0.78532551899999992</v>
      </c>
      <c r="E211" s="118">
        <v>4.7309927520000006</v>
      </c>
      <c r="F211" s="117">
        <v>2.200920938680889</v>
      </c>
      <c r="G211" s="117">
        <v>0.61057506799999994</v>
      </c>
      <c r="H211" s="117">
        <v>0.52589878899999998</v>
      </c>
      <c r="I211" s="117">
        <v>0.54711679000000002</v>
      </c>
      <c r="J211" s="117">
        <v>5.5924274341848559</v>
      </c>
      <c r="K211" s="79">
        <v>17.473236625865745</v>
      </c>
      <c r="M211" s="74">
        <v>44039</v>
      </c>
      <c r="N211" s="116">
        <v>2.47300517</v>
      </c>
      <c r="O211" s="116">
        <v>0.76605881999999992</v>
      </c>
      <c r="P211" s="116">
        <v>3.2554416110000002</v>
      </c>
      <c r="Q211" s="116">
        <v>2.5224564828509251</v>
      </c>
      <c r="R211" s="116">
        <v>0.68253525300000006</v>
      </c>
      <c r="S211" s="116">
        <v>0.52540152300000009</v>
      </c>
      <c r="T211" s="116">
        <v>0.49994412099999996</v>
      </c>
      <c r="U211" s="116">
        <v>5.4886935598308577</v>
      </c>
      <c r="V211" s="81">
        <v>16.213536540681783</v>
      </c>
      <c r="AK211" s="103">
        <v>43673</v>
      </c>
      <c r="AL211" s="118">
        <v>0.29812939599999999</v>
      </c>
      <c r="AM211" s="118">
        <v>0.293098943</v>
      </c>
      <c r="AN211" s="118">
        <v>0.39169357199999999</v>
      </c>
      <c r="AO211" s="118">
        <v>0.25496414300000003</v>
      </c>
      <c r="AP211" s="136">
        <v>0.181320598</v>
      </c>
      <c r="AR211" s="74">
        <v>44039</v>
      </c>
      <c r="AS211" s="116">
        <v>0.30819011899999998</v>
      </c>
      <c r="AT211" s="116">
        <v>0.334559412</v>
      </c>
      <c r="AU211" s="116">
        <v>0.45021033199999999</v>
      </c>
      <c r="AV211" s="116">
        <v>0.26426311599999996</v>
      </c>
      <c r="AW211" s="77">
        <v>0.24134644399999999</v>
      </c>
    </row>
    <row r="212" spans="2:56">
      <c r="B212" s="103">
        <v>43674</v>
      </c>
      <c r="C212" s="118">
        <v>2.4172138300000001</v>
      </c>
      <c r="D212" s="118">
        <v>0.70945831799999992</v>
      </c>
      <c r="E212" s="118">
        <v>3.5150073870000003</v>
      </c>
      <c r="F212" s="117">
        <v>1.8969398976439633</v>
      </c>
      <c r="G212" s="117">
        <v>0.50053341399999995</v>
      </c>
      <c r="H212" s="117">
        <v>0.48680495299999998</v>
      </c>
      <c r="I212" s="117">
        <v>0.44737806099999999</v>
      </c>
      <c r="J212" s="117">
        <v>4.7516525861734893</v>
      </c>
      <c r="K212" s="79">
        <v>14.724988446817452</v>
      </c>
      <c r="M212" s="74">
        <v>44040</v>
      </c>
      <c r="N212" s="116">
        <v>2.463822097</v>
      </c>
      <c r="O212" s="116">
        <v>0.75625001800000002</v>
      </c>
      <c r="P212" s="116">
        <v>3.7189279310000001</v>
      </c>
      <c r="Q212" s="116">
        <v>2.5600975696989923</v>
      </c>
      <c r="R212" s="116">
        <v>0.69349757299999992</v>
      </c>
      <c r="S212" s="116">
        <v>0.52833570799999996</v>
      </c>
      <c r="T212" s="116">
        <v>0.51202971100000005</v>
      </c>
      <c r="U212" s="116">
        <v>5.6658671356474102</v>
      </c>
      <c r="V212" s="81">
        <v>16.898827743346406</v>
      </c>
      <c r="AK212" s="103">
        <v>43674</v>
      </c>
      <c r="AL212" s="118">
        <v>0.25878140100000002</v>
      </c>
      <c r="AM212" s="118">
        <v>0.27141867999999997</v>
      </c>
      <c r="AN212" s="118">
        <v>0.34788943300000003</v>
      </c>
      <c r="AO212" s="118">
        <v>0.21262145300000002</v>
      </c>
      <c r="AP212" s="136">
        <v>0.13032770499999999</v>
      </c>
      <c r="AR212" s="74">
        <v>44040</v>
      </c>
      <c r="AS212" s="116">
        <v>0.31166192599999998</v>
      </c>
      <c r="AT212" s="116">
        <v>0.34331071699999999</v>
      </c>
      <c r="AU212" s="116">
        <v>0.45267783500000003</v>
      </c>
      <c r="AV212" s="116">
        <v>0.27532293499999999</v>
      </c>
      <c r="AW212" s="77">
        <v>0.24390808899999999</v>
      </c>
    </row>
    <row r="213" spans="2:56">
      <c r="B213" s="103">
        <v>43675</v>
      </c>
      <c r="C213" s="118">
        <v>2.503208018</v>
      </c>
      <c r="D213" s="118">
        <v>0.79493677800000007</v>
      </c>
      <c r="E213" s="118">
        <v>4.56804539</v>
      </c>
      <c r="F213" s="117">
        <v>2.3977396598322103</v>
      </c>
      <c r="G213" s="117">
        <v>0.68543932499999993</v>
      </c>
      <c r="H213" s="117">
        <v>0.52764157599999995</v>
      </c>
      <c r="I213" s="117">
        <v>0.57152036299999998</v>
      </c>
      <c r="J213" s="117">
        <v>5.6677201332434812</v>
      </c>
      <c r="K213" s="79">
        <v>17.716251243075693</v>
      </c>
      <c r="M213" s="74">
        <v>44041</v>
      </c>
      <c r="N213" s="116">
        <v>2.4597878339999997</v>
      </c>
      <c r="O213" s="116">
        <v>0.76860173400000009</v>
      </c>
      <c r="P213" s="116">
        <v>3.8105678530000002</v>
      </c>
      <c r="Q213" s="116">
        <v>2.5700807694675283</v>
      </c>
      <c r="R213" s="116">
        <v>0.69681860900000003</v>
      </c>
      <c r="S213" s="116">
        <v>0.51859893099999999</v>
      </c>
      <c r="T213" s="116">
        <v>0.51913895700000001</v>
      </c>
      <c r="U213" s="116">
        <v>5.8647217508100118</v>
      </c>
      <c r="V213" s="81">
        <v>17.208316438277539</v>
      </c>
      <c r="AK213" s="103">
        <v>43675</v>
      </c>
      <c r="AL213" s="118">
        <v>0.29126116600000002</v>
      </c>
      <c r="AM213" s="118">
        <v>0.30585336700000004</v>
      </c>
      <c r="AN213" s="118">
        <v>0.43976202600000003</v>
      </c>
      <c r="AO213" s="118">
        <v>0.237285528</v>
      </c>
      <c r="AP213" s="136">
        <v>0.269226093</v>
      </c>
      <c r="AR213" s="74">
        <v>44041</v>
      </c>
      <c r="AS213" s="116">
        <v>0.31473538500000003</v>
      </c>
      <c r="AT213" s="116">
        <v>0.34361164299999997</v>
      </c>
      <c r="AU213" s="116">
        <v>0.45586955600000001</v>
      </c>
      <c r="AV213" s="116">
        <v>0.27094217200000004</v>
      </c>
      <c r="AW213" s="77">
        <v>0.245311372</v>
      </c>
    </row>
    <row r="214" spans="2:56">
      <c r="B214" s="103">
        <v>43676</v>
      </c>
      <c r="C214" s="118">
        <v>2.5098450740000002</v>
      </c>
      <c r="D214" s="118">
        <v>0.798559138</v>
      </c>
      <c r="E214" s="118">
        <v>5.268018562</v>
      </c>
      <c r="F214" s="117">
        <v>2.6609449114255272</v>
      </c>
      <c r="G214" s="117">
        <v>0.69281275399999998</v>
      </c>
      <c r="H214" s="117">
        <v>0.52764479500000006</v>
      </c>
      <c r="I214" s="117">
        <v>0.57849245599999999</v>
      </c>
      <c r="J214" s="117">
        <v>5.7483546167639918</v>
      </c>
      <c r="K214" s="79">
        <v>18.784672307189521</v>
      </c>
      <c r="M214" s="74">
        <v>44042</v>
      </c>
      <c r="N214" s="116">
        <v>2.4479377689999997</v>
      </c>
      <c r="O214" s="116">
        <v>0.76542056599999997</v>
      </c>
      <c r="P214" s="116">
        <v>3.8653306090000004</v>
      </c>
      <c r="Q214" s="116">
        <v>2.5830749965630679</v>
      </c>
      <c r="R214" s="116">
        <v>0.695458774</v>
      </c>
      <c r="S214" s="116">
        <v>0.52617786</v>
      </c>
      <c r="T214" s="116">
        <v>0.519327498</v>
      </c>
      <c r="U214" s="116">
        <v>5.427637882278364</v>
      </c>
      <c r="V214" s="81">
        <v>16.830365954841429</v>
      </c>
      <c r="Z214" s="101"/>
      <c r="AA214" s="101"/>
      <c r="AB214" s="67"/>
      <c r="AC214" s="101"/>
      <c r="AD214" s="101"/>
      <c r="AE214" s="101"/>
      <c r="AF214" s="101"/>
      <c r="AG214" s="101"/>
      <c r="AH214" s="101"/>
      <c r="AK214" s="103">
        <v>43676</v>
      </c>
      <c r="AL214" s="118">
        <v>0.336393681</v>
      </c>
      <c r="AM214" s="118">
        <v>0.35171448499999997</v>
      </c>
      <c r="AN214" s="118">
        <v>0.45654334699999999</v>
      </c>
      <c r="AO214" s="118">
        <v>0.285793878</v>
      </c>
      <c r="AP214" s="136">
        <v>0.25939074299999998</v>
      </c>
      <c r="AR214" s="74">
        <v>44042</v>
      </c>
      <c r="AS214" s="116">
        <v>0.32009885499999996</v>
      </c>
      <c r="AT214" s="116">
        <v>0.34038131199999999</v>
      </c>
      <c r="AU214" s="116">
        <v>0.45873249699999996</v>
      </c>
      <c r="AV214" s="116">
        <v>0.27395566600000004</v>
      </c>
      <c r="AW214" s="77">
        <v>0.25002060300000001</v>
      </c>
    </row>
    <row r="215" spans="2:56">
      <c r="B215" s="103">
        <v>43677</v>
      </c>
      <c r="C215" s="118">
        <v>2.507729243</v>
      </c>
      <c r="D215" s="118">
        <v>0.72112843599999998</v>
      </c>
      <c r="E215" s="118">
        <v>5.348520035</v>
      </c>
      <c r="F215" s="117">
        <v>2.6813875510524507</v>
      </c>
      <c r="G215" s="117">
        <v>0.69095418200000003</v>
      </c>
      <c r="H215" s="117">
        <v>0.53064436999999998</v>
      </c>
      <c r="I215" s="117">
        <v>0.58052870300000003</v>
      </c>
      <c r="J215" s="117">
        <v>6.0699562184355891</v>
      </c>
      <c r="K215" s="79">
        <v>19.130848738488041</v>
      </c>
      <c r="M215" s="74">
        <v>44043</v>
      </c>
      <c r="N215" s="116">
        <v>2.5174789660000001</v>
      </c>
      <c r="O215" s="116">
        <v>0.78331743200000004</v>
      </c>
      <c r="P215" s="116">
        <v>4.141160696</v>
      </c>
      <c r="Q215" s="116">
        <v>2.5719658988570777</v>
      </c>
      <c r="R215" s="116">
        <v>0.69585312199999994</v>
      </c>
      <c r="S215" s="116">
        <v>0.52450268099999997</v>
      </c>
      <c r="T215" s="116">
        <v>0.5349920720000001</v>
      </c>
      <c r="U215" s="116">
        <v>4.8633264097265165</v>
      </c>
      <c r="V215" s="81">
        <v>16.632597277583592</v>
      </c>
      <c r="AK215" s="103">
        <v>43677</v>
      </c>
      <c r="AL215" s="118">
        <v>0.33368436200000001</v>
      </c>
      <c r="AM215" s="118">
        <v>0.350043936</v>
      </c>
      <c r="AN215" s="118">
        <v>0.45851042399999997</v>
      </c>
      <c r="AO215" s="118">
        <v>0.28820607199999998</v>
      </c>
      <c r="AP215" s="136">
        <v>0.27014903499999998</v>
      </c>
      <c r="AR215" s="75">
        <v>44043</v>
      </c>
      <c r="AS215" s="78">
        <v>0.32197390600000003</v>
      </c>
      <c r="AT215" s="78">
        <v>0.32809975799999996</v>
      </c>
      <c r="AU215" s="78">
        <v>0.45609814700000001</v>
      </c>
      <c r="AV215" s="78">
        <v>0.27324400500000001</v>
      </c>
      <c r="AW215" s="138">
        <v>0.24921120600000002</v>
      </c>
    </row>
    <row r="216" spans="2:56">
      <c r="B216" s="103">
        <v>43678</v>
      </c>
      <c r="C216" s="118">
        <v>2.510654916</v>
      </c>
      <c r="D216" s="118">
        <v>0.79012902399999996</v>
      </c>
      <c r="E216" s="118">
        <v>5.3579827019999993</v>
      </c>
      <c r="F216" s="117">
        <v>2.681123048942454</v>
      </c>
      <c r="G216" s="117">
        <v>0.69259752200000002</v>
      </c>
      <c r="H216" s="117">
        <v>0.53418369799999998</v>
      </c>
      <c r="I216" s="117">
        <v>0.58089103399999997</v>
      </c>
      <c r="J216" s="117">
        <v>6.0440172846687545</v>
      </c>
      <c r="K216" s="79">
        <v>19.191579229611211</v>
      </c>
      <c r="Z216" s="163"/>
      <c r="AA216" s="164"/>
      <c r="AB216" s="164"/>
      <c r="AC216" s="164"/>
      <c r="AD216" s="164"/>
      <c r="AE216" s="164"/>
      <c r="AF216" s="164"/>
      <c r="AG216" s="164"/>
      <c r="AH216" s="164"/>
      <c r="AK216" s="103">
        <v>43678</v>
      </c>
      <c r="AL216" s="118">
        <v>0.33500369699999999</v>
      </c>
      <c r="AM216" s="118">
        <v>0.35246134800000001</v>
      </c>
      <c r="AN216" s="118">
        <v>0.46292831099999998</v>
      </c>
      <c r="AO216" s="118">
        <v>0.289664278</v>
      </c>
      <c r="AP216" s="136">
        <v>0.27249845699999997</v>
      </c>
    </row>
    <row r="217" spans="2:56">
      <c r="B217" s="103">
        <v>43679</v>
      </c>
      <c r="C217" s="118">
        <v>2.5483752799999997</v>
      </c>
      <c r="D217" s="118">
        <v>0.78552718599999993</v>
      </c>
      <c r="E217" s="118">
        <v>5.2582356809999995</v>
      </c>
      <c r="F217" s="117">
        <v>2.5745852940593834</v>
      </c>
      <c r="G217" s="117">
        <v>0.692497523</v>
      </c>
      <c r="H217" s="117">
        <v>0.540789411</v>
      </c>
      <c r="I217" s="117">
        <v>0.52074244300000005</v>
      </c>
      <c r="J217" s="117">
        <v>5.547467324942863</v>
      </c>
      <c r="K217" s="79">
        <v>18.468220143002245</v>
      </c>
      <c r="AK217" s="103">
        <v>43679</v>
      </c>
      <c r="AL217" s="118">
        <v>0.305477357</v>
      </c>
      <c r="AM217" s="118">
        <v>0.34553911700000001</v>
      </c>
      <c r="AN217" s="118">
        <v>0.436690352</v>
      </c>
      <c r="AO217" s="118">
        <v>0.283972471</v>
      </c>
      <c r="AP217" s="136">
        <v>0.268499971</v>
      </c>
      <c r="AZ217">
        <v>117.61029927941405</v>
      </c>
      <c r="BA217">
        <v>119.70385932632276</v>
      </c>
      <c r="BB217">
        <v>154.090916769936</v>
      </c>
      <c r="BC217">
        <v>98.302088514337569</v>
      </c>
      <c r="BD217">
        <v>84.997618563052242</v>
      </c>
    </row>
    <row r="218" spans="2:56">
      <c r="B218" s="103">
        <v>43680</v>
      </c>
      <c r="C218" s="118">
        <v>2.4799793349999999</v>
      </c>
      <c r="D218" s="118">
        <v>0.78532551899999992</v>
      </c>
      <c r="E218" s="118">
        <v>4.7309927520000006</v>
      </c>
      <c r="F218" s="117">
        <v>2.200920938680889</v>
      </c>
      <c r="G218" s="117">
        <v>0.61057506799999994</v>
      </c>
      <c r="H218" s="117">
        <v>0.52589878899999998</v>
      </c>
      <c r="I218" s="117">
        <v>0.54711679000000002</v>
      </c>
      <c r="J218" s="117">
        <v>5.5924274341848559</v>
      </c>
      <c r="K218" s="79">
        <v>17.473236625865745</v>
      </c>
      <c r="Z218" s="67"/>
      <c r="AA218" s="67"/>
      <c r="AB218" s="67"/>
      <c r="AC218" s="67"/>
      <c r="AD218" s="67"/>
      <c r="AE218" s="67"/>
      <c r="AF218" s="67"/>
      <c r="AG218" s="67"/>
      <c r="AH218" s="67"/>
      <c r="AK218" s="103">
        <v>43680</v>
      </c>
      <c r="AL218" s="118">
        <v>0.29812939599999999</v>
      </c>
      <c r="AM218" s="118">
        <v>0.293098943</v>
      </c>
      <c r="AN218" s="118">
        <v>0.39169357199999999</v>
      </c>
      <c r="AO218" s="118">
        <v>0.25496414300000003</v>
      </c>
      <c r="AP218" s="136">
        <v>0.181320598</v>
      </c>
      <c r="AZ218" s="67">
        <f>SUM(AL3:AL215)+SUM(AL308:AL368)</f>
        <v>86.195114465999978</v>
      </c>
      <c r="BA218" s="67">
        <f>SUM(AM3:AM215)+SUM(AM308:AM368)</f>
        <v>88.599132991999937</v>
      </c>
      <c r="BB218" s="67">
        <f>SUM(AN3:AN215)+SUM(AN308:AN368)</f>
        <v>114.48246853099987</v>
      </c>
      <c r="BC218" s="67">
        <f>SUM(AO3:AO215)+SUM(AO308:AO368)</f>
        <v>72.970603648999955</v>
      </c>
      <c r="BD218" s="67">
        <f>SUM(AP3:AP215)+SUM(AP308:AP368)</f>
        <v>64.579178070999973</v>
      </c>
    </row>
    <row r="219" spans="2:56">
      <c r="B219" s="103">
        <v>43681</v>
      </c>
      <c r="C219" s="118">
        <v>2.4172138300000001</v>
      </c>
      <c r="D219" s="118">
        <v>0.70945831799999992</v>
      </c>
      <c r="E219" s="118">
        <v>3.5150073870000003</v>
      </c>
      <c r="F219" s="117">
        <v>1.8969398976439633</v>
      </c>
      <c r="G219" s="117">
        <v>0.50053341399999995</v>
      </c>
      <c r="H219" s="117">
        <v>0.48680495299999998</v>
      </c>
      <c r="I219" s="117">
        <v>0.44737806099999999</v>
      </c>
      <c r="J219" s="117">
        <v>4.7516525861734893</v>
      </c>
      <c r="K219" s="79">
        <v>14.724988446817452</v>
      </c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K219" s="103">
        <v>43681</v>
      </c>
      <c r="AL219" s="118">
        <v>0.25878140100000002</v>
      </c>
      <c r="AM219" s="118">
        <v>0.27141867999999997</v>
      </c>
      <c r="AN219" s="118">
        <v>0.34788943300000003</v>
      </c>
      <c r="AO219" s="118">
        <v>0.21262145300000002</v>
      </c>
      <c r="AP219" s="136">
        <v>0.13032770499999999</v>
      </c>
      <c r="AZ219" s="67">
        <f>AZ217-AZ218</f>
        <v>31.415184813414072</v>
      </c>
      <c r="BA219" s="67">
        <f t="shared" ref="BA219:BD219" si="6">BA217-BA218</f>
        <v>31.10472633432282</v>
      </c>
      <c r="BB219" s="67">
        <f t="shared" si="6"/>
        <v>39.608448238936134</v>
      </c>
      <c r="BC219" s="67">
        <f t="shared" si="6"/>
        <v>25.331484865337615</v>
      </c>
      <c r="BD219" s="67">
        <f t="shared" si="6"/>
        <v>20.41844049205227</v>
      </c>
    </row>
    <row r="220" spans="2:56">
      <c r="B220" s="103">
        <v>43682</v>
      </c>
      <c r="C220" s="118">
        <v>2.503208018</v>
      </c>
      <c r="D220" s="118">
        <v>0.79493677800000007</v>
      </c>
      <c r="E220" s="118">
        <v>4.56804539</v>
      </c>
      <c r="F220" s="117">
        <v>2.3977396598322103</v>
      </c>
      <c r="G220" s="117">
        <v>0.68543932499999993</v>
      </c>
      <c r="H220" s="117">
        <v>0.52764157599999995</v>
      </c>
      <c r="I220" s="117">
        <v>0.57152036299999998</v>
      </c>
      <c r="J220" s="117">
        <v>5.6677201332434812</v>
      </c>
      <c r="K220" s="79">
        <v>17.716251243075693</v>
      </c>
      <c r="AK220" s="103">
        <v>43682</v>
      </c>
      <c r="AL220" s="118">
        <v>0.29126116600000002</v>
      </c>
      <c r="AM220" s="118">
        <v>0.30585336700000004</v>
      </c>
      <c r="AN220" s="118">
        <v>0.43976202600000003</v>
      </c>
      <c r="AO220" s="118">
        <v>0.237285528</v>
      </c>
      <c r="AP220" s="136">
        <v>0.269226093</v>
      </c>
    </row>
    <row r="221" spans="2:56">
      <c r="B221" s="103">
        <v>43683</v>
      </c>
      <c r="C221" s="118">
        <v>2.5098450740000002</v>
      </c>
      <c r="D221" s="118">
        <v>0.798559138</v>
      </c>
      <c r="E221" s="118">
        <v>5.268018562</v>
      </c>
      <c r="F221" s="117">
        <v>2.661789168804467</v>
      </c>
      <c r="G221" s="117">
        <v>0.69281275399999998</v>
      </c>
      <c r="H221" s="117">
        <v>0.528331459</v>
      </c>
      <c r="I221" s="117">
        <v>0.57849245599999999</v>
      </c>
      <c r="J221" s="117">
        <v>5.7497052014873713</v>
      </c>
      <c r="K221" s="79">
        <v>18.78755381329184</v>
      </c>
      <c r="Y221" s="165"/>
      <c r="Z221" s="67"/>
      <c r="AA221" s="67"/>
      <c r="AB221" s="67"/>
      <c r="AC221" s="67"/>
      <c r="AD221" s="67"/>
      <c r="AE221" s="67"/>
      <c r="AF221" s="67"/>
      <c r="AG221" s="67"/>
      <c r="AH221" s="67"/>
      <c r="AK221" s="103">
        <v>43683</v>
      </c>
      <c r="AL221" s="118">
        <v>0.33664910399999998</v>
      </c>
      <c r="AM221" s="118">
        <v>0.35171448499999997</v>
      </c>
      <c r="AN221" s="118">
        <v>0.45669860899999998</v>
      </c>
      <c r="AO221" s="118">
        <v>0.28615486499999998</v>
      </c>
      <c r="AP221" s="136">
        <v>0.25873424499999997</v>
      </c>
      <c r="AY221" s="166">
        <v>1</v>
      </c>
      <c r="AZ221" s="67" t="e">
        <f t="shared" ref="AZ221:BD227" si="7">(SUMIF($AJ$3:$AJ$215,$AY221,AL$3:AL$215) + SUMIF($AJ$308:$AJ$368,$AY221,AL$308:AL$368))/(COUNTIF($AJ$3:$AJ$215,$AY221) + COUNTIF($AJ$308:$AJ$368,$AY221))</f>
        <v>#DIV/0!</v>
      </c>
      <c r="BA221" s="67" t="e">
        <f t="shared" si="7"/>
        <v>#DIV/0!</v>
      </c>
      <c r="BB221" s="67" t="e">
        <f t="shared" si="7"/>
        <v>#DIV/0!</v>
      </c>
      <c r="BC221" s="67" t="e">
        <f t="shared" si="7"/>
        <v>#DIV/0!</v>
      </c>
      <c r="BD221" s="67" t="e">
        <f t="shared" si="7"/>
        <v>#DIV/0!</v>
      </c>
    </row>
    <row r="222" spans="2:56">
      <c r="B222" s="103">
        <v>43684</v>
      </c>
      <c r="C222" s="118">
        <v>2.507729243</v>
      </c>
      <c r="D222" s="118">
        <v>0.72112843599999998</v>
      </c>
      <c r="E222" s="118">
        <v>5.348520035</v>
      </c>
      <c r="F222" s="117">
        <v>2.6813875510524507</v>
      </c>
      <c r="G222" s="117">
        <v>0.69095418200000003</v>
      </c>
      <c r="H222" s="117">
        <v>0.53064436999999998</v>
      </c>
      <c r="I222" s="117">
        <v>0.58052870300000003</v>
      </c>
      <c r="J222" s="117">
        <v>6.0699562184355891</v>
      </c>
      <c r="K222" s="79">
        <v>19.130848738488041</v>
      </c>
      <c r="Y222" s="165"/>
      <c r="Z222" s="67"/>
      <c r="AA222" s="67"/>
      <c r="AB222" s="67"/>
      <c r="AC222" s="67"/>
      <c r="AD222" s="67"/>
      <c r="AE222" s="67"/>
      <c r="AF222" s="67"/>
      <c r="AG222" s="67"/>
      <c r="AH222" s="67"/>
      <c r="AK222" s="103">
        <v>43684</v>
      </c>
      <c r="AL222" s="118">
        <v>0.33368436200000001</v>
      </c>
      <c r="AM222" s="118">
        <v>0.350043936</v>
      </c>
      <c r="AN222" s="118">
        <v>0.45851042399999997</v>
      </c>
      <c r="AO222" s="118">
        <v>0.28820607199999998</v>
      </c>
      <c r="AP222" s="136">
        <v>0.27014903499999998</v>
      </c>
      <c r="AY222" s="166">
        <v>2</v>
      </c>
      <c r="AZ222" s="67" t="e">
        <f t="shared" si="7"/>
        <v>#DIV/0!</v>
      </c>
      <c r="BA222" s="67" t="e">
        <f t="shared" si="7"/>
        <v>#DIV/0!</v>
      </c>
      <c r="BB222" s="67" t="e">
        <f t="shared" si="7"/>
        <v>#DIV/0!</v>
      </c>
      <c r="BC222" s="67" t="e">
        <f t="shared" si="7"/>
        <v>#DIV/0!</v>
      </c>
      <c r="BD222" s="67" t="e">
        <f t="shared" si="7"/>
        <v>#DIV/0!</v>
      </c>
    </row>
    <row r="223" spans="2:56">
      <c r="B223" s="103">
        <v>43685</v>
      </c>
      <c r="C223" s="118">
        <v>2.510654916</v>
      </c>
      <c r="D223" s="118">
        <v>0.79012902399999996</v>
      </c>
      <c r="E223" s="118">
        <v>5.3579827019999993</v>
      </c>
      <c r="F223" s="117">
        <v>2.681123048942454</v>
      </c>
      <c r="G223" s="117">
        <v>0.69259752200000002</v>
      </c>
      <c r="H223" s="117">
        <v>0.53418369799999998</v>
      </c>
      <c r="I223" s="117">
        <v>0.58089103399999997</v>
      </c>
      <c r="J223" s="117">
        <v>6.0440172846687545</v>
      </c>
      <c r="K223" s="79">
        <v>19.191579229611211</v>
      </c>
      <c r="Y223" s="165"/>
      <c r="Z223" s="67"/>
      <c r="AA223" s="67"/>
      <c r="AB223" s="67"/>
      <c r="AC223" s="67"/>
      <c r="AD223" s="67"/>
      <c r="AE223" s="67"/>
      <c r="AF223" s="67"/>
      <c r="AG223" s="67"/>
      <c r="AH223" s="67"/>
      <c r="AK223" s="103">
        <v>43685</v>
      </c>
      <c r="AL223" s="118">
        <v>0.33500369699999999</v>
      </c>
      <c r="AM223" s="118">
        <v>0.35246134800000001</v>
      </c>
      <c r="AN223" s="118">
        <v>0.46292831099999998</v>
      </c>
      <c r="AO223" s="118">
        <v>0.289664278</v>
      </c>
      <c r="AP223" s="136">
        <v>0.27249845699999997</v>
      </c>
      <c r="AY223" s="166">
        <v>3</v>
      </c>
      <c r="AZ223" s="67" t="e">
        <f t="shared" si="7"/>
        <v>#DIV/0!</v>
      </c>
      <c r="BA223" s="67" t="e">
        <f t="shared" si="7"/>
        <v>#DIV/0!</v>
      </c>
      <c r="BB223" s="67" t="e">
        <f t="shared" si="7"/>
        <v>#DIV/0!</v>
      </c>
      <c r="BC223" s="67" t="e">
        <f t="shared" si="7"/>
        <v>#DIV/0!</v>
      </c>
      <c r="BD223" s="67" t="e">
        <f t="shared" si="7"/>
        <v>#DIV/0!</v>
      </c>
    </row>
    <row r="224" spans="2:56">
      <c r="B224" s="103">
        <v>43686</v>
      </c>
      <c r="C224" s="118">
        <v>2.5483752799999997</v>
      </c>
      <c r="D224" s="118">
        <v>0.78552718599999993</v>
      </c>
      <c r="E224" s="118">
        <v>5.2582356809999995</v>
      </c>
      <c r="F224" s="117">
        <v>2.5745852940593834</v>
      </c>
      <c r="G224" s="117">
        <v>0.692497523</v>
      </c>
      <c r="H224" s="117">
        <v>0.540789411</v>
      </c>
      <c r="I224" s="117">
        <v>0.52074244300000005</v>
      </c>
      <c r="J224" s="117">
        <v>5.547467324942863</v>
      </c>
      <c r="K224" s="79">
        <v>18.468220143002245</v>
      </c>
      <c r="Y224" s="165"/>
      <c r="Z224" s="67"/>
      <c r="AA224" s="67"/>
      <c r="AB224" s="67"/>
      <c r="AC224" s="67"/>
      <c r="AD224" s="67"/>
      <c r="AE224" s="67"/>
      <c r="AF224" s="67"/>
      <c r="AG224" s="67"/>
      <c r="AH224" s="67"/>
      <c r="AK224" s="103">
        <v>43686</v>
      </c>
      <c r="AL224" s="118">
        <v>0.305477357</v>
      </c>
      <c r="AM224" s="118">
        <v>0.34553911700000001</v>
      </c>
      <c r="AN224" s="118">
        <v>0.436690352</v>
      </c>
      <c r="AO224" s="118">
        <v>0.283972471</v>
      </c>
      <c r="AP224" s="136">
        <v>0.268499971</v>
      </c>
      <c r="AY224" s="166">
        <v>4</v>
      </c>
      <c r="AZ224" s="67" t="e">
        <f t="shared" si="7"/>
        <v>#DIV/0!</v>
      </c>
      <c r="BA224" s="67" t="e">
        <f t="shared" si="7"/>
        <v>#DIV/0!</v>
      </c>
      <c r="BB224" s="67" t="e">
        <f t="shared" si="7"/>
        <v>#DIV/0!</v>
      </c>
      <c r="BC224" s="67" t="e">
        <f t="shared" si="7"/>
        <v>#DIV/0!</v>
      </c>
      <c r="BD224" s="67" t="e">
        <f t="shared" si="7"/>
        <v>#DIV/0!</v>
      </c>
    </row>
    <row r="225" spans="2:56">
      <c r="B225" s="103">
        <v>43687</v>
      </c>
      <c r="C225" s="118">
        <v>2.4799793349999999</v>
      </c>
      <c r="D225" s="118">
        <v>0.78532551899999992</v>
      </c>
      <c r="E225" s="118">
        <v>4.7309927520000006</v>
      </c>
      <c r="F225" s="117">
        <v>2.200920938680889</v>
      </c>
      <c r="G225" s="117">
        <v>0.61057506799999994</v>
      </c>
      <c r="H225" s="117">
        <v>0.52589878899999998</v>
      </c>
      <c r="I225" s="117">
        <v>0.54711679000000002</v>
      </c>
      <c r="J225" s="117">
        <v>5.5924274341848559</v>
      </c>
      <c r="K225" s="79">
        <v>17.473236625865745</v>
      </c>
      <c r="Y225" s="165"/>
      <c r="Z225" s="67"/>
      <c r="AA225" s="67"/>
      <c r="AB225" s="67"/>
      <c r="AC225" s="67"/>
      <c r="AD225" s="67"/>
      <c r="AE225" s="67"/>
      <c r="AF225" s="67"/>
      <c r="AG225" s="67"/>
      <c r="AH225" s="67"/>
      <c r="AK225" s="103">
        <v>43687</v>
      </c>
      <c r="AL225" s="118">
        <v>0.29812939599999999</v>
      </c>
      <c r="AM225" s="118">
        <v>0.293098943</v>
      </c>
      <c r="AN225" s="118">
        <v>0.39169357199999999</v>
      </c>
      <c r="AO225" s="118">
        <v>0.25496414300000003</v>
      </c>
      <c r="AP225" s="136">
        <v>0.181320598</v>
      </c>
      <c r="AY225" s="166">
        <v>5</v>
      </c>
      <c r="AZ225" s="67" t="e">
        <f t="shared" si="7"/>
        <v>#DIV/0!</v>
      </c>
      <c r="BA225" s="67" t="e">
        <f t="shared" si="7"/>
        <v>#DIV/0!</v>
      </c>
      <c r="BB225" s="67" t="e">
        <f t="shared" si="7"/>
        <v>#DIV/0!</v>
      </c>
      <c r="BC225" s="67" t="e">
        <f t="shared" si="7"/>
        <v>#DIV/0!</v>
      </c>
      <c r="BD225" s="67" t="e">
        <f t="shared" si="7"/>
        <v>#DIV/0!</v>
      </c>
    </row>
    <row r="226" spans="2:56">
      <c r="B226" s="103">
        <v>43688</v>
      </c>
      <c r="C226" s="118">
        <v>2.4172138300000001</v>
      </c>
      <c r="D226" s="118">
        <v>0.70945831799999992</v>
      </c>
      <c r="E226" s="118">
        <v>3.5150073870000003</v>
      </c>
      <c r="F226" s="117">
        <v>1.8969398976439633</v>
      </c>
      <c r="G226" s="117">
        <v>0.50053341399999995</v>
      </c>
      <c r="H226" s="117">
        <v>0.48680495299999998</v>
      </c>
      <c r="I226" s="117">
        <v>0.44737806099999999</v>
      </c>
      <c r="J226" s="117">
        <v>4.7516525861734893</v>
      </c>
      <c r="K226" s="79">
        <v>14.724988446817452</v>
      </c>
      <c r="Y226" s="165"/>
      <c r="Z226" s="67"/>
      <c r="AA226" s="67"/>
      <c r="AB226" s="67"/>
      <c r="AC226" s="67"/>
      <c r="AD226" s="67"/>
      <c r="AE226" s="67"/>
      <c r="AF226" s="67"/>
      <c r="AG226" s="67"/>
      <c r="AH226" s="67"/>
      <c r="AK226" s="103">
        <v>43688</v>
      </c>
      <c r="AL226" s="118">
        <v>0.25878140100000002</v>
      </c>
      <c r="AM226" s="118">
        <v>0.27141867999999997</v>
      </c>
      <c r="AN226" s="118">
        <v>0.34788943300000003</v>
      </c>
      <c r="AO226" s="118">
        <v>0.21262145300000002</v>
      </c>
      <c r="AP226" s="136">
        <v>0.13032770499999999</v>
      </c>
      <c r="AY226" s="166">
        <v>6</v>
      </c>
      <c r="AZ226" s="67" t="e">
        <f t="shared" si="7"/>
        <v>#DIV/0!</v>
      </c>
      <c r="BA226" s="67" t="e">
        <f t="shared" si="7"/>
        <v>#DIV/0!</v>
      </c>
      <c r="BB226" s="67" t="e">
        <f t="shared" si="7"/>
        <v>#DIV/0!</v>
      </c>
      <c r="BC226" s="67" t="e">
        <f t="shared" si="7"/>
        <v>#DIV/0!</v>
      </c>
      <c r="BD226" s="67" t="e">
        <f t="shared" si="7"/>
        <v>#DIV/0!</v>
      </c>
    </row>
    <row r="227" spans="2:56">
      <c r="B227" s="103">
        <v>43689</v>
      </c>
      <c r="C227" s="118">
        <v>2.503208018</v>
      </c>
      <c r="D227" s="118">
        <v>0.79493677800000007</v>
      </c>
      <c r="E227" s="118">
        <v>4.56804539</v>
      </c>
      <c r="F227" s="117">
        <v>2.3977396598322103</v>
      </c>
      <c r="G227" s="117">
        <v>0.68543932499999993</v>
      </c>
      <c r="H227" s="117">
        <v>0.52764157599999995</v>
      </c>
      <c r="I227" s="117">
        <v>0.57152036299999998</v>
      </c>
      <c r="J227" s="117">
        <v>5.6677201332434812</v>
      </c>
      <c r="K227" s="79">
        <v>17.716251243075693</v>
      </c>
      <c r="Y227" s="165"/>
      <c r="Z227" s="67"/>
      <c r="AA227" s="67"/>
      <c r="AB227" s="67"/>
      <c r="AC227" s="67"/>
      <c r="AD227" s="67"/>
      <c r="AE227" s="67"/>
      <c r="AF227" s="67"/>
      <c r="AG227" s="67"/>
      <c r="AH227" s="67"/>
      <c r="AK227" s="103">
        <v>43689</v>
      </c>
      <c r="AL227" s="118">
        <v>0.29126116600000002</v>
      </c>
      <c r="AM227" s="118">
        <v>0.30585336700000004</v>
      </c>
      <c r="AN227" s="118">
        <v>0.43976202600000003</v>
      </c>
      <c r="AO227" s="118">
        <v>0.237285528</v>
      </c>
      <c r="AP227" s="136">
        <v>0.269226093</v>
      </c>
      <c r="AY227" s="166">
        <v>7</v>
      </c>
      <c r="AZ227" s="67" t="e">
        <f t="shared" si="7"/>
        <v>#DIV/0!</v>
      </c>
      <c r="BA227" s="67" t="e">
        <f t="shared" si="7"/>
        <v>#DIV/0!</v>
      </c>
      <c r="BB227" s="67" t="e">
        <f t="shared" si="7"/>
        <v>#DIV/0!</v>
      </c>
      <c r="BC227" s="67" t="e">
        <f t="shared" si="7"/>
        <v>#DIV/0!</v>
      </c>
      <c r="BD227" s="67" t="e">
        <f t="shared" si="7"/>
        <v>#DIV/0!</v>
      </c>
    </row>
    <row r="228" spans="2:56">
      <c r="B228" s="103">
        <v>43690</v>
      </c>
      <c r="C228" s="118">
        <v>2.5098450740000002</v>
      </c>
      <c r="D228" s="118">
        <v>0.798559138</v>
      </c>
      <c r="E228" s="118">
        <v>5.268018562</v>
      </c>
      <c r="F228" s="117">
        <v>2.661789168804467</v>
      </c>
      <c r="G228" s="117">
        <v>0.69281275399999998</v>
      </c>
      <c r="H228" s="117">
        <v>0.528331459</v>
      </c>
      <c r="I228" s="117">
        <v>0.57849245599999999</v>
      </c>
      <c r="J228" s="117">
        <v>5.7497052014873713</v>
      </c>
      <c r="K228" s="79">
        <v>18.78755381329184</v>
      </c>
      <c r="AK228" s="103">
        <v>43690</v>
      </c>
      <c r="AL228" s="118">
        <v>0.33664910399999998</v>
      </c>
      <c r="AM228" s="118">
        <v>0.35171448499999997</v>
      </c>
      <c r="AN228" s="118">
        <v>0.45669860899999998</v>
      </c>
      <c r="AO228" s="118">
        <v>0.28615486499999998</v>
      </c>
      <c r="AP228" s="136">
        <v>0.25873424499999997</v>
      </c>
    </row>
    <row r="229" spans="2:56">
      <c r="B229" s="103">
        <v>43691</v>
      </c>
      <c r="C229" s="118">
        <v>2.507729243</v>
      </c>
      <c r="D229" s="118">
        <v>0.72112843599999998</v>
      </c>
      <c r="E229" s="118">
        <v>5.348520035</v>
      </c>
      <c r="F229" s="117">
        <v>2.6813875510524507</v>
      </c>
      <c r="G229" s="117">
        <v>0.69095418200000003</v>
      </c>
      <c r="H229" s="117">
        <v>0.53064436999999998</v>
      </c>
      <c r="I229" s="117">
        <v>0.58052870300000003</v>
      </c>
      <c r="J229" s="117">
        <v>6.0699562184355891</v>
      </c>
      <c r="K229" s="79">
        <v>19.130848738488041</v>
      </c>
      <c r="Y229" s="165"/>
      <c r="Z229" s="67"/>
      <c r="AA229" s="67"/>
      <c r="AB229" s="67"/>
      <c r="AC229" s="67"/>
      <c r="AD229" s="67"/>
      <c r="AE229" s="67"/>
      <c r="AF229" s="67"/>
      <c r="AG229" s="67"/>
      <c r="AH229" s="67"/>
      <c r="AK229" s="103">
        <v>43691</v>
      </c>
      <c r="AL229" s="118">
        <v>0.33368436200000001</v>
      </c>
      <c r="AM229" s="118">
        <v>0.350043936</v>
      </c>
      <c r="AN229" s="118">
        <v>0.45851042399999997</v>
      </c>
      <c r="AO229" s="118">
        <v>0.28820607199999998</v>
      </c>
      <c r="AP229" s="136">
        <v>0.27014903499999998</v>
      </c>
      <c r="AY229" s="166">
        <v>1</v>
      </c>
      <c r="AZ229" s="67">
        <f t="shared" ref="AZ229:BD235" si="8">COUNTIF($AJ$216:$AJ$307,$AY229)</f>
        <v>0</v>
      </c>
      <c r="BA229" s="67">
        <f t="shared" si="8"/>
        <v>0</v>
      </c>
      <c r="BB229" s="67">
        <f t="shared" si="8"/>
        <v>0</v>
      </c>
      <c r="BC229" s="67">
        <f t="shared" si="8"/>
        <v>0</v>
      </c>
      <c r="BD229" s="67">
        <f t="shared" si="8"/>
        <v>0</v>
      </c>
    </row>
    <row r="230" spans="2:56">
      <c r="B230" s="103">
        <v>43692</v>
      </c>
      <c r="C230" s="118">
        <v>2.510654916</v>
      </c>
      <c r="D230" s="118">
        <v>0.79012902399999996</v>
      </c>
      <c r="E230" s="118">
        <v>5.3579827019999993</v>
      </c>
      <c r="F230" s="117">
        <v>2.681123048942454</v>
      </c>
      <c r="G230" s="117">
        <v>0.69259752200000002</v>
      </c>
      <c r="H230" s="117">
        <v>0.53418369799999998</v>
      </c>
      <c r="I230" s="117">
        <v>0.58089103399999997</v>
      </c>
      <c r="J230" s="117">
        <v>6.0440172846687545</v>
      </c>
      <c r="K230" s="79">
        <v>19.191579229611211</v>
      </c>
      <c r="Y230" s="165"/>
      <c r="Z230" s="67"/>
      <c r="AA230" s="67"/>
      <c r="AB230" s="67"/>
      <c r="AC230" s="67"/>
      <c r="AD230" s="67"/>
      <c r="AE230" s="67"/>
      <c r="AF230" s="67"/>
      <c r="AG230" s="67"/>
      <c r="AH230" s="67"/>
      <c r="AK230" s="103">
        <v>43692</v>
      </c>
      <c r="AL230" s="118">
        <v>0.33500369699999999</v>
      </c>
      <c r="AM230" s="118">
        <v>0.35246134800000001</v>
      </c>
      <c r="AN230" s="118">
        <v>0.46292831099999998</v>
      </c>
      <c r="AO230" s="118">
        <v>0.289664278</v>
      </c>
      <c r="AP230" s="136">
        <v>0.27249845699999997</v>
      </c>
      <c r="AY230" s="166">
        <v>2</v>
      </c>
      <c r="AZ230" s="67">
        <f t="shared" si="8"/>
        <v>0</v>
      </c>
      <c r="BA230" s="67">
        <f t="shared" si="8"/>
        <v>0</v>
      </c>
      <c r="BB230" s="67">
        <f t="shared" si="8"/>
        <v>0</v>
      </c>
      <c r="BC230" s="67">
        <f t="shared" si="8"/>
        <v>0</v>
      </c>
      <c r="BD230" s="67">
        <f t="shared" si="8"/>
        <v>0</v>
      </c>
    </row>
    <row r="231" spans="2:56">
      <c r="B231" s="103">
        <v>43693</v>
      </c>
      <c r="C231" s="118">
        <v>2.5483752799999997</v>
      </c>
      <c r="D231" s="118">
        <v>0.78552718599999993</v>
      </c>
      <c r="E231" s="118">
        <v>5.2582356809999995</v>
      </c>
      <c r="F231" s="117">
        <v>2.5745852940593834</v>
      </c>
      <c r="G231" s="117">
        <v>0.692497523</v>
      </c>
      <c r="H231" s="117">
        <v>0.540789411</v>
      </c>
      <c r="I231" s="117">
        <v>0.52074244300000005</v>
      </c>
      <c r="J231" s="117">
        <v>5.547467324942863</v>
      </c>
      <c r="K231" s="79">
        <v>18.468220143002245</v>
      </c>
      <c r="Y231" s="165"/>
      <c r="Z231" s="67"/>
      <c r="AA231" s="67"/>
      <c r="AB231" s="67"/>
      <c r="AC231" s="67"/>
      <c r="AD231" s="67"/>
      <c r="AE231" s="67"/>
      <c r="AF231" s="67"/>
      <c r="AG231" s="67"/>
      <c r="AH231" s="67"/>
      <c r="AK231" s="103">
        <v>43693</v>
      </c>
      <c r="AL231" s="118">
        <v>0.305477357</v>
      </c>
      <c r="AM231" s="118">
        <v>0.34553911700000001</v>
      </c>
      <c r="AN231" s="118">
        <v>0.436690352</v>
      </c>
      <c r="AO231" s="118">
        <v>0.283972471</v>
      </c>
      <c r="AP231" s="136">
        <v>0.268499971</v>
      </c>
      <c r="AY231" s="166">
        <v>3</v>
      </c>
      <c r="AZ231" s="67">
        <f t="shared" si="8"/>
        <v>0</v>
      </c>
      <c r="BA231" s="67">
        <f t="shared" si="8"/>
        <v>0</v>
      </c>
      <c r="BB231" s="67">
        <f t="shared" si="8"/>
        <v>0</v>
      </c>
      <c r="BC231" s="67">
        <f t="shared" si="8"/>
        <v>0</v>
      </c>
      <c r="BD231" s="67">
        <f t="shared" si="8"/>
        <v>0</v>
      </c>
    </row>
    <row r="232" spans="2:56">
      <c r="B232" s="103">
        <v>43694</v>
      </c>
      <c r="C232" s="118">
        <v>2.4799793349999999</v>
      </c>
      <c r="D232" s="118">
        <v>0.78532551899999992</v>
      </c>
      <c r="E232" s="118">
        <v>4.7309927520000006</v>
      </c>
      <c r="F232" s="117">
        <v>2.200920938680889</v>
      </c>
      <c r="G232" s="117">
        <v>0.61057506799999994</v>
      </c>
      <c r="H232" s="117">
        <v>0.52589878899999998</v>
      </c>
      <c r="I232" s="117">
        <v>0.54711679000000002</v>
      </c>
      <c r="J232" s="117">
        <v>5.5924274341848559</v>
      </c>
      <c r="K232" s="79">
        <v>17.473236625865745</v>
      </c>
      <c r="Y232" s="165"/>
      <c r="Z232" s="67"/>
      <c r="AA232" s="67"/>
      <c r="AB232" s="67"/>
      <c r="AC232" s="67"/>
      <c r="AD232" s="67"/>
      <c r="AE232" s="67"/>
      <c r="AF232" s="67"/>
      <c r="AG232" s="67"/>
      <c r="AH232" s="67"/>
      <c r="AK232" s="103">
        <v>43694</v>
      </c>
      <c r="AL232" s="118">
        <v>0.29812939599999999</v>
      </c>
      <c r="AM232" s="118">
        <v>0.293098943</v>
      </c>
      <c r="AN232" s="118">
        <v>0.39169357199999999</v>
      </c>
      <c r="AO232" s="118">
        <v>0.25496414300000003</v>
      </c>
      <c r="AP232" s="136">
        <v>0.181320598</v>
      </c>
      <c r="AY232" s="166">
        <v>4</v>
      </c>
      <c r="AZ232" s="67">
        <f t="shared" si="8"/>
        <v>0</v>
      </c>
      <c r="BA232" s="67">
        <f t="shared" si="8"/>
        <v>0</v>
      </c>
      <c r="BB232" s="67">
        <f t="shared" si="8"/>
        <v>0</v>
      </c>
      <c r="BC232" s="67">
        <f t="shared" si="8"/>
        <v>0</v>
      </c>
      <c r="BD232" s="67">
        <f t="shared" si="8"/>
        <v>0</v>
      </c>
    </row>
    <row r="233" spans="2:56">
      <c r="B233" s="103">
        <v>43695</v>
      </c>
      <c r="C233" s="118">
        <v>2.4172138300000001</v>
      </c>
      <c r="D233" s="118">
        <v>0.70945831799999992</v>
      </c>
      <c r="E233" s="118">
        <v>3.5150073870000003</v>
      </c>
      <c r="F233" s="117">
        <v>1.8969398976439633</v>
      </c>
      <c r="G233" s="117">
        <v>0.50053341399999995</v>
      </c>
      <c r="H233" s="117">
        <v>0.48680495299999998</v>
      </c>
      <c r="I233" s="117">
        <v>0.44737806099999999</v>
      </c>
      <c r="J233" s="117">
        <v>4.7516525861734893</v>
      </c>
      <c r="K233" s="79">
        <v>14.724988446817452</v>
      </c>
      <c r="Y233" s="165"/>
      <c r="Z233" s="67"/>
      <c r="AA233" s="67"/>
      <c r="AB233" s="67"/>
      <c r="AC233" s="67"/>
      <c r="AD233" s="67"/>
      <c r="AE233" s="67"/>
      <c r="AF233" s="67"/>
      <c r="AG233" s="67"/>
      <c r="AH233" s="67"/>
      <c r="AK233" s="103">
        <v>43695</v>
      </c>
      <c r="AL233" s="118">
        <v>0.25878140100000002</v>
      </c>
      <c r="AM233" s="118">
        <v>0.27141867999999997</v>
      </c>
      <c r="AN233" s="118">
        <v>0.34788943300000003</v>
      </c>
      <c r="AO233" s="118">
        <v>0.21262145300000002</v>
      </c>
      <c r="AP233" s="136">
        <v>0.13032770499999999</v>
      </c>
      <c r="AY233" s="166">
        <v>5</v>
      </c>
      <c r="AZ233" s="67">
        <f t="shared" si="8"/>
        <v>0</v>
      </c>
      <c r="BA233" s="67">
        <f t="shared" si="8"/>
        <v>0</v>
      </c>
      <c r="BB233" s="67">
        <f t="shared" si="8"/>
        <v>0</v>
      </c>
      <c r="BC233" s="67">
        <f t="shared" si="8"/>
        <v>0</v>
      </c>
      <c r="BD233" s="67">
        <f t="shared" si="8"/>
        <v>0</v>
      </c>
    </row>
    <row r="234" spans="2:56">
      <c r="B234" s="103">
        <v>43696</v>
      </c>
      <c r="C234" s="118">
        <v>2.503208018</v>
      </c>
      <c r="D234" s="118">
        <v>0.79493677800000007</v>
      </c>
      <c r="E234" s="118">
        <v>4.56804539</v>
      </c>
      <c r="F234" s="117">
        <v>2.3977396598322103</v>
      </c>
      <c r="G234" s="117">
        <v>0.68543932499999993</v>
      </c>
      <c r="H234" s="117">
        <v>0.52764157599999995</v>
      </c>
      <c r="I234" s="117">
        <v>0.57152036299999998</v>
      </c>
      <c r="J234" s="117">
        <v>5.6677201332434812</v>
      </c>
      <c r="K234" s="79">
        <v>17.716251243075693</v>
      </c>
      <c r="Y234" s="165"/>
      <c r="Z234" s="67"/>
      <c r="AA234" s="67"/>
      <c r="AB234" s="67"/>
      <c r="AC234" s="67"/>
      <c r="AD234" s="67"/>
      <c r="AE234" s="67"/>
      <c r="AF234" s="67"/>
      <c r="AG234" s="67"/>
      <c r="AH234" s="67"/>
      <c r="AK234" s="103">
        <v>43696</v>
      </c>
      <c r="AL234" s="118">
        <v>0.29126116600000002</v>
      </c>
      <c r="AM234" s="118">
        <v>0.30585336700000004</v>
      </c>
      <c r="AN234" s="118">
        <v>0.43976202600000003</v>
      </c>
      <c r="AO234" s="118">
        <v>0.237285528</v>
      </c>
      <c r="AP234" s="136">
        <v>0.269226093</v>
      </c>
      <c r="AY234" s="166">
        <v>6</v>
      </c>
      <c r="AZ234" s="67">
        <f t="shared" si="8"/>
        <v>0</v>
      </c>
      <c r="BA234" s="67">
        <f t="shared" si="8"/>
        <v>0</v>
      </c>
      <c r="BB234" s="67">
        <f t="shared" si="8"/>
        <v>0</v>
      </c>
      <c r="BC234" s="67">
        <f t="shared" si="8"/>
        <v>0</v>
      </c>
      <c r="BD234" s="67">
        <f t="shared" si="8"/>
        <v>0</v>
      </c>
    </row>
    <row r="235" spans="2:56">
      <c r="B235" s="103">
        <v>43697</v>
      </c>
      <c r="C235" s="118">
        <v>2.5098450740000002</v>
      </c>
      <c r="D235" s="118">
        <v>0.798559138</v>
      </c>
      <c r="E235" s="118">
        <v>5.268018562</v>
      </c>
      <c r="F235" s="117">
        <v>2.661789168804467</v>
      </c>
      <c r="G235" s="117">
        <v>0.69281275399999998</v>
      </c>
      <c r="H235" s="117">
        <v>0.528331459</v>
      </c>
      <c r="I235" s="117">
        <v>0.57849245599999999</v>
      </c>
      <c r="J235" s="117">
        <v>5.7497052014873713</v>
      </c>
      <c r="K235" s="79">
        <v>18.78755381329184</v>
      </c>
      <c r="Y235" s="165"/>
      <c r="Z235" s="67"/>
      <c r="AA235" s="67"/>
      <c r="AB235" s="67"/>
      <c r="AC235" s="67"/>
      <c r="AD235" s="67"/>
      <c r="AE235" s="67"/>
      <c r="AF235" s="67"/>
      <c r="AG235" s="67"/>
      <c r="AH235" s="67"/>
      <c r="AK235" s="103">
        <v>43697</v>
      </c>
      <c r="AL235" s="118">
        <v>0.33664910399999998</v>
      </c>
      <c r="AM235" s="118">
        <v>0.35171448499999997</v>
      </c>
      <c r="AN235" s="118">
        <v>0.45669860899999998</v>
      </c>
      <c r="AO235" s="118">
        <v>0.28615486499999998</v>
      </c>
      <c r="AP235" s="136">
        <v>0.25873424499999997</v>
      </c>
      <c r="AY235" s="166">
        <v>7</v>
      </c>
      <c r="AZ235" s="67">
        <f t="shared" si="8"/>
        <v>0</v>
      </c>
      <c r="BA235" s="67">
        <f t="shared" si="8"/>
        <v>0</v>
      </c>
      <c r="BB235" s="67">
        <f t="shared" si="8"/>
        <v>0</v>
      </c>
      <c r="BC235" s="67">
        <f t="shared" si="8"/>
        <v>0</v>
      </c>
      <c r="BD235" s="67">
        <f t="shared" si="8"/>
        <v>0</v>
      </c>
    </row>
    <row r="236" spans="2:56">
      <c r="B236" s="103">
        <v>43698</v>
      </c>
      <c r="C236" s="118">
        <v>2.507729243</v>
      </c>
      <c r="D236" s="118">
        <v>0.72112843599999998</v>
      </c>
      <c r="E236" s="118">
        <v>5.348520035</v>
      </c>
      <c r="F236" s="117">
        <v>2.6813875510524507</v>
      </c>
      <c r="G236" s="117">
        <v>0.69095418200000003</v>
      </c>
      <c r="H236" s="117">
        <v>0.53064436999999998</v>
      </c>
      <c r="I236" s="117">
        <v>0.58052870300000003</v>
      </c>
      <c r="J236" s="117">
        <v>6.0699562184355891</v>
      </c>
      <c r="K236" s="79">
        <v>19.130848738488041</v>
      </c>
      <c r="AK236" s="103">
        <v>43698</v>
      </c>
      <c r="AL236" s="118">
        <v>0.33368436200000001</v>
      </c>
      <c r="AM236" s="118">
        <v>0.350043936</v>
      </c>
      <c r="AN236" s="118">
        <v>0.45851042399999997</v>
      </c>
      <c r="AO236" s="118">
        <v>0.28820607199999998</v>
      </c>
      <c r="AP236" s="136">
        <v>0.27014903499999998</v>
      </c>
    </row>
    <row r="237" spans="2:56">
      <c r="B237" s="103">
        <v>43699</v>
      </c>
      <c r="C237" s="118">
        <v>2.510654916</v>
      </c>
      <c r="D237" s="118">
        <v>0.79012902399999996</v>
      </c>
      <c r="E237" s="118">
        <v>5.3579827019999993</v>
      </c>
      <c r="F237" s="117">
        <v>2.681123048942454</v>
      </c>
      <c r="G237" s="117">
        <v>0.69259752200000002</v>
      </c>
      <c r="H237" s="117">
        <v>0.53418369799999998</v>
      </c>
      <c r="I237" s="117">
        <v>0.58089103399999997</v>
      </c>
      <c r="J237" s="117">
        <v>6.0440172846687545</v>
      </c>
      <c r="K237" s="79">
        <v>19.191579229611211</v>
      </c>
      <c r="Z237" s="67"/>
      <c r="AA237" s="67"/>
      <c r="AB237" s="67"/>
      <c r="AC237" s="67"/>
      <c r="AD237" s="67"/>
      <c r="AE237" s="67"/>
      <c r="AF237" s="67"/>
      <c r="AG237" s="67"/>
      <c r="AH237" s="67"/>
      <c r="AK237" s="103">
        <v>43699</v>
      </c>
      <c r="AL237" s="118">
        <v>0.33500369699999999</v>
      </c>
      <c r="AM237" s="118">
        <v>0.35246134800000001</v>
      </c>
      <c r="AN237" s="118">
        <v>0.46292831099999998</v>
      </c>
      <c r="AO237" s="118">
        <v>0.289664278</v>
      </c>
      <c r="AP237" s="136">
        <v>0.27249845699999997</v>
      </c>
      <c r="AZ237" s="67" t="e">
        <f>SUMPRODUCT(AZ221:AZ227,AZ229:AZ235)</f>
        <v>#DIV/0!</v>
      </c>
      <c r="BA237" s="67" t="e">
        <f t="shared" ref="BA237:BD237" si="9">SUMPRODUCT(BA221:BA227,BA229:BA235)</f>
        <v>#DIV/0!</v>
      </c>
      <c r="BB237" s="67" t="e">
        <f t="shared" si="9"/>
        <v>#DIV/0!</v>
      </c>
      <c r="BC237" s="67" t="e">
        <f t="shared" si="9"/>
        <v>#DIV/0!</v>
      </c>
      <c r="BD237" s="67" t="e">
        <f t="shared" si="9"/>
        <v>#DIV/0!</v>
      </c>
    </row>
    <row r="238" spans="2:56">
      <c r="B238" s="103">
        <v>43700</v>
      </c>
      <c r="C238" s="118">
        <v>2.5483752799999997</v>
      </c>
      <c r="D238" s="118">
        <v>0.78552718599999993</v>
      </c>
      <c r="E238" s="118">
        <v>5.2582356809999995</v>
      </c>
      <c r="F238" s="117">
        <v>2.5745852940593834</v>
      </c>
      <c r="G238" s="117">
        <v>0.692497523</v>
      </c>
      <c r="H238" s="117">
        <v>0.540789411</v>
      </c>
      <c r="I238" s="117">
        <v>0.52074244300000005</v>
      </c>
      <c r="J238" s="117">
        <v>5.547467324942863</v>
      </c>
      <c r="K238" s="79">
        <v>18.468220143002245</v>
      </c>
      <c r="Z238" s="67"/>
      <c r="AA238" s="67"/>
      <c r="AB238" s="67"/>
      <c r="AC238" s="67"/>
      <c r="AD238" s="67"/>
      <c r="AE238" s="67"/>
      <c r="AF238" s="67"/>
      <c r="AG238" s="67"/>
      <c r="AH238" s="67"/>
      <c r="AK238" s="103">
        <v>43700</v>
      </c>
      <c r="AL238" s="118">
        <v>0.305477357</v>
      </c>
      <c r="AM238" s="118">
        <v>0.34553911700000001</v>
      </c>
      <c r="AN238" s="118">
        <v>0.436690352</v>
      </c>
      <c r="AO238" s="118">
        <v>0.283972471</v>
      </c>
      <c r="AP238" s="136">
        <v>0.268499971</v>
      </c>
      <c r="AZ238" t="e">
        <f>AZ219/AZ237</f>
        <v>#DIV/0!</v>
      </c>
      <c r="BA238" t="e">
        <f t="shared" ref="BA238:BD238" si="10">BA219/BA237</f>
        <v>#DIV/0!</v>
      </c>
      <c r="BB238" t="e">
        <f t="shared" si="10"/>
        <v>#DIV/0!</v>
      </c>
      <c r="BC238" t="e">
        <f t="shared" si="10"/>
        <v>#DIV/0!</v>
      </c>
      <c r="BD238" t="e">
        <f t="shared" si="10"/>
        <v>#DIV/0!</v>
      </c>
    </row>
    <row r="239" spans="2:56">
      <c r="B239" s="103">
        <v>43701</v>
      </c>
      <c r="C239" s="118">
        <v>2.4799793349999999</v>
      </c>
      <c r="D239" s="118">
        <v>0.78532551899999992</v>
      </c>
      <c r="E239" s="118">
        <v>4.7309927520000006</v>
      </c>
      <c r="F239" s="117">
        <v>2.200920938680889</v>
      </c>
      <c r="G239" s="117">
        <v>0.61057506799999994</v>
      </c>
      <c r="H239" s="117">
        <v>0.52589878899999998</v>
      </c>
      <c r="I239" s="117">
        <v>0.54711679000000002</v>
      </c>
      <c r="J239" s="117">
        <v>5.5924274341848559</v>
      </c>
      <c r="K239" s="79">
        <v>17.473236625865745</v>
      </c>
      <c r="Y239" s="165"/>
      <c r="Z239" s="67"/>
      <c r="AA239" s="67"/>
      <c r="AB239" s="67"/>
      <c r="AC239" s="67"/>
      <c r="AD239" s="67"/>
      <c r="AE239" s="67"/>
      <c r="AF239" s="67"/>
      <c r="AG239" s="67"/>
      <c r="AH239" s="67"/>
      <c r="AK239" s="103">
        <v>43701</v>
      </c>
      <c r="AL239" s="118">
        <v>0.29812939599999999</v>
      </c>
      <c r="AM239" s="118">
        <v>0.293098943</v>
      </c>
      <c r="AN239" s="118">
        <v>0.39169357199999999</v>
      </c>
      <c r="AO239" s="118">
        <v>0.25496414300000003</v>
      </c>
      <c r="AP239" s="136">
        <v>0.181320598</v>
      </c>
      <c r="AY239" s="166">
        <v>1</v>
      </c>
      <c r="AZ239" s="67" t="e">
        <f t="shared" ref="AZ239:BD245" si="11">AZ221*AZ$238</f>
        <v>#DIV/0!</v>
      </c>
      <c r="BA239" s="67" t="e">
        <f t="shared" si="11"/>
        <v>#DIV/0!</v>
      </c>
      <c r="BB239" s="67" t="e">
        <f t="shared" si="11"/>
        <v>#DIV/0!</v>
      </c>
      <c r="BC239" s="67" t="e">
        <f t="shared" si="11"/>
        <v>#DIV/0!</v>
      </c>
      <c r="BD239" s="67" t="e">
        <f t="shared" si="11"/>
        <v>#DIV/0!</v>
      </c>
    </row>
    <row r="240" spans="2:56">
      <c r="B240" s="103">
        <v>43702</v>
      </c>
      <c r="C240" s="118">
        <v>2.4172138300000001</v>
      </c>
      <c r="D240" s="118">
        <v>0.70945831799999992</v>
      </c>
      <c r="E240" s="118">
        <v>3.5150073870000003</v>
      </c>
      <c r="F240" s="117">
        <v>1.8969398976439633</v>
      </c>
      <c r="G240" s="117">
        <v>0.50053341399999995</v>
      </c>
      <c r="H240" s="117">
        <v>0.48680495299999998</v>
      </c>
      <c r="I240" s="117">
        <v>0.44737806099999999</v>
      </c>
      <c r="J240" s="117">
        <v>4.7516525861734893</v>
      </c>
      <c r="K240" s="79">
        <v>14.724988446817452</v>
      </c>
      <c r="Y240" s="165"/>
      <c r="Z240" s="67"/>
      <c r="AA240" s="67"/>
      <c r="AB240" s="67"/>
      <c r="AC240" s="67"/>
      <c r="AD240" s="67"/>
      <c r="AE240" s="67"/>
      <c r="AF240" s="67"/>
      <c r="AG240" s="67"/>
      <c r="AH240" s="67"/>
      <c r="AK240" s="103">
        <v>43702</v>
      </c>
      <c r="AL240" s="118">
        <v>0.25878140100000002</v>
      </c>
      <c r="AM240" s="118">
        <v>0.27141867999999997</v>
      </c>
      <c r="AN240" s="118">
        <v>0.34788943300000003</v>
      </c>
      <c r="AO240" s="118">
        <v>0.21262145300000002</v>
      </c>
      <c r="AP240" s="136">
        <v>0.13032770499999999</v>
      </c>
      <c r="AY240" s="166">
        <v>2</v>
      </c>
      <c r="AZ240" s="67" t="e">
        <f t="shared" si="11"/>
        <v>#DIV/0!</v>
      </c>
      <c r="BA240" s="67" t="e">
        <f t="shared" si="11"/>
        <v>#DIV/0!</v>
      </c>
      <c r="BB240" s="67" t="e">
        <f t="shared" si="11"/>
        <v>#DIV/0!</v>
      </c>
      <c r="BC240" s="67" t="e">
        <f t="shared" si="11"/>
        <v>#DIV/0!</v>
      </c>
      <c r="BD240" s="67" t="e">
        <f t="shared" si="11"/>
        <v>#DIV/0!</v>
      </c>
    </row>
    <row r="241" spans="2:56">
      <c r="B241" s="103">
        <v>43703</v>
      </c>
      <c r="C241" s="118">
        <v>2.503208018</v>
      </c>
      <c r="D241" s="118">
        <v>0.79493677800000007</v>
      </c>
      <c r="E241" s="118">
        <v>4.56804539</v>
      </c>
      <c r="F241" s="117">
        <v>2.3977396598322103</v>
      </c>
      <c r="G241" s="117">
        <v>0.68543932499999993</v>
      </c>
      <c r="H241" s="117">
        <v>0.52764157599999995</v>
      </c>
      <c r="I241" s="117">
        <v>0.57152036299999998</v>
      </c>
      <c r="J241" s="117">
        <v>5.6677201332434812</v>
      </c>
      <c r="K241" s="79">
        <v>17.716251243075693</v>
      </c>
      <c r="Y241" s="165"/>
      <c r="Z241" s="67"/>
      <c r="AA241" s="67"/>
      <c r="AB241" s="67"/>
      <c r="AC241" s="67"/>
      <c r="AD241" s="67"/>
      <c r="AE241" s="67"/>
      <c r="AF241" s="67"/>
      <c r="AG241" s="67"/>
      <c r="AH241" s="67"/>
      <c r="AK241" s="103">
        <v>43703</v>
      </c>
      <c r="AL241" s="118">
        <v>0.29126116600000002</v>
      </c>
      <c r="AM241" s="118">
        <v>0.30585336700000004</v>
      </c>
      <c r="AN241" s="118">
        <v>0.43976202600000003</v>
      </c>
      <c r="AO241" s="118">
        <v>0.237285528</v>
      </c>
      <c r="AP241" s="136">
        <v>0.269226093</v>
      </c>
      <c r="AY241" s="166">
        <v>3</v>
      </c>
      <c r="AZ241" s="67" t="e">
        <f t="shared" si="11"/>
        <v>#DIV/0!</v>
      </c>
      <c r="BA241" s="67" t="e">
        <f t="shared" si="11"/>
        <v>#DIV/0!</v>
      </c>
      <c r="BB241" s="67" t="e">
        <f t="shared" si="11"/>
        <v>#DIV/0!</v>
      </c>
      <c r="BC241" s="67" t="e">
        <f t="shared" si="11"/>
        <v>#DIV/0!</v>
      </c>
      <c r="BD241" s="67" t="e">
        <f t="shared" si="11"/>
        <v>#DIV/0!</v>
      </c>
    </row>
    <row r="242" spans="2:56">
      <c r="B242" s="103">
        <v>43704</v>
      </c>
      <c r="C242" s="118">
        <v>2.5098450740000002</v>
      </c>
      <c r="D242" s="118">
        <v>0.798559138</v>
      </c>
      <c r="E242" s="118">
        <v>5.268018562</v>
      </c>
      <c r="F242" s="117">
        <v>2.661789168804467</v>
      </c>
      <c r="G242" s="117">
        <v>0.69281275399999998</v>
      </c>
      <c r="H242" s="117">
        <v>0.528331459</v>
      </c>
      <c r="I242" s="117">
        <v>0.57849245599999999</v>
      </c>
      <c r="J242" s="117">
        <v>5.7497052014873713</v>
      </c>
      <c r="K242" s="79">
        <v>18.78755381329184</v>
      </c>
      <c r="Y242" s="165"/>
      <c r="Z242" s="67"/>
      <c r="AA242" s="67"/>
      <c r="AB242" s="67"/>
      <c r="AC242" s="67"/>
      <c r="AD242" s="67"/>
      <c r="AE242" s="67"/>
      <c r="AF242" s="67"/>
      <c r="AG242" s="67"/>
      <c r="AH242" s="67"/>
      <c r="AK242" s="103">
        <v>43704</v>
      </c>
      <c r="AL242" s="118">
        <v>0.33664910399999998</v>
      </c>
      <c r="AM242" s="118">
        <v>0.35171448499999997</v>
      </c>
      <c r="AN242" s="118">
        <v>0.45669860899999998</v>
      </c>
      <c r="AO242" s="118">
        <v>0.28615486499999998</v>
      </c>
      <c r="AP242" s="136">
        <v>0.25873424499999997</v>
      </c>
      <c r="AY242" s="166">
        <v>4</v>
      </c>
      <c r="AZ242" s="67" t="e">
        <f t="shared" si="11"/>
        <v>#DIV/0!</v>
      </c>
      <c r="BA242" s="67" t="e">
        <f t="shared" si="11"/>
        <v>#DIV/0!</v>
      </c>
      <c r="BB242" s="67" t="e">
        <f t="shared" si="11"/>
        <v>#DIV/0!</v>
      </c>
      <c r="BC242" s="67" t="e">
        <f t="shared" si="11"/>
        <v>#DIV/0!</v>
      </c>
      <c r="BD242" s="67" t="e">
        <f t="shared" si="11"/>
        <v>#DIV/0!</v>
      </c>
    </row>
    <row r="243" spans="2:56">
      <c r="B243" s="103">
        <v>43705</v>
      </c>
      <c r="C243" s="118">
        <v>2.507729243</v>
      </c>
      <c r="D243" s="118">
        <v>0.72112843599999998</v>
      </c>
      <c r="E243" s="118">
        <v>5.348520035</v>
      </c>
      <c r="F243" s="117">
        <v>2.6813875510524507</v>
      </c>
      <c r="G243" s="117">
        <v>0.69095418200000003</v>
      </c>
      <c r="H243" s="117">
        <v>0.53064436999999998</v>
      </c>
      <c r="I243" s="117">
        <v>0.58052870300000003</v>
      </c>
      <c r="J243" s="117">
        <v>6.0699562184355891</v>
      </c>
      <c r="K243" s="79">
        <v>19.130848738488041</v>
      </c>
      <c r="Y243" s="165"/>
      <c r="Z243" s="67"/>
      <c r="AA243" s="67"/>
      <c r="AB243" s="67"/>
      <c r="AC243" s="67"/>
      <c r="AD243" s="67"/>
      <c r="AE243" s="67"/>
      <c r="AF243" s="67"/>
      <c r="AG243" s="67"/>
      <c r="AH243" s="67"/>
      <c r="AK243" s="103">
        <v>43705</v>
      </c>
      <c r="AL243" s="118">
        <v>0.33368436200000001</v>
      </c>
      <c r="AM243" s="118">
        <v>0.350043936</v>
      </c>
      <c r="AN243" s="118">
        <v>0.45851042399999997</v>
      </c>
      <c r="AO243" s="118">
        <v>0.28820607199999998</v>
      </c>
      <c r="AP243" s="136">
        <v>0.27014903499999998</v>
      </c>
      <c r="AY243" s="166">
        <v>5</v>
      </c>
      <c r="AZ243" s="67" t="e">
        <f t="shared" si="11"/>
        <v>#DIV/0!</v>
      </c>
      <c r="BA243" s="67" t="e">
        <f t="shared" si="11"/>
        <v>#DIV/0!</v>
      </c>
      <c r="BB243" s="67" t="e">
        <f t="shared" si="11"/>
        <v>#DIV/0!</v>
      </c>
      <c r="BC243" s="67" t="e">
        <f t="shared" si="11"/>
        <v>#DIV/0!</v>
      </c>
      <c r="BD243" s="67" t="e">
        <f t="shared" si="11"/>
        <v>#DIV/0!</v>
      </c>
    </row>
    <row r="244" spans="2:56">
      <c r="B244" s="103">
        <v>43706</v>
      </c>
      <c r="C244" s="118">
        <v>2.510654916</v>
      </c>
      <c r="D244" s="118">
        <v>0.79012902399999996</v>
      </c>
      <c r="E244" s="118">
        <v>5.3579827019999993</v>
      </c>
      <c r="F244" s="117">
        <v>2.681123048942454</v>
      </c>
      <c r="G244" s="117">
        <v>0.69259752200000002</v>
      </c>
      <c r="H244" s="117">
        <v>0.53418369799999998</v>
      </c>
      <c r="I244" s="117">
        <v>0.58089103399999997</v>
      </c>
      <c r="J244" s="117">
        <v>6.0440172846687545</v>
      </c>
      <c r="K244" s="79">
        <v>19.191579229611211</v>
      </c>
      <c r="Y244" s="165"/>
      <c r="Z244" s="67"/>
      <c r="AA244" s="67"/>
      <c r="AB244" s="67"/>
      <c r="AC244" s="67"/>
      <c r="AD244" s="67"/>
      <c r="AE244" s="67"/>
      <c r="AF244" s="67"/>
      <c r="AG244" s="67"/>
      <c r="AH244" s="67"/>
      <c r="AK244" s="103">
        <v>43706</v>
      </c>
      <c r="AL244" s="118">
        <v>0.33500369699999999</v>
      </c>
      <c r="AM244" s="118">
        <v>0.35246134800000001</v>
      </c>
      <c r="AN244" s="118">
        <v>0.46292831099999998</v>
      </c>
      <c r="AO244" s="118">
        <v>0.289664278</v>
      </c>
      <c r="AP244" s="136">
        <v>0.27249845699999997</v>
      </c>
      <c r="AY244" s="166">
        <v>6</v>
      </c>
      <c r="AZ244" s="67" t="e">
        <f t="shared" si="11"/>
        <v>#DIV/0!</v>
      </c>
      <c r="BA244" s="67" t="e">
        <f t="shared" si="11"/>
        <v>#DIV/0!</v>
      </c>
      <c r="BB244" s="67" t="e">
        <f t="shared" si="11"/>
        <v>#DIV/0!</v>
      </c>
      <c r="BC244" s="67" t="e">
        <f t="shared" si="11"/>
        <v>#DIV/0!</v>
      </c>
      <c r="BD244" s="67" t="e">
        <f t="shared" si="11"/>
        <v>#DIV/0!</v>
      </c>
    </row>
    <row r="245" spans="2:56">
      <c r="B245" s="103">
        <v>43707</v>
      </c>
      <c r="C245" s="118">
        <v>2.5483752799999997</v>
      </c>
      <c r="D245" s="118">
        <v>0.78552718599999993</v>
      </c>
      <c r="E245" s="118">
        <v>5.2582356809999995</v>
      </c>
      <c r="F245" s="117">
        <v>2.5745852940593834</v>
      </c>
      <c r="G245" s="117">
        <v>0.692497523</v>
      </c>
      <c r="H245" s="117">
        <v>0.540789411</v>
      </c>
      <c r="I245" s="117">
        <v>0.52074244300000005</v>
      </c>
      <c r="J245" s="117">
        <v>5.547467324942863</v>
      </c>
      <c r="K245" s="79">
        <v>18.468220143002245</v>
      </c>
      <c r="Y245" s="165"/>
      <c r="Z245" s="67"/>
      <c r="AA245" s="67"/>
      <c r="AB245" s="67"/>
      <c r="AC245" s="67"/>
      <c r="AD245" s="67"/>
      <c r="AE245" s="67"/>
      <c r="AF245" s="67"/>
      <c r="AG245" s="67"/>
      <c r="AH245" s="67"/>
      <c r="AK245" s="103">
        <v>43707</v>
      </c>
      <c r="AL245" s="118">
        <v>0.305477357</v>
      </c>
      <c r="AM245" s="118">
        <v>0.34553911700000001</v>
      </c>
      <c r="AN245" s="118">
        <v>0.436690352</v>
      </c>
      <c r="AO245" s="118">
        <v>0.283972471</v>
      </c>
      <c r="AP245" s="136">
        <v>0.268499971</v>
      </c>
      <c r="AY245" s="166">
        <v>7</v>
      </c>
      <c r="AZ245" s="67" t="e">
        <f t="shared" si="11"/>
        <v>#DIV/0!</v>
      </c>
      <c r="BA245" s="67" t="e">
        <f t="shared" si="11"/>
        <v>#DIV/0!</v>
      </c>
      <c r="BB245" s="67" t="e">
        <f t="shared" si="11"/>
        <v>#DIV/0!</v>
      </c>
      <c r="BC245" s="67" t="e">
        <f t="shared" si="11"/>
        <v>#DIV/0!</v>
      </c>
      <c r="BD245" s="67" t="e">
        <f t="shared" si="11"/>
        <v>#DIV/0!</v>
      </c>
    </row>
    <row r="246" spans="2:56">
      <c r="B246" s="103">
        <v>43708</v>
      </c>
      <c r="C246" s="118">
        <v>2.4799793349999999</v>
      </c>
      <c r="D246" s="118">
        <v>0.78532551899999992</v>
      </c>
      <c r="E246" s="118">
        <v>4.7309927520000006</v>
      </c>
      <c r="F246" s="117">
        <v>2.200920938680889</v>
      </c>
      <c r="G246" s="117">
        <v>0.61057506799999994</v>
      </c>
      <c r="H246" s="117">
        <v>0.52589878899999998</v>
      </c>
      <c r="I246" s="117">
        <v>0.54711679000000002</v>
      </c>
      <c r="J246" s="117">
        <v>5.5924274341848559</v>
      </c>
      <c r="K246" s="79">
        <v>17.473236625865745</v>
      </c>
      <c r="AK246" s="103">
        <v>43708</v>
      </c>
      <c r="AL246" s="118">
        <v>0.29812939599999999</v>
      </c>
      <c r="AM246" s="118">
        <v>0.293098943</v>
      </c>
      <c r="AN246" s="118">
        <v>0.39169357199999999</v>
      </c>
      <c r="AO246" s="118">
        <v>0.25496414300000003</v>
      </c>
      <c r="AP246" s="136">
        <v>0.181320598</v>
      </c>
    </row>
    <row r="247" spans="2:56">
      <c r="B247" s="103">
        <v>43709</v>
      </c>
      <c r="C247" s="118">
        <v>2.4172138300000001</v>
      </c>
      <c r="D247" s="118">
        <v>0.70945831799999992</v>
      </c>
      <c r="E247" s="118">
        <v>3.5150073870000003</v>
      </c>
      <c r="F247" s="117">
        <v>1.8969398976439633</v>
      </c>
      <c r="G247" s="117">
        <v>0.50053341399999995</v>
      </c>
      <c r="H247" s="117">
        <v>0.48680495299999998</v>
      </c>
      <c r="I247" s="117">
        <v>0.44737806099999999</v>
      </c>
      <c r="J247" s="117">
        <v>4.7516525861734893</v>
      </c>
      <c r="K247" s="79">
        <v>14.724988446817452</v>
      </c>
      <c r="AK247" s="103">
        <v>43709</v>
      </c>
      <c r="AL247" s="118">
        <v>0.25878140100000002</v>
      </c>
      <c r="AM247" s="118">
        <v>0.27141867999999997</v>
      </c>
      <c r="AN247" s="118">
        <v>0.34788943300000003</v>
      </c>
      <c r="AO247" s="118">
        <v>0.21262145300000002</v>
      </c>
      <c r="AP247" s="136">
        <v>0.13032770499999999</v>
      </c>
    </row>
    <row r="248" spans="2:56">
      <c r="B248" s="103">
        <v>43710</v>
      </c>
      <c r="C248" s="118">
        <v>2.503208018</v>
      </c>
      <c r="D248" s="118">
        <v>0.79493677800000007</v>
      </c>
      <c r="E248" s="118">
        <v>4.56804539</v>
      </c>
      <c r="F248" s="117">
        <v>2.3977396598322103</v>
      </c>
      <c r="G248" s="117">
        <v>0.68543932499999993</v>
      </c>
      <c r="H248" s="117">
        <v>0.52764157599999995</v>
      </c>
      <c r="I248" s="117">
        <v>0.57152036299999998</v>
      </c>
      <c r="J248" s="117">
        <v>5.6677201332434812</v>
      </c>
      <c r="K248" s="79">
        <v>17.716251243075693</v>
      </c>
      <c r="AK248" s="103">
        <v>43710</v>
      </c>
      <c r="AL248" s="118">
        <v>0.29126116600000002</v>
      </c>
      <c r="AM248" s="118">
        <v>0.30585336700000004</v>
      </c>
      <c r="AN248" s="118">
        <v>0.43976202600000003</v>
      </c>
      <c r="AO248" s="118">
        <v>0.237285528</v>
      </c>
      <c r="AP248" s="136">
        <v>0.269226093</v>
      </c>
    </row>
    <row r="249" spans="2:56">
      <c r="B249" s="103">
        <v>43711</v>
      </c>
      <c r="C249" s="118">
        <v>2.5098450740000002</v>
      </c>
      <c r="D249" s="118">
        <v>0.798559138</v>
      </c>
      <c r="E249" s="118">
        <v>5.268018562</v>
      </c>
      <c r="F249" s="117">
        <v>2.6565067185657023</v>
      </c>
      <c r="G249" s="117">
        <v>0.69281275399999998</v>
      </c>
      <c r="H249" s="117">
        <v>0.52650856099999999</v>
      </c>
      <c r="I249" s="117">
        <v>0.57849245599999999</v>
      </c>
      <c r="J249" s="117">
        <v>5.7437603627123091</v>
      </c>
      <c r="K249" s="79">
        <v>18.774503626278012</v>
      </c>
      <c r="AK249" s="103">
        <v>43711</v>
      </c>
      <c r="AL249" s="118">
        <v>0.33605318000000001</v>
      </c>
      <c r="AM249" s="118">
        <v>0.35171448499999997</v>
      </c>
      <c r="AN249" s="118">
        <v>0.45637175600000002</v>
      </c>
      <c r="AO249" s="118">
        <v>0.28541974599999997</v>
      </c>
      <c r="AP249" s="136">
        <v>0.25733060499999999</v>
      </c>
    </row>
    <row r="250" spans="2:56">
      <c r="B250" s="103">
        <v>43712</v>
      </c>
      <c r="C250" s="118">
        <v>2.507729243</v>
      </c>
      <c r="D250" s="118">
        <v>0.72112843599999998</v>
      </c>
      <c r="E250" s="118">
        <v>5.348520035</v>
      </c>
      <c r="F250" s="117">
        <v>2.6813875510524507</v>
      </c>
      <c r="G250" s="117">
        <v>0.69095418200000003</v>
      </c>
      <c r="H250" s="117">
        <v>0.53064436999999998</v>
      </c>
      <c r="I250" s="117">
        <v>0.58052870300000003</v>
      </c>
      <c r="J250" s="117">
        <v>6.0699562184355891</v>
      </c>
      <c r="K250" s="79">
        <v>19.130848738488041</v>
      </c>
      <c r="AK250" s="103">
        <v>43712</v>
      </c>
      <c r="AL250" s="118">
        <v>0.33368436200000001</v>
      </c>
      <c r="AM250" s="118">
        <v>0.350043936</v>
      </c>
      <c r="AN250" s="118">
        <v>0.45851042399999997</v>
      </c>
      <c r="AO250" s="118">
        <v>0.28820607199999998</v>
      </c>
      <c r="AP250" s="136">
        <v>0.27014903499999998</v>
      </c>
    </row>
    <row r="251" spans="2:56">
      <c r="B251" s="103">
        <v>43713</v>
      </c>
      <c r="C251" s="118">
        <v>2.510654916</v>
      </c>
      <c r="D251" s="118">
        <v>0.79012902399999996</v>
      </c>
      <c r="E251" s="118">
        <v>5.3579827019999993</v>
      </c>
      <c r="F251" s="117">
        <v>2.681123048942454</v>
      </c>
      <c r="G251" s="117">
        <v>0.69259752200000002</v>
      </c>
      <c r="H251" s="117">
        <v>0.53418369799999998</v>
      </c>
      <c r="I251" s="117">
        <v>0.58089103399999997</v>
      </c>
      <c r="J251" s="117">
        <v>6.0440172846687545</v>
      </c>
      <c r="K251" s="79">
        <v>19.191579229611211</v>
      </c>
      <c r="AK251" s="103">
        <v>43713</v>
      </c>
      <c r="AL251" s="118">
        <v>0.33500369699999999</v>
      </c>
      <c r="AM251" s="118">
        <v>0.35246134800000001</v>
      </c>
      <c r="AN251" s="118">
        <v>0.46292831099999998</v>
      </c>
      <c r="AO251" s="118">
        <v>0.289664278</v>
      </c>
      <c r="AP251" s="136">
        <v>0.27249845699999997</v>
      </c>
    </row>
    <row r="252" spans="2:56">
      <c r="B252" s="103">
        <v>43714</v>
      </c>
      <c r="C252" s="118">
        <v>2.5483752799999997</v>
      </c>
      <c r="D252" s="118">
        <v>0.78552718599999993</v>
      </c>
      <c r="E252" s="118">
        <v>5.2582356809999995</v>
      </c>
      <c r="F252" s="117">
        <v>2.5745852940593834</v>
      </c>
      <c r="G252" s="117">
        <v>0.692497523</v>
      </c>
      <c r="H252" s="117">
        <v>0.540789411</v>
      </c>
      <c r="I252" s="117">
        <v>0.52074244300000005</v>
      </c>
      <c r="J252" s="117">
        <v>5.547467324942863</v>
      </c>
      <c r="K252" s="79">
        <v>18.468220143002245</v>
      </c>
      <c r="AK252" s="103">
        <v>43714</v>
      </c>
      <c r="AL252" s="118">
        <v>0.305477357</v>
      </c>
      <c r="AM252" s="118">
        <v>0.34553911700000001</v>
      </c>
      <c r="AN252" s="118">
        <v>0.436690352</v>
      </c>
      <c r="AO252" s="118">
        <v>0.283972471</v>
      </c>
      <c r="AP252" s="136">
        <v>0.268499971</v>
      </c>
    </row>
    <row r="253" spans="2:56">
      <c r="B253" s="103">
        <v>43715</v>
      </c>
      <c r="C253" s="118">
        <v>2.4799793349999999</v>
      </c>
      <c r="D253" s="118">
        <v>0.78532551899999992</v>
      </c>
      <c r="E253" s="118">
        <v>4.7309927520000006</v>
      </c>
      <c r="F253" s="117">
        <v>2.200920938680889</v>
      </c>
      <c r="G253" s="117">
        <v>0.61057506799999994</v>
      </c>
      <c r="H253" s="117">
        <v>0.52589878899999998</v>
      </c>
      <c r="I253" s="117">
        <v>0.54711679000000002</v>
      </c>
      <c r="J253" s="117">
        <v>5.5924274341848559</v>
      </c>
      <c r="K253" s="79">
        <v>17.473236625865745</v>
      </c>
      <c r="AK253" s="103">
        <v>43715</v>
      </c>
      <c r="AL253" s="118">
        <v>0.29812939599999999</v>
      </c>
      <c r="AM253" s="118">
        <v>0.293098943</v>
      </c>
      <c r="AN253" s="118">
        <v>0.39169357199999999</v>
      </c>
      <c r="AO253" s="118">
        <v>0.25496414300000003</v>
      </c>
      <c r="AP253" s="136">
        <v>0.181320598</v>
      </c>
    </row>
    <row r="254" spans="2:56">
      <c r="B254" s="103">
        <v>43716</v>
      </c>
      <c r="C254" s="118">
        <v>2.4172138300000001</v>
      </c>
      <c r="D254" s="118">
        <v>0.70945831799999992</v>
      </c>
      <c r="E254" s="118">
        <v>3.5150073870000003</v>
      </c>
      <c r="F254" s="117">
        <v>1.8969398976439633</v>
      </c>
      <c r="G254" s="117">
        <v>0.50053341399999995</v>
      </c>
      <c r="H254" s="117">
        <v>0.48680495299999998</v>
      </c>
      <c r="I254" s="117">
        <v>0.44737806099999999</v>
      </c>
      <c r="J254" s="117">
        <v>4.7516525861734893</v>
      </c>
      <c r="K254" s="79">
        <v>14.724988446817452</v>
      </c>
      <c r="AK254" s="103">
        <v>43716</v>
      </c>
      <c r="AL254" s="118">
        <v>0.25878140100000002</v>
      </c>
      <c r="AM254" s="118">
        <v>0.27141867999999997</v>
      </c>
      <c r="AN254" s="118">
        <v>0.34788943300000003</v>
      </c>
      <c r="AO254" s="118">
        <v>0.21262145300000002</v>
      </c>
      <c r="AP254" s="136">
        <v>0.13032770499999999</v>
      </c>
    </row>
    <row r="255" spans="2:56">
      <c r="B255" s="103">
        <v>43717</v>
      </c>
      <c r="C255" s="118">
        <v>2.503208018</v>
      </c>
      <c r="D255" s="118">
        <v>0.79493677800000007</v>
      </c>
      <c r="E255" s="118">
        <v>4.56804539</v>
      </c>
      <c r="F255" s="117">
        <v>2.3977396598322103</v>
      </c>
      <c r="G255" s="117">
        <v>0.68543932499999993</v>
      </c>
      <c r="H255" s="117">
        <v>0.52764157599999995</v>
      </c>
      <c r="I255" s="117">
        <v>0.57152036299999998</v>
      </c>
      <c r="J255" s="117">
        <v>5.6677201332434812</v>
      </c>
      <c r="K255" s="79">
        <v>17.716251243075693</v>
      </c>
      <c r="AK255" s="103">
        <v>43717</v>
      </c>
      <c r="AL255" s="118">
        <v>0.29126116600000002</v>
      </c>
      <c r="AM255" s="118">
        <v>0.30585336700000004</v>
      </c>
      <c r="AN255" s="118">
        <v>0.43976202600000003</v>
      </c>
      <c r="AO255" s="118">
        <v>0.237285528</v>
      </c>
      <c r="AP255" s="136">
        <v>0.269226093</v>
      </c>
    </row>
    <row r="256" spans="2:56">
      <c r="B256" s="103">
        <v>43718</v>
      </c>
      <c r="C256" s="118">
        <v>2.5098450740000002</v>
      </c>
      <c r="D256" s="118">
        <v>0.798559138</v>
      </c>
      <c r="E256" s="118">
        <v>5.268018562</v>
      </c>
      <c r="F256" s="117">
        <v>2.6565067185657023</v>
      </c>
      <c r="G256" s="117">
        <v>0.69281275399999998</v>
      </c>
      <c r="H256" s="117">
        <v>0.52650856099999999</v>
      </c>
      <c r="I256" s="117">
        <v>0.57849245599999999</v>
      </c>
      <c r="J256" s="117">
        <v>5.7437603627123091</v>
      </c>
      <c r="K256" s="79">
        <v>18.774503626278012</v>
      </c>
      <c r="AK256" s="103">
        <v>43718</v>
      </c>
      <c r="AL256" s="118">
        <v>0.33605318000000001</v>
      </c>
      <c r="AM256" s="118">
        <v>0.35171448499999997</v>
      </c>
      <c r="AN256" s="118">
        <v>0.45637175600000002</v>
      </c>
      <c r="AO256" s="118">
        <v>0.28541974599999997</v>
      </c>
      <c r="AP256" s="136">
        <v>0.25733060499999999</v>
      </c>
    </row>
    <row r="257" spans="2:42">
      <c r="B257" s="103">
        <v>43719</v>
      </c>
      <c r="C257" s="118">
        <v>2.507729243</v>
      </c>
      <c r="D257" s="118">
        <v>0.72112843599999998</v>
      </c>
      <c r="E257" s="118">
        <v>5.348520035</v>
      </c>
      <c r="F257" s="117">
        <v>2.6813875510524507</v>
      </c>
      <c r="G257" s="117">
        <v>0.69095418200000003</v>
      </c>
      <c r="H257" s="117">
        <v>0.53064436999999998</v>
      </c>
      <c r="I257" s="117">
        <v>0.58052870300000003</v>
      </c>
      <c r="J257" s="117">
        <v>6.0699562184355891</v>
      </c>
      <c r="K257" s="79">
        <v>19.130848738488041</v>
      </c>
      <c r="AK257" s="103">
        <v>43719</v>
      </c>
      <c r="AL257" s="118">
        <v>0.33368436200000001</v>
      </c>
      <c r="AM257" s="118">
        <v>0.350043936</v>
      </c>
      <c r="AN257" s="118">
        <v>0.45851042399999997</v>
      </c>
      <c r="AO257" s="118">
        <v>0.28820607199999998</v>
      </c>
      <c r="AP257" s="136">
        <v>0.27014903499999998</v>
      </c>
    </row>
    <row r="258" spans="2:42">
      <c r="B258" s="103">
        <v>43720</v>
      </c>
      <c r="C258" s="118">
        <v>2.510654916</v>
      </c>
      <c r="D258" s="118">
        <v>0.79012902399999996</v>
      </c>
      <c r="E258" s="118">
        <v>5.3579827019999993</v>
      </c>
      <c r="F258" s="117">
        <v>2.681123048942454</v>
      </c>
      <c r="G258" s="117">
        <v>0.69259752200000002</v>
      </c>
      <c r="H258" s="117">
        <v>0.53418369799999998</v>
      </c>
      <c r="I258" s="117">
        <v>0.58089103399999997</v>
      </c>
      <c r="J258" s="117">
        <v>6.0440172846687545</v>
      </c>
      <c r="K258" s="79">
        <v>19.191579229611211</v>
      </c>
      <c r="AK258" s="103">
        <v>43720</v>
      </c>
      <c r="AL258" s="118">
        <v>0.33500369699999999</v>
      </c>
      <c r="AM258" s="118">
        <v>0.35246134800000001</v>
      </c>
      <c r="AN258" s="118">
        <v>0.46292831099999998</v>
      </c>
      <c r="AO258" s="118">
        <v>0.289664278</v>
      </c>
      <c r="AP258" s="136">
        <v>0.27249845699999997</v>
      </c>
    </row>
    <row r="259" spans="2:42">
      <c r="B259" s="103">
        <v>43721</v>
      </c>
      <c r="C259" s="118">
        <v>2.5483752799999997</v>
      </c>
      <c r="D259" s="118">
        <v>0.78552718599999993</v>
      </c>
      <c r="E259" s="118">
        <v>5.2582356809999995</v>
      </c>
      <c r="F259" s="117">
        <v>2.5745852940593834</v>
      </c>
      <c r="G259" s="117">
        <v>0.692497523</v>
      </c>
      <c r="H259" s="117">
        <v>0.540789411</v>
      </c>
      <c r="I259" s="117">
        <v>0.52074244300000005</v>
      </c>
      <c r="J259" s="117">
        <v>5.547467324942863</v>
      </c>
      <c r="K259" s="79">
        <v>18.468220143002245</v>
      </c>
      <c r="AK259" s="103">
        <v>43721</v>
      </c>
      <c r="AL259" s="118">
        <v>0.305477357</v>
      </c>
      <c r="AM259" s="118">
        <v>0.34553911700000001</v>
      </c>
      <c r="AN259" s="118">
        <v>0.436690352</v>
      </c>
      <c r="AO259" s="118">
        <v>0.283972471</v>
      </c>
      <c r="AP259" s="136">
        <v>0.268499971</v>
      </c>
    </row>
    <row r="260" spans="2:42">
      <c r="B260" s="103">
        <v>43722</v>
      </c>
      <c r="C260" s="118">
        <v>2.4799793349999999</v>
      </c>
      <c r="D260" s="118">
        <v>0.78532551899999992</v>
      </c>
      <c r="E260" s="118">
        <v>4.7309927520000006</v>
      </c>
      <c r="F260" s="117">
        <v>2.200920938680889</v>
      </c>
      <c r="G260" s="117">
        <v>0.61057506799999994</v>
      </c>
      <c r="H260" s="117">
        <v>0.52589878899999998</v>
      </c>
      <c r="I260" s="117">
        <v>0.54711679000000002</v>
      </c>
      <c r="J260" s="117">
        <v>5.5924274341848559</v>
      </c>
      <c r="K260" s="79">
        <v>17.473236625865745</v>
      </c>
      <c r="AK260" s="103">
        <v>43722</v>
      </c>
      <c r="AL260" s="118">
        <v>0.29812939599999999</v>
      </c>
      <c r="AM260" s="118">
        <v>0.293098943</v>
      </c>
      <c r="AN260" s="118">
        <v>0.39169357199999999</v>
      </c>
      <c r="AO260" s="118">
        <v>0.25496414300000003</v>
      </c>
      <c r="AP260" s="136">
        <v>0.181320598</v>
      </c>
    </row>
    <row r="261" spans="2:42">
      <c r="B261" s="103">
        <v>43723</v>
      </c>
      <c r="C261" s="118">
        <v>2.4172138300000001</v>
      </c>
      <c r="D261" s="118">
        <v>0.70945831799999992</v>
      </c>
      <c r="E261" s="118">
        <v>3.5150073870000003</v>
      </c>
      <c r="F261" s="117">
        <v>1.8969398976439633</v>
      </c>
      <c r="G261" s="117">
        <v>0.50053341399999995</v>
      </c>
      <c r="H261" s="117">
        <v>0.48680495299999998</v>
      </c>
      <c r="I261" s="117">
        <v>0.44737806099999999</v>
      </c>
      <c r="J261" s="117">
        <v>4.7516525861734893</v>
      </c>
      <c r="K261" s="79">
        <v>14.724988446817452</v>
      </c>
      <c r="AK261" s="103">
        <v>43723</v>
      </c>
      <c r="AL261" s="118">
        <v>0.25878140100000002</v>
      </c>
      <c r="AM261" s="118">
        <v>0.27141867999999997</v>
      </c>
      <c r="AN261" s="118">
        <v>0.34788943300000003</v>
      </c>
      <c r="AO261" s="118">
        <v>0.21262145300000002</v>
      </c>
      <c r="AP261" s="136">
        <v>0.13032770499999999</v>
      </c>
    </row>
    <row r="262" spans="2:42">
      <c r="B262" s="103">
        <v>43724</v>
      </c>
      <c r="C262" s="118">
        <v>2.503208018</v>
      </c>
      <c r="D262" s="118">
        <v>0.79493677800000007</v>
      </c>
      <c r="E262" s="118">
        <v>4.56804539</v>
      </c>
      <c r="F262" s="117">
        <v>2.3977396598322103</v>
      </c>
      <c r="G262" s="117">
        <v>0.68543932499999993</v>
      </c>
      <c r="H262" s="117">
        <v>0.52764157599999995</v>
      </c>
      <c r="I262" s="117">
        <v>0.57152036299999998</v>
      </c>
      <c r="J262" s="117">
        <v>5.6677201332434812</v>
      </c>
      <c r="K262" s="79">
        <v>17.716251243075693</v>
      </c>
      <c r="AK262" s="103">
        <v>43724</v>
      </c>
      <c r="AL262" s="118">
        <v>0.29126116600000002</v>
      </c>
      <c r="AM262" s="118">
        <v>0.30585336700000004</v>
      </c>
      <c r="AN262" s="118">
        <v>0.43976202600000003</v>
      </c>
      <c r="AO262" s="118">
        <v>0.237285528</v>
      </c>
      <c r="AP262" s="136">
        <v>0.269226093</v>
      </c>
    </row>
    <row r="263" spans="2:42">
      <c r="B263" s="103">
        <v>43725</v>
      </c>
      <c r="C263" s="118">
        <v>2.5098450740000002</v>
      </c>
      <c r="D263" s="118">
        <v>0.798559138</v>
      </c>
      <c r="E263" s="118">
        <v>5.268018562</v>
      </c>
      <c r="F263" s="117">
        <v>2.6565067185657023</v>
      </c>
      <c r="G263" s="117">
        <v>0.69281275399999998</v>
      </c>
      <c r="H263" s="117">
        <v>0.52650856099999999</v>
      </c>
      <c r="I263" s="117">
        <v>0.57849245599999999</v>
      </c>
      <c r="J263" s="117">
        <v>5.7437603627123091</v>
      </c>
      <c r="K263" s="79">
        <v>18.774503626278012</v>
      </c>
      <c r="AK263" s="103">
        <v>43725</v>
      </c>
      <c r="AL263" s="118">
        <v>0.33605318000000001</v>
      </c>
      <c r="AM263" s="118">
        <v>0.35171448499999997</v>
      </c>
      <c r="AN263" s="118">
        <v>0.45637175600000002</v>
      </c>
      <c r="AO263" s="118">
        <v>0.28541974599999997</v>
      </c>
      <c r="AP263" s="136">
        <v>0.25733060499999999</v>
      </c>
    </row>
    <row r="264" spans="2:42">
      <c r="B264" s="103">
        <v>43726</v>
      </c>
      <c r="C264" s="118">
        <v>2.507729243</v>
      </c>
      <c r="D264" s="118">
        <v>0.72112843599999998</v>
      </c>
      <c r="E264" s="118">
        <v>5.348520035</v>
      </c>
      <c r="F264" s="117">
        <v>2.6813875510524507</v>
      </c>
      <c r="G264" s="117">
        <v>0.69095418200000003</v>
      </c>
      <c r="H264" s="117">
        <v>0.53064436999999998</v>
      </c>
      <c r="I264" s="117">
        <v>0.58052870300000003</v>
      </c>
      <c r="J264" s="117">
        <v>6.0699562184355891</v>
      </c>
      <c r="K264" s="79">
        <v>19.130848738488041</v>
      </c>
      <c r="AK264" s="103">
        <v>43726</v>
      </c>
      <c r="AL264" s="118">
        <v>0.33368436200000001</v>
      </c>
      <c r="AM264" s="118">
        <v>0.350043936</v>
      </c>
      <c r="AN264" s="118">
        <v>0.45851042399999997</v>
      </c>
      <c r="AO264" s="118">
        <v>0.28820607199999998</v>
      </c>
      <c r="AP264" s="136">
        <v>0.27014903499999998</v>
      </c>
    </row>
    <row r="265" spans="2:42">
      <c r="B265" s="103">
        <v>43727</v>
      </c>
      <c r="C265" s="118">
        <v>2.510654916</v>
      </c>
      <c r="D265" s="118">
        <v>0.79012902399999996</v>
      </c>
      <c r="E265" s="118">
        <v>5.3579827019999993</v>
      </c>
      <c r="F265" s="117">
        <v>2.681123048942454</v>
      </c>
      <c r="G265" s="117">
        <v>0.69259752200000002</v>
      </c>
      <c r="H265" s="117">
        <v>0.53418369799999998</v>
      </c>
      <c r="I265" s="117">
        <v>0.58089103399999997</v>
      </c>
      <c r="J265" s="117">
        <v>6.0440172846687545</v>
      </c>
      <c r="K265" s="79">
        <v>19.191579229611211</v>
      </c>
      <c r="AK265" s="103">
        <v>43727</v>
      </c>
      <c r="AL265" s="118">
        <v>0.33500369699999999</v>
      </c>
      <c r="AM265" s="118">
        <v>0.35246134800000001</v>
      </c>
      <c r="AN265" s="118">
        <v>0.46292831099999998</v>
      </c>
      <c r="AO265" s="118">
        <v>0.289664278</v>
      </c>
      <c r="AP265" s="136">
        <v>0.27249845699999997</v>
      </c>
    </row>
    <row r="266" spans="2:42">
      <c r="B266" s="103">
        <v>43728</v>
      </c>
      <c r="C266" s="118">
        <v>2.5483752799999997</v>
      </c>
      <c r="D266" s="118">
        <v>0.78552718599999993</v>
      </c>
      <c r="E266" s="118">
        <v>5.2582356809999995</v>
      </c>
      <c r="F266" s="117">
        <v>2.5745852940593834</v>
      </c>
      <c r="G266" s="117">
        <v>0.692497523</v>
      </c>
      <c r="H266" s="117">
        <v>0.540789411</v>
      </c>
      <c r="I266" s="117">
        <v>0.52074244300000005</v>
      </c>
      <c r="J266" s="117">
        <v>5.547467324942863</v>
      </c>
      <c r="K266" s="79">
        <v>18.468220143002245</v>
      </c>
      <c r="AK266" s="103">
        <v>43728</v>
      </c>
      <c r="AL266" s="118">
        <v>0.305477357</v>
      </c>
      <c r="AM266" s="118">
        <v>0.34553911700000001</v>
      </c>
      <c r="AN266" s="118">
        <v>0.436690352</v>
      </c>
      <c r="AO266" s="118">
        <v>0.283972471</v>
      </c>
      <c r="AP266" s="136">
        <v>0.268499971</v>
      </c>
    </row>
    <row r="267" spans="2:42">
      <c r="B267" s="103">
        <v>43729</v>
      </c>
      <c r="C267" s="118">
        <v>2.4799793349999999</v>
      </c>
      <c r="D267" s="118">
        <v>0.78532551899999992</v>
      </c>
      <c r="E267" s="118">
        <v>4.7309927520000006</v>
      </c>
      <c r="F267" s="117">
        <v>2.200920938680889</v>
      </c>
      <c r="G267" s="117">
        <v>0.61057506799999994</v>
      </c>
      <c r="H267" s="117">
        <v>0.52589878899999998</v>
      </c>
      <c r="I267" s="117">
        <v>0.54711679000000002</v>
      </c>
      <c r="J267" s="117">
        <v>5.5924274341848559</v>
      </c>
      <c r="K267" s="79">
        <v>17.473236625865745</v>
      </c>
      <c r="AK267" s="103">
        <v>43729</v>
      </c>
      <c r="AL267" s="118">
        <v>0.29812939599999999</v>
      </c>
      <c r="AM267" s="118">
        <v>0.293098943</v>
      </c>
      <c r="AN267" s="118">
        <v>0.39169357199999999</v>
      </c>
      <c r="AO267" s="118">
        <v>0.25496414300000003</v>
      </c>
      <c r="AP267" s="136">
        <v>0.181320598</v>
      </c>
    </row>
    <row r="268" spans="2:42">
      <c r="B268" s="103">
        <v>43730</v>
      </c>
      <c r="C268" s="118">
        <v>2.4172138300000001</v>
      </c>
      <c r="D268" s="118">
        <v>0.70945831799999992</v>
      </c>
      <c r="E268" s="118">
        <v>3.5150073870000003</v>
      </c>
      <c r="F268" s="117">
        <v>1.8969398976439633</v>
      </c>
      <c r="G268" s="117">
        <v>0.50053341399999995</v>
      </c>
      <c r="H268" s="117">
        <v>0.48680495299999998</v>
      </c>
      <c r="I268" s="117">
        <v>0.44737806099999999</v>
      </c>
      <c r="J268" s="117">
        <v>4.7516525861734893</v>
      </c>
      <c r="K268" s="79">
        <v>14.724988446817452</v>
      </c>
      <c r="AK268" s="103">
        <v>43730</v>
      </c>
      <c r="AL268" s="118">
        <v>0.25878140100000002</v>
      </c>
      <c r="AM268" s="118">
        <v>0.27141867999999997</v>
      </c>
      <c r="AN268" s="118">
        <v>0.34788943300000003</v>
      </c>
      <c r="AO268" s="118">
        <v>0.21262145300000002</v>
      </c>
      <c r="AP268" s="136">
        <v>0.13032770499999999</v>
      </c>
    </row>
    <row r="269" spans="2:42">
      <c r="B269" s="103">
        <v>43731</v>
      </c>
      <c r="C269" s="118">
        <v>2.503208018</v>
      </c>
      <c r="D269" s="118">
        <v>0.79493677800000007</v>
      </c>
      <c r="E269" s="118">
        <v>4.56804539</v>
      </c>
      <c r="F269" s="117">
        <v>2.3977396598322103</v>
      </c>
      <c r="G269" s="117">
        <v>0.68543932499999993</v>
      </c>
      <c r="H269" s="117">
        <v>0.52764157599999995</v>
      </c>
      <c r="I269" s="117">
        <v>0.57152036299999998</v>
      </c>
      <c r="J269" s="117">
        <v>5.6677201332434812</v>
      </c>
      <c r="K269" s="79">
        <v>17.716251243075693</v>
      </c>
      <c r="AK269" s="103">
        <v>43731</v>
      </c>
      <c r="AL269" s="118">
        <v>0.29126116600000002</v>
      </c>
      <c r="AM269" s="118">
        <v>0.30585336700000004</v>
      </c>
      <c r="AN269" s="118">
        <v>0.43976202600000003</v>
      </c>
      <c r="AO269" s="118">
        <v>0.237285528</v>
      </c>
      <c r="AP269" s="136">
        <v>0.269226093</v>
      </c>
    </row>
    <row r="270" spans="2:42">
      <c r="B270" s="103">
        <v>43732</v>
      </c>
      <c r="C270" s="118">
        <v>2.5098450740000002</v>
      </c>
      <c r="D270" s="118">
        <v>0.798559138</v>
      </c>
      <c r="E270" s="118">
        <v>5.268018562</v>
      </c>
      <c r="F270" s="117">
        <v>2.6565067185657023</v>
      </c>
      <c r="G270" s="117">
        <v>0.69281275399999998</v>
      </c>
      <c r="H270" s="117">
        <v>0.52650856099999999</v>
      </c>
      <c r="I270" s="117">
        <v>0.57849245599999999</v>
      </c>
      <c r="J270" s="117">
        <v>5.7437603627123091</v>
      </c>
      <c r="K270" s="79">
        <v>18.774503626278012</v>
      </c>
      <c r="AK270" s="103">
        <v>43732</v>
      </c>
      <c r="AL270" s="118">
        <v>0.33605318000000001</v>
      </c>
      <c r="AM270" s="118">
        <v>0.35171448499999997</v>
      </c>
      <c r="AN270" s="118">
        <v>0.45637175600000002</v>
      </c>
      <c r="AO270" s="118">
        <v>0.28541974599999997</v>
      </c>
      <c r="AP270" s="136">
        <v>0.25733060499999999</v>
      </c>
    </row>
    <row r="271" spans="2:42">
      <c r="B271" s="103">
        <v>43733</v>
      </c>
      <c r="C271" s="118">
        <v>2.507729243</v>
      </c>
      <c r="D271" s="118">
        <v>0.72112843599999998</v>
      </c>
      <c r="E271" s="118">
        <v>5.348520035</v>
      </c>
      <c r="F271" s="117">
        <v>2.6813875510524507</v>
      </c>
      <c r="G271" s="117">
        <v>0.69095418200000003</v>
      </c>
      <c r="H271" s="117">
        <v>0.53064436999999998</v>
      </c>
      <c r="I271" s="117">
        <v>0.58052870300000003</v>
      </c>
      <c r="J271" s="117">
        <v>6.0699562184355891</v>
      </c>
      <c r="K271" s="79">
        <v>19.130848738488041</v>
      </c>
      <c r="AK271" s="103">
        <v>43733</v>
      </c>
      <c r="AL271" s="118">
        <v>0.33368436200000001</v>
      </c>
      <c r="AM271" s="118">
        <v>0.350043936</v>
      </c>
      <c r="AN271" s="118">
        <v>0.45851042399999997</v>
      </c>
      <c r="AO271" s="118">
        <v>0.28820607199999998</v>
      </c>
      <c r="AP271" s="136">
        <v>0.27014903499999998</v>
      </c>
    </row>
    <row r="272" spans="2:42">
      <c r="B272" s="103">
        <v>43734</v>
      </c>
      <c r="C272" s="118">
        <v>2.510654916</v>
      </c>
      <c r="D272" s="118">
        <v>0.79012902399999996</v>
      </c>
      <c r="E272" s="118">
        <v>5.3579827019999993</v>
      </c>
      <c r="F272" s="117">
        <v>2.681123048942454</v>
      </c>
      <c r="G272" s="117">
        <v>0.69259752200000002</v>
      </c>
      <c r="H272" s="117">
        <v>0.53418369799999998</v>
      </c>
      <c r="I272" s="117">
        <v>0.58089103399999997</v>
      </c>
      <c r="J272" s="117">
        <v>6.0440172846687545</v>
      </c>
      <c r="K272" s="79">
        <v>19.191579229611211</v>
      </c>
      <c r="AK272" s="103">
        <v>43734</v>
      </c>
      <c r="AL272" s="118">
        <v>0.33500369699999999</v>
      </c>
      <c r="AM272" s="118">
        <v>0.35246134800000001</v>
      </c>
      <c r="AN272" s="118">
        <v>0.46292831099999998</v>
      </c>
      <c r="AO272" s="118">
        <v>0.289664278</v>
      </c>
      <c r="AP272" s="136">
        <v>0.27249845699999997</v>
      </c>
    </row>
    <row r="273" spans="2:42">
      <c r="B273" s="103">
        <v>43735</v>
      </c>
      <c r="C273" s="118">
        <v>2.5483752799999997</v>
      </c>
      <c r="D273" s="118">
        <v>0.78552718599999993</v>
      </c>
      <c r="E273" s="118">
        <v>5.2582356809999995</v>
      </c>
      <c r="F273" s="117">
        <v>2.5745852940593834</v>
      </c>
      <c r="G273" s="117">
        <v>0.692497523</v>
      </c>
      <c r="H273" s="117">
        <v>0.540789411</v>
      </c>
      <c r="I273" s="117">
        <v>0.52074244300000005</v>
      </c>
      <c r="J273" s="117">
        <v>5.547467324942863</v>
      </c>
      <c r="K273" s="79">
        <v>18.468220143002245</v>
      </c>
      <c r="AK273" s="103">
        <v>43735</v>
      </c>
      <c r="AL273" s="118">
        <v>0.305477357</v>
      </c>
      <c r="AM273" s="118">
        <v>0.34553911700000001</v>
      </c>
      <c r="AN273" s="118">
        <v>0.436690352</v>
      </c>
      <c r="AO273" s="118">
        <v>0.283972471</v>
      </c>
      <c r="AP273" s="136">
        <v>0.268499971</v>
      </c>
    </row>
    <row r="274" spans="2:42">
      <c r="B274" s="103">
        <v>43736</v>
      </c>
      <c r="C274" s="118">
        <v>2.4799793349999999</v>
      </c>
      <c r="D274" s="118">
        <v>0.78532551899999992</v>
      </c>
      <c r="E274" s="118">
        <v>4.7309927520000006</v>
      </c>
      <c r="F274" s="117">
        <v>2.200920938680889</v>
      </c>
      <c r="G274" s="117">
        <v>0.61057506799999994</v>
      </c>
      <c r="H274" s="117">
        <v>0.52589878899999998</v>
      </c>
      <c r="I274" s="117">
        <v>0.54711679000000002</v>
      </c>
      <c r="J274" s="117">
        <v>5.5924274341848559</v>
      </c>
      <c r="K274" s="79">
        <v>17.473236625865745</v>
      </c>
      <c r="AK274" s="103">
        <v>43736</v>
      </c>
      <c r="AL274" s="118">
        <v>0.29812939599999999</v>
      </c>
      <c r="AM274" s="118">
        <v>0.293098943</v>
      </c>
      <c r="AN274" s="118">
        <v>0.39169357199999999</v>
      </c>
      <c r="AO274" s="118">
        <v>0.25496414300000003</v>
      </c>
      <c r="AP274" s="136">
        <v>0.181320598</v>
      </c>
    </row>
    <row r="275" spans="2:42">
      <c r="B275" s="103">
        <v>43737</v>
      </c>
      <c r="C275" s="118">
        <v>2.4172138300000001</v>
      </c>
      <c r="D275" s="118">
        <v>0.70945831799999992</v>
      </c>
      <c r="E275" s="118">
        <v>3.5150073870000003</v>
      </c>
      <c r="F275" s="117">
        <v>1.8969398976439633</v>
      </c>
      <c r="G275" s="117">
        <v>0.50053341399999995</v>
      </c>
      <c r="H275" s="117">
        <v>0.48680495299999998</v>
      </c>
      <c r="I275" s="117">
        <v>0.44737806099999999</v>
      </c>
      <c r="J275" s="117">
        <v>4.7516525861734893</v>
      </c>
      <c r="K275" s="79">
        <v>14.724988446817452</v>
      </c>
      <c r="AK275" s="103">
        <v>43737</v>
      </c>
      <c r="AL275" s="118">
        <v>0.25878140100000002</v>
      </c>
      <c r="AM275" s="118">
        <v>0.27141867999999997</v>
      </c>
      <c r="AN275" s="118">
        <v>0.34788943300000003</v>
      </c>
      <c r="AO275" s="118">
        <v>0.21262145300000002</v>
      </c>
      <c r="AP275" s="136">
        <v>0.13032770499999999</v>
      </c>
    </row>
    <row r="276" spans="2:42">
      <c r="B276" s="103">
        <v>43738</v>
      </c>
      <c r="C276" s="118">
        <v>2.503208018</v>
      </c>
      <c r="D276" s="118">
        <v>0.79493677800000007</v>
      </c>
      <c r="E276" s="118">
        <v>4.56804539</v>
      </c>
      <c r="F276" s="117">
        <v>2.3977396598322103</v>
      </c>
      <c r="G276" s="117">
        <v>0.68543932499999993</v>
      </c>
      <c r="H276" s="117">
        <v>0.52764157599999995</v>
      </c>
      <c r="I276" s="117">
        <v>0.57152036299999998</v>
      </c>
      <c r="J276" s="117">
        <v>5.6677201332434812</v>
      </c>
      <c r="K276" s="79">
        <v>17.716251243075693</v>
      </c>
      <c r="AK276" s="103">
        <v>43738</v>
      </c>
      <c r="AL276" s="118">
        <v>0.29126116600000002</v>
      </c>
      <c r="AM276" s="118">
        <v>0.30585336700000004</v>
      </c>
      <c r="AN276" s="118">
        <v>0.43976202600000003</v>
      </c>
      <c r="AO276" s="118">
        <v>0.237285528</v>
      </c>
      <c r="AP276" s="136">
        <v>0.269226093</v>
      </c>
    </row>
    <row r="277" spans="2:42">
      <c r="B277" s="103">
        <v>43739</v>
      </c>
      <c r="C277" s="118">
        <v>2.5098450740000002</v>
      </c>
      <c r="D277" s="118">
        <v>0.798559138</v>
      </c>
      <c r="E277" s="118">
        <v>5.268018562</v>
      </c>
      <c r="F277" s="117">
        <v>2.6836380203532921</v>
      </c>
      <c r="G277" s="117">
        <v>0.69281275399999998</v>
      </c>
      <c r="H277" s="117">
        <v>0.52925333100000005</v>
      </c>
      <c r="I277" s="117">
        <v>0.57849245599999999</v>
      </c>
      <c r="J277" s="117">
        <v>5.7701044075625232</v>
      </c>
      <c r="K277" s="79">
        <v>18.830723742915815</v>
      </c>
      <c r="AK277" s="103">
        <v>43739</v>
      </c>
      <c r="AL277" s="118">
        <v>0.33809703299999999</v>
      </c>
      <c r="AM277" s="118">
        <v>0.35171448499999997</v>
      </c>
      <c r="AN277" s="118">
        <v>0.45774363299999998</v>
      </c>
      <c r="AO277" s="118">
        <v>0.28838817499999997</v>
      </c>
      <c r="AP277" s="136">
        <v>0.26856501500000002</v>
      </c>
    </row>
    <row r="278" spans="2:42">
      <c r="B278" s="103">
        <v>43740</v>
      </c>
      <c r="C278" s="118">
        <v>2.507729243</v>
      </c>
      <c r="D278" s="118">
        <v>0.72112843599999998</v>
      </c>
      <c r="E278" s="118">
        <v>5.348520035</v>
      </c>
      <c r="F278" s="117">
        <v>2.6813875510524507</v>
      </c>
      <c r="G278" s="117">
        <v>0.69095418200000003</v>
      </c>
      <c r="H278" s="117">
        <v>0.53064436999999998</v>
      </c>
      <c r="I278" s="117">
        <v>0.58052870300000003</v>
      </c>
      <c r="J278" s="117">
        <v>6.0699562184355891</v>
      </c>
      <c r="K278" s="79">
        <v>19.130848738488041</v>
      </c>
      <c r="AK278" s="103">
        <v>43740</v>
      </c>
      <c r="AL278" s="118">
        <v>0.33368436200000001</v>
      </c>
      <c r="AM278" s="118">
        <v>0.350043936</v>
      </c>
      <c r="AN278" s="118">
        <v>0.45851042399999997</v>
      </c>
      <c r="AO278" s="118">
        <v>0.28820607199999998</v>
      </c>
      <c r="AP278" s="136">
        <v>0.27014903499999998</v>
      </c>
    </row>
    <row r="279" spans="2:42">
      <c r="B279" s="103">
        <v>43741</v>
      </c>
      <c r="C279" s="118">
        <v>2.510654916</v>
      </c>
      <c r="D279" s="118">
        <v>0.79012902399999996</v>
      </c>
      <c r="E279" s="118">
        <v>5.3579827019999993</v>
      </c>
      <c r="F279" s="117">
        <v>2.681123048942454</v>
      </c>
      <c r="G279" s="117">
        <v>0.69259752200000002</v>
      </c>
      <c r="H279" s="117">
        <v>0.53418369799999998</v>
      </c>
      <c r="I279" s="117">
        <v>0.58089103399999997</v>
      </c>
      <c r="J279" s="117">
        <v>6.0440172846687545</v>
      </c>
      <c r="K279" s="79">
        <v>19.191579229611211</v>
      </c>
      <c r="AK279" s="103">
        <v>43741</v>
      </c>
      <c r="AL279" s="118">
        <v>0.33500369699999999</v>
      </c>
      <c r="AM279" s="118">
        <v>0.35246134800000001</v>
      </c>
      <c r="AN279" s="118">
        <v>0.46292831099999998</v>
      </c>
      <c r="AO279" s="118">
        <v>0.289664278</v>
      </c>
      <c r="AP279" s="136">
        <v>0.27249845699999997</v>
      </c>
    </row>
    <row r="280" spans="2:42">
      <c r="B280" s="103">
        <v>43742</v>
      </c>
      <c r="C280" s="118">
        <v>2.5483752799999997</v>
      </c>
      <c r="D280" s="118">
        <v>0.78552718599999993</v>
      </c>
      <c r="E280" s="118">
        <v>5.2582356809999995</v>
      </c>
      <c r="F280" s="117">
        <v>2.5745852940593834</v>
      </c>
      <c r="G280" s="117">
        <v>0.692497523</v>
      </c>
      <c r="H280" s="117">
        <v>0.540789411</v>
      </c>
      <c r="I280" s="117">
        <v>0.52074244300000005</v>
      </c>
      <c r="J280" s="117">
        <v>5.547467324942863</v>
      </c>
      <c r="K280" s="79">
        <v>18.468220143002245</v>
      </c>
      <c r="AK280" s="103">
        <v>43742</v>
      </c>
      <c r="AL280" s="118">
        <v>0.305477357</v>
      </c>
      <c r="AM280" s="118">
        <v>0.34553911700000001</v>
      </c>
      <c r="AN280" s="118">
        <v>0.436690352</v>
      </c>
      <c r="AO280" s="118">
        <v>0.283972471</v>
      </c>
      <c r="AP280" s="136">
        <v>0.268499971</v>
      </c>
    </row>
    <row r="281" spans="2:42">
      <c r="B281" s="103">
        <v>43743</v>
      </c>
      <c r="C281" s="118">
        <v>2.4799793349999999</v>
      </c>
      <c r="D281" s="118">
        <v>0.78532551899999992</v>
      </c>
      <c r="E281" s="118">
        <v>4.7309927520000006</v>
      </c>
      <c r="F281" s="117">
        <v>2.200920938680889</v>
      </c>
      <c r="G281" s="117">
        <v>0.61057506799999994</v>
      </c>
      <c r="H281" s="117">
        <v>0.52589878899999998</v>
      </c>
      <c r="I281" s="117">
        <v>0.54711679000000002</v>
      </c>
      <c r="J281" s="117">
        <v>5.5924274341848559</v>
      </c>
      <c r="K281" s="79">
        <v>17.473236625865745</v>
      </c>
      <c r="AK281" s="103">
        <v>43743</v>
      </c>
      <c r="AL281" s="118">
        <v>0.29812939599999999</v>
      </c>
      <c r="AM281" s="118">
        <v>0.293098943</v>
      </c>
      <c r="AN281" s="118">
        <v>0.39169357199999999</v>
      </c>
      <c r="AO281" s="118">
        <v>0.25496414300000003</v>
      </c>
      <c r="AP281" s="136">
        <v>0.181320598</v>
      </c>
    </row>
    <row r="282" spans="2:42">
      <c r="B282" s="103">
        <v>43744</v>
      </c>
      <c r="C282" s="118">
        <v>2.4172138300000001</v>
      </c>
      <c r="D282" s="118">
        <v>0.70945831799999992</v>
      </c>
      <c r="E282" s="118">
        <v>3.5150073870000003</v>
      </c>
      <c r="F282" s="117">
        <v>1.8969398976439633</v>
      </c>
      <c r="G282" s="117">
        <v>0.50053341399999995</v>
      </c>
      <c r="H282" s="117">
        <v>0.48680495299999998</v>
      </c>
      <c r="I282" s="117">
        <v>0.44737806099999999</v>
      </c>
      <c r="J282" s="117">
        <v>4.7516525861734893</v>
      </c>
      <c r="K282" s="79">
        <v>14.724988446817452</v>
      </c>
      <c r="AK282" s="103">
        <v>43744</v>
      </c>
      <c r="AL282" s="118">
        <v>0.25878140100000002</v>
      </c>
      <c r="AM282" s="118">
        <v>0.27141867999999997</v>
      </c>
      <c r="AN282" s="118">
        <v>0.34788943300000003</v>
      </c>
      <c r="AO282" s="118">
        <v>0.21262145300000002</v>
      </c>
      <c r="AP282" s="136">
        <v>0.13032770499999999</v>
      </c>
    </row>
    <row r="283" spans="2:42">
      <c r="B283" s="103">
        <v>43745</v>
      </c>
      <c r="C283" s="118">
        <v>2.503208018</v>
      </c>
      <c r="D283" s="118">
        <v>0.79493677800000007</v>
      </c>
      <c r="E283" s="118">
        <v>4.56804539</v>
      </c>
      <c r="F283" s="117">
        <v>2.3977396598322103</v>
      </c>
      <c r="G283" s="117">
        <v>0.68543932499999993</v>
      </c>
      <c r="H283" s="117">
        <v>0.52764157599999995</v>
      </c>
      <c r="I283" s="117">
        <v>0.57152036299999998</v>
      </c>
      <c r="J283" s="117">
        <v>5.6677201332434812</v>
      </c>
      <c r="K283" s="79">
        <v>17.716251243075693</v>
      </c>
      <c r="AK283" s="103">
        <v>43745</v>
      </c>
      <c r="AL283" s="118">
        <v>0.29126116600000002</v>
      </c>
      <c r="AM283" s="118">
        <v>0.30585336700000004</v>
      </c>
      <c r="AN283" s="118">
        <v>0.43976202600000003</v>
      </c>
      <c r="AO283" s="118">
        <v>0.237285528</v>
      </c>
      <c r="AP283" s="136">
        <v>0.269226093</v>
      </c>
    </row>
    <row r="284" spans="2:42">
      <c r="B284" s="103">
        <v>43746</v>
      </c>
      <c r="C284" s="118">
        <v>2.5098450740000002</v>
      </c>
      <c r="D284" s="118">
        <v>0.798559138</v>
      </c>
      <c r="E284" s="118">
        <v>5.268018562</v>
      </c>
      <c r="F284" s="117">
        <v>2.6836380203532921</v>
      </c>
      <c r="G284" s="117">
        <v>0.69281275399999998</v>
      </c>
      <c r="H284" s="117">
        <v>0.52925333100000005</v>
      </c>
      <c r="I284" s="117">
        <v>0.57849245599999999</v>
      </c>
      <c r="J284" s="117">
        <v>5.7701044075625232</v>
      </c>
      <c r="K284" s="79">
        <v>18.830723742915815</v>
      </c>
      <c r="AK284" s="103">
        <v>43746</v>
      </c>
      <c r="AL284" s="118">
        <v>0.33809703299999999</v>
      </c>
      <c r="AM284" s="118">
        <v>0.35171448499999997</v>
      </c>
      <c r="AN284" s="118">
        <v>0.45774363299999998</v>
      </c>
      <c r="AO284" s="118">
        <v>0.28838817499999997</v>
      </c>
      <c r="AP284" s="136">
        <v>0.26856501500000002</v>
      </c>
    </row>
    <row r="285" spans="2:42">
      <c r="B285" s="103">
        <v>43747</v>
      </c>
      <c r="C285" s="118">
        <v>2.507729243</v>
      </c>
      <c r="D285" s="118">
        <v>0.72112843599999998</v>
      </c>
      <c r="E285" s="118">
        <v>5.348520035</v>
      </c>
      <c r="F285" s="117">
        <v>2.6813875510524507</v>
      </c>
      <c r="G285" s="117">
        <v>0.69095418200000003</v>
      </c>
      <c r="H285" s="117">
        <v>0.53064436999999998</v>
      </c>
      <c r="I285" s="117">
        <v>0.58052870300000003</v>
      </c>
      <c r="J285" s="117">
        <v>6.0699562184355891</v>
      </c>
      <c r="K285" s="79">
        <v>19.130848738488041</v>
      </c>
      <c r="AK285" s="103">
        <v>43747</v>
      </c>
      <c r="AL285" s="118">
        <v>0.33368436200000001</v>
      </c>
      <c r="AM285" s="118">
        <v>0.350043936</v>
      </c>
      <c r="AN285" s="118">
        <v>0.45851042399999997</v>
      </c>
      <c r="AO285" s="118">
        <v>0.28820607199999998</v>
      </c>
      <c r="AP285" s="136">
        <v>0.27014903499999998</v>
      </c>
    </row>
    <row r="286" spans="2:42">
      <c r="B286" s="103">
        <v>43748</v>
      </c>
      <c r="C286" s="118">
        <v>2.510654916</v>
      </c>
      <c r="D286" s="118">
        <v>0.79012902399999996</v>
      </c>
      <c r="E286" s="118">
        <v>5.3579827019999993</v>
      </c>
      <c r="F286" s="117">
        <v>2.681123048942454</v>
      </c>
      <c r="G286" s="117">
        <v>0.69259752200000002</v>
      </c>
      <c r="H286" s="117">
        <v>0.53418369799999998</v>
      </c>
      <c r="I286" s="117">
        <v>0.58089103399999997</v>
      </c>
      <c r="J286" s="117">
        <v>6.0440172846687545</v>
      </c>
      <c r="K286" s="79">
        <v>19.191579229611211</v>
      </c>
      <c r="AK286" s="103">
        <v>43748</v>
      </c>
      <c r="AL286" s="118">
        <v>0.33500369699999999</v>
      </c>
      <c r="AM286" s="118">
        <v>0.35246134800000001</v>
      </c>
      <c r="AN286" s="118">
        <v>0.46292831099999998</v>
      </c>
      <c r="AO286" s="118">
        <v>0.289664278</v>
      </c>
      <c r="AP286" s="136">
        <v>0.27249845699999997</v>
      </c>
    </row>
    <row r="287" spans="2:42">
      <c r="B287" s="103">
        <v>43749</v>
      </c>
      <c r="C287" s="118">
        <v>2.5483752799999997</v>
      </c>
      <c r="D287" s="118">
        <v>0.78552718599999993</v>
      </c>
      <c r="E287" s="118">
        <v>5.2582356809999995</v>
      </c>
      <c r="F287" s="117">
        <v>2.5745852940593834</v>
      </c>
      <c r="G287" s="117">
        <v>0.692497523</v>
      </c>
      <c r="H287" s="117">
        <v>0.540789411</v>
      </c>
      <c r="I287" s="117">
        <v>0.52074244300000005</v>
      </c>
      <c r="J287" s="117">
        <v>5.547467324942863</v>
      </c>
      <c r="K287" s="79">
        <v>18.468220143002245</v>
      </c>
      <c r="AK287" s="103">
        <v>43749</v>
      </c>
      <c r="AL287" s="118">
        <v>0.305477357</v>
      </c>
      <c r="AM287" s="118">
        <v>0.34553911700000001</v>
      </c>
      <c r="AN287" s="118">
        <v>0.436690352</v>
      </c>
      <c r="AO287" s="118">
        <v>0.283972471</v>
      </c>
      <c r="AP287" s="136">
        <v>0.268499971</v>
      </c>
    </row>
    <row r="288" spans="2:42">
      <c r="B288" s="103">
        <v>43750</v>
      </c>
      <c r="C288" s="118">
        <v>2.4799793349999999</v>
      </c>
      <c r="D288" s="118">
        <v>0.78532551899999992</v>
      </c>
      <c r="E288" s="118">
        <v>4.7309927520000006</v>
      </c>
      <c r="F288" s="117">
        <v>2.200920938680889</v>
      </c>
      <c r="G288" s="117">
        <v>0.61057506799999994</v>
      </c>
      <c r="H288" s="117">
        <v>0.52589878899999998</v>
      </c>
      <c r="I288" s="117">
        <v>0.54711679000000002</v>
      </c>
      <c r="J288" s="117">
        <v>5.5924274341848559</v>
      </c>
      <c r="K288" s="79">
        <v>17.473236625865745</v>
      </c>
      <c r="AK288" s="103">
        <v>43750</v>
      </c>
      <c r="AL288" s="118">
        <v>0.29812939599999999</v>
      </c>
      <c r="AM288" s="118">
        <v>0.293098943</v>
      </c>
      <c r="AN288" s="118">
        <v>0.39169357199999999</v>
      </c>
      <c r="AO288" s="118">
        <v>0.25496414300000003</v>
      </c>
      <c r="AP288" s="136">
        <v>0.181320598</v>
      </c>
    </row>
    <row r="289" spans="2:42">
      <c r="B289" s="103">
        <v>43751</v>
      </c>
      <c r="C289" s="118">
        <v>2.4172138300000001</v>
      </c>
      <c r="D289" s="118">
        <v>0.70945831799999992</v>
      </c>
      <c r="E289" s="118">
        <v>3.5150073870000003</v>
      </c>
      <c r="F289" s="117">
        <v>1.8969398976439633</v>
      </c>
      <c r="G289" s="117">
        <v>0.50053341399999995</v>
      </c>
      <c r="H289" s="117">
        <v>0.48680495299999998</v>
      </c>
      <c r="I289" s="117">
        <v>0.44737806099999999</v>
      </c>
      <c r="J289" s="117">
        <v>4.7516525861734893</v>
      </c>
      <c r="K289" s="79">
        <v>14.724988446817452</v>
      </c>
      <c r="AK289" s="103">
        <v>43751</v>
      </c>
      <c r="AL289" s="118">
        <v>0.25878140100000002</v>
      </c>
      <c r="AM289" s="118">
        <v>0.27141867999999997</v>
      </c>
      <c r="AN289" s="118">
        <v>0.34788943300000003</v>
      </c>
      <c r="AO289" s="118">
        <v>0.21262145300000002</v>
      </c>
      <c r="AP289" s="136">
        <v>0.13032770499999999</v>
      </c>
    </row>
    <row r="290" spans="2:42">
      <c r="B290" s="103">
        <v>43752</v>
      </c>
      <c r="C290" s="118">
        <v>2.503208018</v>
      </c>
      <c r="D290" s="118">
        <v>0.79493677800000007</v>
      </c>
      <c r="E290" s="118">
        <v>4.56804539</v>
      </c>
      <c r="F290" s="117">
        <v>2.3977396598322103</v>
      </c>
      <c r="G290" s="117">
        <v>0.68543932499999993</v>
      </c>
      <c r="H290" s="117">
        <v>0.52764157599999995</v>
      </c>
      <c r="I290" s="117">
        <v>0.57152036299999998</v>
      </c>
      <c r="J290" s="117">
        <v>5.6677201332434812</v>
      </c>
      <c r="K290" s="79">
        <v>17.716251243075693</v>
      </c>
      <c r="AK290" s="103">
        <v>43752</v>
      </c>
      <c r="AL290" s="118">
        <v>0.29126116600000002</v>
      </c>
      <c r="AM290" s="118">
        <v>0.30585336700000004</v>
      </c>
      <c r="AN290" s="118">
        <v>0.43976202600000003</v>
      </c>
      <c r="AO290" s="118">
        <v>0.237285528</v>
      </c>
      <c r="AP290" s="136">
        <v>0.269226093</v>
      </c>
    </row>
    <row r="291" spans="2:42">
      <c r="B291" s="103">
        <v>43753</v>
      </c>
      <c r="C291" s="118">
        <v>2.5098450740000002</v>
      </c>
      <c r="D291" s="118">
        <v>0.798559138</v>
      </c>
      <c r="E291" s="118">
        <v>5.268018562</v>
      </c>
      <c r="F291" s="117">
        <v>2.6836380203532921</v>
      </c>
      <c r="G291" s="117">
        <v>0.69281275399999998</v>
      </c>
      <c r="H291" s="117">
        <v>0.52925333100000005</v>
      </c>
      <c r="I291" s="117">
        <v>0.57849245599999999</v>
      </c>
      <c r="J291" s="117">
        <v>5.7701044075625232</v>
      </c>
      <c r="K291" s="79">
        <v>18.830723742915815</v>
      </c>
      <c r="AK291" s="103">
        <v>43753</v>
      </c>
      <c r="AL291" s="118">
        <v>0.33809703299999999</v>
      </c>
      <c r="AM291" s="118">
        <v>0.35171448499999997</v>
      </c>
      <c r="AN291" s="118">
        <v>0.45774363299999998</v>
      </c>
      <c r="AO291" s="118">
        <v>0.28838817499999997</v>
      </c>
      <c r="AP291" s="136">
        <v>0.26856501500000002</v>
      </c>
    </row>
    <row r="292" spans="2:42">
      <c r="B292" s="103">
        <v>43754</v>
      </c>
      <c r="C292" s="118">
        <v>2.507729243</v>
      </c>
      <c r="D292" s="118">
        <v>0.72112843599999998</v>
      </c>
      <c r="E292" s="118">
        <v>5.348520035</v>
      </c>
      <c r="F292" s="117">
        <v>2.6813875510524507</v>
      </c>
      <c r="G292" s="117">
        <v>0.69095418200000003</v>
      </c>
      <c r="H292" s="117">
        <v>0.53064436999999998</v>
      </c>
      <c r="I292" s="117">
        <v>0.58052870300000003</v>
      </c>
      <c r="J292" s="117">
        <v>6.0699562184355891</v>
      </c>
      <c r="K292" s="79">
        <v>19.130848738488041</v>
      </c>
      <c r="AK292" s="103">
        <v>43754</v>
      </c>
      <c r="AL292" s="118">
        <v>0.33368436200000001</v>
      </c>
      <c r="AM292" s="118">
        <v>0.350043936</v>
      </c>
      <c r="AN292" s="118">
        <v>0.45851042399999997</v>
      </c>
      <c r="AO292" s="118">
        <v>0.28820607199999998</v>
      </c>
      <c r="AP292" s="136">
        <v>0.27014903499999998</v>
      </c>
    </row>
    <row r="293" spans="2:42">
      <c r="B293" s="103">
        <v>43755</v>
      </c>
      <c r="C293" s="118">
        <v>2.510654916</v>
      </c>
      <c r="D293" s="118">
        <v>0.79012902399999996</v>
      </c>
      <c r="E293" s="118">
        <v>5.3579827019999993</v>
      </c>
      <c r="F293" s="117">
        <v>2.681123048942454</v>
      </c>
      <c r="G293" s="117">
        <v>0.69259752200000002</v>
      </c>
      <c r="H293" s="117">
        <v>0.53418369799999998</v>
      </c>
      <c r="I293" s="117">
        <v>0.58089103399999997</v>
      </c>
      <c r="J293" s="117">
        <v>6.0440172846687545</v>
      </c>
      <c r="K293" s="79">
        <v>19.191579229611211</v>
      </c>
      <c r="AK293" s="103">
        <v>43755</v>
      </c>
      <c r="AL293" s="118">
        <v>0.33500369699999999</v>
      </c>
      <c r="AM293" s="118">
        <v>0.35246134800000001</v>
      </c>
      <c r="AN293" s="118">
        <v>0.46292831099999998</v>
      </c>
      <c r="AO293" s="118">
        <v>0.289664278</v>
      </c>
      <c r="AP293" s="136">
        <v>0.27249845699999997</v>
      </c>
    </row>
    <row r="294" spans="2:42">
      <c r="B294" s="103">
        <v>43756</v>
      </c>
      <c r="C294" s="118">
        <v>2.5483752799999997</v>
      </c>
      <c r="D294" s="118">
        <v>0.78552718599999993</v>
      </c>
      <c r="E294" s="118">
        <v>5.2582356809999995</v>
      </c>
      <c r="F294" s="117">
        <v>2.5745852940593834</v>
      </c>
      <c r="G294" s="117">
        <v>0.692497523</v>
      </c>
      <c r="H294" s="117">
        <v>0.540789411</v>
      </c>
      <c r="I294" s="117">
        <v>0.52074244300000005</v>
      </c>
      <c r="J294" s="117">
        <v>5.547467324942863</v>
      </c>
      <c r="K294" s="79">
        <v>18.468220143002245</v>
      </c>
      <c r="AK294" s="103">
        <v>43756</v>
      </c>
      <c r="AL294" s="118">
        <v>0.305477357</v>
      </c>
      <c r="AM294" s="118">
        <v>0.34553911700000001</v>
      </c>
      <c r="AN294" s="118">
        <v>0.436690352</v>
      </c>
      <c r="AO294" s="118">
        <v>0.283972471</v>
      </c>
      <c r="AP294" s="136">
        <v>0.268499971</v>
      </c>
    </row>
    <row r="295" spans="2:42">
      <c r="B295" s="103">
        <v>43757</v>
      </c>
      <c r="C295" s="118">
        <v>2.4799793349999999</v>
      </c>
      <c r="D295" s="118">
        <v>0.78532551899999992</v>
      </c>
      <c r="E295" s="118">
        <v>4.7309927520000006</v>
      </c>
      <c r="F295" s="117">
        <v>2.200920938680889</v>
      </c>
      <c r="G295" s="117">
        <v>0.61057506799999994</v>
      </c>
      <c r="H295" s="117">
        <v>0.52589878899999998</v>
      </c>
      <c r="I295" s="117">
        <v>0.54711679000000002</v>
      </c>
      <c r="J295" s="117">
        <v>5.5924274341848559</v>
      </c>
      <c r="K295" s="79">
        <v>17.473236625865745</v>
      </c>
      <c r="AK295" s="103">
        <v>43757</v>
      </c>
      <c r="AL295" s="118">
        <v>0.29812939599999999</v>
      </c>
      <c r="AM295" s="118">
        <v>0.293098943</v>
      </c>
      <c r="AN295" s="118">
        <v>0.39169357199999999</v>
      </c>
      <c r="AO295" s="118">
        <v>0.25496414300000003</v>
      </c>
      <c r="AP295" s="136">
        <v>0.181320598</v>
      </c>
    </row>
    <row r="296" spans="2:42">
      <c r="B296" s="103">
        <v>43758</v>
      </c>
      <c r="C296" s="118">
        <v>2.4172138300000001</v>
      </c>
      <c r="D296" s="118">
        <v>0.70945831799999992</v>
      </c>
      <c r="E296" s="118">
        <v>3.5150073870000003</v>
      </c>
      <c r="F296" s="117">
        <v>1.8969398976439633</v>
      </c>
      <c r="G296" s="117">
        <v>0.50053341399999995</v>
      </c>
      <c r="H296" s="117">
        <v>0.48680495299999998</v>
      </c>
      <c r="I296" s="117">
        <v>0.44737806099999999</v>
      </c>
      <c r="J296" s="117">
        <v>4.7516525861734893</v>
      </c>
      <c r="K296" s="79">
        <v>14.724988446817452</v>
      </c>
      <c r="AK296" s="103">
        <v>43758</v>
      </c>
      <c r="AL296" s="118">
        <v>0.25878140100000002</v>
      </c>
      <c r="AM296" s="118">
        <v>0.27141867999999997</v>
      </c>
      <c r="AN296" s="118">
        <v>0.34788943300000003</v>
      </c>
      <c r="AO296" s="118">
        <v>0.21262145300000002</v>
      </c>
      <c r="AP296" s="136">
        <v>0.13032770499999999</v>
      </c>
    </row>
    <row r="297" spans="2:42">
      <c r="B297" s="103">
        <v>43759</v>
      </c>
      <c r="C297" s="118">
        <v>2.503208018</v>
      </c>
      <c r="D297" s="118">
        <v>0.79493677800000007</v>
      </c>
      <c r="E297" s="118">
        <v>4.56804539</v>
      </c>
      <c r="F297" s="117">
        <v>2.3977396598322103</v>
      </c>
      <c r="G297" s="117">
        <v>0.68543932499999993</v>
      </c>
      <c r="H297" s="117">
        <v>0.52764157599999995</v>
      </c>
      <c r="I297" s="117">
        <v>0.57152036299999998</v>
      </c>
      <c r="J297" s="117">
        <v>5.6677201332434812</v>
      </c>
      <c r="K297" s="79">
        <v>17.716251243075693</v>
      </c>
      <c r="AK297" s="103">
        <v>43759</v>
      </c>
      <c r="AL297" s="118">
        <v>0.29126116600000002</v>
      </c>
      <c r="AM297" s="118">
        <v>0.30585336700000004</v>
      </c>
      <c r="AN297" s="118">
        <v>0.43976202600000003</v>
      </c>
      <c r="AO297" s="118">
        <v>0.237285528</v>
      </c>
      <c r="AP297" s="136">
        <v>0.269226093</v>
      </c>
    </row>
    <row r="298" spans="2:42">
      <c r="B298" s="103">
        <v>43760</v>
      </c>
      <c r="C298" s="118">
        <v>2.5484329160000003</v>
      </c>
      <c r="D298" s="118">
        <v>0.78800669899999998</v>
      </c>
      <c r="E298" s="118">
        <v>5.5261044519999993</v>
      </c>
      <c r="F298" s="117">
        <v>2.7229195503072248</v>
      </c>
      <c r="G298" s="117">
        <v>0.70375173300000005</v>
      </c>
      <c r="H298" s="117">
        <v>0.49831018699999996</v>
      </c>
      <c r="I298" s="117">
        <v>0.57058810500000001</v>
      </c>
      <c r="J298" s="117">
        <v>6.7464038408115838</v>
      </c>
      <c r="K298" s="79">
        <v>20.104517483118812</v>
      </c>
      <c r="AK298" s="103">
        <v>43760</v>
      </c>
      <c r="AL298" s="118">
        <v>0.33820833</v>
      </c>
      <c r="AM298" s="118">
        <v>0.35244278899999998</v>
      </c>
      <c r="AN298" s="118">
        <v>0.452107025</v>
      </c>
      <c r="AO298" s="118">
        <v>0.29202691999999997</v>
      </c>
      <c r="AP298" s="136">
        <v>0.292299168</v>
      </c>
    </row>
    <row r="299" spans="2:42">
      <c r="B299" s="103">
        <v>43761</v>
      </c>
      <c r="C299" s="118">
        <v>2.5514024490000002</v>
      </c>
      <c r="D299" s="118">
        <v>0.83026417600000002</v>
      </c>
      <c r="E299" s="118">
        <v>5.5699527259999995</v>
      </c>
      <c r="F299" s="117">
        <v>2.7533779725424261</v>
      </c>
      <c r="G299" s="117">
        <v>0.703355544</v>
      </c>
      <c r="H299" s="117">
        <v>0.53632817200000005</v>
      </c>
      <c r="I299" s="117">
        <v>0.58049195600000003</v>
      </c>
      <c r="J299" s="117">
        <v>6.8616089570115912</v>
      </c>
      <c r="K299" s="79">
        <v>20.386781952554017</v>
      </c>
      <c r="AK299" s="103">
        <v>43761</v>
      </c>
      <c r="AL299" s="118">
        <v>0.34416766100000001</v>
      </c>
      <c r="AM299" s="118">
        <v>0.35428411700000001</v>
      </c>
      <c r="AN299" s="118">
        <v>0.464464341</v>
      </c>
      <c r="AO299" s="118">
        <v>0.29631634899999998</v>
      </c>
      <c r="AP299" s="136">
        <v>0.29577898599999997</v>
      </c>
    </row>
    <row r="300" spans="2:42">
      <c r="B300" s="103">
        <v>43762</v>
      </c>
      <c r="C300" s="118">
        <v>2.5594932510000001</v>
      </c>
      <c r="D300" s="118">
        <v>0.83018441899999995</v>
      </c>
      <c r="E300" s="118">
        <v>5.6356255060000002</v>
      </c>
      <c r="F300" s="117">
        <v>2.7775401451387314</v>
      </c>
      <c r="G300" s="117">
        <v>0.70525676699999995</v>
      </c>
      <c r="H300" s="117">
        <v>0.53966501</v>
      </c>
      <c r="I300" s="117">
        <v>0.57919415699999999</v>
      </c>
      <c r="J300" s="117">
        <v>6.9734703081641642</v>
      </c>
      <c r="K300" s="79">
        <v>20.600429563302896</v>
      </c>
      <c r="AK300" s="103">
        <v>43762</v>
      </c>
      <c r="AL300" s="118">
        <v>0.34559165799999997</v>
      </c>
      <c r="AM300" s="118">
        <v>0.357110924</v>
      </c>
      <c r="AN300" s="118">
        <v>0.46522975900000002</v>
      </c>
      <c r="AO300" s="118">
        <v>0.30326941400000001</v>
      </c>
      <c r="AP300" s="136">
        <v>0.29242858899999996</v>
      </c>
    </row>
    <row r="301" spans="2:42">
      <c r="B301" s="103">
        <v>43763</v>
      </c>
      <c r="C301" s="118">
        <v>2.6108032360000002</v>
      </c>
      <c r="D301" s="118">
        <v>0.83033773199999994</v>
      </c>
      <c r="E301" s="118">
        <v>5.6410377670000003</v>
      </c>
      <c r="F301" s="117">
        <v>2.7848240776294166</v>
      </c>
      <c r="G301" s="117">
        <v>0.70709737100000003</v>
      </c>
      <c r="H301" s="117">
        <v>0.54726786500000002</v>
      </c>
      <c r="I301" s="117">
        <v>0.58349380299999998</v>
      </c>
      <c r="J301" s="117">
        <v>6.5536902890169513</v>
      </c>
      <c r="K301" s="79">
        <v>20.258552140646369</v>
      </c>
      <c r="AK301" s="103">
        <v>43763</v>
      </c>
      <c r="AL301" s="118">
        <v>0.35124457799999997</v>
      </c>
      <c r="AM301" s="118">
        <v>0.35684318100000001</v>
      </c>
      <c r="AN301" s="118">
        <v>0.46080510299999999</v>
      </c>
      <c r="AO301" s="118">
        <v>0.30079387300000004</v>
      </c>
      <c r="AP301" s="136">
        <v>0.30092539299999999</v>
      </c>
    </row>
    <row r="302" spans="2:42">
      <c r="B302" s="103">
        <v>43764</v>
      </c>
      <c r="C302" s="118">
        <v>2.5577511500000001</v>
      </c>
      <c r="D302" s="118">
        <v>0.799702684</v>
      </c>
      <c r="E302" s="118">
        <v>5.0888705530000005</v>
      </c>
      <c r="F302" s="117">
        <v>2.4279495705256333</v>
      </c>
      <c r="G302" s="117">
        <v>0.65410589200000002</v>
      </c>
      <c r="H302" s="117">
        <v>0.52890024699999993</v>
      </c>
      <c r="I302" s="117">
        <v>0.54990958099999998</v>
      </c>
      <c r="J302" s="117">
        <v>6.1154798895576281</v>
      </c>
      <c r="K302" s="79">
        <v>18.722669567083262</v>
      </c>
      <c r="AK302" s="103">
        <v>43764</v>
      </c>
      <c r="AL302" s="118">
        <v>0.32469942400000001</v>
      </c>
      <c r="AM302" s="118">
        <v>0.32447615299999999</v>
      </c>
      <c r="AN302" s="118">
        <v>0.42235497499999997</v>
      </c>
      <c r="AO302" s="118">
        <v>0.27122455900000003</v>
      </c>
      <c r="AP302" s="136">
        <v>0.22916565799999999</v>
      </c>
    </row>
    <row r="303" spans="2:42">
      <c r="B303" s="103">
        <v>43765</v>
      </c>
      <c r="C303" s="118">
        <v>2.4631023289999998</v>
      </c>
      <c r="D303" s="118">
        <v>0.58129444399999997</v>
      </c>
      <c r="E303" s="118">
        <v>4.1126972629999994</v>
      </c>
      <c r="F303" s="117">
        <v>2.1043488382614077</v>
      </c>
      <c r="G303" s="117">
        <v>0.58863741000000003</v>
      </c>
      <c r="H303" s="117">
        <v>0.48892770099999999</v>
      </c>
      <c r="I303" s="117">
        <v>0.45984465999999996</v>
      </c>
      <c r="J303" s="117">
        <v>5.7078513371170452</v>
      </c>
      <c r="K303" s="79">
        <v>16.506703982378454</v>
      </c>
      <c r="AK303" s="103">
        <v>43765</v>
      </c>
      <c r="AL303" s="118">
        <v>0.29178297399999997</v>
      </c>
      <c r="AM303" s="118">
        <v>0.28430237899999999</v>
      </c>
      <c r="AN303" s="118">
        <v>0.36157246000000004</v>
      </c>
      <c r="AO303" s="118">
        <v>0.232434168</v>
      </c>
      <c r="AP303" s="136">
        <v>0.16693613300000001</v>
      </c>
    </row>
    <row r="304" spans="2:42">
      <c r="B304" s="103">
        <v>43766</v>
      </c>
      <c r="C304" s="118">
        <v>2.555853624</v>
      </c>
      <c r="D304" s="118">
        <v>0.67930738600000007</v>
      </c>
      <c r="E304" s="118">
        <v>5.1643067330000001</v>
      </c>
      <c r="F304" s="117">
        <v>2.6885315400748206</v>
      </c>
      <c r="G304" s="117">
        <v>0.70056563699999996</v>
      </c>
      <c r="H304" s="117">
        <v>0.53710878500000003</v>
      </c>
      <c r="I304" s="117">
        <v>0.56936750000000003</v>
      </c>
      <c r="J304" s="117">
        <v>6.6685938037373207</v>
      </c>
      <c r="K304" s="79">
        <v>19.563635008812142</v>
      </c>
      <c r="AK304" s="103">
        <v>43766</v>
      </c>
      <c r="AL304" s="118">
        <v>0.33888739200000001</v>
      </c>
      <c r="AM304" s="118">
        <v>0.34880293199999995</v>
      </c>
      <c r="AN304" s="118">
        <v>0.46263796099999999</v>
      </c>
      <c r="AO304" s="118">
        <v>0.29581980400000002</v>
      </c>
      <c r="AP304" s="136">
        <v>0.29316018199999999</v>
      </c>
    </row>
    <row r="305" spans="2:42">
      <c r="B305" s="103">
        <v>43767</v>
      </c>
      <c r="C305" s="118">
        <v>2.542882423</v>
      </c>
      <c r="D305" s="118">
        <v>0.78802415100000001</v>
      </c>
      <c r="E305" s="118">
        <v>5.5574926849999997</v>
      </c>
      <c r="F305" s="117">
        <v>2.7764217937318301</v>
      </c>
      <c r="G305" s="117">
        <v>0.70346997499999997</v>
      </c>
      <c r="H305" s="117">
        <v>0.53904954900000002</v>
      </c>
      <c r="I305" s="117">
        <v>0.579248859</v>
      </c>
      <c r="J305" s="117">
        <v>6.9113543892789213</v>
      </c>
      <c r="K305" s="79">
        <v>20.397943825010749</v>
      </c>
      <c r="AK305" s="103">
        <v>43767</v>
      </c>
      <c r="AL305" s="118">
        <v>0.34337087800000005</v>
      </c>
      <c r="AM305" s="118">
        <v>0.35450495899999995</v>
      </c>
      <c r="AN305" s="118">
        <v>0.46664923800000002</v>
      </c>
      <c r="AO305" s="118">
        <v>0.30233420700000002</v>
      </c>
      <c r="AP305" s="136">
        <v>0.29572350400000003</v>
      </c>
    </row>
    <row r="306" spans="2:42">
      <c r="B306" s="103">
        <v>43768</v>
      </c>
      <c r="C306" s="118">
        <v>2.535543374</v>
      </c>
      <c r="D306" s="118">
        <v>0.79475981799999995</v>
      </c>
      <c r="E306" s="118">
        <v>5.7065277439999997</v>
      </c>
      <c r="F306" s="117">
        <v>2.7850310797196616</v>
      </c>
      <c r="G306" s="117">
        <v>0.70452231700000001</v>
      </c>
      <c r="H306" s="117">
        <v>0.53124110499999999</v>
      </c>
      <c r="I306" s="117">
        <v>0.58152378699999996</v>
      </c>
      <c r="J306" s="117">
        <v>6.993405610183232</v>
      </c>
      <c r="K306" s="79">
        <v>20.632554834902894</v>
      </c>
      <c r="AK306" s="103">
        <v>43768</v>
      </c>
      <c r="AL306" s="118">
        <v>0.34431239699999999</v>
      </c>
      <c r="AM306" s="118">
        <v>0.35592046100000002</v>
      </c>
      <c r="AN306" s="118">
        <v>0.46723595500000004</v>
      </c>
      <c r="AO306" s="118">
        <v>0.30037387199999999</v>
      </c>
      <c r="AP306" s="136">
        <v>0.30127927199999999</v>
      </c>
    </row>
    <row r="307" spans="2:42">
      <c r="B307" s="103">
        <v>43769</v>
      </c>
      <c r="C307" s="118">
        <v>2.5422699449999997</v>
      </c>
      <c r="D307" s="118">
        <v>0.80078910800000003</v>
      </c>
      <c r="E307" s="118">
        <v>5.7222307599999995</v>
      </c>
      <c r="F307" s="117">
        <v>2.7635588086267684</v>
      </c>
      <c r="G307" s="117">
        <v>0.71313222400000009</v>
      </c>
      <c r="H307" s="117">
        <v>0.53252531000000003</v>
      </c>
      <c r="I307" s="117">
        <v>0.58221320200000004</v>
      </c>
      <c r="J307" s="117">
        <v>6.9773166871089121</v>
      </c>
      <c r="K307" s="79">
        <v>20.63403604473568</v>
      </c>
      <c r="AK307" s="103">
        <v>43769</v>
      </c>
      <c r="AL307" s="118">
        <v>0.343136936</v>
      </c>
      <c r="AM307" s="118">
        <v>0.35946563199999998</v>
      </c>
      <c r="AN307" s="118">
        <v>0.44194601699999997</v>
      </c>
      <c r="AO307" s="118">
        <v>0.304947517</v>
      </c>
      <c r="AP307" s="136">
        <v>0.30315502100000002</v>
      </c>
    </row>
    <row r="308" spans="2:42">
      <c r="B308" s="103">
        <v>43770</v>
      </c>
      <c r="C308" s="118">
        <v>2.5845692859999998</v>
      </c>
      <c r="D308" s="118">
        <v>0.80586595400000005</v>
      </c>
      <c r="E308" s="118">
        <v>5.6625380990000007</v>
      </c>
      <c r="F308" s="117">
        <v>2.3467160322182119</v>
      </c>
      <c r="G308" s="117">
        <v>0.71278327800000008</v>
      </c>
      <c r="H308" s="117">
        <v>0.54000141899999998</v>
      </c>
      <c r="I308" s="117">
        <v>0.58518316500000001</v>
      </c>
      <c r="J308" s="117">
        <v>6.4439385515416285</v>
      </c>
      <c r="K308" s="79">
        <v>19.681595784759843</v>
      </c>
      <c r="AK308" s="103">
        <v>43770</v>
      </c>
      <c r="AL308" s="118">
        <v>0.34715553799999999</v>
      </c>
      <c r="AM308" s="118">
        <v>0.30072608699999998</v>
      </c>
      <c r="AN308" s="118">
        <v>0.39298180500000002</v>
      </c>
      <c r="AO308" s="118">
        <v>0.238499659</v>
      </c>
      <c r="AP308" s="136">
        <v>0.17859787499999999</v>
      </c>
    </row>
    <row r="309" spans="2:42">
      <c r="B309" s="103">
        <v>43771</v>
      </c>
      <c r="C309" s="118">
        <v>2.5325267949999999</v>
      </c>
      <c r="D309" s="118">
        <v>0.79130563899999995</v>
      </c>
      <c r="E309" s="118">
        <v>4.8408265219999995</v>
      </c>
      <c r="F309" s="117">
        <v>2.4034712099092062</v>
      </c>
      <c r="G309" s="117">
        <v>0.65773652699999996</v>
      </c>
      <c r="H309" s="117">
        <v>0.53473697400000009</v>
      </c>
      <c r="I309" s="117">
        <v>0.507206987</v>
      </c>
      <c r="J309" s="117">
        <v>6.0593423437154517</v>
      </c>
      <c r="K309" s="79">
        <v>18.327152997624658</v>
      </c>
      <c r="AK309" s="103">
        <v>43771</v>
      </c>
      <c r="AL309" s="118">
        <v>0.31896161000000001</v>
      </c>
      <c r="AM309" s="118">
        <v>0.32674546600000004</v>
      </c>
      <c r="AN309" s="118">
        <v>0.42801860999999997</v>
      </c>
      <c r="AO309" s="118">
        <v>0.26141861900000002</v>
      </c>
      <c r="AP309" s="136">
        <v>0.21237075</v>
      </c>
    </row>
    <row r="310" spans="2:42">
      <c r="B310" s="103">
        <v>43772</v>
      </c>
      <c r="C310" s="118">
        <v>2.4402908719999998</v>
      </c>
      <c r="D310" s="118">
        <v>0.72907321999999997</v>
      </c>
      <c r="E310" s="118">
        <v>3.7203203569999999</v>
      </c>
      <c r="F310" s="117">
        <v>2.117197145238348</v>
      </c>
      <c r="G310" s="117">
        <v>0.572992257</v>
      </c>
      <c r="H310" s="117">
        <v>0.50419277399999995</v>
      </c>
      <c r="I310" s="117">
        <v>0.42900220899999997</v>
      </c>
      <c r="J310" s="117">
        <v>5.6662147800548768</v>
      </c>
      <c r="K310" s="79">
        <v>16.179283614293226</v>
      </c>
      <c r="AK310" s="103">
        <v>43772</v>
      </c>
      <c r="AL310" s="118">
        <v>0.289900202</v>
      </c>
      <c r="AM310" s="118">
        <v>0.29335154800000002</v>
      </c>
      <c r="AN310" s="118">
        <v>0.37386783500000004</v>
      </c>
      <c r="AO310" s="118">
        <v>0.25018360899999997</v>
      </c>
      <c r="AP310" s="136">
        <v>0.15796180199999998</v>
      </c>
    </row>
    <row r="311" spans="2:42">
      <c r="B311" s="103">
        <v>43773</v>
      </c>
      <c r="C311" s="118">
        <v>2.532162638</v>
      </c>
      <c r="D311" s="118">
        <v>0.78657201300000001</v>
      </c>
      <c r="E311" s="118">
        <v>5.0662200769999997</v>
      </c>
      <c r="F311" s="117">
        <v>2.7812543617161527</v>
      </c>
      <c r="G311" s="117">
        <v>0.58590641399999999</v>
      </c>
      <c r="H311" s="117">
        <v>0.51134289600000005</v>
      </c>
      <c r="I311" s="117">
        <v>0.57760063899999992</v>
      </c>
      <c r="J311" s="117">
        <v>6.6912435353801571</v>
      </c>
      <c r="K311" s="79">
        <v>19.53230257409631</v>
      </c>
      <c r="AK311" s="103">
        <v>43773</v>
      </c>
      <c r="AL311" s="118">
        <v>0.347944743</v>
      </c>
      <c r="AM311" s="118">
        <v>0.35750069300000004</v>
      </c>
      <c r="AN311" s="118">
        <v>0.468197433</v>
      </c>
      <c r="AO311" s="118">
        <v>0.29705664700000001</v>
      </c>
      <c r="AP311" s="136">
        <v>0.293400836</v>
      </c>
    </row>
    <row r="312" spans="2:42">
      <c r="B312" s="103">
        <v>43774</v>
      </c>
      <c r="C312" s="118">
        <v>2.5400765060000001</v>
      </c>
      <c r="D312" s="118">
        <v>0.79436734499999995</v>
      </c>
      <c r="E312" s="118">
        <v>5.5609725719999998</v>
      </c>
      <c r="F312" s="117">
        <v>2.7954980792330022</v>
      </c>
      <c r="G312" s="117">
        <v>0.70124608999999993</v>
      </c>
      <c r="H312" s="117">
        <v>0.53518834400000004</v>
      </c>
      <c r="I312" s="117">
        <v>0.58386967700000003</v>
      </c>
      <c r="J312" s="117">
        <v>6.918707747186307</v>
      </c>
      <c r="K312" s="79">
        <v>20.429926360419312</v>
      </c>
      <c r="AK312" s="103">
        <v>43774</v>
      </c>
      <c r="AL312" s="118">
        <v>0.34897135700000004</v>
      </c>
      <c r="AM312" s="118">
        <v>0.36086369900000004</v>
      </c>
      <c r="AN312" s="118">
        <v>0.46792576499999999</v>
      </c>
      <c r="AO312" s="118">
        <v>0.30171210800000003</v>
      </c>
      <c r="AP312" s="136">
        <v>0.29591240200000002</v>
      </c>
    </row>
    <row r="313" spans="2:42">
      <c r="B313" s="103">
        <v>43775</v>
      </c>
      <c r="C313" s="118">
        <v>2.5354360690000002</v>
      </c>
      <c r="D313" s="118">
        <v>0.79810528799999991</v>
      </c>
      <c r="E313" s="118">
        <v>5.6426481440000007</v>
      </c>
      <c r="F313" s="117">
        <v>2.7858631091951827</v>
      </c>
      <c r="G313" s="117">
        <v>0.70451114399999992</v>
      </c>
      <c r="H313" s="117">
        <v>0.53155704100000001</v>
      </c>
      <c r="I313" s="117">
        <v>0.58495788699999995</v>
      </c>
      <c r="J313" s="117">
        <v>6.962165219550621</v>
      </c>
      <c r="K313" s="79">
        <v>20.545243901745803</v>
      </c>
      <c r="AK313" s="103">
        <v>43775</v>
      </c>
      <c r="AL313" s="118">
        <v>0.35092150099999997</v>
      </c>
      <c r="AM313" s="118">
        <v>0.35933990300000002</v>
      </c>
      <c r="AN313" s="118">
        <v>0.46861350499999999</v>
      </c>
      <c r="AO313" s="118">
        <v>0.298901164</v>
      </c>
      <c r="AP313" s="136">
        <v>0.294156317</v>
      </c>
    </row>
    <row r="314" spans="2:42">
      <c r="B314" s="103">
        <v>43776</v>
      </c>
      <c r="C314" s="118">
        <v>2.536384355</v>
      </c>
      <c r="D314" s="118">
        <v>0.80170020799999997</v>
      </c>
      <c r="E314" s="118">
        <v>5.7142453669999993</v>
      </c>
      <c r="F314" s="117">
        <v>2.8043898477601492</v>
      </c>
      <c r="G314" s="117">
        <v>0.70546402599999991</v>
      </c>
      <c r="H314" s="117">
        <v>0.53173694499999991</v>
      </c>
      <c r="I314" s="117">
        <v>0.58541997000000001</v>
      </c>
      <c r="J314" s="117">
        <v>7.0122865882586547</v>
      </c>
      <c r="K314" s="79">
        <v>20.691627307018805</v>
      </c>
      <c r="AK314" s="103">
        <v>43776</v>
      </c>
      <c r="AL314" s="118">
        <v>0.35189878200000002</v>
      </c>
      <c r="AM314" s="118">
        <v>0.36420192200000001</v>
      </c>
      <c r="AN314" s="118">
        <v>0.46758624500000001</v>
      </c>
      <c r="AO314" s="118">
        <v>0.299014579</v>
      </c>
      <c r="AP314" s="136">
        <v>0.29805586700000003</v>
      </c>
    </row>
    <row r="315" spans="2:42">
      <c r="B315" s="103">
        <v>43777</v>
      </c>
      <c r="C315" s="118">
        <v>2.5936748820000002</v>
      </c>
      <c r="D315" s="118">
        <v>0.80489701100000011</v>
      </c>
      <c r="E315" s="118">
        <v>5.6326948990000005</v>
      </c>
      <c r="F315" s="117">
        <v>2.7951151829114993</v>
      </c>
      <c r="G315" s="117">
        <v>0.70589978099999995</v>
      </c>
      <c r="H315" s="117">
        <v>0.53813677399999993</v>
      </c>
      <c r="I315" s="117">
        <v>0.58729038899999997</v>
      </c>
      <c r="J315" s="117">
        <v>6.5518956166512581</v>
      </c>
      <c r="K315" s="79">
        <v>20.209604535562757</v>
      </c>
      <c r="AK315" s="103">
        <v>43777</v>
      </c>
      <c r="AL315" s="118">
        <v>0.346592974</v>
      </c>
      <c r="AM315" s="118">
        <v>0.36245244799999998</v>
      </c>
      <c r="AN315" s="118">
        <v>0.46487079100000001</v>
      </c>
      <c r="AO315" s="118">
        <v>0.30312264299999997</v>
      </c>
      <c r="AP315" s="136">
        <v>0.30304181099999999</v>
      </c>
    </row>
    <row r="316" spans="2:42">
      <c r="B316" s="103">
        <v>43778</v>
      </c>
      <c r="C316" s="118">
        <v>2.5305060570000002</v>
      </c>
      <c r="D316" s="118">
        <v>0.76020118700000006</v>
      </c>
      <c r="E316" s="118">
        <v>5.0141957389999998</v>
      </c>
      <c r="F316" s="117">
        <v>2.4695824974333713</v>
      </c>
      <c r="G316" s="117">
        <v>0.65453118399999999</v>
      </c>
      <c r="H316" s="117">
        <v>0.51591994900000004</v>
      </c>
      <c r="I316" s="117">
        <v>0.55566618899999998</v>
      </c>
      <c r="J316" s="117">
        <v>5.9691998887004445</v>
      </c>
      <c r="K316" s="79">
        <v>18.469802691133815</v>
      </c>
      <c r="AK316" s="103">
        <v>43778</v>
      </c>
      <c r="AL316" s="118">
        <v>0.32766464899999997</v>
      </c>
      <c r="AM316" s="118">
        <v>0.33627002899999997</v>
      </c>
      <c r="AN316" s="118">
        <v>0.419835493</v>
      </c>
      <c r="AO316" s="118">
        <v>0.27537189699999998</v>
      </c>
      <c r="AP316" s="136">
        <v>0.23097566899999999</v>
      </c>
    </row>
    <row r="317" spans="2:42">
      <c r="B317" s="103">
        <v>43779</v>
      </c>
      <c r="C317" s="118">
        <v>2.4500359819999997</v>
      </c>
      <c r="D317" s="118">
        <v>0.74794605700000005</v>
      </c>
      <c r="E317" s="118">
        <v>3.82075012</v>
      </c>
      <c r="F317" s="117">
        <v>2.0408961354008199</v>
      </c>
      <c r="G317" s="117">
        <v>0.55968565300000006</v>
      </c>
      <c r="H317" s="117">
        <v>0.48424277799999998</v>
      </c>
      <c r="I317" s="117">
        <v>0.45094034799999999</v>
      </c>
      <c r="J317" s="117">
        <v>5.6453981465016252</v>
      </c>
      <c r="K317" s="79">
        <v>16.199895219902448</v>
      </c>
      <c r="AK317" s="103">
        <v>43779</v>
      </c>
      <c r="AL317" s="118">
        <v>0.29597098300000002</v>
      </c>
      <c r="AM317" s="118">
        <v>0.27386068400000002</v>
      </c>
      <c r="AN317" s="118">
        <v>0.34794632400000003</v>
      </c>
      <c r="AO317" s="118">
        <v>0.22563386099999999</v>
      </c>
      <c r="AP317" s="136">
        <v>0.158199808</v>
      </c>
    </row>
    <row r="318" spans="2:42">
      <c r="B318" s="103">
        <v>43780</v>
      </c>
      <c r="C318" s="118">
        <v>2.555085847</v>
      </c>
      <c r="D318" s="118">
        <v>0.80773541599999998</v>
      </c>
      <c r="E318" s="118">
        <v>4.6070010949999993</v>
      </c>
      <c r="F318" s="117">
        <v>2.6069325730140065</v>
      </c>
      <c r="G318" s="117">
        <v>0.69897640399999994</v>
      </c>
      <c r="H318" s="117">
        <v>0.53073720599999996</v>
      </c>
      <c r="I318" s="117">
        <v>0.57808965000000001</v>
      </c>
      <c r="J318" s="117">
        <v>6.5659468934049645</v>
      </c>
      <c r="K318" s="79">
        <v>18.950505084418968</v>
      </c>
      <c r="AK318" s="103">
        <v>43780</v>
      </c>
      <c r="AL318" s="118">
        <v>0.34714075</v>
      </c>
      <c r="AM318" s="118">
        <v>0.27341195800000001</v>
      </c>
      <c r="AN318" s="118">
        <v>0.46264546600000001</v>
      </c>
      <c r="AO318" s="118">
        <v>0.29970495400000002</v>
      </c>
      <c r="AP318" s="136">
        <v>0.28848921599999999</v>
      </c>
    </row>
    <row r="319" spans="2:42">
      <c r="B319" s="103">
        <v>43781</v>
      </c>
      <c r="C319" s="118">
        <v>2.5409269079999999</v>
      </c>
      <c r="D319" s="118">
        <v>0.77940551100000011</v>
      </c>
      <c r="E319" s="118">
        <v>5.548492381</v>
      </c>
      <c r="F319" s="117">
        <v>2.7925366611320657</v>
      </c>
      <c r="G319" s="117">
        <v>0.70604123799999996</v>
      </c>
      <c r="H319" s="117">
        <v>0.53117189899999995</v>
      </c>
      <c r="I319" s="117">
        <v>0.58237011500000002</v>
      </c>
      <c r="J319" s="117">
        <v>6.9345951790971103</v>
      </c>
      <c r="K319" s="79">
        <v>20.415539892229177</v>
      </c>
      <c r="AK319" s="103">
        <v>43781</v>
      </c>
      <c r="AL319" s="118">
        <v>0.34970412400000001</v>
      </c>
      <c r="AM319" s="118">
        <v>0.36247644300000004</v>
      </c>
      <c r="AN319" s="118">
        <v>0.46465409000000002</v>
      </c>
      <c r="AO319" s="118">
        <v>0.300615619</v>
      </c>
      <c r="AP319" s="136">
        <v>0.292270855</v>
      </c>
    </row>
    <row r="320" spans="2:42">
      <c r="B320" s="103">
        <v>43782</v>
      </c>
      <c r="C320" s="118">
        <v>2.548227437</v>
      </c>
      <c r="D320" s="118">
        <v>0.79713536699999998</v>
      </c>
      <c r="E320" s="118">
        <v>5.5677840070000002</v>
      </c>
      <c r="F320" s="117">
        <v>2.7884927797938719</v>
      </c>
      <c r="G320" s="117">
        <v>0.71136571999999998</v>
      </c>
      <c r="H320" s="117">
        <v>0.53013161199999992</v>
      </c>
      <c r="I320" s="117">
        <v>0.58563775699999998</v>
      </c>
      <c r="J320" s="117">
        <v>6.9628509432641028</v>
      </c>
      <c r="K320" s="79">
        <v>20.491625623057974</v>
      </c>
      <c r="AK320" s="103">
        <v>43782</v>
      </c>
      <c r="AL320" s="118">
        <v>0.35107645500000001</v>
      </c>
      <c r="AM320" s="118">
        <v>0.35921015899999997</v>
      </c>
      <c r="AN320" s="118">
        <v>0.46441098800000002</v>
      </c>
      <c r="AO320" s="118">
        <v>0.29923153800000002</v>
      </c>
      <c r="AP320" s="136">
        <v>0.29367262699999996</v>
      </c>
    </row>
    <row r="321" spans="2:42">
      <c r="B321" s="103">
        <v>43783</v>
      </c>
      <c r="C321" s="118">
        <v>2.5529226270000001</v>
      </c>
      <c r="D321" s="118">
        <v>0.79467220900000002</v>
      </c>
      <c r="E321" s="118">
        <v>5.6354735810000003</v>
      </c>
      <c r="F321" s="117">
        <v>2.7978627883676612</v>
      </c>
      <c r="G321" s="117">
        <v>0.71214391299999991</v>
      </c>
      <c r="H321" s="117">
        <v>0.53697897100000003</v>
      </c>
      <c r="I321" s="117">
        <v>0.590970573</v>
      </c>
      <c r="J321" s="117">
        <v>7.0027602317927293</v>
      </c>
      <c r="K321" s="79">
        <v>20.623784894160394</v>
      </c>
      <c r="AK321" s="103">
        <v>43783</v>
      </c>
      <c r="AL321" s="118">
        <v>0.350793042</v>
      </c>
      <c r="AM321" s="118">
        <v>0.36315800599999998</v>
      </c>
      <c r="AN321" s="118">
        <v>0.46528739600000002</v>
      </c>
      <c r="AO321" s="118">
        <v>0.298786728</v>
      </c>
      <c r="AP321" s="136">
        <v>0.298180108</v>
      </c>
    </row>
    <row r="322" spans="2:42">
      <c r="B322" s="103">
        <v>43784</v>
      </c>
      <c r="C322" s="118">
        <v>2.609183298</v>
      </c>
      <c r="D322" s="118">
        <v>0.790825946</v>
      </c>
      <c r="E322" s="118">
        <v>5.6562119439999998</v>
      </c>
      <c r="F322" s="117">
        <v>2.7901444654635159</v>
      </c>
      <c r="G322" s="117">
        <v>0.71350436299999997</v>
      </c>
      <c r="H322" s="117">
        <v>0.54215819099999996</v>
      </c>
      <c r="I322" s="117">
        <v>0.51597379799999998</v>
      </c>
      <c r="J322" s="117">
        <v>6.5110993034666906</v>
      </c>
      <c r="K322" s="79">
        <v>20.129101308930206</v>
      </c>
      <c r="AK322" s="103">
        <v>43784</v>
      </c>
      <c r="AL322" s="118">
        <v>0.34890915500000003</v>
      </c>
      <c r="AM322" s="118">
        <v>0.36579176600000002</v>
      </c>
      <c r="AN322" s="118">
        <v>0.45973258899999997</v>
      </c>
      <c r="AO322" s="118">
        <v>0.30367579100000003</v>
      </c>
      <c r="AP322" s="136">
        <v>0.30171993400000002</v>
      </c>
    </row>
    <row r="323" spans="2:42">
      <c r="B323" s="103">
        <v>43785</v>
      </c>
      <c r="C323" s="118">
        <v>2.5251443070000001</v>
      </c>
      <c r="D323" s="118">
        <v>0.80508556000000009</v>
      </c>
      <c r="E323" s="118">
        <v>5.0494546100000006</v>
      </c>
      <c r="F323" s="117">
        <v>2.4529273681058248</v>
      </c>
      <c r="G323" s="117">
        <v>0.65954596300000001</v>
      </c>
      <c r="H323" s="117">
        <v>0.52727722600000004</v>
      </c>
      <c r="I323" s="117">
        <v>0.48328104900000002</v>
      </c>
      <c r="J323" s="117">
        <v>6.1749019759772423</v>
      </c>
      <c r="K323" s="79">
        <v>18.677618059083066</v>
      </c>
      <c r="AK323" s="103">
        <v>43785</v>
      </c>
      <c r="AL323" s="118">
        <v>0.325627167</v>
      </c>
      <c r="AM323" s="118">
        <v>0.32931808600000001</v>
      </c>
      <c r="AN323" s="118">
        <v>0.42259854599999996</v>
      </c>
      <c r="AO323" s="118">
        <v>0.27679886800000003</v>
      </c>
      <c r="AP323" s="136">
        <v>0.228655513</v>
      </c>
    </row>
    <row r="324" spans="2:42">
      <c r="B324" s="103">
        <v>43786</v>
      </c>
      <c r="C324" s="118">
        <v>2.4818641960000001</v>
      </c>
      <c r="D324" s="118">
        <v>0.75718143100000002</v>
      </c>
      <c r="E324" s="118">
        <v>3.8144962089999996</v>
      </c>
      <c r="F324" s="117">
        <v>2.0258361074025242</v>
      </c>
      <c r="G324" s="117">
        <v>0.59165063399999995</v>
      </c>
      <c r="H324" s="117">
        <v>0.50068432799999996</v>
      </c>
      <c r="I324" s="117">
        <v>0.40952098300000001</v>
      </c>
      <c r="J324" s="117">
        <v>5.7075197125837791</v>
      </c>
      <c r="K324" s="79">
        <v>16.288753600986304</v>
      </c>
      <c r="AK324" s="103">
        <v>43786</v>
      </c>
      <c r="AL324" s="118">
        <v>0.30086224900000003</v>
      </c>
      <c r="AM324" s="118">
        <v>0.26225868499999999</v>
      </c>
      <c r="AN324" s="118">
        <v>0.35080702699999999</v>
      </c>
      <c r="AO324" s="118">
        <v>0.23796734999999999</v>
      </c>
      <c r="AP324" s="136">
        <v>0.15161509200000001</v>
      </c>
    </row>
    <row r="325" spans="2:42">
      <c r="B325" s="103">
        <v>43787</v>
      </c>
      <c r="C325" s="118">
        <v>2.5769869139999999</v>
      </c>
      <c r="D325" s="118">
        <v>0.81552214199999995</v>
      </c>
      <c r="E325" s="118">
        <v>5.0509415990000006</v>
      </c>
      <c r="F325" s="117">
        <v>2.7657255432399066</v>
      </c>
      <c r="G325" s="117">
        <v>0.70284851800000003</v>
      </c>
      <c r="H325" s="117">
        <v>0.53620356400000002</v>
      </c>
      <c r="I325" s="117">
        <v>0.574567736</v>
      </c>
      <c r="J325" s="117">
        <v>6.7823111660499666</v>
      </c>
      <c r="K325" s="79">
        <v>19.805107182289873</v>
      </c>
      <c r="AK325" s="103">
        <v>43787</v>
      </c>
      <c r="AL325" s="118">
        <v>0.347075831</v>
      </c>
      <c r="AM325" s="118">
        <v>0.35655603200000002</v>
      </c>
      <c r="AN325" s="118">
        <v>0.46618875300000001</v>
      </c>
      <c r="AO325" s="118">
        <v>0.30020735100000001</v>
      </c>
      <c r="AP325" s="136">
        <v>0.28851681499999998</v>
      </c>
    </row>
    <row r="326" spans="2:42">
      <c r="B326" s="103">
        <v>43788</v>
      </c>
      <c r="C326" s="118">
        <v>2.570095507</v>
      </c>
      <c r="D326" s="118">
        <v>0.81519212100000005</v>
      </c>
      <c r="E326" s="118">
        <v>5.5795679250000001</v>
      </c>
      <c r="F326" s="117">
        <v>2.7870599808643299</v>
      </c>
      <c r="G326" s="117">
        <v>0.70729731200000001</v>
      </c>
      <c r="H326" s="117">
        <v>0.53329348499999996</v>
      </c>
      <c r="I326" s="117">
        <v>0.58184867399999995</v>
      </c>
      <c r="J326" s="117">
        <v>6.9914486259587463</v>
      </c>
      <c r="K326" s="79">
        <v>20.565803630823076</v>
      </c>
      <c r="AK326" s="103">
        <v>43788</v>
      </c>
      <c r="AL326" s="118">
        <v>0.34985018400000001</v>
      </c>
      <c r="AM326" s="118">
        <v>0.359528652</v>
      </c>
      <c r="AN326" s="118">
        <v>0.46744374399999999</v>
      </c>
      <c r="AO326" s="118">
        <v>0.30287167800000003</v>
      </c>
      <c r="AP326" s="136">
        <v>0.28920796300000001</v>
      </c>
    </row>
    <row r="327" spans="2:42">
      <c r="B327" s="103">
        <v>43789</v>
      </c>
      <c r="C327" s="118">
        <v>2.5588754690000002</v>
      </c>
      <c r="D327" s="118">
        <v>0.81494430699999998</v>
      </c>
      <c r="E327" s="118">
        <v>5.6475562980000005</v>
      </c>
      <c r="F327" s="117">
        <v>2.7641875593036396</v>
      </c>
      <c r="G327" s="117">
        <v>0.70539113600000003</v>
      </c>
      <c r="H327" s="117">
        <v>0.53956701800000006</v>
      </c>
      <c r="I327" s="117">
        <v>0.53396858700000005</v>
      </c>
      <c r="J327" s="117">
        <v>6.9667041089167672</v>
      </c>
      <c r="K327" s="79">
        <v>20.531194483220407</v>
      </c>
      <c r="AK327" s="103">
        <v>43789</v>
      </c>
      <c r="AL327" s="118">
        <v>0.348866118</v>
      </c>
      <c r="AM327" s="118">
        <v>0.35709649999999998</v>
      </c>
      <c r="AN327" s="118">
        <v>0.44985969400000003</v>
      </c>
      <c r="AO327" s="118">
        <v>0.29929469599999997</v>
      </c>
      <c r="AP327" s="136">
        <v>0.29416989299999996</v>
      </c>
    </row>
    <row r="328" spans="2:42">
      <c r="B328" s="103">
        <v>43790</v>
      </c>
      <c r="C328" s="118">
        <v>2.5439188650000002</v>
      </c>
      <c r="D328" s="118">
        <v>0.81286722</v>
      </c>
      <c r="E328" s="118">
        <v>5.6501956849999999</v>
      </c>
      <c r="F328" s="117">
        <v>2.7942844860674603</v>
      </c>
      <c r="G328" s="117">
        <v>0.704016317</v>
      </c>
      <c r="H328" s="117">
        <v>0.53685617699999999</v>
      </c>
      <c r="I328" s="117">
        <v>0.58264088399999991</v>
      </c>
      <c r="J328" s="117">
        <v>6.9856880259524896</v>
      </c>
      <c r="K328" s="79">
        <v>20.61046766001995</v>
      </c>
      <c r="AK328" s="103">
        <v>43790</v>
      </c>
      <c r="AL328" s="118">
        <v>0.34966438799999999</v>
      </c>
      <c r="AM328" s="118">
        <v>0.36131609999999997</v>
      </c>
      <c r="AN328" s="118">
        <v>0.46548034499999996</v>
      </c>
      <c r="AO328" s="118">
        <v>0.29876012400000002</v>
      </c>
      <c r="AP328" s="136">
        <v>0.29741514399999996</v>
      </c>
    </row>
    <row r="329" spans="2:42">
      <c r="B329" s="103">
        <v>43791</v>
      </c>
      <c r="C329" s="118">
        <v>2.5967113629999998</v>
      </c>
      <c r="D329" s="118">
        <v>0.81624849899999996</v>
      </c>
      <c r="E329" s="118">
        <v>5.7025291610000002</v>
      </c>
      <c r="F329" s="117">
        <v>2.8006939942388112</v>
      </c>
      <c r="G329" s="117">
        <v>0.70983041799999991</v>
      </c>
      <c r="H329" s="117">
        <v>0.54853734799999998</v>
      </c>
      <c r="I329" s="117">
        <v>0.58610765599999992</v>
      </c>
      <c r="J329" s="117">
        <v>6.4436058817632382</v>
      </c>
      <c r="K329" s="79">
        <v>20.204264321002047</v>
      </c>
      <c r="AK329" s="103">
        <v>43791</v>
      </c>
      <c r="AL329" s="118">
        <v>0.348934578</v>
      </c>
      <c r="AM329" s="118">
        <v>0.36172388099999997</v>
      </c>
      <c r="AN329" s="118">
        <v>0.45932151400000004</v>
      </c>
      <c r="AO329" s="118">
        <v>0.30171997100000003</v>
      </c>
      <c r="AP329" s="136">
        <v>0.31102797700000001</v>
      </c>
    </row>
    <row r="330" spans="2:42">
      <c r="B330" s="103">
        <v>43792</v>
      </c>
      <c r="C330" s="118">
        <v>2.5289513020000003</v>
      </c>
      <c r="D330" s="118">
        <v>0.80383461499999997</v>
      </c>
      <c r="E330" s="118">
        <v>5.0411363180000004</v>
      </c>
      <c r="F330" s="117">
        <v>2.450650835763811</v>
      </c>
      <c r="G330" s="117">
        <v>0.65445294499999995</v>
      </c>
      <c r="H330" s="117">
        <v>0.52705919400000001</v>
      </c>
      <c r="I330" s="117">
        <v>0.54273961500000001</v>
      </c>
      <c r="J330" s="117">
        <v>6.0779064885755512</v>
      </c>
      <c r="K330" s="79">
        <v>18.626731313339363</v>
      </c>
      <c r="AK330" s="103">
        <v>43792</v>
      </c>
      <c r="AL330" s="118">
        <v>0.326433794</v>
      </c>
      <c r="AM330" s="118">
        <v>0.33599822499999998</v>
      </c>
      <c r="AN330" s="118">
        <v>0.41279560600000004</v>
      </c>
      <c r="AO330" s="118">
        <v>0.27651740600000002</v>
      </c>
      <c r="AP330" s="136">
        <v>0.23262443700000002</v>
      </c>
    </row>
    <row r="331" spans="2:42">
      <c r="B331" s="103">
        <v>43793</v>
      </c>
      <c r="C331" s="118">
        <v>2.4657163930000001</v>
      </c>
      <c r="D331" s="118">
        <v>0.74020828000000005</v>
      </c>
      <c r="E331" s="118">
        <v>3.8391849059999998</v>
      </c>
      <c r="F331" s="117">
        <v>2.0286407757349285</v>
      </c>
      <c r="G331" s="117">
        <v>0.60351978699999997</v>
      </c>
      <c r="H331" s="117">
        <v>0.50103783400000002</v>
      </c>
      <c r="I331" s="117">
        <v>0.433243775</v>
      </c>
      <c r="J331" s="117">
        <v>5.663764459255745</v>
      </c>
      <c r="K331" s="79">
        <v>16.275316209990674</v>
      </c>
      <c r="AK331" s="103">
        <v>43793</v>
      </c>
      <c r="AL331" s="118">
        <v>0.29617743800000002</v>
      </c>
      <c r="AM331" s="118">
        <v>0.27762978399999999</v>
      </c>
      <c r="AN331" s="118">
        <v>0.32801946799999998</v>
      </c>
      <c r="AO331" s="118">
        <v>0.24205822099999999</v>
      </c>
      <c r="AP331" s="136">
        <v>0.15202490299999999</v>
      </c>
    </row>
    <row r="332" spans="2:42">
      <c r="B332" s="103">
        <v>43794</v>
      </c>
      <c r="C332" s="118">
        <v>2.5842933080000003</v>
      </c>
      <c r="D332" s="118">
        <v>0.80727175500000004</v>
      </c>
      <c r="E332" s="118">
        <v>4.904275073</v>
      </c>
      <c r="F332" s="117">
        <v>2.7579331290540536</v>
      </c>
      <c r="G332" s="117">
        <v>0.702654573</v>
      </c>
      <c r="H332" s="117">
        <v>0.53701069299999993</v>
      </c>
      <c r="I332" s="117">
        <v>0.57369399199999993</v>
      </c>
      <c r="J332" s="117">
        <v>6.7082706169354811</v>
      </c>
      <c r="K332" s="79">
        <v>19.575403139989536</v>
      </c>
      <c r="AK332" s="103">
        <v>43794</v>
      </c>
      <c r="AL332" s="118">
        <v>0.34805678800000001</v>
      </c>
      <c r="AM332" s="118">
        <v>0.35534144000000001</v>
      </c>
      <c r="AN332" s="118">
        <v>0.45971838199999998</v>
      </c>
      <c r="AO332" s="118">
        <v>0.29682094400000003</v>
      </c>
      <c r="AP332" s="136">
        <v>0.290531333</v>
      </c>
    </row>
    <row r="333" spans="2:42">
      <c r="B333" s="103">
        <v>43795</v>
      </c>
      <c r="C333" s="118">
        <v>2.5721928470000002</v>
      </c>
      <c r="D333" s="118">
        <v>0.81125247499999997</v>
      </c>
      <c r="E333" s="118">
        <v>5.5261033690000003</v>
      </c>
      <c r="F333" s="117">
        <v>2.7889329499916022</v>
      </c>
      <c r="G333" s="117">
        <v>0.70716172300000002</v>
      </c>
      <c r="H333" s="117">
        <v>0.53720244499999992</v>
      </c>
      <c r="I333" s="117">
        <v>0.58025805000000008</v>
      </c>
      <c r="J333" s="117">
        <v>6.9504646623695869</v>
      </c>
      <c r="K333" s="79">
        <v>20.473568521361187</v>
      </c>
      <c r="AK333" s="103">
        <v>43795</v>
      </c>
      <c r="AL333" s="118">
        <v>0.3516936</v>
      </c>
      <c r="AM333" s="118">
        <v>0.36116002600000002</v>
      </c>
      <c r="AN333" s="118">
        <v>0.46396559100000001</v>
      </c>
      <c r="AO333" s="118">
        <v>0.29863340700000002</v>
      </c>
      <c r="AP333" s="136">
        <v>0.29262880800000002</v>
      </c>
    </row>
    <row r="334" spans="2:42">
      <c r="B334" s="103">
        <v>43796</v>
      </c>
      <c r="C334" s="118">
        <v>2.5933576719999998</v>
      </c>
      <c r="D334" s="118">
        <v>0.81574039200000004</v>
      </c>
      <c r="E334" s="118">
        <v>5.5998727759999998</v>
      </c>
      <c r="F334" s="117">
        <v>2.7985293272236103</v>
      </c>
      <c r="G334" s="117">
        <v>0.70428099399999999</v>
      </c>
      <c r="H334" s="117">
        <v>0.53241469699999999</v>
      </c>
      <c r="I334" s="117">
        <v>0.58476949199999995</v>
      </c>
      <c r="J334" s="117">
        <v>7.0142000993626548</v>
      </c>
      <c r="K334" s="79">
        <v>20.643165449586263</v>
      </c>
      <c r="AK334" s="103">
        <v>43796</v>
      </c>
      <c r="AL334" s="118">
        <v>0.35222240300000002</v>
      </c>
      <c r="AM334" s="118">
        <v>0.36074697899999997</v>
      </c>
      <c r="AN334" s="118">
        <v>0.46667896799999997</v>
      </c>
      <c r="AO334" s="118">
        <v>0.30149315100000001</v>
      </c>
      <c r="AP334" s="136">
        <v>0.29462493000000001</v>
      </c>
    </row>
    <row r="335" spans="2:42">
      <c r="B335" s="103">
        <v>43797</v>
      </c>
      <c r="C335" s="118">
        <v>2.5602420809999997</v>
      </c>
      <c r="D335" s="118">
        <v>0.81807486299999999</v>
      </c>
      <c r="E335" s="118">
        <v>3.5319030059999998</v>
      </c>
      <c r="F335" s="117">
        <v>2.8112468949755853</v>
      </c>
      <c r="G335" s="117">
        <v>0.70509944700000005</v>
      </c>
      <c r="H335" s="117">
        <v>0.54206630700000002</v>
      </c>
      <c r="I335" s="117">
        <v>0.58674410499999996</v>
      </c>
      <c r="J335" s="117">
        <v>6.5897943796294634</v>
      </c>
      <c r="K335" s="79">
        <v>18.145171083605049</v>
      </c>
      <c r="AK335" s="103">
        <v>43797</v>
      </c>
      <c r="AL335" s="118">
        <v>0.35066707799999997</v>
      </c>
      <c r="AM335" s="118">
        <v>0.36131871300000001</v>
      </c>
      <c r="AN335" s="118">
        <v>0.46972416499999997</v>
      </c>
      <c r="AO335" s="118">
        <v>0.30004293500000001</v>
      </c>
      <c r="AP335" s="136">
        <v>0.29772771999999997</v>
      </c>
    </row>
    <row r="336" spans="2:42">
      <c r="B336" s="103">
        <v>43798</v>
      </c>
      <c r="C336" s="118">
        <v>2.5954932820000001</v>
      </c>
      <c r="D336" s="118">
        <v>0.81514656499999993</v>
      </c>
      <c r="E336" s="118">
        <v>3.9437948220000001</v>
      </c>
      <c r="F336" s="117">
        <v>2.8318692561110015</v>
      </c>
      <c r="G336" s="117">
        <v>0.71016953999999999</v>
      </c>
      <c r="H336" s="117">
        <v>0.54570732399999999</v>
      </c>
      <c r="I336" s="117">
        <v>0.58867390899999994</v>
      </c>
      <c r="J336" s="117">
        <v>6.3051412694953086</v>
      </c>
      <c r="K336" s="79">
        <v>18.335995967606308</v>
      </c>
      <c r="AK336" s="103">
        <v>43798</v>
      </c>
      <c r="AL336" s="118">
        <v>0.35070016600000004</v>
      </c>
      <c r="AM336" s="118">
        <v>0.36540456900000001</v>
      </c>
      <c r="AN336" s="118">
        <v>0.47018786099999998</v>
      </c>
      <c r="AO336" s="118">
        <v>0.304636354</v>
      </c>
      <c r="AP336" s="136">
        <v>0.30978299699999995</v>
      </c>
    </row>
    <row r="337" spans="2:42">
      <c r="B337" s="103">
        <v>43799</v>
      </c>
      <c r="C337" s="118">
        <v>2.5471421379999999</v>
      </c>
      <c r="D337" s="118">
        <v>0.81061075399999993</v>
      </c>
      <c r="E337" s="118">
        <v>4.0509230729999999</v>
      </c>
      <c r="F337" s="117">
        <v>2.5157349289223103</v>
      </c>
      <c r="G337" s="117">
        <v>0.65630006900000004</v>
      </c>
      <c r="H337" s="117">
        <v>0.53318881299999998</v>
      </c>
      <c r="I337" s="117">
        <v>0.55876728899999994</v>
      </c>
      <c r="J337" s="117">
        <v>6.0838233304511311</v>
      </c>
      <c r="K337" s="79">
        <v>17.75649039537344</v>
      </c>
      <c r="AK337" s="103">
        <v>43799</v>
      </c>
      <c r="AL337" s="118">
        <v>0.32633807500000001</v>
      </c>
      <c r="AM337" s="118">
        <v>0.34064039699999998</v>
      </c>
      <c r="AN337" s="118">
        <v>0.42025534799999997</v>
      </c>
      <c r="AO337" s="118">
        <v>0.27768788500000002</v>
      </c>
      <c r="AP337" s="136">
        <v>0.25044847800000003</v>
      </c>
    </row>
    <row r="338" spans="2:42">
      <c r="B338" s="103">
        <v>43800</v>
      </c>
      <c r="C338" s="118">
        <v>2.4405472549999998</v>
      </c>
      <c r="D338" s="118">
        <v>0.76104353499999999</v>
      </c>
      <c r="E338" s="118">
        <v>3.95992641</v>
      </c>
      <c r="F338" s="117">
        <v>2.1091734185333917</v>
      </c>
      <c r="G338" s="117">
        <v>0.58759589599999995</v>
      </c>
      <c r="H338" s="117">
        <v>0.49984446899999996</v>
      </c>
      <c r="I338" s="117">
        <v>0.46402054700000001</v>
      </c>
      <c r="J338" s="117">
        <v>5.837692010789346</v>
      </c>
      <c r="K338" s="79">
        <v>16.659843541322736</v>
      </c>
      <c r="AK338" s="103">
        <v>43800</v>
      </c>
      <c r="AL338" s="118">
        <v>0.31005240500000003</v>
      </c>
      <c r="AM338" s="118">
        <v>0.28632389399999997</v>
      </c>
      <c r="AN338" s="118">
        <v>0.33428073400000002</v>
      </c>
      <c r="AO338" s="118">
        <v>0.242595167</v>
      </c>
      <c r="AP338" s="136">
        <v>0.18623520499999999</v>
      </c>
    </row>
    <row r="339" spans="2:42">
      <c r="B339" s="103">
        <v>43801</v>
      </c>
      <c r="C339" s="118">
        <v>2.5540521549999999</v>
      </c>
      <c r="D339" s="118">
        <v>0.81156073299999998</v>
      </c>
      <c r="E339" s="118">
        <v>5.1825795999999995</v>
      </c>
      <c r="F339" s="117">
        <v>2.7826350557643074</v>
      </c>
      <c r="G339" s="117">
        <v>0.71133467099999992</v>
      </c>
      <c r="H339" s="117">
        <v>0.53332637100000002</v>
      </c>
      <c r="I339" s="117">
        <v>0.57659255300000001</v>
      </c>
      <c r="J339" s="117">
        <v>6.7285785668585705</v>
      </c>
      <c r="K339" s="79">
        <v>19.880659705622875</v>
      </c>
      <c r="AK339" s="103">
        <v>43801</v>
      </c>
      <c r="AL339" s="118">
        <v>0.34772735700000001</v>
      </c>
      <c r="AM339" s="118">
        <v>0.35774625900000001</v>
      </c>
      <c r="AN339" s="118">
        <v>0.46215184100000001</v>
      </c>
      <c r="AO339" s="118">
        <v>0.30062619000000002</v>
      </c>
      <c r="AP339" s="136">
        <v>0.29554440199999998</v>
      </c>
    </row>
    <row r="340" spans="2:42">
      <c r="B340" s="103">
        <v>43802</v>
      </c>
      <c r="C340" s="118">
        <v>2.5557811239999997</v>
      </c>
      <c r="D340" s="118">
        <v>0.81246964500000007</v>
      </c>
      <c r="E340" s="118">
        <v>5.6242546960000004</v>
      </c>
      <c r="F340" s="117">
        <v>2.7947945861022236</v>
      </c>
      <c r="G340" s="117">
        <v>0.71127799399999991</v>
      </c>
      <c r="H340" s="117">
        <v>0.53418664300000007</v>
      </c>
      <c r="I340" s="117">
        <v>0.58140127099999994</v>
      </c>
      <c r="J340" s="117">
        <v>6.7837983956869543</v>
      </c>
      <c r="K340" s="79">
        <v>20.397964354789174</v>
      </c>
      <c r="AK340" s="103">
        <v>43802</v>
      </c>
      <c r="AL340" s="118">
        <v>0.34987417200000004</v>
      </c>
      <c r="AM340" s="118">
        <v>0.36177467800000002</v>
      </c>
      <c r="AN340" s="118">
        <v>0.46515568300000004</v>
      </c>
      <c r="AO340" s="118">
        <v>0.29903355699999995</v>
      </c>
      <c r="AP340" s="136">
        <v>0.29468888900000001</v>
      </c>
    </row>
    <row r="341" spans="2:42">
      <c r="B341" s="103">
        <v>43803</v>
      </c>
      <c r="C341" s="118">
        <v>2.5543249889999999</v>
      </c>
      <c r="D341" s="118">
        <v>0.81466449200000002</v>
      </c>
      <c r="E341" s="118">
        <v>5.7010188679999994</v>
      </c>
      <c r="F341" s="117">
        <v>2.7985113043923819</v>
      </c>
      <c r="G341" s="117">
        <v>0.70893316900000003</v>
      </c>
      <c r="H341" s="117">
        <v>0.534513134</v>
      </c>
      <c r="I341" s="117">
        <v>0.58495183400000006</v>
      </c>
      <c r="J341" s="117">
        <v>6.9860696568496223</v>
      </c>
      <c r="K341" s="79">
        <v>20.682987447242006</v>
      </c>
      <c r="AK341" s="103">
        <v>43803</v>
      </c>
      <c r="AL341" s="118">
        <v>0.351975392</v>
      </c>
      <c r="AM341" s="118">
        <v>0.36290351700000001</v>
      </c>
      <c r="AN341" s="118">
        <v>0.46445607500000002</v>
      </c>
      <c r="AO341" s="118">
        <v>0.29940422799999999</v>
      </c>
      <c r="AP341" s="136">
        <v>0.30019282000000003</v>
      </c>
    </row>
    <row r="342" spans="2:42">
      <c r="B342" s="103">
        <v>43804</v>
      </c>
      <c r="C342" s="118">
        <v>2.5624064369999999</v>
      </c>
      <c r="D342" s="118">
        <v>0.81215664500000007</v>
      </c>
      <c r="E342" s="118">
        <v>5.6679505499999996</v>
      </c>
      <c r="F342" s="117">
        <v>2.7917012162835864</v>
      </c>
      <c r="G342" s="117">
        <v>0.70950947499999995</v>
      </c>
      <c r="H342" s="117">
        <v>0.53642609699999999</v>
      </c>
      <c r="I342" s="117">
        <v>0.58739131999999994</v>
      </c>
      <c r="J342" s="117">
        <v>6.9543967453268447</v>
      </c>
      <c r="K342" s="79">
        <v>20.621938485610428</v>
      </c>
      <c r="AK342" s="103">
        <v>43804</v>
      </c>
      <c r="AL342" s="118">
        <v>0.351679148</v>
      </c>
      <c r="AM342" s="118">
        <v>0.34434322299999998</v>
      </c>
      <c r="AN342" s="118">
        <v>0.466149649</v>
      </c>
      <c r="AO342" s="118">
        <v>0.29875790899999999</v>
      </c>
      <c r="AP342" s="136">
        <v>0.30856446399999998</v>
      </c>
    </row>
    <row r="343" spans="2:42">
      <c r="B343" s="103">
        <v>43805</v>
      </c>
      <c r="C343" s="118">
        <v>2.599661996</v>
      </c>
      <c r="D343" s="118">
        <v>0.81844779299999992</v>
      </c>
      <c r="E343" s="118">
        <v>5.6598842600000001</v>
      </c>
      <c r="F343" s="117">
        <v>2.6828672747632778</v>
      </c>
      <c r="G343" s="117">
        <v>0.71453035499999995</v>
      </c>
      <c r="H343" s="117">
        <v>0.53907539800000004</v>
      </c>
      <c r="I343" s="117">
        <v>0.58838366500000006</v>
      </c>
      <c r="J343" s="117">
        <v>6.4821635923236354</v>
      </c>
      <c r="K343" s="79">
        <v>20.085014334086914</v>
      </c>
      <c r="AK343" s="103">
        <v>43805</v>
      </c>
      <c r="AL343" s="118">
        <v>0.35040954100000005</v>
      </c>
      <c r="AM343" s="118">
        <v>0.36628946800000001</v>
      </c>
      <c r="AN343" s="118">
        <v>0.46669423599999998</v>
      </c>
      <c r="AO343" s="118">
        <v>0.29977378999999998</v>
      </c>
      <c r="AP343" s="136">
        <v>0.18587785399999998</v>
      </c>
    </row>
    <row r="344" spans="2:42">
      <c r="B344" s="103">
        <v>43806</v>
      </c>
      <c r="C344" s="118">
        <v>2.5313786770000002</v>
      </c>
      <c r="D344" s="118">
        <v>0.81066719700000001</v>
      </c>
      <c r="E344" s="118">
        <v>5.0879177220000003</v>
      </c>
      <c r="F344" s="117">
        <v>2.4810677727771431</v>
      </c>
      <c r="G344" s="117">
        <v>0.66464475300000003</v>
      </c>
      <c r="H344" s="117">
        <v>0.51999152999999998</v>
      </c>
      <c r="I344" s="117">
        <v>0.55830194099999997</v>
      </c>
      <c r="J344" s="117">
        <v>6.2786963563906637</v>
      </c>
      <c r="K344" s="79">
        <v>18.932665949167806</v>
      </c>
      <c r="AK344" s="103">
        <v>43806</v>
      </c>
      <c r="AL344" s="118">
        <v>0.320096514</v>
      </c>
      <c r="AM344" s="118">
        <v>0.34202871299999998</v>
      </c>
      <c r="AN344" s="118">
        <v>0.421174137</v>
      </c>
      <c r="AO344" s="118">
        <v>0.270371056</v>
      </c>
      <c r="AP344" s="136">
        <v>0.236760688</v>
      </c>
    </row>
    <row r="345" spans="2:42">
      <c r="B345" s="103">
        <v>43807</v>
      </c>
      <c r="C345" s="118">
        <v>2.4432817710000001</v>
      </c>
      <c r="D345" s="118">
        <v>0.75339717000000006</v>
      </c>
      <c r="E345" s="118">
        <v>3.9427359559999999</v>
      </c>
      <c r="F345" s="117">
        <v>2.1057480144948251</v>
      </c>
      <c r="G345" s="117">
        <v>0.59072813600000007</v>
      </c>
      <c r="H345" s="117">
        <v>0.50760544799999996</v>
      </c>
      <c r="I345" s="117">
        <v>0.477579219</v>
      </c>
      <c r="J345" s="117">
        <v>5.7292639283804307</v>
      </c>
      <c r="K345" s="79">
        <v>16.550339642875254</v>
      </c>
      <c r="AK345" s="103">
        <v>43807</v>
      </c>
      <c r="AL345" s="118">
        <v>0.29889191200000004</v>
      </c>
      <c r="AM345" s="118">
        <v>0.30107695299999998</v>
      </c>
      <c r="AN345" s="118">
        <v>0.33627012499999998</v>
      </c>
      <c r="AO345" s="118">
        <v>0.229539141</v>
      </c>
      <c r="AP345" s="136">
        <v>0.17765372200000001</v>
      </c>
    </row>
    <row r="346" spans="2:42">
      <c r="B346" s="103">
        <v>43808</v>
      </c>
      <c r="C346" s="118">
        <v>2.5599982969999999</v>
      </c>
      <c r="D346" s="118">
        <v>0.81112815399999993</v>
      </c>
      <c r="E346" s="118">
        <v>5.1996562929999994</v>
      </c>
      <c r="F346" s="117">
        <v>2.7193918849746423</v>
      </c>
      <c r="G346" s="117">
        <v>0.70123163199999994</v>
      </c>
      <c r="H346" s="117">
        <v>0.53554682200000003</v>
      </c>
      <c r="I346" s="117">
        <v>0.5786112120000001</v>
      </c>
      <c r="J346" s="117">
        <v>6.7266154943881222</v>
      </c>
      <c r="K346" s="79">
        <v>19.832179789362762</v>
      </c>
      <c r="AK346" s="103">
        <v>43808</v>
      </c>
      <c r="AL346" s="118">
        <v>0.34490981900000001</v>
      </c>
      <c r="AM346" s="118">
        <v>0.36315067300000003</v>
      </c>
      <c r="AN346" s="118">
        <v>0.46337286</v>
      </c>
      <c r="AO346" s="118">
        <v>0.295961849</v>
      </c>
      <c r="AP346" s="136">
        <v>0.23580079000000001</v>
      </c>
    </row>
    <row r="347" spans="2:42">
      <c r="B347" s="103">
        <v>43809</v>
      </c>
      <c r="C347" s="118">
        <v>2.556469388</v>
      </c>
      <c r="D347" s="118">
        <v>0.81173966000000009</v>
      </c>
      <c r="E347" s="118">
        <v>5.6170464100000004</v>
      </c>
      <c r="F347" s="117">
        <v>2.8007475710722449</v>
      </c>
      <c r="G347" s="117">
        <v>0.70686392399999998</v>
      </c>
      <c r="H347" s="117">
        <v>0.53385677800000009</v>
      </c>
      <c r="I347" s="117">
        <v>0.58331371300000001</v>
      </c>
      <c r="J347" s="117">
        <v>6.9317582769211974</v>
      </c>
      <c r="K347" s="79">
        <v>20.541795720993445</v>
      </c>
      <c r="AK347" s="103">
        <v>43809</v>
      </c>
      <c r="AL347" s="118">
        <v>0.351907146</v>
      </c>
      <c r="AM347" s="118">
        <v>0.36284680499999999</v>
      </c>
      <c r="AN347" s="118">
        <v>0.46525026600000002</v>
      </c>
      <c r="AO347" s="118">
        <v>0.30213314699999999</v>
      </c>
      <c r="AP347" s="136">
        <v>0.29585275099999997</v>
      </c>
    </row>
    <row r="348" spans="2:42">
      <c r="B348" s="103">
        <v>43810</v>
      </c>
      <c r="C348" s="118">
        <v>2.553124237</v>
      </c>
      <c r="D348" s="118">
        <v>0.81546084499999993</v>
      </c>
      <c r="E348" s="118">
        <v>5.6164296500000006</v>
      </c>
      <c r="F348" s="117">
        <v>2.8015881576571919</v>
      </c>
      <c r="G348" s="117">
        <v>0.70658779000000005</v>
      </c>
      <c r="H348" s="117">
        <v>0.53060515500000005</v>
      </c>
      <c r="I348" s="117">
        <v>0.5852726949999999</v>
      </c>
      <c r="J348" s="117">
        <v>6.9174942862936923</v>
      </c>
      <c r="K348" s="79">
        <v>20.526562815950886</v>
      </c>
      <c r="AK348" s="103">
        <v>43810</v>
      </c>
      <c r="AL348" s="118">
        <v>0.35099386300000002</v>
      </c>
      <c r="AM348" s="118">
        <v>0.36495241100000003</v>
      </c>
      <c r="AN348" s="118">
        <v>0.46711889299999998</v>
      </c>
      <c r="AO348" s="118">
        <v>0.30082242999999997</v>
      </c>
      <c r="AP348" s="136">
        <v>0.29736749900000004</v>
      </c>
    </row>
    <row r="349" spans="2:42">
      <c r="B349" s="103">
        <v>43811</v>
      </c>
      <c r="C349" s="118">
        <v>2.5577412450000003</v>
      </c>
      <c r="D349" s="118">
        <v>0.82183757899999998</v>
      </c>
      <c r="E349" s="118">
        <v>5.619872193</v>
      </c>
      <c r="F349" s="117">
        <v>2.8129332462264451</v>
      </c>
      <c r="G349" s="117">
        <v>0.71028834199999991</v>
      </c>
      <c r="H349" s="117">
        <v>0.53731498499999997</v>
      </c>
      <c r="I349" s="117">
        <v>0.58591959400000004</v>
      </c>
      <c r="J349" s="117">
        <v>6.9692927533901186</v>
      </c>
      <c r="K349" s="79">
        <v>20.615199937616563</v>
      </c>
      <c r="AK349" s="103">
        <v>43811</v>
      </c>
      <c r="AL349" s="118">
        <v>0.352405623</v>
      </c>
      <c r="AM349" s="118">
        <v>0.36662518999999999</v>
      </c>
      <c r="AN349" s="118">
        <v>0.46691392700000001</v>
      </c>
      <c r="AO349" s="118">
        <v>0.30314822299999999</v>
      </c>
      <c r="AP349" s="136">
        <v>0.30047729599999995</v>
      </c>
    </row>
    <row r="350" spans="2:42">
      <c r="B350" s="103">
        <v>43812</v>
      </c>
      <c r="C350" s="118">
        <v>2.593229322</v>
      </c>
      <c r="D350" s="118">
        <v>0.81764289000000001</v>
      </c>
      <c r="E350" s="118">
        <v>5.7207809379999999</v>
      </c>
      <c r="F350" s="117">
        <v>2.8106710275580347</v>
      </c>
      <c r="G350" s="117">
        <v>0.71300306700000005</v>
      </c>
      <c r="H350" s="117">
        <v>0.53929261800000006</v>
      </c>
      <c r="I350" s="117">
        <v>0.58661697999999995</v>
      </c>
      <c r="J350" s="117">
        <v>6.4487478622494452</v>
      </c>
      <c r="K350" s="79">
        <v>20.229984704807482</v>
      </c>
      <c r="AK350" s="103">
        <v>43812</v>
      </c>
      <c r="AL350" s="118">
        <v>0.34709828000000004</v>
      </c>
      <c r="AM350" s="118">
        <v>0.36752948200000002</v>
      </c>
      <c r="AN350" s="118">
        <v>0.46384292399999999</v>
      </c>
      <c r="AO350" s="118">
        <v>0.30718806300000001</v>
      </c>
      <c r="AP350" s="136">
        <v>0.30364164100000002</v>
      </c>
    </row>
    <row r="351" spans="2:42">
      <c r="B351" s="103">
        <v>43813</v>
      </c>
      <c r="C351" s="118">
        <v>2.5074190550000002</v>
      </c>
      <c r="D351" s="118">
        <v>0.81241851200000004</v>
      </c>
      <c r="E351" s="118">
        <v>5.2466510049999995</v>
      </c>
      <c r="F351" s="117">
        <v>2.519887108778962</v>
      </c>
      <c r="G351" s="117">
        <v>0.67499578799999993</v>
      </c>
      <c r="H351" s="117">
        <v>0.52710132200000004</v>
      </c>
      <c r="I351" s="117">
        <v>0.55782840099999997</v>
      </c>
      <c r="J351" s="117">
        <v>6.1341931719771798</v>
      </c>
      <c r="K351" s="79">
        <v>18.980494363756144</v>
      </c>
      <c r="AK351" s="103">
        <v>43813</v>
      </c>
      <c r="AL351" s="118">
        <v>0.32473828199999999</v>
      </c>
      <c r="AM351" s="118">
        <v>0.34063820099999997</v>
      </c>
      <c r="AN351" s="118">
        <v>0.42012499400000003</v>
      </c>
      <c r="AO351" s="118">
        <v>0.286863337</v>
      </c>
      <c r="AP351" s="136">
        <v>0.24686972299999999</v>
      </c>
    </row>
    <row r="352" spans="2:42">
      <c r="B352" s="103">
        <v>43814</v>
      </c>
      <c r="C352" s="118">
        <v>2.4386363229999999</v>
      </c>
      <c r="D352" s="118">
        <v>0.75978879700000002</v>
      </c>
      <c r="E352" s="118">
        <v>4.0732116390000002</v>
      </c>
      <c r="F352" s="117">
        <v>2.1263195841985194</v>
      </c>
      <c r="G352" s="117">
        <v>0.61087689599999995</v>
      </c>
      <c r="H352" s="117">
        <v>0.51105872100000005</v>
      </c>
      <c r="I352" s="117">
        <v>0.47591245799999998</v>
      </c>
      <c r="J352" s="117">
        <v>5.8501763458868981</v>
      </c>
      <c r="K352" s="79">
        <v>16.845980764085418</v>
      </c>
      <c r="AK352" s="103">
        <v>43814</v>
      </c>
      <c r="AL352" s="118">
        <v>0.30118784399999998</v>
      </c>
      <c r="AM352" s="118">
        <v>0.29775026400000004</v>
      </c>
      <c r="AN352" s="118">
        <v>0.32965586400000002</v>
      </c>
      <c r="AO352" s="118">
        <v>0.24557709799999999</v>
      </c>
      <c r="AP352" s="136">
        <v>0.179083399</v>
      </c>
    </row>
    <row r="353" spans="2:42">
      <c r="B353" s="103">
        <v>43815</v>
      </c>
      <c r="C353" s="118">
        <v>2.5667550480000001</v>
      </c>
      <c r="D353" s="118">
        <v>0.81195872300000005</v>
      </c>
      <c r="E353" s="118">
        <v>5.162082281</v>
      </c>
      <c r="F353" s="117">
        <v>2.7741478216575732</v>
      </c>
      <c r="G353" s="117">
        <v>0.70680745</v>
      </c>
      <c r="H353" s="117">
        <v>0.53619675100000008</v>
      </c>
      <c r="I353" s="117">
        <v>0.57816295200000001</v>
      </c>
      <c r="J353" s="117">
        <v>6.7071288217272667</v>
      </c>
      <c r="K353" s="79">
        <v>19.84323984838484</v>
      </c>
      <c r="AK353" s="103">
        <v>43815</v>
      </c>
      <c r="AL353" s="118">
        <v>0.34374427899999999</v>
      </c>
      <c r="AM353" s="118">
        <v>0.361138915</v>
      </c>
      <c r="AN353" s="118">
        <v>0.45809871999999996</v>
      </c>
      <c r="AO353" s="118">
        <v>0.301358601</v>
      </c>
      <c r="AP353" s="136">
        <v>0.296920721</v>
      </c>
    </row>
    <row r="354" spans="2:42">
      <c r="B354" s="103">
        <v>43816</v>
      </c>
      <c r="C354" s="118">
        <v>2.5795363739999999</v>
      </c>
      <c r="D354" s="118">
        <v>0.81785844600000002</v>
      </c>
      <c r="E354" s="118">
        <v>5.6622915100000002</v>
      </c>
      <c r="F354" s="117">
        <v>2.7906970966339477</v>
      </c>
      <c r="G354" s="117">
        <v>0.71044090699999995</v>
      </c>
      <c r="H354" s="117">
        <v>0.53785361300000001</v>
      </c>
      <c r="I354" s="117">
        <v>0.58217479500000002</v>
      </c>
      <c r="J354" s="117">
        <v>6.8632492559231446</v>
      </c>
      <c r="K354" s="79">
        <v>20.544101997557092</v>
      </c>
      <c r="AK354" s="103">
        <v>43816</v>
      </c>
      <c r="AL354" s="118">
        <v>0.34823431699999996</v>
      </c>
      <c r="AM354" s="118">
        <v>0.36049195699999997</v>
      </c>
      <c r="AN354" s="118">
        <v>0.46176598100000005</v>
      </c>
      <c r="AO354" s="118">
        <v>0.30314003899999997</v>
      </c>
      <c r="AP354" s="136">
        <v>0.29860541700000004</v>
      </c>
    </row>
    <row r="355" spans="2:42">
      <c r="B355" s="103">
        <v>43817</v>
      </c>
      <c r="C355" s="118">
        <v>2.5870997330000001</v>
      </c>
      <c r="D355" s="118">
        <v>0.81582185100000004</v>
      </c>
      <c r="E355" s="118">
        <v>5.6992566250000003</v>
      </c>
      <c r="F355" s="117">
        <v>2.7964079283296721</v>
      </c>
      <c r="G355" s="117">
        <v>0.71581929599999994</v>
      </c>
      <c r="H355" s="117">
        <v>0.53755714899999996</v>
      </c>
      <c r="I355" s="117">
        <v>0.58530446999999997</v>
      </c>
      <c r="J355" s="117">
        <v>6.8745183720031395</v>
      </c>
      <c r="K355" s="79">
        <v>20.611785424332812</v>
      </c>
      <c r="AK355" s="103">
        <v>43817</v>
      </c>
      <c r="AL355" s="118">
        <v>0.350730973</v>
      </c>
      <c r="AM355" s="118">
        <v>0.36279072800000001</v>
      </c>
      <c r="AN355" s="118">
        <v>0.45998078999999997</v>
      </c>
      <c r="AO355" s="118">
        <v>0.30435021299999998</v>
      </c>
      <c r="AP355" s="136">
        <v>0.29951538799999999</v>
      </c>
    </row>
    <row r="356" spans="2:42">
      <c r="B356" s="103">
        <v>43818</v>
      </c>
      <c r="C356" s="118">
        <v>2.560480954</v>
      </c>
      <c r="D356" s="118">
        <v>0.80978590800000005</v>
      </c>
      <c r="E356" s="118">
        <v>5.6883498799999996</v>
      </c>
      <c r="F356" s="117">
        <v>2.8149539214004187</v>
      </c>
      <c r="G356" s="117">
        <v>0.71086773199999997</v>
      </c>
      <c r="H356" s="117">
        <v>0.53754511599999999</v>
      </c>
      <c r="I356" s="117">
        <v>0.583372589</v>
      </c>
      <c r="J356" s="117">
        <v>6.909688574049011</v>
      </c>
      <c r="K356" s="79">
        <v>20.615044674449429</v>
      </c>
      <c r="AK356" s="103">
        <v>43818</v>
      </c>
      <c r="AL356" s="118">
        <v>0.34972714799999999</v>
      </c>
      <c r="AM356" s="118">
        <v>0.36495190799999999</v>
      </c>
      <c r="AN356" s="118">
        <v>0.46058058600000001</v>
      </c>
      <c r="AO356" s="118">
        <v>0.30746278300000002</v>
      </c>
      <c r="AP356" s="136">
        <v>0.30842021000000003</v>
      </c>
    </row>
    <row r="357" spans="2:42">
      <c r="B357" s="103">
        <v>43819</v>
      </c>
      <c r="C357" s="118">
        <v>2.6142417719999997</v>
      </c>
      <c r="D357" s="118">
        <v>0.78692801700000004</v>
      </c>
      <c r="E357" s="118">
        <v>5.7064150530000006</v>
      </c>
      <c r="F357" s="117">
        <v>2.8065868856055367</v>
      </c>
      <c r="G357" s="117">
        <v>0.71847775800000002</v>
      </c>
      <c r="H357" s="117">
        <v>0.54954964399999995</v>
      </c>
      <c r="I357" s="117">
        <v>0.58493126100000004</v>
      </c>
      <c r="J357" s="117">
        <v>6.359139046210676</v>
      </c>
      <c r="K357" s="79">
        <v>20.126269436816212</v>
      </c>
      <c r="AK357" s="103">
        <v>43819</v>
      </c>
      <c r="AL357" s="118">
        <v>0.34565085400000001</v>
      </c>
      <c r="AM357" s="118">
        <v>0.367315577</v>
      </c>
      <c r="AN357" s="118">
        <v>0.45515977399999996</v>
      </c>
      <c r="AO357" s="118">
        <v>0.31006689100000001</v>
      </c>
      <c r="AP357" s="136">
        <v>0.31256197299999999</v>
      </c>
    </row>
    <row r="358" spans="2:42">
      <c r="B358" s="103">
        <v>43820</v>
      </c>
      <c r="C358" s="118">
        <v>2.5592686379999998</v>
      </c>
      <c r="D358" s="118">
        <v>0.792311824</v>
      </c>
      <c r="E358" s="118">
        <v>4.9812930889999993</v>
      </c>
      <c r="F358" s="117">
        <v>2.4880408407066499</v>
      </c>
      <c r="G358" s="117">
        <v>0.6902460749999999</v>
      </c>
      <c r="H358" s="117">
        <v>0.52889623600000002</v>
      </c>
      <c r="I358" s="117">
        <v>0.54690359099999997</v>
      </c>
      <c r="J358" s="117">
        <v>5.9437801906994805</v>
      </c>
      <c r="K358" s="79">
        <v>18.530740484406127</v>
      </c>
      <c r="AK358" s="103">
        <v>43820</v>
      </c>
      <c r="AL358" s="118">
        <v>0.31677029700000003</v>
      </c>
      <c r="AM358" s="118">
        <v>0.34151312199999995</v>
      </c>
      <c r="AN358" s="118">
        <v>0.40655958799999997</v>
      </c>
      <c r="AO358" s="118">
        <v>0.28767515600000004</v>
      </c>
      <c r="AP358" s="136">
        <v>0.25321926300000003</v>
      </c>
    </row>
    <row r="359" spans="2:42">
      <c r="B359" s="103">
        <v>43821</v>
      </c>
      <c r="C359" s="118">
        <v>2.412830837</v>
      </c>
      <c r="D359" s="118">
        <v>0.72937948600000002</v>
      </c>
      <c r="E359" s="118">
        <v>3.8837325740000002</v>
      </c>
      <c r="F359" s="117">
        <v>2.0974535445224309</v>
      </c>
      <c r="G359" s="117">
        <v>0.65177662600000008</v>
      </c>
      <c r="H359" s="117">
        <v>0.50706641699999999</v>
      </c>
      <c r="I359" s="117">
        <v>0.45523925700000001</v>
      </c>
      <c r="J359" s="117">
        <v>5.6435329647693155</v>
      </c>
      <c r="K359" s="79">
        <v>16.381011706291744</v>
      </c>
      <c r="AK359" s="103">
        <v>43821</v>
      </c>
      <c r="AL359" s="118">
        <v>0.289267624</v>
      </c>
      <c r="AM359" s="118">
        <v>0.30079178499999998</v>
      </c>
      <c r="AN359" s="118">
        <v>0.30115007299999996</v>
      </c>
      <c r="AO359" s="118">
        <v>0.25306824700000002</v>
      </c>
      <c r="AP359" s="136">
        <v>0.18642625399999999</v>
      </c>
    </row>
    <row r="360" spans="2:42">
      <c r="B360" s="103">
        <v>43822</v>
      </c>
      <c r="C360" s="118">
        <v>2.5718465950000002</v>
      </c>
      <c r="D360" s="118">
        <v>0.81384706999999989</v>
      </c>
      <c r="E360" s="118">
        <v>5.0579669689999998</v>
      </c>
      <c r="F360" s="117">
        <v>2.6818481165692756</v>
      </c>
      <c r="G360" s="117">
        <v>0.7138303789999999</v>
      </c>
      <c r="H360" s="117">
        <v>0.54141032999999994</v>
      </c>
      <c r="I360" s="117">
        <v>0.56653114300000007</v>
      </c>
      <c r="J360" s="117">
        <v>6.5006265417266844</v>
      </c>
      <c r="K360" s="79">
        <v>19.447907144295961</v>
      </c>
      <c r="AK360" s="103">
        <v>43822</v>
      </c>
      <c r="AL360" s="118">
        <v>0.33346990399999998</v>
      </c>
      <c r="AM360" s="118">
        <v>0.35319554399999997</v>
      </c>
      <c r="AN360" s="118">
        <v>0.43399310600000002</v>
      </c>
      <c r="AO360" s="118">
        <v>0.29920062199999997</v>
      </c>
      <c r="AP360" s="136">
        <v>0.29684385400000002</v>
      </c>
    </row>
    <row r="361" spans="2:42">
      <c r="B361" s="103">
        <v>43823</v>
      </c>
      <c r="C361" s="118">
        <v>2.591776791</v>
      </c>
      <c r="D361" s="118">
        <v>0.82014684699999996</v>
      </c>
      <c r="E361" s="118">
        <v>4.6068477019999996</v>
      </c>
      <c r="F361" s="117">
        <v>2.2913040612479487</v>
      </c>
      <c r="G361" s="117">
        <v>0.71772750500000004</v>
      </c>
      <c r="H361" s="117">
        <v>0.54661216199999996</v>
      </c>
      <c r="I361" s="117">
        <v>0.52526795200000009</v>
      </c>
      <c r="J361" s="117">
        <v>6.1994767975975931</v>
      </c>
      <c r="K361" s="79">
        <v>18.299159817845542</v>
      </c>
      <c r="AK361" s="103">
        <v>43823</v>
      </c>
      <c r="AL361" s="118">
        <v>0.30928143499999999</v>
      </c>
      <c r="AM361" s="118">
        <v>0.33393947100000004</v>
      </c>
      <c r="AN361" s="118">
        <v>0.36828983000000004</v>
      </c>
      <c r="AO361" s="118">
        <v>0.26573987399999999</v>
      </c>
      <c r="AP361" s="136">
        <v>0.224480439</v>
      </c>
    </row>
    <row r="362" spans="2:42">
      <c r="B362" s="103">
        <v>43824</v>
      </c>
      <c r="C362" s="118">
        <v>2.5882933450000003</v>
      </c>
      <c r="D362" s="118">
        <v>0.794533139</v>
      </c>
      <c r="E362" s="118">
        <v>2.1250500899999998</v>
      </c>
      <c r="F362" s="117">
        <v>1.484036580801271</v>
      </c>
      <c r="G362" s="117">
        <v>0.714779783</v>
      </c>
      <c r="H362" s="117">
        <v>0.54797541799999994</v>
      </c>
      <c r="I362" s="117">
        <v>0.30613731900000002</v>
      </c>
      <c r="J362" s="117">
        <v>4.6959000623860732</v>
      </c>
      <c r="K362" s="79">
        <v>13.256705737187344</v>
      </c>
      <c r="AK362" s="103">
        <v>43824</v>
      </c>
      <c r="AL362" s="118">
        <v>0.15997530300000001</v>
      </c>
      <c r="AM362" s="118">
        <v>0.24323789100000001</v>
      </c>
      <c r="AN362" s="118">
        <v>0.24844903500000001</v>
      </c>
      <c r="AO362" s="118">
        <v>0.18218625399999999</v>
      </c>
      <c r="AP362" s="136">
        <v>0.137082494</v>
      </c>
    </row>
    <row r="363" spans="2:42">
      <c r="B363" s="103">
        <v>43825</v>
      </c>
      <c r="C363" s="118">
        <v>2.5564510060000001</v>
      </c>
      <c r="D363" s="118">
        <v>0.80372446600000003</v>
      </c>
      <c r="E363" s="118">
        <v>3.5270216910000003</v>
      </c>
      <c r="F363" s="117">
        <v>1.9399385174095585</v>
      </c>
      <c r="G363" s="117">
        <v>0.71369628500000004</v>
      </c>
      <c r="H363" s="117">
        <v>0.54729764199999997</v>
      </c>
      <c r="I363" s="117">
        <v>0.52925090699999999</v>
      </c>
      <c r="J363" s="117">
        <v>5.6939808479297636</v>
      </c>
      <c r="K363" s="79">
        <v>16.311361362339319</v>
      </c>
      <c r="AK363" s="103">
        <v>43825</v>
      </c>
      <c r="AL363" s="118">
        <v>0.23468514100000001</v>
      </c>
      <c r="AM363" s="118">
        <v>0.32675477799999997</v>
      </c>
      <c r="AN363" s="118">
        <v>0.25628813899999997</v>
      </c>
      <c r="AO363" s="118">
        <v>0.19724362400000001</v>
      </c>
      <c r="AP363" s="136">
        <v>0.27339670899999996</v>
      </c>
    </row>
    <row r="364" spans="2:42">
      <c r="B364" s="103">
        <v>43826</v>
      </c>
      <c r="C364" s="118">
        <v>2.5951208889999999</v>
      </c>
      <c r="D364" s="118">
        <v>0.81010549199999993</v>
      </c>
      <c r="E364" s="118">
        <v>4.4252843049999999</v>
      </c>
      <c r="F364" s="117">
        <v>2.4920947198096686</v>
      </c>
      <c r="G364" s="117">
        <v>0.713650848</v>
      </c>
      <c r="H364" s="117">
        <v>0.53189271999999999</v>
      </c>
      <c r="I364" s="117">
        <v>0.53861903799999999</v>
      </c>
      <c r="J364" s="117">
        <v>5.8057663748324551</v>
      </c>
      <c r="K364" s="79">
        <v>17.912534386642125</v>
      </c>
      <c r="AK364" s="103">
        <v>43826</v>
      </c>
      <c r="AL364" s="118">
        <v>0.30155492099999998</v>
      </c>
      <c r="AM364" s="118">
        <v>0.33179680099999997</v>
      </c>
      <c r="AN364" s="118">
        <v>0.41396339799999998</v>
      </c>
      <c r="AO364" s="118">
        <v>0.26772445500000003</v>
      </c>
      <c r="AP364" s="136">
        <v>0.270511789</v>
      </c>
    </row>
    <row r="365" spans="2:42">
      <c r="B365" s="103">
        <v>43827</v>
      </c>
      <c r="C365" s="118">
        <v>2.4845136189999999</v>
      </c>
      <c r="D365" s="118">
        <v>0.80148253700000005</v>
      </c>
      <c r="E365" s="118">
        <v>4.0475727820000005</v>
      </c>
      <c r="F365" s="117">
        <v>2.1810883525073139</v>
      </c>
      <c r="G365" s="117">
        <v>0.69748978399999995</v>
      </c>
      <c r="H365" s="117">
        <v>0.49716863299999997</v>
      </c>
      <c r="I365" s="117">
        <v>0.48889471999999995</v>
      </c>
      <c r="J365" s="117">
        <v>5.5581066368272536</v>
      </c>
      <c r="K365" s="79">
        <v>16.756317064334567</v>
      </c>
      <c r="AK365" s="103">
        <v>43827</v>
      </c>
      <c r="AL365" s="118">
        <v>0.28279824599999998</v>
      </c>
      <c r="AM365" s="118">
        <v>0.30657991700000004</v>
      </c>
      <c r="AN365" s="118">
        <v>0.36779856699999997</v>
      </c>
      <c r="AO365" s="118">
        <v>0.24513103400000003</v>
      </c>
      <c r="AP365" s="136">
        <v>0.21006554999999999</v>
      </c>
    </row>
    <row r="366" spans="2:42">
      <c r="B366" s="103">
        <v>43828</v>
      </c>
      <c r="C366" s="118">
        <v>2.362112963</v>
      </c>
      <c r="D366" s="118">
        <v>0.74632054400000003</v>
      </c>
      <c r="E366" s="118">
        <v>3.2992380959999998</v>
      </c>
      <c r="F366" s="117">
        <v>1.7880783131065212</v>
      </c>
      <c r="G366" s="117">
        <v>0.66536590900000003</v>
      </c>
      <c r="H366" s="117">
        <v>0.45550300799999999</v>
      </c>
      <c r="I366" s="117">
        <v>0.36479967599999996</v>
      </c>
      <c r="J366" s="117">
        <v>5.0618491697047601</v>
      </c>
      <c r="K366" s="79">
        <v>14.743267678811282</v>
      </c>
      <c r="AK366" s="103">
        <v>43828</v>
      </c>
      <c r="AL366" s="118">
        <v>0.25069170200000002</v>
      </c>
      <c r="AM366" s="118">
        <v>0.25805076999999998</v>
      </c>
      <c r="AN366" s="118">
        <v>0.26178863399999996</v>
      </c>
      <c r="AO366" s="118">
        <v>0.19404279500000002</v>
      </c>
      <c r="AP366" s="136">
        <v>0.155955133</v>
      </c>
    </row>
    <row r="367" spans="2:42">
      <c r="B367" s="103">
        <v>43829</v>
      </c>
      <c r="C367" s="118">
        <v>2.574044695</v>
      </c>
      <c r="D367" s="118">
        <v>0.80876203199999996</v>
      </c>
      <c r="E367" s="118">
        <v>4.3119291900000007</v>
      </c>
      <c r="F367" s="117">
        <v>2.5090442233933694</v>
      </c>
      <c r="G367" s="117">
        <v>0.71703703799999996</v>
      </c>
      <c r="H367" s="117">
        <v>0.47344033000000002</v>
      </c>
      <c r="I367" s="117">
        <v>0.49090176699999999</v>
      </c>
      <c r="J367" s="117">
        <v>6.0583281908854429</v>
      </c>
      <c r="K367" s="79">
        <v>17.943487466278814</v>
      </c>
      <c r="AK367" s="103">
        <v>43829</v>
      </c>
      <c r="AL367" s="118">
        <v>0.30777755200000001</v>
      </c>
      <c r="AM367" s="118">
        <v>0.328938958</v>
      </c>
      <c r="AN367" s="118">
        <v>0.41531121799999998</v>
      </c>
      <c r="AO367" s="118">
        <v>0.26424394499999998</v>
      </c>
      <c r="AP367" s="136">
        <v>0.27248734800000002</v>
      </c>
    </row>
    <row r="368" spans="2:42">
      <c r="B368" s="104">
        <v>43830</v>
      </c>
      <c r="C368" s="118">
        <v>2.6254129920000002</v>
      </c>
      <c r="D368" s="118">
        <v>0.81235994599999994</v>
      </c>
      <c r="E368" s="118">
        <v>4.6192986070000002</v>
      </c>
      <c r="F368" s="117">
        <v>2.271395107213884</v>
      </c>
      <c r="G368" s="117">
        <v>0.65558747699999997</v>
      </c>
      <c r="H368" s="117">
        <v>0.42340902399999997</v>
      </c>
      <c r="I368" s="117">
        <v>0.45229677800000001</v>
      </c>
      <c r="J368" s="117">
        <v>6.1086058535122945</v>
      </c>
      <c r="K368" s="79">
        <v>17.968365784726181</v>
      </c>
      <c r="AK368" s="104">
        <v>43830</v>
      </c>
      <c r="AL368" s="118">
        <v>0.298898308</v>
      </c>
      <c r="AM368" s="118">
        <v>0.32424894599999998</v>
      </c>
      <c r="AN368" s="118">
        <v>0.36736874899999999</v>
      </c>
      <c r="AO368" s="118">
        <v>0.254566711</v>
      </c>
      <c r="AP368" s="136">
        <v>0.20830066899999999</v>
      </c>
    </row>
  </sheetData>
  <phoneticPr fontId="10" type="noConversion"/>
  <conditionalFormatting sqref="W3:X141">
    <cfRule type="cellIs" dxfId="7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49D23-8A78-234F-8189-6B9A9D67E2EE}">
  <dimension ref="B1:BD368"/>
  <sheetViews>
    <sheetView zoomScale="57" workbookViewId="0">
      <selection activeCell="AF39" sqref="AF39"/>
    </sheetView>
  </sheetViews>
  <sheetFormatPr baseColWidth="10" defaultColWidth="10.83203125" defaultRowHeight="16"/>
  <cols>
    <col min="2" max="2" width="11.5" bestFit="1" customWidth="1"/>
    <col min="25" max="25" width="13" bestFit="1" customWidth="1"/>
    <col min="26" max="26" width="12.1640625" bestFit="1" customWidth="1"/>
    <col min="27" max="27" width="11.6640625" bestFit="1" customWidth="1"/>
    <col min="28" max="29" width="9.83203125" bestFit="1" customWidth="1"/>
    <col min="30" max="30" width="12.83203125" bestFit="1" customWidth="1"/>
    <col min="31" max="32" width="12.1640625" bestFit="1" customWidth="1"/>
    <col min="33" max="33" width="11.83203125" bestFit="1" customWidth="1"/>
    <col min="34" max="34" width="12.6640625" bestFit="1" customWidth="1"/>
    <col min="35" max="35" width="12.5" customWidth="1"/>
    <col min="37" max="37" width="12.1640625" style="83" bestFit="1" customWidth="1"/>
    <col min="38" max="42" width="10.83203125" style="83"/>
    <col min="51" max="51" width="13" bestFit="1" customWidth="1"/>
    <col min="52" max="52" width="10" bestFit="1" customWidth="1"/>
    <col min="53" max="53" width="13" bestFit="1" customWidth="1"/>
    <col min="54" max="54" width="15.1640625" bestFit="1" customWidth="1"/>
    <col min="55" max="55" width="11.1640625" bestFit="1" customWidth="1"/>
    <col min="56" max="56" width="12.1640625" bestFit="1" customWidth="1"/>
  </cols>
  <sheetData>
    <row r="1" spans="2:56">
      <c r="J1" s="67"/>
      <c r="K1" s="67"/>
    </row>
    <row r="2" spans="2:56">
      <c r="B2" s="70" t="s">
        <v>532</v>
      </c>
      <c r="C2" s="71" t="s">
        <v>438</v>
      </c>
      <c r="D2" s="72" t="s">
        <v>422</v>
      </c>
      <c r="E2" s="72" t="s">
        <v>531</v>
      </c>
      <c r="F2" s="72" t="s">
        <v>282</v>
      </c>
      <c r="G2" s="72" t="s">
        <v>529</v>
      </c>
      <c r="H2" s="72" t="s">
        <v>473</v>
      </c>
      <c r="I2" s="72" t="s">
        <v>134</v>
      </c>
      <c r="J2" s="72" t="s">
        <v>533</v>
      </c>
      <c r="K2" s="73" t="s">
        <v>522</v>
      </c>
      <c r="M2" s="70" t="s">
        <v>532</v>
      </c>
      <c r="N2" s="71" t="s">
        <v>438</v>
      </c>
      <c r="O2" s="72" t="s">
        <v>422</v>
      </c>
      <c r="P2" s="72" t="s">
        <v>531</v>
      </c>
      <c r="Q2" s="72" t="s">
        <v>282</v>
      </c>
      <c r="R2" s="72" t="s">
        <v>529</v>
      </c>
      <c r="S2" s="72" t="s">
        <v>473</v>
      </c>
      <c r="T2" s="72" t="s">
        <v>134</v>
      </c>
      <c r="U2" s="72" t="s">
        <v>533</v>
      </c>
      <c r="V2" s="73" t="s">
        <v>522</v>
      </c>
      <c r="Y2" t="s">
        <v>546</v>
      </c>
      <c r="Z2" t="s">
        <v>553</v>
      </c>
      <c r="AA2" t="s">
        <v>547</v>
      </c>
      <c r="AB2" t="s">
        <v>548</v>
      </c>
      <c r="AC2" t="s">
        <v>549</v>
      </c>
      <c r="AD2" t="s">
        <v>550</v>
      </c>
      <c r="AE2" t="s">
        <v>551</v>
      </c>
      <c r="AF2" t="s">
        <v>554</v>
      </c>
      <c r="AG2" t="s">
        <v>555</v>
      </c>
      <c r="AH2" t="s">
        <v>556</v>
      </c>
      <c r="AK2" s="90" t="s">
        <v>532</v>
      </c>
      <c r="AL2" s="82" t="s">
        <v>580</v>
      </c>
      <c r="AM2" s="84" t="s">
        <v>296</v>
      </c>
      <c r="AN2" s="84" t="s">
        <v>288</v>
      </c>
      <c r="AO2" s="84" t="s">
        <v>312</v>
      </c>
      <c r="AP2" s="84" t="s">
        <v>292</v>
      </c>
      <c r="AR2" s="70" t="s">
        <v>532</v>
      </c>
      <c r="AS2" s="82" t="s">
        <v>580</v>
      </c>
      <c r="AT2" s="84" t="s">
        <v>296</v>
      </c>
      <c r="AU2" s="84" t="s">
        <v>288</v>
      </c>
      <c r="AV2" s="84" t="s">
        <v>312</v>
      </c>
      <c r="AW2" s="84" t="s">
        <v>292</v>
      </c>
      <c r="AY2" t="s">
        <v>546</v>
      </c>
      <c r="AZ2" t="s">
        <v>585</v>
      </c>
      <c r="BA2" t="s">
        <v>581</v>
      </c>
      <c r="BB2" t="s">
        <v>582</v>
      </c>
      <c r="BC2" t="s">
        <v>583</v>
      </c>
      <c r="BD2" t="s">
        <v>584</v>
      </c>
    </row>
    <row r="3" spans="2:56">
      <c r="B3" s="74">
        <v>43466</v>
      </c>
      <c r="C3" s="117">
        <v>9.6383801292169551</v>
      </c>
      <c r="D3" s="117">
        <v>2.2836025444948369</v>
      </c>
      <c r="E3" s="117">
        <v>1.7243648890340455</v>
      </c>
      <c r="F3" s="117">
        <v>0.89585181249922907</v>
      </c>
      <c r="G3" s="117">
        <v>0.63010769804529021</v>
      </c>
      <c r="H3" s="117">
        <v>0.51352107327404439</v>
      </c>
      <c r="I3" s="117">
        <v>0.2751903367783336</v>
      </c>
      <c r="J3" s="117">
        <v>6.4776990085795134</v>
      </c>
      <c r="K3" s="79">
        <v>22.438717491922247</v>
      </c>
      <c r="L3" s="67"/>
      <c r="M3" s="74">
        <v>43831</v>
      </c>
      <c r="N3" s="116">
        <v>9.6147785052422137</v>
      </c>
      <c r="O3" s="116">
        <v>2.3830293858883622</v>
      </c>
      <c r="P3" s="116">
        <v>1.7387576833062584</v>
      </c>
      <c r="Q3" s="116">
        <v>1.1496065399528574</v>
      </c>
      <c r="R3" s="116">
        <v>0.71610228052717362</v>
      </c>
      <c r="S3" s="116">
        <v>0.49970028804094463</v>
      </c>
      <c r="T3" s="116">
        <v>0.35212337013507761</v>
      </c>
      <c r="U3" s="116">
        <v>6.4776990085795134</v>
      </c>
      <c r="V3" s="81">
        <v>22.931797061672402</v>
      </c>
      <c r="Y3" s="86" t="s">
        <v>552</v>
      </c>
      <c r="Z3" s="67">
        <v>4109.3134641510815</v>
      </c>
      <c r="AA3" s="67">
        <v>826.95914508725957</v>
      </c>
      <c r="AB3" s="67">
        <v>804.54575722168181</v>
      </c>
      <c r="AC3" s="67">
        <v>612.20181705919299</v>
      </c>
      <c r="AD3" s="67">
        <v>309.62859828189744</v>
      </c>
      <c r="AE3" s="67">
        <v>269.85303451331993</v>
      </c>
      <c r="AF3" s="67">
        <v>144.19149330860097</v>
      </c>
      <c r="AG3" s="67">
        <v>2872.0403578008973</v>
      </c>
      <c r="AH3" s="67">
        <v>9948.7336674239323</v>
      </c>
      <c r="AI3" s="67"/>
      <c r="AK3" s="103">
        <v>43466</v>
      </c>
      <c r="AL3" s="118">
        <v>5.8502692032809479E-2</v>
      </c>
      <c r="AM3" s="118">
        <v>5.7003303399819558E-2</v>
      </c>
      <c r="AN3" s="118">
        <v>0.1614513577225937</v>
      </c>
      <c r="AO3" s="118">
        <v>0.10158015723286509</v>
      </c>
      <c r="AP3" s="118">
        <v>9.173271433086963E-2</v>
      </c>
      <c r="AQ3" s="53"/>
      <c r="AR3" s="74">
        <v>43831</v>
      </c>
      <c r="AS3" s="116">
        <v>0.10249665365075254</v>
      </c>
      <c r="AT3" s="116">
        <v>0.11192164613735547</v>
      </c>
      <c r="AU3" s="116">
        <v>0.17152437082897348</v>
      </c>
      <c r="AV3" s="116">
        <v>0.12139417789398899</v>
      </c>
      <c r="AW3" s="77">
        <v>0.12229021234488029</v>
      </c>
      <c r="AY3" s="86" t="s">
        <v>552</v>
      </c>
      <c r="AZ3" s="67">
        <v>57.937569494796421</v>
      </c>
      <c r="BA3" s="67">
        <v>60.35746879941464</v>
      </c>
      <c r="BB3" s="67">
        <v>121.77330939013106</v>
      </c>
      <c r="BC3" s="67">
        <v>53.909933999848086</v>
      </c>
      <c r="BD3" s="67">
        <v>57.33050919467324</v>
      </c>
    </row>
    <row r="4" spans="2:56">
      <c r="B4" s="74">
        <v>43467</v>
      </c>
      <c r="C4" s="117">
        <v>10.474572161459241</v>
      </c>
      <c r="D4" s="117">
        <v>2.2746440466384024</v>
      </c>
      <c r="E4" s="117">
        <v>2.100375363884202</v>
      </c>
      <c r="F4" s="117">
        <v>1.3703000977702562</v>
      </c>
      <c r="G4" s="117">
        <v>0.64490587154058276</v>
      </c>
      <c r="H4" s="117">
        <v>0.50429108836235192</v>
      </c>
      <c r="I4" s="117">
        <v>0.31272410871269846</v>
      </c>
      <c r="J4" s="117">
        <v>7.1760746950294596</v>
      </c>
      <c r="K4" s="79">
        <v>24.857887433397192</v>
      </c>
      <c r="L4" s="67"/>
      <c r="M4" s="74">
        <v>43832</v>
      </c>
      <c r="N4" s="116">
        <v>10.310341867017101</v>
      </c>
      <c r="O4" s="116">
        <v>2.2899358068093609</v>
      </c>
      <c r="P4" s="116">
        <v>1.9991171015484668</v>
      </c>
      <c r="Q4" s="116">
        <v>1.3609379452549881</v>
      </c>
      <c r="R4" s="116">
        <v>0.71249304626900389</v>
      </c>
      <c r="S4" s="116">
        <v>0.49620165493808427</v>
      </c>
      <c r="T4" s="116">
        <v>0.36438260518481391</v>
      </c>
      <c r="U4" s="116">
        <v>7.1760746950294596</v>
      </c>
      <c r="V4" s="81">
        <v>24.709484722051279</v>
      </c>
      <c r="Y4" s="87" t="s">
        <v>534</v>
      </c>
      <c r="Z4" s="67">
        <v>289.49855026565166</v>
      </c>
      <c r="AA4" s="67">
        <v>70.88370708459243</v>
      </c>
      <c r="AB4" s="67">
        <v>66.0437924156615</v>
      </c>
      <c r="AC4" s="67">
        <v>51.416135700102878</v>
      </c>
      <c r="AD4" s="67">
        <v>21.290911141071348</v>
      </c>
      <c r="AE4" s="67">
        <v>21.308869688737257</v>
      </c>
      <c r="AF4" s="67">
        <v>10.809499112940017</v>
      </c>
      <c r="AG4" s="67">
        <v>215.60573307875816</v>
      </c>
      <c r="AH4" s="67">
        <v>746.85719848751523</v>
      </c>
      <c r="AI4" s="67"/>
      <c r="AK4" s="103">
        <v>43467</v>
      </c>
      <c r="AL4" s="118">
        <v>0.12195446776162727</v>
      </c>
      <c r="AM4" s="118">
        <v>0.10203027979569737</v>
      </c>
      <c r="AN4" s="118">
        <v>0.23588139751998918</v>
      </c>
      <c r="AO4" s="118">
        <v>0.11645487031170323</v>
      </c>
      <c r="AP4" s="118">
        <v>0.17358100397508039</v>
      </c>
      <c r="AQ4" s="53"/>
      <c r="AR4" s="74">
        <v>43832</v>
      </c>
      <c r="AS4" s="116">
        <v>0.15558875336331215</v>
      </c>
      <c r="AT4" s="116">
        <v>0.12140084578443967</v>
      </c>
      <c r="AU4" s="116">
        <v>0.22820701452548911</v>
      </c>
      <c r="AV4" s="116">
        <v>0.14846597205633202</v>
      </c>
      <c r="AW4" s="77">
        <v>0.11432442311857476</v>
      </c>
      <c r="AY4" s="87" t="s">
        <v>534</v>
      </c>
      <c r="AZ4" s="67">
        <v>4.917298436971147</v>
      </c>
      <c r="BA4" s="67">
        <v>5.0806597532038902</v>
      </c>
      <c r="BB4" s="67">
        <v>10.370062773562724</v>
      </c>
      <c r="BC4" s="67">
        <v>4.5162605585344497</v>
      </c>
      <c r="BD4" s="67">
        <v>4.7908011075413039</v>
      </c>
    </row>
    <row r="5" spans="2:56">
      <c r="B5" s="74">
        <v>43468</v>
      </c>
      <c r="C5" s="117">
        <v>10.402355576856499</v>
      </c>
      <c r="D5" s="117">
        <v>2.3039627668958254</v>
      </c>
      <c r="E5" s="117">
        <v>2.0662073207415399</v>
      </c>
      <c r="F5" s="117">
        <v>1.712795261520915</v>
      </c>
      <c r="G5" s="117">
        <v>0.65509029626804338</v>
      </c>
      <c r="H5" s="117">
        <v>0.52625995062888398</v>
      </c>
      <c r="I5" s="117">
        <v>0.30710226903508664</v>
      </c>
      <c r="J5" s="117">
        <v>7.294565476936139</v>
      </c>
      <c r="K5" s="79">
        <v>25.268338918882932</v>
      </c>
      <c r="L5" s="67"/>
      <c r="M5" s="74">
        <v>43833</v>
      </c>
      <c r="N5" s="116">
        <v>10.302339810642698</v>
      </c>
      <c r="O5" s="116">
        <v>2.3157027795901555</v>
      </c>
      <c r="P5" s="116">
        <v>2.0150796380353877</v>
      </c>
      <c r="Q5" s="116">
        <v>1.3269355206433799</v>
      </c>
      <c r="R5" s="116">
        <v>0.71360623754562047</v>
      </c>
      <c r="S5" s="116">
        <v>0.50154133745906471</v>
      </c>
      <c r="T5" s="116">
        <v>0.37288152933314461</v>
      </c>
      <c r="U5" s="116">
        <v>7.294565476936139</v>
      </c>
      <c r="V5" s="81">
        <v>24.842652330185594</v>
      </c>
      <c r="Y5" s="87" t="s">
        <v>535</v>
      </c>
      <c r="Z5" s="67">
        <v>220.20673733931986</v>
      </c>
      <c r="AA5" s="67">
        <v>67.640319749356451</v>
      </c>
      <c r="AB5" s="67">
        <v>66.797316953029821</v>
      </c>
      <c r="AC5" s="67">
        <v>51.655726267204919</v>
      </c>
      <c r="AD5" s="67">
        <v>22.116328448706959</v>
      </c>
      <c r="AE5" s="67">
        <v>22.309808244053727</v>
      </c>
      <c r="AF5" s="67">
        <v>10.976226605684598</v>
      </c>
      <c r="AG5" s="67">
        <v>187.37962078606216</v>
      </c>
      <c r="AH5" s="67">
        <v>649.08208439341854</v>
      </c>
      <c r="AI5" s="67"/>
      <c r="AK5" s="103">
        <v>43468</v>
      </c>
      <c r="AL5" s="118">
        <v>0.13960290346370466</v>
      </c>
      <c r="AM5" s="118">
        <v>0.18054975023826592</v>
      </c>
      <c r="AN5" s="118">
        <v>0.2585528081148063</v>
      </c>
      <c r="AO5" s="118">
        <v>0.15003794331202441</v>
      </c>
      <c r="AP5" s="118">
        <v>0.19819006792883004</v>
      </c>
      <c r="AQ5" s="53"/>
      <c r="AR5" s="74">
        <v>43833</v>
      </c>
      <c r="AS5" s="116">
        <v>0.14005686646005244</v>
      </c>
      <c r="AT5" s="116">
        <v>9.9869476200668814E-2</v>
      </c>
      <c r="AU5" s="116">
        <v>0.26342860576089105</v>
      </c>
      <c r="AV5" s="116">
        <v>0.13561783512730505</v>
      </c>
      <c r="AW5" s="77">
        <v>0.10950712287626457</v>
      </c>
      <c r="AY5" s="87" t="s">
        <v>535</v>
      </c>
      <c r="AZ5" s="67">
        <v>4.9410764758346444</v>
      </c>
      <c r="BA5" s="67">
        <v>5.0854664322513869</v>
      </c>
      <c r="BB5" s="67">
        <v>10.360072346998594</v>
      </c>
      <c r="BC5" s="67">
        <v>4.5758530635481014</v>
      </c>
      <c r="BD5" s="67">
        <v>4.7996402239758815</v>
      </c>
    </row>
    <row r="6" spans="2:56">
      <c r="B6" s="74">
        <v>43469</v>
      </c>
      <c r="C6" s="117">
        <v>10.212311933165068</v>
      </c>
      <c r="D6" s="117">
        <v>2.3267662159849323</v>
      </c>
      <c r="E6" s="117">
        <v>2.0318104562766024</v>
      </c>
      <c r="F6" s="117">
        <v>1.7240382246242096</v>
      </c>
      <c r="G6" s="117">
        <v>0.66275310795972631</v>
      </c>
      <c r="H6" s="117">
        <v>0.58265358082325969</v>
      </c>
      <c r="I6" s="117">
        <v>0.28207258931823892</v>
      </c>
      <c r="J6" s="117">
        <v>7.2331338064523969</v>
      </c>
      <c r="K6" s="79">
        <v>25.055539914604434</v>
      </c>
      <c r="L6" s="67"/>
      <c r="M6" s="74">
        <v>43834</v>
      </c>
      <c r="N6" s="116">
        <v>10.178000165440462</v>
      </c>
      <c r="O6" s="116">
        <v>2.3431321377116472</v>
      </c>
      <c r="P6" s="116">
        <v>1.8961851751825878</v>
      </c>
      <c r="Q6" s="116">
        <v>1.2033715583053448</v>
      </c>
      <c r="R6" s="116">
        <v>0.71473616037177845</v>
      </c>
      <c r="S6" s="116">
        <v>0.53581362747220174</v>
      </c>
      <c r="T6" s="116">
        <v>0.37464911741047513</v>
      </c>
      <c r="U6" s="116">
        <v>7.2331338064523969</v>
      </c>
      <c r="V6" s="81">
        <v>24.479021748346891</v>
      </c>
      <c r="Y6" s="87" t="s">
        <v>536</v>
      </c>
      <c r="Z6" s="67">
        <v>336.20732036933532</v>
      </c>
      <c r="AA6" s="67">
        <v>75.64416268953552</v>
      </c>
      <c r="AB6" s="67">
        <v>67.671997905428654</v>
      </c>
      <c r="AC6" s="67">
        <v>51.511971926943673</v>
      </c>
      <c r="AD6" s="67">
        <v>24.641134330886452</v>
      </c>
      <c r="AE6" s="67">
        <v>24.734303855820279</v>
      </c>
      <c r="AF6" s="67">
        <v>11.212423887072745</v>
      </c>
      <c r="AG6" s="67">
        <v>240.10734432774342</v>
      </c>
      <c r="AH6" s="67">
        <v>831.73065929276595</v>
      </c>
      <c r="AI6" s="67"/>
      <c r="AK6" s="103">
        <v>43469</v>
      </c>
      <c r="AL6" s="118">
        <v>0.15608498943788229</v>
      </c>
      <c r="AM6" s="118">
        <v>0.15908350457155795</v>
      </c>
      <c r="AN6" s="118">
        <v>0.29863136569669002</v>
      </c>
      <c r="AO6" s="118">
        <v>0.17625792360139134</v>
      </c>
      <c r="AP6" s="118">
        <v>0.19347552214185224</v>
      </c>
      <c r="AQ6" s="53"/>
      <c r="AR6" s="74">
        <v>43834</v>
      </c>
      <c r="AS6" s="116">
        <v>0.13346871918955322</v>
      </c>
      <c r="AT6" s="116">
        <v>9.5921700282737957E-2</v>
      </c>
      <c r="AU6" s="116">
        <v>0.22513222717824305</v>
      </c>
      <c r="AV6" s="116">
        <v>0.10787910099905797</v>
      </c>
      <c r="AW6" s="77">
        <v>0.11210562204152695</v>
      </c>
      <c r="AY6" s="87" t="s">
        <v>536</v>
      </c>
      <c r="AZ6" s="67">
        <v>5.0028993768797374</v>
      </c>
      <c r="BA6" s="67">
        <v>5.0518196789189123</v>
      </c>
      <c r="BB6" s="67">
        <v>10.430005332947484</v>
      </c>
      <c r="BC6" s="67">
        <v>4.5290303810373764</v>
      </c>
      <c r="BD6" s="67">
        <v>4.7863815493240143</v>
      </c>
    </row>
    <row r="7" spans="2:56">
      <c r="B7" s="74">
        <v>43470</v>
      </c>
      <c r="C7" s="117">
        <v>10.297831572826212</v>
      </c>
      <c r="D7" s="117">
        <v>2.352827300658197</v>
      </c>
      <c r="E7" s="117">
        <v>1.8354364538390624</v>
      </c>
      <c r="F7" s="117">
        <v>1.4767930194604859</v>
      </c>
      <c r="G7" s="117">
        <v>0.66684372009791548</v>
      </c>
      <c r="H7" s="117">
        <v>0.58802123019614949</v>
      </c>
      <c r="I7" s="117">
        <v>0.30041597562683825</v>
      </c>
      <c r="J7" s="117">
        <v>7.1096608182213323</v>
      </c>
      <c r="K7" s="79">
        <v>24.627830090926189</v>
      </c>
      <c r="L7" s="67"/>
      <c r="M7" s="74">
        <v>43835</v>
      </c>
      <c r="N7" s="116">
        <v>9.8191387141884654</v>
      </c>
      <c r="O7" s="116">
        <v>2.3838605785587101</v>
      </c>
      <c r="P7" s="116">
        <v>1.8120502242513912</v>
      </c>
      <c r="Q7" s="116">
        <v>1.2426086611411966</v>
      </c>
      <c r="R7" s="116">
        <v>0.71419249365811543</v>
      </c>
      <c r="S7" s="116">
        <v>0.5714554054099733</v>
      </c>
      <c r="T7" s="116">
        <v>0.36826968730700388</v>
      </c>
      <c r="U7" s="116">
        <v>7.1096608182213323</v>
      </c>
      <c r="V7" s="81">
        <v>24.021236582736186</v>
      </c>
      <c r="Y7" s="87" t="s">
        <v>537</v>
      </c>
      <c r="Z7" s="67">
        <v>353.01344022666723</v>
      </c>
      <c r="AA7" s="67">
        <v>66.018626081738461</v>
      </c>
      <c r="AB7" s="67">
        <v>66.898154031997237</v>
      </c>
      <c r="AC7" s="67">
        <v>51.272381359841582</v>
      </c>
      <c r="AD7" s="67">
        <v>24.713965269795473</v>
      </c>
      <c r="AE7" s="67">
        <v>22.487752876109987</v>
      </c>
      <c r="AF7" s="67">
        <v>11.754288238492618</v>
      </c>
      <c r="AG7" s="67">
        <v>241.94797021106285</v>
      </c>
      <c r="AH7" s="67">
        <v>838.1065782957055</v>
      </c>
      <c r="AI7" s="67"/>
      <c r="AK7" s="103">
        <v>43470</v>
      </c>
      <c r="AL7" s="118">
        <v>0.16312523525896452</v>
      </c>
      <c r="AM7" s="118">
        <v>0.12680202215404038</v>
      </c>
      <c r="AN7" s="118">
        <v>0.25658409226091472</v>
      </c>
      <c r="AO7" s="118">
        <v>0.13757438023779817</v>
      </c>
      <c r="AP7" s="118">
        <v>0.16606478332226704</v>
      </c>
      <c r="AQ7" s="53"/>
      <c r="AR7" s="74">
        <v>43835</v>
      </c>
      <c r="AS7" s="116">
        <v>0.15355545005617591</v>
      </c>
      <c r="AT7" s="116">
        <v>0.12321608953024457</v>
      </c>
      <c r="AU7" s="116">
        <v>0.16925703498040462</v>
      </c>
      <c r="AV7" s="116">
        <v>0.11186130862066186</v>
      </c>
      <c r="AW7" s="77">
        <v>9.9189447438976758E-2</v>
      </c>
      <c r="AY7" s="87" t="s">
        <v>537</v>
      </c>
      <c r="AZ7" s="67">
        <v>4.7841414193355662</v>
      </c>
      <c r="BA7" s="67">
        <v>5.056626357966409</v>
      </c>
      <c r="BB7" s="67">
        <v>10.160263815716078</v>
      </c>
      <c r="BC7" s="67">
        <v>4.486464306027627</v>
      </c>
      <c r="BD7" s="67">
        <v>4.7996402239758815</v>
      </c>
    </row>
    <row r="8" spans="2:56">
      <c r="B8" s="74">
        <v>43471</v>
      </c>
      <c r="C8" s="117">
        <v>9.9506851836832038</v>
      </c>
      <c r="D8" s="117">
        <v>2.3340958960492877</v>
      </c>
      <c r="E8" s="117">
        <v>1.5452766751172502</v>
      </c>
      <c r="F8" s="117">
        <v>1.4808125604546294</v>
      </c>
      <c r="G8" s="117">
        <v>0.66456077402862579</v>
      </c>
      <c r="H8" s="117">
        <v>0.61105094927665671</v>
      </c>
      <c r="I8" s="117">
        <v>0.30388995900601512</v>
      </c>
      <c r="J8" s="117">
        <v>6.8548724542658483</v>
      </c>
      <c r="K8" s="79">
        <v>23.745244451881515</v>
      </c>
      <c r="L8" s="67"/>
      <c r="M8" s="74">
        <v>43836</v>
      </c>
      <c r="N8" s="116">
        <v>9.970562242504057</v>
      </c>
      <c r="O8" s="116">
        <v>2.2533633293140389</v>
      </c>
      <c r="P8" s="116">
        <v>2.1050666229448471</v>
      </c>
      <c r="Q8" s="116">
        <v>1.4543519962992986</v>
      </c>
      <c r="R8" s="116">
        <v>0.70413900531237594</v>
      </c>
      <c r="S8" s="116">
        <v>0.68893113266488781</v>
      </c>
      <c r="T8" s="116">
        <v>0.35758654377299998</v>
      </c>
      <c r="U8" s="116">
        <v>6.8548724542658483</v>
      </c>
      <c r="V8" s="81">
        <v>24.388873327078354</v>
      </c>
      <c r="Y8" s="87" t="s">
        <v>538</v>
      </c>
      <c r="Z8" s="67">
        <v>373.2143613934424</v>
      </c>
      <c r="AA8" s="67">
        <v>71.040645181458686</v>
      </c>
      <c r="AB8" s="67">
        <v>66.908598550534322</v>
      </c>
      <c r="AC8" s="67">
        <v>51.655726267204919</v>
      </c>
      <c r="AD8" s="67">
        <v>23.985655880705231</v>
      </c>
      <c r="AE8" s="67">
        <v>21.798217426891974</v>
      </c>
      <c r="AF8" s="67">
        <v>12.712971321773933</v>
      </c>
      <c r="AG8" s="67">
        <v>252.15804252294183</v>
      </c>
      <c r="AH8" s="67">
        <v>873.47421854495326</v>
      </c>
      <c r="AI8" s="67"/>
      <c r="AK8" s="103">
        <v>43471</v>
      </c>
      <c r="AL8" s="118">
        <v>0.15524041930829821</v>
      </c>
      <c r="AM8" s="118">
        <v>0.15976837188178603</v>
      </c>
      <c r="AN8" s="118">
        <v>0.22433649556849597</v>
      </c>
      <c r="AO8" s="118">
        <v>0.1043756416899491</v>
      </c>
      <c r="AP8" s="118">
        <v>0.16556202950715199</v>
      </c>
      <c r="AQ8" s="53"/>
      <c r="AR8" s="74">
        <v>43836</v>
      </c>
      <c r="AS8" s="116">
        <v>0.16008900907208154</v>
      </c>
      <c r="AT8" s="116">
        <v>0.15771170852992947</v>
      </c>
      <c r="AU8" s="116">
        <v>0.2024716614935578</v>
      </c>
      <c r="AV8" s="116">
        <v>0.12350326276015389</v>
      </c>
      <c r="AW8" s="77">
        <v>0.12673449260605457</v>
      </c>
      <c r="AY8" s="87" t="s">
        <v>538</v>
      </c>
      <c r="AZ8" s="67">
        <v>4.8269418892898592</v>
      </c>
      <c r="BA8" s="67">
        <v>5.1191131855838634</v>
      </c>
      <c r="BB8" s="67">
        <v>10.250177654793211</v>
      </c>
      <c r="BC8" s="67">
        <v>4.5332869885383511</v>
      </c>
      <c r="BD8" s="67">
        <v>4.7996402239758797</v>
      </c>
    </row>
    <row r="9" spans="2:56">
      <c r="B9" s="74">
        <v>43472</v>
      </c>
      <c r="C9" s="117">
        <v>10.240818479718783</v>
      </c>
      <c r="D9" s="117">
        <v>2.2184498328116748</v>
      </c>
      <c r="E9" s="117">
        <v>1.7663884789955486</v>
      </c>
      <c r="F9" s="117">
        <v>1.6502128777939717</v>
      </c>
      <c r="G9" s="117">
        <v>0.66241277133023346</v>
      </c>
      <c r="H9" s="117">
        <v>0.6993585050246991</v>
      </c>
      <c r="I9" s="117">
        <v>0.2903458708863399</v>
      </c>
      <c r="J9" s="117">
        <v>7.1136452189769379</v>
      </c>
      <c r="K9" s="79">
        <v>24.641632035538191</v>
      </c>
      <c r="L9" s="67"/>
      <c r="M9" s="74">
        <v>43837</v>
      </c>
      <c r="N9" s="116">
        <v>9.8160610001983102</v>
      </c>
      <c r="O9" s="116">
        <v>2.3007413115238875</v>
      </c>
      <c r="P9" s="116">
        <v>2.1410472948936414</v>
      </c>
      <c r="Q9" s="116">
        <v>1.7075824884380753</v>
      </c>
      <c r="R9" s="116">
        <v>0.69309357510098046</v>
      </c>
      <c r="S9" s="116">
        <v>0.75831456076720216</v>
      </c>
      <c r="T9" s="116">
        <v>0.3654767093168258</v>
      </c>
      <c r="U9" s="116">
        <v>7.1136452189769379</v>
      </c>
      <c r="V9" s="81">
        <v>24.895962159215863</v>
      </c>
      <c r="Y9" s="87" t="s">
        <v>539</v>
      </c>
      <c r="Z9" s="67">
        <v>366.02472582573233</v>
      </c>
      <c r="AA9" s="67">
        <v>67.483381652490181</v>
      </c>
      <c r="AB9" s="67">
        <v>68.461350306384929</v>
      </c>
      <c r="AC9" s="67">
        <v>50.793200225637506</v>
      </c>
      <c r="AD9" s="67">
        <v>25.782152373794492</v>
      </c>
      <c r="AE9" s="67">
        <v>22.554482113131087</v>
      </c>
      <c r="AF9" s="67">
        <v>11.893227815779763</v>
      </c>
      <c r="AG9" s="67">
        <v>248.77992875215622</v>
      </c>
      <c r="AH9" s="67">
        <v>861.77244906510668</v>
      </c>
      <c r="AI9" s="67"/>
      <c r="AK9" s="103">
        <v>43472</v>
      </c>
      <c r="AL9" s="118">
        <v>0.15871839476515562</v>
      </c>
      <c r="AM9" s="118">
        <v>0.1765726086549218</v>
      </c>
      <c r="AN9" s="118">
        <v>0.35829397100956023</v>
      </c>
      <c r="AO9" s="118">
        <v>0.14639825011073429</v>
      </c>
      <c r="AP9" s="118">
        <v>0.11234428384852857</v>
      </c>
      <c r="AQ9" s="53"/>
      <c r="AR9" s="74">
        <v>43837</v>
      </c>
      <c r="AS9" s="116">
        <v>0.16606882483337981</v>
      </c>
      <c r="AT9" s="116">
        <v>0.1834833927631333</v>
      </c>
      <c r="AU9" s="116">
        <v>0.30340008875738383</v>
      </c>
      <c r="AV9" s="116">
        <v>0.18028407467530544</v>
      </c>
      <c r="AW9" s="77">
        <v>0.12267730405164676</v>
      </c>
      <c r="AY9" s="87" t="s">
        <v>539</v>
      </c>
      <c r="AZ9" s="67">
        <v>4.8221862815171619</v>
      </c>
      <c r="BA9" s="67">
        <v>4.9941395303489546</v>
      </c>
      <c r="BB9" s="67">
        <v>10.130292536023701</v>
      </c>
      <c r="BC9" s="67">
        <v>4.5034907360315266</v>
      </c>
      <c r="BD9" s="67">
        <v>4.7908011075413048</v>
      </c>
    </row>
    <row r="10" spans="2:56">
      <c r="B10" s="74">
        <v>43473</v>
      </c>
      <c r="C10" s="117">
        <v>10.017833937787506</v>
      </c>
      <c r="D10" s="117">
        <v>2.2819737267027578</v>
      </c>
      <c r="E10" s="117">
        <v>1.7317513847378527</v>
      </c>
      <c r="F10" s="117">
        <v>1.5251714287625584</v>
      </c>
      <c r="G10" s="117">
        <v>0.67406247156451482</v>
      </c>
      <c r="H10" s="117">
        <v>0.73120034556421232</v>
      </c>
      <c r="I10" s="117">
        <v>0.29629753494548949</v>
      </c>
      <c r="J10" s="117">
        <v>7.0041904604244962</v>
      </c>
      <c r="K10" s="79">
        <v>24.262481290489387</v>
      </c>
      <c r="L10" s="67"/>
      <c r="M10" s="74">
        <v>43838</v>
      </c>
      <c r="N10" s="116">
        <v>9.9668689857158714</v>
      </c>
      <c r="O10" s="116">
        <v>2.3605871837889598</v>
      </c>
      <c r="P10" s="116">
        <v>1.9583428298921153</v>
      </c>
      <c r="Q10" s="116">
        <v>1.801631977026682</v>
      </c>
      <c r="R10" s="116">
        <v>0.71914720525081788</v>
      </c>
      <c r="S10" s="116">
        <v>0.71559293605957397</v>
      </c>
      <c r="T10" s="116">
        <v>0.35823269461946372</v>
      </c>
      <c r="U10" s="116">
        <v>7.0041904604244962</v>
      </c>
      <c r="V10" s="81">
        <v>24.884594272777981</v>
      </c>
      <c r="Y10" s="87" t="s">
        <v>540</v>
      </c>
      <c r="Z10" s="67">
        <v>359.26289642479435</v>
      </c>
      <c r="AA10" s="67">
        <v>69.942078503394882</v>
      </c>
      <c r="AB10" s="67">
        <v>65.68671648191696</v>
      </c>
      <c r="AC10" s="67">
        <v>50.889036452478308</v>
      </c>
      <c r="AD10" s="67">
        <v>25.927814251612546</v>
      </c>
      <c r="AE10" s="67">
        <v>23.800094537524917</v>
      </c>
      <c r="AF10" s="67">
        <v>12.935274645433372</v>
      </c>
      <c r="AG10" s="67">
        <v>246.93389867940238</v>
      </c>
      <c r="AH10" s="67">
        <v>855.37780997655761</v>
      </c>
      <c r="AI10" s="67"/>
      <c r="AK10" s="103">
        <v>43473</v>
      </c>
      <c r="AL10" s="118">
        <v>0.14472300855831396</v>
      </c>
      <c r="AM10" s="118">
        <v>9.8593692269031058E-2</v>
      </c>
      <c r="AN10" s="118">
        <v>0.39550350089573649</v>
      </c>
      <c r="AO10" s="118">
        <v>0.16582679052682023</v>
      </c>
      <c r="AP10" s="118">
        <v>0.11638974947611316</v>
      </c>
      <c r="AQ10" s="53"/>
      <c r="AR10" s="74">
        <v>43838</v>
      </c>
      <c r="AS10" s="116">
        <v>0.15659143042370369</v>
      </c>
      <c r="AT10" s="116">
        <v>0.18392449619498666</v>
      </c>
      <c r="AU10" s="116">
        <v>0.3461129937573072</v>
      </c>
      <c r="AV10" s="116">
        <v>0.1795692482810482</v>
      </c>
      <c r="AW10" s="77">
        <v>0.19182504829123984</v>
      </c>
      <c r="AY10" s="87" t="s">
        <v>540</v>
      </c>
      <c r="AZ10" s="67">
        <v>4.8316974970625584</v>
      </c>
      <c r="BA10" s="67">
        <v>5.0181729255864376</v>
      </c>
      <c r="BB10" s="67">
        <v>10.110311682895455</v>
      </c>
      <c r="BC10" s="67">
        <v>4.4736944835247003</v>
      </c>
      <c r="BD10" s="67">
        <v>4.7642837582375712</v>
      </c>
    </row>
    <row r="11" spans="2:56">
      <c r="B11" s="74">
        <v>43474</v>
      </c>
      <c r="C11" s="117">
        <v>10.262990238149449</v>
      </c>
      <c r="D11" s="117">
        <v>2.3642290252027505</v>
      </c>
      <c r="E11" s="117">
        <v>1.9757013167432087</v>
      </c>
      <c r="F11" s="117">
        <v>1.6847981715562215</v>
      </c>
      <c r="G11" s="117">
        <v>0.69559364146982838</v>
      </c>
      <c r="H11" s="117">
        <v>0.74700182751305777</v>
      </c>
      <c r="I11" s="117">
        <v>0.29761295051394249</v>
      </c>
      <c r="J11" s="117">
        <v>7.3165434953393245</v>
      </c>
      <c r="K11" s="79">
        <v>25.34447066648778</v>
      </c>
      <c r="L11" s="67"/>
      <c r="M11" s="74">
        <v>43839</v>
      </c>
      <c r="N11" s="116">
        <v>10.31772838059347</v>
      </c>
      <c r="O11" s="116">
        <v>2.3497816790744328</v>
      </c>
      <c r="P11" s="116">
        <v>2.0265482195998201</v>
      </c>
      <c r="Q11" s="116">
        <v>1.8017200106193869</v>
      </c>
      <c r="R11" s="116">
        <v>0.71767135220557465</v>
      </c>
      <c r="S11" s="116">
        <v>0.6696896352384083</v>
      </c>
      <c r="T11" s="116">
        <v>0.36390307115143927</v>
      </c>
      <c r="U11" s="116">
        <v>7.3165434953393245</v>
      </c>
      <c r="V11" s="81">
        <v>25.563585843821858</v>
      </c>
      <c r="Y11" s="87" t="s">
        <v>541</v>
      </c>
      <c r="Z11" s="67">
        <v>359.85258643039799</v>
      </c>
      <c r="AA11" s="67">
        <v>67.169505458757698</v>
      </c>
      <c r="AB11" s="67">
        <v>68.162890276672954</v>
      </c>
      <c r="AC11" s="67">
        <v>50.793200225637477</v>
      </c>
      <c r="AD11" s="67">
        <v>26.583292701793763</v>
      </c>
      <c r="AE11" s="67">
        <v>20.641577318526284</v>
      </c>
      <c r="AF11" s="67">
        <v>13.268729630922518</v>
      </c>
      <c r="AG11" s="67">
        <v>246.13351994858073</v>
      </c>
      <c r="AH11" s="67">
        <v>852.60530199128925</v>
      </c>
      <c r="AI11" s="67"/>
      <c r="AK11" s="103">
        <v>43474</v>
      </c>
      <c r="AL11" s="118">
        <v>0.14734830860603276</v>
      </c>
      <c r="AM11" s="118">
        <v>0.13424921207826165</v>
      </c>
      <c r="AN11" s="118">
        <v>0.37481809275877265</v>
      </c>
      <c r="AO11" s="118">
        <v>0.14863433143380989</v>
      </c>
      <c r="AP11" s="118">
        <v>0.17377902276226317</v>
      </c>
      <c r="AQ11" s="53"/>
      <c r="AR11" s="74">
        <v>43839</v>
      </c>
      <c r="AS11" s="116">
        <v>0.12406556480612556</v>
      </c>
      <c r="AT11" s="116">
        <v>0.16657675647574094</v>
      </c>
      <c r="AU11" s="116">
        <v>0.36814445463966722</v>
      </c>
      <c r="AV11" s="116">
        <v>0.15881776865511971</v>
      </c>
      <c r="AW11" s="77">
        <v>0.19955829628889635</v>
      </c>
      <c r="AY11" s="87" t="s">
        <v>541</v>
      </c>
      <c r="AZ11" s="67">
        <v>4.7936526348809654</v>
      </c>
      <c r="BA11" s="67">
        <v>4.9749128141589676</v>
      </c>
      <c r="BB11" s="67">
        <v>10.130292536023704</v>
      </c>
      <c r="BC11" s="67">
        <v>4.4736944835246995</v>
      </c>
      <c r="BD11" s="67">
        <v>4.7731228746721488</v>
      </c>
    </row>
    <row r="12" spans="2:56">
      <c r="B12" s="74">
        <v>43475</v>
      </c>
      <c r="C12" s="117">
        <v>10.243352394968001</v>
      </c>
      <c r="D12" s="117">
        <v>2.357713754034434</v>
      </c>
      <c r="E12" s="117">
        <v>2.1801303512549057</v>
      </c>
      <c r="F12" s="117">
        <v>1.9291717646528204</v>
      </c>
      <c r="G12" s="117">
        <v>0.7008307587774979</v>
      </c>
      <c r="H12" s="117">
        <v>0.7820101023742384</v>
      </c>
      <c r="I12" s="117">
        <v>0.30468072475238556</v>
      </c>
      <c r="J12" s="117">
        <v>7.5072754832333182</v>
      </c>
      <c r="K12" s="79">
        <v>26.005165334047604</v>
      </c>
      <c r="L12" s="67"/>
      <c r="M12" s="74">
        <v>43840</v>
      </c>
      <c r="N12" s="116">
        <v>10.017343495154405</v>
      </c>
      <c r="O12" s="116">
        <v>2.3057284675459773</v>
      </c>
      <c r="P12" s="116">
        <v>1.9079222184025433</v>
      </c>
      <c r="Q12" s="116">
        <v>1.7476864356909401</v>
      </c>
      <c r="R12" s="116">
        <v>0.7167656756018389</v>
      </c>
      <c r="S12" s="116">
        <v>0.67824489128979171</v>
      </c>
      <c r="T12" s="116">
        <v>0.37731383857089801</v>
      </c>
      <c r="U12" s="116">
        <v>7.5072754832333182</v>
      </c>
      <c r="V12" s="81">
        <v>25.258280505489715</v>
      </c>
      <c r="Y12" s="87" t="s">
        <v>542</v>
      </c>
      <c r="Z12" s="67">
        <v>359.93909259397424</v>
      </c>
      <c r="AA12" s="67">
        <v>65.914000683827624</v>
      </c>
      <c r="AB12" s="67">
        <v>67.517165830630063</v>
      </c>
      <c r="AC12" s="67">
        <v>50.889036452478337</v>
      </c>
      <c r="AD12" s="67">
        <v>27.093109274156934</v>
      </c>
      <c r="AE12" s="67">
        <v>23.355232957384263</v>
      </c>
      <c r="AF12" s="67">
        <v>12.64350153313036</v>
      </c>
      <c r="AG12" s="67">
        <v>246.49040267541915</v>
      </c>
      <c r="AH12" s="67">
        <v>853.8415420010009</v>
      </c>
      <c r="AI12" s="67"/>
      <c r="AK12" s="103">
        <v>43475</v>
      </c>
      <c r="AL12" s="118">
        <v>0.17517535437271417</v>
      </c>
      <c r="AM12" s="118">
        <v>0.20692305129358871</v>
      </c>
      <c r="AN12" s="118">
        <v>0.37871899551620503</v>
      </c>
      <c r="AO12" s="118">
        <v>0.14810197972872655</v>
      </c>
      <c r="AP12" s="118">
        <v>0.19442660999419126</v>
      </c>
      <c r="AQ12" s="53"/>
      <c r="AR12" s="74">
        <v>43840</v>
      </c>
      <c r="AS12" s="116">
        <v>0.14009966365165452</v>
      </c>
      <c r="AT12" s="116">
        <v>0.16114666012618226</v>
      </c>
      <c r="AU12" s="116">
        <v>0.37356032457068222</v>
      </c>
      <c r="AV12" s="116">
        <v>0.14575379579539999</v>
      </c>
      <c r="AW12" s="77">
        <v>0.17700704419407723</v>
      </c>
      <c r="AY12" s="87" t="s">
        <v>542</v>
      </c>
      <c r="AZ12" s="67">
        <v>4.769874596017468</v>
      </c>
      <c r="BA12" s="67">
        <v>5.0229796046339334</v>
      </c>
      <c r="BB12" s="67">
        <v>10.050369123510695</v>
      </c>
      <c r="BC12" s="67">
        <v>4.4822076985266541</v>
      </c>
      <c r="BD12" s="67">
        <v>4.7598642000202807</v>
      </c>
    </row>
    <row r="13" spans="2:56">
      <c r="B13" s="74">
        <v>43476</v>
      </c>
      <c r="C13" s="117">
        <v>10.300998966887738</v>
      </c>
      <c r="D13" s="117">
        <v>2.3650434340987898</v>
      </c>
      <c r="E13" s="117">
        <v>2.2046380275481914</v>
      </c>
      <c r="F13" s="117">
        <v>1.8545383361587928</v>
      </c>
      <c r="G13" s="117">
        <v>0.70383319743164763</v>
      </c>
      <c r="H13" s="117">
        <v>0.75042721553386915</v>
      </c>
      <c r="I13" s="117">
        <v>0.30070254782372274</v>
      </c>
      <c r="J13" s="117">
        <v>7.5000887297047996</v>
      </c>
      <c r="K13" s="79">
        <v>25.980270455187551</v>
      </c>
      <c r="L13" s="67"/>
      <c r="M13" s="74">
        <v>43841</v>
      </c>
      <c r="N13" s="116">
        <v>9.8659199668388116</v>
      </c>
      <c r="O13" s="116">
        <v>2.2949229628314503</v>
      </c>
      <c r="P13" s="116">
        <v>1.7618231632210741</v>
      </c>
      <c r="Q13" s="116">
        <v>1.4036459733202398</v>
      </c>
      <c r="R13" s="116">
        <v>0.71719374251867174</v>
      </c>
      <c r="S13" s="116">
        <v>0.63757425400207279</v>
      </c>
      <c r="T13" s="116">
        <v>0.31402965406226357</v>
      </c>
      <c r="U13" s="116">
        <v>7.5000887297047996</v>
      </c>
      <c r="V13" s="81">
        <v>24.49519844649938</v>
      </c>
      <c r="Y13" s="87" t="s">
        <v>543</v>
      </c>
      <c r="Z13" s="67">
        <v>357.29976792980796</v>
      </c>
      <c r="AA13" s="67">
        <v>66.070938780693879</v>
      </c>
      <c r="AB13" s="67">
        <v>67.288146024161719</v>
      </c>
      <c r="AC13" s="67">
        <v>50.745282112217069</v>
      </c>
      <c r="AD13" s="67">
        <v>29.01099066542789</v>
      </c>
      <c r="AE13" s="67">
        <v>22.354294402067801</v>
      </c>
      <c r="AF13" s="67">
        <v>13.449351081395815</v>
      </c>
      <c r="AG13" s="67">
        <v>246.03083668876175</v>
      </c>
      <c r="AH13" s="67">
        <v>852.24960768453388</v>
      </c>
      <c r="AI13" s="67"/>
      <c r="AK13" s="103">
        <v>43476</v>
      </c>
      <c r="AL13" s="118">
        <v>0.18369481371250179</v>
      </c>
      <c r="AM13" s="118">
        <v>0.18530938915265766</v>
      </c>
      <c r="AN13" s="118">
        <v>0.40747971434880165</v>
      </c>
      <c r="AO13" s="118">
        <v>0.15943397642695223</v>
      </c>
      <c r="AP13" s="118">
        <v>0.17548207870159235</v>
      </c>
      <c r="AQ13" s="53"/>
      <c r="AR13" s="74">
        <v>43841</v>
      </c>
      <c r="AS13" s="116">
        <v>0.11860411911045561</v>
      </c>
      <c r="AT13" s="116">
        <v>0.13913134086468873</v>
      </c>
      <c r="AU13" s="116">
        <v>0.28016384702750929</v>
      </c>
      <c r="AV13" s="116">
        <v>0.14840212348519441</v>
      </c>
      <c r="AW13" s="77">
        <v>7.8627913498008142E-2</v>
      </c>
      <c r="AY13" s="87" t="s">
        <v>543</v>
      </c>
      <c r="AZ13" s="67">
        <v>4.7984082426536645</v>
      </c>
      <c r="BA13" s="67">
        <v>5.0422063208239196</v>
      </c>
      <c r="BB13" s="67">
        <v>9.9304840047411851</v>
      </c>
      <c r="BC13" s="67">
        <v>4.4694378760237274</v>
      </c>
      <c r="BD13" s="67">
        <v>4.759864200020278</v>
      </c>
    </row>
    <row r="14" spans="2:56">
      <c r="B14" s="74">
        <v>43477</v>
      </c>
      <c r="C14" s="117">
        <v>10.027969598784384</v>
      </c>
      <c r="D14" s="117">
        <v>2.3968053810443313</v>
      </c>
      <c r="E14" s="117">
        <v>1.9907728841211987</v>
      </c>
      <c r="F14" s="117">
        <v>1.3283357052440652</v>
      </c>
      <c r="G14" s="117">
        <v>0.68935975067819466</v>
      </c>
      <c r="H14" s="117">
        <v>0.7074740115535586</v>
      </c>
      <c r="I14" s="117">
        <v>0.31748319201249597</v>
      </c>
      <c r="J14" s="117">
        <v>7.0853228031958118</v>
      </c>
      <c r="K14" s="79">
        <v>24.543523326634038</v>
      </c>
      <c r="L14" s="67"/>
      <c r="M14" s="74">
        <v>43842</v>
      </c>
      <c r="N14" s="116">
        <v>9.478128004079359</v>
      </c>
      <c r="O14" s="116">
        <v>2.3290018623157276</v>
      </c>
      <c r="P14" s="116">
        <v>1.8532384788344831</v>
      </c>
      <c r="Q14" s="116">
        <v>1.2072394548320955</v>
      </c>
      <c r="R14" s="116">
        <v>0.71822349334043367</v>
      </c>
      <c r="S14" s="116">
        <v>0.62814702725588278</v>
      </c>
      <c r="T14" s="116">
        <v>0.30893085238041573</v>
      </c>
      <c r="U14" s="116">
        <v>7.0853228031958118</v>
      </c>
      <c r="V14" s="81">
        <v>23.608231976234208</v>
      </c>
      <c r="Y14" s="87" t="s">
        <v>544</v>
      </c>
      <c r="Z14" s="67">
        <v>373.16263689886341</v>
      </c>
      <c r="AA14" s="67">
        <v>68.320384835776892</v>
      </c>
      <c r="AB14" s="67">
        <v>66.952718728839599</v>
      </c>
      <c r="AC14" s="67">
        <v>50.649445885376259</v>
      </c>
      <c r="AD14" s="67">
        <v>27.530094907611083</v>
      </c>
      <c r="AE14" s="67">
        <v>22.109620532990437</v>
      </c>
      <c r="AF14" s="67">
        <v>12.143319054896631</v>
      </c>
      <c r="AG14" s="67">
        <v>251.97624216895912</v>
      </c>
      <c r="AH14" s="67">
        <v>872.84446301331343</v>
      </c>
      <c r="AI14" s="67"/>
      <c r="AK14" s="103">
        <v>43477</v>
      </c>
      <c r="AL14" s="118">
        <v>0.14957888153944493</v>
      </c>
      <c r="AM14" s="118">
        <v>0.11233421371773623</v>
      </c>
      <c r="AN14" s="118">
        <v>0.28460402406504526</v>
      </c>
      <c r="AO14" s="118">
        <v>0.1271524344409754</v>
      </c>
      <c r="AP14" s="118">
        <v>7.7160953746178942E-2</v>
      </c>
      <c r="AQ14" s="53"/>
      <c r="AR14" s="74">
        <v>43842</v>
      </c>
      <c r="AS14" s="116">
        <v>7.7062894070089968E-2</v>
      </c>
      <c r="AT14" s="116">
        <v>9.57425976524892E-2</v>
      </c>
      <c r="AU14" s="116">
        <v>0.24164848579237835</v>
      </c>
      <c r="AV14" s="116">
        <v>0.15437959895484837</v>
      </c>
      <c r="AW14" s="77">
        <v>0.10018925547025531</v>
      </c>
      <c r="AY14" s="87" t="s">
        <v>544</v>
      </c>
      <c r="AZ14" s="67">
        <v>4.722318518290475</v>
      </c>
      <c r="BA14" s="67">
        <v>5.0037528884439464</v>
      </c>
      <c r="BB14" s="67">
        <v>10.000416990690059</v>
      </c>
      <c r="BC14" s="67">
        <v>4.4864643060276252</v>
      </c>
      <c r="BD14" s="67">
        <v>4.7687033164548582</v>
      </c>
    </row>
    <row r="15" spans="2:56">
      <c r="B15" s="74">
        <v>43478</v>
      </c>
      <c r="C15" s="117">
        <v>9.7131306290689192</v>
      </c>
      <c r="D15" s="117">
        <v>2.38214602091562</v>
      </c>
      <c r="E15" s="117">
        <v>2.1340883720327111</v>
      </c>
      <c r="F15" s="117">
        <v>1.0409754107592049</v>
      </c>
      <c r="G15" s="117">
        <v>0.67500522662146845</v>
      </c>
      <c r="H15" s="117">
        <v>0.61837699612188357</v>
      </c>
      <c r="I15" s="117">
        <v>0.27118038659898247</v>
      </c>
      <c r="J15" s="117">
        <v>6.8323606578911971</v>
      </c>
      <c r="K15" s="79">
        <v>23.667263700009986</v>
      </c>
      <c r="L15" s="67"/>
      <c r="M15" s="74">
        <v>43843</v>
      </c>
      <c r="N15" s="116">
        <v>9.7785128895184279</v>
      </c>
      <c r="O15" s="116">
        <v>2.3140403942494592</v>
      </c>
      <c r="P15" s="116">
        <v>2.03856447727859</v>
      </c>
      <c r="Q15" s="116">
        <v>1.7352272970113722</v>
      </c>
      <c r="R15" s="116">
        <v>0.70154496325493887</v>
      </c>
      <c r="S15" s="116">
        <v>0.63864056988690987</v>
      </c>
      <c r="T15" s="116">
        <v>0.31758804883024827</v>
      </c>
      <c r="U15" s="116">
        <v>6.8323606578911971</v>
      </c>
      <c r="V15" s="81">
        <v>24.356479297921144</v>
      </c>
      <c r="Y15" s="87" t="s">
        <v>545</v>
      </c>
      <c r="Z15" s="67">
        <v>361.63134845309497</v>
      </c>
      <c r="AA15" s="67">
        <v>70.831394385636983</v>
      </c>
      <c r="AB15" s="67">
        <v>66.156909716424039</v>
      </c>
      <c r="AC15" s="67">
        <v>49.930674184070064</v>
      </c>
      <c r="AD15" s="67">
        <v>30.953149036335194</v>
      </c>
      <c r="AE15" s="67">
        <v>22.398780560081871</v>
      </c>
      <c r="AF15" s="67">
        <v>10.392680381078581</v>
      </c>
      <c r="AG15" s="67">
        <v>248.4968179610494</v>
      </c>
      <c r="AH15" s="67">
        <v>860.79175467777111</v>
      </c>
      <c r="AI15" s="67"/>
      <c r="AK15" s="103">
        <v>43478</v>
      </c>
      <c r="AL15" s="118">
        <v>6.6060459953449738E-2</v>
      </c>
      <c r="AM15" s="118">
        <v>6.130954828164837E-2</v>
      </c>
      <c r="AN15" s="118">
        <v>0.24418459237774207</v>
      </c>
      <c r="AO15" s="118">
        <v>0.12048859564753264</v>
      </c>
      <c r="AP15" s="118">
        <v>6.3966674129039502E-2</v>
      </c>
      <c r="AQ15" s="53"/>
      <c r="AR15" s="74">
        <v>43843</v>
      </c>
      <c r="AS15" s="116">
        <v>0.14118094779866211</v>
      </c>
      <c r="AT15" s="116">
        <v>0.17005981030144018</v>
      </c>
      <c r="AU15" s="116">
        <v>0.37984535245227846</v>
      </c>
      <c r="AV15" s="116">
        <v>0.17560855485189286</v>
      </c>
      <c r="AW15" s="77">
        <v>0.12872981559977512</v>
      </c>
      <c r="AY15" s="87" t="s">
        <v>545</v>
      </c>
      <c r="AZ15" s="67">
        <v>4.7270741260631741</v>
      </c>
      <c r="BA15" s="67">
        <v>4.9076193074940138</v>
      </c>
      <c r="BB15" s="67">
        <v>9.8505605922281756</v>
      </c>
      <c r="BC15" s="67">
        <v>4.3800491185032531</v>
      </c>
      <c r="BD15" s="67">
        <v>4.7377664089338358</v>
      </c>
    </row>
    <row r="16" spans="2:56">
      <c r="B16" s="74">
        <v>43479</v>
      </c>
      <c r="C16" s="117">
        <v>9.7086962773827832</v>
      </c>
      <c r="D16" s="117">
        <v>2.2624279131978096</v>
      </c>
      <c r="E16" s="117">
        <v>2.4170174621618949</v>
      </c>
      <c r="F16" s="117">
        <v>1.5254453966365511</v>
      </c>
      <c r="G16" s="117">
        <v>0.69192285315220858</v>
      </c>
      <c r="H16" s="117">
        <v>0.65307468169909433</v>
      </c>
      <c r="I16" s="117">
        <v>0.3655944988626823</v>
      </c>
      <c r="J16" s="117">
        <v>7.1526843661464099</v>
      </c>
      <c r="K16" s="79">
        <v>24.776863449239432</v>
      </c>
      <c r="L16" s="67"/>
      <c r="M16" s="74">
        <v>43844</v>
      </c>
      <c r="N16" s="116">
        <v>9.6141629624441833</v>
      </c>
      <c r="O16" s="116">
        <v>2.3655743398110491</v>
      </c>
      <c r="P16" s="116">
        <v>2.050094708248563</v>
      </c>
      <c r="Q16" s="116">
        <v>1.5451105154832967</v>
      </c>
      <c r="R16" s="116">
        <v>0.71368793965766586</v>
      </c>
      <c r="S16" s="116">
        <v>0.73120214771097958</v>
      </c>
      <c r="T16" s="116">
        <v>0.32018389500636535</v>
      </c>
      <c r="U16" s="116">
        <v>7.1526843661464099</v>
      </c>
      <c r="V16" s="81">
        <v>24.492700874508515</v>
      </c>
      <c r="AK16" s="103">
        <v>43479</v>
      </c>
      <c r="AL16" s="118">
        <v>0.14665692826002963</v>
      </c>
      <c r="AM16" s="118">
        <v>0.10662364005108121</v>
      </c>
      <c r="AN16" s="118">
        <v>0.33683167871367364</v>
      </c>
      <c r="AO16" s="118">
        <v>0.17581285103491751</v>
      </c>
      <c r="AP16" s="118">
        <v>0.14886766166080442</v>
      </c>
      <c r="AQ16" s="53"/>
      <c r="AR16" s="74">
        <v>43844</v>
      </c>
      <c r="AS16" s="116">
        <v>0.10607676974007726</v>
      </c>
      <c r="AT16" s="116">
        <v>0.11434126146309337</v>
      </c>
      <c r="AU16" s="116">
        <v>0.41527087598604145</v>
      </c>
      <c r="AV16" s="116">
        <v>0.12155310531562497</v>
      </c>
      <c r="AW16" s="77">
        <v>0.12890535441442758</v>
      </c>
    </row>
    <row r="17" spans="2:56">
      <c r="B17" s="74">
        <v>43480</v>
      </c>
      <c r="C17" s="117">
        <v>9.612407497912459</v>
      </c>
      <c r="D17" s="117">
        <v>2.2005328370988053</v>
      </c>
      <c r="E17" s="117">
        <v>2.3705579329199931</v>
      </c>
      <c r="F17" s="117">
        <v>1.6280613913411843</v>
      </c>
      <c r="G17" s="117">
        <v>0.69095093225253446</v>
      </c>
      <c r="H17" s="117">
        <v>0.75838371921618397</v>
      </c>
      <c r="I17" s="117">
        <v>0.36263263241263288</v>
      </c>
      <c r="J17" s="117">
        <v>7.1524196984347483</v>
      </c>
      <c r="K17" s="79">
        <v>24.775946641588543</v>
      </c>
      <c r="L17" s="67"/>
      <c r="M17" s="74">
        <v>43845</v>
      </c>
      <c r="N17" s="116">
        <v>9.8536091108781942</v>
      </c>
      <c r="O17" s="116">
        <v>2.3148715869198075</v>
      </c>
      <c r="P17" s="116">
        <v>1.854599783731246</v>
      </c>
      <c r="Q17" s="116">
        <v>1.5478031431306416</v>
      </c>
      <c r="R17" s="116">
        <v>0.71850401841131251</v>
      </c>
      <c r="S17" s="116">
        <v>0.75003584307093607</v>
      </c>
      <c r="T17" s="116">
        <v>0.31071725203766937</v>
      </c>
      <c r="U17" s="116">
        <v>7.1524196984347483</v>
      </c>
      <c r="V17" s="81">
        <v>24.502560436614555</v>
      </c>
      <c r="Y17" t="s">
        <v>546</v>
      </c>
      <c r="Z17" t="s">
        <v>553</v>
      </c>
      <c r="AA17" t="s">
        <v>547</v>
      </c>
      <c r="AB17" t="s">
        <v>548</v>
      </c>
      <c r="AC17" t="s">
        <v>549</v>
      </c>
      <c r="AD17" t="s">
        <v>550</v>
      </c>
      <c r="AE17" t="s">
        <v>551</v>
      </c>
      <c r="AF17" t="s">
        <v>554</v>
      </c>
      <c r="AG17" t="s">
        <v>555</v>
      </c>
      <c r="AH17" t="s">
        <v>556</v>
      </c>
      <c r="AK17" s="103">
        <v>43480</v>
      </c>
      <c r="AL17" s="118">
        <v>0.17080660869281086</v>
      </c>
      <c r="AM17" s="118">
        <v>0.13137482019940083</v>
      </c>
      <c r="AN17" s="118">
        <v>0.36499332401580881</v>
      </c>
      <c r="AO17" s="118">
        <v>0.21242721528786224</v>
      </c>
      <c r="AP17" s="118">
        <v>0.12257079817944688</v>
      </c>
      <c r="AQ17" s="53"/>
      <c r="AR17" s="74">
        <v>43845</v>
      </c>
      <c r="AS17" s="116">
        <v>0.1272683668796932</v>
      </c>
      <c r="AT17" s="116">
        <v>0.11382531016384409</v>
      </c>
      <c r="AU17" s="116">
        <v>0.41509930194904393</v>
      </c>
      <c r="AV17" s="116">
        <v>0.14077360724666638</v>
      </c>
      <c r="AW17" s="77">
        <v>0.1112074166393812</v>
      </c>
      <c r="AY17" t="s">
        <v>546</v>
      </c>
      <c r="AZ17" t="s">
        <v>585</v>
      </c>
      <c r="BA17" t="s">
        <v>581</v>
      </c>
      <c r="BB17" t="s">
        <v>582</v>
      </c>
      <c r="BC17" t="s">
        <v>583</v>
      </c>
      <c r="BD17" t="s">
        <v>584</v>
      </c>
    </row>
    <row r="18" spans="2:56">
      <c r="B18" s="74">
        <v>43481</v>
      </c>
      <c r="C18" s="117">
        <v>9.8030846204161914</v>
      </c>
      <c r="D18" s="117">
        <v>2.2550982331334537</v>
      </c>
      <c r="E18" s="117">
        <v>2.3014232537008028</v>
      </c>
      <c r="F18" s="117">
        <v>1.7024412875655102</v>
      </c>
      <c r="G18" s="117">
        <v>0.69405421899665465</v>
      </c>
      <c r="H18" s="117">
        <v>0.73859137132447905</v>
      </c>
      <c r="I18" s="117">
        <v>0.41024485355240536</v>
      </c>
      <c r="J18" s="117">
        <v>7.2666288938515393</v>
      </c>
      <c r="K18" s="79">
        <v>25.171566732541038</v>
      </c>
      <c r="L18" s="67"/>
      <c r="M18" s="74">
        <v>43846</v>
      </c>
      <c r="N18" s="116">
        <v>9.8000568874495055</v>
      </c>
      <c r="O18" s="116">
        <v>2.2284275492035919</v>
      </c>
      <c r="P18" s="116">
        <v>2.1223159115590402</v>
      </c>
      <c r="Q18" s="116">
        <v>1.6788367442652097</v>
      </c>
      <c r="R18" s="116">
        <v>0.7203255843827896</v>
      </c>
      <c r="S18" s="116">
        <v>0.76118647905709413</v>
      </c>
      <c r="T18" s="116">
        <v>0.3148326199435198</v>
      </c>
      <c r="U18" s="116">
        <v>7.2666288938515393</v>
      </c>
      <c r="V18" s="81">
        <v>24.89261066971229</v>
      </c>
      <c r="Y18" s="86" t="s">
        <v>557</v>
      </c>
      <c r="Z18" s="67">
        <v>1898.143524342091</v>
      </c>
      <c r="AA18" s="67">
        <v>326.11579590711187</v>
      </c>
      <c r="AB18" s="67">
        <v>366.31028073380213</v>
      </c>
      <c r="AC18" s="67">
        <v>264.75716027046445</v>
      </c>
      <c r="AD18" s="67">
        <v>139.25275519405389</v>
      </c>
      <c r="AE18" s="67">
        <v>119.00047268762457</v>
      </c>
      <c r="AF18" s="67">
        <v>61.091732133158445</v>
      </c>
      <c r="AG18" s="67">
        <v>1362.8801109884719</v>
      </c>
      <c r="AH18" s="67">
        <v>4537.5518322567787</v>
      </c>
      <c r="AI18" s="67"/>
      <c r="AK18" s="103">
        <v>43481</v>
      </c>
      <c r="AL18" s="118">
        <v>0.17415895231657358</v>
      </c>
      <c r="AM18" s="118">
        <v>0.13898343156766427</v>
      </c>
      <c r="AN18" s="118">
        <v>0.39636414305064532</v>
      </c>
      <c r="AO18" s="118">
        <v>0.21381908786673171</v>
      </c>
      <c r="AP18" s="118">
        <v>0.13735064363740435</v>
      </c>
      <c r="AQ18" s="53"/>
      <c r="AR18" s="74">
        <v>43846</v>
      </c>
      <c r="AS18" s="116">
        <v>0.14415928296933719</v>
      </c>
      <c r="AT18" s="116">
        <v>0.16743747368507525</v>
      </c>
      <c r="AU18" s="116">
        <v>0.38094553333864006</v>
      </c>
      <c r="AV18" s="116">
        <v>0.13563796130733827</v>
      </c>
      <c r="AW18" s="77">
        <v>0.11551551121690616</v>
      </c>
      <c r="AY18" s="86" t="s">
        <v>557</v>
      </c>
      <c r="AZ18" s="67">
        <v>25.211759494810259</v>
      </c>
      <c r="BA18" s="67">
        <v>25.06673509911375</v>
      </c>
      <c r="BB18" s="67">
        <v>52.304678467950069</v>
      </c>
      <c r="BC18" s="67">
        <v>21.762161245184636</v>
      </c>
      <c r="BD18" s="67">
        <v>23.965319606742778</v>
      </c>
    </row>
    <row r="19" spans="2:56">
      <c r="B19" s="74">
        <v>43482</v>
      </c>
      <c r="C19" s="117">
        <v>9.7429041332472419</v>
      </c>
      <c r="D19" s="117">
        <v>2.3104780380641419</v>
      </c>
      <c r="E19" s="117">
        <v>2.259155848427246</v>
      </c>
      <c r="F19" s="117">
        <v>1.7338969551398908</v>
      </c>
      <c r="G19" s="117">
        <v>0.69716654304415315</v>
      </c>
      <c r="H19" s="117">
        <v>0.73466253635161249</v>
      </c>
      <c r="I19" s="117">
        <v>0.42016919551541632</v>
      </c>
      <c r="J19" s="117">
        <v>7.2639890391886688</v>
      </c>
      <c r="K19" s="79">
        <v>25.162422288978377</v>
      </c>
      <c r="L19" s="67"/>
      <c r="M19" s="74">
        <v>43847</v>
      </c>
      <c r="N19" s="116">
        <v>9.3956452691432233</v>
      </c>
      <c r="O19" s="116">
        <v>2.1968422277303596</v>
      </c>
      <c r="P19" s="116">
        <v>2.2227460190256556</v>
      </c>
      <c r="Q19" s="116">
        <v>1.7029821256392108</v>
      </c>
      <c r="R19" s="116">
        <v>0.72052027877745073</v>
      </c>
      <c r="S19" s="116">
        <v>0.75221835246828472</v>
      </c>
      <c r="T19" s="116">
        <v>0.3221703223212728</v>
      </c>
      <c r="U19" s="116">
        <v>7.2639890391886688</v>
      </c>
      <c r="V19" s="81">
        <v>24.577113634294125</v>
      </c>
      <c r="Y19" s="87" t="s">
        <v>534</v>
      </c>
      <c r="Z19" s="67">
        <v>271.06042654087452</v>
      </c>
      <c r="AA19" s="67">
        <v>72.139211859522476</v>
      </c>
      <c r="AB19" s="67">
        <v>65.577776988569283</v>
      </c>
      <c r="AC19" s="67">
        <v>50.793200225637499</v>
      </c>
      <c r="AD19" s="67">
        <v>22.116328448706955</v>
      </c>
      <c r="AE19" s="67">
        <v>20.797278871575504</v>
      </c>
      <c r="AF19" s="67">
        <v>10.976226605684598</v>
      </c>
      <c r="AG19" s="67">
        <v>215.60573307875816</v>
      </c>
      <c r="AH19" s="67">
        <v>729.06618261932931</v>
      </c>
      <c r="AI19" s="67"/>
      <c r="AK19" s="103">
        <v>43482</v>
      </c>
      <c r="AL19" s="118">
        <v>0.16924796343447168</v>
      </c>
      <c r="AM19" s="118">
        <v>0.14631269910631853</v>
      </c>
      <c r="AN19" s="118">
        <v>0.39852474761472256</v>
      </c>
      <c r="AO19" s="118">
        <v>0.19855697790950586</v>
      </c>
      <c r="AP19" s="118">
        <v>0.15224105875968993</v>
      </c>
      <c r="AQ19" s="53"/>
      <c r="AR19" s="74">
        <v>43847</v>
      </c>
      <c r="AS19" s="116">
        <v>0.15549005779900446</v>
      </c>
      <c r="AT19" s="116">
        <v>0.16276956148563904</v>
      </c>
      <c r="AU19" s="116">
        <v>0.37987319560740523</v>
      </c>
      <c r="AV19" s="116">
        <v>0.14157657242934321</v>
      </c>
      <c r="AW19" s="77">
        <v>0.14193171778378375</v>
      </c>
      <c r="AY19" s="87" t="s">
        <v>534</v>
      </c>
      <c r="AZ19" s="67">
        <v>4.7556077726993706</v>
      </c>
      <c r="BA19" s="67">
        <v>4.9508794189214846</v>
      </c>
      <c r="BB19" s="67">
        <v>10.04037869694657</v>
      </c>
      <c r="BC19" s="67">
        <v>4.5290303810373782</v>
      </c>
      <c r="BD19" s="67">
        <v>4.7421859671511255</v>
      </c>
    </row>
    <row r="20" spans="2:56">
      <c r="B20" s="74">
        <v>43483</v>
      </c>
      <c r="C20" s="117">
        <v>9.7308680358134509</v>
      </c>
      <c r="D20" s="117">
        <v>2.3218797626086949</v>
      </c>
      <c r="E20" s="117">
        <v>1.9320851043021676</v>
      </c>
      <c r="F20" s="117">
        <v>1.9381286309267234</v>
      </c>
      <c r="G20" s="117">
        <v>0.69321066888360272</v>
      </c>
      <c r="H20" s="117">
        <v>0.73162733213104481</v>
      </c>
      <c r="I20" s="117">
        <v>0.41559377515905827</v>
      </c>
      <c r="J20" s="117">
        <v>7.2091837593036416</v>
      </c>
      <c r="K20" s="79">
        <v>24.972577069128384</v>
      </c>
      <c r="L20" s="67"/>
      <c r="M20" s="74">
        <v>43848</v>
      </c>
      <c r="N20" s="116">
        <v>8.7462476172206554</v>
      </c>
      <c r="O20" s="116">
        <v>2.2899358068093609</v>
      </c>
      <c r="P20" s="116">
        <v>2.028362575941951</v>
      </c>
      <c r="Q20" s="116">
        <v>1.515398060744807</v>
      </c>
      <c r="R20" s="116">
        <v>0.71885320802316544</v>
      </c>
      <c r="S20" s="116">
        <v>0.70349485113038801</v>
      </c>
      <c r="T20" s="116">
        <v>0.36631522597125765</v>
      </c>
      <c r="U20" s="116">
        <v>7.2091837593036416</v>
      </c>
      <c r="V20" s="81">
        <v>23.577791105145227</v>
      </c>
      <c r="Y20" s="87" t="s">
        <v>535</v>
      </c>
      <c r="Z20" s="67">
        <v>183.1289067565686</v>
      </c>
      <c r="AA20" s="67">
        <v>70.20364199817196</v>
      </c>
      <c r="AB20" s="67">
        <v>66.775415114158093</v>
      </c>
      <c r="AC20" s="67">
        <v>50.841118339057893</v>
      </c>
      <c r="AD20" s="67">
        <v>23.208792532342315</v>
      </c>
      <c r="AE20" s="67">
        <v>21.064195819659901</v>
      </c>
      <c r="AF20" s="67">
        <v>10.934544732498452</v>
      </c>
      <c r="AG20" s="67">
        <v>195.96014014797325</v>
      </c>
      <c r="AH20" s="67">
        <v>622.11675544043044</v>
      </c>
      <c r="AI20" s="67"/>
      <c r="AK20" s="103">
        <v>43483</v>
      </c>
      <c r="AL20" s="118">
        <v>0.19315205389675086</v>
      </c>
      <c r="AM20" s="118">
        <v>0.20728143280450828</v>
      </c>
      <c r="AN20" s="118">
        <v>0.38838386662457358</v>
      </c>
      <c r="AO20" s="118">
        <v>0.21040346216163605</v>
      </c>
      <c r="AP20" s="118">
        <v>0.17139021470846452</v>
      </c>
      <c r="AQ20" s="53"/>
      <c r="AR20" s="74">
        <v>43848</v>
      </c>
      <c r="AS20" s="116">
        <v>0.17230848068654697</v>
      </c>
      <c r="AT20" s="116">
        <v>0.14252524256388974</v>
      </c>
      <c r="AU20" s="116">
        <v>0.26893703536976066</v>
      </c>
      <c r="AV20" s="116">
        <v>0.11706149713733631</v>
      </c>
      <c r="AW20" s="77">
        <v>0.13819555537682318</v>
      </c>
      <c r="AY20" s="87" t="s">
        <v>535</v>
      </c>
      <c r="AZ20" s="67">
        <v>4.7984082426536654</v>
      </c>
      <c r="BA20" s="67">
        <v>5.0037528884439464</v>
      </c>
      <c r="BB20" s="67">
        <v>10.080340403203072</v>
      </c>
      <c r="BC20" s="67">
        <v>4.4864643060276252</v>
      </c>
      <c r="BD20" s="67">
        <v>4.7333468507165462</v>
      </c>
    </row>
    <row r="21" spans="2:56">
      <c r="B21" s="74">
        <v>43484</v>
      </c>
      <c r="C21" s="117">
        <v>9.3811877314212211</v>
      </c>
      <c r="D21" s="117">
        <v>2.3626002074106713</v>
      </c>
      <c r="E21" s="117">
        <v>1.8568035411863091</v>
      </c>
      <c r="F21" s="117">
        <v>1.7725495932398656</v>
      </c>
      <c r="G21" s="117">
        <v>0.67571280639733022</v>
      </c>
      <c r="H21" s="117">
        <v>0.65772737682054383</v>
      </c>
      <c r="I21" s="117">
        <v>0.24134847604609169</v>
      </c>
      <c r="J21" s="117">
        <v>6.8782319712495656</v>
      </c>
      <c r="K21" s="79">
        <v>23.8261617037716</v>
      </c>
      <c r="L21" s="67"/>
      <c r="M21" s="74">
        <v>43849</v>
      </c>
      <c r="N21" s="116">
        <v>8.3436826273084659</v>
      </c>
      <c r="O21" s="116">
        <v>2.3057284675459773</v>
      </c>
      <c r="P21" s="116">
        <v>2.1736784686169885</v>
      </c>
      <c r="Q21" s="116">
        <v>1.4889495644976278</v>
      </c>
      <c r="R21" s="116">
        <v>0.70276875659280835</v>
      </c>
      <c r="S21" s="116">
        <v>0.63165434455411151</v>
      </c>
      <c r="T21" s="116">
        <v>0.35391529583043468</v>
      </c>
      <c r="U21" s="116">
        <v>6.8782319712495656</v>
      </c>
      <c r="V21" s="81">
        <v>22.878609496195978</v>
      </c>
      <c r="Y21" s="87" t="s">
        <v>536</v>
      </c>
      <c r="Z21" s="67">
        <v>309.25597171860073</v>
      </c>
      <c r="AA21" s="67">
        <v>58.694848227979847</v>
      </c>
      <c r="AB21" s="67">
        <v>64.046420670691688</v>
      </c>
      <c r="AC21" s="67">
        <v>44.899272274926744</v>
      </c>
      <c r="AD21" s="67">
        <v>25.272335801431336</v>
      </c>
      <c r="AE21" s="67">
        <v>23.421962194405364</v>
      </c>
      <c r="AF21" s="67">
        <v>10.740029324296447</v>
      </c>
      <c r="AG21" s="67">
        <v>234.72222966553258</v>
      </c>
      <c r="AH21" s="67">
        <v>771.0530698778648</v>
      </c>
      <c r="AI21" s="67"/>
      <c r="AK21" s="103">
        <v>43484</v>
      </c>
      <c r="AL21" s="118">
        <v>0.17963325812771674</v>
      </c>
      <c r="AM21" s="118">
        <v>0.19613029265426135</v>
      </c>
      <c r="AN21" s="118">
        <v>0.32955212170210713</v>
      </c>
      <c r="AO21" s="118">
        <v>0.16170068200918836</v>
      </c>
      <c r="AP21" s="118">
        <v>0.16124359993583762</v>
      </c>
      <c r="AQ21" s="53"/>
      <c r="AR21" s="74">
        <v>43849</v>
      </c>
      <c r="AS21" s="116">
        <v>0.16055206303972111</v>
      </c>
      <c r="AT21" s="116">
        <v>0.15175361869090048</v>
      </c>
      <c r="AU21" s="116">
        <v>0.24652254297498058</v>
      </c>
      <c r="AV21" s="116">
        <v>8.9535128908741837E-2</v>
      </c>
      <c r="AW21" s="77">
        <v>0.1683235969605873</v>
      </c>
      <c r="AY21" s="87" t="s">
        <v>536</v>
      </c>
      <c r="AZ21" s="67">
        <v>4.5463610307005995</v>
      </c>
      <c r="BA21" s="67">
        <v>4.0424170789446299</v>
      </c>
      <c r="BB21" s="67">
        <v>8.9714030545850907</v>
      </c>
      <c r="BC21" s="67">
        <v>3.1073234757117332</v>
      </c>
      <c r="BD21" s="67">
        <v>3.9820219537774126</v>
      </c>
    </row>
    <row r="22" spans="2:56">
      <c r="B22" s="74">
        <v>43485</v>
      </c>
      <c r="C22" s="117">
        <v>8.9523225754908982</v>
      </c>
      <c r="D22" s="117">
        <v>2.3560849362423548</v>
      </c>
      <c r="E22" s="117">
        <v>2.145139268455913</v>
      </c>
      <c r="F22" s="117">
        <v>1.6760222580925614</v>
      </c>
      <c r="G22" s="117">
        <v>0.67265552774313531</v>
      </c>
      <c r="H22" s="117">
        <v>0.62428418150040665</v>
      </c>
      <c r="I22" s="117">
        <v>0.2301998672800514</v>
      </c>
      <c r="J22" s="117">
        <v>6.7600413465422697</v>
      </c>
      <c r="K22" s="79">
        <v>23.416749961347595</v>
      </c>
      <c r="L22" s="67"/>
      <c r="M22" s="74">
        <v>43850</v>
      </c>
      <c r="N22" s="116">
        <v>8.1350136187759983</v>
      </c>
      <c r="O22" s="116">
        <v>2.1793871816530466</v>
      </c>
      <c r="P22" s="116">
        <v>2.7068490513134997</v>
      </c>
      <c r="Q22" s="116">
        <v>1.9930085581479628</v>
      </c>
      <c r="R22" s="116">
        <v>0.69126223095119987</v>
      </c>
      <c r="S22" s="116">
        <v>0.7021577755929278</v>
      </c>
      <c r="T22" s="116">
        <v>0.37228652258726991</v>
      </c>
      <c r="U22" s="116">
        <v>6.7600413465422697</v>
      </c>
      <c r="V22" s="81">
        <v>23.540006285564175</v>
      </c>
      <c r="Y22" s="87" t="s">
        <v>537</v>
      </c>
      <c r="Z22" s="67">
        <v>364.9935318394343</v>
      </c>
      <c r="AA22" s="67">
        <v>21.709770066498777</v>
      </c>
      <c r="AB22" s="67">
        <v>53.198933618384636</v>
      </c>
      <c r="AC22" s="67">
        <v>36.082339405570785</v>
      </c>
      <c r="AD22" s="67">
        <v>22.261990326524998</v>
      </c>
      <c r="AE22" s="67">
        <v>19.084561788033991</v>
      </c>
      <c r="AF22" s="67">
        <v>8.0446015249257989</v>
      </c>
      <c r="AG22" s="67">
        <v>218.49453208767625</v>
      </c>
      <c r="AH22" s="67">
        <v>743.87026065704958</v>
      </c>
      <c r="AI22" s="67"/>
      <c r="AK22" s="103">
        <v>43485</v>
      </c>
      <c r="AL22" s="118">
        <v>0.17583593465641001</v>
      </c>
      <c r="AM22" s="118">
        <v>0.19484852759374785</v>
      </c>
      <c r="AN22" s="118">
        <v>0.28876824783231037</v>
      </c>
      <c r="AO22" s="118">
        <v>0.13130304236593612</v>
      </c>
      <c r="AP22" s="118">
        <v>0.1677810509995814</v>
      </c>
      <c r="AQ22" s="53"/>
      <c r="AR22" s="74">
        <v>43850</v>
      </c>
      <c r="AS22" s="116">
        <v>0.19632323678511135</v>
      </c>
      <c r="AT22" s="116">
        <v>0.23755016559806791</v>
      </c>
      <c r="AU22" s="116">
        <v>0.36040104744359158</v>
      </c>
      <c r="AV22" s="116">
        <v>0.12041146510343634</v>
      </c>
      <c r="AW22" s="77">
        <v>0.24334735991836023</v>
      </c>
      <c r="AY22" s="87" t="s">
        <v>537</v>
      </c>
      <c r="AZ22" s="67">
        <v>3.4335488118889468</v>
      </c>
      <c r="BA22" s="67">
        <v>3.1435680970627669</v>
      </c>
      <c r="BB22" s="67">
        <v>7.08321243396529</v>
      </c>
      <c r="BC22" s="67">
        <v>2.4049832380508627</v>
      </c>
      <c r="BD22" s="67">
        <v>2.9611040055836462</v>
      </c>
    </row>
    <row r="23" spans="2:56">
      <c r="B23" s="74">
        <v>43486</v>
      </c>
      <c r="C23" s="117">
        <v>8.9212821136879654</v>
      </c>
      <c r="D23" s="117">
        <v>2.2730152288463232</v>
      </c>
      <c r="E23" s="117">
        <v>2.3850114871540606</v>
      </c>
      <c r="F23" s="117">
        <v>2.0159876254887874</v>
      </c>
      <c r="G23" s="117">
        <v>0.69483265944673189</v>
      </c>
      <c r="H23" s="117">
        <v>0.70816603389563193</v>
      </c>
      <c r="I23" s="117">
        <v>0.32799990128561013</v>
      </c>
      <c r="J23" s="117">
        <v>7.0317896306936234</v>
      </c>
      <c r="K23" s="79">
        <v>24.358084680498735</v>
      </c>
      <c r="L23" s="67"/>
      <c r="M23" s="74">
        <v>43851</v>
      </c>
      <c r="N23" s="116">
        <v>7.7976961654550809</v>
      </c>
      <c r="O23" s="116">
        <v>2.3290018623157276</v>
      </c>
      <c r="P23" s="116">
        <v>2.5775354804975632</v>
      </c>
      <c r="Q23" s="116">
        <v>2.1079677213539552</v>
      </c>
      <c r="R23" s="116">
        <v>0.7141273058027604</v>
      </c>
      <c r="S23" s="116">
        <v>0.71679826363681542</v>
      </c>
      <c r="T23" s="116">
        <v>0.37746589268312852</v>
      </c>
      <c r="U23" s="116">
        <v>7.0317896306936234</v>
      </c>
      <c r="V23" s="81">
        <v>23.652382322438655</v>
      </c>
      <c r="Y23" s="87" t="s">
        <v>538</v>
      </c>
      <c r="Z23" s="67">
        <v>389.66854171281437</v>
      </c>
      <c r="AA23" s="67">
        <v>43.105663939265064</v>
      </c>
      <c r="AB23" s="67">
        <v>55.826078181086089</v>
      </c>
      <c r="AC23" s="67">
        <v>40.490805840248747</v>
      </c>
      <c r="AD23" s="67">
        <v>22.261990326525012</v>
      </c>
      <c r="AE23" s="67">
        <v>16.059503043077555</v>
      </c>
      <c r="AF23" s="67">
        <v>9.6979824946428508</v>
      </c>
      <c r="AG23" s="67">
        <v>249.36819068650058</v>
      </c>
      <c r="AH23" s="67">
        <v>826.47875622416029</v>
      </c>
      <c r="AI23" s="67"/>
      <c r="AK23" s="103">
        <v>43486</v>
      </c>
      <c r="AL23" s="118">
        <v>0.18732435789702934</v>
      </c>
      <c r="AM23" s="118">
        <v>0.22664191387622187</v>
      </c>
      <c r="AN23" s="118">
        <v>0.41636985161068552</v>
      </c>
      <c r="AO23" s="118">
        <v>0.18128387493403755</v>
      </c>
      <c r="AP23" s="118">
        <v>0.18661988838829879</v>
      </c>
      <c r="AQ23" s="53"/>
      <c r="AR23" s="74">
        <v>43851</v>
      </c>
      <c r="AS23" s="116">
        <v>0.20247307676338691</v>
      </c>
      <c r="AT23" s="116">
        <v>0.23986778822983401</v>
      </c>
      <c r="AU23" s="116">
        <v>0.39889232811212794</v>
      </c>
      <c r="AV23" s="116">
        <v>0.15116912623655984</v>
      </c>
      <c r="AW23" s="77">
        <v>0.27671082513006023</v>
      </c>
      <c r="AY23" s="87" t="s">
        <v>538</v>
      </c>
      <c r="AZ23" s="67">
        <v>3.7236408860236052</v>
      </c>
      <c r="BA23" s="67">
        <v>3.8309232008547789</v>
      </c>
      <c r="BB23" s="67">
        <v>7.8225039997106096</v>
      </c>
      <c r="BC23" s="67">
        <v>3.541497440811181</v>
      </c>
      <c r="BD23" s="67">
        <v>3.5223878991793538</v>
      </c>
    </row>
    <row r="24" spans="2:56">
      <c r="B24" s="74">
        <v>43487</v>
      </c>
      <c r="C24" s="117">
        <v>8.9630917153000791</v>
      </c>
      <c r="D24" s="117">
        <v>2.240438873004742</v>
      </c>
      <c r="E24" s="117">
        <v>2.2911794250752546</v>
      </c>
      <c r="F24" s="117">
        <v>2.014337721042883</v>
      </c>
      <c r="G24" s="117">
        <v>0.70157202304776922</v>
      </c>
      <c r="H24" s="117">
        <v>0.73324342663690467</v>
      </c>
      <c r="I24" s="117">
        <v>0.35557974316474911</v>
      </c>
      <c r="J24" s="117">
        <v>7.0208918319290845</v>
      </c>
      <c r="K24" s="79">
        <v>24.320334759201465</v>
      </c>
      <c r="L24" s="67"/>
      <c r="M24" s="74">
        <v>43852</v>
      </c>
      <c r="N24" s="116">
        <v>7.6875140046075563</v>
      </c>
      <c r="O24" s="116">
        <v>2.3722238811738352</v>
      </c>
      <c r="P24" s="116">
        <v>2.3511861037875077</v>
      </c>
      <c r="Q24" s="116">
        <v>2.223486713440884</v>
      </c>
      <c r="R24" s="116">
        <v>0.71048352198125242</v>
      </c>
      <c r="S24" s="116">
        <v>0.77777332449416514</v>
      </c>
      <c r="T24" s="116">
        <v>0.37076901412461039</v>
      </c>
      <c r="U24" s="116">
        <v>7.0208918319290845</v>
      </c>
      <c r="V24" s="81">
        <v>23.5143283955389</v>
      </c>
      <c r="Y24" s="87" t="s">
        <v>539</v>
      </c>
      <c r="Z24" s="67">
        <v>380.03614577379847</v>
      </c>
      <c r="AA24" s="67">
        <v>60.262659815673743</v>
      </c>
      <c r="AB24" s="67">
        <v>60.885656160912333</v>
      </c>
      <c r="AC24" s="67">
        <v>41.650424185022757</v>
      </c>
      <c r="AD24" s="67">
        <v>24.131317758523288</v>
      </c>
      <c r="AE24" s="67">
        <v>18.572970970872248</v>
      </c>
      <c r="AF24" s="67">
        <v>10.698347451110303</v>
      </c>
      <c r="AG24" s="67">
        <v>248.72928532203105</v>
      </c>
      <c r="AH24" s="67">
        <v>844.96680743794434</v>
      </c>
      <c r="AK24" s="103">
        <v>43487</v>
      </c>
      <c r="AL24" s="118">
        <v>0.19072938583789581</v>
      </c>
      <c r="AM24" s="118">
        <v>0.22264072907879312</v>
      </c>
      <c r="AN24" s="118">
        <v>0.41405094112022778</v>
      </c>
      <c r="AO24" s="118">
        <v>0.17598485729053817</v>
      </c>
      <c r="AP24" s="118">
        <v>0.18918508887245919</v>
      </c>
      <c r="AQ24" s="53"/>
      <c r="AR24" s="74">
        <v>43852</v>
      </c>
      <c r="AS24" s="116">
        <v>0.20225297692086194</v>
      </c>
      <c r="AT24" s="116">
        <v>0.26377273338446461</v>
      </c>
      <c r="AU24" s="116">
        <v>0.41333239037505132</v>
      </c>
      <c r="AV24" s="116">
        <v>0.1807761250767905</v>
      </c>
      <c r="AW24" s="77">
        <v>0.2783666379299537</v>
      </c>
      <c r="AY24" s="87" t="s">
        <v>539</v>
      </c>
      <c r="AZ24" s="67">
        <v>3.9541927508440722</v>
      </c>
      <c r="BA24" s="67">
        <v>4.0951944148861426</v>
      </c>
      <c r="BB24" s="67">
        <v>8.3068398795394351</v>
      </c>
      <c r="BC24" s="67">
        <v>3.6928624035458517</v>
      </c>
      <c r="BD24" s="67">
        <v>4.0242729303346954</v>
      </c>
    </row>
    <row r="25" spans="2:56">
      <c r="B25" s="74">
        <v>43488</v>
      </c>
      <c r="C25" s="117">
        <v>8.8756716392020216</v>
      </c>
      <c r="D25" s="117">
        <v>2.2347380107324653</v>
      </c>
      <c r="E25" s="117">
        <v>2.2188109334083581</v>
      </c>
      <c r="F25" s="117">
        <v>1.9947611886496261</v>
      </c>
      <c r="G25" s="117">
        <v>0.71379867294544541</v>
      </c>
      <c r="H25" s="117">
        <v>0.72766399068562604</v>
      </c>
      <c r="I25" s="117">
        <v>0.42738739187723668</v>
      </c>
      <c r="J25" s="117">
        <v>6.9776242537344473</v>
      </c>
      <c r="K25" s="79">
        <v>24.170456081235226</v>
      </c>
      <c r="L25" s="67"/>
      <c r="M25" s="74">
        <v>43853</v>
      </c>
      <c r="N25" s="116">
        <v>7.3951311755428915</v>
      </c>
      <c r="O25" s="116">
        <v>2.2899358068093609</v>
      </c>
      <c r="P25" s="116">
        <v>2.3866355872536791</v>
      </c>
      <c r="Q25" s="116">
        <v>2.303245564342062</v>
      </c>
      <c r="R25" s="116">
        <v>0.71084357623566463</v>
      </c>
      <c r="S25" s="116">
        <v>0.76093457282489962</v>
      </c>
      <c r="T25" s="116">
        <v>0.36012710371109125</v>
      </c>
      <c r="U25" s="116">
        <v>6.9776242537344473</v>
      </c>
      <c r="V25" s="81">
        <v>23.184477640454094</v>
      </c>
      <c r="Y25" s="87"/>
      <c r="Z25" s="67"/>
      <c r="AA25" s="67"/>
      <c r="AB25" s="67"/>
      <c r="AC25" s="67"/>
      <c r="AD25" s="67"/>
      <c r="AE25" s="67"/>
      <c r="AF25" s="67"/>
      <c r="AG25" s="67"/>
      <c r="AH25" s="67"/>
      <c r="AI25" s="155"/>
      <c r="AK25" s="103">
        <v>43488</v>
      </c>
      <c r="AL25" s="118">
        <v>0.19428922461825424</v>
      </c>
      <c r="AM25" s="118">
        <v>0.22964005679860958</v>
      </c>
      <c r="AN25" s="118">
        <v>0.4192957678115794</v>
      </c>
      <c r="AO25" s="118">
        <v>0.12090559597644218</v>
      </c>
      <c r="AP25" s="118">
        <v>0.21073107428738028</v>
      </c>
      <c r="AQ25" s="53"/>
      <c r="AR25" s="74">
        <v>43853</v>
      </c>
      <c r="AS25" s="116">
        <v>0.20362729081853267</v>
      </c>
      <c r="AT25" s="116">
        <v>0.27611248546054606</v>
      </c>
      <c r="AU25" s="116">
        <v>0.43882919529413877</v>
      </c>
      <c r="AV25" s="116">
        <v>0.21713164028378243</v>
      </c>
      <c r="AW25" s="77">
        <v>0.27679322820134095</v>
      </c>
      <c r="AY25" s="87"/>
      <c r="AZ25" s="67"/>
      <c r="BA25" s="67"/>
      <c r="BB25" s="67"/>
      <c r="BC25" s="67"/>
      <c r="BD25" s="67"/>
    </row>
    <row r="26" spans="2:56">
      <c r="B26" s="74">
        <v>43489</v>
      </c>
      <c r="C26" s="117">
        <v>8.716668457313526</v>
      </c>
      <c r="D26" s="117">
        <v>2.3300238515690901</v>
      </c>
      <c r="E26" s="117">
        <v>2.1442073593955366</v>
      </c>
      <c r="F26" s="117">
        <v>2.0742636265540662</v>
      </c>
      <c r="G26" s="117">
        <v>0.71458861541800389</v>
      </c>
      <c r="H26" s="117">
        <v>0.73621700329048589</v>
      </c>
      <c r="I26" s="117">
        <v>0.42266902677558449</v>
      </c>
      <c r="J26" s="117">
        <v>6.9556299374160773</v>
      </c>
      <c r="K26" s="79">
        <v>24.094267877732367</v>
      </c>
      <c r="L26" s="67"/>
      <c r="M26" s="74">
        <v>43854</v>
      </c>
      <c r="N26" s="116">
        <v>7.3046463842323535</v>
      </c>
      <c r="O26" s="116">
        <v>2.3115468162384145</v>
      </c>
      <c r="P26" s="116">
        <v>2.2182972258769933</v>
      </c>
      <c r="Q26" s="116">
        <v>2.2745484856642131</v>
      </c>
      <c r="R26" s="116">
        <v>0.71522702492260348</v>
      </c>
      <c r="S26" s="116">
        <v>0.69478227878149268</v>
      </c>
      <c r="T26" s="116">
        <v>0.36558263127710727</v>
      </c>
      <c r="U26" s="116">
        <v>6.9556299374160773</v>
      </c>
      <c r="V26" s="81">
        <v>22.840260784409253</v>
      </c>
      <c r="AI26" s="148"/>
      <c r="AK26" s="103">
        <v>43489</v>
      </c>
      <c r="AL26" s="118">
        <v>0.20039655276260773</v>
      </c>
      <c r="AM26" s="118">
        <v>0.2308557637355812</v>
      </c>
      <c r="AN26" s="118">
        <v>0.4297892561064246</v>
      </c>
      <c r="AO26" s="118">
        <v>0.14751144193123827</v>
      </c>
      <c r="AP26" s="118">
        <v>0.22059552408446634</v>
      </c>
      <c r="AQ26" s="53"/>
      <c r="AR26" s="74">
        <v>43854</v>
      </c>
      <c r="AS26" s="116">
        <v>0.19186854407284382</v>
      </c>
      <c r="AT26" s="116">
        <v>0.26840145856710446</v>
      </c>
      <c r="AU26" s="116">
        <v>0.42226402302910504</v>
      </c>
      <c r="AV26" s="116">
        <v>0.22194179731155106</v>
      </c>
      <c r="AW26" s="77">
        <v>0.27264183063635178</v>
      </c>
      <c r="AY26" s="87"/>
      <c r="AZ26" s="67"/>
      <c r="BA26" s="67"/>
      <c r="BB26" s="67"/>
      <c r="BC26" s="67"/>
      <c r="BD26" s="67"/>
    </row>
    <row r="27" spans="2:56">
      <c r="B27" s="74">
        <v>43490</v>
      </c>
      <c r="C27" s="117">
        <v>8.5519639661142879</v>
      </c>
      <c r="D27" s="117">
        <v>2.2860457711829558</v>
      </c>
      <c r="E27" s="117">
        <v>2.3469058919129919</v>
      </c>
      <c r="F27" s="117">
        <v>1.892140423413371</v>
      </c>
      <c r="G27" s="117">
        <v>0.71491313676658486</v>
      </c>
      <c r="H27" s="117">
        <v>0.74816486941166815</v>
      </c>
      <c r="I27" s="117">
        <v>0.36595422279003736</v>
      </c>
      <c r="J27" s="117">
        <v>6.8612508290066323</v>
      </c>
      <c r="K27" s="79">
        <v>23.767339110598527</v>
      </c>
      <c r="L27" s="67"/>
      <c r="M27" s="74">
        <v>43855</v>
      </c>
      <c r="N27" s="116">
        <v>6.9630201313252202</v>
      </c>
      <c r="O27" s="116">
        <v>2.3880165419104515</v>
      </c>
      <c r="P27" s="116">
        <v>1.9842273364033078</v>
      </c>
      <c r="Q27" s="116">
        <v>1.8582235338333333</v>
      </c>
      <c r="R27" s="116">
        <v>0.72281641233591432</v>
      </c>
      <c r="S27" s="116">
        <v>0.64299868006521765</v>
      </c>
      <c r="T27" s="116">
        <v>0.35012425975851891</v>
      </c>
      <c r="U27" s="116">
        <v>6.8612508290066323</v>
      </c>
      <c r="V27" s="81">
        <v>21.770677724638595</v>
      </c>
      <c r="Y27" s="88" t="s">
        <v>558</v>
      </c>
      <c r="Z27" s="82" t="s">
        <v>438</v>
      </c>
      <c r="AA27" s="84" t="s">
        <v>422</v>
      </c>
      <c r="AB27" s="84" t="s">
        <v>531</v>
      </c>
      <c r="AC27" s="84" t="s">
        <v>282</v>
      </c>
      <c r="AD27" s="82" t="s">
        <v>529</v>
      </c>
      <c r="AE27" s="82" t="s">
        <v>473</v>
      </c>
      <c r="AF27" s="82" t="s">
        <v>134</v>
      </c>
      <c r="AG27" s="82" t="s">
        <v>533</v>
      </c>
      <c r="AH27" s="85" t="s">
        <v>522</v>
      </c>
      <c r="AI27" s="148"/>
      <c r="AK27" s="103">
        <v>43490</v>
      </c>
      <c r="AL27" s="118">
        <v>0.1901928163313846</v>
      </c>
      <c r="AM27" s="118">
        <v>0.21762891975407703</v>
      </c>
      <c r="AN27" s="118">
        <v>0.366085990280545</v>
      </c>
      <c r="AO27" s="118">
        <v>0.15680692539525395</v>
      </c>
      <c r="AP27" s="118">
        <v>0.14490539852600784</v>
      </c>
      <c r="AQ27" s="53"/>
      <c r="AR27" s="74">
        <v>43855</v>
      </c>
      <c r="AS27" s="116">
        <v>0.18371786260283204</v>
      </c>
      <c r="AT27" s="116">
        <v>0.2224558456732223</v>
      </c>
      <c r="AU27" s="116">
        <v>0.31461937523807193</v>
      </c>
      <c r="AV27" s="116">
        <v>0.17151669424942223</v>
      </c>
      <c r="AW27" s="77">
        <v>0.15751889671416996</v>
      </c>
      <c r="AY27" s="88" t="s">
        <v>558</v>
      </c>
      <c r="AZ27" s="82" t="s">
        <v>580</v>
      </c>
      <c r="BA27" s="84" t="s">
        <v>296</v>
      </c>
      <c r="BB27" s="84" t="s">
        <v>288</v>
      </c>
      <c r="BC27" s="84" t="s">
        <v>312</v>
      </c>
      <c r="BD27" s="135" t="s">
        <v>292</v>
      </c>
    </row>
    <row r="28" spans="2:56">
      <c r="B28" s="74">
        <v>43491</v>
      </c>
      <c r="C28" s="117">
        <v>8.4087977545334116</v>
      </c>
      <c r="D28" s="117">
        <v>2.249397370861177</v>
      </c>
      <c r="E28" s="117">
        <v>2.207650515668512</v>
      </c>
      <c r="F28" s="117">
        <v>1.4362393029031817</v>
      </c>
      <c r="G28" s="117">
        <v>0.70150095698029513</v>
      </c>
      <c r="H28" s="117">
        <v>0.71220521510626444</v>
      </c>
      <c r="I28" s="117">
        <v>0.39801009644361185</v>
      </c>
      <c r="J28" s="117">
        <v>6.5397051101450216</v>
      </c>
      <c r="K28" s="79">
        <v>22.653506322641476</v>
      </c>
      <c r="L28" s="67"/>
      <c r="M28" s="74">
        <v>43856</v>
      </c>
      <c r="N28" s="116">
        <v>6.8202142021820578</v>
      </c>
      <c r="O28" s="116">
        <v>2.4038092026470679</v>
      </c>
      <c r="P28" s="116">
        <v>2.0712049700981234</v>
      </c>
      <c r="Q28" s="116">
        <v>1.5714262462795792</v>
      </c>
      <c r="R28" s="116">
        <v>0.71255345368163314</v>
      </c>
      <c r="S28" s="116">
        <v>0.62976238444418431</v>
      </c>
      <c r="T28" s="116">
        <v>0.3447091493370168</v>
      </c>
      <c r="U28" s="116">
        <v>6.5397051101450216</v>
      </c>
      <c r="V28" s="81">
        <v>21.093384718814683</v>
      </c>
      <c r="Y28" s="89" t="s">
        <v>534</v>
      </c>
      <c r="Z28" s="148">
        <f>Z19-Z4</f>
        <v>-18.438123724777142</v>
      </c>
      <c r="AA28" s="148">
        <f t="shared" ref="AA28:AH28" si="0">AA19-AA4</f>
        <v>1.2555047749300456</v>
      </c>
      <c r="AB28" s="148">
        <f t="shared" si="0"/>
        <v>-0.46601542709221633</v>
      </c>
      <c r="AC28" s="148">
        <f t="shared" si="0"/>
        <v>-0.622935474465379</v>
      </c>
      <c r="AD28" s="148">
        <f t="shared" si="0"/>
        <v>0.8254173076356075</v>
      </c>
      <c r="AE28" s="148">
        <f t="shared" si="0"/>
        <v>-0.51159081716175336</v>
      </c>
      <c r="AF28" s="148">
        <f t="shared" si="0"/>
        <v>0.16672749274458099</v>
      </c>
      <c r="AG28" s="148">
        <f t="shared" si="0"/>
        <v>0</v>
      </c>
      <c r="AH28" s="120">
        <f t="shared" si="0"/>
        <v>-17.791015868185923</v>
      </c>
      <c r="AI28" s="148"/>
      <c r="AK28" s="103">
        <v>43491</v>
      </c>
      <c r="AL28" s="118">
        <v>0.15072739965232468</v>
      </c>
      <c r="AM28" s="118">
        <v>0.15169422344354405</v>
      </c>
      <c r="AN28" s="118">
        <v>0.26522227767802986</v>
      </c>
      <c r="AO28" s="118">
        <v>0.12712283099045354</v>
      </c>
      <c r="AP28" s="118">
        <v>8.1889654966711661E-2</v>
      </c>
      <c r="AQ28" s="53"/>
      <c r="AR28" s="74">
        <v>43856</v>
      </c>
      <c r="AS28" s="116">
        <v>0.1769179129045062</v>
      </c>
      <c r="AT28" s="116">
        <v>0.1629969659396473</v>
      </c>
      <c r="AU28" s="116">
        <v>0.27900195968924502</v>
      </c>
      <c r="AV28" s="116">
        <v>0.12496692185286191</v>
      </c>
      <c r="AW28" s="77">
        <v>0.11913778804778477</v>
      </c>
      <c r="AY28" s="89" t="s">
        <v>534</v>
      </c>
      <c r="AZ28" s="148">
        <f>AZ19-AZ4</f>
        <v>-0.16169066427177636</v>
      </c>
      <c r="BA28" s="148">
        <f t="shared" ref="BA28:BD28" si="1">BA19-BA4</f>
        <v>-0.12978033428240554</v>
      </c>
      <c r="BB28" s="148">
        <f t="shared" si="1"/>
        <v>-0.32968407661615373</v>
      </c>
      <c r="BC28" s="148">
        <f t="shared" si="1"/>
        <v>1.2769822502928463E-2</v>
      </c>
      <c r="BD28" s="120">
        <f t="shared" si="1"/>
        <v>-4.8615140390178446E-2</v>
      </c>
    </row>
    <row r="29" spans="2:56">
      <c r="B29" s="74">
        <v>43492</v>
      </c>
      <c r="C29" s="117">
        <v>7.8652729335759259</v>
      </c>
      <c r="D29" s="117">
        <v>2.0971029073017853</v>
      </c>
      <c r="E29" s="117">
        <v>2.0298068029033489</v>
      </c>
      <c r="F29" s="117">
        <v>1.1454068690230625</v>
      </c>
      <c r="G29" s="117">
        <v>0.69082482079175678</v>
      </c>
      <c r="H29" s="117">
        <v>0.65772129474444652</v>
      </c>
      <c r="I29" s="117">
        <v>0.38050416402217641</v>
      </c>
      <c r="J29" s="117">
        <v>6.0335509256127828</v>
      </c>
      <c r="K29" s="79">
        <v>20.900190717975285</v>
      </c>
      <c r="L29" s="67"/>
      <c r="M29" s="74">
        <v>43857</v>
      </c>
      <c r="N29" s="116">
        <v>6.9710221876996208</v>
      </c>
      <c r="O29" s="116">
        <v>2.2866110361279679</v>
      </c>
      <c r="P29" s="116">
        <v>2.1949378360055305</v>
      </c>
      <c r="Q29" s="116">
        <v>1.77995810315117</v>
      </c>
      <c r="R29" s="116">
        <v>0.70349168990869815</v>
      </c>
      <c r="S29" s="116">
        <v>0.7642363749271589</v>
      </c>
      <c r="T29" s="116">
        <v>0.3517312358040865</v>
      </c>
      <c r="U29" s="116">
        <v>6.0335509256127828</v>
      </c>
      <c r="V29" s="81">
        <v>21.085539389237017</v>
      </c>
      <c r="Y29" s="89" t="s">
        <v>535</v>
      </c>
      <c r="Z29" s="148">
        <f t="shared" ref="Z29:AH33" si="2">Z20-Z5</f>
        <v>-37.077830582751261</v>
      </c>
      <c r="AA29" s="148">
        <f t="shared" si="2"/>
        <v>2.5633222488155099</v>
      </c>
      <c r="AB29" s="148">
        <f t="shared" si="2"/>
        <v>-2.1901838871727364E-2</v>
      </c>
      <c r="AC29" s="148">
        <f t="shared" si="2"/>
        <v>-0.81460792814702643</v>
      </c>
      <c r="AD29" s="148">
        <f t="shared" si="2"/>
        <v>1.0924640836353561</v>
      </c>
      <c r="AE29" s="148">
        <f t="shared" si="2"/>
        <v>-1.2456124243938262</v>
      </c>
      <c r="AF29" s="148">
        <f t="shared" si="2"/>
        <v>-4.1681873186146134E-2</v>
      </c>
      <c r="AG29" s="148">
        <f t="shared" si="2"/>
        <v>8.5805193619110867</v>
      </c>
      <c r="AH29" s="120">
        <f t="shared" si="2"/>
        <v>-26.965328952988102</v>
      </c>
      <c r="AI29" s="148"/>
      <c r="AK29" s="103">
        <v>43492</v>
      </c>
      <c r="AL29" s="118">
        <v>7.4923583146350267E-2</v>
      </c>
      <c r="AM29" s="118">
        <v>0.11559718279388984</v>
      </c>
      <c r="AN29" s="118">
        <v>0.24168764279597163</v>
      </c>
      <c r="AO29" s="118">
        <v>6.4919856591178271E-2</v>
      </c>
      <c r="AP29" s="118">
        <v>7.663578716126726E-2</v>
      </c>
      <c r="AQ29" s="53"/>
      <c r="AR29" s="74">
        <v>43857</v>
      </c>
      <c r="AS29" s="116">
        <v>0.15536079281212559</v>
      </c>
      <c r="AT29" s="116">
        <v>0.16935324643322261</v>
      </c>
      <c r="AU29" s="116">
        <v>0.36231846255881012</v>
      </c>
      <c r="AV29" s="116">
        <v>0.13955701436401255</v>
      </c>
      <c r="AW29" s="77">
        <v>0.16373788393162905</v>
      </c>
      <c r="AY29" s="89" t="s">
        <v>535</v>
      </c>
      <c r="AZ29" s="148">
        <f t="shared" ref="AZ29:BD33" si="3">AZ20-AZ5</f>
        <v>-0.14266823318097899</v>
      </c>
      <c r="BA29" s="148">
        <f t="shared" si="3"/>
        <v>-8.1713543807440558E-2</v>
      </c>
      <c r="BB29" s="148">
        <f t="shared" si="3"/>
        <v>-0.27973194379552169</v>
      </c>
      <c r="BC29" s="148">
        <f t="shared" si="3"/>
        <v>-8.9388757520476148E-2</v>
      </c>
      <c r="BD29" s="120">
        <f t="shared" si="3"/>
        <v>-6.6293373259335375E-2</v>
      </c>
    </row>
    <row r="30" spans="2:56">
      <c r="B30" s="74">
        <v>43493</v>
      </c>
      <c r="C30" s="117">
        <v>8.0445474374581742</v>
      </c>
      <c r="D30" s="117">
        <v>2.0914020450295085</v>
      </c>
      <c r="E30" s="117">
        <v>2.059079634339565</v>
      </c>
      <c r="F30" s="117">
        <v>1.6324411788927113</v>
      </c>
      <c r="G30" s="117">
        <v>0.71005887249293764</v>
      </c>
      <c r="H30" s="117">
        <v>0.76178915430367555</v>
      </c>
      <c r="I30" s="117">
        <v>0.40237469011915789</v>
      </c>
      <c r="J30" s="117">
        <v>6.3724530716581764</v>
      </c>
      <c r="K30" s="79">
        <v>22.074146084293908</v>
      </c>
      <c r="L30" s="67"/>
      <c r="M30" s="74">
        <v>43858</v>
      </c>
      <c r="N30" s="116">
        <v>7.0005682420051034</v>
      </c>
      <c r="O30" s="116">
        <v>2.3838605785587101</v>
      </c>
      <c r="P30" s="116">
        <v>2.1988880575082215</v>
      </c>
      <c r="Q30" s="116">
        <v>1.6016598150962102</v>
      </c>
      <c r="R30" s="116">
        <v>0.72365298981297332</v>
      </c>
      <c r="S30" s="116">
        <v>0.75907031174703998</v>
      </c>
      <c r="T30" s="116">
        <v>0.37294758259301131</v>
      </c>
      <c r="U30" s="116">
        <v>6.3724530716581764</v>
      </c>
      <c r="V30" s="81">
        <v>21.413100648979452</v>
      </c>
      <c r="Y30" s="89" t="s">
        <v>536</v>
      </c>
      <c r="Z30" s="148">
        <f t="shared" si="2"/>
        <v>-26.951348650734587</v>
      </c>
      <c r="AA30" s="148">
        <f t="shared" si="2"/>
        <v>-16.949314461555673</v>
      </c>
      <c r="AB30" s="148">
        <f t="shared" si="2"/>
        <v>-3.6255772347369657</v>
      </c>
      <c r="AC30" s="148">
        <f t="shared" si="2"/>
        <v>-6.6126996520169286</v>
      </c>
      <c r="AD30" s="148">
        <f t="shared" si="2"/>
        <v>0.63120147054488385</v>
      </c>
      <c r="AE30" s="148">
        <f t="shared" si="2"/>
        <v>-1.3123416614149157</v>
      </c>
      <c r="AF30" s="148">
        <f t="shared" si="2"/>
        <v>-0.47239456277629799</v>
      </c>
      <c r="AG30" s="148">
        <f t="shared" si="2"/>
        <v>-5.3851146622108388</v>
      </c>
      <c r="AH30" s="120">
        <f t="shared" si="2"/>
        <v>-60.677589414901149</v>
      </c>
      <c r="AI30" s="148"/>
      <c r="AK30" s="103">
        <v>43493</v>
      </c>
      <c r="AL30" s="118">
        <v>0.15551437775724197</v>
      </c>
      <c r="AM30" s="118">
        <v>0.17923738472346562</v>
      </c>
      <c r="AN30" s="118">
        <v>0.32354135698403469</v>
      </c>
      <c r="AO30" s="118">
        <v>9.6315847083081038E-2</v>
      </c>
      <c r="AP30" s="118">
        <v>0.14912230218220979</v>
      </c>
      <c r="AQ30" s="53"/>
      <c r="AR30" s="74">
        <v>43858</v>
      </c>
      <c r="AS30" s="116">
        <v>0.16630639291737501</v>
      </c>
      <c r="AT30" s="116">
        <v>0.11766883131892213</v>
      </c>
      <c r="AU30" s="116">
        <v>0.33791732341984831</v>
      </c>
      <c r="AV30" s="116">
        <v>0.14398199794633157</v>
      </c>
      <c r="AW30" s="77">
        <v>0.14026242951782034</v>
      </c>
      <c r="AY30" s="89" t="s">
        <v>536</v>
      </c>
      <c r="AZ30" s="148">
        <f t="shared" si="3"/>
        <v>-0.45653834617913791</v>
      </c>
      <c r="BA30" s="148">
        <f t="shared" si="3"/>
        <v>-1.0094025999742824</v>
      </c>
      <c r="BB30" s="148">
        <f t="shared" si="3"/>
        <v>-1.4586022783623935</v>
      </c>
      <c r="BC30" s="148">
        <f t="shared" si="3"/>
        <v>-1.4217069053256433</v>
      </c>
      <c r="BD30" s="120">
        <f t="shared" si="3"/>
        <v>-0.80435959554660164</v>
      </c>
    </row>
    <row r="31" spans="2:56">
      <c r="B31" s="74">
        <v>43494</v>
      </c>
      <c r="C31" s="117">
        <v>7.57450615872804</v>
      </c>
      <c r="D31" s="117">
        <v>2.2054192904750423</v>
      </c>
      <c r="E31" s="117">
        <v>2.4304175256358591</v>
      </c>
      <c r="F31" s="117">
        <v>1.8456674584939774</v>
      </c>
      <c r="G31" s="117">
        <v>0.70542992462396947</v>
      </c>
      <c r="H31" s="117">
        <v>0.74552037651835268</v>
      </c>
      <c r="I31" s="117">
        <v>0.45795104398142855</v>
      </c>
      <c r="J31" s="117">
        <v>6.4792790828038473</v>
      </c>
      <c r="K31" s="79">
        <v>22.444190861260516</v>
      </c>
      <c r="L31" s="67"/>
      <c r="M31" s="74">
        <v>43859</v>
      </c>
      <c r="N31" s="116">
        <v>6.7020299849601308</v>
      </c>
      <c r="O31" s="116">
        <v>2.4046403953174158</v>
      </c>
      <c r="P31" s="116">
        <v>2.4240051629610178</v>
      </c>
      <c r="Q31" s="116">
        <v>1.5254908411988353</v>
      </c>
      <c r="R31" s="116">
        <v>0.72201134232227671</v>
      </c>
      <c r="S31" s="116">
        <v>0.66570833520263217</v>
      </c>
      <c r="T31" s="116">
        <v>0.38294740400279442</v>
      </c>
      <c r="U31" s="116">
        <v>6.4792790828038473</v>
      </c>
      <c r="V31" s="81">
        <v>21.306112548768951</v>
      </c>
      <c r="Y31" s="89" t="s">
        <v>537</v>
      </c>
      <c r="Z31" s="148">
        <f t="shared" si="2"/>
        <v>11.980091612767069</v>
      </c>
      <c r="AA31" s="148">
        <f t="shared" si="2"/>
        <v>-44.308856015239684</v>
      </c>
      <c r="AB31" s="148">
        <f t="shared" si="2"/>
        <v>-13.699220413612601</v>
      </c>
      <c r="AC31" s="148">
        <f t="shared" si="2"/>
        <v>-15.190041954270797</v>
      </c>
      <c r="AD31" s="148">
        <f t="shared" si="2"/>
        <v>-2.4519749432704749</v>
      </c>
      <c r="AE31" s="148">
        <f t="shared" si="2"/>
        <v>-3.4031910880759959</v>
      </c>
      <c r="AF31" s="148">
        <f t="shared" si="2"/>
        <v>-3.7096867135668194</v>
      </c>
      <c r="AG31" s="148">
        <f t="shared" si="2"/>
        <v>-23.453438123386604</v>
      </c>
      <c r="AH31" s="120">
        <f t="shared" si="2"/>
        <v>-94.236317638655919</v>
      </c>
      <c r="AI31" s="148"/>
      <c r="AK31" s="103">
        <v>43494</v>
      </c>
      <c r="AL31" s="118">
        <v>0.17896700414833269</v>
      </c>
      <c r="AM31" s="118">
        <v>0.20659008920765867</v>
      </c>
      <c r="AN31" s="118">
        <v>0.38025966738941047</v>
      </c>
      <c r="AO31" s="118">
        <v>0.12252868171197703</v>
      </c>
      <c r="AP31" s="118">
        <v>0.18298461576863537</v>
      </c>
      <c r="AQ31" s="53"/>
      <c r="AR31" s="74">
        <v>43859</v>
      </c>
      <c r="AS31" s="116">
        <v>0.14534668668327644</v>
      </c>
      <c r="AT31" s="116">
        <v>0.12073805960221901</v>
      </c>
      <c r="AU31" s="116">
        <v>0.33122367842382444</v>
      </c>
      <c r="AV31" s="116">
        <v>0.15002609801195516</v>
      </c>
      <c r="AW31" s="77">
        <v>0.12031897823740954</v>
      </c>
      <c r="AY31" s="89" t="s">
        <v>537</v>
      </c>
      <c r="AZ31" s="148">
        <f t="shared" si="3"/>
        <v>-1.3505926074466195</v>
      </c>
      <c r="BA31" s="148">
        <f t="shared" si="3"/>
        <v>-1.9130582609036422</v>
      </c>
      <c r="BB31" s="148">
        <f t="shared" si="3"/>
        <v>-3.0770513817507883</v>
      </c>
      <c r="BC31" s="148">
        <f t="shared" si="3"/>
        <v>-2.0814810679767644</v>
      </c>
      <c r="BD31" s="120">
        <f t="shared" si="3"/>
        <v>-1.8385362183922354</v>
      </c>
    </row>
    <row r="32" spans="2:56">
      <c r="B32" s="74">
        <v>43495</v>
      </c>
      <c r="C32" s="117">
        <v>7.5117917563098686</v>
      </c>
      <c r="D32" s="117">
        <v>2.255912642029493</v>
      </c>
      <c r="E32" s="117">
        <v>2.6887962391965186</v>
      </c>
      <c r="F32" s="117">
        <v>1.8737453031868003</v>
      </c>
      <c r="G32" s="117">
        <v>0.70140894080044447</v>
      </c>
      <c r="H32" s="117">
        <v>0.7402355799167889</v>
      </c>
      <c r="I32" s="117">
        <v>0.46969088387482849</v>
      </c>
      <c r="J32" s="117">
        <v>6.5915640338432198</v>
      </c>
      <c r="K32" s="79">
        <v>22.833145379157962</v>
      </c>
      <c r="L32" s="67"/>
      <c r="M32" s="74">
        <v>43860</v>
      </c>
      <c r="N32" s="116">
        <v>6.6669440454723699</v>
      </c>
      <c r="O32" s="116">
        <v>2.4329009461092554</v>
      </c>
      <c r="P32" s="116">
        <v>2.4557291585132996</v>
      </c>
      <c r="Q32" s="116">
        <v>1.5346436930526022</v>
      </c>
      <c r="R32" s="116">
        <v>0.71851336200391347</v>
      </c>
      <c r="S32" s="116">
        <v>0.65344166712023344</v>
      </c>
      <c r="T32" s="116">
        <v>0.3751722116924549</v>
      </c>
      <c r="U32" s="116">
        <v>6.5915640338432198</v>
      </c>
      <c r="V32" s="81">
        <v>21.428909117807351</v>
      </c>
      <c r="Y32" s="89" t="s">
        <v>538</v>
      </c>
      <c r="Z32" s="148">
        <f t="shared" si="2"/>
        <v>16.454180319371972</v>
      </c>
      <c r="AA32" s="148">
        <f t="shared" si="2"/>
        <v>-27.934981242193622</v>
      </c>
      <c r="AB32" s="148">
        <f t="shared" si="2"/>
        <v>-11.082520369448233</v>
      </c>
      <c r="AC32" s="148">
        <f t="shared" si="2"/>
        <v>-11.164920426956172</v>
      </c>
      <c r="AD32" s="148">
        <f t="shared" si="2"/>
        <v>-1.7236655541802186</v>
      </c>
      <c r="AE32" s="148">
        <f t="shared" si="2"/>
        <v>-5.7387143838144183</v>
      </c>
      <c r="AF32" s="148">
        <f t="shared" si="2"/>
        <v>-3.0149888271310825</v>
      </c>
      <c r="AG32" s="148">
        <f t="shared" si="2"/>
        <v>-2.7898518364412439</v>
      </c>
      <c r="AH32" s="120">
        <f t="shared" si="2"/>
        <v>-46.995462320792967</v>
      </c>
      <c r="AI32" s="148"/>
      <c r="AK32" s="103">
        <v>43495</v>
      </c>
      <c r="AL32" s="118">
        <v>0.18054185996578179</v>
      </c>
      <c r="AM32" s="118">
        <v>0.20120878074665388</v>
      </c>
      <c r="AN32" s="118">
        <v>0.38785741917491995</v>
      </c>
      <c r="AO32" s="118">
        <v>0.12595094267322426</v>
      </c>
      <c r="AP32" s="118">
        <v>0.1909254994281156</v>
      </c>
      <c r="AQ32" s="53"/>
      <c r="AR32" s="74">
        <v>43860</v>
      </c>
      <c r="AS32" s="116">
        <v>0.16098469315346783</v>
      </c>
      <c r="AT32" s="116">
        <v>0.11432728986117946</v>
      </c>
      <c r="AU32" s="116">
        <v>0.37459052131037451</v>
      </c>
      <c r="AV32" s="116">
        <v>0.13635486972022023</v>
      </c>
      <c r="AW32" s="77">
        <v>0.1122534944125653</v>
      </c>
      <c r="AY32" s="89" t="s">
        <v>538</v>
      </c>
      <c r="AZ32" s="148">
        <f t="shared" si="3"/>
        <v>-1.103301003266254</v>
      </c>
      <c r="BA32" s="148">
        <f t="shared" si="3"/>
        <v>-1.2881899847290845</v>
      </c>
      <c r="BB32" s="148">
        <f t="shared" si="3"/>
        <v>-2.427673655082601</v>
      </c>
      <c r="BC32" s="148">
        <f t="shared" si="3"/>
        <v>-0.9917895477271701</v>
      </c>
      <c r="BD32" s="120">
        <f t="shared" si="3"/>
        <v>-1.277252324796526</v>
      </c>
    </row>
    <row r="33" spans="2:56">
      <c r="B33" s="74">
        <v>43496</v>
      </c>
      <c r="C33" s="117">
        <v>7.3502546591721547</v>
      </c>
      <c r="D33" s="117">
        <v>2.3088492202720623</v>
      </c>
      <c r="E33" s="117">
        <v>2.6728022154908389</v>
      </c>
      <c r="F33" s="117">
        <v>1.8408048182547521</v>
      </c>
      <c r="G33" s="117">
        <v>0.70094968147422465</v>
      </c>
      <c r="H33" s="117">
        <v>0.77794466893718595</v>
      </c>
      <c r="I33" s="117">
        <v>0.49589620376669163</v>
      </c>
      <c r="J33" s="117">
        <v>6.553382188947829</v>
      </c>
      <c r="K33" s="79">
        <v>22.700883656315739</v>
      </c>
      <c r="L33" s="67"/>
      <c r="M33" s="74">
        <v>43861</v>
      </c>
      <c r="N33" s="116">
        <v>6.4274978970383616</v>
      </c>
      <c r="O33" s="116">
        <v>2.4320697534389071</v>
      </c>
      <c r="P33" s="116">
        <v>2.3027404238358931</v>
      </c>
      <c r="Q33" s="116">
        <v>1.39791493778003</v>
      </c>
      <c r="R33" s="116">
        <v>0.71777652194554775</v>
      </c>
      <c r="S33" s="116">
        <v>0.67997556426194572</v>
      </c>
      <c r="T33" s="116">
        <v>0.36886126492791893</v>
      </c>
      <c r="U33" s="116">
        <v>6.553382188947829</v>
      </c>
      <c r="V33" s="81">
        <v>20.88021855217643</v>
      </c>
      <c r="Y33" s="89" t="s">
        <v>589</v>
      </c>
      <c r="Z33" s="148">
        <f t="shared" si="2"/>
        <v>14.011419948066134</v>
      </c>
      <c r="AA33" s="148">
        <f t="shared" si="2"/>
        <v>-7.2207218368164376</v>
      </c>
      <c r="AB33" s="148">
        <f t="shared" si="2"/>
        <v>-7.5756941454725961</v>
      </c>
      <c r="AC33" s="148">
        <f t="shared" si="2"/>
        <v>-9.1427760406147485</v>
      </c>
      <c r="AD33" s="148">
        <f t="shared" si="2"/>
        <v>-1.6508346152712043</v>
      </c>
      <c r="AE33" s="148">
        <f t="shared" si="2"/>
        <v>-3.9815111422588387</v>
      </c>
      <c r="AF33" s="148">
        <f t="shared" si="2"/>
        <v>-1.1948803646694603</v>
      </c>
      <c r="AG33" s="148">
        <f t="shared" si="2"/>
        <v>-5.0643430125177247E-2</v>
      </c>
      <c r="AH33" s="120">
        <f>AH24-AH9</f>
        <v>-16.805641627162345</v>
      </c>
      <c r="AI33" s="148"/>
      <c r="AK33" s="103">
        <v>43496</v>
      </c>
      <c r="AL33" s="118">
        <v>0.18439024669828219</v>
      </c>
      <c r="AM33" s="118">
        <v>0.21684091757940091</v>
      </c>
      <c r="AN33" s="118">
        <v>0.34344406520169962</v>
      </c>
      <c r="AO33" s="118">
        <v>9.0589110619966245E-2</v>
      </c>
      <c r="AP33" s="118">
        <v>0.19360575213056372</v>
      </c>
      <c r="AQ33" s="53"/>
      <c r="AR33" s="74">
        <v>43861</v>
      </c>
      <c r="AS33" s="116">
        <v>0.13564438866467102</v>
      </c>
      <c r="AT33" s="116">
        <v>9.4875559956574512E-2</v>
      </c>
      <c r="AU33" s="116">
        <v>0.34744344506174457</v>
      </c>
      <c r="AV33" s="116">
        <v>0.13352193637909318</v>
      </c>
      <c r="AW33" s="77">
        <v>9.4251464261593323E-2</v>
      </c>
      <c r="AY33" s="151" t="s">
        <v>589</v>
      </c>
      <c r="AZ33" s="167">
        <f t="shared" si="3"/>
        <v>-0.86799353067308971</v>
      </c>
      <c r="BA33" s="167">
        <f t="shared" si="3"/>
        <v>-0.89894511546281208</v>
      </c>
      <c r="BB33" s="167">
        <f t="shared" si="3"/>
        <v>-1.8234526564842657</v>
      </c>
      <c r="BC33" s="167">
        <f t="shared" si="3"/>
        <v>-0.8106283324856749</v>
      </c>
      <c r="BD33" s="168">
        <f t="shared" si="3"/>
        <v>-0.76652817720660948</v>
      </c>
    </row>
    <row r="34" spans="2:56">
      <c r="B34" s="74">
        <v>43497</v>
      </c>
      <c r="C34" s="117">
        <v>6.8384037788299068</v>
      </c>
      <c r="D34" s="117">
        <v>2.4266474030378768</v>
      </c>
      <c r="E34" s="117">
        <v>2.7378579110972718</v>
      </c>
      <c r="F34" s="117">
        <v>2.1969817686745228</v>
      </c>
      <c r="G34" s="117">
        <v>0.79916920579847983</v>
      </c>
      <c r="H34" s="117">
        <v>0.88940676711066169</v>
      </c>
      <c r="I34" s="117">
        <v>0.36011046722194134</v>
      </c>
      <c r="J34" s="117">
        <v>6.5944033075553499</v>
      </c>
      <c r="K34" s="79">
        <v>22.842980609326009</v>
      </c>
      <c r="L34" s="67"/>
      <c r="M34" s="74">
        <v>43862</v>
      </c>
      <c r="N34" s="116">
        <v>6.3696368740234597</v>
      </c>
      <c r="O34" s="116">
        <v>2.4101190698955133</v>
      </c>
      <c r="P34" s="116">
        <v>2.1657518242249565</v>
      </c>
      <c r="Q34" s="116">
        <v>1.3869865840136448</v>
      </c>
      <c r="R34" s="116">
        <v>0.84320734732837488</v>
      </c>
      <c r="S34" s="116">
        <v>0.6880082633903174</v>
      </c>
      <c r="T34" s="116">
        <v>0.42188273379076602</v>
      </c>
      <c r="U34" s="116">
        <v>6.5944033075553499</v>
      </c>
      <c r="V34" s="81">
        <v>20.879996004222384</v>
      </c>
      <c r="Y34" s="121" t="s">
        <v>578</v>
      </c>
      <c r="Z34" s="122">
        <f>SUM(Z$28:Z29)</f>
        <v>-55.515954307528403</v>
      </c>
      <c r="AA34" s="122">
        <f>SUM(AA$28:AA29)</f>
        <v>3.8188270237455555</v>
      </c>
      <c r="AB34" s="122">
        <f>SUM(AB$28:AB29)</f>
        <v>-0.48791726596394369</v>
      </c>
      <c r="AC34" s="122">
        <f>SUM(AC$28:AC29)</f>
        <v>-1.4375434026124054</v>
      </c>
      <c r="AD34" s="122">
        <f>SUM(AD$28:AD29)</f>
        <v>1.9178813912709636</v>
      </c>
      <c r="AE34" s="122">
        <f>SUM(AE$28:AE29)</f>
        <v>-1.7572032415555796</v>
      </c>
      <c r="AF34" s="122">
        <f>SUM(AF$28:AF29)</f>
        <v>0.12504561955843485</v>
      </c>
      <c r="AG34" s="122">
        <f>SUM(AG$28:AG29)</f>
        <v>8.5805193619110867</v>
      </c>
      <c r="AH34" s="123">
        <f>SUM(AH$28:AH29)</f>
        <v>-44.756344821174025</v>
      </c>
      <c r="AI34" s="156"/>
      <c r="AK34" s="103">
        <v>43497</v>
      </c>
      <c r="AL34" s="118">
        <v>0.21581805836184695</v>
      </c>
      <c r="AM34" s="118">
        <v>0.23082010923559174</v>
      </c>
      <c r="AN34" s="118">
        <v>0.44203444024872718</v>
      </c>
      <c r="AO34" s="118">
        <v>0.10343474880156953</v>
      </c>
      <c r="AP34" s="118">
        <v>0.25756889078935635</v>
      </c>
      <c r="AQ34" s="53"/>
      <c r="AR34" s="74">
        <v>43862</v>
      </c>
      <c r="AS34" s="116">
        <v>8.6589771093422654E-2</v>
      </c>
      <c r="AT34" s="116">
        <v>9.8789712168786376E-2</v>
      </c>
      <c r="AU34" s="116">
        <v>0.37787702067548362</v>
      </c>
      <c r="AV34" s="116">
        <v>0.11086919120080005</v>
      </c>
      <c r="AW34" s="77">
        <v>0.10557697723926734</v>
      </c>
      <c r="AY34" s="121" t="s">
        <v>578</v>
      </c>
      <c r="AZ34" s="122">
        <f>SUM(AZ$28:AZ29)</f>
        <v>-0.30435889745275535</v>
      </c>
      <c r="BA34" s="122">
        <f>SUM(BA$28:BA29)</f>
        <v>-0.2114938780898461</v>
      </c>
      <c r="BB34" s="122">
        <f>SUM(BB$28:BB29)</f>
        <v>-0.60941602041167542</v>
      </c>
      <c r="BC34" s="122">
        <f>SUM(BC$28:BC29)</f>
        <v>-7.6618935017547685E-2</v>
      </c>
      <c r="BD34" s="123">
        <f>SUM(BD$28:BD29)</f>
        <v>-0.11490851364951382</v>
      </c>
    </row>
    <row r="35" spans="2:56">
      <c r="B35" s="74">
        <v>43498</v>
      </c>
      <c r="C35" s="117">
        <v>6.7098075799320398</v>
      </c>
      <c r="D35" s="117">
        <v>2.3766844817115733</v>
      </c>
      <c r="E35" s="117">
        <v>2.1324869131357094</v>
      </c>
      <c r="F35" s="117">
        <v>1.8692661551226173</v>
      </c>
      <c r="G35" s="117">
        <v>0.78980342591405728</v>
      </c>
      <c r="H35" s="117">
        <v>0.77540240086642997</v>
      </c>
      <c r="I35" s="117">
        <v>0.34513887297102197</v>
      </c>
      <c r="J35" s="117">
        <v>6.0871021840511865</v>
      </c>
      <c r="K35" s="79">
        <v>21.085692013704634</v>
      </c>
      <c r="L35" s="67"/>
      <c r="M35" s="74">
        <v>43863</v>
      </c>
      <c r="N35" s="116">
        <v>6.3856409867722626</v>
      </c>
      <c r="O35" s="116">
        <v>2.3444706103818458</v>
      </c>
      <c r="P35" s="116">
        <v>1.8694473068590318</v>
      </c>
      <c r="Q35" s="116">
        <v>1.3142963221599393</v>
      </c>
      <c r="R35" s="116">
        <v>0.82449847841623691</v>
      </c>
      <c r="S35" s="116">
        <v>0.64278359890616021</v>
      </c>
      <c r="T35" s="116">
        <v>0.40940897512238306</v>
      </c>
      <c r="U35" s="116">
        <v>6.0871021840511865</v>
      </c>
      <c r="V35" s="81">
        <v>19.877648462669047</v>
      </c>
      <c r="Y35" s="124" t="s">
        <v>569</v>
      </c>
      <c r="Z35" s="149">
        <f>SUM(Z$28:Z30)</f>
        <v>-82.467302958262991</v>
      </c>
      <c r="AA35" s="149">
        <f>SUM(AA$28:AA30)</f>
        <v>-13.130487437810118</v>
      </c>
      <c r="AB35" s="149">
        <f>SUM(AB$28:AB30)</f>
        <v>-4.1134945007009094</v>
      </c>
      <c r="AC35" s="149">
        <f>SUM(AC$28:AC30)</f>
        <v>-8.050243054629334</v>
      </c>
      <c r="AD35" s="149">
        <f>SUM(AD$28:AD30)</f>
        <v>2.5490828618158474</v>
      </c>
      <c r="AE35" s="149">
        <f>SUM(AE$28:AE30)</f>
        <v>-3.0695449029704953</v>
      </c>
      <c r="AF35" s="149">
        <f>SUM(AF$28:AF30)</f>
        <v>-0.34734894321786314</v>
      </c>
      <c r="AG35" s="149">
        <f>SUM(AG$28:AG30)</f>
        <v>3.1954046997002479</v>
      </c>
      <c r="AH35" s="125">
        <f>SUM(AH$28:AH30)</f>
        <v>-105.43393423607517</v>
      </c>
      <c r="AI35" s="156"/>
      <c r="AK35" s="103">
        <v>43498</v>
      </c>
      <c r="AL35" s="118">
        <v>0.18876863539389782</v>
      </c>
      <c r="AM35" s="118">
        <v>0.21260488204874509</v>
      </c>
      <c r="AN35" s="118">
        <v>0.30174223947311263</v>
      </c>
      <c r="AO35" s="118">
        <v>9.1026351569717709E-2</v>
      </c>
      <c r="AP35" s="118">
        <v>0.20450341590914192</v>
      </c>
      <c r="AQ35" s="53"/>
      <c r="AR35" s="74">
        <v>43863</v>
      </c>
      <c r="AS35" s="116">
        <v>8.855740850915382E-2</v>
      </c>
      <c r="AT35" s="116">
        <v>0.12106767403426832</v>
      </c>
      <c r="AU35" s="116">
        <v>0.25789201542378071</v>
      </c>
      <c r="AV35" s="116">
        <v>0.11132834601545641</v>
      </c>
      <c r="AW35" s="77">
        <v>0.13737394154053587</v>
      </c>
      <c r="AY35" s="124" t="s">
        <v>569</v>
      </c>
      <c r="AZ35" s="149">
        <f>SUM(AZ$28:AZ30)</f>
        <v>-0.76089724363189326</v>
      </c>
      <c r="BA35" s="149">
        <f>SUM(BA$28:BA30)</f>
        <v>-1.2208964780641285</v>
      </c>
      <c r="BB35" s="149">
        <f>SUM(BB$28:BB30)</f>
        <v>-2.068018298774069</v>
      </c>
      <c r="BC35" s="149">
        <f>SUM(BC$28:BC30)</f>
        <v>-1.4983258403431909</v>
      </c>
      <c r="BD35" s="125">
        <f>SUM(BD$28:BD30)</f>
        <v>-0.91926810919611546</v>
      </c>
    </row>
    <row r="36" spans="2:56">
      <c r="B36" s="74">
        <v>43499</v>
      </c>
      <c r="C36" s="117">
        <v>6.4861895591884586</v>
      </c>
      <c r="D36" s="117">
        <v>2.3697930442872557</v>
      </c>
      <c r="E36" s="117">
        <v>1.8459885591150489</v>
      </c>
      <c r="F36" s="117">
        <v>1.699709436048398</v>
      </c>
      <c r="G36" s="117">
        <v>0.81484711547216249</v>
      </c>
      <c r="H36" s="117">
        <v>0.71749984287513113</v>
      </c>
      <c r="I36" s="117">
        <v>0.35735959698888914</v>
      </c>
      <c r="J36" s="117">
        <v>5.8000875379691887</v>
      </c>
      <c r="K36" s="79">
        <v>20.091474691944534</v>
      </c>
      <c r="L36" s="67"/>
      <c r="M36" s="74">
        <v>43864</v>
      </c>
      <c r="N36" s="116">
        <v>6.2551459135897183</v>
      </c>
      <c r="O36" s="116">
        <v>2.2394330751599778</v>
      </c>
      <c r="P36" s="116">
        <v>1.9703835097365991</v>
      </c>
      <c r="Q36" s="116">
        <v>1.8027344580687696</v>
      </c>
      <c r="R36" s="116">
        <v>0.81404709826612953</v>
      </c>
      <c r="S36" s="116">
        <v>0.7584635169798285</v>
      </c>
      <c r="T36" s="116">
        <v>0.42562484081881236</v>
      </c>
      <c r="U36" s="116">
        <v>5.8000875379691887</v>
      </c>
      <c r="V36" s="81">
        <v>20.065919950589027</v>
      </c>
      <c r="Y36" s="124" t="s">
        <v>579</v>
      </c>
      <c r="Z36" s="149">
        <f>SUM(Z$28:Z31)</f>
        <v>-70.487211345495922</v>
      </c>
      <c r="AA36" s="149">
        <f>SUM(AA$28:AA31)</f>
        <v>-57.439343453049801</v>
      </c>
      <c r="AB36" s="149">
        <f>SUM(AB$28:AB31)</f>
        <v>-17.81271491431351</v>
      </c>
      <c r="AC36" s="149">
        <f>SUM(AC$28:AC31)</f>
        <v>-23.24028500890013</v>
      </c>
      <c r="AD36" s="149">
        <f>SUM(AD$28:AD31)</f>
        <v>9.7107918545372485E-2</v>
      </c>
      <c r="AE36" s="149">
        <f>SUM(AE$28:AE31)</f>
        <v>-6.4727359910464912</v>
      </c>
      <c r="AF36" s="149">
        <f>SUM(AF$28:AF31)</f>
        <v>-4.0570356567846826</v>
      </c>
      <c r="AG36" s="149">
        <f>SUM(AG$28:AG31)</f>
        <v>-20.258033423686356</v>
      </c>
      <c r="AH36" s="125">
        <f>SUM(AH$28:AH31)</f>
        <v>-199.67025187473109</v>
      </c>
      <c r="AI36" s="156"/>
      <c r="AK36" s="103">
        <v>43499</v>
      </c>
      <c r="AL36" s="118">
        <v>0.15490656336576747</v>
      </c>
      <c r="AM36" s="118">
        <v>0.18791995796677197</v>
      </c>
      <c r="AN36" s="118">
        <v>0.25166416861644758</v>
      </c>
      <c r="AO36" s="118">
        <v>0.10579787876792061</v>
      </c>
      <c r="AP36" s="118">
        <v>0.19213709144023003</v>
      </c>
      <c r="AQ36" s="53"/>
      <c r="AR36" s="74">
        <v>43864</v>
      </c>
      <c r="AS36" s="116">
        <v>0.14933332386759729</v>
      </c>
      <c r="AT36" s="116">
        <v>0.17004662029892384</v>
      </c>
      <c r="AU36" s="116">
        <v>0.38718521116445126</v>
      </c>
      <c r="AV36" s="116">
        <v>0.17242348565363383</v>
      </c>
      <c r="AW36" s="77">
        <v>0.13211018544620703</v>
      </c>
      <c r="AY36" s="124" t="s">
        <v>579</v>
      </c>
      <c r="AZ36" s="149">
        <f>SUM(AZ$28:AZ31)</f>
        <v>-2.1114898510785127</v>
      </c>
      <c r="BA36" s="149">
        <f>SUM(BA$28:BA31)</f>
        <v>-3.1339547389677707</v>
      </c>
      <c r="BB36" s="149">
        <f>SUM(BB$28:BB31)</f>
        <v>-5.1450696805248572</v>
      </c>
      <c r="BC36" s="149">
        <f>SUM(BC$28:BC31)</f>
        <v>-3.5798069083199553</v>
      </c>
      <c r="BD36" s="125">
        <f>SUM(BD$28:BD31)</f>
        <v>-2.7578043275883508</v>
      </c>
    </row>
    <row r="37" spans="2:56">
      <c r="B37" s="74">
        <v>43500</v>
      </c>
      <c r="C37" s="117">
        <v>6.2524358774480016</v>
      </c>
      <c r="D37" s="117">
        <v>2.2974329513319196</v>
      </c>
      <c r="E37" s="117">
        <v>2.0904853831942019</v>
      </c>
      <c r="F37" s="117">
        <v>2.1294898833923535</v>
      </c>
      <c r="G37" s="117">
        <v>0.81842152281711533</v>
      </c>
      <c r="H37" s="117">
        <v>0.7454815400348852</v>
      </c>
      <c r="I37" s="117">
        <v>0.38057329118970357</v>
      </c>
      <c r="J37" s="117">
        <v>5.9717328870037569</v>
      </c>
      <c r="K37" s="79">
        <v>20.686053336411938</v>
      </c>
      <c r="L37" s="67"/>
      <c r="M37" s="74">
        <v>43865</v>
      </c>
      <c r="N37" s="116">
        <v>6.3314732205455462</v>
      </c>
      <c r="O37" s="116">
        <v>2.3403675816622416</v>
      </c>
      <c r="P37" s="116">
        <v>2.0837719534366976</v>
      </c>
      <c r="Q37" s="116">
        <v>1.9005476967084043</v>
      </c>
      <c r="R37" s="116">
        <v>0.83551247357871083</v>
      </c>
      <c r="S37" s="116">
        <v>0.76600877522133515</v>
      </c>
      <c r="T37" s="116">
        <v>0.4365863887031618</v>
      </c>
      <c r="U37" s="116">
        <v>5.9717328870037569</v>
      </c>
      <c r="V37" s="81">
        <v>20.666000976859856</v>
      </c>
      <c r="Y37" s="124" t="s">
        <v>577</v>
      </c>
      <c r="Z37" s="149">
        <f>SUM(Z$28:Z32)</f>
        <v>-54.03303102612395</v>
      </c>
      <c r="AA37" s="149">
        <f>SUM(AA$28:AA32)</f>
        <v>-85.374324695243416</v>
      </c>
      <c r="AB37" s="149">
        <f>SUM(AB$28:AB32)</f>
        <v>-28.895235283761743</v>
      </c>
      <c r="AC37" s="149">
        <f>SUM(AC$28:AC32)</f>
        <v>-34.405205435856303</v>
      </c>
      <c r="AD37" s="149">
        <f>SUM(AD$28:AD32)</f>
        <v>-1.6265576356348461</v>
      </c>
      <c r="AE37" s="149">
        <f>SUM(AE$28:AE32)</f>
        <v>-12.21145037486091</v>
      </c>
      <c r="AF37" s="149">
        <f>SUM(AF$28:AF32)</f>
        <v>-7.0720244839157651</v>
      </c>
      <c r="AG37" s="149">
        <f>SUM(AG$28:AG32)</f>
        <v>-23.0478852601276</v>
      </c>
      <c r="AH37" s="125">
        <f>SUM(AH$28:AH32)</f>
        <v>-246.66571419552406</v>
      </c>
      <c r="AI37" s="156"/>
      <c r="AK37" s="103">
        <v>43500</v>
      </c>
      <c r="AL37" s="118">
        <v>0.23124553371744522</v>
      </c>
      <c r="AM37" s="118">
        <v>0.19852686022588903</v>
      </c>
      <c r="AN37" s="118">
        <v>0.43836570321183987</v>
      </c>
      <c r="AO37" s="118">
        <v>0.20095839783974631</v>
      </c>
      <c r="AP37" s="118">
        <v>0.21211886589584536</v>
      </c>
      <c r="AQ37" s="53"/>
      <c r="AR37" s="74">
        <v>43865</v>
      </c>
      <c r="AS37" s="116">
        <v>0.1679836971481628</v>
      </c>
      <c r="AT37" s="116">
        <v>0.19608406611244636</v>
      </c>
      <c r="AU37" s="116">
        <v>0.33494719755287655</v>
      </c>
      <c r="AV37" s="116">
        <v>0.15961223149778436</v>
      </c>
      <c r="AW37" s="77">
        <v>0.17501137744737152</v>
      </c>
      <c r="AY37" s="124" t="s">
        <v>577</v>
      </c>
      <c r="AZ37" s="149">
        <f>SUM(AZ$28:AZ32)</f>
        <v>-3.2147908543447667</v>
      </c>
      <c r="BA37" s="149">
        <f>SUM(BA$28:BA32)</f>
        <v>-4.4221447236968547</v>
      </c>
      <c r="BB37" s="149">
        <f>SUM(BB$28:BB32)</f>
        <v>-7.5727433356074583</v>
      </c>
      <c r="BC37" s="149">
        <f>SUM(BC$28:BC32)</f>
        <v>-4.5715964560471249</v>
      </c>
      <c r="BD37" s="125">
        <f>SUM(BD$28:BD32)</f>
        <v>-4.0350566523848768</v>
      </c>
    </row>
    <row r="38" spans="2:56">
      <c r="B38" s="74">
        <v>43501</v>
      </c>
      <c r="C38" s="117">
        <v>6.0066460982737535</v>
      </c>
      <c r="D38" s="117">
        <v>2.353425880404501</v>
      </c>
      <c r="E38" s="117">
        <v>2.312098179093188</v>
      </c>
      <c r="F38" s="117">
        <v>2.2600331488777714</v>
      </c>
      <c r="G38" s="117">
        <v>0.8227838461105863</v>
      </c>
      <c r="H38" s="117">
        <v>0.81105519647924429</v>
      </c>
      <c r="I38" s="117">
        <v>0.40309041892489506</v>
      </c>
      <c r="J38" s="117">
        <v>6.0751471839235069</v>
      </c>
      <c r="K38" s="79">
        <v>21.044279952087447</v>
      </c>
      <c r="L38" s="67"/>
      <c r="M38" s="74">
        <v>43866</v>
      </c>
      <c r="N38" s="116">
        <v>6.4330377822206399</v>
      </c>
      <c r="O38" s="116">
        <v>2.4199663388225634</v>
      </c>
      <c r="P38" s="116">
        <v>2.4284484430964972</v>
      </c>
      <c r="Q38" s="116">
        <v>2.2844631723993465</v>
      </c>
      <c r="R38" s="116">
        <v>0.82875367039329817</v>
      </c>
      <c r="S38" s="116">
        <v>0.80112675919936127</v>
      </c>
      <c r="T38" s="116">
        <v>0.42691071168028633</v>
      </c>
      <c r="U38" s="116">
        <v>6.0751471839235069</v>
      </c>
      <c r="V38" s="81">
        <v>21.697854061735498</v>
      </c>
      <c r="Y38" s="126" t="s">
        <v>591</v>
      </c>
      <c r="Z38" s="127">
        <f>SUM(Z$28:Z33)</f>
        <v>-40.021611078057816</v>
      </c>
      <c r="AA38" s="127">
        <f>SUM(AA$28:AA33)</f>
        <v>-92.595046532059854</v>
      </c>
      <c r="AB38" s="127">
        <f>SUM(AB$28:AB33)</f>
        <v>-36.470929429234339</v>
      </c>
      <c r="AC38" s="127">
        <f>SUM(AC$28:AC33)</f>
        <v>-43.547981476471051</v>
      </c>
      <c r="AD38" s="127">
        <f>SUM(AD$28:AD33)</f>
        <v>-3.2773922509060505</v>
      </c>
      <c r="AE38" s="127">
        <f>SUM(AE$28:AE33)</f>
        <v>-16.192961517119748</v>
      </c>
      <c r="AF38" s="127">
        <f>SUM(AF$28:AF33)</f>
        <v>-8.2669048485852255</v>
      </c>
      <c r="AG38" s="127">
        <f>SUM(AG$28:AG33)</f>
        <v>-23.098528690252778</v>
      </c>
      <c r="AH38" s="128">
        <f>SUM(AH$28:AH33)</f>
        <v>-263.47135582268641</v>
      </c>
      <c r="AI38" s="156"/>
      <c r="AK38" s="103">
        <v>43501</v>
      </c>
      <c r="AL38" s="118">
        <v>0.24077611751495245</v>
      </c>
      <c r="AM38" s="118">
        <v>0.23051390036431618</v>
      </c>
      <c r="AN38" s="118">
        <v>0.41842951298993236</v>
      </c>
      <c r="AO38" s="118">
        <v>0.21804982701711165</v>
      </c>
      <c r="AP38" s="118">
        <v>0.24694422455376214</v>
      </c>
      <c r="AQ38" s="53"/>
      <c r="AR38" s="74">
        <v>43866</v>
      </c>
      <c r="AS38" s="116">
        <v>0.23593346054518077</v>
      </c>
      <c r="AT38" s="116">
        <v>0.29539299988717926</v>
      </c>
      <c r="AU38" s="116">
        <v>0.34186479052469698</v>
      </c>
      <c r="AV38" s="116">
        <v>0.16463371551625444</v>
      </c>
      <c r="AW38" s="77">
        <v>0.29364789338048858</v>
      </c>
      <c r="AY38" s="126" t="s">
        <v>591</v>
      </c>
      <c r="AZ38" s="127">
        <f>SUM(AZ$28:AZ33)</f>
        <v>-4.082784385017856</v>
      </c>
      <c r="BA38" s="127">
        <f>SUM(BA$28:BA33)</f>
        <v>-5.3210898391596668</v>
      </c>
      <c r="BB38" s="127">
        <f>SUM(BB$28:BB33)</f>
        <v>-9.3961959920917231</v>
      </c>
      <c r="BC38" s="127">
        <f>SUM(BC$28:BC33)</f>
        <v>-5.3822247885327998</v>
      </c>
      <c r="BD38" s="128">
        <f>SUM(BD$28:BD33)</f>
        <v>-4.8015848295914862</v>
      </c>
    </row>
    <row r="39" spans="2:56">
      <c r="B39" s="74">
        <v>43502</v>
      </c>
      <c r="C39" s="117">
        <v>6.0117139287721919</v>
      </c>
      <c r="D39" s="117">
        <v>2.4688574572618229</v>
      </c>
      <c r="E39" s="117">
        <v>2.3326475554697379</v>
      </c>
      <c r="F39" s="117">
        <v>2.1929667223890106</v>
      </c>
      <c r="G39" s="117">
        <v>0.82248695024592744</v>
      </c>
      <c r="H39" s="117">
        <v>0.87860393319864372</v>
      </c>
      <c r="I39" s="117">
        <v>0.39070211070858618</v>
      </c>
      <c r="J39" s="117">
        <v>6.1274386397613085</v>
      </c>
      <c r="K39" s="79">
        <v>21.22541729780723</v>
      </c>
      <c r="L39" s="67"/>
      <c r="M39" s="74">
        <v>43867</v>
      </c>
      <c r="N39" s="116">
        <v>6.6324736487826419</v>
      </c>
      <c r="O39" s="116">
        <v>2.4265311847739297</v>
      </c>
      <c r="P39" s="116">
        <v>2.5621956817507656</v>
      </c>
      <c r="Q39" s="116">
        <v>2.4625482215998122</v>
      </c>
      <c r="R39" s="116">
        <v>0.82334074060871487</v>
      </c>
      <c r="S39" s="116">
        <v>0.86017321870081132</v>
      </c>
      <c r="T39" s="116">
        <v>0.40863050445330185</v>
      </c>
      <c r="U39" s="116">
        <v>6.1274386397613085</v>
      </c>
      <c r="V39" s="81">
        <v>22.303331840431287</v>
      </c>
      <c r="AI39" s="150"/>
      <c r="AK39" s="103">
        <v>43502</v>
      </c>
      <c r="AL39" s="118">
        <v>0.22634926963589766</v>
      </c>
      <c r="AM39" s="118">
        <v>0.22975577635295968</v>
      </c>
      <c r="AN39" s="118">
        <v>0.39266678408715744</v>
      </c>
      <c r="AO39" s="118">
        <v>0.2206883716594191</v>
      </c>
      <c r="AP39" s="118">
        <v>0.19592805647431044</v>
      </c>
      <c r="AQ39" s="53"/>
      <c r="AR39" s="74">
        <v>43867</v>
      </c>
      <c r="AS39" s="116">
        <v>0.23085864329935046</v>
      </c>
      <c r="AT39" s="116">
        <v>0.35049482034314811</v>
      </c>
      <c r="AU39" s="116">
        <v>0.35368507097695112</v>
      </c>
      <c r="AV39" s="116">
        <v>0.18145046930977732</v>
      </c>
      <c r="AW39" s="77">
        <v>0.31550326391143196</v>
      </c>
    </row>
    <row r="40" spans="2:56">
      <c r="B40" s="74">
        <v>43503</v>
      </c>
      <c r="C40" s="117">
        <v>6.1998571360267061</v>
      </c>
      <c r="D40" s="117">
        <v>2.458520301125346</v>
      </c>
      <c r="E40" s="117">
        <v>2.310628673082046</v>
      </c>
      <c r="F40" s="117">
        <v>1.9628320002873223</v>
      </c>
      <c r="G40" s="117">
        <v>0.81681738113811264</v>
      </c>
      <c r="H40" s="117">
        <v>0.81880940987308759</v>
      </c>
      <c r="I40" s="117">
        <v>0.36550709841425094</v>
      </c>
      <c r="J40" s="117">
        <v>6.0604715181648565</v>
      </c>
      <c r="K40" s="79">
        <v>20.993443518111729</v>
      </c>
      <c r="L40" s="67"/>
      <c r="M40" s="74">
        <v>43868</v>
      </c>
      <c r="N40" s="116">
        <v>6.5764592541618327</v>
      </c>
      <c r="O40" s="116">
        <v>2.4486875398597929</v>
      </c>
      <c r="P40" s="116">
        <v>2.4665310322363334</v>
      </c>
      <c r="Q40" s="116">
        <v>2.3817092838785712</v>
      </c>
      <c r="R40" s="116">
        <v>0.81888154309714212</v>
      </c>
      <c r="S40" s="116">
        <v>0.87185562771751435</v>
      </c>
      <c r="T40" s="116">
        <v>0.41506508771976047</v>
      </c>
      <c r="U40" s="116">
        <v>6.0604715181648565</v>
      </c>
      <c r="V40" s="81">
        <v>22.039660886835804</v>
      </c>
      <c r="Y40" s="88" t="s">
        <v>558</v>
      </c>
      <c r="Z40" s="82" t="s">
        <v>438</v>
      </c>
      <c r="AA40" s="84" t="s">
        <v>422</v>
      </c>
      <c r="AB40" s="84" t="s">
        <v>531</v>
      </c>
      <c r="AC40" s="84" t="s">
        <v>282</v>
      </c>
      <c r="AD40" s="82" t="s">
        <v>529</v>
      </c>
      <c r="AE40" s="82" t="s">
        <v>473</v>
      </c>
      <c r="AF40" s="82" t="s">
        <v>134</v>
      </c>
      <c r="AG40" s="82" t="s">
        <v>533</v>
      </c>
      <c r="AH40" s="85" t="s">
        <v>522</v>
      </c>
      <c r="AI40" s="150"/>
      <c r="AK40" s="103">
        <v>43503</v>
      </c>
      <c r="AL40" s="118">
        <v>0.18214458627694011</v>
      </c>
      <c r="AM40" s="118">
        <v>0.17122499136769989</v>
      </c>
      <c r="AN40" s="118">
        <v>0.45404130223165284</v>
      </c>
      <c r="AO40" s="118">
        <v>0.2005595214124998</v>
      </c>
      <c r="AP40" s="118">
        <v>0.18023086229158811</v>
      </c>
      <c r="AQ40" s="53"/>
      <c r="AR40" s="74">
        <v>43868</v>
      </c>
      <c r="AS40" s="116">
        <v>0.261096252019412</v>
      </c>
      <c r="AT40" s="116">
        <v>0.33107944701161984</v>
      </c>
      <c r="AU40" s="116">
        <v>0.41143510341422118</v>
      </c>
      <c r="AV40" s="116">
        <v>0.19210453066367758</v>
      </c>
      <c r="AW40" s="77">
        <v>0.19472277738892951</v>
      </c>
      <c r="AY40" s="88" t="s">
        <v>558</v>
      </c>
      <c r="AZ40" s="82" t="s">
        <v>580</v>
      </c>
      <c r="BA40" s="84" t="s">
        <v>296</v>
      </c>
      <c r="BB40" s="84" t="s">
        <v>288</v>
      </c>
      <c r="BC40" s="84" t="s">
        <v>312</v>
      </c>
      <c r="BD40" s="135" t="s">
        <v>292</v>
      </c>
    </row>
    <row r="41" spans="2:56">
      <c r="B41" s="74">
        <v>43504</v>
      </c>
      <c r="C41" s="117">
        <v>6.5666413683511635</v>
      </c>
      <c r="D41" s="117">
        <v>2.3611787475068584</v>
      </c>
      <c r="E41" s="117">
        <v>2.5636719634913003</v>
      </c>
      <c r="F41" s="117">
        <v>1.7315766816961775</v>
      </c>
      <c r="G41" s="117">
        <v>0.7983011184506108</v>
      </c>
      <c r="H41" s="117">
        <v>0.86377303928603966</v>
      </c>
      <c r="I41" s="117">
        <v>0.34081596620283316</v>
      </c>
      <c r="J41" s="117">
        <v>6.1793787706512084</v>
      </c>
      <c r="K41" s="79">
        <v>21.405337655636192</v>
      </c>
      <c r="L41" s="67"/>
      <c r="M41" s="74">
        <v>43869</v>
      </c>
      <c r="N41" s="116">
        <v>6.2003626045649698</v>
      </c>
      <c r="O41" s="116">
        <v>2.464279048994289</v>
      </c>
      <c r="P41" s="116">
        <v>2.2768024418604202</v>
      </c>
      <c r="Q41" s="116">
        <v>1.7395211757644393</v>
      </c>
      <c r="R41" s="116">
        <v>0.81678005572156032</v>
      </c>
      <c r="S41" s="116">
        <v>0.74778881259763774</v>
      </c>
      <c r="T41" s="116">
        <v>0.41024043851544501</v>
      </c>
      <c r="U41" s="116">
        <v>6.1793787706512084</v>
      </c>
      <c r="V41" s="81">
        <v>20.835153348669969</v>
      </c>
      <c r="Y41" s="89" t="s">
        <v>534</v>
      </c>
      <c r="Z41" s="150">
        <f>Z28/Z4</f>
        <v>-6.3689865485881791E-2</v>
      </c>
      <c r="AA41" s="150">
        <f t="shared" ref="AA41:AH41" si="4">AA28/AA4</f>
        <v>1.7712177121771151E-2</v>
      </c>
      <c r="AB41" s="150">
        <f t="shared" si="4"/>
        <v>-7.0561578923154979E-3</v>
      </c>
      <c r="AC41" s="150">
        <f t="shared" si="4"/>
        <v>-1.2115563839702029E-2</v>
      </c>
      <c r="AD41" s="150">
        <f t="shared" si="4"/>
        <v>3.8768529076396913E-2</v>
      </c>
      <c r="AE41" s="150">
        <f t="shared" si="4"/>
        <v>-2.4008350730689073E-2</v>
      </c>
      <c r="AF41" s="150">
        <f t="shared" si="4"/>
        <v>1.5424164524422046E-2</v>
      </c>
      <c r="AG41" s="150">
        <f t="shared" si="4"/>
        <v>0</v>
      </c>
      <c r="AH41" s="119">
        <f t="shared" si="4"/>
        <v>-2.3821174789792596E-2</v>
      </c>
      <c r="AI41" s="150"/>
      <c r="AK41" s="103">
        <v>43504</v>
      </c>
      <c r="AL41" s="118">
        <v>0.13944346357645046</v>
      </c>
      <c r="AM41" s="118">
        <v>0.13001676323570308</v>
      </c>
      <c r="AN41" s="118">
        <v>0.46108474619130257</v>
      </c>
      <c r="AO41" s="118">
        <v>0.17856761041466981</v>
      </c>
      <c r="AP41" s="118">
        <v>0.12137126286164653</v>
      </c>
      <c r="AQ41" s="53"/>
      <c r="AR41" s="74">
        <v>43869</v>
      </c>
      <c r="AS41" s="116">
        <v>0.16835964152928698</v>
      </c>
      <c r="AT41" s="116">
        <v>0.1882728430190895</v>
      </c>
      <c r="AU41" s="116">
        <v>0.34226851926879681</v>
      </c>
      <c r="AV41" s="116">
        <v>0.17121048211600523</v>
      </c>
      <c r="AW41" s="77">
        <v>0.10434838914218784</v>
      </c>
      <c r="AY41" s="89" t="s">
        <v>534</v>
      </c>
      <c r="AZ41" s="150">
        <f>AZ28/AZ4</f>
        <v>-3.2882011605415422E-2</v>
      </c>
      <c r="BA41" s="150">
        <f t="shared" ref="AZ41:BD46" si="5">BA28/BA4</f>
        <v>-2.5543992431409208E-2</v>
      </c>
      <c r="BB41" s="150">
        <f t="shared" si="5"/>
        <v>-3.179190751445065E-2</v>
      </c>
      <c r="BC41" s="150">
        <f t="shared" si="5"/>
        <v>2.8275212064098306E-3</v>
      </c>
      <c r="BD41" s="119">
        <f t="shared" si="5"/>
        <v>-1.0147601476014585E-2</v>
      </c>
    </row>
    <row r="42" spans="2:56">
      <c r="B42" s="74">
        <v>43505</v>
      </c>
      <c r="C42" s="117">
        <v>7.0987635706871632</v>
      </c>
      <c r="D42" s="117">
        <v>2.4008045126966855</v>
      </c>
      <c r="E42" s="117">
        <v>2.5417738778845496</v>
      </c>
      <c r="F42" s="117">
        <v>1.2596196424909161</v>
      </c>
      <c r="G42" s="117">
        <v>0.78465723092663497</v>
      </c>
      <c r="H42" s="117">
        <v>0.87545078093919071</v>
      </c>
      <c r="I42" s="117">
        <v>0.32799848954193389</v>
      </c>
      <c r="J42" s="117">
        <v>6.2049913299895998</v>
      </c>
      <c r="K42" s="79">
        <v>21.494059435156675</v>
      </c>
      <c r="L42" s="67"/>
      <c r="M42" s="74">
        <v>43870</v>
      </c>
      <c r="N42" s="116">
        <v>5.8852046919731631</v>
      </c>
      <c r="O42" s="116">
        <v>2.4002718009684627</v>
      </c>
      <c r="P42" s="116">
        <v>1.9626965390023361</v>
      </c>
      <c r="Q42" s="116">
        <v>1.3045218934100153</v>
      </c>
      <c r="R42" s="116">
        <v>0.79822553478597236</v>
      </c>
      <c r="S42" s="116">
        <v>0.72241946547026359</v>
      </c>
      <c r="T42" s="116">
        <v>0.39808206898010939</v>
      </c>
      <c r="U42" s="116">
        <v>6.2049913299895998</v>
      </c>
      <c r="V42" s="81">
        <v>19.676413324579922</v>
      </c>
      <c r="Y42" s="89" t="s">
        <v>535</v>
      </c>
      <c r="Z42" s="150">
        <f t="shared" ref="Z42:AH46" si="6">Z29/Z5</f>
        <v>-0.16837736679063309</v>
      </c>
      <c r="AA42" s="150">
        <f t="shared" si="6"/>
        <v>3.7896365042536601E-2</v>
      </c>
      <c r="AB42" s="150">
        <f t="shared" si="6"/>
        <v>-3.2788500902106865E-4</v>
      </c>
      <c r="AC42" s="150">
        <f t="shared" si="6"/>
        <v>-1.5769944341373108E-2</v>
      </c>
      <c r="AD42" s="150">
        <f t="shared" si="6"/>
        <v>4.9396267837540975E-2</v>
      </c>
      <c r="AE42" s="150">
        <f t="shared" si="6"/>
        <v>-5.583250249252239E-2</v>
      </c>
      <c r="AF42" s="150">
        <f t="shared" si="6"/>
        <v>-3.7974683544305704E-3</v>
      </c>
      <c r="AG42" s="150">
        <f t="shared" si="6"/>
        <v>4.5792169532180689E-2</v>
      </c>
      <c r="AH42" s="119">
        <f t="shared" si="6"/>
        <v>-4.1543788684581848E-2</v>
      </c>
      <c r="AI42" s="150"/>
      <c r="AK42" s="103">
        <v>43505</v>
      </c>
      <c r="AL42" s="118">
        <v>8.280061396197165E-2</v>
      </c>
      <c r="AM42" s="118">
        <v>6.6402121013522233E-2</v>
      </c>
      <c r="AN42" s="118">
        <v>0.32766146827534015</v>
      </c>
      <c r="AO42" s="118">
        <v>0.11998713807807303</v>
      </c>
      <c r="AP42" s="118">
        <v>8.907229587251736E-2</v>
      </c>
      <c r="AQ42" s="53"/>
      <c r="AR42" s="74">
        <v>43870</v>
      </c>
      <c r="AS42" s="116">
        <v>8.9395869094677824E-2</v>
      </c>
      <c r="AT42" s="116">
        <v>0.10228580431549282</v>
      </c>
      <c r="AU42" s="116">
        <v>0.27561776331577187</v>
      </c>
      <c r="AV42" s="116">
        <v>0.13083157288818778</v>
      </c>
      <c r="AW42" s="77">
        <v>0.11574925721408781</v>
      </c>
      <c r="AY42" s="89" t="s">
        <v>535</v>
      </c>
      <c r="AZ42" s="150">
        <f>AZ29/AZ5</f>
        <v>-2.8873917228103525E-2</v>
      </c>
      <c r="BA42" s="150">
        <f t="shared" si="5"/>
        <v>-1.6068052930056437E-2</v>
      </c>
      <c r="BB42" s="150">
        <f t="shared" si="5"/>
        <v>-2.7000964320153861E-2</v>
      </c>
      <c r="BC42" s="150">
        <f t="shared" si="5"/>
        <v>-1.9534883720930585E-2</v>
      </c>
      <c r="BD42" s="119">
        <f t="shared" si="5"/>
        <v>-1.3812154696132596E-2</v>
      </c>
    </row>
    <row r="43" spans="2:56">
      <c r="B43" s="74">
        <v>43506</v>
      </c>
      <c r="C43" s="117">
        <v>7.4718825911346682</v>
      </c>
      <c r="D43" s="117">
        <v>2.4016659423747253</v>
      </c>
      <c r="E43" s="117">
        <v>2.5196308118902819</v>
      </c>
      <c r="F43" s="117">
        <v>1.2108069121765286</v>
      </c>
      <c r="G43" s="117">
        <v>0.80563929941316759</v>
      </c>
      <c r="H43" s="117">
        <v>0.7559404844923181</v>
      </c>
      <c r="I43" s="117">
        <v>0.33162162906218795</v>
      </c>
      <c r="J43" s="117">
        <v>6.2894556079875379</v>
      </c>
      <c r="K43" s="79">
        <v>21.786643278531415</v>
      </c>
      <c r="L43" s="67"/>
      <c r="M43" s="74">
        <v>43871</v>
      </c>
      <c r="N43" s="116">
        <v>6.0914115293135058</v>
      </c>
      <c r="O43" s="116">
        <v>2.2993372944661994</v>
      </c>
      <c r="P43" s="116">
        <v>2.367832562638025</v>
      </c>
      <c r="Q43" s="116">
        <v>1.5535554732291224</v>
      </c>
      <c r="R43" s="116">
        <v>0.78430964408428161</v>
      </c>
      <c r="S43" s="116">
        <v>0.82875381423106476</v>
      </c>
      <c r="T43" s="116">
        <v>0.39787862538386559</v>
      </c>
      <c r="U43" s="116">
        <v>6.2894556079875379</v>
      </c>
      <c r="V43" s="81">
        <v>20.612534551333603</v>
      </c>
      <c r="Y43" s="89" t="s">
        <v>536</v>
      </c>
      <c r="Z43" s="150">
        <f t="shared" si="6"/>
        <v>-8.0162884678202734E-2</v>
      </c>
      <c r="AA43" s="150">
        <f t="shared" si="6"/>
        <v>-0.22406639004149373</v>
      </c>
      <c r="AB43" s="150">
        <f t="shared" si="6"/>
        <v>-5.3575738074169099E-2</v>
      </c>
      <c r="AC43" s="150">
        <f t="shared" si="6"/>
        <v>-0.12837209302325531</v>
      </c>
      <c r="AD43" s="150">
        <f t="shared" si="6"/>
        <v>2.5615763546798405E-2</v>
      </c>
      <c r="AE43" s="150">
        <f t="shared" si="6"/>
        <v>-5.3057553956834161E-2</v>
      </c>
      <c r="AF43" s="150">
        <f t="shared" si="6"/>
        <v>-4.2131350681536457E-2</v>
      </c>
      <c r="AG43" s="150">
        <f t="shared" si="6"/>
        <v>-2.2427946455732845E-2</v>
      </c>
      <c r="AH43" s="119">
        <f t="shared" si="6"/>
        <v>-7.2953411945275992E-2</v>
      </c>
      <c r="AI43" s="150"/>
      <c r="AK43" s="103">
        <v>43506</v>
      </c>
      <c r="AL43" s="118">
        <v>8.3147428302008511E-2</v>
      </c>
      <c r="AM43" s="118">
        <v>6.8685458622650936E-2</v>
      </c>
      <c r="AN43" s="118">
        <v>0.24156375995413909</v>
      </c>
      <c r="AO43" s="118">
        <v>8.4679042117414283E-2</v>
      </c>
      <c r="AP43" s="118">
        <v>0.15800509000148258</v>
      </c>
      <c r="AQ43" s="53"/>
      <c r="AR43" s="74">
        <v>43871</v>
      </c>
      <c r="AS43" s="116">
        <v>9.7615361431835884E-2</v>
      </c>
      <c r="AT43" s="116">
        <v>0.12772595889493413</v>
      </c>
      <c r="AU43" s="116">
        <v>0.36442219954399319</v>
      </c>
      <c r="AV43" s="116">
        <v>0.14177782366959582</v>
      </c>
      <c r="AW43" s="77">
        <v>0.13871679906736809</v>
      </c>
      <c r="AY43" s="89" t="s">
        <v>536</v>
      </c>
      <c r="AZ43" s="150">
        <f t="shared" si="5"/>
        <v>-9.1254752851710697E-2</v>
      </c>
      <c r="BA43" s="150">
        <f t="shared" si="5"/>
        <v>-0.19980970504281623</v>
      </c>
      <c r="BB43" s="150">
        <f t="shared" si="5"/>
        <v>-0.13984674329501973</v>
      </c>
      <c r="BC43" s="150">
        <f t="shared" si="5"/>
        <v>-0.31390977443609036</v>
      </c>
      <c r="BD43" s="119">
        <f t="shared" si="5"/>
        <v>-0.16805170821791302</v>
      </c>
    </row>
    <row r="44" spans="2:56">
      <c r="B44" s="74">
        <v>43507</v>
      </c>
      <c r="C44" s="117">
        <v>7.6612927560137916</v>
      </c>
      <c r="D44" s="117">
        <v>2.350841591370382</v>
      </c>
      <c r="E44" s="117">
        <v>2.4996338644060123</v>
      </c>
      <c r="F44" s="117">
        <v>1.8036440529980415</v>
      </c>
      <c r="G44" s="117">
        <v>0.80305668602635838</v>
      </c>
      <c r="H44" s="117">
        <v>0.85575849524990621</v>
      </c>
      <c r="I44" s="117">
        <v>0.35824370044285819</v>
      </c>
      <c r="J44" s="117">
        <v>6.6284512021457793</v>
      </c>
      <c r="K44" s="79">
        <v>22.960922348653131</v>
      </c>
      <c r="L44" s="67"/>
      <c r="M44" s="74">
        <v>43872</v>
      </c>
      <c r="N44" s="116">
        <v>6.0187774791458635</v>
      </c>
      <c r="O44" s="116">
        <v>2.3690887826994711</v>
      </c>
      <c r="P44" s="116">
        <v>2.3670178539198483</v>
      </c>
      <c r="Q44" s="116">
        <v>1.654785952850349</v>
      </c>
      <c r="R44" s="116">
        <v>0.79375865827059144</v>
      </c>
      <c r="S44" s="116">
        <v>0.76506109049988147</v>
      </c>
      <c r="T44" s="116">
        <v>0.40943197672857845</v>
      </c>
      <c r="U44" s="116">
        <v>6.6284512021457793</v>
      </c>
      <c r="V44" s="81">
        <v>21.00637299626036</v>
      </c>
      <c r="Y44" s="89" t="s">
        <v>537</v>
      </c>
      <c r="Z44" s="150">
        <f t="shared" si="6"/>
        <v>3.3936644466212799E-2</v>
      </c>
      <c r="AA44" s="150">
        <f t="shared" si="6"/>
        <v>-0.67115689381933441</v>
      </c>
      <c r="AB44" s="150">
        <f t="shared" si="6"/>
        <v>-0.2047772559921503</v>
      </c>
      <c r="AC44" s="150">
        <f t="shared" si="6"/>
        <v>-0.2962616822429901</v>
      </c>
      <c r="AD44" s="150">
        <f t="shared" si="6"/>
        <v>-9.9214145383104149E-2</v>
      </c>
      <c r="AE44" s="150">
        <f t="shared" si="6"/>
        <v>-0.15133531157270047</v>
      </c>
      <c r="AF44" s="150">
        <f t="shared" si="6"/>
        <v>-0.31560283687943264</v>
      </c>
      <c r="AG44" s="150">
        <f t="shared" si="6"/>
        <v>-9.6935874696229288E-2</v>
      </c>
      <c r="AH44" s="119">
        <f t="shared" si="6"/>
        <v>-0.11243953940832442</v>
      </c>
      <c r="AI44" s="150"/>
      <c r="AK44" s="103">
        <v>43507</v>
      </c>
      <c r="AL44" s="118">
        <v>0.18723992807633355</v>
      </c>
      <c r="AM44" s="118">
        <v>0.12542745464264421</v>
      </c>
      <c r="AN44" s="118">
        <v>0.35774738833999103</v>
      </c>
      <c r="AO44" s="118">
        <v>0.17083569543330215</v>
      </c>
      <c r="AP44" s="118">
        <v>0.23744247558934523</v>
      </c>
      <c r="AQ44" s="53"/>
      <c r="AR44" s="74">
        <v>43872</v>
      </c>
      <c r="AS44" s="116">
        <v>0.12399401353345281</v>
      </c>
      <c r="AT44" s="116">
        <v>0.13025038771629704</v>
      </c>
      <c r="AU44" s="116">
        <v>0.35104307755201958</v>
      </c>
      <c r="AV44" s="116">
        <v>0.18754053180599317</v>
      </c>
      <c r="AW44" s="77">
        <v>0.134663071874146</v>
      </c>
      <c r="AY44" s="89" t="s">
        <v>537</v>
      </c>
      <c r="AZ44" s="150">
        <f t="shared" si="5"/>
        <v>-0.28230616302186845</v>
      </c>
      <c r="BA44" s="150">
        <f t="shared" si="5"/>
        <v>-0.37832699619771876</v>
      </c>
      <c r="BB44" s="150">
        <f t="shared" si="5"/>
        <v>-0.30285152409046212</v>
      </c>
      <c r="BC44" s="150">
        <f t="shared" si="5"/>
        <v>-0.46394686907020871</v>
      </c>
      <c r="BD44" s="119">
        <f t="shared" si="5"/>
        <v>-0.38305709023941087</v>
      </c>
    </row>
    <row r="45" spans="2:56">
      <c r="B45" s="74">
        <v>43508</v>
      </c>
      <c r="C45" s="117">
        <v>8.0255430730890289</v>
      </c>
      <c r="D45" s="117">
        <v>2.3689316146092159</v>
      </c>
      <c r="E45" s="117">
        <v>2.4328682417435785</v>
      </c>
      <c r="F45" s="117">
        <v>2.0357364232093382</v>
      </c>
      <c r="G45" s="117">
        <v>0.8003227699392903</v>
      </c>
      <c r="H45" s="117">
        <v>0.86493084113803265</v>
      </c>
      <c r="I45" s="117">
        <v>0.36485456986842779</v>
      </c>
      <c r="J45" s="117">
        <v>6.8560151253712895</v>
      </c>
      <c r="K45" s="79">
        <v>23.749202658968201</v>
      </c>
      <c r="L45" s="67"/>
      <c r="M45" s="74">
        <v>43873</v>
      </c>
      <c r="N45" s="116">
        <v>5.954761028150652</v>
      </c>
      <c r="O45" s="116">
        <v>2.4092984641515924</v>
      </c>
      <c r="P45" s="116">
        <v>2.4005888965436482</v>
      </c>
      <c r="Q45" s="116">
        <v>1.9084378633802999</v>
      </c>
      <c r="R45" s="116">
        <v>0.81896831584017793</v>
      </c>
      <c r="S45" s="116">
        <v>0.7889481211459517</v>
      </c>
      <c r="T45" s="116">
        <v>0.38450306053307265</v>
      </c>
      <c r="U45" s="116">
        <v>6.8560151253712895</v>
      </c>
      <c r="V45" s="81">
        <v>21.521520875116682</v>
      </c>
      <c r="Y45" s="89" t="s">
        <v>538</v>
      </c>
      <c r="Z45" s="150">
        <f t="shared" si="6"/>
        <v>4.4087746939689663E-2</v>
      </c>
      <c r="AA45" s="150">
        <f t="shared" si="6"/>
        <v>-0.39322533136966126</v>
      </c>
      <c r="AB45" s="150">
        <f t="shared" si="6"/>
        <v>-0.16563671350966788</v>
      </c>
      <c r="AC45" s="150">
        <f t="shared" si="6"/>
        <v>-0.2161410018552877</v>
      </c>
      <c r="AD45" s="150">
        <f t="shared" si="6"/>
        <v>-7.1862348178136998E-2</v>
      </c>
      <c r="AE45" s="150">
        <f t="shared" si="6"/>
        <v>-0.26326530612244903</v>
      </c>
      <c r="AF45" s="150">
        <f t="shared" si="6"/>
        <v>-0.23715846994535494</v>
      </c>
      <c r="AG45" s="150">
        <f t="shared" si="6"/>
        <v>-1.1063901863004896E-2</v>
      </c>
      <c r="AH45" s="119">
        <f t="shared" si="6"/>
        <v>-5.3802918647191132E-2</v>
      </c>
      <c r="AI45" s="160"/>
      <c r="AK45" s="103">
        <v>43508</v>
      </c>
      <c r="AL45" s="118">
        <v>0.2363461144041504</v>
      </c>
      <c r="AM45" s="118">
        <v>0.20903457689238594</v>
      </c>
      <c r="AN45" s="118">
        <v>0.36590719824907625</v>
      </c>
      <c r="AO45" s="118">
        <v>0.19866207476268852</v>
      </c>
      <c r="AP45" s="118">
        <v>0.18246751329461686</v>
      </c>
      <c r="AQ45" s="53"/>
      <c r="AR45" s="74">
        <v>43873</v>
      </c>
      <c r="AS45" s="116">
        <v>0.2226774140444682</v>
      </c>
      <c r="AT45" s="116">
        <v>0.14775268238402814</v>
      </c>
      <c r="AU45" s="116">
        <v>0.40924263204001271</v>
      </c>
      <c r="AV45" s="116">
        <v>0.20756051655194607</v>
      </c>
      <c r="AW45" s="77">
        <v>0.17875573358044328</v>
      </c>
      <c r="AY45" s="89" t="s">
        <v>538</v>
      </c>
      <c r="AZ45" s="150">
        <f t="shared" si="5"/>
        <v>-0.22857142857142868</v>
      </c>
      <c r="BA45" s="150">
        <f t="shared" si="5"/>
        <v>-0.25164319248826283</v>
      </c>
      <c r="BB45" s="150">
        <f t="shared" si="5"/>
        <v>-0.23684210526315774</v>
      </c>
      <c r="BC45" s="150">
        <f t="shared" si="5"/>
        <v>-0.21877934272300475</v>
      </c>
      <c r="BD45" s="119">
        <f t="shared" si="5"/>
        <v>-0.26611418047882096</v>
      </c>
    </row>
    <row r="46" spans="2:56">
      <c r="B46" s="74">
        <v>43509</v>
      </c>
      <c r="C46" s="117">
        <v>8.0597509289534877</v>
      </c>
      <c r="D46" s="117">
        <v>2.4008045126966855</v>
      </c>
      <c r="E46" s="117">
        <v>2.3400368563749323</v>
      </c>
      <c r="F46" s="117">
        <v>1.9771330470261637</v>
      </c>
      <c r="G46" s="117">
        <v>0.79640031880427653</v>
      </c>
      <c r="H46" s="117">
        <v>0.87073512697589772</v>
      </c>
      <c r="I46" s="117">
        <v>0.41960093933677389</v>
      </c>
      <c r="J46" s="117">
        <v>6.8443569026466626</v>
      </c>
      <c r="K46" s="79">
        <v>23.708818632814882</v>
      </c>
      <c r="L46" s="67"/>
      <c r="M46" s="74">
        <v>43874</v>
      </c>
      <c r="N46" s="116">
        <v>5.8242659549681077</v>
      </c>
      <c r="O46" s="116">
        <v>2.4371990594449011</v>
      </c>
      <c r="P46" s="116">
        <v>2.5430736922220945</v>
      </c>
      <c r="Q46" s="116">
        <v>2.1733051814736477</v>
      </c>
      <c r="R46" s="116">
        <v>0.81594304430643827</v>
      </c>
      <c r="S46" s="116">
        <v>0.7065666567223523</v>
      </c>
      <c r="T46" s="116">
        <v>0.39448023569148571</v>
      </c>
      <c r="U46" s="116">
        <v>6.8443569026466626</v>
      </c>
      <c r="V46" s="81">
        <v>21.739190727475687</v>
      </c>
      <c r="Y46" s="151" t="s">
        <v>589</v>
      </c>
      <c r="Z46" s="152">
        <f t="shared" si="6"/>
        <v>3.82799820871585E-2</v>
      </c>
      <c r="AA46" s="152">
        <f t="shared" si="6"/>
        <v>-0.10699999999999983</v>
      </c>
      <c r="AB46" s="152">
        <f t="shared" si="6"/>
        <v>-0.1106565107402806</v>
      </c>
      <c r="AC46" s="152">
        <f t="shared" si="6"/>
        <v>-0.17999999999999994</v>
      </c>
      <c r="AD46" s="152">
        <f t="shared" si="6"/>
        <v>-6.4030131826741762E-2</v>
      </c>
      <c r="AE46" s="152">
        <f t="shared" si="6"/>
        <v>-0.17652859960552258</v>
      </c>
      <c r="AF46" s="152">
        <f t="shared" si="6"/>
        <v>-0.10046728971962601</v>
      </c>
      <c r="AG46" s="152">
        <f t="shared" si="6"/>
        <v>-2.0356718638516095E-4</v>
      </c>
      <c r="AH46" s="153">
        <f>AH33/AH9</f>
        <v>-1.9501251920264955E-2</v>
      </c>
      <c r="AK46" s="103">
        <v>43509</v>
      </c>
      <c r="AL46" s="118">
        <v>0.21701357244638592</v>
      </c>
      <c r="AM46" s="118">
        <v>0.20837670431124461</v>
      </c>
      <c r="AN46" s="118">
        <v>0.37562252231030596</v>
      </c>
      <c r="AO46" s="118">
        <v>0.20501593391001935</v>
      </c>
      <c r="AP46" s="118">
        <v>0.15269700427062338</v>
      </c>
      <c r="AQ46" s="53"/>
      <c r="AR46" s="74">
        <v>43874</v>
      </c>
      <c r="AS46" s="116">
        <v>0.25858523724505628</v>
      </c>
      <c r="AT46" s="116">
        <v>0.21661083994819083</v>
      </c>
      <c r="AU46" s="116">
        <v>0.44577634515192915</v>
      </c>
      <c r="AV46" s="116">
        <v>0.17915886937117495</v>
      </c>
      <c r="AW46" s="77">
        <v>0.21473020417535182</v>
      </c>
      <c r="AY46" s="89" t="s">
        <v>589</v>
      </c>
      <c r="AZ46" s="150">
        <f>AZ33/AZ9</f>
        <v>-0.1800000000000001</v>
      </c>
      <c r="BA46" s="150">
        <f t="shared" si="5"/>
        <v>-0.18000000000000005</v>
      </c>
      <c r="BB46" s="150">
        <f t="shared" si="5"/>
        <v>-0.17999999999999997</v>
      </c>
      <c r="BC46" s="150">
        <f t="shared" si="5"/>
        <v>-0.18000000000000002</v>
      </c>
      <c r="BD46" s="119">
        <f t="shared" si="5"/>
        <v>-0.16000000000000014</v>
      </c>
    </row>
    <row r="47" spans="2:56">
      <c r="B47" s="74">
        <v>43510</v>
      </c>
      <c r="C47" s="117">
        <v>8.1756775516052596</v>
      </c>
      <c r="D47" s="117">
        <v>2.4542131527351478</v>
      </c>
      <c r="E47" s="117">
        <v>2.2457848858098561</v>
      </c>
      <c r="F47" s="117">
        <v>2.0592252999907914</v>
      </c>
      <c r="G47" s="117">
        <v>0.79178011480784838</v>
      </c>
      <c r="H47" s="117">
        <v>0.90072208767356576</v>
      </c>
      <c r="I47" s="117">
        <v>0.45087949885021633</v>
      </c>
      <c r="J47" s="117">
        <v>6.931135022898264</v>
      </c>
      <c r="K47" s="79">
        <v>24.00941761437095</v>
      </c>
      <c r="L47" s="67"/>
      <c r="M47" s="74">
        <v>43875</v>
      </c>
      <c r="N47" s="116">
        <v>5.957223199342776</v>
      </c>
      <c r="O47" s="116">
        <v>2.5069505476781724</v>
      </c>
      <c r="P47" s="116">
        <v>2.5943650374227687</v>
      </c>
      <c r="Q47" s="116">
        <v>2.2576189967253075</v>
      </c>
      <c r="R47" s="116">
        <v>0.81690547945043179</v>
      </c>
      <c r="S47" s="116">
        <v>0.7127340338470779</v>
      </c>
      <c r="T47" s="116">
        <v>0.38941681757316887</v>
      </c>
      <c r="U47" s="116">
        <v>6.931135022898264</v>
      </c>
      <c r="V47" s="81">
        <v>22.166349134937967</v>
      </c>
      <c r="Y47" s="124" t="s">
        <v>578</v>
      </c>
      <c r="Z47" s="154">
        <f>Z34/SUM(Z$4:Z5)</f>
        <v>-0.10891775239058146</v>
      </c>
      <c r="AA47" s="154">
        <f>AA34/SUM(AA$4:AA5)</f>
        <v>2.7567975830815609E-2</v>
      </c>
      <c r="AB47" s="154">
        <f>AB34/SUM(AB$4:AB5)</f>
        <v>-3.6729388084961187E-3</v>
      </c>
      <c r="AC47" s="154">
        <f>AC34/SUM(AC$4:AC5)</f>
        <v>-1.3947001394700365E-2</v>
      </c>
      <c r="AD47" s="154">
        <f>AD34/SUM(AD$4:AD5)</f>
        <v>4.4183445190156559E-2</v>
      </c>
      <c r="AE47" s="154">
        <f>AE34/SUM(AE$4:AE5)</f>
        <v>-4.0285568587455425E-2</v>
      </c>
      <c r="AF47" s="154">
        <f>AF34/SUM(AF$4:AF5)</f>
        <v>5.739795918367473E-3</v>
      </c>
      <c r="AG47" s="154">
        <f>AG34/SUM(AG$4:AG5)</f>
        <v>2.1292385144074947E-2</v>
      </c>
      <c r="AH47" s="131">
        <f>AH34/SUM(AH$4:AH5)</f>
        <v>-3.2061813411258168E-2</v>
      </c>
      <c r="AK47" s="103">
        <v>43510</v>
      </c>
      <c r="AL47" s="118">
        <v>0.2258264286821865</v>
      </c>
      <c r="AM47" s="118">
        <v>0.22429056869434921</v>
      </c>
      <c r="AN47" s="118">
        <v>0.38707641798182912</v>
      </c>
      <c r="AO47" s="118">
        <v>0.16978184950318606</v>
      </c>
      <c r="AP47" s="118">
        <v>0.17766452222672868</v>
      </c>
      <c r="AQ47" s="53"/>
      <c r="AR47" s="74">
        <v>43875</v>
      </c>
      <c r="AS47" s="116">
        <v>0.25708424307186373</v>
      </c>
      <c r="AT47" s="116">
        <v>0.2644752970057439</v>
      </c>
      <c r="AU47" s="116">
        <v>0.35983071963713642</v>
      </c>
      <c r="AV47" s="116">
        <v>0.19077298170117407</v>
      </c>
      <c r="AW47" s="77">
        <v>0.21238990490128956</v>
      </c>
      <c r="AY47" s="121" t="s">
        <v>578</v>
      </c>
      <c r="AZ47" s="129">
        <f>AZ34/SUM(AZ$4:AZ5)</f>
        <v>-3.0873130728412496E-2</v>
      </c>
      <c r="BA47" s="129">
        <f>BA34/SUM(BA$4:BA5)</f>
        <v>-2.080378250590981E-2</v>
      </c>
      <c r="BB47" s="129">
        <f>BB34/SUM(BB$4:BB5)</f>
        <v>-2.9397590361445462E-2</v>
      </c>
      <c r="BC47" s="129">
        <f>BC34/SUM(BC$4:BC5)</f>
        <v>-8.4269662921346231E-3</v>
      </c>
      <c r="BD47" s="130">
        <f>BD34/SUM(BD$4:BD5)</f>
        <v>-1.198156682027641E-2</v>
      </c>
    </row>
    <row r="48" spans="2:56">
      <c r="B48" s="74">
        <v>43511</v>
      </c>
      <c r="C48" s="117">
        <v>8.3042737505031265</v>
      </c>
      <c r="D48" s="117">
        <v>2.4542131527351478</v>
      </c>
      <c r="E48" s="117">
        <v>2.2159890991388704</v>
      </c>
      <c r="F48" s="117">
        <v>1.9903563685806416</v>
      </c>
      <c r="G48" s="117">
        <v>0.77220354373189715</v>
      </c>
      <c r="H48" s="117">
        <v>0.92868392158311908</v>
      </c>
      <c r="I48" s="117">
        <v>0.46695191463227614</v>
      </c>
      <c r="J48" s="117">
        <v>6.9532085894755085</v>
      </c>
      <c r="K48" s="79">
        <v>24.085880340380587</v>
      </c>
      <c r="L48" s="67"/>
      <c r="M48" s="74">
        <v>43876</v>
      </c>
      <c r="N48" s="116">
        <v>5.8925912055495342</v>
      </c>
      <c r="O48" s="116">
        <v>2.5077711534220937</v>
      </c>
      <c r="P48" s="116">
        <v>2.2988053965991768</v>
      </c>
      <c r="Q48" s="116">
        <v>1.3301737867087953</v>
      </c>
      <c r="R48" s="116">
        <v>0.79614554862105447</v>
      </c>
      <c r="S48" s="116">
        <v>0.64893257994542819</v>
      </c>
      <c r="T48" s="116">
        <v>0.35121338195051671</v>
      </c>
      <c r="U48" s="116">
        <v>6.9532085894755085</v>
      </c>
      <c r="V48" s="81">
        <v>20.778841642272109</v>
      </c>
      <c r="Y48" s="124" t="s">
        <v>569</v>
      </c>
      <c r="Z48" s="154">
        <f>Z35/SUM(Z$4:Z6)</f>
        <v>-9.7489152166375784E-2</v>
      </c>
      <c r="AA48" s="154">
        <f>AA35/SUM(AA$4:AA6)</f>
        <v>-6.1309233023937516E-2</v>
      </c>
      <c r="AB48" s="154">
        <f>AB35/SUM(AB$4:AB6)</f>
        <v>-2.0514840932953981E-2</v>
      </c>
      <c r="AC48" s="154">
        <f>AC35/SUM(AC$4:AC6)</f>
        <v>-5.2076875387476719E-2</v>
      </c>
      <c r="AD48" s="154">
        <f>AD35/SUM(AD$4:AD6)</f>
        <v>3.7459864430966931E-2</v>
      </c>
      <c r="AE48" s="154">
        <f>AE35/SUM(AE$4:AE6)</f>
        <v>-4.4907256752359154E-2</v>
      </c>
      <c r="AF48" s="154">
        <f>AF35/SUM(AF$4:AF6)</f>
        <v>-1.0526315789473568E-2</v>
      </c>
      <c r="AG48" s="154">
        <f>AG35/SUM(AG$4:AG6)</f>
        <v>4.9688088648511368E-3</v>
      </c>
      <c r="AH48" s="131">
        <f>AH35/SUM(AH$4:AH6)</f>
        <v>-4.7329243996171007E-2</v>
      </c>
      <c r="AK48" s="103">
        <v>43511</v>
      </c>
      <c r="AL48" s="118">
        <v>0.21430611548368125</v>
      </c>
      <c r="AM48" s="118">
        <v>0.20877438712666244</v>
      </c>
      <c r="AN48" s="118">
        <v>0.3974111022511993</v>
      </c>
      <c r="AO48" s="118">
        <v>0.17921603022251009</v>
      </c>
      <c r="AP48" s="118">
        <v>0.159555041851354</v>
      </c>
      <c r="AQ48" s="53"/>
      <c r="AR48" s="74">
        <v>43876</v>
      </c>
      <c r="AS48" s="116">
        <v>9.3040427681456997E-2</v>
      </c>
      <c r="AT48" s="116">
        <v>0.11804788117408345</v>
      </c>
      <c r="AU48" s="116">
        <v>0.26320123532014816</v>
      </c>
      <c r="AV48" s="116">
        <v>0.14070924519185005</v>
      </c>
      <c r="AW48" s="77">
        <v>0.10683409434833895</v>
      </c>
      <c r="AY48" s="124" t="s">
        <v>569</v>
      </c>
      <c r="AZ48" s="154">
        <f>AZ35/SUM(AZ$4:AZ6)</f>
        <v>-5.1199999999999607E-2</v>
      </c>
      <c r="BA48" s="154">
        <f>BA35/SUM(BA$4:BA6)</f>
        <v>-8.0227416298167764E-2</v>
      </c>
      <c r="BB48" s="154">
        <f>BB35/SUM(BB$4:BB6)</f>
        <v>-6.6367425456877197E-2</v>
      </c>
      <c r="BC48" s="154">
        <f>BC35/SUM(BC$4:BC6)</f>
        <v>-0.10999999999999993</v>
      </c>
      <c r="BD48" s="131">
        <f>BD35/SUM(BD$4:BD6)</f>
        <v>-6.3940977559176021E-2</v>
      </c>
    </row>
    <row r="49" spans="2:56">
      <c r="B49" s="74">
        <v>43512</v>
      </c>
      <c r="C49" s="117">
        <v>8.1744105939806495</v>
      </c>
      <c r="D49" s="117">
        <v>2.4163102469014004</v>
      </c>
      <c r="E49" s="117">
        <v>2.2777425961771303</v>
      </c>
      <c r="F49" s="117">
        <v>1.4957283323928261</v>
      </c>
      <c r="G49" s="117">
        <v>0.76002486584769269</v>
      </c>
      <c r="H49" s="117">
        <v>0.78594020649598006</v>
      </c>
      <c r="I49" s="117">
        <v>0.45583638494497786</v>
      </c>
      <c r="J49" s="117">
        <v>6.6420559696685686</v>
      </c>
      <c r="K49" s="79">
        <v>23.008049196409225</v>
      </c>
      <c r="L49" s="67"/>
      <c r="M49" s="74">
        <v>43877</v>
      </c>
      <c r="N49" s="116">
        <v>5.9960023956187207</v>
      </c>
      <c r="O49" s="116">
        <v>2.5274656912761935</v>
      </c>
      <c r="P49" s="116">
        <v>2.1553604085028795</v>
      </c>
      <c r="Q49" s="116">
        <v>1.1257792018829562</v>
      </c>
      <c r="R49" s="116">
        <v>0.77876719510212888</v>
      </c>
      <c r="S49" s="116">
        <v>0.64748175870770908</v>
      </c>
      <c r="T49" s="116">
        <v>0.33937877137649586</v>
      </c>
      <c r="U49" s="116">
        <v>6.6420559696685686</v>
      </c>
      <c r="V49" s="81">
        <v>20.212291392135651</v>
      </c>
      <c r="Y49" s="124" t="s">
        <v>579</v>
      </c>
      <c r="Z49" s="154">
        <f>Z36/SUM(Z$4:Z7)</f>
        <v>-5.8791959229899278E-2</v>
      </c>
      <c r="AA49" s="154">
        <f>AA36/SUM(AA$4:AA7)</f>
        <v>-0.20500373412994777</v>
      </c>
      <c r="AB49" s="154">
        <f>AB36/SUM(AB$4:AB7)</f>
        <v>-6.6611685788066061E-2</v>
      </c>
      <c r="AC49" s="154">
        <f>AC36/SUM(AC$4:AC7)</f>
        <v>-0.11289571694599608</v>
      </c>
      <c r="AD49" s="154">
        <f>AD36/SUM(AD$4:AD7)</f>
        <v>1.0468463752945027E-3</v>
      </c>
      <c r="AE49" s="154">
        <f>AE36/SUM(AE$4:AE7)</f>
        <v>-7.125367286973551E-2</v>
      </c>
      <c r="AF49" s="154">
        <f>AF36/SUM(AF$4:AF7)</f>
        <v>-9.0655076063334283E-2</v>
      </c>
      <c r="AG49" s="154">
        <f>AG36/SUM(AG$4:AG7)</f>
        <v>-2.2889381411394748E-2</v>
      </c>
      <c r="AH49" s="131">
        <f>AH36/SUM(AH$4:AH7)</f>
        <v>-6.5128769348184359E-2</v>
      </c>
      <c r="AK49" s="103">
        <v>43512</v>
      </c>
      <c r="AL49" s="118">
        <v>0.12913123779203128</v>
      </c>
      <c r="AM49" s="118">
        <v>0.15266825727629971</v>
      </c>
      <c r="AN49" s="118">
        <v>0.30186838787691461</v>
      </c>
      <c r="AO49" s="118">
        <v>0.12101413025857087</v>
      </c>
      <c r="AP49" s="118">
        <v>0.11507250282591516</v>
      </c>
      <c r="AQ49" s="53"/>
      <c r="AR49" s="74">
        <v>43877</v>
      </c>
      <c r="AS49" s="116">
        <v>8.8697151940074492E-2</v>
      </c>
      <c r="AT49" s="116">
        <v>9.071467124610981E-2</v>
      </c>
      <c r="AU49" s="116">
        <v>0.26289470053296127</v>
      </c>
      <c r="AV49" s="116">
        <v>0.10941575750567867</v>
      </c>
      <c r="AW49" s="77">
        <v>9.1339773200926205E-2</v>
      </c>
      <c r="AY49" s="124" t="s">
        <v>579</v>
      </c>
      <c r="AZ49" s="154">
        <f>AZ36/SUM(AZ$4:AZ7)</f>
        <v>-0.10748002904865614</v>
      </c>
      <c r="BA49" s="154">
        <f>BA36/SUM(BA$4:BA7)</f>
        <v>-0.15457562825983862</v>
      </c>
      <c r="BB49" s="154">
        <f>BB36/SUM(BB$4:BB7)</f>
        <v>-0.12451644100580268</v>
      </c>
      <c r="BC49" s="154">
        <f>BC36/SUM(BC$4:BC7)</f>
        <v>-0.19769628584861301</v>
      </c>
      <c r="BD49" s="131">
        <f>BD36/SUM(BD$4:BD7)</f>
        <v>-0.14381193823461622</v>
      </c>
    </row>
    <row r="50" spans="2:56">
      <c r="B50" s="74">
        <v>43513</v>
      </c>
      <c r="C50" s="117">
        <v>8.3543185766752011</v>
      </c>
      <c r="D50" s="117">
        <v>2.3939130752723674</v>
      </c>
      <c r="E50" s="117">
        <v>2.2547246002274455</v>
      </c>
      <c r="F50" s="117">
        <v>1.3448490704129223</v>
      </c>
      <c r="G50" s="117">
        <v>0.78009126752086588</v>
      </c>
      <c r="H50" s="117">
        <v>0.70700013621710101</v>
      </c>
      <c r="I50" s="117">
        <v>0.4540871048666707</v>
      </c>
      <c r="J50" s="117">
        <v>6.6108020941271235</v>
      </c>
      <c r="K50" s="79">
        <v>22.899785925319698</v>
      </c>
      <c r="L50" s="67"/>
      <c r="M50" s="74">
        <v>43878</v>
      </c>
      <c r="N50" s="116">
        <v>6.1794341494319207</v>
      </c>
      <c r="O50" s="116">
        <v>2.4224281560543259</v>
      </c>
      <c r="P50" s="116">
        <v>2.1830539096598338</v>
      </c>
      <c r="Q50" s="116">
        <v>1.6011362101194955</v>
      </c>
      <c r="R50" s="116">
        <v>0.80306842652117438</v>
      </c>
      <c r="S50" s="116">
        <v>0.71166752616119122</v>
      </c>
      <c r="T50" s="116">
        <v>0.34849302196603621</v>
      </c>
      <c r="U50" s="116">
        <v>6.6108020941271235</v>
      </c>
      <c r="V50" s="81">
        <v>20.860083494041099</v>
      </c>
      <c r="Y50" s="124" t="s">
        <v>577</v>
      </c>
      <c r="Z50" s="154">
        <f>Z37/SUM(Z$4:Z8)</f>
        <v>-3.436908732602547E-2</v>
      </c>
      <c r="AA50" s="154">
        <f>AA37/SUM(AA$4:AA8)</f>
        <v>-0.24307417336907958</v>
      </c>
      <c r="AB50" s="154">
        <f>AB37/SUM(AB$4:AB8)</f>
        <v>-8.6429909656433032E-2</v>
      </c>
      <c r="AC50" s="154">
        <f>AC37/SUM(AC$4:AC8)</f>
        <v>-0.13360625232601403</v>
      </c>
      <c r="AD50" s="154">
        <f>AD37/SUM(AD$4:AD8)</f>
        <v>-1.3932210438760459E-2</v>
      </c>
      <c r="AE50" s="154">
        <f>AE37/SUM(AE$4:AE8)</f>
        <v>-0.1084123222748815</v>
      </c>
      <c r="AF50" s="154">
        <f>AF37/SUM(AF$4:AF8)</f>
        <v>-0.12306576402321071</v>
      </c>
      <c r="AG50" s="154">
        <f>AG37/SUM(AG$4:AG8)</f>
        <v>-2.0267245327202848E-2</v>
      </c>
      <c r="AH50" s="131">
        <f>AH37/SUM(AH$4:AH8)</f>
        <v>-6.2617419031630969E-2</v>
      </c>
      <c r="AK50" s="103">
        <v>43513</v>
      </c>
      <c r="AL50" s="118">
        <v>8.0218890294748532E-2</v>
      </c>
      <c r="AM50" s="118">
        <v>0.15925444395087532</v>
      </c>
      <c r="AN50" s="118">
        <v>0.2554628479940943</v>
      </c>
      <c r="AO50" s="118">
        <v>0.10477678131294796</v>
      </c>
      <c r="AP50" s="118">
        <v>7.915499175356526E-2</v>
      </c>
      <c r="AQ50" s="53"/>
      <c r="AR50" s="74">
        <v>43878</v>
      </c>
      <c r="AS50" s="116">
        <v>0.13193152359036037</v>
      </c>
      <c r="AT50" s="116">
        <v>0.14031380774900706</v>
      </c>
      <c r="AU50" s="116">
        <v>0.40655577986573771</v>
      </c>
      <c r="AV50" s="116">
        <v>0.14873527135204351</v>
      </c>
      <c r="AW50" s="77">
        <v>0.1260450095257552</v>
      </c>
      <c r="AY50" s="124" t="s">
        <v>577</v>
      </c>
      <c r="AZ50" s="154">
        <f>AZ37/SUM(AZ$4:AZ8)</f>
        <v>-0.13136416634279025</v>
      </c>
      <c r="BA50" s="154">
        <f>BA37/SUM(BA$4:BA8)</f>
        <v>-0.17414347908385372</v>
      </c>
      <c r="BB50" s="154">
        <f>BB37/SUM(BB$4:BB8)</f>
        <v>-0.14684230918248736</v>
      </c>
      <c r="BC50" s="154">
        <f>BC37/SUM(BC$4:BC8)</f>
        <v>-0.2019176536943034</v>
      </c>
      <c r="BD50" s="131">
        <f>BD37/SUM(BD$4:BD8)</f>
        <v>-0.16829493087557593</v>
      </c>
    </row>
    <row r="51" spans="2:56">
      <c r="B51" s="74">
        <v>43514</v>
      </c>
      <c r="C51" s="117">
        <v>8.9871639101676593</v>
      </c>
      <c r="D51" s="117">
        <v>2.3611787475068584</v>
      </c>
      <c r="E51" s="117">
        <v>2.5873255537182756</v>
      </c>
      <c r="F51" s="117">
        <v>1.8769626155570078</v>
      </c>
      <c r="G51" s="117">
        <v>0.78024114283716006</v>
      </c>
      <c r="H51" s="117">
        <v>0.78992421224891474</v>
      </c>
      <c r="I51" s="117">
        <v>0.43718254268130524</v>
      </c>
      <c r="J51" s="117">
        <v>7.2321486651040701</v>
      </c>
      <c r="K51" s="79">
        <v>25.052127389821255</v>
      </c>
      <c r="L51" s="67"/>
      <c r="M51" s="74">
        <v>43879</v>
      </c>
      <c r="N51" s="116">
        <v>6.2871541390873231</v>
      </c>
      <c r="O51" s="116">
        <v>2.4733057121774178</v>
      </c>
      <c r="P51" s="116">
        <v>2.2328229134271154</v>
      </c>
      <c r="Q51" s="116">
        <v>1.699889694025531</v>
      </c>
      <c r="R51" s="116">
        <v>0.80464492600305126</v>
      </c>
      <c r="S51" s="116">
        <v>0.769064851760487</v>
      </c>
      <c r="T51" s="116">
        <v>0.34634407450374949</v>
      </c>
      <c r="U51" s="116">
        <v>7.2321486651040701</v>
      </c>
      <c r="V51" s="81">
        <v>21.845374976088745</v>
      </c>
      <c r="Y51" s="169" t="s">
        <v>591</v>
      </c>
      <c r="Z51" s="170">
        <f>Z38/SUM(Z$4:Z9)</f>
        <v>-2.0649226604410088E-2</v>
      </c>
      <c r="AA51" s="170">
        <f>AA38/SUM(AA$4:AA9)</f>
        <v>-0.22114317841079462</v>
      </c>
      <c r="AB51" s="170">
        <f>AB38/SUM(AB$4:AB9)</f>
        <v>-9.0547742816681431E-2</v>
      </c>
      <c r="AC51" s="170">
        <f>AC38/SUM(AC$4:AC9)</f>
        <v>-0.14124961143922898</v>
      </c>
      <c r="AD51" s="170">
        <f>AD38/SUM(AD$4:AD9)</f>
        <v>-2.2994379151762695E-2</v>
      </c>
      <c r="AE51" s="170">
        <f>AE38/SUM(AE$4:AE9)</f>
        <v>-0.11977624218492922</v>
      </c>
      <c r="AF51" s="170">
        <f>AF38/SUM(AF$4:AF9)</f>
        <v>-0.119190705128205</v>
      </c>
      <c r="AG51" s="170">
        <f>AG38/SUM(AG$4:AG9)</f>
        <v>-1.6665861961340983E-2</v>
      </c>
      <c r="AH51" s="171">
        <f>AH38/SUM(AH$4:AH9)</f>
        <v>-5.4878167736590711E-2</v>
      </c>
      <c r="AK51" s="103">
        <v>43514</v>
      </c>
      <c r="AL51" s="118">
        <v>0.17809492638496896</v>
      </c>
      <c r="AM51" s="118">
        <v>0.19316043063375984</v>
      </c>
      <c r="AN51" s="118">
        <v>0.42457094843818699</v>
      </c>
      <c r="AO51" s="118">
        <v>0.18123464623035146</v>
      </c>
      <c r="AP51" s="118">
        <v>0.12844534320503831</v>
      </c>
      <c r="AQ51" s="53"/>
      <c r="AR51" s="74">
        <v>43879</v>
      </c>
      <c r="AS51" s="116">
        <v>0.13910959464470496</v>
      </c>
      <c r="AT51" s="116">
        <v>0.13547870964743713</v>
      </c>
      <c r="AU51" s="116">
        <v>0.42042180619955294</v>
      </c>
      <c r="AV51" s="116">
        <v>0.1802224388873063</v>
      </c>
      <c r="AW51" s="77">
        <v>0.13416182020108036</v>
      </c>
      <c r="AY51" s="169" t="s">
        <v>591</v>
      </c>
      <c r="AZ51" s="170">
        <f>AZ38/SUM(AZ$4:AZ9)</f>
        <v>-0.13937012987012964</v>
      </c>
      <c r="BA51" s="170">
        <f>BA38/SUM(BA$4:BA9)</f>
        <v>-0.17510597912053133</v>
      </c>
      <c r="BB51" s="170">
        <f>BB38/SUM(BB$4:BB9)</f>
        <v>-0.15228626943005175</v>
      </c>
      <c r="BC51" s="170">
        <f>BC38/SUM(BC$4:BC9)</f>
        <v>-0.19828132350635091</v>
      </c>
      <c r="BD51" s="171">
        <f>BD38/SUM(BD$4:BD9)</f>
        <v>-0.16691350437855271</v>
      </c>
    </row>
    <row r="52" spans="2:56">
      <c r="B52" s="74">
        <v>43515</v>
      </c>
      <c r="C52" s="117">
        <v>8.8737712027651074</v>
      </c>
      <c r="D52" s="117">
        <v>2.3947745049504072</v>
      </c>
      <c r="E52" s="117">
        <v>2.8727273288614796</v>
      </c>
      <c r="F52" s="117">
        <v>1.9380253614598406</v>
      </c>
      <c r="G52" s="117">
        <v>0.78286824302420266</v>
      </c>
      <c r="H52" s="117">
        <v>0.85903533970427526</v>
      </c>
      <c r="I52" s="117">
        <v>0.44947318874170822</v>
      </c>
      <c r="J52" s="117">
        <v>7.3744770519233853</v>
      </c>
      <c r="K52" s="79">
        <v>25.545152221430406</v>
      </c>
      <c r="L52" s="67"/>
      <c r="M52" s="74">
        <v>43880</v>
      </c>
      <c r="N52" s="116">
        <v>6.551837542240599</v>
      </c>
      <c r="O52" s="116">
        <v>2.5479808348742146</v>
      </c>
      <c r="P52" s="116">
        <v>2.5459015073872324</v>
      </c>
      <c r="Q52" s="116">
        <v>1.9096608958452019</v>
      </c>
      <c r="R52" s="116">
        <v>0.80206810829172581</v>
      </c>
      <c r="S52" s="116">
        <v>0.73823440834577403</v>
      </c>
      <c r="T52" s="116">
        <v>0.36213177485259379</v>
      </c>
      <c r="U52" s="116">
        <v>7.3744770519233853</v>
      </c>
      <c r="V52" s="81">
        <v>22.832292123760727</v>
      </c>
      <c r="AK52" s="103">
        <v>43515</v>
      </c>
      <c r="AL52" s="118">
        <v>0.20550478479996645</v>
      </c>
      <c r="AM52" s="118">
        <v>0.17786816900541805</v>
      </c>
      <c r="AN52" s="118">
        <v>0.46829512337703622</v>
      </c>
      <c r="AO52" s="118">
        <v>0.22035400972820388</v>
      </c>
      <c r="AP52" s="118">
        <v>0.15766736534274103</v>
      </c>
      <c r="AQ52" s="53"/>
      <c r="AR52" s="74">
        <v>43880</v>
      </c>
      <c r="AS52" s="116">
        <v>0.19411735035005576</v>
      </c>
      <c r="AT52" s="116">
        <v>0.16285313778289781</v>
      </c>
      <c r="AU52" s="116">
        <v>0.41528267572778305</v>
      </c>
      <c r="AV52" s="116">
        <v>0.19266302988368686</v>
      </c>
      <c r="AW52" s="77">
        <v>0.16841504040579841</v>
      </c>
    </row>
    <row r="53" spans="2:56">
      <c r="B53" s="74">
        <v>43516</v>
      </c>
      <c r="C53" s="117">
        <v>8.9092460162541709</v>
      </c>
      <c r="D53" s="117">
        <v>2.4964232069590935</v>
      </c>
      <c r="E53" s="117">
        <v>2.6697714264376273</v>
      </c>
      <c r="F53" s="117">
        <v>1.9652278412413533</v>
      </c>
      <c r="G53" s="117">
        <v>0.78368304137072264</v>
      </c>
      <c r="H53" s="117">
        <v>0.74897314432289097</v>
      </c>
      <c r="I53" s="117">
        <v>0.44818120017528301</v>
      </c>
      <c r="J53" s="117">
        <v>7.3139374453350641</v>
      </c>
      <c r="K53" s="79">
        <v>25.335443322096207</v>
      </c>
      <c r="L53" s="67"/>
      <c r="M53" s="74">
        <v>43881</v>
      </c>
      <c r="N53" s="116">
        <v>6.2766899115207986</v>
      </c>
      <c r="O53" s="116">
        <v>2.5356717487154019</v>
      </c>
      <c r="P53" s="116">
        <v>2.6626678886155037</v>
      </c>
      <c r="Q53" s="116">
        <v>1.848063410695467</v>
      </c>
      <c r="R53" s="116">
        <v>0.79923941925548292</v>
      </c>
      <c r="S53" s="116">
        <v>0.73881452925857449</v>
      </c>
      <c r="T53" s="116">
        <v>0.37839733259286229</v>
      </c>
      <c r="U53" s="116">
        <v>7.3139374453350641</v>
      </c>
      <c r="V53" s="81">
        <v>22.553481685989155</v>
      </c>
      <c r="AK53" s="103">
        <v>43516</v>
      </c>
      <c r="AL53" s="118">
        <v>0.21072062100752981</v>
      </c>
      <c r="AM53" s="118">
        <v>0.19818077648931223</v>
      </c>
      <c r="AN53" s="118">
        <v>0.47901678921596436</v>
      </c>
      <c r="AO53" s="118">
        <v>0.21248717102924583</v>
      </c>
      <c r="AP53" s="118">
        <v>0.13076579400442367</v>
      </c>
      <c r="AQ53" s="53"/>
      <c r="AR53" s="74">
        <v>43881</v>
      </c>
      <c r="AS53" s="116">
        <v>0.21521736070987171</v>
      </c>
      <c r="AT53" s="116">
        <v>0.16508169016911825</v>
      </c>
      <c r="AU53" s="116">
        <v>0.36401005978439133</v>
      </c>
      <c r="AV53" s="116">
        <v>0.18128851288424397</v>
      </c>
      <c r="AW53" s="77">
        <v>0.13819974907045796</v>
      </c>
    </row>
    <row r="54" spans="2:56">
      <c r="B54" s="74">
        <v>43517</v>
      </c>
      <c r="C54" s="117">
        <v>9.1898771301051827</v>
      </c>
      <c r="D54" s="117">
        <v>2.4766103243641799</v>
      </c>
      <c r="E54" s="117">
        <v>2.4561846546630037</v>
      </c>
      <c r="F54" s="117">
        <v>1.983221196817168</v>
      </c>
      <c r="G54" s="117">
        <v>0.78481424316275272</v>
      </c>
      <c r="H54" s="117">
        <v>0.75547637983633409</v>
      </c>
      <c r="I54" s="117">
        <v>0.42353495194465263</v>
      </c>
      <c r="J54" s="117">
        <v>7.3335044503725761</v>
      </c>
      <c r="K54" s="79">
        <v>25.403223331265849</v>
      </c>
      <c r="L54" s="67"/>
      <c r="M54" s="74">
        <v>43882</v>
      </c>
      <c r="N54" s="116">
        <v>6.240372886436977</v>
      </c>
      <c r="O54" s="116">
        <v>2.453611174323318</v>
      </c>
      <c r="P54" s="116">
        <v>2.6351284062019387</v>
      </c>
      <c r="Q54" s="116">
        <v>1.7115695093455006</v>
      </c>
      <c r="R54" s="116">
        <v>0.80003675581759459</v>
      </c>
      <c r="S54" s="116">
        <v>0.68800643809779172</v>
      </c>
      <c r="T54" s="116">
        <v>0.36074673603913315</v>
      </c>
      <c r="U54" s="116">
        <v>7.3335044503725761</v>
      </c>
      <c r="V54" s="81">
        <v>22.222976356634828</v>
      </c>
      <c r="AK54" s="103">
        <v>43517</v>
      </c>
      <c r="AL54" s="118">
        <v>0.19751129053972119</v>
      </c>
      <c r="AM54" s="118">
        <v>0.202576854996116</v>
      </c>
      <c r="AN54" s="118">
        <v>0.46493274674938223</v>
      </c>
      <c r="AO54" s="118">
        <v>0.18978658302931167</v>
      </c>
      <c r="AP54" s="118">
        <v>0.14981750551472289</v>
      </c>
      <c r="AQ54" s="53"/>
      <c r="AR54" s="74">
        <v>43882</v>
      </c>
      <c r="AS54" s="116">
        <v>0.20566365132987702</v>
      </c>
      <c r="AT54" s="116">
        <v>0.12980678607757554</v>
      </c>
      <c r="AU54" s="116">
        <v>0.4095482322699216</v>
      </c>
      <c r="AV54" s="116">
        <v>0.18136114282765409</v>
      </c>
      <c r="AW54" s="77">
        <v>0.12249498811415659</v>
      </c>
    </row>
    <row r="55" spans="2:56">
      <c r="B55" s="74">
        <v>43518</v>
      </c>
      <c r="C55" s="117">
        <v>9.0923213930102484</v>
      </c>
      <c r="D55" s="117">
        <v>2.4723031759739817</v>
      </c>
      <c r="E55" s="117">
        <v>2.4924635782251423</v>
      </c>
      <c r="F55" s="117">
        <v>1.9597322492909861</v>
      </c>
      <c r="G55" s="117">
        <v>0.76659606582654705</v>
      </c>
      <c r="H55" s="117">
        <v>0.76176903530621964</v>
      </c>
      <c r="I55" s="117">
        <v>0.40950515538246329</v>
      </c>
      <c r="J55" s="117">
        <v>7.2868208231053337</v>
      </c>
      <c r="K55" s="79">
        <v>25.241511476120923</v>
      </c>
      <c r="L55" s="67"/>
      <c r="M55" s="74">
        <v>43883</v>
      </c>
      <c r="N55" s="116">
        <v>6.2323708300625755</v>
      </c>
      <c r="O55" s="116">
        <v>2.3633445424920252</v>
      </c>
      <c r="P55" s="116">
        <v>2.19411416244388</v>
      </c>
      <c r="Q55" s="116">
        <v>1.308730720999931</v>
      </c>
      <c r="R55" s="116">
        <v>0.78276693221916205</v>
      </c>
      <c r="S55" s="116">
        <v>0.63437716049290926</v>
      </c>
      <c r="T55" s="116">
        <v>0.33211271685998273</v>
      </c>
      <c r="U55" s="116">
        <v>7.2868208231053337</v>
      </c>
      <c r="V55" s="81">
        <v>21.134637888675798</v>
      </c>
      <c r="AK55" s="103">
        <v>43518</v>
      </c>
      <c r="AL55" s="118">
        <v>0.20284657337799109</v>
      </c>
      <c r="AM55" s="118">
        <v>0.21172011145262679</v>
      </c>
      <c r="AN55" s="118">
        <v>0.39548473076156176</v>
      </c>
      <c r="AO55" s="118">
        <v>0.1720598334341642</v>
      </c>
      <c r="AP55" s="118">
        <v>0.14778702496957952</v>
      </c>
      <c r="AQ55" s="53"/>
      <c r="AR55" s="74">
        <v>43883</v>
      </c>
      <c r="AS55" s="116">
        <v>9.503551469969046E-2</v>
      </c>
      <c r="AT55" s="116">
        <v>9.0600815267288304E-2</v>
      </c>
      <c r="AU55" s="116">
        <v>0.28179331780885336</v>
      </c>
      <c r="AV55" s="116">
        <v>0.15692909772631963</v>
      </c>
      <c r="AW55" s="77">
        <v>9.597313015930041E-2</v>
      </c>
    </row>
    <row r="56" spans="2:56">
      <c r="B56" s="74">
        <v>43519</v>
      </c>
      <c r="C56" s="117">
        <v>8.7211028089996585</v>
      </c>
      <c r="D56" s="117">
        <v>2.4671345979057433</v>
      </c>
      <c r="E56" s="117">
        <v>2.1343496672343401</v>
      </c>
      <c r="F56" s="117">
        <v>1.5235816636707395</v>
      </c>
      <c r="G56" s="117">
        <v>0.75999346340046903</v>
      </c>
      <c r="H56" s="117">
        <v>0.66623982207372712</v>
      </c>
      <c r="I56" s="117">
        <v>0.3197772169418292</v>
      </c>
      <c r="J56" s="117">
        <v>6.7338524246905926</v>
      </c>
      <c r="K56" s="79">
        <v>23.3260316649171</v>
      </c>
      <c r="L56" s="67"/>
      <c r="M56" s="74">
        <v>43884</v>
      </c>
      <c r="N56" s="116">
        <v>5.9806138256679491</v>
      </c>
      <c r="O56" s="116">
        <v>2.3633445424920252</v>
      </c>
      <c r="P56" s="116">
        <v>1.9730534265930235</v>
      </c>
      <c r="Q56" s="116">
        <v>1.2394463660227393</v>
      </c>
      <c r="R56" s="116">
        <v>0.75488293358988257</v>
      </c>
      <c r="S56" s="116">
        <v>0.568495553122639</v>
      </c>
      <c r="T56" s="116">
        <v>0.33841560484491268</v>
      </c>
      <c r="U56" s="116">
        <v>6.7338524246905926</v>
      </c>
      <c r="V56" s="81">
        <v>19.952104677023765</v>
      </c>
      <c r="AK56" s="103">
        <v>43519</v>
      </c>
      <c r="AL56" s="118">
        <v>0.10221069145194982</v>
      </c>
      <c r="AM56" s="118">
        <v>0.16527592478933709</v>
      </c>
      <c r="AN56" s="118">
        <v>0.23425474040753685</v>
      </c>
      <c r="AO56" s="118">
        <v>0.14071299302685736</v>
      </c>
      <c r="AP56" s="118">
        <v>0.10902743806408514</v>
      </c>
      <c r="AQ56" s="53"/>
      <c r="AR56" s="74">
        <v>43884</v>
      </c>
      <c r="AS56" s="116">
        <v>9.1746553236236192E-2</v>
      </c>
      <c r="AT56" s="116">
        <v>8.8435954064730204E-2</v>
      </c>
      <c r="AU56" s="116">
        <v>0.23291316849716395</v>
      </c>
      <c r="AV56" s="116">
        <v>0.1414130042986779</v>
      </c>
      <c r="AW56" s="77">
        <v>0.13603553208546526</v>
      </c>
    </row>
    <row r="57" spans="2:56">
      <c r="B57" s="74">
        <v>43520</v>
      </c>
      <c r="C57" s="117">
        <v>8.4328699494009918</v>
      </c>
      <c r="D57" s="117">
        <v>2.4628274495155447</v>
      </c>
      <c r="E57" s="117">
        <v>2.0970467933888939</v>
      </c>
      <c r="F57" s="117">
        <v>1.5380935296986331</v>
      </c>
      <c r="G57" s="117">
        <v>0.7824450236786672</v>
      </c>
      <c r="H57" s="117">
        <v>0.63265694728253252</v>
      </c>
      <c r="I57" s="117">
        <v>0.33764008480171592</v>
      </c>
      <c r="J57" s="117">
        <v>6.6086088862466958</v>
      </c>
      <c r="K57" s="79">
        <v>22.892188664013673</v>
      </c>
      <c r="L57" s="67"/>
      <c r="M57" s="74">
        <v>43885</v>
      </c>
      <c r="N57" s="116">
        <v>6.4022606423190966</v>
      </c>
      <c r="O57" s="116">
        <v>2.3100051691371704</v>
      </c>
      <c r="P57" s="116">
        <v>2.1744633881614592</v>
      </c>
      <c r="Q57" s="116">
        <v>1.7842185509929078</v>
      </c>
      <c r="R57" s="116">
        <v>0.76249948150070024</v>
      </c>
      <c r="S57" s="116">
        <v>0.61805013358875127</v>
      </c>
      <c r="T57" s="116">
        <v>0.33407223271741188</v>
      </c>
      <c r="U57" s="116">
        <v>6.6086088862466958</v>
      </c>
      <c r="V57" s="81">
        <v>20.994178484664193</v>
      </c>
      <c r="AK57" s="103">
        <v>43520</v>
      </c>
      <c r="AL57" s="118">
        <v>0.10721592438958144</v>
      </c>
      <c r="AM57" s="118">
        <v>0.16541937399029499</v>
      </c>
      <c r="AN57" s="118">
        <v>0.21781561157523918</v>
      </c>
      <c r="AO57" s="118">
        <v>0.13132597011173991</v>
      </c>
      <c r="AP57" s="118">
        <v>0.15651322403785237</v>
      </c>
      <c r="AQ57" s="53"/>
      <c r="AR57" s="74">
        <v>43885</v>
      </c>
      <c r="AS57" s="116">
        <v>0.1506122258023623</v>
      </c>
      <c r="AT57" s="116">
        <v>0.15297823513326986</v>
      </c>
      <c r="AU57" s="116">
        <v>0.35799524914312736</v>
      </c>
      <c r="AV57" s="116">
        <v>0.17346534966943591</v>
      </c>
      <c r="AW57" s="77">
        <v>0.19028850998736047</v>
      </c>
    </row>
    <row r="58" spans="2:56">
      <c r="B58" s="74">
        <v>43521</v>
      </c>
      <c r="C58" s="117">
        <v>8.7736815504209549</v>
      </c>
      <c r="D58" s="117">
        <v>2.3999430830186457</v>
      </c>
      <c r="E58" s="117">
        <v>2.4131347140308326</v>
      </c>
      <c r="F58" s="117">
        <v>1.968822380864409</v>
      </c>
      <c r="G58" s="117">
        <v>0.77856372878130231</v>
      </c>
      <c r="H58" s="117">
        <v>0.71537299553198752</v>
      </c>
      <c r="I58" s="117">
        <v>0.40144322901853574</v>
      </c>
      <c r="J58" s="117">
        <v>7.0823849557009417</v>
      </c>
      <c r="K58" s="79">
        <v>24.533346637367611</v>
      </c>
      <c r="L58" s="67"/>
      <c r="M58" s="74">
        <v>43886</v>
      </c>
      <c r="N58" s="116">
        <v>6.6312425631865803</v>
      </c>
      <c r="O58" s="116">
        <v>2.4257105790300093</v>
      </c>
      <c r="P58" s="116">
        <v>2.1135906804784952</v>
      </c>
      <c r="Q58" s="116">
        <v>1.7401838429792833</v>
      </c>
      <c r="R58" s="116">
        <v>0.7834972054813466</v>
      </c>
      <c r="S58" s="116">
        <v>0.73184076652793195</v>
      </c>
      <c r="T58" s="116">
        <v>0.34210098728925009</v>
      </c>
      <c r="U58" s="116">
        <v>7.0823849557009417</v>
      </c>
      <c r="V58" s="81">
        <v>21.850551580673837</v>
      </c>
      <c r="AK58" s="103">
        <v>43521</v>
      </c>
      <c r="AL58" s="118">
        <v>0.19045765266320119</v>
      </c>
      <c r="AM58" s="118">
        <v>0.19875526295276416</v>
      </c>
      <c r="AN58" s="118">
        <v>0.37123862815712777</v>
      </c>
      <c r="AO58" s="118">
        <v>0.17492663494822083</v>
      </c>
      <c r="AP58" s="118">
        <v>0.20093469252676829</v>
      </c>
      <c r="AQ58" s="53"/>
      <c r="AR58" s="74">
        <v>43886</v>
      </c>
      <c r="AS58" s="116">
        <v>0.15013809630459576</v>
      </c>
      <c r="AT58" s="116">
        <v>0.16351220307471254</v>
      </c>
      <c r="AU58" s="116">
        <v>0.36909778960587075</v>
      </c>
      <c r="AV58" s="116">
        <v>0.11680147140616041</v>
      </c>
      <c r="AW58" s="77">
        <v>0.20022458201342844</v>
      </c>
    </row>
    <row r="59" spans="2:56">
      <c r="B59" s="74">
        <v>43522</v>
      </c>
      <c r="C59" s="117">
        <v>9.0695161557672765</v>
      </c>
      <c r="D59" s="117">
        <v>2.4559360120912275</v>
      </c>
      <c r="E59" s="117">
        <v>2.5292614387371821</v>
      </c>
      <c r="F59" s="117">
        <v>1.9813981051799674</v>
      </c>
      <c r="G59" s="117">
        <v>0.77765710206638627</v>
      </c>
      <c r="H59" s="117">
        <v>0.72263033175648073</v>
      </c>
      <c r="I59" s="117">
        <v>0.42223255059392467</v>
      </c>
      <c r="J59" s="117">
        <v>7.2884202756406538</v>
      </c>
      <c r="K59" s="79">
        <v>25.247051971833098</v>
      </c>
      <c r="L59" s="67"/>
      <c r="M59" s="74">
        <v>43887</v>
      </c>
      <c r="N59" s="116">
        <v>6.7765106635218659</v>
      </c>
      <c r="O59" s="116">
        <v>2.4519699628354759</v>
      </c>
      <c r="P59" s="116">
        <v>2.3641446478404116</v>
      </c>
      <c r="Q59" s="116">
        <v>1.9746127398506232</v>
      </c>
      <c r="R59" s="116">
        <v>0.7825764929247121</v>
      </c>
      <c r="S59" s="116">
        <v>0.73961944747246067</v>
      </c>
      <c r="T59" s="116">
        <v>0.34125125789588012</v>
      </c>
      <c r="U59" s="116">
        <v>7.2884202756406538</v>
      </c>
      <c r="V59" s="81">
        <v>22.719105487982084</v>
      </c>
      <c r="AK59" s="103">
        <v>43522</v>
      </c>
      <c r="AL59" s="118">
        <v>0.21443394433408761</v>
      </c>
      <c r="AM59" s="118">
        <v>0.20254024033992746</v>
      </c>
      <c r="AN59" s="118">
        <v>0.38022836177543651</v>
      </c>
      <c r="AO59" s="118">
        <v>0.16213573552669422</v>
      </c>
      <c r="AP59" s="118">
        <v>0.20795045739543527</v>
      </c>
      <c r="AQ59" s="53"/>
      <c r="AR59" s="74">
        <v>43887</v>
      </c>
      <c r="AS59" s="116">
        <v>0.2294718145183833</v>
      </c>
      <c r="AT59" s="116">
        <v>0.22614428116834911</v>
      </c>
      <c r="AU59" s="116">
        <v>0.33774339292867867</v>
      </c>
      <c r="AV59" s="116">
        <v>0.1227295774768421</v>
      </c>
      <c r="AW59" s="77">
        <v>0.19307453672835323</v>
      </c>
    </row>
    <row r="60" spans="2:56">
      <c r="B60" s="74">
        <v>43523</v>
      </c>
      <c r="C60" s="117">
        <v>9.0036343592875827</v>
      </c>
      <c r="D60" s="117">
        <v>2.4602431604814257</v>
      </c>
      <c r="E60" s="117">
        <v>2.5037356865625933</v>
      </c>
      <c r="F60" s="117">
        <v>1.8988736726727831</v>
      </c>
      <c r="G60" s="117">
        <v>0.77306187728934073</v>
      </c>
      <c r="H60" s="117">
        <v>0.78864785971369655</v>
      </c>
      <c r="I60" s="117">
        <v>0.38961057803652183</v>
      </c>
      <c r="J60" s="117">
        <v>7.2312673603111541</v>
      </c>
      <c r="K60" s="79">
        <v>25.049074554355098</v>
      </c>
      <c r="L60" s="67"/>
      <c r="M60" s="74">
        <v>43888</v>
      </c>
      <c r="N60" s="116">
        <v>6.7371159244478909</v>
      </c>
      <c r="O60" s="116">
        <v>2.464279048994289</v>
      </c>
      <c r="P60" s="116">
        <v>2.5461047966102437</v>
      </c>
      <c r="Q60" s="116">
        <v>2.2071583476717924</v>
      </c>
      <c r="R60" s="116">
        <v>0.78158871706815047</v>
      </c>
      <c r="S60" s="116">
        <v>0.73318715240112842</v>
      </c>
      <c r="T60" s="116">
        <v>0.35351817671714414</v>
      </c>
      <c r="U60" s="116">
        <v>7.2312673603111541</v>
      </c>
      <c r="V60" s="81">
        <v>23.054219524221793</v>
      </c>
      <c r="AK60" s="103">
        <v>43523</v>
      </c>
      <c r="AL60" s="118">
        <v>0.19162697231117937</v>
      </c>
      <c r="AM60" s="118">
        <v>0.18992341916284319</v>
      </c>
      <c r="AN60" s="118">
        <v>0.35392594534060562</v>
      </c>
      <c r="AO60" s="118">
        <v>0.15792297168424063</v>
      </c>
      <c r="AP60" s="118">
        <v>0.21408184742693714</v>
      </c>
      <c r="AQ60" s="53"/>
      <c r="AR60" s="74">
        <v>43888</v>
      </c>
      <c r="AS60" s="116">
        <v>0.25073340322020132</v>
      </c>
      <c r="AT60" s="116">
        <v>0.27672850087809708</v>
      </c>
      <c r="AU60" s="116">
        <v>0.33893682257269575</v>
      </c>
      <c r="AV60" s="116">
        <v>0.12579422715793945</v>
      </c>
      <c r="AW60" s="77">
        <v>0.24939295374576309</v>
      </c>
    </row>
    <row r="61" spans="2:56">
      <c r="B61" s="74">
        <v>43524</v>
      </c>
      <c r="C61" s="117">
        <v>8.7559441436764214</v>
      </c>
      <c r="D61" s="117">
        <v>2.4387074185304325</v>
      </c>
      <c r="E61" s="117">
        <v>2.3872661398393036</v>
      </c>
      <c r="F61" s="117">
        <v>1.8018327049856691</v>
      </c>
      <c r="G61" s="117">
        <v>0.76959785430432515</v>
      </c>
      <c r="H61" s="117">
        <v>0.82388796578743317</v>
      </c>
      <c r="I61" s="117">
        <v>0.36427385319821204</v>
      </c>
      <c r="J61" s="117">
        <v>7.0379645742410091</v>
      </c>
      <c r="K61" s="79">
        <v>24.379474654562806</v>
      </c>
      <c r="L61" s="67"/>
      <c r="M61" s="74">
        <v>43889</v>
      </c>
      <c r="N61" s="116">
        <v>7.001799327601165</v>
      </c>
      <c r="O61" s="116">
        <v>2.4158633101029587</v>
      </c>
      <c r="P61" s="116">
        <v>2.5638724298840789</v>
      </c>
      <c r="Q61" s="116">
        <v>2.0001221989868676</v>
      </c>
      <c r="R61" s="116">
        <v>0.77996435179586776</v>
      </c>
      <c r="S61" s="116">
        <v>0.75228486598950139</v>
      </c>
      <c r="T61" s="116">
        <v>0.3753142055611966</v>
      </c>
      <c r="U61" s="116">
        <v>7.0379645742410091</v>
      </c>
      <c r="V61" s="81">
        <v>22.927185264162645</v>
      </c>
      <c r="AK61" s="103">
        <v>43524</v>
      </c>
      <c r="AL61" s="118">
        <v>0.10497053728777182</v>
      </c>
      <c r="AM61" s="118">
        <v>0.16574865511067569</v>
      </c>
      <c r="AN61" s="118">
        <v>0.39995873091745565</v>
      </c>
      <c r="AO61" s="118">
        <v>0.1598551317177046</v>
      </c>
      <c r="AP61" s="118">
        <v>0.23471542358626823</v>
      </c>
      <c r="AQ61" s="53"/>
      <c r="AR61" s="74">
        <v>43889</v>
      </c>
      <c r="AS61" s="116">
        <v>0.23508650593930167</v>
      </c>
      <c r="AT61" s="116">
        <v>0.21738961910361254</v>
      </c>
      <c r="AU61" s="116">
        <v>0.3210886476772854</v>
      </c>
      <c r="AV61" s="116">
        <v>0.13575538215517563</v>
      </c>
      <c r="AW61" s="77">
        <v>0.22371530913501683</v>
      </c>
    </row>
    <row r="62" spans="2:56">
      <c r="B62" s="74"/>
      <c r="C62" s="117"/>
      <c r="D62" s="117"/>
      <c r="E62" s="117"/>
      <c r="F62" s="117"/>
      <c r="G62" s="117"/>
      <c r="H62" s="117"/>
      <c r="I62" s="117"/>
      <c r="J62" s="117"/>
      <c r="K62" s="79"/>
      <c r="L62" s="67"/>
      <c r="M62" s="74">
        <v>43890</v>
      </c>
      <c r="N62" s="116">
        <v>7.0270365823204308</v>
      </c>
      <c r="O62" s="116">
        <v>2.4248899732860885</v>
      </c>
      <c r="P62" s="116">
        <v>2.0734243768027891</v>
      </c>
      <c r="Q62" s="116">
        <v>1.2353405872691323</v>
      </c>
      <c r="R62" s="116">
        <v>0.76391395400221851</v>
      </c>
      <c r="S62" s="116">
        <v>0.68344689315806484</v>
      </c>
      <c r="T62" s="116">
        <v>0.30291199163708932</v>
      </c>
      <c r="U62" s="116">
        <v>8.5805193619110902</v>
      </c>
      <c r="V62" s="81">
        <v>23.091483720386904</v>
      </c>
      <c r="AK62" s="103"/>
      <c r="AL62" s="118"/>
      <c r="AM62" s="118"/>
      <c r="AN62" s="118"/>
      <c r="AO62" s="118"/>
      <c r="AP62" s="118"/>
      <c r="AQ62" s="53"/>
      <c r="AR62" s="74">
        <v>43890</v>
      </c>
      <c r="AS62" s="116">
        <v>8.9742732253570198E-2</v>
      </c>
      <c r="AT62" s="116">
        <v>0.10533744276750909</v>
      </c>
      <c r="AU62" s="116">
        <v>0.28576985902677943</v>
      </c>
      <c r="AV62" s="116">
        <v>7.7906049643150926E-2</v>
      </c>
      <c r="AW62" s="77">
        <v>0.10385204568623914</v>
      </c>
    </row>
    <row r="63" spans="2:56">
      <c r="B63" s="74">
        <v>43525</v>
      </c>
      <c r="C63" s="117">
        <v>11.964112900899847</v>
      </c>
      <c r="D63" s="117">
        <v>2.3190205281154572</v>
      </c>
      <c r="E63" s="117">
        <v>2.55746770374058</v>
      </c>
      <c r="F63" s="117">
        <v>2.2021923516362354</v>
      </c>
      <c r="G63" s="117">
        <v>0.81321914377957583</v>
      </c>
      <c r="H63" s="117">
        <v>0.86587498166294641</v>
      </c>
      <c r="I63" s="117">
        <v>0.42859775529032934</v>
      </c>
      <c r="J63" s="117">
        <v>8.5838180203618251</v>
      </c>
      <c r="K63" s="79">
        <v>29.7343033854868</v>
      </c>
      <c r="L63" s="67"/>
      <c r="M63" s="74">
        <v>43891</v>
      </c>
      <c r="N63" s="116">
        <v>9.2344545879822171</v>
      </c>
      <c r="O63" s="116">
        <v>2.1332005409141614</v>
      </c>
      <c r="P63" s="116">
        <v>1.8836637602623296</v>
      </c>
      <c r="Q63" s="116">
        <v>1.0074156011719524</v>
      </c>
      <c r="R63" s="116">
        <v>0.83740292069684363</v>
      </c>
      <c r="S63" s="116">
        <v>0.69959064613247179</v>
      </c>
      <c r="T63" s="116">
        <v>0.3313242413717285</v>
      </c>
      <c r="U63" s="116">
        <v>8.189071283709545</v>
      </c>
      <c r="V63" s="81">
        <v>24.316123582241254</v>
      </c>
      <c r="AK63" s="103">
        <v>43525</v>
      </c>
      <c r="AL63" s="118">
        <v>0.22787983434612158</v>
      </c>
      <c r="AM63" s="118">
        <v>0.25156684781007099</v>
      </c>
      <c r="AN63" s="118">
        <v>0.35977898810413433</v>
      </c>
      <c r="AO63" s="118">
        <v>0.19642356292358804</v>
      </c>
      <c r="AP63" s="118">
        <v>0.23715762935850573</v>
      </c>
      <c r="AQ63" s="53"/>
      <c r="AR63" s="74">
        <v>43891</v>
      </c>
      <c r="AS63" s="116">
        <v>8.5566058499439421E-2</v>
      </c>
      <c r="AT63" s="116">
        <v>7.7965327043279603E-2</v>
      </c>
      <c r="AU63" s="116">
        <v>0.22044586100219779</v>
      </c>
      <c r="AV63" s="116">
        <v>7.0275133136253623E-2</v>
      </c>
      <c r="AW63" s="77">
        <v>7.0387886179057668E-2</v>
      </c>
    </row>
    <row r="64" spans="2:56">
      <c r="B64" s="74">
        <v>43526</v>
      </c>
      <c r="C64" s="117">
        <v>11.811741772528372</v>
      </c>
      <c r="D64" s="117">
        <v>2.388944878909999</v>
      </c>
      <c r="E64" s="117">
        <v>2.3288638218711122</v>
      </c>
      <c r="F64" s="117">
        <v>1.6531647248980619</v>
      </c>
      <c r="G64" s="117">
        <v>0.82999252108611654</v>
      </c>
      <c r="H64" s="117">
        <v>0.7727111565067869</v>
      </c>
      <c r="I64" s="117">
        <v>0.4001695524374636</v>
      </c>
      <c r="J64" s="117">
        <v>8.1922194555222667</v>
      </c>
      <c r="K64" s="79">
        <v>28.37780788376018</v>
      </c>
      <c r="L64" s="67"/>
      <c r="M64" s="74">
        <v>43892</v>
      </c>
      <c r="N64" s="116">
        <v>9.7414776128037204</v>
      </c>
      <c r="O64" s="116">
        <v>1.9985491174053434</v>
      </c>
      <c r="P64" s="116">
        <v>2.1449467858917788</v>
      </c>
      <c r="Q64" s="116">
        <v>1.7844104718232077</v>
      </c>
      <c r="R64" s="116">
        <v>0.86732356669672395</v>
      </c>
      <c r="S64" s="116">
        <v>0.8431924638878644</v>
      </c>
      <c r="T64" s="116">
        <v>0.31825568967865353</v>
      </c>
      <c r="U64" s="116">
        <v>7.8816945519895434</v>
      </c>
      <c r="V64" s="81">
        <v>25.579850260176833</v>
      </c>
      <c r="AK64" s="103">
        <v>43526</v>
      </c>
      <c r="AL64" s="118">
        <v>0.1241243504036674</v>
      </c>
      <c r="AM64" s="118">
        <v>0.20000259246510255</v>
      </c>
      <c r="AN64" s="118">
        <v>0.26856075698581083</v>
      </c>
      <c r="AO64" s="118">
        <v>0.13152959629777605</v>
      </c>
      <c r="AP64" s="118">
        <v>0.1233657051552077</v>
      </c>
      <c r="AQ64" s="53"/>
      <c r="AR64" s="74">
        <v>43892</v>
      </c>
      <c r="AS64" s="116">
        <v>0.20875963619243962</v>
      </c>
      <c r="AT64" s="116">
        <v>0.18911787855594595</v>
      </c>
      <c r="AU64" s="116">
        <v>0.36949031559715001</v>
      </c>
      <c r="AV64" s="116">
        <v>7.8158189456973601E-2</v>
      </c>
      <c r="AW64" s="77">
        <v>0.16415021130556845</v>
      </c>
    </row>
    <row r="65" spans="2:49">
      <c r="B65" s="74">
        <v>43527</v>
      </c>
      <c r="C65" s="117">
        <v>11.531685341052309</v>
      </c>
      <c r="D65" s="117">
        <v>2.3288922011688045</v>
      </c>
      <c r="E65" s="117">
        <v>2.2907544484341789</v>
      </c>
      <c r="F65" s="117">
        <v>1.261303881397144</v>
      </c>
      <c r="G65" s="117">
        <v>0.82357116032759636</v>
      </c>
      <c r="H65" s="117">
        <v>0.81092178147006211</v>
      </c>
      <c r="I65" s="117">
        <v>0.38079369795361451</v>
      </c>
      <c r="J65" s="117">
        <v>7.8847245571959235</v>
      </c>
      <c r="K65" s="79">
        <v>27.312647068999631</v>
      </c>
      <c r="L65" s="67"/>
      <c r="M65" s="74">
        <v>43893</v>
      </c>
      <c r="N65" s="116">
        <v>9.771252454865385</v>
      </c>
      <c r="O65" s="116">
        <v>2.1493001676380419</v>
      </c>
      <c r="P65" s="116">
        <v>2.09497043414994</v>
      </c>
      <c r="Q65" s="116">
        <v>1.9592303317601347</v>
      </c>
      <c r="R65" s="116">
        <v>0.85911007256092509</v>
      </c>
      <c r="S65" s="116">
        <v>0.81271626209302827</v>
      </c>
      <c r="T65" s="116">
        <v>0.29389107570074641</v>
      </c>
      <c r="U65" s="116">
        <v>8.0885177871791623</v>
      </c>
      <c r="V65" s="81">
        <v>26.028988585947367</v>
      </c>
      <c r="AK65" s="103">
        <v>43527</v>
      </c>
      <c r="AL65" s="118">
        <v>0.10409956302697983</v>
      </c>
      <c r="AM65" s="118">
        <v>8.506440722511624E-2</v>
      </c>
      <c r="AN65" s="118">
        <v>0.27961825701298276</v>
      </c>
      <c r="AO65" s="118">
        <v>0.10714133272774266</v>
      </c>
      <c r="AP65" s="118">
        <v>0.12277839825063137</v>
      </c>
      <c r="AQ65" s="53"/>
      <c r="AR65" s="74">
        <v>43893</v>
      </c>
      <c r="AS65" s="116">
        <v>0.253423252035403</v>
      </c>
      <c r="AT65" s="116">
        <v>0.22876270055863532</v>
      </c>
      <c r="AU65" s="116">
        <v>0.34619448589503843</v>
      </c>
      <c r="AV65" s="116">
        <v>8.3884663459473249E-2</v>
      </c>
      <c r="AW65" s="77">
        <v>0.18396060441121259</v>
      </c>
    </row>
    <row r="66" spans="2:49">
      <c r="B66" s="74">
        <v>43528</v>
      </c>
      <c r="C66" s="117">
        <v>11.205662200458594</v>
      </c>
      <c r="D66" s="117">
        <v>2.261435768637599</v>
      </c>
      <c r="E66" s="117">
        <v>2.844966269625667</v>
      </c>
      <c r="F66" s="117">
        <v>1.4907631224234834</v>
      </c>
      <c r="G66" s="117">
        <v>0.82403337941659038</v>
      </c>
      <c r="H66" s="117">
        <v>0.9299572004074903</v>
      </c>
      <c r="I66" s="117">
        <v>0.38091191751586595</v>
      </c>
      <c r="J66" s="117">
        <v>8.0916273026323928</v>
      </c>
      <c r="K66" s="79">
        <v>28.029357161117684</v>
      </c>
      <c r="L66" s="67"/>
      <c r="M66" s="74">
        <v>43894</v>
      </c>
      <c r="N66" s="116">
        <v>9.8137879435249076</v>
      </c>
      <c r="O66" s="116">
        <v>2.1778404150121937</v>
      </c>
      <c r="P66" s="116">
        <v>2.1247921337086066</v>
      </c>
      <c r="Q66" s="116">
        <v>2.1443658394125928</v>
      </c>
      <c r="R66" s="116">
        <v>0.85559642705574512</v>
      </c>
      <c r="S66" s="116">
        <v>0.92790880318625846</v>
      </c>
      <c r="T66" s="116">
        <v>0.25470179814914151</v>
      </c>
      <c r="U66" s="116">
        <v>8.2590947706566187</v>
      </c>
      <c r="V66" s="81">
        <v>26.558088130706061</v>
      </c>
      <c r="AK66" s="103">
        <v>43528</v>
      </c>
      <c r="AL66" s="118">
        <v>0.10798699006092694</v>
      </c>
      <c r="AM66" s="118">
        <v>0.10964180846963124</v>
      </c>
      <c r="AN66" s="118">
        <v>0.34467015920737276</v>
      </c>
      <c r="AO66" s="118">
        <v>0.1240607009563789</v>
      </c>
      <c r="AP66" s="118">
        <v>0.14122962350273713</v>
      </c>
      <c r="AQ66" s="53"/>
      <c r="AR66" s="74">
        <v>43894</v>
      </c>
      <c r="AS66" s="116">
        <v>0.24044859382694617</v>
      </c>
      <c r="AT66" s="116">
        <v>0.23837593100224988</v>
      </c>
      <c r="AU66" s="116">
        <v>0.39286556061584238</v>
      </c>
      <c r="AV66" s="116">
        <v>0.10181748687655272</v>
      </c>
      <c r="AW66" s="77">
        <v>0.25049466273982518</v>
      </c>
    </row>
    <row r="67" spans="2:49">
      <c r="B67" s="74">
        <v>43529</v>
      </c>
      <c r="C67" s="117">
        <v>11.324835150022876</v>
      </c>
      <c r="D67" s="117">
        <v>2.3379412348010393</v>
      </c>
      <c r="E67" s="117">
        <v>2.9187145003441741</v>
      </c>
      <c r="F67" s="117">
        <v>1.7437707704388514</v>
      </c>
      <c r="G67" s="117">
        <v>0.81889234503706332</v>
      </c>
      <c r="H67" s="117">
        <v>0.8387053222045654</v>
      </c>
      <c r="I67" s="117">
        <v>0.37533296226815183</v>
      </c>
      <c r="J67" s="117">
        <v>8.2622698620015065</v>
      </c>
      <c r="K67" s="79">
        <v>28.620462147118229</v>
      </c>
      <c r="L67" s="67"/>
      <c r="M67" s="74">
        <v>43895</v>
      </c>
      <c r="N67" s="116">
        <v>9.441177062867494</v>
      </c>
      <c r="O67" s="116">
        <v>2.1178327154050032</v>
      </c>
      <c r="P67" s="116">
        <v>2.0896310159436218</v>
      </c>
      <c r="Q67" s="116">
        <v>2.0503403182477329</v>
      </c>
      <c r="R67" s="116">
        <v>0.85448694353543408</v>
      </c>
      <c r="S67" s="116">
        <v>0.86375156586924517</v>
      </c>
      <c r="T67" s="116">
        <v>0.25460004079408816</v>
      </c>
      <c r="U67" s="116">
        <v>8.125481868416994</v>
      </c>
      <c r="V67" s="81">
        <v>25.797301531079611</v>
      </c>
      <c r="AK67" s="103">
        <v>43529</v>
      </c>
      <c r="AL67" s="118">
        <v>0.1439317167194932</v>
      </c>
      <c r="AM67" s="118">
        <v>0.15236941183400865</v>
      </c>
      <c r="AN67" s="118">
        <v>0.38110565211619135</v>
      </c>
      <c r="AO67" s="118">
        <v>0.14691400982081573</v>
      </c>
      <c r="AP67" s="118">
        <v>0.18284676256146726</v>
      </c>
      <c r="AQ67" s="53"/>
      <c r="AR67" s="74">
        <v>43895</v>
      </c>
      <c r="AS67" s="116">
        <v>0.23419807465302883</v>
      </c>
      <c r="AT67" s="116">
        <v>0.20843568454602832</v>
      </c>
      <c r="AU67" s="116">
        <v>0.38988597835826683</v>
      </c>
      <c r="AV67" s="116">
        <v>8.4468218429251771E-2</v>
      </c>
      <c r="AW67" s="77">
        <v>0.246890996984971</v>
      </c>
    </row>
    <row r="68" spans="2:49">
      <c r="B68" s="74">
        <v>43530</v>
      </c>
      <c r="C68" s="117">
        <v>11.044778718546816</v>
      </c>
      <c r="D68" s="117">
        <v>2.3996391913844586</v>
      </c>
      <c r="E68" s="117">
        <v>2.7976985706304012</v>
      </c>
      <c r="F68" s="117">
        <v>1.7087473721426145</v>
      </c>
      <c r="G68" s="117">
        <v>0.79089375680595464</v>
      </c>
      <c r="H68" s="117">
        <v>0.90311170672936092</v>
      </c>
      <c r="I68" s="117">
        <v>0.38397487067741626</v>
      </c>
      <c r="J68" s="117">
        <v>8.1286055941847515</v>
      </c>
      <c r="K68" s="79">
        <v>28.157449781101775</v>
      </c>
      <c r="L68" s="67"/>
      <c r="M68" s="74">
        <v>43896</v>
      </c>
      <c r="N68" s="116">
        <v>10.030718935688469</v>
      </c>
      <c r="O68" s="116">
        <v>2.0724610400922492</v>
      </c>
      <c r="P68" s="116">
        <v>2.1676110148543626</v>
      </c>
      <c r="Q68" s="116">
        <v>1.8154956053955462</v>
      </c>
      <c r="R68" s="116">
        <v>0.85746608102247002</v>
      </c>
      <c r="S68" s="116">
        <v>0.83616881821430056</v>
      </c>
      <c r="T68" s="116">
        <v>0.25057838318374853</v>
      </c>
      <c r="U68" s="116">
        <v>7.9861633689115541</v>
      </c>
      <c r="V68" s="81">
        <v>26.0166632473627</v>
      </c>
      <c r="AK68" s="103">
        <v>43530</v>
      </c>
      <c r="AL68" s="118">
        <v>0.118949286877644</v>
      </c>
      <c r="AM68" s="118">
        <v>0.16767966782272034</v>
      </c>
      <c r="AN68" s="118">
        <v>0.42090622453405024</v>
      </c>
      <c r="AO68" s="118">
        <v>0.10441676737146079</v>
      </c>
      <c r="AP68" s="118">
        <v>0.14790636292906181</v>
      </c>
      <c r="AQ68" s="53"/>
      <c r="AR68" s="74">
        <v>43896</v>
      </c>
      <c r="AS68" s="116">
        <v>0.21644932824950078</v>
      </c>
      <c r="AT68" s="116">
        <v>0.16266602751412701</v>
      </c>
      <c r="AU68" s="116">
        <v>0.34619750166655522</v>
      </c>
      <c r="AV68" s="116">
        <v>8.2638084084779448E-2</v>
      </c>
      <c r="AW68" s="77">
        <v>0.21939696024694885</v>
      </c>
    </row>
    <row r="69" spans="2:49">
      <c r="B69" s="74">
        <v>43531</v>
      </c>
      <c r="C69" s="117">
        <v>11.051588601379061</v>
      </c>
      <c r="D69" s="117">
        <v>2.4053976673322444</v>
      </c>
      <c r="E69" s="117">
        <v>2.5804984992420756</v>
      </c>
      <c r="F69" s="117">
        <v>1.6040070192120499</v>
      </c>
      <c r="G69" s="117">
        <v>0.78852014392322667</v>
      </c>
      <c r="H69" s="117">
        <v>0.90705113619515099</v>
      </c>
      <c r="I69" s="117">
        <v>0.3483690532306718</v>
      </c>
      <c r="J69" s="117">
        <v>7.9892335356665818</v>
      </c>
      <c r="K69" s="79">
        <v>27.674665656181059</v>
      </c>
      <c r="L69" s="67"/>
      <c r="M69" s="74">
        <v>43897</v>
      </c>
      <c r="N69" s="116">
        <v>9.5296508792793002</v>
      </c>
      <c r="O69" s="116">
        <v>1.9846448943256285</v>
      </c>
      <c r="P69" s="116">
        <v>1.851813846711682</v>
      </c>
      <c r="Q69" s="116">
        <v>1.4207193935927955</v>
      </c>
      <c r="R69" s="116">
        <v>0.84762967216281193</v>
      </c>
      <c r="S69" s="116">
        <v>0.78426613676781776</v>
      </c>
      <c r="T69" s="116">
        <v>0.30710626613107139</v>
      </c>
      <c r="U69" s="116">
        <v>8.0874748945354984</v>
      </c>
      <c r="V69" s="81">
        <v>24.813305983506609</v>
      </c>
      <c r="AK69" s="103">
        <v>43531</v>
      </c>
      <c r="AL69" s="118">
        <v>0.10681992226445237</v>
      </c>
      <c r="AM69" s="118">
        <v>0.13377431210120794</v>
      </c>
      <c r="AN69" s="118">
        <v>0.39068856674052715</v>
      </c>
      <c r="AO69" s="118">
        <v>0.15786125033065485</v>
      </c>
      <c r="AP69" s="118">
        <v>0.121019627285153</v>
      </c>
      <c r="AQ69" s="53"/>
      <c r="AR69" s="74">
        <v>43897</v>
      </c>
      <c r="AS69" s="116">
        <v>0.18556426139175691</v>
      </c>
      <c r="AT69" s="116">
        <v>0.13564433564639497</v>
      </c>
      <c r="AU69" s="116">
        <v>0.27811243866947893</v>
      </c>
      <c r="AV69" s="116">
        <v>9.3015078266996135E-2</v>
      </c>
      <c r="AW69" s="77">
        <v>0.1101817775751658</v>
      </c>
    </row>
    <row r="70" spans="2:49">
      <c r="B70" s="74">
        <v>43532</v>
      </c>
      <c r="C70" s="117">
        <v>11.369950623786497</v>
      </c>
      <c r="D70" s="117">
        <v>2.4679182633367756</v>
      </c>
      <c r="E70" s="117">
        <v>2.4237018608757146</v>
      </c>
      <c r="F70" s="117">
        <v>1.7087758561128621</v>
      </c>
      <c r="G70" s="117">
        <v>0.78800104421463357</v>
      </c>
      <c r="H70" s="117">
        <v>0.85715673673115056</v>
      </c>
      <c r="I70" s="117">
        <v>0.31965480320749295</v>
      </c>
      <c r="J70" s="117">
        <v>8.0905840090635053</v>
      </c>
      <c r="K70" s="79">
        <v>28.02574319732863</v>
      </c>
      <c r="L70" s="67"/>
      <c r="M70" s="74">
        <v>43898</v>
      </c>
      <c r="N70" s="116">
        <v>9.2999592405178824</v>
      </c>
      <c r="O70" s="116">
        <v>2.0688020340186397</v>
      </c>
      <c r="P70" s="116">
        <v>1.6778263102765238</v>
      </c>
      <c r="Q70" s="116">
        <v>1.0577951448806435</v>
      </c>
      <c r="R70" s="116">
        <v>0.83689651509816076</v>
      </c>
      <c r="S70" s="116">
        <v>0.76059956636553894</v>
      </c>
      <c r="T70" s="116">
        <v>0.32093853109830045</v>
      </c>
      <c r="U70" s="116">
        <v>7.7073493678768648</v>
      </c>
      <c r="V70" s="81">
        <v>23.730166710132554</v>
      </c>
      <c r="AK70" s="103">
        <v>43532</v>
      </c>
      <c r="AL70" s="118">
        <v>0.12837739351401667</v>
      </c>
      <c r="AM70" s="118">
        <v>0.13622935141233616</v>
      </c>
      <c r="AN70" s="118">
        <v>0.41193772049423077</v>
      </c>
      <c r="AO70" s="118">
        <v>0.18891399003726078</v>
      </c>
      <c r="AP70" s="118">
        <v>0.16733061810228131</v>
      </c>
      <c r="AQ70" s="53"/>
      <c r="AR70" s="74">
        <v>43898</v>
      </c>
      <c r="AS70" s="116">
        <v>0.10082166995665238</v>
      </c>
      <c r="AT70" s="116">
        <v>8.5266052593917563E-2</v>
      </c>
      <c r="AU70" s="116">
        <v>0.20878085677921984</v>
      </c>
      <c r="AV70" s="116">
        <v>8.7729581718294439E-2</v>
      </c>
      <c r="AW70" s="77">
        <v>7.3474528440537382E-2</v>
      </c>
    </row>
    <row r="71" spans="2:49">
      <c r="B71" s="74">
        <v>43533</v>
      </c>
      <c r="C71" s="117">
        <v>11.408256214717875</v>
      </c>
      <c r="D71" s="117">
        <v>2.4498201960723063</v>
      </c>
      <c r="E71" s="117">
        <v>1.9985250279242222</v>
      </c>
      <c r="F71" s="117">
        <v>1.2549752048326954</v>
      </c>
      <c r="G71" s="117">
        <v>0.80864640315802494</v>
      </c>
      <c r="H71" s="117">
        <v>0.7457223391264638</v>
      </c>
      <c r="I71" s="117">
        <v>0.33222630209729109</v>
      </c>
      <c r="J71" s="117">
        <v>7.7103123485605245</v>
      </c>
      <c r="K71" s="79">
        <v>26.708484036489402</v>
      </c>
      <c r="L71" s="67"/>
      <c r="M71" s="74">
        <v>43899</v>
      </c>
      <c r="N71" s="116">
        <v>10.016256869544232</v>
      </c>
      <c r="O71" s="116">
        <v>2.0073307319820053</v>
      </c>
      <c r="P71" s="116">
        <v>1.9942825513849793</v>
      </c>
      <c r="Q71" s="116">
        <v>1.7352663049246742</v>
      </c>
      <c r="R71" s="116">
        <v>0.86800083500572833</v>
      </c>
      <c r="S71" s="116">
        <v>0.77693928984819416</v>
      </c>
      <c r="T71" s="116">
        <v>0.32938018471648023</v>
      </c>
      <c r="U71" s="116">
        <v>7.408736873198138</v>
      </c>
      <c r="V71" s="81">
        <v>25.136193640604429</v>
      </c>
      <c r="AK71" s="103">
        <v>43533</v>
      </c>
      <c r="AL71" s="118">
        <v>0.1026599176770516</v>
      </c>
      <c r="AM71" s="118">
        <v>8.7784780984578203E-2</v>
      </c>
      <c r="AN71" s="118">
        <v>0.2698963910718421</v>
      </c>
      <c r="AO71" s="118">
        <v>0.14595933274594627</v>
      </c>
      <c r="AP71" s="118">
        <v>9.851310116037916E-2</v>
      </c>
      <c r="AQ71" s="53"/>
      <c r="AR71" s="74">
        <v>43899</v>
      </c>
      <c r="AS71" s="116">
        <v>0.1942763408546144</v>
      </c>
      <c r="AT71" s="116">
        <v>0.17010298519604866</v>
      </c>
      <c r="AU71" s="116">
        <v>0.38639472020018323</v>
      </c>
      <c r="AV71" s="116">
        <v>0.11178700542566637</v>
      </c>
      <c r="AW71" s="77">
        <v>0.12644929911759806</v>
      </c>
    </row>
    <row r="72" spans="2:49">
      <c r="B72" s="74">
        <v>43534</v>
      </c>
      <c r="C72" s="117">
        <v>10.80302787800213</v>
      </c>
      <c r="D72" s="117">
        <v>2.4317221288078366</v>
      </c>
      <c r="E72" s="117">
        <v>1.9436991016891916</v>
      </c>
      <c r="F72" s="117">
        <v>1.2292409286815174</v>
      </c>
      <c r="G72" s="117">
        <v>0.80561891936891494</v>
      </c>
      <c r="H72" s="117">
        <v>0.72225065033406188</v>
      </c>
      <c r="I72" s="117">
        <v>0.3265495034602745</v>
      </c>
      <c r="J72" s="117">
        <v>7.4115850565615524</v>
      </c>
      <c r="K72" s="79">
        <v>25.673694166905477</v>
      </c>
      <c r="L72" s="67"/>
      <c r="M72" s="74">
        <v>43900</v>
      </c>
      <c r="N72" s="116">
        <v>9.8146386532980969</v>
      </c>
      <c r="O72" s="116">
        <v>1.9970855149758997</v>
      </c>
      <c r="P72" s="116">
        <v>2.1954535638833299</v>
      </c>
      <c r="Q72" s="116">
        <v>1.483930185899476</v>
      </c>
      <c r="R72" s="116">
        <v>0.87172328148750167</v>
      </c>
      <c r="S72" s="116">
        <v>0.8344030282203887</v>
      </c>
      <c r="T72" s="116">
        <v>0.3252954127550462</v>
      </c>
      <c r="U72" s="116">
        <v>7.6463232052639629</v>
      </c>
      <c r="V72" s="81">
        <v>25.168852845783704</v>
      </c>
      <c r="AK72" s="103">
        <v>43534</v>
      </c>
      <c r="AL72" s="118">
        <v>0.10213533808917032</v>
      </c>
      <c r="AM72" s="118">
        <v>0.10016547294549333</v>
      </c>
      <c r="AN72" s="118">
        <v>0.22974513199728377</v>
      </c>
      <c r="AO72" s="118">
        <v>0.11809604462338516</v>
      </c>
      <c r="AP72" s="118">
        <v>0.1245890189180814</v>
      </c>
      <c r="AQ72" s="53"/>
      <c r="AR72" s="74">
        <v>43900</v>
      </c>
      <c r="AS72" s="116">
        <v>0.14449952499637433</v>
      </c>
      <c r="AT72" s="116">
        <v>0.11362747263684354</v>
      </c>
      <c r="AU72" s="116">
        <v>0.37953685577333424</v>
      </c>
      <c r="AV72" s="116">
        <v>0.11407136212979276</v>
      </c>
      <c r="AW72" s="77">
        <v>9.718579122175737E-2</v>
      </c>
    </row>
    <row r="73" spans="2:49">
      <c r="B73" s="74">
        <v>43535</v>
      </c>
      <c r="C73" s="117">
        <v>10.616607335469432</v>
      </c>
      <c r="D73" s="117">
        <v>2.3971712731211219</v>
      </c>
      <c r="E73" s="117">
        <v>2.293112077634595</v>
      </c>
      <c r="F73" s="117">
        <v>1.5897128500825515</v>
      </c>
      <c r="G73" s="117">
        <v>0.80817726615583629</v>
      </c>
      <c r="H73" s="117">
        <v>0.80312983718724273</v>
      </c>
      <c r="I73" s="117">
        <v>0.33983507698276161</v>
      </c>
      <c r="J73" s="117">
        <v>7.6492627253086418</v>
      </c>
      <c r="K73" s="79">
        <v>26.497008441942185</v>
      </c>
      <c r="L73" s="67"/>
      <c r="M73" s="74">
        <v>43901</v>
      </c>
      <c r="N73" s="116">
        <v>9.7338212248450056</v>
      </c>
      <c r="O73" s="116">
        <v>1.7519321080440833</v>
      </c>
      <c r="P73" s="116">
        <v>2.1936563731231971</v>
      </c>
      <c r="Q73" s="116">
        <v>1.5012828426530302</v>
      </c>
      <c r="R73" s="116">
        <v>0.86573999536010948</v>
      </c>
      <c r="S73" s="116">
        <v>0.70002650868465843</v>
      </c>
      <c r="T73" s="116">
        <v>0.36559404731025463</v>
      </c>
      <c r="U73" s="116">
        <v>7.6182267148910237</v>
      </c>
      <c r="V73" s="81">
        <v>24.730279814911359</v>
      </c>
      <c r="AK73" s="103">
        <v>43535</v>
      </c>
      <c r="AL73" s="118">
        <v>0.14061348161374571</v>
      </c>
      <c r="AM73" s="118">
        <v>0.14387109810431611</v>
      </c>
      <c r="AN73" s="118">
        <v>0.32088963384546543</v>
      </c>
      <c r="AO73" s="118">
        <v>0.16580831436346613</v>
      </c>
      <c r="AP73" s="118">
        <v>0.13389652499865054</v>
      </c>
      <c r="AQ73" s="53"/>
      <c r="AR73" s="74">
        <v>43901</v>
      </c>
      <c r="AS73" s="116">
        <v>0.16495485103007107</v>
      </c>
      <c r="AT73" s="116">
        <v>0.10493255598318381</v>
      </c>
      <c r="AU73" s="116">
        <v>0.38593129664392734</v>
      </c>
      <c r="AV73" s="116">
        <v>0.13593402702559365</v>
      </c>
      <c r="AW73" s="77">
        <v>0.10282098711851119</v>
      </c>
    </row>
    <row r="74" spans="2:49">
      <c r="B74" s="74">
        <v>43536</v>
      </c>
      <c r="C74" s="117">
        <v>10.532335035420404</v>
      </c>
      <c r="D74" s="117">
        <v>2.4695635421790003</v>
      </c>
      <c r="E74" s="117">
        <v>2.1451518142017827</v>
      </c>
      <c r="F74" s="117">
        <v>1.6694180052087642</v>
      </c>
      <c r="G74" s="117">
        <v>0.80822517911018321</v>
      </c>
      <c r="H74" s="117">
        <v>0.79617613932780207</v>
      </c>
      <c r="I74" s="117">
        <v>0.35761977281763835</v>
      </c>
      <c r="J74" s="117">
        <v>7.6211554336401761</v>
      </c>
      <c r="K74" s="79">
        <v>26.399644921905754</v>
      </c>
      <c r="L74" s="67"/>
      <c r="M74" s="74">
        <v>43902</v>
      </c>
      <c r="N74" s="116">
        <v>9.6708687016289119</v>
      </c>
      <c r="O74" s="116">
        <v>1.8360892477370949</v>
      </c>
      <c r="P74" s="116">
        <v>2.1026026999833838</v>
      </c>
      <c r="Q74" s="116">
        <v>1.3123872577547666</v>
      </c>
      <c r="R74" s="116">
        <v>0.83937599156718434</v>
      </c>
      <c r="S74" s="116">
        <v>0.72432255311055738</v>
      </c>
      <c r="T74" s="116">
        <v>0.38444960490360625</v>
      </c>
      <c r="U74" s="116">
        <v>7.7104814780788038</v>
      </c>
      <c r="V74" s="81">
        <v>24.580577534764309</v>
      </c>
      <c r="AK74" s="103">
        <v>43536</v>
      </c>
      <c r="AL74" s="118">
        <v>0.13335090028123114</v>
      </c>
      <c r="AM74" s="118">
        <v>0.14607275201999606</v>
      </c>
      <c r="AN74" s="118">
        <v>0.33572339584977473</v>
      </c>
      <c r="AO74" s="118">
        <v>0.15285708215037841</v>
      </c>
      <c r="AP74" s="118">
        <v>0.14657934976224476</v>
      </c>
      <c r="AQ74" s="53"/>
      <c r="AR74" s="74">
        <v>43902</v>
      </c>
      <c r="AS74" s="116">
        <v>0.15309162076120755</v>
      </c>
      <c r="AT74" s="116">
        <v>8.9211323146018692E-2</v>
      </c>
      <c r="AU74" s="116">
        <v>0.32489710745070893</v>
      </c>
      <c r="AV74" s="116">
        <v>0.13430412449318227</v>
      </c>
      <c r="AW74" s="77">
        <v>8.7993753103748198E-2</v>
      </c>
    </row>
    <row r="75" spans="2:49">
      <c r="B75" s="74">
        <v>43537</v>
      </c>
      <c r="C75" s="117">
        <v>10.986043479118704</v>
      </c>
      <c r="D75" s="117">
        <v>2.4967106430757053</v>
      </c>
      <c r="E75" s="117">
        <v>2.0267003493262634</v>
      </c>
      <c r="F75" s="117">
        <v>1.5486889538442383</v>
      </c>
      <c r="G75" s="117">
        <v>0.807000196036746</v>
      </c>
      <c r="H75" s="117">
        <v>0.80647037519530551</v>
      </c>
      <c r="I75" s="117">
        <v>0.35404085074735164</v>
      </c>
      <c r="J75" s="117">
        <v>7.7214662504674614</v>
      </c>
      <c r="K75" s="79">
        <v>26.747121097811778</v>
      </c>
      <c r="L75" s="67"/>
      <c r="M75" s="74">
        <v>43903</v>
      </c>
      <c r="N75" s="116">
        <v>9.9005603403903297</v>
      </c>
      <c r="O75" s="116">
        <v>1.9685452676017481</v>
      </c>
      <c r="P75" s="116">
        <v>2.0662107460701229</v>
      </c>
      <c r="Q75" s="116">
        <v>1.5053571165494963</v>
      </c>
      <c r="R75" s="116">
        <v>0.81082927285474093</v>
      </c>
      <c r="S75" s="116">
        <v>0.7485563560540881</v>
      </c>
      <c r="T75" s="116">
        <v>0.44250066263292448</v>
      </c>
      <c r="U75" s="116">
        <v>7.7417884218773825</v>
      </c>
      <c r="V75" s="81">
        <v>25.184348184030831</v>
      </c>
      <c r="AK75" s="103">
        <v>43537</v>
      </c>
      <c r="AL75" s="118">
        <v>0.10681424957462743</v>
      </c>
      <c r="AM75" s="118">
        <v>0.11746246358359093</v>
      </c>
      <c r="AN75" s="118">
        <v>0.41491241297033871</v>
      </c>
      <c r="AO75" s="118">
        <v>0.11692220689828382</v>
      </c>
      <c r="AP75" s="118">
        <v>0.1250612388673468</v>
      </c>
      <c r="AQ75" s="53"/>
      <c r="AR75" s="74">
        <v>43903</v>
      </c>
      <c r="AS75" s="116">
        <v>0.18126631902989779</v>
      </c>
      <c r="AT75" s="116">
        <v>9.941638905947657E-2</v>
      </c>
      <c r="AU75" s="116">
        <v>0.30537702368633585</v>
      </c>
      <c r="AV75" s="116">
        <v>0.12157576996544864</v>
      </c>
      <c r="AW75" s="77">
        <v>0.16399260481951553</v>
      </c>
    </row>
    <row r="76" spans="2:49">
      <c r="B76" s="74">
        <v>43538</v>
      </c>
      <c r="C76" s="117">
        <v>11.003068186199316</v>
      </c>
      <c r="D76" s="117">
        <v>2.4975332824968177</v>
      </c>
      <c r="E76" s="117">
        <v>1.9514946143375351</v>
      </c>
      <c r="F76" s="117">
        <v>1.6290956760326785</v>
      </c>
      <c r="G76" s="117">
        <v>0.79671351533556234</v>
      </c>
      <c r="H76" s="117">
        <v>0.86297559138044211</v>
      </c>
      <c r="I76" s="117">
        <v>0.36202403510665587</v>
      </c>
      <c r="J76" s="117">
        <v>7.7528177958454343</v>
      </c>
      <c r="K76" s="79">
        <v>26.855722696734446</v>
      </c>
      <c r="L76" s="67"/>
      <c r="M76" s="74">
        <v>43904</v>
      </c>
      <c r="N76" s="116">
        <v>9.7882666503291933</v>
      </c>
      <c r="O76" s="116">
        <v>2.0205031538469984</v>
      </c>
      <c r="P76" s="116">
        <v>2.1501780326851918</v>
      </c>
      <c r="Q76" s="116">
        <v>1.3778081765855403</v>
      </c>
      <c r="R76" s="116">
        <v>0.79056461818158097</v>
      </c>
      <c r="S76" s="116">
        <v>0.78063366187358196</v>
      </c>
      <c r="T76" s="116">
        <v>0.42346321744351439</v>
      </c>
      <c r="U76" s="116">
        <v>7.6633099093930692</v>
      </c>
      <c r="V76" s="81">
        <v>24.994727420338677</v>
      </c>
      <c r="AK76" s="103">
        <v>43538</v>
      </c>
      <c r="AL76" s="118">
        <v>0.12249933308793361</v>
      </c>
      <c r="AM76" s="118">
        <v>0.12794882144791717</v>
      </c>
      <c r="AN76" s="118">
        <v>0.39087478040998702</v>
      </c>
      <c r="AO76" s="118">
        <v>0.16209918638909979</v>
      </c>
      <c r="AP76" s="118">
        <v>0.12677785166393227</v>
      </c>
      <c r="AQ76" s="53"/>
      <c r="AR76" s="74">
        <v>43904</v>
      </c>
      <c r="AS76" s="116">
        <v>0.20048139252191199</v>
      </c>
      <c r="AT76" s="116">
        <v>0.10853863022378564</v>
      </c>
      <c r="AU76" s="116">
        <v>0.27140234704690241</v>
      </c>
      <c r="AV76" s="116">
        <v>0.1251744887977686</v>
      </c>
      <c r="AW76" s="77">
        <v>8.8065789309284423E-2</v>
      </c>
    </row>
    <row r="77" spans="2:49">
      <c r="B77" s="74">
        <v>43539</v>
      </c>
      <c r="C77" s="117">
        <v>10.883895236635034</v>
      </c>
      <c r="D77" s="117">
        <v>2.4662729844945517</v>
      </c>
      <c r="E77" s="117">
        <v>1.9946768453121713</v>
      </c>
      <c r="F77" s="117">
        <v>1.5850347208908662</v>
      </c>
      <c r="G77" s="117">
        <v>0.78536096356441432</v>
      </c>
      <c r="H77" s="117">
        <v>0.84775093249773181</v>
      </c>
      <c r="I77" s="117">
        <v>0.34626706249023192</v>
      </c>
      <c r="J77" s="117">
        <v>7.6742274785925737</v>
      </c>
      <c r="K77" s="79">
        <v>26.583486224477575</v>
      </c>
      <c r="L77" s="67"/>
      <c r="M77" s="74">
        <v>43905</v>
      </c>
      <c r="N77" s="116">
        <v>9.6691672820825314</v>
      </c>
      <c r="O77" s="116">
        <v>2.0058671295525619</v>
      </c>
      <c r="P77" s="116">
        <v>2.1427169094800238</v>
      </c>
      <c r="Q77" s="116">
        <v>1.0358180725648465</v>
      </c>
      <c r="R77" s="116">
        <v>0.79872106440587443</v>
      </c>
      <c r="S77" s="116">
        <v>0.69630549248390006</v>
      </c>
      <c r="T77" s="116">
        <v>0.40942285129636591</v>
      </c>
      <c r="U77" s="116">
        <v>7.3824940945939481</v>
      </c>
      <c r="V77" s="81">
        <v>24.140512896460052</v>
      </c>
      <c r="AK77" s="103">
        <v>43539</v>
      </c>
      <c r="AL77" s="118">
        <v>0.10870027472049966</v>
      </c>
      <c r="AM77" s="118">
        <v>0.12175086408445698</v>
      </c>
      <c r="AN77" s="118">
        <v>0.3853346874317648</v>
      </c>
      <c r="AO77" s="118">
        <v>0.17898617861258825</v>
      </c>
      <c r="AP77" s="118">
        <v>0.11387575596442982</v>
      </c>
      <c r="AQ77" s="53"/>
      <c r="AR77" s="74">
        <v>43905</v>
      </c>
      <c r="AS77" s="116">
        <v>8.9677078889639536E-2</v>
      </c>
      <c r="AT77" s="116">
        <v>7.9306701076182623E-2</v>
      </c>
      <c r="AU77" s="116">
        <v>0.20538509805246877</v>
      </c>
      <c r="AV77" s="116">
        <v>0.10703987534440979</v>
      </c>
      <c r="AW77" s="77">
        <v>8.8734852854648036E-2</v>
      </c>
    </row>
    <row r="78" spans="2:49">
      <c r="B78" s="74">
        <v>43540</v>
      </c>
      <c r="C78" s="117">
        <v>10.649805514276625</v>
      </c>
      <c r="D78" s="117">
        <v>2.4251410134389384</v>
      </c>
      <c r="E78" s="117">
        <v>2.0455747511216229</v>
      </c>
      <c r="F78" s="117">
        <v>1.272183712866112</v>
      </c>
      <c r="G78" s="117">
        <v>0.80216329361876892</v>
      </c>
      <c r="H78" s="117">
        <v>0.77755983679887686</v>
      </c>
      <c r="I78" s="117">
        <v>0.30516192816307314</v>
      </c>
      <c r="J78" s="117">
        <v>7.4178679181099234</v>
      </c>
      <c r="K78" s="79">
        <v>25.695457968393942</v>
      </c>
      <c r="L78" s="67"/>
      <c r="M78" s="74">
        <v>43906</v>
      </c>
      <c r="N78" s="116">
        <v>10.098775717543704</v>
      </c>
      <c r="O78" s="116">
        <v>1.9158555801417756</v>
      </c>
      <c r="P78" s="116">
        <v>2.4514755955808174</v>
      </c>
      <c r="Q78" s="116">
        <v>1.6105560241199899</v>
      </c>
      <c r="R78" s="116">
        <v>0.79707932106097634</v>
      </c>
      <c r="S78" s="116">
        <v>0.84654110729196375</v>
      </c>
      <c r="T78" s="116">
        <v>0.42973126468739209</v>
      </c>
      <c r="U78" s="116">
        <v>7.1986528816685569</v>
      </c>
      <c r="V78" s="81">
        <v>25.348667492095174</v>
      </c>
      <c r="AK78" s="103">
        <v>43540</v>
      </c>
      <c r="AL78" s="118">
        <v>0.10155307013018773</v>
      </c>
      <c r="AM78" s="118">
        <v>8.5233576350565846E-2</v>
      </c>
      <c r="AN78" s="118">
        <v>0.2718908623538846</v>
      </c>
      <c r="AO78" s="118">
        <v>0.1339968139208329</v>
      </c>
      <c r="AP78" s="118">
        <v>0.11730534723269628</v>
      </c>
      <c r="AQ78" s="53"/>
      <c r="AR78" s="74">
        <v>43906</v>
      </c>
      <c r="AS78" s="116">
        <v>0.20396218275091099</v>
      </c>
      <c r="AT78" s="116">
        <v>0.16747417637607218</v>
      </c>
      <c r="AU78" s="116">
        <v>0.27655227953865663</v>
      </c>
      <c r="AV78" s="116">
        <v>9.4382420018612606E-2</v>
      </c>
      <c r="AW78" s="77">
        <v>0.1532282127970199</v>
      </c>
    </row>
    <row r="79" spans="2:49">
      <c r="B79" s="74">
        <v>43541</v>
      </c>
      <c r="C79" s="117">
        <v>10.343360786825615</v>
      </c>
      <c r="D79" s="117">
        <v>2.4243183740178265</v>
      </c>
      <c r="E79" s="117">
        <v>2.0743542405358042</v>
      </c>
      <c r="F79" s="117">
        <v>1.133180556739759</v>
      </c>
      <c r="G79" s="117">
        <v>0.79818498109392877</v>
      </c>
      <c r="H79" s="117">
        <v>0.74727531937603953</v>
      </c>
      <c r="I79" s="117">
        <v>0.32426484104716513</v>
      </c>
      <c r="J79" s="117">
        <v>7.242278707622031</v>
      </c>
      <c r="K79" s="79">
        <v>25.087217807258167</v>
      </c>
      <c r="L79" s="67"/>
      <c r="M79" s="74">
        <v>43907</v>
      </c>
      <c r="N79" s="116">
        <v>9.989884866575327</v>
      </c>
      <c r="O79" s="116">
        <v>2.0000127198347868</v>
      </c>
      <c r="P79" s="116">
        <v>2.304763867236296</v>
      </c>
      <c r="Q79" s="116">
        <v>1.6184319700782002</v>
      </c>
      <c r="R79" s="116">
        <v>0.7937578961049081</v>
      </c>
      <c r="S79" s="116">
        <v>0.84407985697258481</v>
      </c>
      <c r="T79" s="116">
        <v>0.44300043035702774</v>
      </c>
      <c r="U79" s="116">
        <v>7.699692410469388</v>
      </c>
      <c r="V79" s="81">
        <v>25.693624017628519</v>
      </c>
      <c r="AK79" s="103">
        <v>43541</v>
      </c>
      <c r="AL79" s="118">
        <v>0.10213434914566566</v>
      </c>
      <c r="AM79" s="118">
        <v>7.736708925293341E-2</v>
      </c>
      <c r="AN79" s="118">
        <v>0.28953767958822058</v>
      </c>
      <c r="AO79" s="118">
        <v>0.10145809859334196</v>
      </c>
      <c r="AP79" s="118">
        <v>8.8319910100569624E-2</v>
      </c>
      <c r="AQ79" s="53"/>
      <c r="AR79" s="74">
        <v>43907</v>
      </c>
      <c r="AS79" s="116">
        <v>0.21845495048594871</v>
      </c>
      <c r="AT79" s="116">
        <v>0.17520970760876436</v>
      </c>
      <c r="AU79" s="116">
        <v>0.30661248475062647</v>
      </c>
      <c r="AV79" s="116">
        <v>8.5148383300569078E-2</v>
      </c>
      <c r="AW79" s="77">
        <v>0.10987376822361362</v>
      </c>
    </row>
    <row r="80" spans="2:49">
      <c r="B80" s="74">
        <v>43542</v>
      </c>
      <c r="C80" s="117">
        <v>10.713648165828918</v>
      </c>
      <c r="D80" s="117">
        <v>2.3733147299088664</v>
      </c>
      <c r="E80" s="117">
        <v>2.3075482396751323</v>
      </c>
      <c r="F80" s="117">
        <v>1.7871560989289423</v>
      </c>
      <c r="G80" s="117">
        <v>0.79398017096672135</v>
      </c>
      <c r="H80" s="117">
        <v>0.81759992088433842</v>
      </c>
      <c r="I80" s="117">
        <v>0.37250452684118152</v>
      </c>
      <c r="J80" s="117">
        <v>7.7783239150211863</v>
      </c>
      <c r="K80" s="79">
        <v>26.944075768055288</v>
      </c>
      <c r="L80" s="67"/>
      <c r="M80" s="74">
        <v>43908</v>
      </c>
      <c r="N80" s="116">
        <v>9.5270987499597286</v>
      </c>
      <c r="O80" s="116">
        <v>2.0812426546689111</v>
      </c>
      <c r="P80" s="116">
        <v>2.1659826487636575</v>
      </c>
      <c r="Q80" s="116">
        <v>1.5587254004061482</v>
      </c>
      <c r="R80" s="116">
        <v>0.79470045125362221</v>
      </c>
      <c r="S80" s="116">
        <v>0.75848520685280341</v>
      </c>
      <c r="T80" s="116">
        <v>0.37970241775610053</v>
      </c>
      <c r="U80" s="116">
        <v>7.672988939060942</v>
      </c>
      <c r="V80" s="81">
        <v>24.938926468721913</v>
      </c>
      <c r="AK80" s="103">
        <v>43542</v>
      </c>
      <c r="AL80" s="118">
        <v>0.21395792721889495</v>
      </c>
      <c r="AM80" s="118">
        <v>0.14980560340448595</v>
      </c>
      <c r="AN80" s="118">
        <v>0.3682720328762441</v>
      </c>
      <c r="AO80" s="118">
        <v>0.14044046909921806</v>
      </c>
      <c r="AP80" s="118">
        <v>0.22146267611401466</v>
      </c>
      <c r="AQ80" s="53"/>
      <c r="AR80" s="74">
        <v>43908</v>
      </c>
      <c r="AS80" s="116">
        <v>0.17118516242326851</v>
      </c>
      <c r="AT80" s="116">
        <v>0.14853319698965553</v>
      </c>
      <c r="AU80" s="116">
        <v>0.287762907519926</v>
      </c>
      <c r="AV80" s="116">
        <v>9.2408929046051289E-2</v>
      </c>
      <c r="AW80" s="77">
        <v>0.15296342516878972</v>
      </c>
    </row>
    <row r="81" spans="2:49">
      <c r="B81" s="74">
        <v>43543</v>
      </c>
      <c r="C81" s="117">
        <v>10.377410200986837</v>
      </c>
      <c r="D81" s="117">
        <v>2.4744993787056737</v>
      </c>
      <c r="E81" s="117">
        <v>2.2111075029812874</v>
      </c>
      <c r="F81" s="117">
        <v>2.1776075025213233</v>
      </c>
      <c r="G81" s="117">
        <v>0.79504834800775048</v>
      </c>
      <c r="H81" s="117">
        <v>0.83957915848916098</v>
      </c>
      <c r="I81" s="117">
        <v>0.36098850230373847</v>
      </c>
      <c r="J81" s="117">
        <v>7.8069314157217171</v>
      </c>
      <c r="K81" s="79">
        <v>27.043172009717487</v>
      </c>
      <c r="L81" s="67"/>
      <c r="M81" s="74">
        <v>43909</v>
      </c>
      <c r="N81" s="116">
        <v>9.8750390471946172</v>
      </c>
      <c r="O81" s="116">
        <v>2.131736938484718</v>
      </c>
      <c r="P81" s="116">
        <v>2.1137064955181497</v>
      </c>
      <c r="Q81" s="116">
        <v>1.7763345924084495</v>
      </c>
      <c r="R81" s="116">
        <v>0.78766922590453781</v>
      </c>
      <c r="S81" s="116">
        <v>0.71908454066975214</v>
      </c>
      <c r="T81" s="116">
        <v>0.38154955240414917</v>
      </c>
      <c r="U81" s="116">
        <v>7.6318469808265039</v>
      </c>
      <c r="V81" s="81">
        <v>25.416967373410877</v>
      </c>
      <c r="AK81" s="103">
        <v>43543</v>
      </c>
      <c r="AL81" s="118">
        <v>0.29720894955739902</v>
      </c>
      <c r="AM81" s="118">
        <v>0.2499966931551392</v>
      </c>
      <c r="AN81" s="118">
        <v>0.45077697665908534</v>
      </c>
      <c r="AO81" s="118">
        <v>0.12533996823670504</v>
      </c>
      <c r="AP81" s="118">
        <v>0.21568555324573216</v>
      </c>
      <c r="AQ81" s="53"/>
      <c r="AR81" s="74">
        <v>43909</v>
      </c>
      <c r="AS81" s="116">
        <v>0.17334486898770551</v>
      </c>
      <c r="AT81" s="116">
        <v>0.18525041218645605</v>
      </c>
      <c r="AU81" s="116">
        <v>0.29070328474779661</v>
      </c>
      <c r="AV81" s="116">
        <v>9.1001073464756471E-2</v>
      </c>
      <c r="AW81" s="77">
        <v>0.2044295830686873</v>
      </c>
    </row>
    <row r="82" spans="2:49">
      <c r="B82" s="74">
        <v>43544</v>
      </c>
      <c r="C82" s="117">
        <v>10.49828562125918</v>
      </c>
      <c r="D82" s="117">
        <v>2.515631349761287</v>
      </c>
      <c r="E82" s="117">
        <v>2.2143229245037954</v>
      </c>
      <c r="F82" s="117">
        <v>2.0674355975155372</v>
      </c>
      <c r="G82" s="117">
        <v>0.79479776581870587</v>
      </c>
      <c r="H82" s="117">
        <v>0.76392900761236171</v>
      </c>
      <c r="I82" s="117">
        <v>0.37055240648120397</v>
      </c>
      <c r="J82" s="117">
        <v>7.802351081476008</v>
      </c>
      <c r="K82" s="79">
        <v>27.027305754428081</v>
      </c>
      <c r="L82" s="67"/>
      <c r="M82" s="74">
        <v>43910</v>
      </c>
      <c r="N82" s="116">
        <v>10.069000875482038</v>
      </c>
      <c r="O82" s="116">
        <v>2.1493001676380419</v>
      </c>
      <c r="P82" s="116">
        <v>2.0142065666627778</v>
      </c>
      <c r="Q82" s="116">
        <v>1.5169508845307655</v>
      </c>
      <c r="R82" s="116">
        <v>0.78180593710824309</v>
      </c>
      <c r="S82" s="116">
        <v>0.65411790581853813</v>
      </c>
      <c r="T82" s="116">
        <v>0.38089047042781893</v>
      </c>
      <c r="U82" s="116">
        <v>7.5947139524122145</v>
      </c>
      <c r="V82" s="81">
        <v>25.160986760080434</v>
      </c>
      <c r="AK82" s="103">
        <v>43544</v>
      </c>
      <c r="AL82" s="118">
        <v>0.30199531190450601</v>
      </c>
      <c r="AM82" s="118">
        <v>0.23799133240337308</v>
      </c>
      <c r="AN82" s="118">
        <v>0.40922013521656631</v>
      </c>
      <c r="AO82" s="118">
        <v>0.15055672547692933</v>
      </c>
      <c r="AP82" s="118">
        <v>0.18791155774845764</v>
      </c>
      <c r="AQ82" s="53"/>
      <c r="AR82" s="74">
        <v>43910</v>
      </c>
      <c r="AS82" s="116">
        <v>8.5411974171450342E-2</v>
      </c>
      <c r="AT82" s="116">
        <v>0.15260302904564868</v>
      </c>
      <c r="AU82" s="116">
        <v>0.27838988964892825</v>
      </c>
      <c r="AV82" s="116">
        <v>9.8317715282099871E-2</v>
      </c>
      <c r="AW82" s="77">
        <v>0.14642734011976383</v>
      </c>
    </row>
    <row r="83" spans="2:49">
      <c r="B83" s="74">
        <v>43545</v>
      </c>
      <c r="C83" s="117">
        <v>10.494029444489028</v>
      </c>
      <c r="D83" s="117">
        <v>2.5139860709190627</v>
      </c>
      <c r="E83" s="117">
        <v>2.2201180357499268</v>
      </c>
      <c r="F83" s="117">
        <v>2.0379727484185421</v>
      </c>
      <c r="G83" s="117">
        <v>0.78168908897218903</v>
      </c>
      <c r="H83" s="117">
        <v>0.74676820768356988</v>
      </c>
      <c r="I83" s="117">
        <v>0.36970591130712394</v>
      </c>
      <c r="J83" s="117">
        <v>7.7777223125638528</v>
      </c>
      <c r="K83" s="79">
        <v>26.941991820103297</v>
      </c>
      <c r="L83" s="67"/>
      <c r="M83" s="74">
        <v>43911</v>
      </c>
      <c r="N83" s="116">
        <v>10.154922562574273</v>
      </c>
      <c r="O83" s="116">
        <v>2.0592886182272556</v>
      </c>
      <c r="P83" s="116">
        <v>2.0942673199660535</v>
      </c>
      <c r="Q83" s="116">
        <v>1.0318200526270198</v>
      </c>
      <c r="R83" s="116">
        <v>0.78118965104946858</v>
      </c>
      <c r="S83" s="116">
        <v>0.60502586204439679</v>
      </c>
      <c r="T83" s="116">
        <v>0.34531206022264593</v>
      </c>
      <c r="U83" s="116">
        <v>7.5522605074937497</v>
      </c>
      <c r="V83" s="81">
        <v>24.624086634204861</v>
      </c>
      <c r="AK83" s="103">
        <v>43545</v>
      </c>
      <c r="AL83" s="118">
        <v>0.2685340634907214</v>
      </c>
      <c r="AM83" s="118">
        <v>0.23965012284101456</v>
      </c>
      <c r="AN83" s="118">
        <v>0.36123183282475008</v>
      </c>
      <c r="AO83" s="118">
        <v>0.175766011331352</v>
      </c>
      <c r="AP83" s="118">
        <v>0.20114268099598595</v>
      </c>
      <c r="AQ83" s="53"/>
      <c r="AR83" s="74">
        <v>43911</v>
      </c>
      <c r="AS83" s="116">
        <v>8.0495168525044972E-2</v>
      </c>
      <c r="AT83" s="116">
        <v>6.9502476326600615E-2</v>
      </c>
      <c r="AU83" s="116">
        <v>0.20579122194992411</v>
      </c>
      <c r="AV83" s="116">
        <v>0.10558605214867391</v>
      </c>
      <c r="AW83" s="77">
        <v>7.3338314524613521E-2</v>
      </c>
    </row>
    <row r="84" spans="2:49">
      <c r="B84" s="74">
        <v>43546</v>
      </c>
      <c r="C84" s="117">
        <v>10.949440358895389</v>
      </c>
      <c r="D84" s="117">
        <v>2.2153679610553123</v>
      </c>
      <c r="E84" s="117">
        <v>2.0106451506951117</v>
      </c>
      <c r="F84" s="117">
        <v>2.0015520065234096</v>
      </c>
      <c r="G84" s="117">
        <v>0.77307603082605492</v>
      </c>
      <c r="H84" s="117">
        <v>0.73677652946629246</v>
      </c>
      <c r="I84" s="117">
        <v>0.38121175267465007</v>
      </c>
      <c r="J84" s="117">
        <v>7.7386801414957063</v>
      </c>
      <c r="K84" s="79">
        <v>26.806749931631927</v>
      </c>
      <c r="L84" s="67"/>
      <c r="M84" s="74">
        <v>43912</v>
      </c>
      <c r="N84" s="116">
        <v>9.8333542683082875</v>
      </c>
      <c r="O84" s="116">
        <v>2.037334581785601</v>
      </c>
      <c r="P84" s="116">
        <v>2.0488272136897088</v>
      </c>
      <c r="Q84" s="116">
        <v>1.0326839324308745</v>
      </c>
      <c r="R84" s="116">
        <v>0.79641160757458829</v>
      </c>
      <c r="S84" s="116">
        <v>0.61122698179363355</v>
      </c>
      <c r="T84" s="116">
        <v>0.34189021016377552</v>
      </c>
      <c r="U84" s="116">
        <v>7.2399901417028723</v>
      </c>
      <c r="V84" s="81">
        <v>23.941718937449341</v>
      </c>
      <c r="AK84" s="103">
        <v>43546</v>
      </c>
      <c r="AL84" s="118">
        <v>0.28020457145591987</v>
      </c>
      <c r="AM84" s="118">
        <v>0.24386903878091992</v>
      </c>
      <c r="AN84" s="118">
        <v>0.35682792680435399</v>
      </c>
      <c r="AO84" s="118">
        <v>0.18051615239431512</v>
      </c>
      <c r="AP84" s="118">
        <v>0.15473986290293584</v>
      </c>
      <c r="AQ84" s="53"/>
      <c r="AR84" s="74">
        <v>43912</v>
      </c>
      <c r="AS84" s="116">
        <v>8.0324665375220997E-2</v>
      </c>
      <c r="AT84" s="116">
        <v>6.7336078711162192E-2</v>
      </c>
      <c r="AU84" s="116">
        <v>0.20334141022195221</v>
      </c>
      <c r="AV84" s="116">
        <v>0.10459735888211912</v>
      </c>
      <c r="AW84" s="77">
        <v>9.431176491237675E-2</v>
      </c>
    </row>
    <row r="85" spans="2:49">
      <c r="B85" s="74">
        <v>43547</v>
      </c>
      <c r="C85" s="117">
        <v>10.619161041531523</v>
      </c>
      <c r="D85" s="117">
        <v>2.3288922011688045</v>
      </c>
      <c r="E85" s="117">
        <v>1.8617112372759248</v>
      </c>
      <c r="F85" s="117">
        <v>1.5986802428140174</v>
      </c>
      <c r="G85" s="117">
        <v>0.78866260169123148</v>
      </c>
      <c r="H85" s="117">
        <v>0.77256038172527453</v>
      </c>
      <c r="I85" s="117">
        <v>0.38970641811075646</v>
      </c>
      <c r="J85" s="117">
        <v>7.4510595728804105</v>
      </c>
      <c r="K85" s="79">
        <v>25.81043369719794</v>
      </c>
      <c r="L85" s="67"/>
      <c r="M85" s="74">
        <v>43913</v>
      </c>
      <c r="N85" s="116">
        <v>10.502862859809161</v>
      </c>
      <c r="O85" s="116">
        <v>1.7694953371974076</v>
      </c>
      <c r="P85" s="116">
        <v>2.2895356502580269</v>
      </c>
      <c r="Q85" s="116">
        <v>1.2133594192359853</v>
      </c>
      <c r="R85" s="116">
        <v>0.79384838589557161</v>
      </c>
      <c r="S85" s="116">
        <v>0.69514253233823753</v>
      </c>
      <c r="T85" s="116">
        <v>0.38048884884961187</v>
      </c>
      <c r="U85" s="116">
        <v>7.0060530938122927</v>
      </c>
      <c r="V85" s="81">
        <v>24.650786127396294</v>
      </c>
      <c r="AK85" s="103">
        <v>43547</v>
      </c>
      <c r="AL85" s="118">
        <v>0.13517569883590785</v>
      </c>
      <c r="AM85" s="118">
        <v>0.18770971785861756</v>
      </c>
      <c r="AN85" s="118">
        <v>0.25213330844997384</v>
      </c>
      <c r="AO85" s="118">
        <v>0.15451489964474005</v>
      </c>
      <c r="AP85" s="118">
        <v>0.16088938292977242</v>
      </c>
      <c r="AQ85" s="53"/>
      <c r="AR85" s="74">
        <v>43913</v>
      </c>
      <c r="AS85" s="116">
        <v>9.7952165094429791E-2</v>
      </c>
      <c r="AT85" s="116">
        <v>9.1806317071244939E-2</v>
      </c>
      <c r="AU85" s="116">
        <v>0.23537694577674895</v>
      </c>
      <c r="AV85" s="116">
        <v>0.10335623329219037</v>
      </c>
      <c r="AW85" s="77">
        <v>9.0030413096648193E-2</v>
      </c>
    </row>
    <row r="86" spans="2:49">
      <c r="B86" s="74">
        <v>43548</v>
      </c>
      <c r="C86" s="117">
        <v>10.240361308987914</v>
      </c>
      <c r="D86" s="117">
        <v>2.4341900470711733</v>
      </c>
      <c r="E86" s="117">
        <v>1.8686979743062959</v>
      </c>
      <c r="F86" s="117">
        <v>1.3570440272581776</v>
      </c>
      <c r="G86" s="117">
        <v>0.7891043232596493</v>
      </c>
      <c r="H86" s="117">
        <v>0.70817301936768162</v>
      </c>
      <c r="I86" s="117">
        <v>0.37800014253855874</v>
      </c>
      <c r="J86" s="117">
        <v>7.2141259497593921</v>
      </c>
      <c r="K86" s="79">
        <v>24.989696792548841</v>
      </c>
      <c r="L86" s="67"/>
      <c r="M86" s="74">
        <v>43914</v>
      </c>
      <c r="N86" s="116">
        <v>10.232337151934603</v>
      </c>
      <c r="O86" s="116">
        <v>1.8324302416634857</v>
      </c>
      <c r="P86" s="116">
        <v>2.1854654792073904</v>
      </c>
      <c r="Q86" s="116">
        <v>1.2682223119246088</v>
      </c>
      <c r="R86" s="116">
        <v>0.79491683988347006</v>
      </c>
      <c r="S86" s="116">
        <v>0.75950728430704717</v>
      </c>
      <c r="T86" s="116">
        <v>0.35660668107850835</v>
      </c>
      <c r="U86" s="116">
        <v>7.3132680656159401</v>
      </c>
      <c r="V86" s="81">
        <v>24.742754055615052</v>
      </c>
      <c r="AK86" s="103">
        <v>43548</v>
      </c>
      <c r="AL86" s="118">
        <v>0.10748804974909075</v>
      </c>
      <c r="AM86" s="118">
        <v>0.16021748429534399</v>
      </c>
      <c r="AN86" s="118">
        <v>0.25959792442830998</v>
      </c>
      <c r="AO86" s="118">
        <v>0.12578825138490415</v>
      </c>
      <c r="AP86" s="118">
        <v>0.10374180440056407</v>
      </c>
      <c r="AQ86" s="53"/>
      <c r="AR86" s="74">
        <v>43914</v>
      </c>
      <c r="AS86" s="116">
        <v>0.10758496156633675</v>
      </c>
      <c r="AT86" s="116">
        <v>0.11472017253224685</v>
      </c>
      <c r="AU86" s="116">
        <v>0.22638290985956561</v>
      </c>
      <c r="AV86" s="116">
        <v>0.10349024057496996</v>
      </c>
      <c r="AW86" s="77">
        <v>7.5567289357143186E-2</v>
      </c>
    </row>
    <row r="87" spans="2:49">
      <c r="B87" s="74">
        <v>43549</v>
      </c>
      <c r="C87" s="117">
        <v>10.667681456711266</v>
      </c>
      <c r="D87" s="117">
        <v>2.4276089317022751</v>
      </c>
      <c r="E87" s="117">
        <v>2.1496903153968505</v>
      </c>
      <c r="F87" s="117">
        <v>1.5840784330297799</v>
      </c>
      <c r="G87" s="117">
        <v>0.7894871144564104</v>
      </c>
      <c r="H87" s="117">
        <v>0.81682641119127786</v>
      </c>
      <c r="I87" s="117">
        <v>0.38518714578697449</v>
      </c>
      <c r="J87" s="117">
        <v>7.6382294612468087</v>
      </c>
      <c r="K87" s="79">
        <v>26.458789269521645</v>
      </c>
      <c r="L87" s="67"/>
      <c r="M87" s="74">
        <v>43915</v>
      </c>
      <c r="N87" s="116">
        <v>9.9175745358541398</v>
      </c>
      <c r="O87" s="116">
        <v>1.721928258240488</v>
      </c>
      <c r="P87" s="116">
        <v>2.123579841231114</v>
      </c>
      <c r="Q87" s="116">
        <v>1.3950962168778733</v>
      </c>
      <c r="R87" s="116">
        <v>0.79117303556290663</v>
      </c>
      <c r="S87" s="116">
        <v>0.74041460198080078</v>
      </c>
      <c r="T87" s="116">
        <v>0.35259513331513925</v>
      </c>
      <c r="U87" s="116">
        <v>7.3912970245292327</v>
      </c>
      <c r="V87" s="81">
        <v>24.433658647591695</v>
      </c>
      <c r="AK87" s="103">
        <v>43549</v>
      </c>
      <c r="AL87" s="118">
        <v>0.13591072560156656</v>
      </c>
      <c r="AM87" s="118">
        <v>0.16402677688117379</v>
      </c>
      <c r="AN87" s="118">
        <v>0.32650440134088354</v>
      </c>
      <c r="AO87" s="118">
        <v>0.12191807353877877</v>
      </c>
      <c r="AP87" s="118">
        <v>0.1501778159944096</v>
      </c>
      <c r="AQ87" s="53"/>
      <c r="AR87" s="74">
        <v>43915</v>
      </c>
      <c r="AS87" s="116">
        <v>0.10220463994966916</v>
      </c>
      <c r="AT87" s="116">
        <v>0.12477972966187893</v>
      </c>
      <c r="AU87" s="116">
        <v>0.2658050751136431</v>
      </c>
      <c r="AV87" s="116">
        <v>0.10579329596971677</v>
      </c>
      <c r="AW87" s="77">
        <v>0.13308896349852437</v>
      </c>
    </row>
    <row r="88" spans="2:49">
      <c r="B88" s="74">
        <v>43550</v>
      </c>
      <c r="C88" s="117">
        <v>10.621714747593614</v>
      </c>
      <c r="D88" s="117">
        <v>2.5106955132346132</v>
      </c>
      <c r="E88" s="117">
        <v>2.1650767330877048</v>
      </c>
      <c r="F88" s="117">
        <v>1.8267562191457396</v>
      </c>
      <c r="G88" s="117">
        <v>0.78902515158642361</v>
      </c>
      <c r="H88" s="117">
        <v>0.78625664892016112</v>
      </c>
      <c r="I88" s="117">
        <v>0.3973138045609329</v>
      </c>
      <c r="J88" s="117">
        <v>7.7503559066921675</v>
      </c>
      <c r="K88" s="79">
        <v>26.847194724821357</v>
      </c>
      <c r="L88" s="67"/>
      <c r="M88" s="74">
        <v>43916</v>
      </c>
      <c r="N88" s="116">
        <v>10.560711124386112</v>
      </c>
      <c r="O88" s="116">
        <v>1.57556801529612</v>
      </c>
      <c r="P88" s="116">
        <v>2.0327915743793938</v>
      </c>
      <c r="Q88" s="116">
        <v>1.3798123965469014</v>
      </c>
      <c r="R88" s="116">
        <v>0.78727494895950334</v>
      </c>
      <c r="S88" s="116">
        <v>0.73360789757358358</v>
      </c>
      <c r="T88" s="116">
        <v>0.37544894746716595</v>
      </c>
      <c r="U88" s="116">
        <v>7.2020649918680215</v>
      </c>
      <c r="V88" s="81">
        <v>24.647279896476803</v>
      </c>
      <c r="AK88" s="103">
        <v>43550</v>
      </c>
      <c r="AL88" s="118">
        <v>0.17662871628143575</v>
      </c>
      <c r="AM88" s="118">
        <v>0.20698869626207814</v>
      </c>
      <c r="AN88" s="118">
        <v>0.35834693881868679</v>
      </c>
      <c r="AO88" s="118">
        <v>9.9645872459044771E-2</v>
      </c>
      <c r="AP88" s="118">
        <v>0.20164906359935417</v>
      </c>
      <c r="AQ88" s="53"/>
      <c r="AR88" s="74">
        <v>43916</v>
      </c>
      <c r="AS88" s="116">
        <v>9.4942468753462933E-2</v>
      </c>
      <c r="AT88" s="116">
        <v>0.11862698986332666</v>
      </c>
      <c r="AU88" s="116">
        <v>0.25557055184630956</v>
      </c>
      <c r="AV88" s="116">
        <v>8.6552343321317976E-2</v>
      </c>
      <c r="AW88" s="77">
        <v>0.1559005377308979</v>
      </c>
    </row>
    <row r="89" spans="2:49">
      <c r="B89" s="74">
        <v>43551</v>
      </c>
      <c r="C89" s="117">
        <v>10.652359220338715</v>
      </c>
      <c r="D89" s="117">
        <v>2.5106955132346132</v>
      </c>
      <c r="E89" s="117">
        <v>1.9721053957424628</v>
      </c>
      <c r="F89" s="117">
        <v>2.0214697389834932</v>
      </c>
      <c r="G89" s="117">
        <v>0.78678451636843394</v>
      </c>
      <c r="H89" s="117">
        <v>0.74784918397323141</v>
      </c>
      <c r="I89" s="117">
        <v>0.3411192360681557</v>
      </c>
      <c r="J89" s="117">
        <v>7.7241967580974844</v>
      </c>
      <c r="K89" s="79">
        <v>26.756579562806593</v>
      </c>
      <c r="L89" s="67"/>
      <c r="M89" s="74">
        <v>43917</v>
      </c>
      <c r="N89" s="116">
        <v>10.352287229954456</v>
      </c>
      <c r="O89" s="116">
        <v>1.4540890136522948</v>
      </c>
      <c r="P89" s="116">
        <v>2.0170704048194548</v>
      </c>
      <c r="Q89" s="116">
        <v>1.3300551817580073</v>
      </c>
      <c r="R89" s="116">
        <v>0.78104941997635924</v>
      </c>
      <c r="S89" s="116">
        <v>0.7665952806141797</v>
      </c>
      <c r="T89" s="116">
        <v>0.36649755000543938</v>
      </c>
      <c r="U89" s="116">
        <v>7.2784977289652595</v>
      </c>
      <c r="V89" s="81">
        <v>24.346141809745454</v>
      </c>
      <c r="AK89" s="103">
        <v>43551</v>
      </c>
      <c r="AL89" s="118">
        <v>0.24903377543983368</v>
      </c>
      <c r="AM89" s="118">
        <v>0.23218965801302624</v>
      </c>
      <c r="AN89" s="118">
        <v>0.38113684526894459</v>
      </c>
      <c r="AO89" s="118">
        <v>0.1279707261934562</v>
      </c>
      <c r="AP89" s="118">
        <v>0.20840357757863584</v>
      </c>
      <c r="AQ89" s="53"/>
      <c r="AR89" s="74">
        <v>43917</v>
      </c>
      <c r="AS89" s="116">
        <v>9.7090808441244972E-2</v>
      </c>
      <c r="AT89" s="116">
        <v>0.11666063877125625</v>
      </c>
      <c r="AU89" s="116">
        <v>0.26484203874294221</v>
      </c>
      <c r="AV89" s="116">
        <v>9.9138899445179424E-2</v>
      </c>
      <c r="AW89" s="77">
        <v>0.11484994198547301</v>
      </c>
    </row>
    <row r="90" spans="2:49">
      <c r="B90" s="74">
        <v>43552</v>
      </c>
      <c r="C90" s="117">
        <v>10.867721764908454</v>
      </c>
      <c r="D90" s="117">
        <v>2.5518274842902264</v>
      </c>
      <c r="E90" s="117">
        <v>1.9271503939688366</v>
      </c>
      <c r="F90" s="117">
        <v>2.0503612677073804</v>
      </c>
      <c r="G90" s="117">
        <v>0.76965473842287402</v>
      </c>
      <c r="H90" s="117">
        <v>0.77385516016151079</v>
      </c>
      <c r="I90" s="117">
        <v>0.34556522614769664</v>
      </c>
      <c r="J90" s="117">
        <v>7.8271812295412317</v>
      </c>
      <c r="K90" s="79">
        <v>27.113317265148208</v>
      </c>
      <c r="L90" s="67"/>
      <c r="M90" s="74">
        <v>43918</v>
      </c>
      <c r="N90" s="116">
        <v>10.478192276386638</v>
      </c>
      <c r="O90" s="116">
        <v>1.4196943565603684</v>
      </c>
      <c r="P90" s="116">
        <v>1.7299216627318892</v>
      </c>
      <c r="Q90" s="116">
        <v>1.0797257870230932</v>
      </c>
      <c r="R90" s="116">
        <v>0.77010127940283324</v>
      </c>
      <c r="S90" s="116">
        <v>0.65164072925539951</v>
      </c>
      <c r="T90" s="116">
        <v>0.28609326251389217</v>
      </c>
      <c r="U90" s="116">
        <v>7.161457653590098</v>
      </c>
      <c r="V90" s="81">
        <v>23.57682700746421</v>
      </c>
      <c r="AK90" s="103">
        <v>43552</v>
      </c>
      <c r="AL90" s="118">
        <v>0.27966399295978656</v>
      </c>
      <c r="AM90" s="118">
        <v>0.23810861317587825</v>
      </c>
      <c r="AN90" s="118">
        <v>0.32491355055051507</v>
      </c>
      <c r="AO90" s="118">
        <v>0.16400023899905966</v>
      </c>
      <c r="AP90" s="118">
        <v>0.20079330122849459</v>
      </c>
      <c r="AQ90" s="53"/>
      <c r="AR90" s="74">
        <v>43918</v>
      </c>
      <c r="AS90" s="116">
        <v>8.1557339999133588E-2</v>
      </c>
      <c r="AT90" s="116">
        <v>8.0795603809190444E-2</v>
      </c>
      <c r="AU90" s="116">
        <v>0.24886950753828033</v>
      </c>
      <c r="AV90" s="116">
        <v>9.9993585428953854E-2</v>
      </c>
      <c r="AW90" s="77">
        <v>6.7676705352496258E-2</v>
      </c>
    </row>
    <row r="91" spans="2:49">
      <c r="B91" s="74">
        <v>43553</v>
      </c>
      <c r="C91" s="117">
        <v>10.675342574897542</v>
      </c>
      <c r="D91" s="117">
        <v>2.5765066669235939</v>
      </c>
      <c r="E91" s="117">
        <v>1.9496995632184912</v>
      </c>
      <c r="F91" s="117">
        <v>1.883883218642304</v>
      </c>
      <c r="G91" s="117">
        <v>0.75236200518873309</v>
      </c>
      <c r="H91" s="117">
        <v>0.78853150726610532</v>
      </c>
      <c r="I91" s="117">
        <v>0.34968457797404723</v>
      </c>
      <c r="J91" s="117">
        <v>7.701318185381048</v>
      </c>
      <c r="K91" s="79">
        <v>26.677328299491865</v>
      </c>
      <c r="L91" s="67"/>
      <c r="M91" s="74">
        <v>43919</v>
      </c>
      <c r="N91" s="116">
        <v>10.618559388963064</v>
      </c>
      <c r="O91" s="116">
        <v>1.4248169650634213</v>
      </c>
      <c r="P91" s="116">
        <v>1.7229673998614794</v>
      </c>
      <c r="Q91" s="116">
        <v>0.97259806539425364</v>
      </c>
      <c r="R91" s="116">
        <v>0.78595722651098798</v>
      </c>
      <c r="S91" s="116">
        <v>0.68783044947701799</v>
      </c>
      <c r="T91" s="116">
        <v>0.29282199297340161</v>
      </c>
      <c r="U91" s="116">
        <v>6.759293993333471</v>
      </c>
      <c r="V91" s="81">
        <v>23.264845481577098</v>
      </c>
      <c r="AK91" s="103">
        <v>43553</v>
      </c>
      <c r="AL91" s="118">
        <v>0.24194964346859249</v>
      </c>
      <c r="AM91" s="118">
        <v>0.21007654431920203</v>
      </c>
      <c r="AN91" s="118">
        <v>0.31875526599956405</v>
      </c>
      <c r="AO91" s="118">
        <v>0.17756080423210807</v>
      </c>
      <c r="AP91" s="118">
        <v>0.1737524702086326</v>
      </c>
      <c r="AQ91" s="53"/>
      <c r="AR91" s="74">
        <v>43919</v>
      </c>
      <c r="AS91" s="116">
        <v>7.8296309385463225E-2</v>
      </c>
      <c r="AT91" s="116">
        <v>6.615091153719431E-2</v>
      </c>
      <c r="AU91" s="116">
        <v>0.25482113262464196</v>
      </c>
      <c r="AV91" s="116">
        <v>9.6106595116236759E-2</v>
      </c>
      <c r="AW91" s="77">
        <v>7.0373915521014185E-2</v>
      </c>
    </row>
    <row r="92" spans="2:49">
      <c r="B92" s="74">
        <v>43554</v>
      </c>
      <c r="C92" s="117">
        <v>10.20460942411863</v>
      </c>
      <c r="D92" s="117">
        <v>2.6061216860836356</v>
      </c>
      <c r="E92" s="117">
        <v>1.6960243798692178</v>
      </c>
      <c r="F92" s="117">
        <v>1.5017242245574522</v>
      </c>
      <c r="G92" s="117">
        <v>0.7685447976836709</v>
      </c>
      <c r="H92" s="117">
        <v>0.77102151469652636</v>
      </c>
      <c r="I92" s="117">
        <v>0.36233442709358299</v>
      </c>
      <c r="J92" s="117">
        <v>7.2688377519205325</v>
      </c>
      <c r="K92" s="79">
        <v>25.179218206023247</v>
      </c>
      <c r="L92" s="67"/>
      <c r="M92" s="74">
        <v>43920</v>
      </c>
      <c r="N92" s="116">
        <v>10.817625475889624</v>
      </c>
      <c r="O92" s="116">
        <v>1.4116445431984281</v>
      </c>
      <c r="P92" s="116">
        <v>1.8571042014557184</v>
      </c>
      <c r="Q92" s="116">
        <v>1.3757851932432521</v>
      </c>
      <c r="R92" s="116">
        <v>0.78536735672650637</v>
      </c>
      <c r="S92" s="116">
        <v>0.79499917678858545</v>
      </c>
      <c r="T92" s="116">
        <v>0.32141049198016852</v>
      </c>
      <c r="U92" s="116">
        <v>6.6941245496834316</v>
      </c>
      <c r="V92" s="81">
        <v>24.058060988965714</v>
      </c>
      <c r="AK92" s="103">
        <v>43554</v>
      </c>
      <c r="AL92" s="118">
        <v>0.12696518218945654</v>
      </c>
      <c r="AM92" s="118">
        <v>0.15562569243112986</v>
      </c>
      <c r="AN92" s="118">
        <v>0.24578502924134951</v>
      </c>
      <c r="AO92" s="118">
        <v>0.17091376132907662</v>
      </c>
      <c r="AP92" s="118">
        <v>0.1589791817599375</v>
      </c>
      <c r="AQ92" s="53"/>
      <c r="AR92" s="74">
        <v>43920</v>
      </c>
      <c r="AS92" s="116">
        <v>9.1889830878466319E-2</v>
      </c>
      <c r="AT92" s="116">
        <v>0.12386747562076242</v>
      </c>
      <c r="AU92" s="116">
        <v>0.28742212533864459</v>
      </c>
      <c r="AV92" s="116">
        <v>0.10470331812896887</v>
      </c>
      <c r="AW92" s="77">
        <v>0.11836181615115095</v>
      </c>
    </row>
    <row r="93" spans="2:49">
      <c r="B93" s="74">
        <v>43555</v>
      </c>
      <c r="C93" s="117">
        <v>10.094800063448684</v>
      </c>
      <c r="D93" s="117">
        <v>2.6373819840859012</v>
      </c>
      <c r="E93" s="117">
        <v>1.902145562110527</v>
      </c>
      <c r="F93" s="117">
        <v>1.3319948934570878</v>
      </c>
      <c r="G93" s="117">
        <v>0.77170346560446867</v>
      </c>
      <c r="H93" s="117">
        <v>0.66977616125131179</v>
      </c>
      <c r="I93" s="117">
        <v>0.3427558236906928</v>
      </c>
      <c r="J93" s="117">
        <v>7.2039745946088409</v>
      </c>
      <c r="K93" s="79">
        <v>24.954532548257514</v>
      </c>
      <c r="L93" s="67"/>
      <c r="M93" s="74">
        <v>43921</v>
      </c>
      <c r="N93" s="116">
        <v>10.771687148137342</v>
      </c>
      <c r="O93" s="116">
        <v>1.4204261577750901</v>
      </c>
      <c r="P93" s="116">
        <v>2.0143985709206853</v>
      </c>
      <c r="Q93" s="116">
        <v>1.5474921831048787</v>
      </c>
      <c r="R93" s="116">
        <v>0.78916596076501833</v>
      </c>
      <c r="S93" s="116">
        <v>0.76428162783493958</v>
      </c>
      <c r="T93" s="116">
        <v>0.29448800292853727</v>
      </c>
      <c r="U93" s="116">
        <v>7.8298181599285623</v>
      </c>
      <c r="V93" s="81">
        <v>25.431757811395059</v>
      </c>
      <c r="AK93" s="103">
        <v>43555</v>
      </c>
      <c r="AL93" s="118">
        <v>0.10555279719321206</v>
      </c>
      <c r="AM93" s="118">
        <v>0.13157838718348741</v>
      </c>
      <c r="AN93" s="118">
        <v>0.25043186375439253</v>
      </c>
      <c r="AO93" s="118">
        <v>0.18065395795468769</v>
      </c>
      <c r="AP93" s="118">
        <v>0.12849979480371115</v>
      </c>
      <c r="AQ93" s="53"/>
      <c r="AR93" s="74">
        <v>43921</v>
      </c>
      <c r="AS93" s="116">
        <v>0.12818553102395763</v>
      </c>
      <c r="AT93" s="116">
        <v>0.14773016805105091</v>
      </c>
      <c r="AU93" s="116">
        <v>0.27226184192889535</v>
      </c>
      <c r="AV93" s="116">
        <v>0.10487394368088007</v>
      </c>
      <c r="AW93" s="77">
        <v>0.14741925684085039</v>
      </c>
    </row>
    <row r="94" spans="2:49">
      <c r="B94" s="74">
        <v>43556</v>
      </c>
      <c r="C94" s="117">
        <v>12.050663496191412</v>
      </c>
      <c r="D94" s="117">
        <v>2.1200647260258449</v>
      </c>
      <c r="E94" s="117">
        <v>2.6158514544405618</v>
      </c>
      <c r="F94" s="117">
        <v>1.8928475626101404</v>
      </c>
      <c r="G94" s="117">
        <v>0.86663977299141881</v>
      </c>
      <c r="H94" s="117">
        <v>0.84884758556090245</v>
      </c>
      <c r="I94" s="117">
        <v>0.36711932951609255</v>
      </c>
      <c r="J94" s="117">
        <v>8.4261669596810478</v>
      </c>
      <c r="K94" s="79">
        <v>29.188200887017423</v>
      </c>
      <c r="L94" s="67"/>
      <c r="M94" s="74">
        <v>43922</v>
      </c>
      <c r="N94" s="116">
        <v>12.67209279987263</v>
      </c>
      <c r="O94" s="116">
        <v>0.68099559179479241</v>
      </c>
      <c r="P94" s="116">
        <v>1.7248020160326878</v>
      </c>
      <c r="Q94" s="116">
        <v>1.5960082143576639</v>
      </c>
      <c r="R94" s="116">
        <v>0.81159588836083352</v>
      </c>
      <c r="S94" s="116">
        <v>0.79610872237214092</v>
      </c>
      <c r="T94" s="116">
        <v>0.31164011344184206</v>
      </c>
      <c r="U94" s="116">
        <v>7.8730211662985363</v>
      </c>
      <c r="V94" s="81">
        <v>26.466264512531126</v>
      </c>
      <c r="AK94" s="103">
        <v>43556</v>
      </c>
      <c r="AL94" s="118">
        <v>0.15739130633380674</v>
      </c>
      <c r="AM94" s="118">
        <v>0.17260993373280437</v>
      </c>
      <c r="AN94" s="118">
        <v>0.41184702331452577</v>
      </c>
      <c r="AO94" s="118">
        <v>0.22127380845310754</v>
      </c>
      <c r="AP94" s="118">
        <v>0.1679428154803404</v>
      </c>
      <c r="AQ94" s="53"/>
      <c r="AR94" s="74">
        <v>43922</v>
      </c>
      <c r="AS94" s="116">
        <v>0.38559564059757218</v>
      </c>
      <c r="AT94" s="116">
        <v>0.15179845357783303</v>
      </c>
      <c r="AU94" s="116">
        <v>0.23123697465616511</v>
      </c>
      <c r="AV94" s="116">
        <v>9.147929786530741E-2</v>
      </c>
      <c r="AW94" s="77">
        <v>0.16502447090518721</v>
      </c>
    </row>
    <row r="95" spans="2:49">
      <c r="B95" s="74">
        <v>43557</v>
      </c>
      <c r="C95" s="117">
        <v>12.405180242402009</v>
      </c>
      <c r="D95" s="117">
        <v>2.169622787686126</v>
      </c>
      <c r="E95" s="117">
        <v>2.5353300023277114</v>
      </c>
      <c r="F95" s="117">
        <v>1.9764009461318701</v>
      </c>
      <c r="G95" s="117">
        <v>0.86560316299014162</v>
      </c>
      <c r="H95" s="117">
        <v>0.92218083798530326</v>
      </c>
      <c r="I95" s="117">
        <v>0.4305410827385816</v>
      </c>
      <c r="J95" s="117">
        <v>8.6464698082748086</v>
      </c>
      <c r="K95" s="79">
        <v>29.95132887053655</v>
      </c>
      <c r="L95" s="67"/>
      <c r="M95" s="74">
        <v>43923</v>
      </c>
      <c r="N95" s="116">
        <v>12.757313317607149</v>
      </c>
      <c r="O95" s="116">
        <v>0.69501910724611671</v>
      </c>
      <c r="P95" s="116">
        <v>1.7037310554805158</v>
      </c>
      <c r="Q95" s="116">
        <v>1.3939714999241959</v>
      </c>
      <c r="R95" s="116">
        <v>0.80591180093595816</v>
      </c>
      <c r="S95" s="116">
        <v>0.68445901524946851</v>
      </c>
      <c r="T95" s="116">
        <v>0.31660066066320564</v>
      </c>
      <c r="U95" s="116">
        <v>7.8755769810858478</v>
      </c>
      <c r="V95" s="81">
        <v>26.232583438192457</v>
      </c>
      <c r="AK95" s="103">
        <v>43557</v>
      </c>
      <c r="AL95" s="118">
        <v>0.13717937686749665</v>
      </c>
      <c r="AM95" s="118">
        <v>0.18018913035149137</v>
      </c>
      <c r="AN95" s="118">
        <v>0.46180976910893545</v>
      </c>
      <c r="AO95" s="118">
        <v>0.20878740710837981</v>
      </c>
      <c r="AP95" s="118">
        <v>0.22066613196058391</v>
      </c>
      <c r="AQ95" s="53"/>
      <c r="AR95" s="74">
        <v>43923</v>
      </c>
      <c r="AS95" s="116">
        <v>0.2437520183268265</v>
      </c>
      <c r="AT95" s="116">
        <v>0.12969433162497296</v>
      </c>
      <c r="AU95" s="116">
        <v>0.24525947640984752</v>
      </c>
      <c r="AV95" s="116">
        <v>9.0434798805168859E-2</v>
      </c>
      <c r="AW95" s="77">
        <v>9.4699486269690658E-2</v>
      </c>
    </row>
    <row r="96" spans="2:49">
      <c r="B96" s="74">
        <v>43558</v>
      </c>
      <c r="C96" s="117">
        <v>12.459423241822213</v>
      </c>
      <c r="D96" s="117">
        <v>2.2658237309090241</v>
      </c>
      <c r="E96" s="117">
        <v>2.3363699281860377</v>
      </c>
      <c r="F96" s="117">
        <v>2.082979149198636</v>
      </c>
      <c r="G96" s="117">
        <v>0.85130129726580117</v>
      </c>
      <c r="H96" s="117">
        <v>0.91369228499524691</v>
      </c>
      <c r="I96" s="117">
        <v>0.40218561525794039</v>
      </c>
      <c r="J96" s="117">
        <v>8.6492767072945433</v>
      </c>
      <c r="K96" s="79">
        <v>29.961051954929445</v>
      </c>
      <c r="L96" s="67"/>
      <c r="M96" s="74">
        <v>43924</v>
      </c>
      <c r="N96" s="116">
        <v>12.524443298216312</v>
      </c>
      <c r="O96" s="116">
        <v>0.72204002726208283</v>
      </c>
      <c r="P96" s="116">
        <v>1.7782865681093178</v>
      </c>
      <c r="Q96" s="116">
        <v>1.4398463958448047</v>
      </c>
      <c r="R96" s="116">
        <v>0.79831634658979156</v>
      </c>
      <c r="S96" s="116">
        <v>0.68036118340512386</v>
      </c>
      <c r="T96" s="116">
        <v>0.31737267244530998</v>
      </c>
      <c r="U96" s="116">
        <v>7.6165730976881445</v>
      </c>
      <c r="V96" s="81">
        <v>25.877239589560887</v>
      </c>
      <c r="AK96" s="103">
        <v>43558</v>
      </c>
      <c r="AL96" s="118">
        <v>0.26974874712231206</v>
      </c>
      <c r="AM96" s="118">
        <v>0.23199158650203006</v>
      </c>
      <c r="AN96" s="118">
        <v>0.44927653216164359</v>
      </c>
      <c r="AO96" s="118">
        <v>0.14618259682326457</v>
      </c>
      <c r="AP96" s="118">
        <v>0.20147462596804944</v>
      </c>
      <c r="AQ96" s="53"/>
      <c r="AR96" s="74">
        <v>43924</v>
      </c>
      <c r="AS96" s="116">
        <v>0.18568430684964612</v>
      </c>
      <c r="AT96" s="116">
        <v>0.12138855057141919</v>
      </c>
      <c r="AU96" s="116">
        <v>0.23289118722646071</v>
      </c>
      <c r="AV96" s="116">
        <v>9.4831104759196164E-2</v>
      </c>
      <c r="AW96" s="77">
        <v>0.153461893947408</v>
      </c>
    </row>
    <row r="97" spans="2:49">
      <c r="B97" s="74">
        <v>43559</v>
      </c>
      <c r="C97" s="117">
        <v>11.611876375881574</v>
      </c>
      <c r="D97" s="117">
        <v>2.3000770970565712</v>
      </c>
      <c r="E97" s="117">
        <v>2.4448836397860707</v>
      </c>
      <c r="F97" s="117">
        <v>2.1367870795796802</v>
      </c>
      <c r="G97" s="117">
        <v>0.83481003723711833</v>
      </c>
      <c r="H97" s="117">
        <v>0.84973616510025718</v>
      </c>
      <c r="I97" s="117">
        <v>0.43272508704213053</v>
      </c>
      <c r="J97" s="117">
        <v>8.3648281822974937</v>
      </c>
      <c r="K97" s="79">
        <v>28.975723663980894</v>
      </c>
      <c r="L97" s="67"/>
      <c r="M97" s="74">
        <v>43925</v>
      </c>
      <c r="N97" s="116">
        <v>10.963718700171317</v>
      </c>
      <c r="O97" s="116">
        <v>0.72067187941317312</v>
      </c>
      <c r="P97" s="116">
        <v>1.8305082774183741</v>
      </c>
      <c r="Q97" s="116">
        <v>1.2161393893275605</v>
      </c>
      <c r="R97" s="116">
        <v>0.76918543426111952</v>
      </c>
      <c r="S97" s="116">
        <v>0.56685606872482108</v>
      </c>
      <c r="T97" s="116">
        <v>0.30109244014275038</v>
      </c>
      <c r="U97" s="116">
        <v>7.1474852357601062</v>
      </c>
      <c r="V97" s="81">
        <v>23.515657425219224</v>
      </c>
      <c r="AK97" s="103">
        <v>43559</v>
      </c>
      <c r="AL97" s="118">
        <v>0.29589469457916134</v>
      </c>
      <c r="AM97" s="118">
        <v>0.24286641181372881</v>
      </c>
      <c r="AN97" s="118">
        <v>0.42725478283994484</v>
      </c>
      <c r="AO97" s="118">
        <v>0.17894154398515305</v>
      </c>
      <c r="AP97" s="118">
        <v>0.1823354298291793</v>
      </c>
      <c r="AQ97" s="53"/>
      <c r="AR97" s="74">
        <v>43925</v>
      </c>
      <c r="AS97" s="116">
        <v>0.12324620148868017</v>
      </c>
      <c r="AT97" s="116">
        <v>0.11067208182111543</v>
      </c>
      <c r="AU97" s="116">
        <v>0.20985800327884041</v>
      </c>
      <c r="AV97" s="116">
        <v>8.6474484951319139E-2</v>
      </c>
      <c r="AW97" s="77">
        <v>9.9075578642086673E-2</v>
      </c>
    </row>
    <row r="98" spans="2:49">
      <c r="B98" s="74">
        <v>43560</v>
      </c>
      <c r="C98" s="117">
        <v>10.473742013047001</v>
      </c>
      <c r="D98" s="117">
        <v>2.3321440781308711</v>
      </c>
      <c r="E98" s="117">
        <v>2.4375635471639714</v>
      </c>
      <c r="F98" s="117">
        <v>2.0557150391399817</v>
      </c>
      <c r="G98" s="117">
        <v>0.85747674168099286</v>
      </c>
      <c r="H98" s="117">
        <v>0.79647352819069372</v>
      </c>
      <c r="I98" s="117">
        <v>0.4651175190044477</v>
      </c>
      <c r="J98" s="117">
        <v>7.8807919010284913</v>
      </c>
      <c r="K98" s="79">
        <v>27.299024367386455</v>
      </c>
      <c r="L98" s="67"/>
      <c r="M98" s="74">
        <v>43926</v>
      </c>
      <c r="N98" s="116">
        <v>11.830787921307424</v>
      </c>
      <c r="O98" s="116">
        <v>0.73024891435554096</v>
      </c>
      <c r="P98" s="116">
        <v>1.7257638235755721</v>
      </c>
      <c r="Q98" s="116">
        <v>0.94439652347169545</v>
      </c>
      <c r="R98" s="116">
        <v>0.79341475357737079</v>
      </c>
      <c r="S98" s="116">
        <v>0.59505095092339522</v>
      </c>
      <c r="T98" s="116">
        <v>0.29509887431974041</v>
      </c>
      <c r="U98" s="116">
        <v>7.0548542219846482</v>
      </c>
      <c r="V98" s="81">
        <v>23.969615983515386</v>
      </c>
      <c r="AK98" s="103">
        <v>43560</v>
      </c>
      <c r="AL98" s="118">
        <v>0.30200786922479267</v>
      </c>
      <c r="AM98" s="118">
        <v>0.23755565902431305</v>
      </c>
      <c r="AN98" s="118">
        <v>0.40377287956321978</v>
      </c>
      <c r="AO98" s="118">
        <v>0.16436690760190278</v>
      </c>
      <c r="AP98" s="118">
        <v>0.14775001767702642</v>
      </c>
      <c r="AQ98" s="53"/>
      <c r="AR98" s="74">
        <v>43926</v>
      </c>
      <c r="AS98" s="116">
        <v>9.5815005835132722E-2</v>
      </c>
      <c r="AT98" s="116">
        <v>6.980276122402744E-2</v>
      </c>
      <c r="AU98" s="116">
        <v>0.20767792324766401</v>
      </c>
      <c r="AV98" s="116">
        <v>8.4014736714198526E-2</v>
      </c>
      <c r="AW98" s="77">
        <v>5.4423560625795384E-2</v>
      </c>
    </row>
    <row r="99" spans="2:49">
      <c r="B99" s="74">
        <v>43561</v>
      </c>
      <c r="C99" s="117">
        <v>11.155654005758096</v>
      </c>
      <c r="D99" s="117">
        <v>2.2782132463240945</v>
      </c>
      <c r="E99" s="117">
        <v>2.159762241044902</v>
      </c>
      <c r="F99" s="117">
        <v>1.6591288186437985</v>
      </c>
      <c r="G99" s="117">
        <v>0.84667397656871413</v>
      </c>
      <c r="H99" s="117">
        <v>0.67171683075900424</v>
      </c>
      <c r="I99" s="117">
        <v>0.39542412730225562</v>
      </c>
      <c r="J99" s="117">
        <v>7.778657273384443</v>
      </c>
      <c r="K99" s="79">
        <v>26.945230519785305</v>
      </c>
      <c r="L99" s="67"/>
      <c r="M99" s="74">
        <v>43927</v>
      </c>
      <c r="N99" s="116">
        <v>12.363911625274541</v>
      </c>
      <c r="O99" s="116">
        <v>0.71143688143303285</v>
      </c>
      <c r="P99" s="116">
        <v>1.7960879098273266</v>
      </c>
      <c r="Q99" s="116">
        <v>1.1409171310264161</v>
      </c>
      <c r="R99" s="116">
        <v>0.79281516509039862</v>
      </c>
      <c r="S99" s="116">
        <v>0.67237349295592352</v>
      </c>
      <c r="T99" s="116">
        <v>0.25991104088278544</v>
      </c>
      <c r="U99" s="116">
        <v>6.9214724694131817</v>
      </c>
      <c r="V99" s="81">
        <v>24.658925715903603</v>
      </c>
      <c r="AK99" s="103">
        <v>43561</v>
      </c>
      <c r="AL99" s="118">
        <v>0.14536159239569157</v>
      </c>
      <c r="AM99" s="118">
        <v>0.17935454264970299</v>
      </c>
      <c r="AN99" s="118">
        <v>0.32434428667640014</v>
      </c>
      <c r="AO99" s="118">
        <v>0.10680181718541133</v>
      </c>
      <c r="AP99" s="118">
        <v>0.17357675392043043</v>
      </c>
      <c r="AQ99" s="53"/>
      <c r="AR99" s="74">
        <v>43927</v>
      </c>
      <c r="AS99" s="116">
        <v>9.5125807300267914E-2</v>
      </c>
      <c r="AT99" s="116">
        <v>9.0925499474894825E-2</v>
      </c>
      <c r="AU99" s="116">
        <v>0.23470051178162007</v>
      </c>
      <c r="AV99" s="116">
        <v>9.5752647773817479E-2</v>
      </c>
      <c r="AW99" s="77">
        <v>7.5685982951166561E-2</v>
      </c>
    </row>
    <row r="100" spans="2:49">
      <c r="B100" s="74">
        <v>43562</v>
      </c>
      <c r="C100" s="117">
        <v>11.666119375301774</v>
      </c>
      <c r="D100" s="117">
        <v>2.2301127747126452</v>
      </c>
      <c r="E100" s="117">
        <v>2.0584520725011002</v>
      </c>
      <c r="F100" s="117">
        <v>1.5030470869652655</v>
      </c>
      <c r="G100" s="117">
        <v>0.84436089420177163</v>
      </c>
      <c r="H100" s="117">
        <v>0.63839400606964414</v>
      </c>
      <c r="I100" s="117">
        <v>0.36271013416649178</v>
      </c>
      <c r="J100" s="117">
        <v>7.8341050697931678</v>
      </c>
      <c r="K100" s="79">
        <v>27.137301413711857</v>
      </c>
      <c r="L100" s="67"/>
      <c r="M100" s="74">
        <v>43928</v>
      </c>
      <c r="N100" s="116">
        <v>12.574981047105387</v>
      </c>
      <c r="O100" s="116">
        <v>0.727854655619949</v>
      </c>
      <c r="P100" s="116">
        <v>1.8885230333325567</v>
      </c>
      <c r="Q100" s="116">
        <v>1.3660933250074856</v>
      </c>
      <c r="R100" s="116">
        <v>0.78953771953816032</v>
      </c>
      <c r="S100" s="116">
        <v>0.69331524878954631</v>
      </c>
      <c r="T100" s="116">
        <v>0.22434708981012372</v>
      </c>
      <c r="U100" s="116">
        <v>7.3073786034658816</v>
      </c>
      <c r="V100" s="81">
        <v>25.572030722669091</v>
      </c>
      <c r="AK100" s="103">
        <v>43562</v>
      </c>
      <c r="AL100" s="118">
        <v>5.5962421505790366E-2</v>
      </c>
      <c r="AM100" s="118">
        <v>0.16308568346532198</v>
      </c>
      <c r="AN100" s="118">
        <v>0.28571938253276991</v>
      </c>
      <c r="AO100" s="118">
        <v>0.11109348963677891</v>
      </c>
      <c r="AP100" s="118">
        <v>0.16073217683916363</v>
      </c>
      <c r="AQ100" s="53"/>
      <c r="AR100" s="74">
        <v>43928</v>
      </c>
      <c r="AS100" s="116">
        <v>9.2483879583286188E-2</v>
      </c>
      <c r="AT100" s="116">
        <v>0.13043705509375519</v>
      </c>
      <c r="AU100" s="116">
        <v>0.23461444354611588</v>
      </c>
      <c r="AV100" s="116">
        <v>9.3646084504179383E-2</v>
      </c>
      <c r="AW100" s="77">
        <v>0.11967899157832793</v>
      </c>
    </row>
    <row r="101" spans="2:49">
      <c r="B101" s="74">
        <v>43563</v>
      </c>
      <c r="C101" s="117">
        <v>11.892777622879041</v>
      </c>
      <c r="D101" s="117">
        <v>2.0588459439749096</v>
      </c>
      <c r="E101" s="117">
        <v>2.4748243133911325</v>
      </c>
      <c r="F101" s="117">
        <v>2.0290704177843333</v>
      </c>
      <c r="G101" s="117">
        <v>0.84102333944717145</v>
      </c>
      <c r="H101" s="117">
        <v>0.77107347996724696</v>
      </c>
      <c r="I101" s="117">
        <v>0.35423305927534354</v>
      </c>
      <c r="J101" s="117">
        <v>8.288104285184076</v>
      </c>
      <c r="K101" s="79">
        <v>28.709952461903253</v>
      </c>
      <c r="L101" s="67"/>
      <c r="M101" s="74">
        <v>43929</v>
      </c>
      <c r="N101" s="116">
        <v>12.578944792116296</v>
      </c>
      <c r="O101" s="116">
        <v>0.70664836396184894</v>
      </c>
      <c r="P101" s="116">
        <v>2.0039147267786102</v>
      </c>
      <c r="Q101" s="116">
        <v>1.4201313744984918</v>
      </c>
      <c r="R101" s="116">
        <v>0.79090408395961587</v>
      </c>
      <c r="S101" s="116">
        <v>0.67414627506595737</v>
      </c>
      <c r="T101" s="116">
        <v>0.2528675496866441</v>
      </c>
      <c r="U101" s="116">
        <v>7.5377451540567098</v>
      </c>
      <c r="V101" s="81">
        <v>25.965302320124174</v>
      </c>
      <c r="AK101" s="103">
        <v>43563</v>
      </c>
      <c r="AL101" s="118">
        <v>0.22692812171854909</v>
      </c>
      <c r="AM101" s="118">
        <v>0.22401398492378302</v>
      </c>
      <c r="AN101" s="118">
        <v>0.38910266201508442</v>
      </c>
      <c r="AO101" s="118">
        <v>0.16866318814824321</v>
      </c>
      <c r="AP101" s="118">
        <v>0.18933444047790551</v>
      </c>
      <c r="AQ101" s="53"/>
      <c r="AR101" s="74">
        <v>43929</v>
      </c>
      <c r="AS101" s="116">
        <v>9.0766353075765971E-2</v>
      </c>
      <c r="AT101" s="116">
        <v>0.13554500836361291</v>
      </c>
      <c r="AU101" s="116">
        <v>0.23763723564140563</v>
      </c>
      <c r="AV101" s="116">
        <v>9.2127326411328342E-2</v>
      </c>
      <c r="AW101" s="77">
        <v>0.14143444883346803</v>
      </c>
    </row>
    <row r="102" spans="2:49">
      <c r="B102" s="74">
        <v>43564</v>
      </c>
      <c r="C102" s="117">
        <v>12.491387866480544</v>
      </c>
      <c r="D102" s="117">
        <v>2.2446886752009636</v>
      </c>
      <c r="E102" s="117">
        <v>2.3423551166726715</v>
      </c>
      <c r="F102" s="117">
        <v>1.9882263473479977</v>
      </c>
      <c r="G102" s="117">
        <v>0.84123690364871706</v>
      </c>
      <c r="H102" s="117">
        <v>0.81382399277556072</v>
      </c>
      <c r="I102" s="117">
        <v>0.37317831302510313</v>
      </c>
      <c r="J102" s="117">
        <v>8.5612578495088592</v>
      </c>
      <c r="K102" s="79">
        <v>29.656155064660418</v>
      </c>
      <c r="L102" s="67"/>
      <c r="M102" s="74">
        <v>43930</v>
      </c>
      <c r="N102" s="116">
        <v>12.329228856429095</v>
      </c>
      <c r="O102" s="116">
        <v>0.70528021611293923</v>
      </c>
      <c r="P102" s="116">
        <v>1.9164079261955853</v>
      </c>
      <c r="Q102" s="116">
        <v>1.3726103832167114</v>
      </c>
      <c r="R102" s="116">
        <v>0.79151081720930205</v>
      </c>
      <c r="S102" s="116">
        <v>0.66906674013452583</v>
      </c>
      <c r="T102" s="116">
        <v>0.2688464244409019</v>
      </c>
      <c r="U102" s="116">
        <v>7.6777330625906597</v>
      </c>
      <c r="V102" s="81">
        <v>25.730684426329724</v>
      </c>
      <c r="AK102" s="103">
        <v>43564</v>
      </c>
      <c r="AL102" s="118">
        <v>0.20743063403534173</v>
      </c>
      <c r="AM102" s="118">
        <v>0.22038167815945853</v>
      </c>
      <c r="AN102" s="118">
        <v>0.41066158135103897</v>
      </c>
      <c r="AO102" s="118">
        <v>0.14340929166544633</v>
      </c>
      <c r="AP102" s="118">
        <v>0.18171726589637932</v>
      </c>
      <c r="AQ102" s="53"/>
      <c r="AR102" s="74">
        <v>43930</v>
      </c>
      <c r="AS102" s="116">
        <v>9.3386401474180564E-2</v>
      </c>
      <c r="AT102" s="116">
        <v>0.13759829624488182</v>
      </c>
      <c r="AU102" s="116">
        <v>0.230448173464842</v>
      </c>
      <c r="AV102" s="116">
        <v>9.6382483843715214E-2</v>
      </c>
      <c r="AW102" s="77">
        <v>0.12840882913083582</v>
      </c>
    </row>
    <row r="103" spans="2:49">
      <c r="B103" s="74">
        <v>43565</v>
      </c>
      <c r="C103" s="117">
        <v>12.852684987618666</v>
      </c>
      <c r="D103" s="117">
        <v>2.2206384393952385</v>
      </c>
      <c r="E103" s="117">
        <v>2.1415077194495029</v>
      </c>
      <c r="F103" s="117">
        <v>2.0400955096204276</v>
      </c>
      <c r="G103" s="117">
        <v>0.83423639049819021</v>
      </c>
      <c r="H103" s="117">
        <v>0.95704811734856743</v>
      </c>
      <c r="I103" s="117">
        <v>0.44045182222191598</v>
      </c>
      <c r="J103" s="117">
        <v>8.7202540156405313</v>
      </c>
      <c r="K103" s="79">
        <v>30.206917001793041</v>
      </c>
      <c r="L103" s="67"/>
      <c r="M103" s="74">
        <v>43931</v>
      </c>
      <c r="N103" s="116">
        <v>12.531379851985401</v>
      </c>
      <c r="O103" s="116">
        <v>0.70801651181075864</v>
      </c>
      <c r="P103" s="116">
        <v>1.7549544567256934</v>
      </c>
      <c r="Q103" s="116">
        <v>1.2044258153163503</v>
      </c>
      <c r="R103" s="116">
        <v>0.75937624663559833</v>
      </c>
      <c r="S103" s="116">
        <v>0.67613470742557125</v>
      </c>
      <c r="T103" s="116">
        <v>0.27923723228127123</v>
      </c>
      <c r="U103" s="116">
        <v>7.6459973443072471</v>
      </c>
      <c r="V103" s="81">
        <v>25.559522166487891</v>
      </c>
      <c r="AK103" s="103">
        <v>43565</v>
      </c>
      <c r="AL103" s="118">
        <v>0.19626174597656132</v>
      </c>
      <c r="AM103" s="118">
        <v>0.21917696089372748</v>
      </c>
      <c r="AN103" s="118">
        <v>0.38657352009298457</v>
      </c>
      <c r="AO103" s="118">
        <v>0.16469101028165892</v>
      </c>
      <c r="AP103" s="118">
        <v>0.1997409962059698</v>
      </c>
      <c r="AQ103" s="53"/>
      <c r="AR103" s="74">
        <v>43931</v>
      </c>
      <c r="AS103" s="116">
        <v>9.1280517062093669E-2</v>
      </c>
      <c r="AT103" s="116">
        <v>9.3957640196722578E-2</v>
      </c>
      <c r="AU103" s="116">
        <v>0.22302076848226676</v>
      </c>
      <c r="AV103" s="116">
        <v>0.10111754624967956</v>
      </c>
      <c r="AW103" s="77">
        <v>0.11038698246992153</v>
      </c>
    </row>
    <row r="104" spans="2:49">
      <c r="B104" s="74">
        <v>43566</v>
      </c>
      <c r="C104" s="117">
        <v>12.610528740207057</v>
      </c>
      <c r="D104" s="117">
        <v>2.2468750602742111</v>
      </c>
      <c r="E104" s="117">
        <v>2.2039488244111136</v>
      </c>
      <c r="F104" s="117">
        <v>2.1651243676977536</v>
      </c>
      <c r="G104" s="117">
        <v>0.82907241388463493</v>
      </c>
      <c r="H104" s="117">
        <v>0.88559239171740911</v>
      </c>
      <c r="I104" s="117">
        <v>0.44667670965747208</v>
      </c>
      <c r="J104" s="117">
        <v>8.680138481674188</v>
      </c>
      <c r="K104" s="79">
        <v>30.067956989523839</v>
      </c>
      <c r="L104" s="67"/>
      <c r="M104" s="74">
        <v>43932</v>
      </c>
      <c r="N104" s="116">
        <v>12.008165510545554</v>
      </c>
      <c r="O104" s="116">
        <v>0.7124629923197151</v>
      </c>
      <c r="P104" s="116">
        <v>1.5804225119191473</v>
      </c>
      <c r="Q104" s="116">
        <v>1.1223169934154789</v>
      </c>
      <c r="R104" s="116">
        <v>0.77596209880024369</v>
      </c>
      <c r="S104" s="116">
        <v>0.62670998633671482</v>
      </c>
      <c r="T104" s="116">
        <v>0.26821463449992194</v>
      </c>
      <c r="U104" s="116">
        <v>7.4775387358054717</v>
      </c>
      <c r="V104" s="81">
        <v>24.571793463642248</v>
      </c>
      <c r="AK104" s="103">
        <v>43566</v>
      </c>
      <c r="AL104" s="118">
        <v>0.1830937318274474</v>
      </c>
      <c r="AM104" s="118">
        <v>0.22818684617754675</v>
      </c>
      <c r="AN104" s="118">
        <v>0.44486123363097341</v>
      </c>
      <c r="AO104" s="118">
        <v>0.18207812062999651</v>
      </c>
      <c r="AP104" s="118">
        <v>0.22322692621234141</v>
      </c>
      <c r="AQ104" s="53"/>
      <c r="AR104" s="74">
        <v>43932</v>
      </c>
      <c r="AS104" s="116">
        <v>9.1034374728213394E-2</v>
      </c>
      <c r="AT104" s="116">
        <v>8.6790493702250379E-2</v>
      </c>
      <c r="AU104" s="116">
        <v>0.24136465230208679</v>
      </c>
      <c r="AV104" s="116">
        <v>8.9322548454642242E-2</v>
      </c>
      <c r="AW104" s="77">
        <v>8.5116265311831224E-2</v>
      </c>
    </row>
    <row r="105" spans="2:49">
      <c r="B105" s="74">
        <v>43567</v>
      </c>
      <c r="C105" s="117">
        <v>12.064224246046461</v>
      </c>
      <c r="D105" s="117">
        <v>2.2140792841754955</v>
      </c>
      <c r="E105" s="117">
        <v>2.2570867610518182</v>
      </c>
      <c r="F105" s="117">
        <v>2.2062520363352269</v>
      </c>
      <c r="G105" s="117">
        <v>0.84837208651226181</v>
      </c>
      <c r="H105" s="117">
        <v>0.88565154361583465</v>
      </c>
      <c r="I105" s="117">
        <v>0.44093055218661981</v>
      </c>
      <c r="J105" s="117">
        <v>8.4888954058033548</v>
      </c>
      <c r="K105" s="79">
        <v>29.405491915727076</v>
      </c>
      <c r="L105" s="67"/>
      <c r="M105" s="74">
        <v>43933</v>
      </c>
      <c r="N105" s="116">
        <v>11.668274375860198</v>
      </c>
      <c r="O105" s="116">
        <v>0.73230113612890546</v>
      </c>
      <c r="P105" s="116">
        <v>1.557027559432369</v>
      </c>
      <c r="Q105" s="116">
        <v>0.98992975599717248</v>
      </c>
      <c r="R105" s="116">
        <v>0.77318478663799639</v>
      </c>
      <c r="S105" s="116">
        <v>0.65742188689482906</v>
      </c>
      <c r="T105" s="116">
        <v>0.25691714187971154</v>
      </c>
      <c r="U105" s="116">
        <v>7.1526906713074307</v>
      </c>
      <c r="V105" s="81">
        <v>23.787747314138613</v>
      </c>
      <c r="AK105" s="103">
        <v>43567</v>
      </c>
      <c r="AL105" s="118">
        <v>0.29866069854677013</v>
      </c>
      <c r="AM105" s="118">
        <v>0.22997700319188077</v>
      </c>
      <c r="AN105" s="118">
        <v>0.42560651089071388</v>
      </c>
      <c r="AO105" s="118">
        <v>0.18093608109256207</v>
      </c>
      <c r="AP105" s="118">
        <v>0.21029086660160648</v>
      </c>
      <c r="AQ105" s="53"/>
      <c r="AR105" s="74">
        <v>43933</v>
      </c>
      <c r="AS105" s="116">
        <v>9.1083603194989454E-2</v>
      </c>
      <c r="AT105" s="116">
        <v>7.6335926929324435E-2</v>
      </c>
      <c r="AU105" s="116">
        <v>0.22434773259668842</v>
      </c>
      <c r="AV105" s="116">
        <v>8.7517729357933269E-2</v>
      </c>
      <c r="AW105" s="77">
        <v>8.7315368702544846E-2</v>
      </c>
    </row>
    <row r="106" spans="2:49">
      <c r="B106" s="74">
        <v>43568</v>
      </c>
      <c r="C106" s="117">
        <v>11.926679497516666</v>
      </c>
      <c r="D106" s="117">
        <v>2.2869587866170855</v>
      </c>
      <c r="E106" s="117">
        <v>2.0913727755263931</v>
      </c>
      <c r="F106" s="117">
        <v>1.774854547573109</v>
      </c>
      <c r="G106" s="117">
        <v>0.84357194931649504</v>
      </c>
      <c r="H106" s="117">
        <v>0.71580046844228973</v>
      </c>
      <c r="I106" s="117">
        <v>0.36867500869646425</v>
      </c>
      <c r="J106" s="117">
        <v>8.1201107910079777</v>
      </c>
      <c r="K106" s="79">
        <v>28.128023824696481</v>
      </c>
      <c r="L106" s="67"/>
      <c r="M106" s="74">
        <v>43934</v>
      </c>
      <c r="N106" s="116">
        <v>12.460032441789055</v>
      </c>
      <c r="O106" s="116">
        <v>0.72546039688435704</v>
      </c>
      <c r="P106" s="116">
        <v>1.8050858526933085</v>
      </c>
      <c r="Q106" s="116">
        <v>0.90141481924450495</v>
      </c>
      <c r="R106" s="116">
        <v>0.77062153156666524</v>
      </c>
      <c r="S106" s="116">
        <v>0.81070501732210087</v>
      </c>
      <c r="T106" s="116">
        <v>0.25270357824637918</v>
      </c>
      <c r="U106" s="116">
        <v>6.8302251480997844</v>
      </c>
      <c r="V106" s="81">
        <v>24.556248785846154</v>
      </c>
      <c r="AK106" s="103">
        <v>43568</v>
      </c>
      <c r="AL106" s="118">
        <v>0.14818003245747302</v>
      </c>
      <c r="AM106" s="118">
        <v>0.19198893192473956</v>
      </c>
      <c r="AN106" s="118">
        <v>0.32683759659960365</v>
      </c>
      <c r="AO106" s="118">
        <v>0.16663178628105149</v>
      </c>
      <c r="AP106" s="118">
        <v>0.13126142631492649</v>
      </c>
      <c r="AQ106" s="53"/>
      <c r="AR106" s="74">
        <v>43934</v>
      </c>
      <c r="AS106" s="116">
        <v>9.0596788356870642E-2</v>
      </c>
      <c r="AT106" s="116">
        <v>6.1626644637933742E-2</v>
      </c>
      <c r="AU106" s="116">
        <v>0.20120483529391991</v>
      </c>
      <c r="AV106" s="116">
        <v>8.6760545955177695E-2</v>
      </c>
      <c r="AW106" s="77">
        <v>6.8063960899495568E-2</v>
      </c>
    </row>
    <row r="107" spans="2:49">
      <c r="B107" s="74">
        <v>43569</v>
      </c>
      <c r="C107" s="117">
        <v>11.315477129049761</v>
      </c>
      <c r="D107" s="117">
        <v>2.2650949358846084</v>
      </c>
      <c r="E107" s="117">
        <v>2.0879404124750605</v>
      </c>
      <c r="F107" s="117">
        <v>1.5420149719561935</v>
      </c>
      <c r="G107" s="117">
        <v>0.84644336190994118</v>
      </c>
      <c r="H107" s="117">
        <v>0.70119315572197338</v>
      </c>
      <c r="I107" s="117">
        <v>0.34773017041984283</v>
      </c>
      <c r="J107" s="117">
        <v>7.7540309624435722</v>
      </c>
      <c r="K107" s="79">
        <v>26.859925099860952</v>
      </c>
      <c r="L107" s="67"/>
      <c r="M107" s="74">
        <v>43935</v>
      </c>
      <c r="N107" s="116">
        <v>12.698848078696258</v>
      </c>
      <c r="O107" s="116">
        <v>0.74529854069354728</v>
      </c>
      <c r="P107" s="116">
        <v>1.9674962378836836</v>
      </c>
      <c r="Q107" s="116">
        <v>1.1814256218991093</v>
      </c>
      <c r="R107" s="116">
        <v>0.76011873037685362</v>
      </c>
      <c r="S107" s="116">
        <v>0.68875744693377838</v>
      </c>
      <c r="T107" s="116">
        <v>0.24695022585457721</v>
      </c>
      <c r="U107" s="116">
        <v>7.0626712478457794</v>
      </c>
      <c r="V107" s="81">
        <v>25.351566130183585</v>
      </c>
      <c r="AK107" s="103">
        <v>43569</v>
      </c>
      <c r="AL107" s="118">
        <v>0.12701988362154035</v>
      </c>
      <c r="AM107" s="118">
        <v>0.17118859294436492</v>
      </c>
      <c r="AN107" s="118">
        <v>0.2925105416569258</v>
      </c>
      <c r="AO107" s="118">
        <v>0.14255372203215655</v>
      </c>
      <c r="AP107" s="118">
        <v>0.11504847683012603</v>
      </c>
      <c r="AQ107" s="53"/>
      <c r="AR107" s="74">
        <v>43935</v>
      </c>
      <c r="AS107" s="116">
        <v>9.9069554471994281E-2</v>
      </c>
      <c r="AT107" s="116">
        <v>8.7129291686192836E-2</v>
      </c>
      <c r="AU107" s="116">
        <v>0.24081703133113067</v>
      </c>
      <c r="AV107" s="116">
        <v>7.6762212008932379E-2</v>
      </c>
      <c r="AW107" s="77">
        <v>0.11380726680566358</v>
      </c>
    </row>
    <row r="108" spans="2:49">
      <c r="B108" s="74">
        <v>43570</v>
      </c>
      <c r="C108" s="117">
        <v>11.669025250270712</v>
      </c>
      <c r="D108" s="117">
        <v>2.1922154334430184</v>
      </c>
      <c r="E108" s="117">
        <v>2.1579754365480963</v>
      </c>
      <c r="F108" s="117">
        <v>1.7823201614151096</v>
      </c>
      <c r="G108" s="117">
        <v>0.84904312315094743</v>
      </c>
      <c r="H108" s="117">
        <v>0.72889390146840638</v>
      </c>
      <c r="I108" s="117">
        <v>0.35706884832510277</v>
      </c>
      <c r="J108" s="117">
        <v>8.0099762857365953</v>
      </c>
      <c r="K108" s="79">
        <v>27.746518440357992</v>
      </c>
      <c r="L108" s="67"/>
      <c r="M108" s="74">
        <v>43936</v>
      </c>
      <c r="N108" s="116">
        <v>12.063657940698265</v>
      </c>
      <c r="O108" s="116">
        <v>0.76240038880491823</v>
      </c>
      <c r="P108" s="116">
        <v>1.9901927886491815</v>
      </c>
      <c r="Q108" s="116">
        <v>1.1708553585317181</v>
      </c>
      <c r="R108" s="116">
        <v>0.72642631574095462</v>
      </c>
      <c r="S108" s="116">
        <v>0.68298841240106456</v>
      </c>
      <c r="T108" s="116">
        <v>0.22186752163960813</v>
      </c>
      <c r="U108" s="116">
        <v>7.2152473192353375</v>
      </c>
      <c r="V108" s="81">
        <v>24.833636045701052</v>
      </c>
      <c r="AK108" s="103">
        <v>43570</v>
      </c>
      <c r="AL108" s="118">
        <v>0.25964605964504062</v>
      </c>
      <c r="AM108" s="118">
        <v>0.1825316618976951</v>
      </c>
      <c r="AN108" s="118">
        <v>0.34231005278969673</v>
      </c>
      <c r="AO108" s="118">
        <v>0.1483821941569648</v>
      </c>
      <c r="AP108" s="118">
        <v>0.11075453053184743</v>
      </c>
      <c r="AQ108" s="53"/>
      <c r="AR108" s="74">
        <v>43936</v>
      </c>
      <c r="AS108" s="116">
        <v>9.5722018731222394E-2</v>
      </c>
      <c r="AT108" s="116">
        <v>8.9975667178777238E-2</v>
      </c>
      <c r="AU108" s="116">
        <v>0.21208442774452102</v>
      </c>
      <c r="AV108" s="116">
        <v>7.6624827447869012E-2</v>
      </c>
      <c r="AW108" s="77">
        <v>9.968663468110682E-2</v>
      </c>
    </row>
    <row r="109" spans="2:49">
      <c r="B109" s="74">
        <v>43571</v>
      </c>
      <c r="C109" s="117">
        <v>11.531480501740917</v>
      </c>
      <c r="D109" s="117">
        <v>2.2301127747126452</v>
      </c>
      <c r="E109" s="117">
        <v>2.1862878823890957</v>
      </c>
      <c r="F109" s="117">
        <v>1.9828791490071964</v>
      </c>
      <c r="G109" s="117">
        <v>0.84907635709300122</v>
      </c>
      <c r="H109" s="117">
        <v>0.73979685559138475</v>
      </c>
      <c r="I109" s="117">
        <v>0.36566813782835389</v>
      </c>
      <c r="J109" s="117">
        <v>8.0703495815201194</v>
      </c>
      <c r="K109" s="79">
        <v>27.955651239882716</v>
      </c>
      <c r="L109" s="67"/>
      <c r="M109" s="74">
        <v>43937</v>
      </c>
      <c r="N109" s="116">
        <v>11.814932941263791</v>
      </c>
      <c r="O109" s="116">
        <v>0.75316539082477796</v>
      </c>
      <c r="P109" s="116">
        <v>1.8212627330800841</v>
      </c>
      <c r="Q109" s="116">
        <v>1.2617970425794924</v>
      </c>
      <c r="R109" s="116">
        <v>0.71555455900458387</v>
      </c>
      <c r="S109" s="116">
        <v>0.66793566064768961</v>
      </c>
      <c r="T109" s="116">
        <v>0.23553841735076864</v>
      </c>
      <c r="U109" s="116">
        <v>7.0935458182528262</v>
      </c>
      <c r="V109" s="81">
        <v>24.363732563004014</v>
      </c>
      <c r="AK109" s="103">
        <v>43571</v>
      </c>
      <c r="AL109" s="118">
        <v>0.30345860116357232</v>
      </c>
      <c r="AM109" s="118">
        <v>0.17763800982122552</v>
      </c>
      <c r="AN109" s="118">
        <v>0.39781282374679899</v>
      </c>
      <c r="AO109" s="118">
        <v>0.19555372636222551</v>
      </c>
      <c r="AP109" s="118">
        <v>0.17370095996566073</v>
      </c>
      <c r="AQ109" s="53"/>
      <c r="AR109" s="74">
        <v>43937</v>
      </c>
      <c r="AS109" s="116">
        <v>9.433268200220922E-2</v>
      </c>
      <c r="AT109" s="116">
        <v>0.11720706131043966</v>
      </c>
      <c r="AU109" s="116">
        <v>0.26061272549709363</v>
      </c>
      <c r="AV109" s="116">
        <v>6.5216890265507893E-2</v>
      </c>
      <c r="AW109" s="77">
        <v>9.8341147478997248E-2</v>
      </c>
    </row>
    <row r="110" spans="2:49">
      <c r="B110" s="74">
        <v>43572</v>
      </c>
      <c r="C110" s="117">
        <v>10.976458382673506</v>
      </c>
      <c r="D110" s="117">
        <v>2.0952856951957046</v>
      </c>
      <c r="E110" s="117">
        <v>2.147048373160743</v>
      </c>
      <c r="F110" s="117">
        <v>1.9397210595569181</v>
      </c>
      <c r="G110" s="117">
        <v>0.83562152340483142</v>
      </c>
      <c r="H110" s="117">
        <v>0.78240034828452176</v>
      </c>
      <c r="I110" s="117">
        <v>0.38715922550600651</v>
      </c>
      <c r="J110" s="117">
        <v>7.7774889923912589</v>
      </c>
      <c r="K110" s="79">
        <v>26.941183600173492</v>
      </c>
      <c r="L110" s="67"/>
      <c r="M110" s="74">
        <v>43938</v>
      </c>
      <c r="N110" s="116">
        <v>12.323283238912735</v>
      </c>
      <c r="O110" s="116">
        <v>0.76376853665382793</v>
      </c>
      <c r="P110" s="116">
        <v>1.8733771985903445</v>
      </c>
      <c r="Q110" s="116">
        <v>1.2233981115468906</v>
      </c>
      <c r="R110" s="116">
        <v>0.70617005607479211</v>
      </c>
      <c r="S110" s="116">
        <v>0.66442518513476356</v>
      </c>
      <c r="T110" s="116">
        <v>0.2378040442628786</v>
      </c>
      <c r="U110" s="116">
        <v>7.1596838569229551</v>
      </c>
      <c r="V110" s="81">
        <v>24.951910228099187</v>
      </c>
      <c r="AK110" s="103">
        <v>43572</v>
      </c>
      <c r="AL110" s="118">
        <v>0.2877496212843409</v>
      </c>
      <c r="AM110" s="118">
        <v>0.18783870643850528</v>
      </c>
      <c r="AN110" s="118">
        <v>0.39557232848247514</v>
      </c>
      <c r="AO110" s="118">
        <v>0.12876783790508997</v>
      </c>
      <c r="AP110" s="118">
        <v>0.17943115809080371</v>
      </c>
      <c r="AQ110" s="53"/>
      <c r="AR110" s="74">
        <v>43938</v>
      </c>
      <c r="AS110" s="116">
        <v>9.469916058820875E-2</v>
      </c>
      <c r="AT110" s="116">
        <v>0.12744228675910038</v>
      </c>
      <c r="AU110" s="116">
        <v>0.25062502695946542</v>
      </c>
      <c r="AV110" s="116">
        <v>6.4060099714819213E-2</v>
      </c>
      <c r="AW110" s="77">
        <v>6.5804101079759383E-2</v>
      </c>
    </row>
    <row r="111" spans="2:49">
      <c r="B111" s="74">
        <v>43573</v>
      </c>
      <c r="C111" s="117">
        <v>11.556664751471725</v>
      </c>
      <c r="D111" s="117">
        <v>1.9764921062159131</v>
      </c>
      <c r="E111" s="117">
        <v>2.1451705820140026</v>
      </c>
      <c r="F111" s="117">
        <v>1.7238352325043171</v>
      </c>
      <c r="G111" s="117">
        <v>0.80825669551775525</v>
      </c>
      <c r="H111" s="117">
        <v>0.72332121645165903</v>
      </c>
      <c r="I111" s="117">
        <v>0.41468240256808603</v>
      </c>
      <c r="J111" s="117">
        <v>7.8524600751265119</v>
      </c>
      <c r="K111" s="79">
        <v>27.20088306186997</v>
      </c>
      <c r="L111" s="67"/>
      <c r="M111" s="74">
        <v>43939</v>
      </c>
      <c r="N111" s="116">
        <v>12.368866306538175</v>
      </c>
      <c r="O111" s="116">
        <v>0.76103224095600852</v>
      </c>
      <c r="P111" s="116">
        <v>1.6215552124327186</v>
      </c>
      <c r="Q111" s="116">
        <v>1.1067318568040736</v>
      </c>
      <c r="R111" s="116">
        <v>0.71261834731957352</v>
      </c>
      <c r="S111" s="116">
        <v>0.61349217011405899</v>
      </c>
      <c r="T111" s="116">
        <v>0.23641612961947986</v>
      </c>
      <c r="U111" s="116">
        <v>7.1246712963130578</v>
      </c>
      <c r="V111" s="81">
        <v>24.54538356009715</v>
      </c>
      <c r="AK111" s="103">
        <v>43573</v>
      </c>
      <c r="AL111" s="118">
        <v>0.18209744603816655</v>
      </c>
      <c r="AM111" s="118">
        <v>0.14468635820186793</v>
      </c>
      <c r="AN111" s="118">
        <v>0.34948341990208015</v>
      </c>
      <c r="AO111" s="118">
        <v>0.1577719556799462</v>
      </c>
      <c r="AP111" s="118">
        <v>0.1467289006705659</v>
      </c>
      <c r="AQ111" s="53"/>
      <c r="AR111" s="74">
        <v>43939</v>
      </c>
      <c r="AS111" s="116">
        <v>9.1904077641257062E-2</v>
      </c>
      <c r="AT111" s="116">
        <v>9.0289409634524767E-2</v>
      </c>
      <c r="AU111" s="116">
        <v>0.24133533235372823</v>
      </c>
      <c r="AV111" s="116">
        <v>7.6456703875426191E-2</v>
      </c>
      <c r="AW111" s="77">
        <v>0.1023554946762938</v>
      </c>
    </row>
    <row r="112" spans="2:49">
      <c r="B112" s="74">
        <v>43574</v>
      </c>
      <c r="C112" s="117">
        <v>11.646746875508844</v>
      </c>
      <c r="D112" s="117">
        <v>2.0275077579250258</v>
      </c>
      <c r="E112" s="117">
        <v>2.1684319689743607</v>
      </c>
      <c r="F112" s="117">
        <v>1.4488769505184924</v>
      </c>
      <c r="G112" s="117">
        <v>0.82620013431878758</v>
      </c>
      <c r="H112" s="117">
        <v>0.7406583451411225</v>
      </c>
      <c r="I112" s="117">
        <v>0.39538255414990991</v>
      </c>
      <c r="J112" s="117">
        <v>7.8140596736826247</v>
      </c>
      <c r="K112" s="79">
        <v>27.067864260219167</v>
      </c>
      <c r="L112" s="67"/>
      <c r="M112" s="74">
        <v>43940</v>
      </c>
      <c r="N112" s="116">
        <v>11.373966308800286</v>
      </c>
      <c r="O112" s="116">
        <v>0.74700872550468433</v>
      </c>
      <c r="P112" s="116">
        <v>1.6435763154128182</v>
      </c>
      <c r="Q112" s="116">
        <v>0.94726397566705656</v>
      </c>
      <c r="R112" s="116">
        <v>0.71004994801908827</v>
      </c>
      <c r="S112" s="116">
        <v>0.51810857269568777</v>
      </c>
      <c r="T112" s="116">
        <v>0.22714393992090609</v>
      </c>
      <c r="U112" s="116">
        <v>6.9611569152843735</v>
      </c>
      <c r="V112" s="81">
        <v>23.128274701304903</v>
      </c>
      <c r="AK112" s="103">
        <v>43574</v>
      </c>
      <c r="AL112" s="118">
        <v>7.0101595815726989E-2</v>
      </c>
      <c r="AM112" s="118">
        <v>0.10507160187975478</v>
      </c>
      <c r="AN112" s="118">
        <v>0.3053851779270354</v>
      </c>
      <c r="AO112" s="118">
        <v>0.11433989254514082</v>
      </c>
      <c r="AP112" s="118">
        <v>0.14542784234677864</v>
      </c>
      <c r="AQ112" s="53"/>
      <c r="AR112" s="74">
        <v>43940</v>
      </c>
      <c r="AS112" s="116">
        <v>9.5218794404178256E-2</v>
      </c>
      <c r="AT112" s="116">
        <v>7.663735252609398E-2</v>
      </c>
      <c r="AU112" s="116">
        <v>0.2243713777163315</v>
      </c>
      <c r="AV112" s="116">
        <v>7.6929708254612358E-2</v>
      </c>
      <c r="AW112" s="77">
        <v>6.7880062129657123E-2</v>
      </c>
    </row>
    <row r="113" spans="2:49">
      <c r="B113" s="74">
        <v>43575</v>
      </c>
      <c r="C113" s="117">
        <v>11.739734874514902</v>
      </c>
      <c r="D113" s="117">
        <v>2.0756082295364751</v>
      </c>
      <c r="E113" s="117">
        <v>1.8641977412400792</v>
      </c>
      <c r="F113" s="117">
        <v>1.2886565034749309</v>
      </c>
      <c r="G113" s="117">
        <v>0.81570254349180271</v>
      </c>
      <c r="H113" s="117">
        <v>0.62733599312102006</v>
      </c>
      <c r="I113" s="117">
        <v>0.40068530633405747</v>
      </c>
      <c r="J113" s="117">
        <v>7.6347235221994509</v>
      </c>
      <c r="K113" s="79">
        <v>26.446644713912718</v>
      </c>
      <c r="L113" s="67"/>
      <c r="M113" s="74">
        <v>43941</v>
      </c>
      <c r="N113" s="116">
        <v>11.9070900127674</v>
      </c>
      <c r="O113" s="116">
        <v>0.73195909916667801</v>
      </c>
      <c r="P113" s="116">
        <v>1.8432104587241656</v>
      </c>
      <c r="Q113" s="116">
        <v>1.0029387791650026</v>
      </c>
      <c r="R113" s="116">
        <v>0.70809714147405467</v>
      </c>
      <c r="S113" s="116">
        <v>0.67563630899075144</v>
      </c>
      <c r="T113" s="116">
        <v>0.24132845243436848</v>
      </c>
      <c r="U113" s="116">
        <v>6.741220931879802</v>
      </c>
      <c r="V113" s="81">
        <v>23.851481184602225</v>
      </c>
      <c r="AK113" s="103">
        <v>43575</v>
      </c>
      <c r="AL113" s="118">
        <v>5.0755954321894899E-2</v>
      </c>
      <c r="AM113" s="118">
        <v>0.10820568999288656</v>
      </c>
      <c r="AN113" s="118">
        <v>0.2328930628265613</v>
      </c>
      <c r="AO113" s="118">
        <v>9.4898339854747327E-2</v>
      </c>
      <c r="AP113" s="118">
        <v>0.15684524419679352</v>
      </c>
      <c r="AQ113" s="53"/>
      <c r="AR113" s="74">
        <v>43941</v>
      </c>
      <c r="AS113" s="116">
        <v>9.0777292735049531E-2</v>
      </c>
      <c r="AT113" s="116">
        <v>7.2052865762800747E-2</v>
      </c>
      <c r="AU113" s="116">
        <v>0.27400532126345878</v>
      </c>
      <c r="AV113" s="116">
        <v>6.6667269741208707E-2</v>
      </c>
      <c r="AW113" s="77">
        <v>5.7637366216161875E-2</v>
      </c>
    </row>
    <row r="114" spans="2:49">
      <c r="B114" s="74">
        <v>43576</v>
      </c>
      <c r="C114" s="117">
        <v>11.467551252424252</v>
      </c>
      <c r="D114" s="117">
        <v>2.1156919558793494</v>
      </c>
      <c r="E114" s="117">
        <v>1.6838201739033305</v>
      </c>
      <c r="F114" s="117">
        <v>1.1351167084407237</v>
      </c>
      <c r="G114" s="117">
        <v>0.80948577339214378</v>
      </c>
      <c r="H114" s="117">
        <v>0.60602105027865172</v>
      </c>
      <c r="I114" s="117">
        <v>0.35892879797526378</v>
      </c>
      <c r="J114" s="117">
        <v>7.3768879913104897</v>
      </c>
      <c r="K114" s="79">
        <v>25.553503703604203</v>
      </c>
      <c r="L114" s="67"/>
      <c r="M114" s="74">
        <v>43942</v>
      </c>
      <c r="N114" s="116">
        <v>12.384721286581808</v>
      </c>
      <c r="O114" s="116">
        <v>0.7299068773933135</v>
      </c>
      <c r="P114" s="116">
        <v>1.8046399442667367</v>
      </c>
      <c r="Q114" s="116">
        <v>0.99448502132049021</v>
      </c>
      <c r="R114" s="116">
        <v>0.70397661392154554</v>
      </c>
      <c r="S114" s="116">
        <v>0.62828555169597622</v>
      </c>
      <c r="T114" s="116">
        <v>0.27173536483407118</v>
      </c>
      <c r="U114" s="116">
        <v>6.9466832590696637</v>
      </c>
      <c r="V114" s="81">
        <v>24.464433919083604</v>
      </c>
      <c r="AK114" s="103">
        <v>43576</v>
      </c>
      <c r="AL114" s="118">
        <v>4.9313961732146042E-2</v>
      </c>
      <c r="AM114" s="118">
        <v>9.3040575554914393E-2</v>
      </c>
      <c r="AN114" s="118">
        <v>0.20750211027530643</v>
      </c>
      <c r="AO114" s="118">
        <v>0.11173094277468781</v>
      </c>
      <c r="AP114" s="118">
        <v>0.12091960104505001</v>
      </c>
      <c r="AQ114" s="53"/>
      <c r="AR114" s="74">
        <v>43942</v>
      </c>
      <c r="AS114" s="116">
        <v>8.9792723399528387E-2</v>
      </c>
      <c r="AT114" s="116">
        <v>6.5726471436647588E-2</v>
      </c>
      <c r="AU114" s="116">
        <v>0.27246365946266959</v>
      </c>
      <c r="AV114" s="116">
        <v>6.8178499912905574E-2</v>
      </c>
      <c r="AW114" s="77">
        <v>5.7842215478766716E-2</v>
      </c>
    </row>
    <row r="115" spans="2:49">
      <c r="B115" s="74">
        <v>43577</v>
      </c>
      <c r="C115" s="117">
        <v>11.56344512639925</v>
      </c>
      <c r="D115" s="117">
        <v>2.0559307638772459</v>
      </c>
      <c r="E115" s="117">
        <v>2.0990711126503618</v>
      </c>
      <c r="F115" s="117">
        <v>1.0916113213128293</v>
      </c>
      <c r="G115" s="117">
        <v>0.80718453964802039</v>
      </c>
      <c r="H115" s="117">
        <v>0.69257184784283399</v>
      </c>
      <c r="I115" s="117">
        <v>0.35483867259216545</v>
      </c>
      <c r="J115" s="117">
        <v>7.5749556238710909</v>
      </c>
      <c r="K115" s="79">
        <v>26.239609008193799</v>
      </c>
      <c r="L115" s="67"/>
      <c r="M115" s="74">
        <v>43943</v>
      </c>
      <c r="N115" s="116">
        <v>12.076540111983716</v>
      </c>
      <c r="O115" s="116">
        <v>0.72546039688435704</v>
      </c>
      <c r="P115" s="116">
        <v>1.7182315459597994</v>
      </c>
      <c r="Q115" s="116">
        <v>1.0700639353826245</v>
      </c>
      <c r="R115" s="116">
        <v>0.70419209996500454</v>
      </c>
      <c r="S115" s="116">
        <v>0.62098124526374754</v>
      </c>
      <c r="T115" s="116">
        <v>0.27142861300495041</v>
      </c>
      <c r="U115" s="116">
        <v>7.353241117770021</v>
      </c>
      <c r="V115" s="81">
        <v>24.54013906621422</v>
      </c>
      <c r="AK115" s="103">
        <v>43577</v>
      </c>
      <c r="AL115" s="118">
        <v>4.8365742362523667E-2</v>
      </c>
      <c r="AM115" s="118">
        <v>6.6405848179947657E-2</v>
      </c>
      <c r="AN115" s="118">
        <v>0.20941514088304905</v>
      </c>
      <c r="AO115" s="118">
        <v>0.15871277507023346</v>
      </c>
      <c r="AP115" s="118">
        <v>0.10545857584945138</v>
      </c>
      <c r="AQ115" s="53"/>
      <c r="AR115" s="74">
        <v>43943</v>
      </c>
      <c r="AS115" s="116">
        <v>9.5607152308744919E-2</v>
      </c>
      <c r="AT115" s="116">
        <v>7.1903038765917818E-2</v>
      </c>
      <c r="AU115" s="116">
        <v>0.26033560469486589</v>
      </c>
      <c r="AV115" s="116">
        <v>7.1620014533880727E-2</v>
      </c>
      <c r="AW115" s="77">
        <v>7.4184996536080142E-2</v>
      </c>
    </row>
    <row r="116" spans="2:49">
      <c r="B116" s="74">
        <v>43578</v>
      </c>
      <c r="C116" s="117">
        <v>12.009012621636616</v>
      </c>
      <c r="D116" s="117">
        <v>2.1674364026128781</v>
      </c>
      <c r="E116" s="117">
        <v>2.3285962021235518</v>
      </c>
      <c r="F116" s="117">
        <v>1.3337303207976476</v>
      </c>
      <c r="G116" s="117">
        <v>0.80226244833445659</v>
      </c>
      <c r="H116" s="117">
        <v>0.74303273858783481</v>
      </c>
      <c r="I116" s="117">
        <v>0.35329251273175349</v>
      </c>
      <c r="J116" s="117">
        <v>8.0103095218741949</v>
      </c>
      <c r="K116" s="79">
        <v>27.747672768698934</v>
      </c>
      <c r="L116" s="67"/>
      <c r="M116" s="74">
        <v>43944</v>
      </c>
      <c r="N116" s="116">
        <v>11.955645889151024</v>
      </c>
      <c r="O116" s="116">
        <v>0.74085206018459082</v>
      </c>
      <c r="P116" s="116">
        <v>1.8875676227881968</v>
      </c>
      <c r="Q116" s="116">
        <v>1.3104246197476466</v>
      </c>
      <c r="R116" s="116">
        <v>0.68260377073841449</v>
      </c>
      <c r="S116" s="116">
        <v>0.64112953656281346</v>
      </c>
      <c r="T116" s="116">
        <v>0.28048566259141106</v>
      </c>
      <c r="U116" s="116">
        <v>7.4689702020033764</v>
      </c>
      <c r="V116" s="81">
        <v>24.967679363767473</v>
      </c>
      <c r="AK116" s="103">
        <v>43578</v>
      </c>
      <c r="AL116" s="118">
        <v>5.4747651990789993E-2</v>
      </c>
      <c r="AM116" s="118">
        <v>8.2140410544410986E-2</v>
      </c>
      <c r="AN116" s="118">
        <v>0.34960485056500556</v>
      </c>
      <c r="AO116" s="118">
        <v>0.13331141954830589</v>
      </c>
      <c r="AP116" s="118">
        <v>0.13197226706609058</v>
      </c>
      <c r="AQ116" s="53"/>
      <c r="AR116" s="74">
        <v>43944</v>
      </c>
      <c r="AS116" s="116">
        <v>8.8884731678992218E-2</v>
      </c>
      <c r="AT116" s="116">
        <v>0.11806915707685139</v>
      </c>
      <c r="AU116" s="116">
        <v>0.24750387116645656</v>
      </c>
      <c r="AV116" s="116">
        <v>7.3188958767759493E-2</v>
      </c>
      <c r="AW116" s="77">
        <v>0.10772789937135886</v>
      </c>
    </row>
    <row r="117" spans="2:49">
      <c r="B117" s="74">
        <v>43579</v>
      </c>
      <c r="C117" s="117">
        <v>12.040008621305301</v>
      </c>
      <c r="D117" s="117">
        <v>2.1820123031011964</v>
      </c>
      <c r="E117" s="117">
        <v>2.470639794033676</v>
      </c>
      <c r="F117" s="117">
        <v>1.4082990286926622</v>
      </c>
      <c r="G117" s="117">
        <v>0.79212725197125788</v>
      </c>
      <c r="H117" s="117">
        <v>0.79611689753836168</v>
      </c>
      <c r="I117" s="117">
        <v>0.35879610711061199</v>
      </c>
      <c r="J117" s="117">
        <v>8.1363798860231356</v>
      </c>
      <c r="K117" s="79">
        <v>28.184379889776206</v>
      </c>
      <c r="L117" s="67"/>
      <c r="M117" s="74">
        <v>43945</v>
      </c>
      <c r="N117" s="116">
        <v>11.734667104792907</v>
      </c>
      <c r="O117" s="116">
        <v>0.73435335790226997</v>
      </c>
      <c r="P117" s="116">
        <v>1.8139942375799456</v>
      </c>
      <c r="Q117" s="116">
        <v>1.2347345003867882</v>
      </c>
      <c r="R117" s="116">
        <v>0.6796344073544105</v>
      </c>
      <c r="S117" s="116">
        <v>0.63654714225098907</v>
      </c>
      <c r="T117" s="116">
        <v>0.2833840784531822</v>
      </c>
      <c r="U117" s="116">
        <v>7.4303306397373774</v>
      </c>
      <c r="V117" s="81">
        <v>24.547645468457869</v>
      </c>
      <c r="AK117" s="103">
        <v>43579</v>
      </c>
      <c r="AL117" s="118">
        <v>5.0648897296292343E-2</v>
      </c>
      <c r="AM117" s="118">
        <v>0.10641491493711859</v>
      </c>
      <c r="AN117" s="118">
        <v>0.35169305983401999</v>
      </c>
      <c r="AO117" s="118">
        <v>9.9585540457950719E-2</v>
      </c>
      <c r="AP117" s="118">
        <v>0.14924980567318213</v>
      </c>
      <c r="AQ117" s="53"/>
      <c r="AR117" s="74">
        <v>43945</v>
      </c>
      <c r="AS117" s="116">
        <v>8.8354158203739153E-2</v>
      </c>
      <c r="AT117" s="116">
        <v>9.7602333747585757E-2</v>
      </c>
      <c r="AU117" s="116">
        <v>0.25204184252853423</v>
      </c>
      <c r="AV117" s="116">
        <v>7.4610481212369351E-2</v>
      </c>
      <c r="AW117" s="77">
        <v>0.11342410557129133</v>
      </c>
    </row>
    <row r="118" spans="2:49">
      <c r="B118" s="74">
        <v>43580</v>
      </c>
      <c r="C118" s="117">
        <v>11.92571087252702</v>
      </c>
      <c r="D118" s="117">
        <v>2.2330279548103089</v>
      </c>
      <c r="E118" s="117">
        <v>2.3878644726210241</v>
      </c>
      <c r="F118" s="117">
        <v>1.434619279664533</v>
      </c>
      <c r="G118" s="117">
        <v>0.76642874503967784</v>
      </c>
      <c r="H118" s="117">
        <v>0.75664989592436693</v>
      </c>
      <c r="I118" s="117">
        <v>0.36080465634566689</v>
      </c>
      <c r="J118" s="117">
        <v>8.0621532252861421</v>
      </c>
      <c r="K118" s="79">
        <v>27.927259102218741</v>
      </c>
      <c r="L118" s="67"/>
      <c r="M118" s="74">
        <v>43946</v>
      </c>
      <c r="N118" s="116">
        <v>11.7931323437038</v>
      </c>
      <c r="O118" s="116">
        <v>0.73024891435554096</v>
      </c>
      <c r="P118" s="116">
        <v>1.7130499771548235</v>
      </c>
      <c r="Q118" s="116">
        <v>1.0682218928840619</v>
      </c>
      <c r="R118" s="116">
        <v>0.68597838506356545</v>
      </c>
      <c r="S118" s="116">
        <v>0.52591743651998502</v>
      </c>
      <c r="T118" s="116">
        <v>0.28500917191396707</v>
      </c>
      <c r="U118" s="116">
        <v>7.4123218675341089</v>
      </c>
      <c r="V118" s="81">
        <v>24.21387998912985</v>
      </c>
      <c r="AK118" s="103">
        <v>43580</v>
      </c>
      <c r="AL118" s="118">
        <v>5.0642342784520761E-2</v>
      </c>
      <c r="AM118" s="118">
        <v>0.13136354802424485</v>
      </c>
      <c r="AN118" s="118">
        <v>0.26013135398758419</v>
      </c>
      <c r="AO118" s="118">
        <v>9.7003471241505157E-2</v>
      </c>
      <c r="AP118" s="118">
        <v>0.1349312372359224</v>
      </c>
      <c r="AQ118" s="53"/>
      <c r="AR118" s="74">
        <v>43946</v>
      </c>
      <c r="AS118" s="116">
        <v>8.6106058220965884E-2</v>
      </c>
      <c r="AT118" s="116">
        <v>8.2670420012065537E-2</v>
      </c>
      <c r="AU118" s="116">
        <v>0.21976625421446577</v>
      </c>
      <c r="AV118" s="116">
        <v>8.0799687054611574E-2</v>
      </c>
      <c r="AW118" s="77">
        <v>9.8590691126170873E-2</v>
      </c>
    </row>
    <row r="119" spans="2:49">
      <c r="B119" s="74">
        <v>43581</v>
      </c>
      <c r="C119" s="117">
        <v>11.737797624535609</v>
      </c>
      <c r="D119" s="117">
        <v>2.3153817925693052</v>
      </c>
      <c r="E119" s="117">
        <v>2.2266642914718653</v>
      </c>
      <c r="F119" s="117">
        <v>1.5485812007709496</v>
      </c>
      <c r="G119" s="117">
        <v>0.79514604987294224</v>
      </c>
      <c r="H119" s="117">
        <v>0.74673890938001863</v>
      </c>
      <c r="I119" s="117">
        <v>0.36959991473369386</v>
      </c>
      <c r="J119" s="117">
        <v>8.0113430208981491</v>
      </c>
      <c r="K119" s="79">
        <v>27.751252804232536</v>
      </c>
      <c r="L119" s="67"/>
      <c r="M119" s="74">
        <v>43947</v>
      </c>
      <c r="N119" s="116">
        <v>12.247972083705484</v>
      </c>
      <c r="O119" s="116">
        <v>0.70972669662189569</v>
      </c>
      <c r="P119" s="116">
        <v>1.5833101923119854</v>
      </c>
      <c r="Q119" s="116">
        <v>1.0972699237901169</v>
      </c>
      <c r="R119" s="116">
        <v>0.70017502857659664</v>
      </c>
      <c r="S119" s="116">
        <v>0.51337389599724315</v>
      </c>
      <c r="T119" s="116">
        <v>0.27459702383211532</v>
      </c>
      <c r="U119" s="116">
        <v>7.0835212798823122</v>
      </c>
      <c r="V119" s="81">
        <v>24.209946124717749</v>
      </c>
      <c r="AK119" s="103">
        <v>43581</v>
      </c>
      <c r="AL119" s="118">
        <v>0.11086956661635557</v>
      </c>
      <c r="AM119" s="118">
        <v>0.15354551863090743</v>
      </c>
      <c r="AN119" s="118">
        <v>0.27442135421409752</v>
      </c>
      <c r="AO119" s="118">
        <v>0.13750555398941511</v>
      </c>
      <c r="AP119" s="118">
        <v>0.12152247807997549</v>
      </c>
      <c r="AQ119" s="53"/>
      <c r="AR119" s="74">
        <v>43947</v>
      </c>
      <c r="AS119" s="116">
        <v>8.57888081017424E-2</v>
      </c>
      <c r="AT119" s="116">
        <v>9.5995995995531838E-2</v>
      </c>
      <c r="AU119" s="116">
        <v>0.23130601840552653</v>
      </c>
      <c r="AV119" s="116">
        <v>7.8816079830490729E-2</v>
      </c>
      <c r="AW119" s="77">
        <v>9.1143256514219936E-2</v>
      </c>
    </row>
    <row r="120" spans="2:49">
      <c r="B120" s="74">
        <v>43582</v>
      </c>
      <c r="C120" s="117">
        <v>11.603158750974753</v>
      </c>
      <c r="D120" s="117">
        <v>2.316839382618137</v>
      </c>
      <c r="E120" s="117">
        <v>1.9413552869239279</v>
      </c>
      <c r="F120" s="117">
        <v>1.1880812984124092</v>
      </c>
      <c r="G120" s="117">
        <v>0.7899349677589107</v>
      </c>
      <c r="H120" s="117">
        <v>0.63653859734682716</v>
      </c>
      <c r="I120" s="117">
        <v>0.37706547095939313</v>
      </c>
      <c r="J120" s="117">
        <v>7.6513844983610326</v>
      </c>
      <c r="K120" s="79">
        <v>26.504358253355392</v>
      </c>
      <c r="L120" s="67"/>
      <c r="M120" s="74">
        <v>43948</v>
      </c>
      <c r="N120" s="116">
        <v>12.448141206756333</v>
      </c>
      <c r="O120" s="116">
        <v>0.68886244192602308</v>
      </c>
      <c r="P120" s="116">
        <v>1.7016234326136555</v>
      </c>
      <c r="Q120" s="116">
        <v>1.4197968413620303</v>
      </c>
      <c r="R120" s="116">
        <v>0.70861813757117098</v>
      </c>
      <c r="S120" s="116">
        <v>0.58078988541410392</v>
      </c>
      <c r="T120" s="116">
        <v>0.27989511302904868</v>
      </c>
      <c r="U120" s="116">
        <v>7.1793764828481752</v>
      </c>
      <c r="V120" s="81">
        <v>25.007103541520536</v>
      </c>
      <c r="AK120" s="103">
        <v>43582</v>
      </c>
      <c r="AL120" s="118">
        <v>4.7994320028800531E-2</v>
      </c>
      <c r="AM120" s="118">
        <v>0.12061248550975663</v>
      </c>
      <c r="AN120" s="118">
        <v>0.19082331012237055</v>
      </c>
      <c r="AO120" s="118">
        <v>0.13442273845258729</v>
      </c>
      <c r="AP120" s="118">
        <v>8.3145198681609522E-2</v>
      </c>
      <c r="AQ120" s="53"/>
      <c r="AR120" s="74">
        <v>43948</v>
      </c>
      <c r="AS120" s="116">
        <v>0.13843044857427292</v>
      </c>
      <c r="AT120" s="116">
        <v>0.14194513511953807</v>
      </c>
      <c r="AU120" s="116">
        <v>0.26807985428067077</v>
      </c>
      <c r="AV120" s="116">
        <v>7.6696342698833506E-2</v>
      </c>
      <c r="AW120" s="77">
        <v>0.12082568188240915</v>
      </c>
    </row>
    <row r="121" spans="2:49">
      <c r="B121" s="74">
        <v>43583</v>
      </c>
      <c r="C121" s="117">
        <v>11.816256248696973</v>
      </c>
      <c r="D121" s="117">
        <v>2.3095514323739783</v>
      </c>
      <c r="E121" s="117">
        <v>1.9971656314541331</v>
      </c>
      <c r="F121" s="117">
        <v>1.2770599798990312</v>
      </c>
      <c r="G121" s="117">
        <v>0.7665472312678695</v>
      </c>
      <c r="H121" s="117">
        <v>0.56303569560494571</v>
      </c>
      <c r="I121" s="117">
        <v>0.37847861946228928</v>
      </c>
      <c r="J121" s="117">
        <v>7.7549241060055003</v>
      </c>
      <c r="K121" s="79">
        <v>26.863018944764722</v>
      </c>
      <c r="L121" s="67"/>
      <c r="M121" s="74">
        <v>43949</v>
      </c>
      <c r="N121" s="116">
        <v>11.885289415207408</v>
      </c>
      <c r="O121" s="116">
        <v>0.6748389264746989</v>
      </c>
      <c r="P121" s="116">
        <v>1.7295625118171283</v>
      </c>
      <c r="Q121" s="116">
        <v>1.4841957436477424</v>
      </c>
      <c r="R121" s="116">
        <v>0.71128827829270602</v>
      </c>
      <c r="S121" s="116">
        <v>0.57438170726155646</v>
      </c>
      <c r="T121" s="116">
        <v>0.28457400946876327</v>
      </c>
      <c r="U121" s="116">
        <v>7.5690616650223443</v>
      </c>
      <c r="V121" s="81">
        <v>24.91319225719235</v>
      </c>
      <c r="AK121" s="103">
        <v>43583</v>
      </c>
      <c r="AL121" s="118">
        <v>5.7854490570521153E-2</v>
      </c>
      <c r="AM121" s="118">
        <v>0.13788728438357517</v>
      </c>
      <c r="AN121" s="118">
        <v>0.19532420731706984</v>
      </c>
      <c r="AO121" s="118">
        <v>0.11911925504780095</v>
      </c>
      <c r="AP121" s="118">
        <v>0.13913465643585096</v>
      </c>
      <c r="AQ121" s="53"/>
      <c r="AR121" s="74">
        <v>43949</v>
      </c>
      <c r="AS121" s="116">
        <v>0.15179324238915157</v>
      </c>
      <c r="AT121" s="116">
        <v>0.1605199708029178</v>
      </c>
      <c r="AU121" s="116">
        <v>0.24018996275817162</v>
      </c>
      <c r="AV121" s="116">
        <v>7.0783160632243686E-2</v>
      </c>
      <c r="AW121" s="77">
        <v>0.13652877456058835</v>
      </c>
    </row>
    <row r="122" spans="2:49">
      <c r="B122" s="74">
        <v>43584</v>
      </c>
      <c r="C122" s="117">
        <v>11.597347001036876</v>
      </c>
      <c r="D122" s="117">
        <v>2.211892899102248</v>
      </c>
      <c r="E122" s="117">
        <v>2.3608843312969201</v>
      </c>
      <c r="F122" s="117">
        <v>1.8047840528574171</v>
      </c>
      <c r="G122" s="117">
        <v>0.77624576253156152</v>
      </c>
      <c r="H122" s="117">
        <v>0.603656275404582</v>
      </c>
      <c r="I122" s="117">
        <v>0.43850172088404077</v>
      </c>
      <c r="J122" s="117">
        <v>8.0330160592189195</v>
      </c>
      <c r="K122" s="79">
        <v>27.826328102332567</v>
      </c>
      <c r="L122" s="67"/>
      <c r="M122" s="74">
        <v>43950</v>
      </c>
      <c r="N122" s="116">
        <v>12.418413119174524</v>
      </c>
      <c r="O122" s="116">
        <v>0.70733243788630373</v>
      </c>
      <c r="P122" s="116">
        <v>1.6820147506654146</v>
      </c>
      <c r="Q122" s="116">
        <v>1.3255925914653823</v>
      </c>
      <c r="R122" s="116">
        <v>0.71860108582590065</v>
      </c>
      <c r="S122" s="116">
        <v>0.52910790649361039</v>
      </c>
      <c r="T122" s="116">
        <v>0.28677722470903971</v>
      </c>
      <c r="U122" s="116">
        <v>7.523319857379577</v>
      </c>
      <c r="V122" s="81">
        <v>25.191158973599752</v>
      </c>
      <c r="AK122" s="103">
        <v>43584</v>
      </c>
      <c r="AL122" s="118">
        <v>0.18889447474530011</v>
      </c>
      <c r="AM122" s="118">
        <v>0.18441676552736697</v>
      </c>
      <c r="AN122" s="118">
        <v>0.31821701486512988</v>
      </c>
      <c r="AO122" s="118">
        <v>0.18588671112504515</v>
      </c>
      <c r="AP122" s="118">
        <v>0.201938726633208</v>
      </c>
      <c r="AQ122" s="53"/>
      <c r="AR122" s="74">
        <v>43950</v>
      </c>
      <c r="AS122" s="116">
        <v>8.9010537760753253E-2</v>
      </c>
      <c r="AT122" s="116">
        <v>0.15219478647837134</v>
      </c>
      <c r="AU122" s="116">
        <v>0.21317494066250256</v>
      </c>
      <c r="AV122" s="116">
        <v>6.205767268781355E-2</v>
      </c>
      <c r="AW122" s="77">
        <v>0.10266719145200731</v>
      </c>
    </row>
    <row r="123" spans="2:49">
      <c r="B123" s="74">
        <v>43585</v>
      </c>
      <c r="C123" s="117">
        <v>11.156622630747744</v>
      </c>
      <c r="D123" s="117">
        <v>2.2803996313973425</v>
      </c>
      <c r="E123" s="117">
        <v>2.5457319427640153</v>
      </c>
      <c r="F123" s="117">
        <v>1.8316652319320166</v>
      </c>
      <c r="G123" s="117">
        <v>0.77387979484813341</v>
      </c>
      <c r="H123" s="117">
        <v>0.62975991989351554</v>
      </c>
      <c r="I123" s="117">
        <v>0.45563676047552104</v>
      </c>
      <c r="J123" s="117">
        <v>7.9844704545411211</v>
      </c>
      <c r="K123" s="79">
        <v>27.658166366599414</v>
      </c>
      <c r="L123" s="67"/>
      <c r="M123" s="74">
        <v>43951</v>
      </c>
      <c r="N123" s="116">
        <v>12.235089912420031</v>
      </c>
      <c r="O123" s="116">
        <v>0.72511835992212959</v>
      </c>
      <c r="P123" s="116">
        <v>1.7387527409328811</v>
      </c>
      <c r="Q123" s="116">
        <v>1.0749419687420241</v>
      </c>
      <c r="R123" s="116">
        <v>0.70555074804272877</v>
      </c>
      <c r="S123" s="116">
        <v>0.51999442805605467</v>
      </c>
      <c r="T123" s="116">
        <v>0.27481707926607474</v>
      </c>
      <c r="U123" s="116">
        <v>7.0512164388315473</v>
      </c>
      <c r="V123" s="81">
        <v>24.325481676213471</v>
      </c>
      <c r="AK123" s="103">
        <v>43585</v>
      </c>
      <c r="AL123" s="118">
        <v>0.21987983672683831</v>
      </c>
      <c r="AM123" s="118">
        <v>0.18226003268733759</v>
      </c>
      <c r="AN123" s="118">
        <v>0.33949624554303265</v>
      </c>
      <c r="AO123" s="118">
        <v>0.18306118089086809</v>
      </c>
      <c r="AP123" s="118">
        <v>0.1933806912590619</v>
      </c>
      <c r="AQ123" s="53"/>
      <c r="AR123" s="74">
        <v>43951</v>
      </c>
      <c r="AS123" s="116">
        <v>8.8206472803410457E-2</v>
      </c>
      <c r="AT123" s="116">
        <v>9.9634109306667037E-2</v>
      </c>
      <c r="AU123" s="116">
        <v>0.22023726499777435</v>
      </c>
      <c r="AV123" s="116">
        <v>5.5653293765915102E-2</v>
      </c>
      <c r="AW123" s="77">
        <v>6.9881299755354703E-2</v>
      </c>
    </row>
    <row r="124" spans="2:49">
      <c r="B124" s="74">
        <v>43586</v>
      </c>
      <c r="C124" s="117">
        <v>10.23563696982777</v>
      </c>
      <c r="D124" s="117">
        <v>2.2794839346784945</v>
      </c>
      <c r="E124" s="117">
        <v>2.2496701003279895</v>
      </c>
      <c r="F124" s="117">
        <v>1.4168405644541942</v>
      </c>
      <c r="G124" s="117">
        <v>0.77936134079619634</v>
      </c>
      <c r="H124" s="117">
        <v>0.61094377886840157</v>
      </c>
      <c r="I124" s="117">
        <v>0.41953113929691871</v>
      </c>
      <c r="J124" s="117">
        <v>7.3017466545491523</v>
      </c>
      <c r="K124" s="79">
        <v>25.293214482799115</v>
      </c>
      <c r="L124" s="67"/>
      <c r="M124" s="74">
        <v>43952</v>
      </c>
      <c r="N124" s="116">
        <v>10.708902157322482</v>
      </c>
      <c r="O124" s="116">
        <v>1.2696144686637982</v>
      </c>
      <c r="P124" s="116">
        <v>1.5340558750696771</v>
      </c>
      <c r="Q124" s="116">
        <v>0.9766937624661377</v>
      </c>
      <c r="R124" s="116">
        <v>0.70807404761778048</v>
      </c>
      <c r="S124" s="116">
        <v>0.46806497381821816</v>
      </c>
      <c r="T124" s="116">
        <v>0.3120766049712379</v>
      </c>
      <c r="U124" s="116">
        <v>7.1728276072711763</v>
      </c>
      <c r="V124" s="81">
        <v>23.15030949720051</v>
      </c>
      <c r="AK124" s="103">
        <v>43586</v>
      </c>
      <c r="AL124" s="118">
        <v>5.5375192023427555E-2</v>
      </c>
      <c r="AM124" s="118">
        <v>0.1138341136062436</v>
      </c>
      <c r="AN124" s="118">
        <v>0.27001567683754046</v>
      </c>
      <c r="AO124" s="118">
        <v>0.10818389475444838</v>
      </c>
      <c r="AP124" s="118">
        <v>0.21934680609846385</v>
      </c>
      <c r="AQ124" s="53"/>
      <c r="AR124" s="74">
        <v>43952</v>
      </c>
      <c r="AS124" s="116">
        <v>4.6893861163468019E-2</v>
      </c>
      <c r="AT124" s="116">
        <v>8.0615613405526837E-2</v>
      </c>
      <c r="AU124" s="116">
        <v>0.19120186438156181</v>
      </c>
      <c r="AV124" s="116">
        <v>7.8952624947000324E-2</v>
      </c>
      <c r="AW124" s="77">
        <v>0.11723401813486678</v>
      </c>
    </row>
    <row r="125" spans="2:49">
      <c r="B125" s="74">
        <v>43587</v>
      </c>
      <c r="C125" s="117">
        <v>10.617859066686419</v>
      </c>
      <c r="D125" s="117">
        <v>2.1239959576772462</v>
      </c>
      <c r="E125" s="117">
        <v>2.2128159861352277</v>
      </c>
      <c r="F125" s="117">
        <v>1.5972028249565355</v>
      </c>
      <c r="G125" s="117">
        <v>0.78803682927698127</v>
      </c>
      <c r="H125" s="117">
        <v>0.52611080879895844</v>
      </c>
      <c r="I125" s="117">
        <v>0.41684187720650645</v>
      </c>
      <c r="J125" s="117">
        <v>7.4200080605549381</v>
      </c>
      <c r="K125" s="79">
        <v>25.702871411292811</v>
      </c>
      <c r="L125" s="67"/>
      <c r="M125" s="74">
        <v>43953</v>
      </c>
      <c r="N125" s="116">
        <v>10.821093443474625</v>
      </c>
      <c r="O125" s="116">
        <v>1.2222494156927193</v>
      </c>
      <c r="P125" s="116">
        <v>1.4918830130479845</v>
      </c>
      <c r="Q125" s="116">
        <v>1.0009941292935889</v>
      </c>
      <c r="R125" s="116">
        <v>0.73656770475400968</v>
      </c>
      <c r="S125" s="116">
        <v>0.41933145047775755</v>
      </c>
      <c r="T125" s="116">
        <v>0.31588936397113143</v>
      </c>
      <c r="U125" s="116">
        <v>7.6174813818474902</v>
      </c>
      <c r="V125" s="81">
        <v>23.625489902559305</v>
      </c>
      <c r="AK125" s="103">
        <v>43587</v>
      </c>
      <c r="AL125" s="118">
        <v>0.15119475147090955</v>
      </c>
      <c r="AM125" s="118">
        <v>0.14492692633765539</v>
      </c>
      <c r="AN125" s="118">
        <v>0.39014622843172159</v>
      </c>
      <c r="AO125" s="118">
        <v>0.11712061244686865</v>
      </c>
      <c r="AP125" s="118">
        <v>0.18857207961635583</v>
      </c>
      <c r="AQ125" s="53"/>
      <c r="AR125" s="74">
        <v>43953</v>
      </c>
      <c r="AS125" s="116">
        <v>4.6962805825800966E-2</v>
      </c>
      <c r="AT125" s="116">
        <v>7.9671733398462813E-2</v>
      </c>
      <c r="AU125" s="116">
        <v>0.20202098228062018</v>
      </c>
      <c r="AV125" s="116">
        <v>9.726161360690519E-2</v>
      </c>
      <c r="AW125" s="77">
        <v>0.11925987317640444</v>
      </c>
    </row>
    <row r="126" spans="2:49">
      <c r="B126" s="74">
        <v>43588</v>
      </c>
      <c r="C126" s="117">
        <v>11.483326539409951</v>
      </c>
      <c r="D126" s="117">
        <v>2.1315439177258506</v>
      </c>
      <c r="E126" s="117">
        <v>2.2079830516611278</v>
      </c>
      <c r="F126" s="117">
        <v>1.7188394371624198</v>
      </c>
      <c r="G126" s="117">
        <v>0.7785193660839087</v>
      </c>
      <c r="H126" s="117">
        <v>0.50954478352405108</v>
      </c>
      <c r="I126" s="117">
        <v>0.40314657118606767</v>
      </c>
      <c r="J126" s="117">
        <v>7.8055771405974639</v>
      </c>
      <c r="K126" s="79">
        <v>27.03848080735084</v>
      </c>
      <c r="L126" s="67"/>
      <c r="M126" s="74">
        <v>43954</v>
      </c>
      <c r="N126" s="116">
        <v>11.819108102028046</v>
      </c>
      <c r="O126" s="116">
        <v>1.2372676032201346</v>
      </c>
      <c r="P126" s="116">
        <v>1.6024104791082554</v>
      </c>
      <c r="Q126" s="116">
        <v>1.110408284799731</v>
      </c>
      <c r="R126" s="116">
        <v>0.73816270851069121</v>
      </c>
      <c r="S126" s="116">
        <v>0.43512040275481811</v>
      </c>
      <c r="T126" s="116">
        <v>0.30555262231772434</v>
      </c>
      <c r="U126" s="116">
        <v>7.4409657573281986</v>
      </c>
      <c r="V126" s="81">
        <v>24.688995960067601</v>
      </c>
      <c r="AK126" s="103">
        <v>43588</v>
      </c>
      <c r="AL126" s="118">
        <v>0.21643078462378618</v>
      </c>
      <c r="AM126" s="118">
        <v>0.16740280734143489</v>
      </c>
      <c r="AN126" s="118">
        <v>0.4143100683339499</v>
      </c>
      <c r="AO126" s="118">
        <v>0.13280574129409753</v>
      </c>
      <c r="AP126" s="118">
        <v>0.18110105299385731</v>
      </c>
      <c r="AQ126" s="53"/>
      <c r="AR126" s="74">
        <v>43954</v>
      </c>
      <c r="AS126" s="116">
        <v>5.5250528777075487E-2</v>
      </c>
      <c r="AT126" s="116">
        <v>9.0750284195660655E-2</v>
      </c>
      <c r="AU126" s="116">
        <v>0.21088754363398851</v>
      </c>
      <c r="AV126" s="116">
        <v>0.10680341508362072</v>
      </c>
      <c r="AW126" s="77">
        <v>0.16448983403199272</v>
      </c>
    </row>
    <row r="127" spans="2:49">
      <c r="B127" s="74">
        <v>43589</v>
      </c>
      <c r="C127" s="117">
        <v>11.662460601152969</v>
      </c>
      <c r="D127" s="117">
        <v>2.0711602373370162</v>
      </c>
      <c r="E127" s="117">
        <v>2.0627872939094103</v>
      </c>
      <c r="F127" s="117">
        <v>1.3656209751443753</v>
      </c>
      <c r="G127" s="117">
        <v>0.77419089209987291</v>
      </c>
      <c r="H127" s="117">
        <v>0.51057076340046093</v>
      </c>
      <c r="I127" s="117">
        <v>0.34043961199024436</v>
      </c>
      <c r="J127" s="117">
        <v>7.6247028785363327</v>
      </c>
      <c r="K127" s="79">
        <v>26.411933253570684</v>
      </c>
      <c r="L127" s="67"/>
      <c r="M127" s="74">
        <v>43955</v>
      </c>
      <c r="N127" s="116">
        <v>12.658103807165821</v>
      </c>
      <c r="O127" s="116">
        <v>1.2124298315401785</v>
      </c>
      <c r="P127" s="116">
        <v>1.7655603961748101</v>
      </c>
      <c r="Q127" s="116">
        <v>1.4054405609563743</v>
      </c>
      <c r="R127" s="116">
        <v>0.73821651868510074</v>
      </c>
      <c r="S127" s="116">
        <v>0.42330437042444347</v>
      </c>
      <c r="T127" s="116">
        <v>0.299389933392049</v>
      </c>
      <c r="U127" s="116">
        <v>7.2564184626448673</v>
      </c>
      <c r="V127" s="81">
        <v>25.758863880983643</v>
      </c>
      <c r="AK127" s="103">
        <v>43589</v>
      </c>
      <c r="AL127" s="118">
        <v>7.1807520982189427E-2</v>
      </c>
      <c r="AM127" s="118">
        <v>0.14319688191531721</v>
      </c>
      <c r="AN127" s="118">
        <v>0.34317205892458919</v>
      </c>
      <c r="AO127" s="118">
        <v>0.11036268691580957</v>
      </c>
      <c r="AP127" s="118">
        <v>8.2611061659286916E-2</v>
      </c>
      <c r="AQ127" s="53"/>
      <c r="AR127" s="74">
        <v>43955</v>
      </c>
      <c r="AS127" s="116">
        <v>9.3827940046630254E-2</v>
      </c>
      <c r="AT127" s="116">
        <v>0.15680873408564794</v>
      </c>
      <c r="AU127" s="116">
        <v>0.26424910494969378</v>
      </c>
      <c r="AV127" s="116">
        <v>9.4578639018035843E-2</v>
      </c>
      <c r="AW127" s="77">
        <v>0.12673619138470382</v>
      </c>
    </row>
    <row r="128" spans="2:49">
      <c r="B128" s="74">
        <v>43590</v>
      </c>
      <c r="C128" s="117">
        <v>11.491658356235208</v>
      </c>
      <c r="D128" s="117">
        <v>2.0945589134876896</v>
      </c>
      <c r="E128" s="117">
        <v>1.856816712659644</v>
      </c>
      <c r="F128" s="117">
        <v>1.2605374079284388</v>
      </c>
      <c r="G128" s="117">
        <v>0.7491461909497904</v>
      </c>
      <c r="H128" s="117">
        <v>0.5172512847550077</v>
      </c>
      <c r="I128" s="117">
        <v>0.35130955420807447</v>
      </c>
      <c r="J128" s="117">
        <v>7.4355986231361122</v>
      </c>
      <c r="K128" s="79">
        <v>25.756877043359967</v>
      </c>
      <c r="L128" s="67"/>
      <c r="M128" s="74">
        <v>43956</v>
      </c>
      <c r="N128" s="116">
        <v>12.648348043152589</v>
      </c>
      <c r="O128" s="116">
        <v>1.240155716206176</v>
      </c>
      <c r="P128" s="116">
        <v>1.8510394176405649</v>
      </c>
      <c r="Q128" s="116">
        <v>1.3270131047840459</v>
      </c>
      <c r="R128" s="116">
        <v>0.74235668520203157</v>
      </c>
      <c r="S128" s="116">
        <v>0.4108915045608712</v>
      </c>
      <c r="T128" s="116">
        <v>0.29546869749058308</v>
      </c>
      <c r="U128" s="116">
        <v>7.8351747614663534</v>
      </c>
      <c r="V128" s="81">
        <v>26.350447930503222</v>
      </c>
      <c r="AK128" s="103">
        <v>43590</v>
      </c>
      <c r="AL128" s="118">
        <v>6.0606394711427015E-2</v>
      </c>
      <c r="AM128" s="118">
        <v>0.12749600004796854</v>
      </c>
      <c r="AN128" s="118">
        <v>0.24105055647475271</v>
      </c>
      <c r="AO128" s="118">
        <v>9.1834798364596362E-2</v>
      </c>
      <c r="AP128" s="118">
        <v>0.12528568516161126</v>
      </c>
      <c r="AQ128" s="53"/>
      <c r="AR128" s="74">
        <v>43956</v>
      </c>
      <c r="AS128" s="116">
        <v>0.12189703569893641</v>
      </c>
      <c r="AT128" s="116">
        <v>0.14840327517658744</v>
      </c>
      <c r="AU128" s="116">
        <v>0.26599788030104915</v>
      </c>
      <c r="AV128" s="116">
        <v>9.552398805812648E-2</v>
      </c>
      <c r="AW128" s="77">
        <v>8.7275816163076919E-2</v>
      </c>
    </row>
    <row r="129" spans="2:49">
      <c r="B129" s="74">
        <v>43591</v>
      </c>
      <c r="C129" s="117">
        <v>11.969696346584307</v>
      </c>
      <c r="D129" s="117">
        <v>2.1262603456918274</v>
      </c>
      <c r="E129" s="117">
        <v>2.0596415527010059</v>
      </c>
      <c r="F129" s="117">
        <v>1.8566341161051185</v>
      </c>
      <c r="G129" s="117">
        <v>0.75882904728802414</v>
      </c>
      <c r="H129" s="117">
        <v>0.60754892021083517</v>
      </c>
      <c r="I129" s="117">
        <v>0.40393377563717764</v>
      </c>
      <c r="J129" s="117">
        <v>8.0286459454207559</v>
      </c>
      <c r="K129" s="79">
        <v>27.811190049639055</v>
      </c>
      <c r="L129" s="67"/>
      <c r="M129" s="74">
        <v>43957</v>
      </c>
      <c r="N129" s="116">
        <v>12.644445737547299</v>
      </c>
      <c r="O129" s="116">
        <v>1.2921417499549213</v>
      </c>
      <c r="P129" s="116">
        <v>1.8495873916366408</v>
      </c>
      <c r="Q129" s="116">
        <v>1.4129922581843721</v>
      </c>
      <c r="R129" s="116">
        <v>0.7465395489225698</v>
      </c>
      <c r="S129" s="116">
        <v>0.4680152723208153</v>
      </c>
      <c r="T129" s="116">
        <v>0.29095200830248835</v>
      </c>
      <c r="U129" s="116">
        <v>8.1929062984795351</v>
      </c>
      <c r="V129" s="81">
        <v>26.897580265348644</v>
      </c>
      <c r="AK129" s="103">
        <v>43591</v>
      </c>
      <c r="AL129" s="118">
        <v>0.23546908989860299</v>
      </c>
      <c r="AM129" s="118">
        <v>0.19356450223302724</v>
      </c>
      <c r="AN129" s="118">
        <v>0.31889835249613208</v>
      </c>
      <c r="AO129" s="118">
        <v>0.16899774895263989</v>
      </c>
      <c r="AP129" s="118">
        <v>0.17859635252688932</v>
      </c>
      <c r="AQ129" s="53"/>
      <c r="AR129" s="74">
        <v>43957</v>
      </c>
      <c r="AS129" s="116">
        <v>0.14143710208180271</v>
      </c>
      <c r="AT129" s="116">
        <v>0.14157274007052253</v>
      </c>
      <c r="AU129" s="116">
        <v>0.27267483351532523</v>
      </c>
      <c r="AV129" s="116">
        <v>0.10689172615942991</v>
      </c>
      <c r="AW129" s="77">
        <v>0.1246920742427147</v>
      </c>
    </row>
    <row r="130" spans="2:49">
      <c r="B130" s="74">
        <v>43592</v>
      </c>
      <c r="C130" s="117">
        <v>12.384204233640823</v>
      </c>
      <c r="D130" s="117">
        <v>2.2606140345569838</v>
      </c>
      <c r="E130" s="117">
        <v>2.1056168219842641</v>
      </c>
      <c r="F130" s="117">
        <v>2.0674199463155922</v>
      </c>
      <c r="G130" s="117">
        <v>0.76202537282110894</v>
      </c>
      <c r="H130" s="117">
        <v>0.6803753986338148</v>
      </c>
      <c r="I130" s="117">
        <v>0.42550234367116835</v>
      </c>
      <c r="J130" s="117">
        <v>8.3952108200570059</v>
      </c>
      <c r="K130" s="79">
        <v>29.080968971680761</v>
      </c>
      <c r="L130" s="67"/>
      <c r="M130" s="74">
        <v>43958</v>
      </c>
      <c r="N130" s="116">
        <v>12.936143081542873</v>
      </c>
      <c r="O130" s="116">
        <v>1.2817445432051722</v>
      </c>
      <c r="P130" s="116">
        <v>1.6026618400577997</v>
      </c>
      <c r="Q130" s="116">
        <v>1.4905767394079412</v>
      </c>
      <c r="R130" s="116">
        <v>0.72839674674856747</v>
      </c>
      <c r="S130" s="116">
        <v>0.45591432906552748</v>
      </c>
      <c r="T130" s="116">
        <v>0.26311122533128528</v>
      </c>
      <c r="U130" s="116">
        <v>8.0008496870989507</v>
      </c>
      <c r="V130" s="81">
        <v>26.759398192458121</v>
      </c>
      <c r="AK130" s="103">
        <v>43592</v>
      </c>
      <c r="AL130" s="118">
        <v>0.25304679718279621</v>
      </c>
      <c r="AM130" s="118">
        <v>0.23033356903478427</v>
      </c>
      <c r="AN130" s="118">
        <v>0.37243733010644819</v>
      </c>
      <c r="AO130" s="118">
        <v>0.16303767183001502</v>
      </c>
      <c r="AP130" s="118">
        <v>0.22442522457506883</v>
      </c>
      <c r="AQ130" s="53"/>
      <c r="AR130" s="74">
        <v>43958</v>
      </c>
      <c r="AS130" s="116">
        <v>0.14572028922923783</v>
      </c>
      <c r="AT130" s="116">
        <v>0.15453229035981977</v>
      </c>
      <c r="AU130" s="116">
        <v>0.25574955768611574</v>
      </c>
      <c r="AV130" s="116">
        <v>0.1010253475521059</v>
      </c>
      <c r="AW130" s="77">
        <v>0.14886799996836605</v>
      </c>
    </row>
    <row r="131" spans="2:49">
      <c r="B131" s="74">
        <v>43593</v>
      </c>
      <c r="C131" s="117">
        <v>12.176950290112567</v>
      </c>
      <c r="D131" s="117">
        <v>2.2606140345569838</v>
      </c>
      <c r="E131" s="117">
        <v>2.0597342063613007</v>
      </c>
      <c r="F131" s="117">
        <v>1.7587594111685627</v>
      </c>
      <c r="G131" s="117">
        <v>0.76033230028710297</v>
      </c>
      <c r="H131" s="117">
        <v>0.71228274347530252</v>
      </c>
      <c r="I131" s="117">
        <v>0.45408924600752298</v>
      </c>
      <c r="J131" s="117">
        <v>8.191072457992874</v>
      </c>
      <c r="K131" s="79">
        <v>28.373834689962216</v>
      </c>
      <c r="L131" s="67"/>
      <c r="M131" s="74">
        <v>43959</v>
      </c>
      <c r="N131" s="116">
        <v>12.905900213101861</v>
      </c>
      <c r="O131" s="116">
        <v>1.3077375600795447</v>
      </c>
      <c r="P131" s="116">
        <v>1.6042909777394292</v>
      </c>
      <c r="Q131" s="116">
        <v>1.5016376603712771</v>
      </c>
      <c r="R131" s="116">
        <v>0.7126318278795849</v>
      </c>
      <c r="S131" s="116">
        <v>0.47260838051770593</v>
      </c>
      <c r="T131" s="116">
        <v>0.27658081585518252</v>
      </c>
      <c r="U131" s="116">
        <v>8.2199147335025327</v>
      </c>
      <c r="V131" s="81">
        <v>27.001302169047115</v>
      </c>
      <c r="AK131" s="103">
        <v>43593</v>
      </c>
      <c r="AL131" s="118">
        <v>0.11119072907532951</v>
      </c>
      <c r="AM131" s="118">
        <v>0.20745113936518406</v>
      </c>
      <c r="AN131" s="118">
        <v>0.43524700377000197</v>
      </c>
      <c r="AO131" s="118">
        <v>9.5058812716903709E-2</v>
      </c>
      <c r="AP131" s="118">
        <v>0.15814733570877956</v>
      </c>
      <c r="AQ131" s="53"/>
      <c r="AR131" s="74">
        <v>43959</v>
      </c>
      <c r="AS131" s="116">
        <v>7.7436346576969114E-2</v>
      </c>
      <c r="AT131" s="116">
        <v>0.15869584583054036</v>
      </c>
      <c r="AU131" s="116">
        <v>0.28393894300200473</v>
      </c>
      <c r="AV131" s="116">
        <v>9.8517312999124376E-2</v>
      </c>
      <c r="AW131" s="77">
        <v>0.15434043956109281</v>
      </c>
    </row>
    <row r="132" spans="2:49">
      <c r="B132" s="74">
        <v>43594</v>
      </c>
      <c r="C132" s="117">
        <v>12.555006478558584</v>
      </c>
      <c r="D132" s="117">
        <v>2.232686582377148</v>
      </c>
      <c r="E132" s="117">
        <v>2.0539945362681036</v>
      </c>
      <c r="F132" s="117">
        <v>1.9046643977083999</v>
      </c>
      <c r="G132" s="117">
        <v>0.7837892861024105</v>
      </c>
      <c r="H132" s="117">
        <v>0.76371989157280451</v>
      </c>
      <c r="I132" s="117">
        <v>0.43058311444830183</v>
      </c>
      <c r="J132" s="117">
        <v>8.4109113933797914</v>
      </c>
      <c r="K132" s="79">
        <v>29.135355680415547</v>
      </c>
      <c r="L132" s="67"/>
      <c r="M132" s="74">
        <v>43960</v>
      </c>
      <c r="N132" s="116">
        <v>13.239547342354324</v>
      </c>
      <c r="O132" s="116">
        <v>1.3834061203138293</v>
      </c>
      <c r="P132" s="116">
        <v>1.6012326321227819</v>
      </c>
      <c r="Q132" s="116">
        <v>1.2990157200012622</v>
      </c>
      <c r="R132" s="116">
        <v>0.72630984781059915</v>
      </c>
      <c r="S132" s="116">
        <v>0.50758248480031742</v>
      </c>
      <c r="T132" s="116">
        <v>0.28241647129888248</v>
      </c>
      <c r="U132" s="116">
        <v>8.1869521530885372</v>
      </c>
      <c r="V132" s="81">
        <v>27.22646277179053</v>
      </c>
      <c r="AK132" s="103">
        <v>43594</v>
      </c>
      <c r="AL132" s="118">
        <v>0.21648372227748258</v>
      </c>
      <c r="AM132" s="118">
        <v>0.20196845669873709</v>
      </c>
      <c r="AN132" s="118">
        <v>0.39050074619160713</v>
      </c>
      <c r="AO132" s="118">
        <v>0.12685585814602607</v>
      </c>
      <c r="AP132" s="118">
        <v>0.20250358877027322</v>
      </c>
      <c r="AQ132" s="53"/>
      <c r="AR132" s="74">
        <v>43960</v>
      </c>
      <c r="AS132" s="116">
        <v>5.7025853832149191E-2</v>
      </c>
      <c r="AT132" s="116">
        <v>0.12834568611164085</v>
      </c>
      <c r="AU132" s="116">
        <v>0.25683188535600981</v>
      </c>
      <c r="AV132" s="116">
        <v>0.1212073720770302</v>
      </c>
      <c r="AW132" s="77">
        <v>0.1334225963667221</v>
      </c>
    </row>
    <row r="133" spans="2:49">
      <c r="B133" s="74">
        <v>43595</v>
      </c>
      <c r="C133" s="117">
        <v>12.248812210230405</v>
      </c>
      <c r="D133" s="117">
        <v>2.3051469988437492</v>
      </c>
      <c r="E133" s="117">
        <v>2.1375139653512414</v>
      </c>
      <c r="F133" s="117">
        <v>2.0234471144969417</v>
      </c>
      <c r="G133" s="117">
        <v>0.78898121824997347</v>
      </c>
      <c r="H133" s="117">
        <v>0.72276703064824099</v>
      </c>
      <c r="I133" s="117">
        <v>0.41466890644437365</v>
      </c>
      <c r="J133" s="117">
        <v>8.3771828995756792</v>
      </c>
      <c r="K133" s="79">
        <v>29.018520343840606</v>
      </c>
      <c r="L133" s="67"/>
      <c r="M133" s="74">
        <v>43961</v>
      </c>
      <c r="N133" s="116">
        <v>12.277629010649852</v>
      </c>
      <c r="O133" s="116">
        <v>1.4249949473128254</v>
      </c>
      <c r="P133" s="116">
        <v>1.4636664787911269</v>
      </c>
      <c r="Q133" s="116">
        <v>0.97609912741485461</v>
      </c>
      <c r="R133" s="116">
        <v>0.72321985703445379</v>
      </c>
      <c r="S133" s="116">
        <v>0.49498972112549228</v>
      </c>
      <c r="T133" s="116">
        <v>0.27706900327271794</v>
      </c>
      <c r="U133" s="116">
        <v>7.7548056729809662</v>
      </c>
      <c r="V133" s="81">
        <v>25.392473818582289</v>
      </c>
      <c r="AK133" s="103">
        <v>43595</v>
      </c>
      <c r="AL133" s="118">
        <v>0.26414445440315198</v>
      </c>
      <c r="AM133" s="118">
        <v>0.21659560188607427</v>
      </c>
      <c r="AN133" s="118">
        <v>0.39405611759186482</v>
      </c>
      <c r="AO133" s="118">
        <v>0.13395766041870985</v>
      </c>
      <c r="AP133" s="118">
        <v>0.22028221407039561</v>
      </c>
      <c r="AQ133" s="53"/>
      <c r="AR133" s="74">
        <v>43961</v>
      </c>
      <c r="AS133" s="116">
        <v>4.6850770749509919E-2</v>
      </c>
      <c r="AT133" s="116">
        <v>9.3286128225627984E-2</v>
      </c>
      <c r="AU133" s="116">
        <v>0.23552635354864071</v>
      </c>
      <c r="AV133" s="116">
        <v>0.10325667406755115</v>
      </c>
      <c r="AW133" s="77">
        <v>6.8443566745617579E-2</v>
      </c>
    </row>
    <row r="134" spans="2:49">
      <c r="B134" s="74">
        <v>43596</v>
      </c>
      <c r="C134" s="117">
        <v>11.907207720394881</v>
      </c>
      <c r="D134" s="117">
        <v>2.3504347591353749</v>
      </c>
      <c r="E134" s="117">
        <v>1.9213690408320601</v>
      </c>
      <c r="F134" s="117">
        <v>1.5687496797484379</v>
      </c>
      <c r="G134" s="117">
        <v>0.78966368569415213</v>
      </c>
      <c r="H134" s="117">
        <v>0.66221666595540485</v>
      </c>
      <c r="I134" s="117">
        <v>0.35214740676117057</v>
      </c>
      <c r="J134" s="117">
        <v>7.934995131090524</v>
      </c>
      <c r="K134" s="79">
        <v>27.486784089612005</v>
      </c>
      <c r="L134" s="67"/>
      <c r="M134" s="74">
        <v>43962</v>
      </c>
      <c r="N134" s="116">
        <v>11.822034831232015</v>
      </c>
      <c r="O134" s="116">
        <v>1.3216005024125435</v>
      </c>
      <c r="P134" s="116">
        <v>1.6861451859731369</v>
      </c>
      <c r="Q134" s="116">
        <v>1.0925520677687066</v>
      </c>
      <c r="R134" s="116">
        <v>0.71747240400363921</v>
      </c>
      <c r="S134" s="116">
        <v>0.50819993032574917</v>
      </c>
      <c r="T134" s="116">
        <v>0.28068290560682385</v>
      </c>
      <c r="U134" s="116">
        <v>7.3643049721347875</v>
      </c>
      <c r="V134" s="81">
        <v>24.792992799457402</v>
      </c>
      <c r="AK134" s="103">
        <v>43596</v>
      </c>
      <c r="AL134" s="118">
        <v>6.6531264123326744E-2</v>
      </c>
      <c r="AM134" s="118">
        <v>0.16250538586596819</v>
      </c>
      <c r="AN134" s="118">
        <v>0.28797262433027138</v>
      </c>
      <c r="AO134" s="118">
        <v>0.13720546071164341</v>
      </c>
      <c r="AP134" s="118">
        <v>0.15662050613450051</v>
      </c>
      <c r="AQ134" s="53"/>
      <c r="AR134" s="74">
        <v>43962</v>
      </c>
      <c r="AS134" s="116">
        <v>5.3475203722001777E-2</v>
      </c>
      <c r="AT134" s="116">
        <v>9.3629803530397848E-2</v>
      </c>
      <c r="AU134" s="116">
        <v>0.24759207171302286</v>
      </c>
      <c r="AV134" s="116">
        <v>9.5080750563350899E-2</v>
      </c>
      <c r="AW134" s="77">
        <v>9.5784407337537666E-2</v>
      </c>
    </row>
    <row r="135" spans="2:49">
      <c r="B135" s="74">
        <v>43597</v>
      </c>
      <c r="C135" s="117">
        <v>11.43021120714894</v>
      </c>
      <c r="D135" s="117">
        <v>2.3225073069555386</v>
      </c>
      <c r="E135" s="117">
        <v>1.8501762846028527</v>
      </c>
      <c r="F135" s="117">
        <v>1.2127265620500749</v>
      </c>
      <c r="G135" s="117">
        <v>0.7881592555196627</v>
      </c>
      <c r="H135" s="117">
        <v>0.61734499259031073</v>
      </c>
      <c r="I135" s="117">
        <v>0.34611420515383212</v>
      </c>
      <c r="J135" s="117">
        <v>7.5354208167143462</v>
      </c>
      <c r="K135" s="79">
        <v>26.102660630735556</v>
      </c>
      <c r="L135" s="67"/>
      <c r="M135" s="74">
        <v>43963</v>
      </c>
      <c r="N135" s="116">
        <v>12.160559842491095</v>
      </c>
      <c r="O135" s="116">
        <v>1.3094704278711695</v>
      </c>
      <c r="P135" s="116">
        <v>1.7828401937854952</v>
      </c>
      <c r="Q135" s="116">
        <v>1.4504796414911212</v>
      </c>
      <c r="R135" s="116">
        <v>0.71806109900954329</v>
      </c>
      <c r="S135" s="116">
        <v>0.56283953745712523</v>
      </c>
      <c r="T135" s="116">
        <v>0.28854129272344747</v>
      </c>
      <c r="U135" s="116">
        <v>8.0199004875935724</v>
      </c>
      <c r="V135" s="81">
        <v>26.29269252242257</v>
      </c>
      <c r="AK135" s="103">
        <v>43597</v>
      </c>
      <c r="AL135" s="118">
        <v>5.1713932429429933E-2</v>
      </c>
      <c r="AM135" s="118">
        <v>9.8745531217416319E-2</v>
      </c>
      <c r="AN135" s="118">
        <v>0.24383233161302378</v>
      </c>
      <c r="AO135" s="118">
        <v>9.1096075008576527E-2</v>
      </c>
      <c r="AP135" s="118">
        <v>0.14621635632005636</v>
      </c>
      <c r="AQ135" s="53"/>
      <c r="AR135" s="74">
        <v>43963</v>
      </c>
      <c r="AS135" s="116">
        <v>0.18341291066551932</v>
      </c>
      <c r="AT135" s="116">
        <v>0.13679721844137582</v>
      </c>
      <c r="AU135" s="116">
        <v>0.25269387947111188</v>
      </c>
      <c r="AV135" s="116">
        <v>0.11848234459491841</v>
      </c>
      <c r="AW135" s="77">
        <v>0.12714291002864289</v>
      </c>
    </row>
    <row r="136" spans="2:49">
      <c r="B136" s="74">
        <v>43598</v>
      </c>
      <c r="C136" s="117">
        <v>12.215484942929377</v>
      </c>
      <c r="D136" s="117">
        <v>2.2568400545326814</v>
      </c>
      <c r="E136" s="117">
        <v>2.0760655347987096</v>
      </c>
      <c r="F136" s="117">
        <v>1.7473370745439236</v>
      </c>
      <c r="G136" s="117">
        <v>0.79037440534818026</v>
      </c>
      <c r="H136" s="117">
        <v>0.7365996170124357</v>
      </c>
      <c r="I136" s="117">
        <v>0.37587326864428833</v>
      </c>
      <c r="J136" s="117">
        <v>8.197489948828018</v>
      </c>
      <c r="K136" s="79">
        <v>28.396064846637614</v>
      </c>
      <c r="L136" s="67"/>
      <c r="M136" s="74">
        <v>43964</v>
      </c>
      <c r="N136" s="116">
        <v>12.423965470848302</v>
      </c>
      <c r="O136" s="116">
        <v>1.4209515891323676</v>
      </c>
      <c r="P136" s="116">
        <v>1.6417296337503215</v>
      </c>
      <c r="Q136" s="116">
        <v>1.6361884727071581</v>
      </c>
      <c r="R136" s="116">
        <v>0.69440743310416819</v>
      </c>
      <c r="S136" s="116">
        <v>0.53735343240620659</v>
      </c>
      <c r="T136" s="116">
        <v>0.30994719115059083</v>
      </c>
      <c r="U136" s="116">
        <v>8.3334741985872967</v>
      </c>
      <c r="V136" s="81">
        <v>26.998017421686413</v>
      </c>
      <c r="AK136" s="103">
        <v>43598</v>
      </c>
      <c r="AL136" s="118">
        <v>0.16756120748289458</v>
      </c>
      <c r="AM136" s="118">
        <v>0.16352983653835965</v>
      </c>
      <c r="AN136" s="118">
        <v>0.4099414581106971</v>
      </c>
      <c r="AO136" s="118">
        <v>0.1357422855639788</v>
      </c>
      <c r="AP136" s="118">
        <v>0.1722531019207863</v>
      </c>
      <c r="AQ136" s="53"/>
      <c r="AR136" s="74">
        <v>43964</v>
      </c>
      <c r="AS136" s="116">
        <v>0.26981780873430122</v>
      </c>
      <c r="AT136" s="116">
        <v>0.18189490130636041</v>
      </c>
      <c r="AU136" s="116">
        <v>0.28491834037476199</v>
      </c>
      <c r="AV136" s="116">
        <v>0.11782800157606563</v>
      </c>
      <c r="AW136" s="77">
        <v>0.13336997675525356</v>
      </c>
    </row>
    <row r="137" spans="2:49">
      <c r="B137" s="74">
        <v>43599</v>
      </c>
      <c r="C137" s="117">
        <v>12.435236611695521</v>
      </c>
      <c r="D137" s="117">
        <v>2.2794839346784945</v>
      </c>
      <c r="E137" s="117">
        <v>2.0949130825993731</v>
      </c>
      <c r="F137" s="117">
        <v>1.8699666341562546</v>
      </c>
      <c r="G137" s="117">
        <v>0.77540544282955182</v>
      </c>
      <c r="H137" s="117">
        <v>0.8268684908127284</v>
      </c>
      <c r="I137" s="117">
        <v>0.4252679556218828</v>
      </c>
      <c r="J137" s="117">
        <v>8.4038894091290111</v>
      </c>
      <c r="K137" s="79">
        <v>29.111031561522818</v>
      </c>
      <c r="L137" s="67"/>
      <c r="M137" s="74">
        <v>43965</v>
      </c>
      <c r="N137" s="116">
        <v>12.756637023699442</v>
      </c>
      <c r="O137" s="116">
        <v>1.4509879641871979</v>
      </c>
      <c r="P137" s="116">
        <v>1.7669917772592474</v>
      </c>
      <c r="Q137" s="116">
        <v>1.5177812143733853</v>
      </c>
      <c r="R137" s="116">
        <v>0.69139377089063614</v>
      </c>
      <c r="S137" s="116">
        <v>0.53346857054731089</v>
      </c>
      <c r="T137" s="116">
        <v>0.30704104011795957</v>
      </c>
      <c r="U137" s="116">
        <v>8.3686709229953014</v>
      </c>
      <c r="V137" s="81">
        <v>27.392972284070474</v>
      </c>
      <c r="AK137" s="103">
        <v>43599</v>
      </c>
      <c r="AL137" s="118">
        <v>0.2203043930732563</v>
      </c>
      <c r="AM137" s="118">
        <v>0.17702892488242705</v>
      </c>
      <c r="AN137" s="118">
        <v>0.38291316001437659</v>
      </c>
      <c r="AO137" s="118">
        <v>0.16754340858292346</v>
      </c>
      <c r="AP137" s="118">
        <v>0.18161476867493651</v>
      </c>
      <c r="AQ137" s="53"/>
      <c r="AR137" s="74">
        <v>43965</v>
      </c>
      <c r="AS137" s="116">
        <v>0.13972497630053424</v>
      </c>
      <c r="AT137" s="116">
        <v>0.16766761422186111</v>
      </c>
      <c r="AU137" s="116">
        <v>0.25320229275696998</v>
      </c>
      <c r="AV137" s="116">
        <v>0.10179996184563211</v>
      </c>
      <c r="AW137" s="77">
        <v>0.13020753810599511</v>
      </c>
    </row>
    <row r="138" spans="2:49">
      <c r="B138" s="74">
        <v>43600</v>
      </c>
      <c r="C138" s="117">
        <v>12.498766714988102</v>
      </c>
      <c r="D138" s="117">
        <v>2.2281578063479857</v>
      </c>
      <c r="E138" s="117">
        <v>2.1240130567944591</v>
      </c>
      <c r="F138" s="117">
        <v>1.947710192610332</v>
      </c>
      <c r="G138" s="117">
        <v>0.76216192516871495</v>
      </c>
      <c r="H138" s="117">
        <v>0.77380082725513211</v>
      </c>
      <c r="I138" s="117">
        <v>0.45002122640370618</v>
      </c>
      <c r="J138" s="117">
        <v>8.4353381720834015</v>
      </c>
      <c r="K138" s="79">
        <v>29.219969921651835</v>
      </c>
      <c r="L138" s="67"/>
      <c r="M138" s="74">
        <v>43966</v>
      </c>
      <c r="N138" s="116">
        <v>12.990775360016961</v>
      </c>
      <c r="O138" s="116">
        <v>1.4700495098950712</v>
      </c>
      <c r="P138" s="116">
        <v>1.818791329018608</v>
      </c>
      <c r="Q138" s="116">
        <v>1.4348034420123974</v>
      </c>
      <c r="R138" s="116">
        <v>0.72480842696593417</v>
      </c>
      <c r="S138" s="116">
        <v>0.57319386370918901</v>
      </c>
      <c r="T138" s="116">
        <v>0.3271244424525494</v>
      </c>
      <c r="U138" s="116">
        <v>8.3635353817377673</v>
      </c>
      <c r="V138" s="81">
        <v>27.703081755808483</v>
      </c>
      <c r="AK138" s="103">
        <v>43600</v>
      </c>
      <c r="AL138" s="118">
        <v>0.21025870886570733</v>
      </c>
      <c r="AM138" s="118">
        <v>0.19177274880609033</v>
      </c>
      <c r="AN138" s="118">
        <v>0.42121580246181584</v>
      </c>
      <c r="AO138" s="118">
        <v>0.17264583264639813</v>
      </c>
      <c r="AP138" s="118">
        <v>0.17181696978944602</v>
      </c>
      <c r="AQ138" s="53"/>
      <c r="AR138" s="74">
        <v>43966</v>
      </c>
      <c r="AS138" s="116">
        <v>0.12885182851177371</v>
      </c>
      <c r="AT138" s="116">
        <v>0.13918053398119065</v>
      </c>
      <c r="AU138" s="116">
        <v>0.27367710428744624</v>
      </c>
      <c r="AV138" s="116">
        <v>9.396971312388494E-2</v>
      </c>
      <c r="AW138" s="77">
        <v>0.11757325986527503</v>
      </c>
    </row>
    <row r="139" spans="2:49">
      <c r="B139" s="74">
        <v>43601</v>
      </c>
      <c r="C139" s="117">
        <v>12.494600806575473</v>
      </c>
      <c r="D139" s="117">
        <v>2.2832579147027965</v>
      </c>
      <c r="E139" s="117">
        <v>2.0422544208603957</v>
      </c>
      <c r="F139" s="117">
        <v>1.9239610755354828</v>
      </c>
      <c r="G139" s="117">
        <v>0.78164211815384355</v>
      </c>
      <c r="H139" s="117">
        <v>0.7683836063090741</v>
      </c>
      <c r="I139" s="117">
        <v>0.47777705403566434</v>
      </c>
      <c r="J139" s="117">
        <v>8.4301617196212852</v>
      </c>
      <c r="K139" s="79">
        <v>29.202038715794014</v>
      </c>
      <c r="L139" s="67"/>
      <c r="M139" s="74">
        <v>43967</v>
      </c>
      <c r="N139" s="116">
        <v>12.690297828409481</v>
      </c>
      <c r="O139" s="116">
        <v>1.4937320363806108</v>
      </c>
      <c r="P139" s="116">
        <v>1.800645169172606</v>
      </c>
      <c r="Q139" s="116">
        <v>1.1239115568208944</v>
      </c>
      <c r="R139" s="116">
        <v>0.72545063969964751</v>
      </c>
      <c r="S139" s="116">
        <v>0.54916576621378099</v>
      </c>
      <c r="T139" s="116">
        <v>0.3213504813585063</v>
      </c>
      <c r="U139" s="116">
        <v>8.442634949417517</v>
      </c>
      <c r="V139" s="81">
        <v>27.147188427473047</v>
      </c>
      <c r="AK139" s="103">
        <v>43601</v>
      </c>
      <c r="AL139" s="118">
        <v>0.23304158872088904</v>
      </c>
      <c r="AM139" s="118">
        <v>0.20272796463164905</v>
      </c>
      <c r="AN139" s="118">
        <v>0.39970574885802779</v>
      </c>
      <c r="AO139" s="118">
        <v>0.15968385420171891</v>
      </c>
      <c r="AP139" s="118">
        <v>0.13359177510180451</v>
      </c>
      <c r="AQ139" s="53"/>
      <c r="AR139" s="74">
        <v>43967</v>
      </c>
      <c r="AS139" s="116">
        <v>5.731025056427265E-2</v>
      </c>
      <c r="AT139" s="116">
        <v>9.8504880792157773E-2</v>
      </c>
      <c r="AU139" s="116">
        <v>0.23956350853634292</v>
      </c>
      <c r="AV139" s="116">
        <v>0.10086134126846029</v>
      </c>
      <c r="AW139" s="77">
        <v>9.452942960401331E-2</v>
      </c>
    </row>
    <row r="140" spans="2:49">
      <c r="B140" s="74">
        <v>43602</v>
      </c>
      <c r="C140" s="117">
        <v>12.771633716015256</v>
      </c>
      <c r="D140" s="117">
        <v>2.330055267004143</v>
      </c>
      <c r="E140" s="117">
        <v>2.0190898849762271</v>
      </c>
      <c r="F140" s="117">
        <v>1.8727429857994735</v>
      </c>
      <c r="G140" s="117">
        <v>0.78034222220691085</v>
      </c>
      <c r="H140" s="117">
        <v>0.76704763970078982</v>
      </c>
      <c r="I140" s="117">
        <v>0.42741886323134393</v>
      </c>
      <c r="J140" s="117">
        <v>8.5098914172977551</v>
      </c>
      <c r="K140" s="79">
        <v>29.478221996231898</v>
      </c>
      <c r="L140" s="67"/>
      <c r="M140" s="74">
        <v>43968</v>
      </c>
      <c r="N140" s="116">
        <v>12.080562577582608</v>
      </c>
      <c r="O140" s="116">
        <v>1.4856453200196948</v>
      </c>
      <c r="P140" s="116">
        <v>1.6988418114576906</v>
      </c>
      <c r="Q140" s="116">
        <v>0.99419323578268226</v>
      </c>
      <c r="R140" s="116">
        <v>0.72582116954191289</v>
      </c>
      <c r="S140" s="116">
        <v>0.4649951167812888</v>
      </c>
      <c r="T140" s="116">
        <v>0.30136936544885223</v>
      </c>
      <c r="U140" s="116">
        <v>8.150193051637638</v>
      </c>
      <c r="V140" s="81">
        <v>25.901621648252366</v>
      </c>
      <c r="AK140" s="103">
        <v>43602</v>
      </c>
      <c r="AL140" s="118">
        <v>0.2324934008378727</v>
      </c>
      <c r="AM140" s="118">
        <v>0.19547943008098473</v>
      </c>
      <c r="AN140" s="118">
        <v>0.40078402651748796</v>
      </c>
      <c r="AO140" s="118">
        <v>0.11342971405998391</v>
      </c>
      <c r="AP140" s="118">
        <v>0.15755150873136825</v>
      </c>
      <c r="AQ140" s="53"/>
      <c r="AR140" s="74">
        <v>43968</v>
      </c>
      <c r="AS140" s="116">
        <v>6.4414423478831362E-2</v>
      </c>
      <c r="AT140" s="116">
        <v>8.6778523808793057E-2</v>
      </c>
      <c r="AU140" s="116">
        <v>0.2111526671266149</v>
      </c>
      <c r="AV140" s="116">
        <v>0.10510700137021965</v>
      </c>
      <c r="AW140" s="77">
        <v>8.9854796179287308E-2</v>
      </c>
    </row>
    <row r="141" spans="2:49">
      <c r="B141" s="74">
        <v>43603</v>
      </c>
      <c r="C141" s="117">
        <v>12.551882047249112</v>
      </c>
      <c r="D141" s="117">
        <v>2.2908058747514009</v>
      </c>
      <c r="E141" s="117">
        <v>1.9557614817680313</v>
      </c>
      <c r="F141" s="117">
        <v>1.5105777094285053</v>
      </c>
      <c r="G141" s="117">
        <v>0.77985604876241632</v>
      </c>
      <c r="H141" s="117">
        <v>0.70583270868681913</v>
      </c>
      <c r="I141" s="117">
        <v>0.42526428303201336</v>
      </c>
      <c r="J141" s="117">
        <v>8.206177164174818</v>
      </c>
      <c r="K141" s="79">
        <v>28.426157317853118</v>
      </c>
      <c r="L141" s="67"/>
      <c r="M141" s="74">
        <v>43969</v>
      </c>
      <c r="N141" s="116">
        <v>12.149828502076542</v>
      </c>
      <c r="O141" s="116">
        <v>1.4249949473128254</v>
      </c>
      <c r="P141" s="116">
        <v>1.8201118794826416</v>
      </c>
      <c r="Q141" s="116">
        <v>1.3666323676314169</v>
      </c>
      <c r="R141" s="116">
        <v>0.72314118889903989</v>
      </c>
      <c r="S141" s="116">
        <v>0.60241402231291952</v>
      </c>
      <c r="T141" s="116">
        <v>0.32699881399029612</v>
      </c>
      <c r="U141" s="116">
        <v>7.7925761771810134</v>
      </c>
      <c r="V141" s="81">
        <v>26.206697898886695</v>
      </c>
      <c r="AK141" s="103">
        <v>43603</v>
      </c>
      <c r="AL141" s="118">
        <v>8.7449002340978244E-2</v>
      </c>
      <c r="AM141" s="118">
        <v>0.16869918361435224</v>
      </c>
      <c r="AN141" s="118">
        <v>0.3035985892356422</v>
      </c>
      <c r="AO141" s="118">
        <v>0.13333514837260668</v>
      </c>
      <c r="AP141" s="118">
        <v>0.15606708089208013</v>
      </c>
      <c r="AQ141" s="53"/>
      <c r="AR141" s="74">
        <v>43969</v>
      </c>
      <c r="AS141" s="116">
        <v>9.7953129009552331E-2</v>
      </c>
      <c r="AT141" s="116">
        <v>0.12607530833366026</v>
      </c>
      <c r="AU141" s="116">
        <v>0.29230124986940026</v>
      </c>
      <c r="AV141" s="116">
        <v>0.11815264991189747</v>
      </c>
      <c r="AW141" s="77">
        <v>9.5239020541022693E-2</v>
      </c>
    </row>
    <row r="142" spans="2:49">
      <c r="B142" s="74">
        <v>43604</v>
      </c>
      <c r="C142" s="117">
        <v>11.807225918491802</v>
      </c>
      <c r="D142" s="117">
        <v>2.232686582377148</v>
      </c>
      <c r="E142" s="117">
        <v>2.010832127502431</v>
      </c>
      <c r="F142" s="117">
        <v>1.4320185616994396</v>
      </c>
      <c r="G142" s="117">
        <v>0.78097613116541043</v>
      </c>
      <c r="H142" s="117">
        <v>0.63750445485903229</v>
      </c>
      <c r="I142" s="117">
        <v>0.43151738064399447</v>
      </c>
      <c r="J142" s="117">
        <v>7.8461038002561736</v>
      </c>
      <c r="K142" s="79">
        <v>27.178864956995437</v>
      </c>
      <c r="L142" s="67"/>
      <c r="M142" s="74">
        <v>43970</v>
      </c>
      <c r="N142" s="116">
        <v>13.067845895721474</v>
      </c>
      <c r="O142" s="116">
        <v>1.4388578896458242</v>
      </c>
      <c r="P142" s="116">
        <v>1.7939768601782793</v>
      </c>
      <c r="Q142" s="116">
        <v>1.6017980351112724</v>
      </c>
      <c r="R142" s="116">
        <v>0.71761219347846383</v>
      </c>
      <c r="S142" s="116">
        <v>0.5777755438861919</v>
      </c>
      <c r="T142" s="116">
        <v>0.33711956215637007</v>
      </c>
      <c r="U142" s="116">
        <v>8.1211896247395838</v>
      </c>
      <c r="V142" s="81">
        <v>27.656175604917458</v>
      </c>
      <c r="AK142" s="103">
        <v>43604</v>
      </c>
      <c r="AL142" s="118">
        <v>4.7307012348697705E-2</v>
      </c>
      <c r="AM142" s="118">
        <v>0.15138696596245857</v>
      </c>
      <c r="AN142" s="118">
        <v>0.25815348993887871</v>
      </c>
      <c r="AO142" s="118">
        <v>0.13873115890323914</v>
      </c>
      <c r="AP142" s="118">
        <v>0.15416493783665008</v>
      </c>
      <c r="AR142" s="74">
        <v>43970</v>
      </c>
      <c r="AS142" s="116">
        <v>0.21249606739297308</v>
      </c>
      <c r="AT142" s="116">
        <v>0.15008877518920177</v>
      </c>
      <c r="AU142" s="116">
        <v>0.32369395079618651</v>
      </c>
      <c r="AV142" s="116">
        <v>0.12968145059431954</v>
      </c>
      <c r="AW142" s="77">
        <v>0.1192583255407736</v>
      </c>
    </row>
    <row r="143" spans="2:49">
      <c r="B143" s="74">
        <v>43605</v>
      </c>
      <c r="C143" s="117">
        <v>11.788479330634974</v>
      </c>
      <c r="D143" s="117">
        <v>2.2417441344354732</v>
      </c>
      <c r="E143" s="117">
        <v>2.2065065707519098</v>
      </c>
      <c r="F143" s="117">
        <v>1.9126122166176351</v>
      </c>
      <c r="G143" s="117">
        <v>0.78398764015906264</v>
      </c>
      <c r="H143" s="117">
        <v>0.7787320008052635</v>
      </c>
      <c r="I143" s="117">
        <v>0.43596306699797932</v>
      </c>
      <c r="J143" s="117">
        <v>8.1769745111841878</v>
      </c>
      <c r="K143" s="79">
        <v>28.324999471586484</v>
      </c>
      <c r="L143" s="67"/>
      <c r="M143" s="74">
        <v>43971</v>
      </c>
      <c r="N143" s="116">
        <v>13.344909593697206</v>
      </c>
      <c r="O143" s="116">
        <v>1.41344249536866</v>
      </c>
      <c r="P143" s="116">
        <v>1.7286244620630067</v>
      </c>
      <c r="Q143" s="116">
        <v>1.6995261172292864</v>
      </c>
      <c r="R143" s="116">
        <v>0.69576877202740839</v>
      </c>
      <c r="S143" s="116">
        <v>0.56521976543936747</v>
      </c>
      <c r="T143" s="116">
        <v>0.33264766937412193</v>
      </c>
      <c r="U143" s="116">
        <v>8.1482283132845357</v>
      </c>
      <c r="V143" s="81">
        <v>27.928367188483591</v>
      </c>
      <c r="AK143" s="103">
        <v>43605</v>
      </c>
      <c r="AL143" s="118">
        <v>0.18924008067972276</v>
      </c>
      <c r="AM143" s="118">
        <v>0.2069001429109677</v>
      </c>
      <c r="AN143" s="118">
        <v>0.32797763161192356</v>
      </c>
      <c r="AO143" s="118">
        <v>0.18546033825919481</v>
      </c>
      <c r="AP143" s="118">
        <v>0.19178053874980364</v>
      </c>
      <c r="AR143" s="74">
        <v>43971</v>
      </c>
      <c r="AS143" s="116">
        <v>0.29885212965926877</v>
      </c>
      <c r="AT143" s="116">
        <v>0.1794964903543447</v>
      </c>
      <c r="AU143" s="116">
        <v>0.30037140104492244</v>
      </c>
      <c r="AV143" s="116">
        <v>0.13824552230314691</v>
      </c>
      <c r="AW143" s="77">
        <v>0.13000325020264672</v>
      </c>
    </row>
    <row r="144" spans="2:49">
      <c r="B144" s="74">
        <v>43606</v>
      </c>
      <c r="C144" s="117">
        <v>11.857216819443343</v>
      </c>
      <c r="D144" s="117">
        <v>2.370059455261746</v>
      </c>
      <c r="E144" s="117">
        <v>2.0919130467438523</v>
      </c>
      <c r="F144" s="117">
        <v>1.9099702536810286</v>
      </c>
      <c r="G144" s="117">
        <v>0.77038626117346476</v>
      </c>
      <c r="H144" s="117">
        <v>0.7861236479472552</v>
      </c>
      <c r="I144" s="117">
        <v>0.429436309979282</v>
      </c>
      <c r="J144" s="117">
        <v>8.2041989299287508</v>
      </c>
      <c r="K144" s="79">
        <v>28.419304724158721</v>
      </c>
      <c r="L144" s="67"/>
      <c r="M144" s="74">
        <v>43972</v>
      </c>
      <c r="N144" s="116">
        <v>12.669810723981696</v>
      </c>
      <c r="O144" s="116">
        <v>1.3782075169389549</v>
      </c>
      <c r="P144" s="116">
        <v>1.7836065911475067</v>
      </c>
      <c r="Q144" s="116">
        <v>1.3658591741414512</v>
      </c>
      <c r="R144" s="116">
        <v>0.6835866164556581</v>
      </c>
      <c r="S144" s="116">
        <v>0.59728309072188868</v>
      </c>
      <c r="T144" s="116">
        <v>0.33316318399890021</v>
      </c>
      <c r="U144" s="116">
        <v>8.3178198688968159</v>
      </c>
      <c r="V144" s="81">
        <v>27.129336766282872</v>
      </c>
      <c r="AK144" s="103">
        <v>43606</v>
      </c>
      <c r="AL144" s="118">
        <v>0.20508528293385178</v>
      </c>
      <c r="AM144" s="118">
        <v>0.19037073646082736</v>
      </c>
      <c r="AN144" s="118">
        <v>0.31385355344651622</v>
      </c>
      <c r="AO144" s="118">
        <v>0.19168953631004831</v>
      </c>
      <c r="AP144" s="118">
        <v>0.18457383463114771</v>
      </c>
      <c r="AR144" s="74">
        <v>43972</v>
      </c>
      <c r="AS144" s="116">
        <v>0.16416011370904066</v>
      </c>
      <c r="AT144" s="116">
        <v>0.10689061379447722</v>
      </c>
      <c r="AU144" s="116">
        <v>0.2173825493533256</v>
      </c>
      <c r="AV144" s="116">
        <v>0.1408233646589109</v>
      </c>
      <c r="AW144" s="77">
        <v>0.13043039763692005</v>
      </c>
    </row>
    <row r="145" spans="2:49">
      <c r="B145" s="74">
        <v>43607</v>
      </c>
      <c r="C145" s="117">
        <v>12.215484942929377</v>
      </c>
      <c r="D145" s="117">
        <v>2.4425198717283472</v>
      </c>
      <c r="E145" s="117">
        <v>2.196411805021377</v>
      </c>
      <c r="F145" s="117">
        <v>1.8501437143939854</v>
      </c>
      <c r="G145" s="117">
        <v>0.75728017874179199</v>
      </c>
      <c r="H145" s="117">
        <v>0.71210540451544979</v>
      </c>
      <c r="I145" s="117">
        <v>0.41318321707131644</v>
      </c>
      <c r="J145" s="117">
        <v>8.3551827298857191</v>
      </c>
      <c r="K145" s="79">
        <v>28.942311864287365</v>
      </c>
      <c r="L145" s="67"/>
      <c r="M145" s="74">
        <v>43973</v>
      </c>
      <c r="N145" s="116">
        <v>12.875657344660844</v>
      </c>
      <c r="O145" s="116">
        <v>1.3810956299249963</v>
      </c>
      <c r="P145" s="116">
        <v>1.9167029383144241</v>
      </c>
      <c r="Q145" s="116">
        <v>1.1805226048848572</v>
      </c>
      <c r="R145" s="116">
        <v>0.71507258720361566</v>
      </c>
      <c r="S145" s="116">
        <v>0.55841020317433643</v>
      </c>
      <c r="T145" s="116">
        <v>0.30861418538951985</v>
      </c>
      <c r="U145" s="116">
        <v>8.5688586669186932</v>
      </c>
      <c r="V145" s="81">
        <v>27.504934160471283</v>
      </c>
      <c r="AK145" s="103">
        <v>43607</v>
      </c>
      <c r="AL145" s="118">
        <v>0.20997720338679698</v>
      </c>
      <c r="AM145" s="118">
        <v>0.18546275949773161</v>
      </c>
      <c r="AN145" s="118">
        <v>0.32117043756428132</v>
      </c>
      <c r="AO145" s="118">
        <v>0.20449316834998735</v>
      </c>
      <c r="AP145" s="118">
        <v>0.1365446001100093</v>
      </c>
      <c r="AR145" s="74">
        <v>43973</v>
      </c>
      <c r="AS145" s="116">
        <v>7.1323253183446692E-2</v>
      </c>
      <c r="AT145" s="116">
        <v>9.7885505842467385E-2</v>
      </c>
      <c r="AU145" s="116">
        <v>0.20802836871351982</v>
      </c>
      <c r="AV145" s="116">
        <v>0.14174936936810917</v>
      </c>
      <c r="AW145" s="77">
        <v>8.3248868250103206E-2</v>
      </c>
    </row>
    <row r="146" spans="2:49">
      <c r="B146" s="74">
        <v>43608</v>
      </c>
      <c r="C146" s="117">
        <v>12.654988280461664</v>
      </c>
      <c r="D146" s="117">
        <v>2.4342171156748824</v>
      </c>
      <c r="E146" s="117">
        <v>2.3273926979871842</v>
      </c>
      <c r="F146" s="117">
        <v>1.874334894777999</v>
      </c>
      <c r="G146" s="117">
        <v>0.77860588847657297</v>
      </c>
      <c r="H146" s="117">
        <v>0.72267779576824864</v>
      </c>
      <c r="I146" s="117">
        <v>0.41624933005973341</v>
      </c>
      <c r="J146" s="117">
        <v>8.6073491704703287</v>
      </c>
      <c r="K146" s="79">
        <v>29.815815173676611</v>
      </c>
      <c r="L146" s="67"/>
      <c r="M146" s="74">
        <v>43974</v>
      </c>
      <c r="N146" s="116">
        <v>12.854194663831741</v>
      </c>
      <c r="O146" s="116">
        <v>1.436547399256991</v>
      </c>
      <c r="P146" s="116">
        <v>1.7582064585385706</v>
      </c>
      <c r="Q146" s="116">
        <v>0.98013301816124132</v>
      </c>
      <c r="R146" s="116">
        <v>0.72151138399695225</v>
      </c>
      <c r="S146" s="116">
        <v>0.49115107002337971</v>
      </c>
      <c r="T146" s="116">
        <v>0.30534331779685497</v>
      </c>
      <c r="U146" s="116">
        <v>8.4177561010880897</v>
      </c>
      <c r="V146" s="81">
        <v>26.964843412693817</v>
      </c>
      <c r="AK146" s="103">
        <v>43608</v>
      </c>
      <c r="AL146" s="118">
        <v>0.21059320517526428</v>
      </c>
      <c r="AM146" s="118">
        <v>0.18357706223089959</v>
      </c>
      <c r="AN146" s="118">
        <v>0.33243458811399879</v>
      </c>
      <c r="AO146" s="118">
        <v>0.20109857482347487</v>
      </c>
      <c r="AP146" s="118">
        <v>0.14254594466253079</v>
      </c>
      <c r="AR146" s="74">
        <v>43974</v>
      </c>
      <c r="AS146" s="116">
        <v>5.2561686946090064E-2</v>
      </c>
      <c r="AT146" s="116">
        <v>7.951327787529891E-2</v>
      </c>
      <c r="AU146" s="116">
        <v>0.21534681680995116</v>
      </c>
      <c r="AV146" s="116">
        <v>0.10718609641212717</v>
      </c>
      <c r="AW146" s="77">
        <v>6.9010310913845602E-2</v>
      </c>
    </row>
    <row r="147" spans="2:49">
      <c r="B147" s="74">
        <v>43609</v>
      </c>
      <c r="C147" s="117">
        <v>12.389411619156609</v>
      </c>
      <c r="D147" s="117">
        <v>2.4168568075630925</v>
      </c>
      <c r="E147" s="117">
        <v>2.3495253410901631</v>
      </c>
      <c r="F147" s="117">
        <v>1.736361586594229</v>
      </c>
      <c r="G147" s="117">
        <v>0.77806909648943134</v>
      </c>
      <c r="H147" s="117">
        <v>0.74193714113178955</v>
      </c>
      <c r="I147" s="117">
        <v>0.42231602428090753</v>
      </c>
      <c r="J147" s="117">
        <v>8.455567866190087</v>
      </c>
      <c r="K147" s="79">
        <v>29.290045482496307</v>
      </c>
      <c r="L147" s="67"/>
      <c r="M147" s="74">
        <v>43975</v>
      </c>
      <c r="N147" s="116">
        <v>12.634689973534067</v>
      </c>
      <c r="O147" s="116">
        <v>1.504706865727568</v>
      </c>
      <c r="P147" s="116">
        <v>1.706746280280252</v>
      </c>
      <c r="Q147" s="116">
        <v>0.89911786398883686</v>
      </c>
      <c r="R147" s="116">
        <v>0.72809172494471364</v>
      </c>
      <c r="S147" s="116">
        <v>0.47555809789828712</v>
      </c>
      <c r="T147" s="116">
        <v>0.29158668861778803</v>
      </c>
      <c r="U147" s="116">
        <v>8.1682988998296437</v>
      </c>
      <c r="V147" s="81">
        <v>26.408796394821156</v>
      </c>
      <c r="AK147" s="103">
        <v>43609</v>
      </c>
      <c r="AL147" s="118">
        <v>0.21229202260752164</v>
      </c>
      <c r="AM147" s="118">
        <v>0.1662391054284037</v>
      </c>
      <c r="AN147" s="118">
        <v>0.32979779148456151</v>
      </c>
      <c r="AO147" s="118">
        <v>0.15772525189072542</v>
      </c>
      <c r="AP147" s="118">
        <v>0.14102192963343155</v>
      </c>
      <c r="AR147" s="74">
        <v>43975</v>
      </c>
      <c r="AS147" s="116">
        <v>6.0238962366291497E-2</v>
      </c>
      <c r="AT147" s="116">
        <v>7.283462299015088E-2</v>
      </c>
      <c r="AU147" s="116">
        <v>0.19536690246570787</v>
      </c>
      <c r="AV147" s="116">
        <v>9.2571033894640525E-2</v>
      </c>
      <c r="AW147" s="77">
        <v>6.2266024359212566E-2</v>
      </c>
    </row>
    <row r="148" spans="2:49">
      <c r="B148" s="74">
        <v>43610</v>
      </c>
      <c r="C148" s="117">
        <v>12.525845119670187</v>
      </c>
      <c r="D148" s="117">
        <v>2.3225073069555386</v>
      </c>
      <c r="E148" s="117">
        <v>2.1369614058206912</v>
      </c>
      <c r="F148" s="117">
        <v>1.3873800197829762</v>
      </c>
      <c r="G148" s="117">
        <v>0.77358582393892816</v>
      </c>
      <c r="H148" s="117">
        <v>0.67823125408761453</v>
      </c>
      <c r="I148" s="117">
        <v>0.39254436905375606</v>
      </c>
      <c r="J148" s="117">
        <v>8.2049901267521399</v>
      </c>
      <c r="K148" s="79">
        <v>28.422045426061828</v>
      </c>
      <c r="L148" s="67"/>
      <c r="M148" s="74">
        <v>43976</v>
      </c>
      <c r="N148" s="116">
        <v>13.33889610461838</v>
      </c>
      <c r="O148" s="116">
        <v>1.5220355436438164</v>
      </c>
      <c r="P148" s="116">
        <v>1.8421639132189711</v>
      </c>
      <c r="Q148" s="116">
        <v>1.3527495889600134</v>
      </c>
      <c r="R148" s="116">
        <v>0.72938726338294235</v>
      </c>
      <c r="S148" s="116">
        <v>0.57885252048042346</v>
      </c>
      <c r="T148" s="116">
        <v>0.30213954240741853</v>
      </c>
      <c r="U148" s="116">
        <v>7.9161451857695697</v>
      </c>
      <c r="V148" s="81">
        <v>27.582369662481533</v>
      </c>
      <c r="AK148" s="103">
        <v>43610</v>
      </c>
      <c r="AL148" s="118">
        <v>0.14935155861948035</v>
      </c>
      <c r="AM148" s="118">
        <v>0.13210541910329002</v>
      </c>
      <c r="AN148" s="118">
        <v>0.2494241980045728</v>
      </c>
      <c r="AO148" s="118">
        <v>0.12139732457146186</v>
      </c>
      <c r="AP148" s="118">
        <v>0.12504681593591649</v>
      </c>
      <c r="AR148" s="74">
        <v>43976</v>
      </c>
      <c r="AS148" s="116">
        <v>0.1568232525591082</v>
      </c>
      <c r="AT148" s="116">
        <v>0.12296611646973132</v>
      </c>
      <c r="AU148" s="116">
        <v>0.25865240000537076</v>
      </c>
      <c r="AV148" s="116">
        <v>0.12457749094148145</v>
      </c>
      <c r="AW148" s="77">
        <v>0.10260855189075298</v>
      </c>
    </row>
    <row r="149" spans="2:49">
      <c r="B149" s="74">
        <v>43611</v>
      </c>
      <c r="C149" s="117">
        <v>12.292554248563002</v>
      </c>
      <c r="D149" s="117">
        <v>2.3172237349215159</v>
      </c>
      <c r="E149" s="117">
        <v>2.1529041866504115</v>
      </c>
      <c r="F149" s="117">
        <v>1.0028720428025817</v>
      </c>
      <c r="G149" s="117">
        <v>0.77189363428648028</v>
      </c>
      <c r="H149" s="117">
        <v>0.66819909030663827</v>
      </c>
      <c r="I149" s="117">
        <v>0.38731200541467115</v>
      </c>
      <c r="J149" s="117">
        <v>7.9517037620318263</v>
      </c>
      <c r="K149" s="79">
        <v>27.544662704977132</v>
      </c>
      <c r="L149" s="67"/>
      <c r="M149" s="74">
        <v>43977</v>
      </c>
      <c r="N149" s="116">
        <v>13.131288420246426</v>
      </c>
      <c r="O149" s="116">
        <v>1.549761428309814</v>
      </c>
      <c r="P149" s="116">
        <v>2.2135652904083796</v>
      </c>
      <c r="Q149" s="116">
        <v>1.6100985712972491</v>
      </c>
      <c r="R149" s="116">
        <v>0.7057789267005754</v>
      </c>
      <c r="S149" s="116">
        <v>0.64081570143316846</v>
      </c>
      <c r="T149" s="116">
        <v>0.31966238604647723</v>
      </c>
      <c r="U149" s="116">
        <v>8.0745166832750588</v>
      </c>
      <c r="V149" s="81">
        <v>28.24548740771715</v>
      </c>
      <c r="AK149" s="103">
        <v>43611</v>
      </c>
      <c r="AL149" s="118">
        <v>5.0324458609393122E-2</v>
      </c>
      <c r="AM149" s="118">
        <v>9.125129739318015E-2</v>
      </c>
      <c r="AN149" s="118">
        <v>0.21015201177929851</v>
      </c>
      <c r="AO149" s="118">
        <v>0.11644373253647629</v>
      </c>
      <c r="AP149" s="118">
        <v>5.0774150300626299E-2</v>
      </c>
      <c r="AR149" s="74">
        <v>43977</v>
      </c>
      <c r="AS149" s="116">
        <v>0.18708421393474972</v>
      </c>
      <c r="AT149" s="116">
        <v>0.180597251516429</v>
      </c>
      <c r="AU149" s="116">
        <v>0.269458001804804</v>
      </c>
      <c r="AV149" s="116">
        <v>0.11182789476823059</v>
      </c>
      <c r="AW149" s="77">
        <v>0.13725763746139882</v>
      </c>
    </row>
    <row r="150" spans="2:49">
      <c r="B150" s="74">
        <v>43612</v>
      </c>
      <c r="C150" s="117">
        <v>12.087383259241056</v>
      </c>
      <c r="D150" s="117">
        <v>2.239479746420892</v>
      </c>
      <c r="E150" s="117">
        <v>2.1135028440064736</v>
      </c>
      <c r="F150" s="117">
        <v>1.5497432827718489</v>
      </c>
      <c r="G150" s="117">
        <v>0.75581959835134005</v>
      </c>
      <c r="H150" s="117">
        <v>0.83101188999254605</v>
      </c>
      <c r="I150" s="117">
        <v>0.40799777371743284</v>
      </c>
      <c r="J150" s="117">
        <v>8.110786649341275</v>
      </c>
      <c r="K150" s="79">
        <v>28.095725043842865</v>
      </c>
      <c r="L150" s="67"/>
      <c r="M150" s="74">
        <v>43978</v>
      </c>
      <c r="N150" s="116">
        <v>13.452952178131365</v>
      </c>
      <c r="O150" s="116">
        <v>1.5595810124623544</v>
      </c>
      <c r="P150" s="116">
        <v>2.3374862385337849</v>
      </c>
      <c r="Q150" s="116">
        <v>1.5921516756860776</v>
      </c>
      <c r="R150" s="116">
        <v>0.69742723669630113</v>
      </c>
      <c r="S150" s="116">
        <v>0.58334959175382006</v>
      </c>
      <c r="T150" s="116">
        <v>0.32091519444263344</v>
      </c>
      <c r="U150" s="116">
        <v>8.4107656596295275</v>
      </c>
      <c r="V150" s="81">
        <v>28.954628787335871</v>
      </c>
      <c r="AK150" s="103">
        <v>43612</v>
      </c>
      <c r="AL150" s="118">
        <v>0.11998078584591948</v>
      </c>
      <c r="AM150" s="118">
        <v>0.14452062126001072</v>
      </c>
      <c r="AN150" s="118">
        <v>0.29662716172095926</v>
      </c>
      <c r="AO150" s="118">
        <v>0.16590353787632198</v>
      </c>
      <c r="AP150" s="118">
        <v>9.5106785656914994E-2</v>
      </c>
      <c r="AR150" s="74">
        <v>43978</v>
      </c>
      <c r="AS150" s="116">
        <v>0.20912639702144967</v>
      </c>
      <c r="AT150" s="116">
        <v>0.1511786083841713</v>
      </c>
      <c r="AU150" s="116">
        <v>0.24903933407276505</v>
      </c>
      <c r="AV150" s="116">
        <v>0.12734204814324115</v>
      </c>
      <c r="AW150" s="77">
        <v>0.16866535496558346</v>
      </c>
    </row>
    <row r="151" spans="2:49">
      <c r="B151" s="74">
        <v>43613</v>
      </c>
      <c r="C151" s="117">
        <v>12.16132813356521</v>
      </c>
      <c r="D151" s="117">
        <v>2.3791170073200711</v>
      </c>
      <c r="E151" s="117">
        <v>2.4358449281729442</v>
      </c>
      <c r="F151" s="117">
        <v>1.7518875706569783</v>
      </c>
      <c r="G151" s="117">
        <v>0.74872329068360477</v>
      </c>
      <c r="H151" s="117">
        <v>0.87830593390156919</v>
      </c>
      <c r="I151" s="117">
        <v>0.40696654412030969</v>
      </c>
      <c r="J151" s="117">
        <v>8.4262235673770078</v>
      </c>
      <c r="K151" s="79">
        <v>29.188396975797691</v>
      </c>
      <c r="L151" s="67"/>
      <c r="M151" s="74">
        <v>43979</v>
      </c>
      <c r="N151" s="116">
        <v>12.986475652752409</v>
      </c>
      <c r="O151" s="116">
        <v>1.4954649041722357</v>
      </c>
      <c r="P151" s="116">
        <v>2.2846392287541324</v>
      </c>
      <c r="Q151" s="116">
        <v>1.487271635768648</v>
      </c>
      <c r="R151" s="116">
        <v>0.68922791137065387</v>
      </c>
      <c r="S151" s="116">
        <v>0.5449826953704664</v>
      </c>
      <c r="T151" s="116">
        <v>0.38869174139708357</v>
      </c>
      <c r="U151" s="116">
        <v>8.4509703486516496</v>
      </c>
      <c r="V151" s="81">
        <v>28.327724118237278</v>
      </c>
      <c r="AK151" s="103">
        <v>43613</v>
      </c>
      <c r="AL151" s="118">
        <v>0.17722323329063844</v>
      </c>
      <c r="AM151" s="118">
        <v>0.17469023480420787</v>
      </c>
      <c r="AN151" s="118">
        <v>0.29964679222528767</v>
      </c>
      <c r="AO151" s="118">
        <v>0.15625324196511528</v>
      </c>
      <c r="AP151" s="118">
        <v>0.16206787477271911</v>
      </c>
      <c r="AR151" s="74">
        <v>43979</v>
      </c>
      <c r="AS151" s="116">
        <v>0.16106334929258492</v>
      </c>
      <c r="AT151" s="116">
        <v>0.13493964925164956</v>
      </c>
      <c r="AU151" s="116">
        <v>0.25846733341051853</v>
      </c>
      <c r="AV151" s="116">
        <v>0.14640126041859161</v>
      </c>
      <c r="AW151" s="77">
        <v>0.12310574772050177</v>
      </c>
    </row>
    <row r="152" spans="2:49">
      <c r="B152" s="74">
        <v>43614</v>
      </c>
      <c r="C152" s="117">
        <v>12.188406538247293</v>
      </c>
      <c r="D152" s="117">
        <v>2.4402554837137655</v>
      </c>
      <c r="E152" s="117">
        <v>2.5771163550870035</v>
      </c>
      <c r="F152" s="117">
        <v>1.6988432216351166</v>
      </c>
      <c r="G152" s="117">
        <v>0.77285038360128167</v>
      </c>
      <c r="H152" s="117">
        <v>0.77969578667440609</v>
      </c>
      <c r="I152" s="117">
        <v>0.40425186258696233</v>
      </c>
      <c r="J152" s="117">
        <v>8.4665021474572164</v>
      </c>
      <c r="K152" s="79">
        <v>29.327921779003045</v>
      </c>
      <c r="L152" s="67"/>
      <c r="M152" s="74">
        <v>43980</v>
      </c>
      <c r="N152" s="116">
        <v>12.564852639429123</v>
      </c>
      <c r="O152" s="116">
        <v>1.3891823462859121</v>
      </c>
      <c r="P152" s="116">
        <v>2.3000598970362707</v>
      </c>
      <c r="Q152" s="116">
        <v>1.4759592030233439</v>
      </c>
      <c r="R152" s="116">
        <v>0.71420080388886187</v>
      </c>
      <c r="S152" s="116">
        <v>0.5308607379653385</v>
      </c>
      <c r="T152" s="116">
        <v>0.38326276450505581</v>
      </c>
      <c r="U152" s="116">
        <v>8.2967683728911918</v>
      </c>
      <c r="V152" s="81">
        <v>27.655146765025094</v>
      </c>
      <c r="AK152" s="103">
        <v>43614</v>
      </c>
      <c r="AL152" s="118">
        <v>0.19328499867352544</v>
      </c>
      <c r="AM152" s="118">
        <v>0.16759483602021796</v>
      </c>
      <c r="AN152" s="118">
        <v>0.28645941114430634</v>
      </c>
      <c r="AO152" s="118">
        <v>0.15843203412647647</v>
      </c>
      <c r="AP152" s="118">
        <v>0.15976386361422418</v>
      </c>
      <c r="AR152" s="74">
        <v>43980</v>
      </c>
      <c r="AS152" s="116">
        <v>0.17093967217178169</v>
      </c>
      <c r="AT152" s="116">
        <v>0.13546067249730676</v>
      </c>
      <c r="AU152" s="116">
        <v>0.29012515782993015</v>
      </c>
      <c r="AV152" s="116">
        <v>0.15829802391688524</v>
      </c>
      <c r="AW152" s="77">
        <v>0.10458147779369645</v>
      </c>
    </row>
    <row r="153" spans="2:49">
      <c r="B153" s="74">
        <v>43615</v>
      </c>
      <c r="C153" s="117">
        <v>12.078009965312644</v>
      </c>
      <c r="D153" s="117">
        <v>2.4840336519956709</v>
      </c>
      <c r="E153" s="117">
        <v>2.6041517965127734</v>
      </c>
      <c r="F153" s="117">
        <v>1.3939611150238203</v>
      </c>
      <c r="G153" s="117">
        <v>0.77054841708624722</v>
      </c>
      <c r="H153" s="117">
        <v>0.74591013364821623</v>
      </c>
      <c r="I153" s="117">
        <v>0.40415333777001411</v>
      </c>
      <c r="J153" s="117">
        <v>8.3120167682573758</v>
      </c>
      <c r="K153" s="79">
        <v>28.792785185606764</v>
      </c>
      <c r="L153" s="67"/>
      <c r="M153" s="74">
        <v>43981</v>
      </c>
      <c r="N153" s="116">
        <v>12.495650077971806</v>
      </c>
      <c r="O153" s="116">
        <v>1.382828497716621</v>
      </c>
      <c r="P153" s="116">
        <v>2.0043514872841719</v>
      </c>
      <c r="Q153" s="116">
        <v>1.1168229547285384</v>
      </c>
      <c r="R153" s="116">
        <v>0.71782363237030122</v>
      </c>
      <c r="S153" s="116">
        <v>0.50776346307890485</v>
      </c>
      <c r="T153" s="116">
        <v>0.36534565051659029</v>
      </c>
      <c r="U153" s="116">
        <v>8.3810186045920609</v>
      </c>
      <c r="V153" s="81">
        <v>26.971604368258998</v>
      </c>
      <c r="AK153" s="103">
        <v>43615</v>
      </c>
      <c r="AL153" s="118">
        <v>4.8397046763446673E-2</v>
      </c>
      <c r="AM153" s="118">
        <v>9.399856603868742E-2</v>
      </c>
      <c r="AN153" s="118">
        <v>0.32550167051572509</v>
      </c>
      <c r="AO153" s="118">
        <v>0.18430094355324278</v>
      </c>
      <c r="AP153" s="118">
        <v>9.3463213643438334E-2</v>
      </c>
      <c r="AR153" s="74">
        <v>43981</v>
      </c>
      <c r="AS153" s="116">
        <v>8.5323328678433299E-2</v>
      </c>
      <c r="AT153" s="116">
        <v>8.0450953019679125E-2</v>
      </c>
      <c r="AU153" s="116">
        <v>0.2876329969992516</v>
      </c>
      <c r="AV153" s="116">
        <v>0.12920415025601756</v>
      </c>
      <c r="AW153" s="77">
        <v>8.0878819044135519E-2</v>
      </c>
    </row>
    <row r="154" spans="2:49">
      <c r="B154" s="74">
        <v>43616</v>
      </c>
      <c r="C154" s="117">
        <v>12.037392358289518</v>
      </c>
      <c r="D154" s="117">
        <v>2.4923364080491353</v>
      </c>
      <c r="E154" s="117">
        <v>2.6153184305956714</v>
      </c>
      <c r="F154" s="117">
        <v>1.5318596774542066</v>
      </c>
      <c r="G154" s="117">
        <v>0.77211258891281442</v>
      </c>
      <c r="H154" s="117">
        <v>0.81857294104337486</v>
      </c>
      <c r="I154" s="117">
        <v>0.42114969709731626</v>
      </c>
      <c r="J154" s="117">
        <v>8.3964218410704632</v>
      </c>
      <c r="K154" s="79">
        <v>29.085163942512501</v>
      </c>
      <c r="L154" s="67"/>
      <c r="M154" s="74">
        <v>43982</v>
      </c>
      <c r="N154" s="116">
        <v>12.517436069541702</v>
      </c>
      <c r="O154" s="116">
        <v>1.4047781564105355</v>
      </c>
      <c r="P154" s="116">
        <v>1.7734630540395222</v>
      </c>
      <c r="Q154" s="116">
        <v>1.0113820510005789</v>
      </c>
      <c r="R154" s="116">
        <v>0.72546964872865083</v>
      </c>
      <c r="S154" s="116">
        <v>0.52002743223244752</v>
      </c>
      <c r="T154" s="116">
        <v>0.32792832894172774</v>
      </c>
      <c r="U154" s="116">
        <v>7.5822676999406804</v>
      </c>
      <c r="V154" s="81">
        <v>25.862752440835845</v>
      </c>
      <c r="AK154" s="103">
        <v>43616</v>
      </c>
      <c r="AL154" s="118">
        <v>0.10878206583214325</v>
      </c>
      <c r="AM154" s="118">
        <v>0.12375643436930789</v>
      </c>
      <c r="AN154" s="118">
        <v>0.27918103694295154</v>
      </c>
      <c r="AO154" s="118">
        <v>0.19246088038464126</v>
      </c>
      <c r="AP154" s="118">
        <v>0.10618226568250749</v>
      </c>
      <c r="AR154" s="74">
        <v>43982</v>
      </c>
      <c r="AS154" s="116">
        <v>6.538539414002055E-2</v>
      </c>
      <c r="AT154" s="116">
        <v>7.5409548394037046E-2</v>
      </c>
      <c r="AU154" s="116">
        <v>0.25475872361367652</v>
      </c>
      <c r="AV154" s="116">
        <v>0.13828925731211994</v>
      </c>
      <c r="AW154" s="77">
        <v>8.2609385207196864E-2</v>
      </c>
    </row>
    <row r="155" spans="2:49">
      <c r="B155" s="74">
        <v>43617</v>
      </c>
      <c r="C155" s="117">
        <v>11.020208695188312</v>
      </c>
      <c r="D155" s="117">
        <v>2.4165454776926913</v>
      </c>
      <c r="E155" s="117">
        <v>2.0763431602983609</v>
      </c>
      <c r="F155" s="117">
        <v>1.3366252299340435</v>
      </c>
      <c r="G155" s="117">
        <v>0.86243661527068916</v>
      </c>
      <c r="H155" s="117">
        <v>0.64441736181603149</v>
      </c>
      <c r="I155" s="117">
        <v>0.3604301136470735</v>
      </c>
      <c r="J155" s="117">
        <v>7.5962029347772599</v>
      </c>
      <c r="K155" s="79">
        <v>26.313209588624463</v>
      </c>
      <c r="L155" s="67"/>
      <c r="M155" s="74">
        <v>43983</v>
      </c>
      <c r="N155" s="116">
        <v>11.982724375615678</v>
      </c>
      <c r="O155" s="116">
        <v>1.8753415826812614</v>
      </c>
      <c r="P155" s="116">
        <v>1.6674195180975298</v>
      </c>
      <c r="Q155" s="116">
        <v>1.0545235506953774</v>
      </c>
      <c r="R155" s="116">
        <v>0.80462964358541866</v>
      </c>
      <c r="S155" s="116">
        <v>0.6036201720046992</v>
      </c>
      <c r="T155" s="116">
        <v>0.35074974292324879</v>
      </c>
      <c r="U155" s="116">
        <v>7.2688192089418111</v>
      </c>
      <c r="V155" s="81">
        <v>25.607827794545024</v>
      </c>
      <c r="AK155" s="103">
        <v>43617</v>
      </c>
      <c r="AL155" s="118">
        <v>6.8601342616469427E-2</v>
      </c>
      <c r="AM155" s="118">
        <v>0.11712833786909156</v>
      </c>
      <c r="AN155" s="118">
        <v>0.17434430445076879</v>
      </c>
      <c r="AO155" s="118">
        <v>0.14918542580392496</v>
      </c>
      <c r="AP155" s="118">
        <v>0.11925153667418448</v>
      </c>
      <c r="AR155" s="74">
        <v>43983</v>
      </c>
      <c r="AS155" s="116">
        <v>4.6012222122656703E-2</v>
      </c>
      <c r="AT155" s="116">
        <v>6.7021311148485821E-2</v>
      </c>
      <c r="AU155" s="116">
        <v>0.21924094311418291</v>
      </c>
      <c r="AV155" s="116">
        <v>0.12914019933661797</v>
      </c>
      <c r="AW155" s="77">
        <v>0.11158370797487414</v>
      </c>
    </row>
    <row r="156" spans="2:49">
      <c r="B156" s="74">
        <v>43618</v>
      </c>
      <c r="C156" s="117">
        <v>10.570913663447906</v>
      </c>
      <c r="D156" s="117">
        <v>2.3258500673946716</v>
      </c>
      <c r="E156" s="117">
        <v>2.0727549448673654</v>
      </c>
      <c r="F156" s="117">
        <v>1.109200901889577</v>
      </c>
      <c r="G156" s="117">
        <v>0.86896219145970444</v>
      </c>
      <c r="H156" s="117">
        <v>0.64391399500290558</v>
      </c>
      <c r="I156" s="117">
        <v>0.3516558967095717</v>
      </c>
      <c r="J156" s="117">
        <v>7.2821783656835386</v>
      </c>
      <c r="K156" s="79">
        <v>25.225430026455239</v>
      </c>
      <c r="L156" s="67"/>
      <c r="M156" s="74">
        <v>43984</v>
      </c>
      <c r="N156" s="116">
        <v>11.738117654729509</v>
      </c>
      <c r="O156" s="116">
        <v>1.9356262382496427</v>
      </c>
      <c r="P156" s="116">
        <v>1.9063477058087435</v>
      </c>
      <c r="Q156" s="116">
        <v>1.4118810349230728</v>
      </c>
      <c r="R156" s="116">
        <v>0.80324495962995524</v>
      </c>
      <c r="S156" s="116">
        <v>0.59476628644456719</v>
      </c>
      <c r="T156" s="116">
        <v>0.35508533045767698</v>
      </c>
      <c r="U156" s="116">
        <v>8.0773504551200741</v>
      </c>
      <c r="V156" s="81">
        <v>26.822419665363242</v>
      </c>
      <c r="AK156" s="103">
        <v>43618</v>
      </c>
      <c r="AL156" s="118">
        <v>5.5662574613650866E-2</v>
      </c>
      <c r="AM156" s="118">
        <v>9.943948625821511E-2</v>
      </c>
      <c r="AN156" s="118">
        <v>0.17271099903090542</v>
      </c>
      <c r="AO156" s="118">
        <v>0.14330630729788213</v>
      </c>
      <c r="AP156" s="118">
        <v>6.6875018515906215E-2</v>
      </c>
      <c r="AR156" s="74">
        <v>43984</v>
      </c>
      <c r="AS156" s="116">
        <v>0.12403294659150939</v>
      </c>
      <c r="AT156" s="116">
        <v>0.12354018684670527</v>
      </c>
      <c r="AU156" s="116">
        <v>0.22641167859177874</v>
      </c>
      <c r="AV156" s="116">
        <v>0.13641284044897156</v>
      </c>
      <c r="AW156" s="77">
        <v>0.14938300444745825</v>
      </c>
    </row>
    <row r="157" spans="2:49">
      <c r="B157" s="74">
        <v>43619</v>
      </c>
      <c r="C157" s="117">
        <v>11.897678052048851</v>
      </c>
      <c r="D157" s="117">
        <v>2.2546429270780446</v>
      </c>
      <c r="E157" s="117">
        <v>2.1699001688335184</v>
      </c>
      <c r="F157" s="117">
        <v>1.6851835526429717</v>
      </c>
      <c r="G157" s="117">
        <v>0.84266804509615012</v>
      </c>
      <c r="H157" s="117">
        <v>0.73748797947068412</v>
      </c>
      <c r="I157" s="117">
        <v>0.3515693869360681</v>
      </c>
      <c r="J157" s="117">
        <v>8.0921955885160273</v>
      </c>
      <c r="K157" s="79">
        <v>28.031325700622318</v>
      </c>
      <c r="L157" s="67"/>
      <c r="M157" s="74">
        <v>43985</v>
      </c>
      <c r="N157" s="116">
        <v>12.015007496138725</v>
      </c>
      <c r="O157" s="116">
        <v>1.9364408957573231</v>
      </c>
      <c r="P157" s="116">
        <v>2.1945528438688169</v>
      </c>
      <c r="Q157" s="116">
        <v>1.4731185337596608</v>
      </c>
      <c r="R157" s="116">
        <v>0.78286597473500885</v>
      </c>
      <c r="S157" s="116">
        <v>0.63374540775547095</v>
      </c>
      <c r="T157" s="116">
        <v>0.34368208246067039</v>
      </c>
      <c r="U157" s="116">
        <v>8.3461437976668407</v>
      </c>
      <c r="V157" s="81">
        <v>27.725557032142518</v>
      </c>
      <c r="AK157" s="103">
        <v>43619</v>
      </c>
      <c r="AL157" s="118">
        <v>0.20824454995259917</v>
      </c>
      <c r="AM157" s="118">
        <v>0.1806472579570938</v>
      </c>
      <c r="AN157" s="118">
        <v>0.25085233746456176</v>
      </c>
      <c r="AO157" s="118">
        <v>0.17794032679599858</v>
      </c>
      <c r="AP157" s="118">
        <v>0.11893437563056185</v>
      </c>
      <c r="AR157" s="74">
        <v>43985</v>
      </c>
      <c r="AS157" s="116">
        <v>0.15895489001966878</v>
      </c>
      <c r="AT157" s="116">
        <v>0.13874469618876709</v>
      </c>
      <c r="AU157" s="116">
        <v>0.28204516962900428</v>
      </c>
      <c r="AV157" s="116">
        <v>0.14113921794937501</v>
      </c>
      <c r="AW157" s="77">
        <v>0.11442495633856947</v>
      </c>
    </row>
    <row r="158" spans="2:49">
      <c r="B158" s="74">
        <v>43620</v>
      </c>
      <c r="C158" s="117">
        <v>12.286491060285741</v>
      </c>
      <c r="D158" s="117">
        <v>2.195428568288428</v>
      </c>
      <c r="E158" s="117">
        <v>2.1912314886105424</v>
      </c>
      <c r="F158" s="117">
        <v>1.9183308903365783</v>
      </c>
      <c r="G158" s="117">
        <v>0.83278211471207531</v>
      </c>
      <c r="H158" s="117">
        <v>0.79561568479501243</v>
      </c>
      <c r="I158" s="117">
        <v>0.34497744286241133</v>
      </c>
      <c r="J158" s="117">
        <v>8.3461437976668407</v>
      </c>
      <c r="K158" s="79">
        <v>28.911001047557626</v>
      </c>
      <c r="L158" s="67"/>
      <c r="M158" s="74">
        <v>43986</v>
      </c>
      <c r="N158" s="116">
        <v>12.46200454953477</v>
      </c>
      <c r="O158" s="116">
        <v>1.8997813079116861</v>
      </c>
      <c r="P158" s="116">
        <v>2.2384362835978879</v>
      </c>
      <c r="Q158" s="116">
        <v>1.3965300062034538</v>
      </c>
      <c r="R158" s="116">
        <v>0.76925040169363745</v>
      </c>
      <c r="S158" s="116">
        <v>0.634319917461446</v>
      </c>
      <c r="T158" s="116">
        <v>0.3259778609904404</v>
      </c>
      <c r="U158" s="116">
        <v>8.4595008651199102</v>
      </c>
      <c r="V158" s="81">
        <v>28.185801192513232</v>
      </c>
      <c r="AK158" s="103">
        <v>43620</v>
      </c>
      <c r="AL158" s="118">
        <v>0.24971208780867421</v>
      </c>
      <c r="AM158" s="118">
        <v>0.20544042139671184</v>
      </c>
      <c r="AN158" s="118">
        <v>0.3036288257638875</v>
      </c>
      <c r="AO158" s="118">
        <v>0.16675630527694985</v>
      </c>
      <c r="AP158" s="118">
        <v>0.20358310918835909</v>
      </c>
      <c r="AR158" s="74">
        <v>43986</v>
      </c>
      <c r="AS158" s="116">
        <v>0.15179484491872242</v>
      </c>
      <c r="AT158" s="116">
        <v>0.14433099820490608</v>
      </c>
      <c r="AU158" s="116">
        <v>0.24576121341246376</v>
      </c>
      <c r="AV158" s="116">
        <v>0.10396600714191351</v>
      </c>
      <c r="AW158" s="77">
        <v>0.11960336280584295</v>
      </c>
    </row>
    <row r="159" spans="2:49">
      <c r="B159" s="74">
        <v>43621</v>
      </c>
      <c r="C159" s="117">
        <v>12.312411927501532</v>
      </c>
      <c r="D159" s="117">
        <v>2.2786284901320659</v>
      </c>
      <c r="E159" s="117">
        <v>2.4130899005761455</v>
      </c>
      <c r="F159" s="117">
        <v>1.8119982488177588</v>
      </c>
      <c r="G159" s="117">
        <v>0.86918134499416488</v>
      </c>
      <c r="H159" s="117">
        <v>0.81480653871996134</v>
      </c>
      <c r="I159" s="117">
        <v>0.3440520555751862</v>
      </c>
      <c r="J159" s="117">
        <v>8.4595008651199102</v>
      </c>
      <c r="K159" s="79">
        <v>29.303669371436722</v>
      </c>
      <c r="L159" s="67"/>
      <c r="M159" s="74">
        <v>43987</v>
      </c>
      <c r="N159" s="116">
        <v>12.272030801841451</v>
      </c>
      <c r="O159" s="116">
        <v>1.8460139124047517</v>
      </c>
      <c r="P159" s="116">
        <v>2.1985986585593427</v>
      </c>
      <c r="Q159" s="116">
        <v>1.1304682613644244</v>
      </c>
      <c r="R159" s="116">
        <v>0.80212134123428214</v>
      </c>
      <c r="S159" s="116">
        <v>0.62143664588926251</v>
      </c>
      <c r="T159" s="116">
        <v>0.31979012481616509</v>
      </c>
      <c r="U159" s="116">
        <v>8.3169899521709638</v>
      </c>
      <c r="V159" s="81">
        <v>27.507449698280642</v>
      </c>
      <c r="AK159" s="103">
        <v>43621</v>
      </c>
      <c r="AL159" s="118">
        <v>0.23838433111768875</v>
      </c>
      <c r="AM159" s="118">
        <v>0.18656365467580957</v>
      </c>
      <c r="AN159" s="118">
        <v>0.30508436312542536</v>
      </c>
      <c r="AO159" s="118">
        <v>0.15046623581084617</v>
      </c>
      <c r="AP159" s="118">
        <v>0.18186989340126281</v>
      </c>
      <c r="AR159" s="74">
        <v>43987</v>
      </c>
      <c r="AS159" s="116">
        <v>4.1106119555136399E-2</v>
      </c>
      <c r="AT159" s="116">
        <v>0.10298315522641525</v>
      </c>
      <c r="AU159" s="116">
        <v>0.22636483371931526</v>
      </c>
      <c r="AV159" s="116">
        <v>0.11319372614967274</v>
      </c>
      <c r="AW159" s="77">
        <v>6.8388607618253355E-2</v>
      </c>
    </row>
    <row r="160" spans="2:49">
      <c r="B160" s="74">
        <v>43622</v>
      </c>
      <c r="C160" s="117">
        <v>11.905358309001679</v>
      </c>
      <c r="D160" s="117">
        <v>2.4000554030930514</v>
      </c>
      <c r="E160" s="117">
        <v>2.4611091568579861</v>
      </c>
      <c r="F160" s="117">
        <v>1.6845428740014221</v>
      </c>
      <c r="G160" s="117">
        <v>0.87199776406540597</v>
      </c>
      <c r="H160" s="117">
        <v>0.81318500877866973</v>
      </c>
      <c r="I160" s="117">
        <v>0.35677380224348298</v>
      </c>
      <c r="J160" s="117">
        <v>8.3169899521709638</v>
      </c>
      <c r="K160" s="79">
        <v>28.810012270212663</v>
      </c>
      <c r="L160" s="67"/>
      <c r="M160" s="74">
        <v>43988</v>
      </c>
      <c r="N160" s="116">
        <v>12.638320053929878</v>
      </c>
      <c r="O160" s="116">
        <v>1.7808413117902857</v>
      </c>
      <c r="P160" s="116">
        <v>1.9270618649589328</v>
      </c>
      <c r="Q160" s="116">
        <v>0.82984271277448873</v>
      </c>
      <c r="R160" s="116">
        <v>0.80238175898871311</v>
      </c>
      <c r="S160" s="116">
        <v>0.56347509212968949</v>
      </c>
      <c r="T160" s="116">
        <v>0.31949441534958589</v>
      </c>
      <c r="U160" s="116">
        <v>7.7696963861082686</v>
      </c>
      <c r="V160" s="81">
        <v>26.631113596029842</v>
      </c>
      <c r="AK160" s="103">
        <v>43622</v>
      </c>
      <c r="AL160" s="118">
        <v>0.1668676981637465</v>
      </c>
      <c r="AM160" s="118">
        <v>0.16872124330680816</v>
      </c>
      <c r="AN160" s="118">
        <v>0.2926818490893251</v>
      </c>
      <c r="AO160" s="118">
        <v>0.1380432383477421</v>
      </c>
      <c r="AP160" s="118">
        <v>0.15916634289028481</v>
      </c>
      <c r="AR160" s="74">
        <v>43988</v>
      </c>
      <c r="AS160" s="116">
        <v>2.6107643018113316E-2</v>
      </c>
      <c r="AT160" s="116">
        <v>6.0589187679232132E-2</v>
      </c>
      <c r="AU160" s="116">
        <v>0.18244689828636496</v>
      </c>
      <c r="AV160" s="116">
        <v>0.10871787214429265</v>
      </c>
      <c r="AW160" s="77">
        <v>6.6723343405856145E-2</v>
      </c>
    </row>
    <row r="161" spans="2:49">
      <c r="B161" s="74">
        <v>43623</v>
      </c>
      <c r="C161" s="117">
        <v>10.737959252171903</v>
      </c>
      <c r="D161" s="117">
        <v>2.3610788631302659</v>
      </c>
      <c r="E161" s="117">
        <v>2.3164674850734217</v>
      </c>
      <c r="F161" s="117">
        <v>1.6503087701854982</v>
      </c>
      <c r="G161" s="117">
        <v>0.85174284415523249</v>
      </c>
      <c r="H161" s="117">
        <v>0.85574790945700951</v>
      </c>
      <c r="I161" s="117">
        <v>0.37118854007147045</v>
      </c>
      <c r="J161" s="117">
        <v>7.7696963861082686</v>
      </c>
      <c r="K161" s="79">
        <v>26.914190050353067</v>
      </c>
      <c r="L161" s="67"/>
      <c r="M161" s="74">
        <v>43989</v>
      </c>
      <c r="N161" s="116">
        <v>12.72399448916412</v>
      </c>
      <c r="O161" s="116">
        <v>1.8093543245591146</v>
      </c>
      <c r="P161" s="116">
        <v>1.757932691598578</v>
      </c>
      <c r="Q161" s="116">
        <v>0.89123396399770094</v>
      </c>
      <c r="R161" s="116">
        <v>0.8022803774499857</v>
      </c>
      <c r="S161" s="116">
        <v>0.48786961482336172</v>
      </c>
      <c r="T161" s="116">
        <v>0.3415591583892913</v>
      </c>
      <c r="U161" s="116">
        <v>7.4368564139978481</v>
      </c>
      <c r="V161" s="81">
        <v>26.251081033979997</v>
      </c>
      <c r="AK161" s="103">
        <v>43623</v>
      </c>
      <c r="AL161" s="118">
        <v>9.2910543106613369E-2</v>
      </c>
      <c r="AM161" s="118">
        <v>0.16178529993404012</v>
      </c>
      <c r="AN161" s="118">
        <v>0.28963229206666979</v>
      </c>
      <c r="AO161" s="118">
        <v>0.13450166973800029</v>
      </c>
      <c r="AP161" s="118">
        <v>0.16123868178300235</v>
      </c>
      <c r="AR161" s="74">
        <v>43989</v>
      </c>
      <c r="AS161" s="116">
        <v>5.3274576067648252E-2</v>
      </c>
      <c r="AT161" s="116">
        <v>7.4143959530670281E-2</v>
      </c>
      <c r="AU161" s="116">
        <v>0.19472806235076423</v>
      </c>
      <c r="AV161" s="116">
        <v>8.6376522547160023E-2</v>
      </c>
      <c r="AW161" s="77">
        <v>7.973308419182823E-2</v>
      </c>
    </row>
    <row r="162" spans="2:49">
      <c r="B162" s="74">
        <v>43624</v>
      </c>
      <c r="C162" s="117">
        <v>10.906924905134108</v>
      </c>
      <c r="D162" s="117">
        <v>2.3176050300948514</v>
      </c>
      <c r="E162" s="117">
        <v>1.9858685850600384</v>
      </c>
      <c r="F162" s="117">
        <v>1.1821291382847008</v>
      </c>
      <c r="G162" s="117">
        <v>0.86552549549288094</v>
      </c>
      <c r="H162" s="117">
        <v>0.69737648123074958</v>
      </c>
      <c r="I162" s="117">
        <v>0.36894797542082836</v>
      </c>
      <c r="J162" s="117">
        <v>7.4368564139978481</v>
      </c>
      <c r="K162" s="79">
        <v>25.761234024716003</v>
      </c>
      <c r="L162" s="67"/>
      <c r="M162" s="74">
        <v>43990</v>
      </c>
      <c r="N162" s="116">
        <v>12.298105629956222</v>
      </c>
      <c r="O162" s="116">
        <v>1.7946904894208597</v>
      </c>
      <c r="P162" s="116">
        <v>1.9789451283436579</v>
      </c>
      <c r="Q162" s="116">
        <v>1.4850335290168815</v>
      </c>
      <c r="R162" s="116">
        <v>0.80453441619760435</v>
      </c>
      <c r="S162" s="116">
        <v>0.59778418000727385</v>
      </c>
      <c r="T162" s="116">
        <v>0.34487799401530145</v>
      </c>
      <c r="U162" s="116">
        <v>7.9449480354591628</v>
      </c>
      <c r="V162" s="81">
        <v>27.248919402416966</v>
      </c>
      <c r="AK162" s="103">
        <v>43624</v>
      </c>
      <c r="AL162" s="118">
        <v>4.4417502278074075E-2</v>
      </c>
      <c r="AM162" s="118">
        <v>7.3444426826130393E-2</v>
      </c>
      <c r="AN162" s="118">
        <v>0.21883444408660246</v>
      </c>
      <c r="AO162" s="118">
        <v>0.13775842287864151</v>
      </c>
      <c r="AP162" s="118">
        <v>0.10803790041607794</v>
      </c>
      <c r="AR162" s="74">
        <v>43990</v>
      </c>
      <c r="AS162" s="116">
        <v>0.15835677677755849</v>
      </c>
      <c r="AT162" s="116">
        <v>0.15004222129868316</v>
      </c>
      <c r="AU162" s="116">
        <v>0.27796532823641623</v>
      </c>
      <c r="AV162" s="116">
        <v>0.10826780015819611</v>
      </c>
      <c r="AW162" s="77">
        <v>0.1570951778070947</v>
      </c>
    </row>
    <row r="163" spans="2:49">
      <c r="B163" s="74">
        <v>43625</v>
      </c>
      <c r="C163" s="117">
        <v>12.260570193069947</v>
      </c>
      <c r="D163" s="117">
        <v>2.3453383373760643</v>
      </c>
      <c r="E163" s="117">
        <v>1.8976902273258458</v>
      </c>
      <c r="F163" s="117">
        <v>1.1991862792640691</v>
      </c>
      <c r="G163" s="117">
        <v>0.86657190426102515</v>
      </c>
      <c r="H163" s="117">
        <v>0.63611770477042984</v>
      </c>
      <c r="I163" s="117">
        <v>0.3708382198447257</v>
      </c>
      <c r="J163" s="117">
        <v>7.9449480354591628</v>
      </c>
      <c r="K163" s="79">
        <v>27.521260901371271</v>
      </c>
      <c r="L163" s="67"/>
      <c r="M163" s="74">
        <v>43991</v>
      </c>
      <c r="N163" s="116">
        <v>11.952924572055942</v>
      </c>
      <c r="O163" s="116">
        <v>1.9258503481574725</v>
      </c>
      <c r="P163" s="116">
        <v>2.134206183363561</v>
      </c>
      <c r="Q163" s="116">
        <v>1.6913258158373357</v>
      </c>
      <c r="R163" s="116">
        <v>0.78480777129945412</v>
      </c>
      <c r="S163" s="116">
        <v>0.66478768734962901</v>
      </c>
      <c r="T163" s="116">
        <v>0.38051441835590866</v>
      </c>
      <c r="U163" s="116">
        <v>8.5409741740675145</v>
      </c>
      <c r="V163" s="81">
        <v>28.075390970486819</v>
      </c>
      <c r="AK163" s="103">
        <v>43625</v>
      </c>
      <c r="AL163" s="118">
        <v>4.8066282865139795E-2</v>
      </c>
      <c r="AM163" s="118">
        <v>8.9355866777219753E-2</v>
      </c>
      <c r="AN163" s="118">
        <v>0.21840426502833318</v>
      </c>
      <c r="AO163" s="118">
        <v>0.11890444112127815</v>
      </c>
      <c r="AP163" s="118">
        <v>0.14682829582260185</v>
      </c>
      <c r="AR163" s="74">
        <v>43991</v>
      </c>
      <c r="AS163" s="116">
        <v>0.16856090348440295</v>
      </c>
      <c r="AT163" s="116">
        <v>0.18837677068257228</v>
      </c>
      <c r="AU163" s="116">
        <v>0.29824829051583412</v>
      </c>
      <c r="AV163" s="116">
        <v>0.11757571155021714</v>
      </c>
      <c r="AW163" s="77">
        <v>0.20893196135339434</v>
      </c>
    </row>
    <row r="164" spans="2:49">
      <c r="B164" s="74">
        <v>43626</v>
      </c>
      <c r="C164" s="117">
        <v>12.968113864849181</v>
      </c>
      <c r="D164" s="117">
        <v>2.3048626997224027</v>
      </c>
      <c r="E164" s="117">
        <v>2.2121134468347083</v>
      </c>
      <c r="F164" s="117">
        <v>1.5494904099591531</v>
      </c>
      <c r="G164" s="117">
        <v>0.84920283494727478</v>
      </c>
      <c r="H164" s="117">
        <v>0.77189443634448673</v>
      </c>
      <c r="I164" s="117">
        <v>0.38924064601358371</v>
      </c>
      <c r="J164" s="117">
        <v>8.5409741740675145</v>
      </c>
      <c r="K164" s="79">
        <v>29.585892512738301</v>
      </c>
      <c r="L164" s="67"/>
      <c r="M164" s="74">
        <v>43992</v>
      </c>
      <c r="N164" s="116">
        <v>12.486837719167884</v>
      </c>
      <c r="O164" s="116">
        <v>2.0415317142481499</v>
      </c>
      <c r="P164" s="116">
        <v>2.1661457891152094</v>
      </c>
      <c r="Q164" s="116">
        <v>1.6716016771342779</v>
      </c>
      <c r="R164" s="116">
        <v>0.77805051359679245</v>
      </c>
      <c r="S164" s="116">
        <v>0.68414933568944469</v>
      </c>
      <c r="T164" s="116">
        <v>0.38812741717486932</v>
      </c>
      <c r="U164" s="116">
        <v>8.541533738923885</v>
      </c>
      <c r="V164" s="81">
        <v>28.75797790505051</v>
      </c>
      <c r="AK164" s="103">
        <v>43626</v>
      </c>
      <c r="AL164" s="118">
        <v>7.3202326909370272E-2</v>
      </c>
      <c r="AM164" s="118">
        <v>0.1132195774729884</v>
      </c>
      <c r="AN164" s="118">
        <v>0.34561449827966512</v>
      </c>
      <c r="AO164" s="118">
        <v>0.12237322992302042</v>
      </c>
      <c r="AP164" s="118">
        <v>0.20262273843817435</v>
      </c>
      <c r="AR164" s="74">
        <v>43992</v>
      </c>
      <c r="AS164" s="116">
        <v>0.17075739566694212</v>
      </c>
      <c r="AT164" s="116">
        <v>0.18032011658559149</v>
      </c>
      <c r="AU164" s="116">
        <v>0.31235119962051294</v>
      </c>
      <c r="AV164" s="116">
        <v>0.12445485049793109</v>
      </c>
      <c r="AW164" s="77">
        <v>0.19564272901349691</v>
      </c>
    </row>
    <row r="165" spans="2:49">
      <c r="B165" s="74">
        <v>43627</v>
      </c>
      <c r="C165" s="117">
        <v>12.664743715212493</v>
      </c>
      <c r="D165" s="117">
        <v>2.3498356304486934</v>
      </c>
      <c r="E165" s="117">
        <v>2.2371087659004529</v>
      </c>
      <c r="F165" s="117">
        <v>1.8437708405526718</v>
      </c>
      <c r="G165" s="117">
        <v>0.83013581933049796</v>
      </c>
      <c r="H165" s="117">
        <v>0.74921808996942518</v>
      </c>
      <c r="I165" s="117">
        <v>0.37148424230928662</v>
      </c>
      <c r="J165" s="117">
        <v>8.541533738923885</v>
      </c>
      <c r="K165" s="79">
        <v>29.587830842647403</v>
      </c>
      <c r="L165" s="67"/>
      <c r="M165" s="74">
        <v>43993</v>
      </c>
      <c r="N165" s="116">
        <v>12.848160337329684</v>
      </c>
      <c r="O165" s="116">
        <v>2.1026310273242119</v>
      </c>
      <c r="P165" s="116">
        <v>2.0236042204061184</v>
      </c>
      <c r="Q165" s="116">
        <v>1.2618479658646635</v>
      </c>
      <c r="R165" s="116">
        <v>0.80649467521478913</v>
      </c>
      <c r="S165" s="116">
        <v>0.72935424692336737</v>
      </c>
      <c r="T165" s="116">
        <v>0.39687220396631262</v>
      </c>
      <c r="U165" s="116">
        <v>8.5447860651852103</v>
      </c>
      <c r="V165" s="81">
        <v>28.713750742214359</v>
      </c>
      <c r="AK165" s="103">
        <v>43627</v>
      </c>
      <c r="AL165" s="118">
        <v>0.26130656822678427</v>
      </c>
      <c r="AM165" s="118">
        <v>0.20064387496561273</v>
      </c>
      <c r="AN165" s="118">
        <v>0.38414302402579992</v>
      </c>
      <c r="AO165" s="118">
        <v>0.1300632475887365</v>
      </c>
      <c r="AP165" s="118">
        <v>0.1575642860254208</v>
      </c>
      <c r="AR165" s="74">
        <v>43993</v>
      </c>
      <c r="AS165" s="116">
        <v>0.16828388261437291</v>
      </c>
      <c r="AT165" s="116">
        <v>0.12637472641041494</v>
      </c>
      <c r="AU165" s="116">
        <v>0.27871397869820641</v>
      </c>
      <c r="AV165" s="116">
        <v>9.6201643735358944E-2</v>
      </c>
      <c r="AW165" s="77">
        <v>7.2491712112867798E-2</v>
      </c>
    </row>
    <row r="166" spans="2:49">
      <c r="B166" s="74">
        <v>43628</v>
      </c>
      <c r="C166" s="117">
        <v>12.63306265528208</v>
      </c>
      <c r="D166" s="117">
        <v>2.3385923977671208</v>
      </c>
      <c r="E166" s="117">
        <v>2.1148193259498518</v>
      </c>
      <c r="F166" s="117">
        <v>1.9804815424427866</v>
      </c>
      <c r="G166" s="117">
        <v>0.86607568274455937</v>
      </c>
      <c r="H166" s="117">
        <v>0.74682382369553146</v>
      </c>
      <c r="I166" s="117">
        <v>0.374455391746286</v>
      </c>
      <c r="J166" s="117">
        <v>8.5447860651852103</v>
      </c>
      <c r="K166" s="79">
        <v>29.599096884813424</v>
      </c>
      <c r="L166" s="67"/>
      <c r="M166" s="74">
        <v>43994</v>
      </c>
      <c r="N166" s="116">
        <v>13.000884330573335</v>
      </c>
      <c r="O166" s="116">
        <v>2.0928551372320419</v>
      </c>
      <c r="P166" s="116">
        <v>1.9751541275642182</v>
      </c>
      <c r="Q166" s="116">
        <v>1.1930650273232339</v>
      </c>
      <c r="R166" s="116">
        <v>0.80396369967607761</v>
      </c>
      <c r="S166" s="116">
        <v>0.69151928834442511</v>
      </c>
      <c r="T166" s="116">
        <v>0.3921786525659991</v>
      </c>
      <c r="U166" s="116">
        <v>8.2989412949710193</v>
      </c>
      <c r="V166" s="81">
        <v>28.448561558250347</v>
      </c>
      <c r="AK166" s="103">
        <v>43628</v>
      </c>
      <c r="AL166" s="118">
        <v>0.27501083332645071</v>
      </c>
      <c r="AM166" s="118">
        <v>0.23267747987879178</v>
      </c>
      <c r="AN166" s="118">
        <v>0.38559168637955726</v>
      </c>
      <c r="AO166" s="118">
        <v>0.14857797228833816</v>
      </c>
      <c r="AP166" s="118">
        <v>0.16355327178510018</v>
      </c>
      <c r="AR166" s="74">
        <v>43994</v>
      </c>
      <c r="AS166" s="116">
        <v>0.1606846964751403</v>
      </c>
      <c r="AT166" s="116">
        <v>0.10095595092767444</v>
      </c>
      <c r="AU166" s="116">
        <v>0.25088118447328683</v>
      </c>
      <c r="AV166" s="116">
        <v>7.5169481434799998E-2</v>
      </c>
      <c r="AW166" s="77">
        <v>0.10173601261570696</v>
      </c>
    </row>
    <row r="167" spans="2:49">
      <c r="B167" s="74">
        <v>43629</v>
      </c>
      <c r="C167" s="117">
        <v>12.308571799025119</v>
      </c>
      <c r="D167" s="117">
        <v>2.2269096197968317</v>
      </c>
      <c r="E167" s="117">
        <v>2.04442046216738</v>
      </c>
      <c r="F167" s="117">
        <v>1.8816238628947768</v>
      </c>
      <c r="G167" s="117">
        <v>0.87419324812234245</v>
      </c>
      <c r="H167" s="117">
        <v>0.74078724344331748</v>
      </c>
      <c r="I167" s="117">
        <v>0.37204428006046869</v>
      </c>
      <c r="J167" s="117">
        <v>8.2989412949710193</v>
      </c>
      <c r="K167" s="79">
        <v>28.747491810481254</v>
      </c>
      <c r="L167" s="67"/>
      <c r="M167" s="74">
        <v>43995</v>
      </c>
      <c r="N167" s="116">
        <v>13.210724613973147</v>
      </c>
      <c r="O167" s="116">
        <v>2.0765619870784255</v>
      </c>
      <c r="P167" s="116">
        <v>1.611074738849853</v>
      </c>
      <c r="Q167" s="116">
        <v>1.0669384274532074</v>
      </c>
      <c r="R167" s="116">
        <v>0.79005337519623331</v>
      </c>
      <c r="S167" s="116">
        <v>0.61462418481769532</v>
      </c>
      <c r="T167" s="116">
        <v>0.38911099467726756</v>
      </c>
      <c r="U167" s="116">
        <v>8.2300829055237017</v>
      </c>
      <c r="V167" s="81">
        <v>27.989171227569535</v>
      </c>
      <c r="AK167" s="103">
        <v>43629</v>
      </c>
      <c r="AL167" s="118">
        <v>0.20684691762246579</v>
      </c>
      <c r="AM167" s="118">
        <v>0.19074826156165095</v>
      </c>
      <c r="AN167" s="118">
        <v>0.36967997194347391</v>
      </c>
      <c r="AO167" s="118">
        <v>0.14318481659476534</v>
      </c>
      <c r="AP167" s="118">
        <v>0.16969283920920572</v>
      </c>
      <c r="AR167" s="74">
        <v>43995</v>
      </c>
      <c r="AS167" s="116">
        <v>0.10627055728305039</v>
      </c>
      <c r="AT167" s="116">
        <v>7.9464516008000155E-2</v>
      </c>
      <c r="AU167" s="116">
        <v>0.21704790908474239</v>
      </c>
      <c r="AV167" s="116">
        <v>8.6899327160844003E-2</v>
      </c>
      <c r="AW167" s="77">
        <v>0.11960417804615581</v>
      </c>
    </row>
    <row r="168" spans="2:49">
      <c r="B168" s="74">
        <v>43630</v>
      </c>
      <c r="C168" s="117">
        <v>12.29993150995319</v>
      </c>
      <c r="D168" s="117">
        <v>2.1616988702437103</v>
      </c>
      <c r="E168" s="117">
        <v>1.8366638570314426</v>
      </c>
      <c r="F168" s="117">
        <v>1.9619785439083</v>
      </c>
      <c r="G168" s="117">
        <v>0.87875236556971315</v>
      </c>
      <c r="H168" s="117">
        <v>0.78605670194399646</v>
      </c>
      <c r="I168" s="117">
        <v>0.35380193408236799</v>
      </c>
      <c r="J168" s="117">
        <v>8.2300829055237017</v>
      </c>
      <c r="K168" s="79">
        <v>28.508966688256422</v>
      </c>
      <c r="L168" s="67"/>
      <c r="M168" s="74">
        <v>43996</v>
      </c>
      <c r="N168" s="116">
        <v>13.251699343867783</v>
      </c>
      <c r="O168" s="116">
        <v>2.0309411666482995</v>
      </c>
      <c r="P168" s="116">
        <v>1.5142124268151445</v>
      </c>
      <c r="Q168" s="116">
        <v>1.0260152447191959</v>
      </c>
      <c r="R168" s="116">
        <v>0.80696530580830705</v>
      </c>
      <c r="S168" s="116">
        <v>0.57006801547168806</v>
      </c>
      <c r="T168" s="116">
        <v>0.38258115161199918</v>
      </c>
      <c r="U168" s="116">
        <v>8.0876258996615142</v>
      </c>
      <c r="V168" s="81">
        <v>27.670108554603932</v>
      </c>
      <c r="AK168" s="103">
        <v>43630</v>
      </c>
      <c r="AL168" s="118">
        <v>0.23650126160418847</v>
      </c>
      <c r="AM168" s="118">
        <v>0.20791494560925808</v>
      </c>
      <c r="AN168" s="118">
        <v>0.34255119124144867</v>
      </c>
      <c r="AO168" s="118">
        <v>0.14739573021036126</v>
      </c>
      <c r="AP168" s="118">
        <v>0.18300319183015612</v>
      </c>
      <c r="AR168" s="74">
        <v>43996</v>
      </c>
      <c r="AS168" s="116">
        <v>6.9615659434987279E-2</v>
      </c>
      <c r="AT168" s="116">
        <v>8.2964850723249675E-2</v>
      </c>
      <c r="AU168" s="116">
        <v>0.19382326231409203</v>
      </c>
      <c r="AV168" s="116">
        <v>9.744182828268301E-2</v>
      </c>
      <c r="AW168" s="77">
        <v>0.13313091706386532</v>
      </c>
    </row>
    <row r="169" spans="2:49">
      <c r="B169" s="74">
        <v>43631</v>
      </c>
      <c r="C169" s="117">
        <v>12.32201224869257</v>
      </c>
      <c r="D169" s="117">
        <v>2.2973672112680208</v>
      </c>
      <c r="E169" s="117">
        <v>1.9029814095333122</v>
      </c>
      <c r="F169" s="117">
        <v>1.4425400451889141</v>
      </c>
      <c r="G169" s="117">
        <v>0.88427990471665874</v>
      </c>
      <c r="H169" s="117">
        <v>0.70065495994288385</v>
      </c>
      <c r="I169" s="117">
        <v>0.37803464191176672</v>
      </c>
      <c r="J169" s="117">
        <v>8.0876258996615142</v>
      </c>
      <c r="K169" s="79">
        <v>28.015496320915641</v>
      </c>
      <c r="L169" s="67"/>
      <c r="M169" s="74">
        <v>43997</v>
      </c>
      <c r="N169" s="116">
        <v>13.137466763555462</v>
      </c>
      <c r="O169" s="116">
        <v>1.9535487034186207</v>
      </c>
      <c r="P169" s="116">
        <v>1.7758914670300796</v>
      </c>
      <c r="Q169" s="116">
        <v>1.5986184607337881</v>
      </c>
      <c r="R169" s="116">
        <v>0.81611814772959046</v>
      </c>
      <c r="S169" s="116">
        <v>0.66212472627812569</v>
      </c>
      <c r="T169" s="116">
        <v>0.36668837757512929</v>
      </c>
      <c r="U169" s="116">
        <v>7.8020242698122892</v>
      </c>
      <c r="V169" s="81">
        <v>28.112480916133087</v>
      </c>
      <c r="AK169" s="103">
        <v>43631</v>
      </c>
      <c r="AL169" s="118">
        <v>5.9231338082578917E-2</v>
      </c>
      <c r="AM169" s="118">
        <v>0.12964978174622621</v>
      </c>
      <c r="AN169" s="118">
        <v>0.27384432777063616</v>
      </c>
      <c r="AO169" s="118">
        <v>0.13159907345833327</v>
      </c>
      <c r="AP169" s="118">
        <v>0.13882486766175489</v>
      </c>
      <c r="AR169" s="74">
        <v>43997</v>
      </c>
      <c r="AS169" s="116">
        <v>0.1544092293796307</v>
      </c>
      <c r="AT169" s="116">
        <v>0.17484919361697271</v>
      </c>
      <c r="AU169" s="116">
        <v>0.28257174069540891</v>
      </c>
      <c r="AV169" s="116">
        <v>0.13311500635195195</v>
      </c>
      <c r="AW169" s="77">
        <v>0.18786153197403904</v>
      </c>
    </row>
    <row r="170" spans="2:49">
      <c r="B170" s="74">
        <v>43632</v>
      </c>
      <c r="C170" s="117">
        <v>11.75463326630244</v>
      </c>
      <c r="D170" s="117">
        <v>2.2179150336515736</v>
      </c>
      <c r="E170" s="117">
        <v>2.0452347213259396</v>
      </c>
      <c r="F170" s="117">
        <v>1.3236323455477135</v>
      </c>
      <c r="G170" s="117">
        <v>0.88737964389776525</v>
      </c>
      <c r="H170" s="117">
        <v>0.58345969201061398</v>
      </c>
      <c r="I170" s="117">
        <v>0.41189470788471561</v>
      </c>
      <c r="J170" s="117">
        <v>7.8020242698122892</v>
      </c>
      <c r="K170" s="79">
        <v>27.026173680433054</v>
      </c>
      <c r="L170" s="67"/>
      <c r="M170" s="74">
        <v>43998</v>
      </c>
      <c r="N170" s="116">
        <v>13.079108814917642</v>
      </c>
      <c r="O170" s="116">
        <v>2.0399023992327883</v>
      </c>
      <c r="P170" s="116">
        <v>1.7947519382991455</v>
      </c>
      <c r="Q170" s="116">
        <v>1.8036034344852179</v>
      </c>
      <c r="R170" s="116">
        <v>0.79942290801019644</v>
      </c>
      <c r="S170" s="116">
        <v>0.64121513951883591</v>
      </c>
      <c r="T170" s="116">
        <v>0.3671503332635645</v>
      </c>
      <c r="U170" s="116">
        <v>8.3409195171274675</v>
      </c>
      <c r="V170" s="81">
        <v>28.866074484854856</v>
      </c>
      <c r="AK170" s="103">
        <v>43632</v>
      </c>
      <c r="AL170" s="118">
        <v>4.6705991856803887E-2</v>
      </c>
      <c r="AM170" s="118">
        <v>0.13352257816184002</v>
      </c>
      <c r="AN170" s="118">
        <v>0.22038132083722473</v>
      </c>
      <c r="AO170" s="118">
        <v>0.12791366444065536</v>
      </c>
      <c r="AP170" s="118">
        <v>0.11981298028303125</v>
      </c>
      <c r="AR170" s="74">
        <v>43998</v>
      </c>
      <c r="AS170" s="116">
        <v>0.1705803226676316</v>
      </c>
      <c r="AT170" s="116">
        <v>0.19689700840949154</v>
      </c>
      <c r="AU170" s="116">
        <v>0.34528748245113011</v>
      </c>
      <c r="AV170" s="116">
        <v>0.14233588724942453</v>
      </c>
      <c r="AW170" s="77">
        <v>0.23626452332258169</v>
      </c>
    </row>
    <row r="171" spans="2:49">
      <c r="B171" s="74">
        <v>43633</v>
      </c>
      <c r="C171" s="117">
        <v>12.226009036782225</v>
      </c>
      <c r="D171" s="117">
        <v>2.0522647388097361</v>
      </c>
      <c r="E171" s="117">
        <v>2.433487109190541</v>
      </c>
      <c r="F171" s="117">
        <v>1.8953628795120308</v>
      </c>
      <c r="G171" s="117">
        <v>0.85748098129325123</v>
      </c>
      <c r="H171" s="117">
        <v>0.67362302960756693</v>
      </c>
      <c r="I171" s="117">
        <v>0.41375687315271797</v>
      </c>
      <c r="J171" s="117">
        <v>8.3409195171274675</v>
      </c>
      <c r="K171" s="79">
        <v>28.892904165475535</v>
      </c>
      <c r="L171" s="67"/>
      <c r="M171" s="74">
        <v>43999</v>
      </c>
      <c r="N171" s="116">
        <v>13.244249392977849</v>
      </c>
      <c r="O171" s="116">
        <v>2.0651567819708938</v>
      </c>
      <c r="P171" s="116">
        <v>1.8144080591883216</v>
      </c>
      <c r="Q171" s="116">
        <v>1.8129989305257925</v>
      </c>
      <c r="R171" s="116">
        <v>0.78864277902639868</v>
      </c>
      <c r="S171" s="116">
        <v>0.60665942706231568</v>
      </c>
      <c r="T171" s="116">
        <v>0.37683264139467798</v>
      </c>
      <c r="U171" s="116">
        <v>8.6933953640287029</v>
      </c>
      <c r="V171" s="81">
        <v>29.402343376174954</v>
      </c>
      <c r="AK171" s="103">
        <v>43633</v>
      </c>
      <c r="AL171" s="118">
        <v>0.17630438362941789</v>
      </c>
      <c r="AM171" s="118">
        <v>0.22555072505455265</v>
      </c>
      <c r="AN171" s="118">
        <v>0.37825899950962344</v>
      </c>
      <c r="AO171" s="118">
        <v>0.17370477119816657</v>
      </c>
      <c r="AP171" s="118">
        <v>0.13275919444396975</v>
      </c>
      <c r="AR171" s="74">
        <v>43999</v>
      </c>
      <c r="AS171" s="116">
        <v>0.16447484565146014</v>
      </c>
      <c r="AT171" s="116">
        <v>0.20445874921097651</v>
      </c>
      <c r="AU171" s="116">
        <v>0.34789865034219758</v>
      </c>
      <c r="AV171" s="116">
        <v>0.1450779694741095</v>
      </c>
      <c r="AW171" s="77">
        <v>0.23231821671480749</v>
      </c>
    </row>
    <row r="172" spans="2:49">
      <c r="B172" s="74">
        <v>43634</v>
      </c>
      <c r="C172" s="117">
        <v>12.79242798705325</v>
      </c>
      <c r="D172" s="117">
        <v>2.0874935345453305</v>
      </c>
      <c r="E172" s="117">
        <v>2.4831242006025094</v>
      </c>
      <c r="F172" s="117">
        <v>2.0308076727340478</v>
      </c>
      <c r="G172" s="117">
        <v>0.84605439498073265</v>
      </c>
      <c r="H172" s="117">
        <v>0.7585980679200417</v>
      </c>
      <c r="I172" s="117">
        <v>0.42197754290420342</v>
      </c>
      <c r="J172" s="117">
        <v>8.6933953640287029</v>
      </c>
      <c r="K172" s="79">
        <v>30.11387876476882</v>
      </c>
      <c r="L172" s="67"/>
      <c r="M172" s="74">
        <v>44000</v>
      </c>
      <c r="N172" s="116">
        <v>12.909001602930815</v>
      </c>
      <c r="O172" s="116">
        <v>2.0537515768633621</v>
      </c>
      <c r="P172" s="116">
        <v>1.9888092445021806</v>
      </c>
      <c r="Q172" s="116">
        <v>1.7244869721963976</v>
      </c>
      <c r="R172" s="116">
        <v>0.82693487771618768</v>
      </c>
      <c r="S172" s="116">
        <v>0.65175010760349683</v>
      </c>
      <c r="T172" s="116">
        <v>0.37480628479449563</v>
      </c>
      <c r="U172" s="116">
        <v>8.8949068209455859</v>
      </c>
      <c r="V172" s="81">
        <v>29.424447487552523</v>
      </c>
      <c r="AK172" s="103">
        <v>43634</v>
      </c>
      <c r="AL172" s="118">
        <v>0.19404151148320958</v>
      </c>
      <c r="AM172" s="118">
        <v>0.23537349070263788</v>
      </c>
      <c r="AN172" s="118">
        <v>0.43452209889765336</v>
      </c>
      <c r="AO172" s="118">
        <v>0.13745756146761975</v>
      </c>
      <c r="AP172" s="118">
        <v>0.19661470777995874</v>
      </c>
      <c r="AR172" s="74">
        <v>44000</v>
      </c>
      <c r="AS172" s="116">
        <v>0.16265689619188811</v>
      </c>
      <c r="AT172" s="116">
        <v>0.19585660905887081</v>
      </c>
      <c r="AU172" s="116">
        <v>0.32428276213670532</v>
      </c>
      <c r="AV172" s="116">
        <v>0.13733349875202266</v>
      </c>
      <c r="AW172" s="77">
        <v>0.2070128856569268</v>
      </c>
    </row>
    <row r="173" spans="2:49">
      <c r="B173" s="74">
        <v>43635</v>
      </c>
      <c r="C173" s="117">
        <v>13.132279357215866</v>
      </c>
      <c r="D173" s="117">
        <v>2.1039836091449704</v>
      </c>
      <c r="E173" s="117">
        <v>2.5305712386810826</v>
      </c>
      <c r="F173" s="117">
        <v>2.1149537598639059</v>
      </c>
      <c r="G173" s="117">
        <v>0.88086986255808053</v>
      </c>
      <c r="H173" s="117">
        <v>0.77315982063390332</v>
      </c>
      <c r="I173" s="117">
        <v>0.38118899093970016</v>
      </c>
      <c r="J173" s="117">
        <v>8.8949068209455859</v>
      </c>
      <c r="K173" s="79">
        <v>30.811913459983096</v>
      </c>
      <c r="L173" s="67"/>
      <c r="M173" s="74">
        <v>44001</v>
      </c>
      <c r="N173" s="116">
        <v>13.130016812665527</v>
      </c>
      <c r="O173" s="116">
        <v>2.0594541794171279</v>
      </c>
      <c r="P173" s="116">
        <v>2.1287908575218948</v>
      </c>
      <c r="Q173" s="116">
        <v>1.5908377610801696</v>
      </c>
      <c r="R173" s="116">
        <v>0.83740082110073411</v>
      </c>
      <c r="S173" s="116">
        <v>0.60626749693575133</v>
      </c>
      <c r="T173" s="116">
        <v>0.35876895210211379</v>
      </c>
      <c r="U173" s="116">
        <v>8.7568424237277434</v>
      </c>
      <c r="V173" s="81">
        <v>29.46837930455106</v>
      </c>
      <c r="AK173" s="103">
        <v>43635</v>
      </c>
      <c r="AL173" s="118">
        <v>0.2024273054640095</v>
      </c>
      <c r="AM173" s="118">
        <v>0.23325409929998803</v>
      </c>
      <c r="AN173" s="118">
        <v>0.44350576977888523</v>
      </c>
      <c r="AO173" s="118">
        <v>0.16637406801761365</v>
      </c>
      <c r="AP173" s="118">
        <v>0.22434382611666559</v>
      </c>
      <c r="AR173" s="74">
        <v>44001</v>
      </c>
      <c r="AS173" s="116">
        <v>0.16657296394549431</v>
      </c>
      <c r="AT173" s="116">
        <v>0.17745297508564287</v>
      </c>
      <c r="AU173" s="116">
        <v>0.32127775031788219</v>
      </c>
      <c r="AV173" s="116">
        <v>0.13495259307971633</v>
      </c>
      <c r="AW173" s="77">
        <v>0.13835253126772026</v>
      </c>
    </row>
    <row r="174" spans="2:49">
      <c r="B174" s="74">
        <v>43636</v>
      </c>
      <c r="C174" s="117">
        <v>13.034356081067315</v>
      </c>
      <c r="D174" s="117">
        <v>2.1684448098526539</v>
      </c>
      <c r="E174" s="117">
        <v>2.4447572037680949</v>
      </c>
      <c r="F174" s="117">
        <v>1.8740284892537733</v>
      </c>
      <c r="G174" s="117">
        <v>0.88017324389073404</v>
      </c>
      <c r="H174" s="117">
        <v>0.80167384257101815</v>
      </c>
      <c r="I174" s="117">
        <v>0.37338297324096775</v>
      </c>
      <c r="J174" s="117">
        <v>8.7568424237277434</v>
      </c>
      <c r="K174" s="79">
        <v>30.333659067372302</v>
      </c>
      <c r="L174" s="67"/>
      <c r="M174" s="74">
        <v>44002</v>
      </c>
      <c r="N174" s="116">
        <v>13.045584035912938</v>
      </c>
      <c r="O174" s="116">
        <v>2.0496782893249583</v>
      </c>
      <c r="P174" s="116">
        <v>2.0881581888416254</v>
      </c>
      <c r="Q174" s="116">
        <v>1.1723052392152233</v>
      </c>
      <c r="R174" s="116">
        <v>0.83142967520155986</v>
      </c>
      <c r="S174" s="116">
        <v>0.47674817301616851</v>
      </c>
      <c r="T174" s="116">
        <v>0.34691179514426534</v>
      </c>
      <c r="U174" s="116">
        <v>8.8135589553579408</v>
      </c>
      <c r="V174" s="81">
        <v>28.824374352014679</v>
      </c>
      <c r="AK174" s="103">
        <v>43636</v>
      </c>
      <c r="AL174" s="118">
        <v>0.22861957546765396</v>
      </c>
      <c r="AM174" s="118">
        <v>0.19901059516625269</v>
      </c>
      <c r="AN174" s="118">
        <v>0.42276976416879875</v>
      </c>
      <c r="AO174" s="118">
        <v>0.16253450334362168</v>
      </c>
      <c r="AP174" s="118">
        <v>0.17563281609665199</v>
      </c>
      <c r="AR174" s="74">
        <v>44002</v>
      </c>
      <c r="AS174" s="116">
        <v>0.14621979990936809</v>
      </c>
      <c r="AT174" s="116">
        <v>0.10491231516568503</v>
      </c>
      <c r="AU174" s="116">
        <v>0.19902738064582412</v>
      </c>
      <c r="AV174" s="116">
        <v>0.12418629925760769</v>
      </c>
      <c r="AW174" s="77">
        <v>9.9380239858318536E-2</v>
      </c>
    </row>
    <row r="175" spans="2:49">
      <c r="B175" s="74">
        <v>43637</v>
      </c>
      <c r="C175" s="117">
        <v>13.169720609860899</v>
      </c>
      <c r="D175" s="117">
        <v>2.2186645824970119</v>
      </c>
      <c r="E175" s="117">
        <v>2.2638597999784431</v>
      </c>
      <c r="F175" s="117">
        <v>1.9435995520527363</v>
      </c>
      <c r="G175" s="117">
        <v>0.87795966156893979</v>
      </c>
      <c r="H175" s="117">
        <v>0.83181484708502706</v>
      </c>
      <c r="I175" s="117">
        <v>0.4109468454621652</v>
      </c>
      <c r="J175" s="117">
        <v>8.8135589553579408</v>
      </c>
      <c r="K175" s="79">
        <v>30.530124853863164</v>
      </c>
      <c r="L175" s="67"/>
      <c r="M175" s="74">
        <v>44003</v>
      </c>
      <c r="N175" s="116">
        <v>13.07414218099102</v>
      </c>
      <c r="O175" s="116">
        <v>2.0236092490791719</v>
      </c>
      <c r="P175" s="116">
        <v>1.9925802479949</v>
      </c>
      <c r="Q175" s="116">
        <v>0.94617112531118008</v>
      </c>
      <c r="R175" s="116">
        <v>0.81539195792183627</v>
      </c>
      <c r="S175" s="116">
        <v>0.48274510670167325</v>
      </c>
      <c r="T175" s="116">
        <v>0.33965304461338314</v>
      </c>
      <c r="U175" s="116">
        <v>8.4006383566251728</v>
      </c>
      <c r="V175" s="81">
        <v>28.074931269238338</v>
      </c>
      <c r="AK175" s="103">
        <v>43637</v>
      </c>
      <c r="AL175" s="118">
        <v>0.25324084271853381</v>
      </c>
      <c r="AM175" s="118">
        <v>0.1936184815390696</v>
      </c>
      <c r="AN175" s="118">
        <v>0.45522471161280675</v>
      </c>
      <c r="AO175" s="118">
        <v>0.16041013524713094</v>
      </c>
      <c r="AP175" s="118">
        <v>0.1918966515825942</v>
      </c>
      <c r="AR175" s="74">
        <v>44003</v>
      </c>
      <c r="AS175" s="116">
        <v>7.2322908846644302E-2</v>
      </c>
      <c r="AT175" s="116">
        <v>8.9544160007085649E-2</v>
      </c>
      <c r="AU175" s="116">
        <v>0.19923731507427542</v>
      </c>
      <c r="AV175" s="116">
        <v>0.10293220919594925</v>
      </c>
      <c r="AW175" s="77">
        <v>6.2643880880315125E-2</v>
      </c>
    </row>
    <row r="176" spans="2:49">
      <c r="B176" s="74">
        <v>43638</v>
      </c>
      <c r="C176" s="117">
        <v>12.785707762219527</v>
      </c>
      <c r="D176" s="117">
        <v>2.2823762343592575</v>
      </c>
      <c r="E176" s="117">
        <v>2.1013378116649193</v>
      </c>
      <c r="F176" s="117">
        <v>1.5025239565300452</v>
      </c>
      <c r="G176" s="117">
        <v>0.87088751778121765</v>
      </c>
      <c r="H176" s="117">
        <v>0.72689756302017761</v>
      </c>
      <c r="I176" s="117">
        <v>0.42940072944614988</v>
      </c>
      <c r="J176" s="117">
        <v>8.4006383566251728</v>
      </c>
      <c r="K176" s="79">
        <v>29.099769931646467</v>
      </c>
      <c r="L176" s="67"/>
      <c r="M176" s="74">
        <v>44004</v>
      </c>
      <c r="N176" s="116">
        <v>12.645770004819809</v>
      </c>
      <c r="O176" s="116">
        <v>1.9445874708341317</v>
      </c>
      <c r="P176" s="116">
        <v>2.313942705372205</v>
      </c>
      <c r="Q176" s="116">
        <v>1.3944377145565832</v>
      </c>
      <c r="R176" s="116">
        <v>0.81388840168294474</v>
      </c>
      <c r="S176" s="116">
        <v>0.61303379980482442</v>
      </c>
      <c r="T176" s="116">
        <v>0.36573780657603505</v>
      </c>
      <c r="U176" s="116">
        <v>7.8683351652069859</v>
      </c>
      <c r="V176" s="81">
        <v>27.95973306885352</v>
      </c>
      <c r="AK176" s="103">
        <v>43638</v>
      </c>
      <c r="AL176" s="118">
        <v>5.9308687963445079E-2</v>
      </c>
      <c r="AM176" s="118">
        <v>0.14247843711910124</v>
      </c>
      <c r="AN176" s="118">
        <v>0.32200768584921735</v>
      </c>
      <c r="AO176" s="118">
        <v>0.14324097739148939</v>
      </c>
      <c r="AP176" s="118">
        <v>0.1569657683474236</v>
      </c>
      <c r="AR176" s="74">
        <v>44004</v>
      </c>
      <c r="AS176" s="116">
        <v>0.15847639942598057</v>
      </c>
      <c r="AT176" s="116">
        <v>0.15261610440631435</v>
      </c>
      <c r="AU176" s="116">
        <v>0.27152589326784693</v>
      </c>
      <c r="AV176" s="116">
        <v>0.12797958552716793</v>
      </c>
      <c r="AW176" s="77">
        <v>9.2718639515185552E-2</v>
      </c>
    </row>
    <row r="177" spans="2:49">
      <c r="B177" s="74">
        <v>43639</v>
      </c>
      <c r="C177" s="117">
        <v>11.823755578877886</v>
      </c>
      <c r="D177" s="117">
        <v>2.264387062068741</v>
      </c>
      <c r="E177" s="117">
        <v>2.1145762834457797</v>
      </c>
      <c r="F177" s="117">
        <v>1.2340914766221598</v>
      </c>
      <c r="G177" s="117">
        <v>0.86902504179766527</v>
      </c>
      <c r="H177" s="117">
        <v>0.65580721853247181</v>
      </c>
      <c r="I177" s="117">
        <v>0.42589646924297198</v>
      </c>
      <c r="J177" s="117">
        <v>7.8683351652069859</v>
      </c>
      <c r="K177" s="79">
        <v>27.255874295794666</v>
      </c>
      <c r="L177" s="67"/>
      <c r="M177" s="74">
        <v>44005</v>
      </c>
      <c r="N177" s="116">
        <v>12.552645618695635</v>
      </c>
      <c r="O177" s="116">
        <v>2.0097600714485981</v>
      </c>
      <c r="P177" s="116">
        <v>2.3037619655072792</v>
      </c>
      <c r="Q177" s="116">
        <v>1.6193684199221059</v>
      </c>
      <c r="R177" s="116">
        <v>0.79115529211237057</v>
      </c>
      <c r="S177" s="116">
        <v>0.63375172538797642</v>
      </c>
      <c r="T177" s="116">
        <v>0.38290801953933606</v>
      </c>
      <c r="U177" s="116">
        <v>8.3693247278564868</v>
      </c>
      <c r="V177" s="81">
        <v>28.662675840469792</v>
      </c>
      <c r="AK177" s="103">
        <v>43639</v>
      </c>
      <c r="AL177" s="118">
        <v>4.3510641605850137E-2</v>
      </c>
      <c r="AM177" s="118">
        <v>0.10709006427653894</v>
      </c>
      <c r="AN177" s="118">
        <v>0.22998767099458117</v>
      </c>
      <c r="AO177" s="118">
        <v>0.11121213117814477</v>
      </c>
      <c r="AP177" s="118">
        <v>0.14603507174646327</v>
      </c>
      <c r="AR177" s="74">
        <v>44005</v>
      </c>
      <c r="AS177" s="116">
        <v>0.17045912603699501</v>
      </c>
      <c r="AT177" s="116">
        <v>0.17271702698692501</v>
      </c>
      <c r="AU177" s="116">
        <v>0.31239544200006258</v>
      </c>
      <c r="AV177" s="116">
        <v>0.13897029369593458</v>
      </c>
      <c r="AW177" s="77">
        <v>0.15632178649696352</v>
      </c>
    </row>
    <row r="178" spans="2:49">
      <c r="B178" s="74">
        <v>43640</v>
      </c>
      <c r="C178" s="117">
        <v>12.062803576534641</v>
      </c>
      <c r="D178" s="117">
        <v>2.165446614470901</v>
      </c>
      <c r="E178" s="117">
        <v>2.4321834265279025</v>
      </c>
      <c r="F178" s="117">
        <v>1.8812367181148399</v>
      </c>
      <c r="G178" s="117">
        <v>0.84330477495978495</v>
      </c>
      <c r="H178" s="117">
        <v>0.77160498062035721</v>
      </c>
      <c r="I178" s="117">
        <v>0.46539485658688828</v>
      </c>
      <c r="J178" s="117">
        <v>8.3693247278564868</v>
      </c>
      <c r="K178" s="79">
        <v>28.991299675671797</v>
      </c>
      <c r="L178" s="67"/>
      <c r="M178" s="74">
        <v>44006</v>
      </c>
      <c r="N178" s="116">
        <v>12.706611270420938</v>
      </c>
      <c r="O178" s="116">
        <v>2.1164802049547857</v>
      </c>
      <c r="P178" s="116">
        <v>2.283570159725357</v>
      </c>
      <c r="Q178" s="116">
        <v>1.7243466722943304</v>
      </c>
      <c r="R178" s="116">
        <v>0.78952314650966182</v>
      </c>
      <c r="S178" s="116">
        <v>0.66037817728675807</v>
      </c>
      <c r="T178" s="116">
        <v>0.38605702003626313</v>
      </c>
      <c r="U178" s="116">
        <v>8.4299610910097336</v>
      </c>
      <c r="V178" s="81">
        <v>29.096927742237828</v>
      </c>
      <c r="AK178" s="103">
        <v>43640</v>
      </c>
      <c r="AL178" s="118">
        <v>0.17822212722744443</v>
      </c>
      <c r="AM178" s="118">
        <v>0.1623953079100133</v>
      </c>
      <c r="AN178" s="118">
        <v>0.36987836502514104</v>
      </c>
      <c r="AO178" s="118">
        <v>0.15873390738572399</v>
      </c>
      <c r="AP178" s="118">
        <v>0.24014976281090861</v>
      </c>
      <c r="AR178" s="74">
        <v>44006</v>
      </c>
      <c r="AS178" s="116">
        <v>0.16634158855972903</v>
      </c>
      <c r="AT178" s="116">
        <v>0.18446970693350856</v>
      </c>
      <c r="AU178" s="116">
        <v>0.36427700575194949</v>
      </c>
      <c r="AV178" s="116">
        <v>0.14278098606440401</v>
      </c>
      <c r="AW178" s="77">
        <v>0.187566686727556</v>
      </c>
    </row>
    <row r="179" spans="2:49">
      <c r="B179" s="74">
        <v>43641</v>
      </c>
      <c r="C179" s="117">
        <v>11.877517377547679</v>
      </c>
      <c r="D179" s="117">
        <v>2.2359042059420902</v>
      </c>
      <c r="E179" s="117">
        <v>2.5010899826274064</v>
      </c>
      <c r="F179" s="117">
        <v>2.0554262810588027</v>
      </c>
      <c r="G179" s="117">
        <v>0.83611778945505588</v>
      </c>
      <c r="H179" s="117">
        <v>0.7809494931376999</v>
      </c>
      <c r="I179" s="117">
        <v>0.48437751849233812</v>
      </c>
      <c r="J179" s="117">
        <v>8.4299610910097336</v>
      </c>
      <c r="K179" s="79">
        <v>29.201343739270808</v>
      </c>
      <c r="L179" s="67"/>
      <c r="M179" s="74">
        <v>44007</v>
      </c>
      <c r="N179" s="116">
        <v>12.911484919894125</v>
      </c>
      <c r="O179" s="116">
        <v>2.1792088330462098</v>
      </c>
      <c r="P179" s="116">
        <v>2.2355291022936425</v>
      </c>
      <c r="Q179" s="116">
        <v>1.7326348295598331</v>
      </c>
      <c r="R179" s="116">
        <v>0.82000789500939419</v>
      </c>
      <c r="S179" s="116">
        <v>0.69356876781443477</v>
      </c>
      <c r="T179" s="116">
        <v>0.38627158340522544</v>
      </c>
      <c r="U179" s="116">
        <v>8.6209696700308065</v>
      </c>
      <c r="V179" s="81">
        <v>29.579675601053669</v>
      </c>
      <c r="AK179" s="103">
        <v>43641</v>
      </c>
      <c r="AL179" s="118">
        <v>0.2400540216494893</v>
      </c>
      <c r="AM179" s="118">
        <v>0.20665349289718263</v>
      </c>
      <c r="AN179" s="118">
        <v>0.41442055829131302</v>
      </c>
      <c r="AO179" s="118">
        <v>0.183588498352247</v>
      </c>
      <c r="AP179" s="118">
        <v>0.21563751423384311</v>
      </c>
      <c r="AR179" s="74">
        <v>44007</v>
      </c>
      <c r="AS179" s="116">
        <v>0.17035052126408551</v>
      </c>
      <c r="AT179" s="116">
        <v>0.18307052725042031</v>
      </c>
      <c r="AU179" s="116">
        <v>0.35929583431324219</v>
      </c>
      <c r="AV179" s="116">
        <v>0.1551424245223183</v>
      </c>
      <c r="AW179" s="77">
        <v>0.16998711636785885</v>
      </c>
    </row>
    <row r="180" spans="2:49">
      <c r="B180" s="74">
        <v>43642</v>
      </c>
      <c r="C180" s="117">
        <v>12.167447077516915</v>
      </c>
      <c r="D180" s="117">
        <v>2.2883726251227623</v>
      </c>
      <c r="E180" s="117">
        <v>2.6111261409475808</v>
      </c>
      <c r="F180" s="117">
        <v>2.0377973954110367</v>
      </c>
      <c r="G180" s="117">
        <v>0.84061734715807623</v>
      </c>
      <c r="H180" s="117">
        <v>0.83384350715125766</v>
      </c>
      <c r="I180" s="117">
        <v>0.46282275379541676</v>
      </c>
      <c r="J180" s="117">
        <v>8.6209696700308065</v>
      </c>
      <c r="K180" s="79">
        <v>29.862996517133851</v>
      </c>
      <c r="L180" s="67"/>
      <c r="M180" s="74">
        <v>44008</v>
      </c>
      <c r="N180" s="116">
        <v>12.568787178957161</v>
      </c>
      <c r="O180" s="116">
        <v>2.1661743129233164</v>
      </c>
      <c r="P180" s="116">
        <v>2.200804116893226</v>
      </c>
      <c r="Q180" s="116">
        <v>1.6746638612114861</v>
      </c>
      <c r="R180" s="116">
        <v>0.81760648054253893</v>
      </c>
      <c r="S180" s="116">
        <v>0.68208370677134311</v>
      </c>
      <c r="T180" s="116">
        <v>0.37573683846022965</v>
      </c>
      <c r="U180" s="116">
        <v>8.8065699395728281</v>
      </c>
      <c r="V180" s="81">
        <v>29.292426435332132</v>
      </c>
      <c r="AK180" s="103">
        <v>43642</v>
      </c>
      <c r="AL180" s="118">
        <v>0.22765937005000508</v>
      </c>
      <c r="AM180" s="118">
        <v>0.20095071854339416</v>
      </c>
      <c r="AN180" s="118">
        <v>0.45856105467430669</v>
      </c>
      <c r="AO180" s="118">
        <v>0.16151157454614773</v>
      </c>
      <c r="AP180" s="118">
        <v>0.19853341782448441</v>
      </c>
      <c r="AR180" s="74">
        <v>44008</v>
      </c>
      <c r="AS180" s="116">
        <v>0.1618384254395267</v>
      </c>
      <c r="AT180" s="116">
        <v>0.17752112108407467</v>
      </c>
      <c r="AU180" s="116">
        <v>0.33729262421721729</v>
      </c>
      <c r="AV180" s="116">
        <v>0.14929708352056983</v>
      </c>
      <c r="AW180" s="77">
        <v>0.1768163844686696</v>
      </c>
    </row>
    <row r="181" spans="2:49">
      <c r="B181" s="74">
        <v>43643</v>
      </c>
      <c r="C181" s="117">
        <v>12.643623008592215</v>
      </c>
      <c r="D181" s="117">
        <v>2.2666357086050555</v>
      </c>
      <c r="E181" s="117">
        <v>2.6640005718677702</v>
      </c>
      <c r="F181" s="117">
        <v>1.9280748227314546</v>
      </c>
      <c r="G181" s="117">
        <v>0.84864442121157024</v>
      </c>
      <c r="H181" s="117">
        <v>0.89512036585613763</v>
      </c>
      <c r="I181" s="117">
        <v>0.45324609913626518</v>
      </c>
      <c r="J181" s="117">
        <v>8.8065699395728281</v>
      </c>
      <c r="K181" s="79">
        <v>30.505914937573294</v>
      </c>
      <c r="L181" s="67"/>
      <c r="M181" s="74">
        <v>44009</v>
      </c>
      <c r="N181" s="116">
        <v>12.274514118804762</v>
      </c>
      <c r="O181" s="116">
        <v>2.13032938258536</v>
      </c>
      <c r="P181" s="116">
        <v>2.0923112617063775</v>
      </c>
      <c r="Q181" s="116">
        <v>1.2686616266452782</v>
      </c>
      <c r="R181" s="116">
        <v>0.81563261761280925</v>
      </c>
      <c r="S181" s="116">
        <v>0.59577375140318944</v>
      </c>
      <c r="T181" s="116">
        <v>0.31734724622844507</v>
      </c>
      <c r="U181" s="116">
        <v>8.8502968938775695</v>
      </c>
      <c r="V181" s="81">
        <v>28.344866898863792</v>
      </c>
      <c r="AK181" s="103">
        <v>43643</v>
      </c>
      <c r="AL181" s="118">
        <v>0.21313893034533715</v>
      </c>
      <c r="AM181" s="118">
        <v>0.17183562283974901</v>
      </c>
      <c r="AN181" s="118">
        <v>0.51211540099680353</v>
      </c>
      <c r="AO181" s="118">
        <v>0.16608008343884323</v>
      </c>
      <c r="AP181" s="118">
        <v>0.16864206867396922</v>
      </c>
      <c r="AR181" s="74">
        <v>44009</v>
      </c>
      <c r="AS181" s="116">
        <v>0.13753141807660851</v>
      </c>
      <c r="AT181" s="116">
        <v>0.12665128625002506</v>
      </c>
      <c r="AU181" s="116">
        <v>0.27352374032868598</v>
      </c>
      <c r="AV181" s="116">
        <v>0.12749532298964136</v>
      </c>
      <c r="AW181" s="77">
        <v>7.5234995765634138E-2</v>
      </c>
    </row>
    <row r="182" spans="2:49">
      <c r="B182" s="74">
        <v>43644</v>
      </c>
      <c r="C182" s="117">
        <v>12.731945963549736</v>
      </c>
      <c r="D182" s="117">
        <v>2.2074213498154389</v>
      </c>
      <c r="E182" s="117">
        <v>2.7238417761052292</v>
      </c>
      <c r="F182" s="117">
        <v>1.9826656667160998</v>
      </c>
      <c r="G182" s="117">
        <v>0.84974249229939958</v>
      </c>
      <c r="H182" s="117">
        <v>0.87453000212671106</v>
      </c>
      <c r="I182" s="117">
        <v>0.43694074763437518</v>
      </c>
      <c r="J182" s="117">
        <v>8.8502968938775695</v>
      </c>
      <c r="K182" s="79">
        <v>30.657384892124554</v>
      </c>
      <c r="L182" s="67"/>
      <c r="M182" s="74">
        <v>44010</v>
      </c>
      <c r="N182" s="116">
        <v>12.421029819640134</v>
      </c>
      <c r="O182" s="116">
        <v>2.1229974650162324</v>
      </c>
      <c r="P182" s="116">
        <v>2.0542976316080677</v>
      </c>
      <c r="Q182" s="116">
        <v>1.0293730890420016</v>
      </c>
      <c r="R182" s="116">
        <v>0.8179686037383771</v>
      </c>
      <c r="S182" s="116">
        <v>0.55087125734026776</v>
      </c>
      <c r="T182" s="116">
        <v>0.29422269402232332</v>
      </c>
      <c r="U182" s="116">
        <v>8.5421174955275809</v>
      </c>
      <c r="V182" s="81">
        <v>27.832878055934987</v>
      </c>
      <c r="AK182" s="103">
        <v>43644</v>
      </c>
      <c r="AL182" s="118">
        <v>0.24848515866390039</v>
      </c>
      <c r="AM182" s="118">
        <v>0.19057212083879341</v>
      </c>
      <c r="AN182" s="118">
        <v>0.5104752205691595</v>
      </c>
      <c r="AO182" s="118">
        <v>0.19296047457291327</v>
      </c>
      <c r="AP182" s="118">
        <v>0.14892552004940665</v>
      </c>
      <c r="AR182" s="74">
        <v>44010</v>
      </c>
      <c r="AS182" s="116">
        <v>6.3650266836045369E-2</v>
      </c>
      <c r="AT182" s="116">
        <v>9.1779460079334144E-2</v>
      </c>
      <c r="AU182" s="116">
        <v>0.24208649341692831</v>
      </c>
      <c r="AV182" s="116">
        <v>0.12272791682752196</v>
      </c>
      <c r="AW182" s="77">
        <v>6.749537598213258E-2</v>
      </c>
    </row>
    <row r="183" spans="2:49">
      <c r="B183" s="74">
        <v>43645</v>
      </c>
      <c r="C183" s="117">
        <v>12.610981916542704</v>
      </c>
      <c r="D183" s="117">
        <v>2.1774393959979124</v>
      </c>
      <c r="E183" s="117">
        <v>2.6521208679324761</v>
      </c>
      <c r="F183" s="117">
        <v>1.56499720151611</v>
      </c>
      <c r="G183" s="117">
        <v>0.85175600652967454</v>
      </c>
      <c r="H183" s="117">
        <v>0.75529638055380721</v>
      </c>
      <c r="I183" s="117">
        <v>0.43514370804993396</v>
      </c>
      <c r="J183" s="117">
        <v>8.5421174955275809</v>
      </c>
      <c r="K183" s="79">
        <v>29.589852972650203</v>
      </c>
      <c r="L183" s="67"/>
      <c r="M183" s="74">
        <v>44011</v>
      </c>
      <c r="N183" s="116">
        <v>12.716544538274183</v>
      </c>
      <c r="O183" s="116">
        <v>2.0537515768633621</v>
      </c>
      <c r="P183" s="116">
        <v>2.2528067580198865</v>
      </c>
      <c r="Q183" s="116">
        <v>1.4468243752957555</v>
      </c>
      <c r="R183" s="116">
        <v>0.81545576674972542</v>
      </c>
      <c r="S183" s="116">
        <v>0.62281519278718056</v>
      </c>
      <c r="T183" s="116">
        <v>0.30598870565198194</v>
      </c>
      <c r="U183" s="116">
        <v>8.1014116436167249</v>
      </c>
      <c r="V183" s="81">
        <v>28.315598557258799</v>
      </c>
      <c r="AK183" s="103">
        <v>43645</v>
      </c>
      <c r="AL183" s="118">
        <v>0.15085093834990906</v>
      </c>
      <c r="AM183" s="118">
        <v>0.13898137691908613</v>
      </c>
      <c r="AN183" s="118">
        <v>0.33377769916950761</v>
      </c>
      <c r="AO183" s="118">
        <v>0.1738675228947949</v>
      </c>
      <c r="AP183" s="118">
        <v>0.13295345240903886</v>
      </c>
      <c r="AR183" s="74">
        <v>44011</v>
      </c>
      <c r="AS183" s="116">
        <v>0.13482889061159975</v>
      </c>
      <c r="AT183" s="116">
        <v>0.13157354248681202</v>
      </c>
      <c r="AU183" s="116">
        <v>0.35707937784756866</v>
      </c>
      <c r="AV183" s="116">
        <v>0.13823302107782551</v>
      </c>
      <c r="AW183" s="77">
        <v>7.8516338024887791E-2</v>
      </c>
    </row>
    <row r="184" spans="2:49">
      <c r="B184" s="74">
        <v>43646</v>
      </c>
      <c r="C184" s="117">
        <v>12.116565375204434</v>
      </c>
      <c r="D184" s="117">
        <v>2.1721925540798446</v>
      </c>
      <c r="E184" s="117">
        <v>2.5274767867988817</v>
      </c>
      <c r="F184" s="117">
        <v>1.1866108776695157</v>
      </c>
      <c r="G184" s="117">
        <v>0.82763101947417272</v>
      </c>
      <c r="H184" s="117">
        <v>0.70399938292319442</v>
      </c>
      <c r="I184" s="117">
        <v>0.42736243037637828</v>
      </c>
      <c r="J184" s="117">
        <v>8.1014116436167249</v>
      </c>
      <c r="K184" s="79">
        <v>28.063250070143141</v>
      </c>
      <c r="L184" s="67"/>
      <c r="M184" s="74">
        <v>44012</v>
      </c>
      <c r="N184" s="116">
        <v>12.737652732462331</v>
      </c>
      <c r="O184" s="116">
        <v>2.1458078752312959</v>
      </c>
      <c r="P184" s="116">
        <v>2.2715502754605592</v>
      </c>
      <c r="Q184" s="116">
        <v>1.5276659218806241</v>
      </c>
      <c r="R184" s="116">
        <v>0.79309417355269907</v>
      </c>
      <c r="S184" s="116">
        <v>0.70166434004788292</v>
      </c>
      <c r="T184" s="116">
        <v>0.32266456054809495</v>
      </c>
      <c r="U184" s="116">
        <v>7.5737637947897447</v>
      </c>
      <c r="V184" s="81">
        <v>28.073863673973232</v>
      </c>
      <c r="AK184" s="103">
        <v>43646</v>
      </c>
      <c r="AL184" s="118">
        <v>7.4650636747657317E-2</v>
      </c>
      <c r="AM184" s="118">
        <v>9.5472502845105223E-2</v>
      </c>
      <c r="AN184" s="118">
        <v>0.2968078359016198</v>
      </c>
      <c r="AO184" s="118">
        <v>0.14384441942159532</v>
      </c>
      <c r="AP184" s="118">
        <v>6.0852005870842156E-2</v>
      </c>
      <c r="AR184" s="74">
        <v>44012</v>
      </c>
      <c r="AS184" s="116">
        <v>0.14966603397147465</v>
      </c>
      <c r="AT184" s="116">
        <v>0.11097198139263456</v>
      </c>
      <c r="AU184" s="116">
        <v>0.36375043468554491</v>
      </c>
      <c r="AV184" s="116">
        <v>0.14534527742165301</v>
      </c>
      <c r="AW184" s="77">
        <v>0.15730904251583441</v>
      </c>
    </row>
    <row r="185" spans="2:49">
      <c r="B185" s="74">
        <v>43647</v>
      </c>
      <c r="C185" s="117">
        <v>10.8709306661308</v>
      </c>
      <c r="D185" s="117">
        <v>2.3198622706982879</v>
      </c>
      <c r="E185" s="117">
        <v>2.070273926330811</v>
      </c>
      <c r="F185" s="117">
        <v>1.476035402267692</v>
      </c>
      <c r="G185" s="117">
        <v>0.80307737470119733</v>
      </c>
      <c r="H185" s="117">
        <v>0.74003170170282573</v>
      </c>
      <c r="I185" s="117">
        <v>0.38150538149910734</v>
      </c>
      <c r="J185" s="117">
        <v>7.5737637947897447</v>
      </c>
      <c r="K185" s="79">
        <v>26.235480518120465</v>
      </c>
      <c r="L185" s="67"/>
      <c r="AK185" s="103">
        <v>43647</v>
      </c>
      <c r="AL185" s="118">
        <v>0.13186480124133901</v>
      </c>
      <c r="AM185" s="118">
        <v>0.13062994153064586</v>
      </c>
      <c r="AN185" s="118">
        <v>0.36051813688145407</v>
      </c>
      <c r="AO185" s="118">
        <v>0.14140623975945998</v>
      </c>
      <c r="AP185" s="118">
        <v>9.2913230025082783E-2</v>
      </c>
    </row>
    <row r="186" spans="2:49">
      <c r="B186" s="74">
        <v>43648</v>
      </c>
      <c r="C186" s="117">
        <v>11.01170766316246</v>
      </c>
      <c r="D186" s="117">
        <v>2.4133643447896129</v>
      </c>
      <c r="E186" s="117">
        <v>2.1652296825929245</v>
      </c>
      <c r="F186" s="117">
        <v>1.6283754995854849</v>
      </c>
      <c r="G186" s="117">
        <v>0.84049372678712109</v>
      </c>
      <c r="H186" s="117">
        <v>0.75558924308625708</v>
      </c>
      <c r="I186" s="117">
        <v>0.40805402911970678</v>
      </c>
      <c r="J186" s="117">
        <v>7.801482376888746</v>
      </c>
      <c r="K186" s="79">
        <v>27.02429656601231</v>
      </c>
      <c r="L186" s="67"/>
      <c r="AK186" s="103">
        <v>43648</v>
      </c>
      <c r="AL186" s="118">
        <v>0.16203695814481822</v>
      </c>
      <c r="AM186" s="118">
        <v>0.13406748800532817</v>
      </c>
      <c r="AN186" s="118">
        <v>0.37925801320052699</v>
      </c>
      <c r="AO186" s="118">
        <v>0.14854573743336083</v>
      </c>
      <c r="AP186" s="118">
        <v>0.159090434877142</v>
      </c>
    </row>
    <row r="187" spans="2:49">
      <c r="B187" s="74">
        <v>43649</v>
      </c>
      <c r="C187" s="117">
        <v>11.418487706910916</v>
      </c>
      <c r="D187" s="117">
        <v>2.4066254565668146</v>
      </c>
      <c r="E187" s="117">
        <v>2.1034204262408154</v>
      </c>
      <c r="F187" s="117">
        <v>1.6783605690468977</v>
      </c>
      <c r="G187" s="117">
        <v>0.83926570192654926</v>
      </c>
      <c r="H187" s="117">
        <v>0.76534546769411416</v>
      </c>
      <c r="I187" s="117">
        <v>0.41594802103490913</v>
      </c>
      <c r="J187" s="117">
        <v>7.9657031432656993</v>
      </c>
      <c r="K187" s="79">
        <v>27.593156492686717</v>
      </c>
      <c r="L187" s="67"/>
      <c r="AK187" s="103">
        <v>43649</v>
      </c>
      <c r="AL187" s="118">
        <v>0.11785737489040553</v>
      </c>
      <c r="AM187" s="118">
        <v>0.14315529452369052</v>
      </c>
      <c r="AN187" s="118">
        <v>0.40775398950314784</v>
      </c>
      <c r="AO187" s="118">
        <v>0.15039143443287112</v>
      </c>
      <c r="AP187" s="118">
        <v>0.18118444231633593</v>
      </c>
    </row>
    <row r="188" spans="2:49">
      <c r="B188" s="74">
        <v>43650</v>
      </c>
      <c r="C188" s="117">
        <v>11.200774444059629</v>
      </c>
      <c r="D188" s="117">
        <v>2.4420046197365055</v>
      </c>
      <c r="E188" s="117">
        <v>1.9116197792089136</v>
      </c>
      <c r="F188" s="117">
        <v>1.6600784799503565</v>
      </c>
      <c r="G188" s="117">
        <v>0.83457626099025684</v>
      </c>
      <c r="H188" s="117">
        <v>0.75922518366841352</v>
      </c>
      <c r="I188" s="117">
        <v>0.41180341162411144</v>
      </c>
      <c r="J188" s="117">
        <v>7.8003736044288665</v>
      </c>
      <c r="K188" s="79">
        <v>27.02045578366705</v>
      </c>
      <c r="L188" s="67"/>
      <c r="AK188" s="103">
        <v>43650</v>
      </c>
      <c r="AL188" s="118">
        <v>0.11963673277452602</v>
      </c>
      <c r="AM188" s="118">
        <v>0.1391426058321229</v>
      </c>
      <c r="AN188" s="118">
        <v>0.38159218012125973</v>
      </c>
      <c r="AO188" s="118">
        <v>0.15267854236975012</v>
      </c>
      <c r="AP188" s="118">
        <v>0.15538514930133426</v>
      </c>
    </row>
    <row r="189" spans="2:49">
      <c r="B189" s="74">
        <v>43651</v>
      </c>
      <c r="C189" s="117">
        <v>10.798086754876046</v>
      </c>
      <c r="D189" s="117">
        <v>2.3586108779793773</v>
      </c>
      <c r="E189" s="117">
        <v>2.025835816813641</v>
      </c>
      <c r="F189" s="117">
        <v>1.6846775149099473</v>
      </c>
      <c r="G189" s="117">
        <v>0.83636692801444745</v>
      </c>
      <c r="H189" s="117">
        <v>0.73760629694530433</v>
      </c>
      <c r="I189" s="117">
        <v>0.39262344894782869</v>
      </c>
      <c r="J189" s="117">
        <v>7.6436060264527264</v>
      </c>
      <c r="K189" s="79">
        <v>26.47741366493932</v>
      </c>
      <c r="L189" s="67"/>
      <c r="AK189" s="103">
        <v>43651</v>
      </c>
      <c r="AL189" s="118">
        <v>0.15089255876532673</v>
      </c>
      <c r="AM189" s="118">
        <v>0.14049884365077533</v>
      </c>
      <c r="AN189" s="118">
        <v>0.39218714470604299</v>
      </c>
      <c r="AO189" s="118">
        <v>0.15645222574311318</v>
      </c>
      <c r="AP189" s="118">
        <v>0.15922340872730831</v>
      </c>
    </row>
    <row r="190" spans="2:49">
      <c r="B190" s="74">
        <v>43652</v>
      </c>
      <c r="C190" s="117">
        <v>10.367571054651322</v>
      </c>
      <c r="D190" s="117">
        <v>2.2718476921108501</v>
      </c>
      <c r="E190" s="117">
        <v>1.9922626166206618</v>
      </c>
      <c r="F190" s="117">
        <v>1.3611410041877505</v>
      </c>
      <c r="G190" s="117">
        <v>0.83838576328932257</v>
      </c>
      <c r="H190" s="117">
        <v>0.62671620919629956</v>
      </c>
      <c r="I190" s="117">
        <v>0.32619966284900809</v>
      </c>
      <c r="J190" s="117">
        <v>7.2175972067383825</v>
      </c>
      <c r="K190" s="79">
        <v>25.001721209643595</v>
      </c>
      <c r="L190" s="67"/>
      <c r="AK190" s="103">
        <v>43652</v>
      </c>
      <c r="AL190" s="118">
        <v>6.5846275685488703E-2</v>
      </c>
      <c r="AM190" s="118">
        <v>9.7276985439160996E-2</v>
      </c>
      <c r="AN190" s="118">
        <v>0.29106209179206072</v>
      </c>
      <c r="AO190" s="118">
        <v>0.1374939166793244</v>
      </c>
      <c r="AP190" s="118">
        <v>0.14212384704653955</v>
      </c>
    </row>
    <row r="191" spans="2:49">
      <c r="B191" s="74">
        <v>43653</v>
      </c>
      <c r="C191" s="117">
        <v>10.225975586706687</v>
      </c>
      <c r="D191" s="117">
        <v>2.1867692282980227</v>
      </c>
      <c r="E191" s="117">
        <v>1.9356295184981724</v>
      </c>
      <c r="F191" s="117">
        <v>1.1391927891294895</v>
      </c>
      <c r="G191" s="117">
        <v>0.82167373533721877</v>
      </c>
      <c r="H191" s="117">
        <v>0.58046145654369741</v>
      </c>
      <c r="I191" s="117">
        <v>0.33195177691266792</v>
      </c>
      <c r="J191" s="117">
        <v>6.9893216244660223</v>
      </c>
      <c r="K191" s="79">
        <v>24.21097571589198</v>
      </c>
      <c r="L191" s="67"/>
      <c r="AK191" s="103">
        <v>43653</v>
      </c>
      <c r="AL191" s="118">
        <v>3.6644069508315939E-2</v>
      </c>
      <c r="AM191" s="118">
        <v>7.8912733013566938E-2</v>
      </c>
      <c r="AN191" s="118">
        <v>0.21602333549283351</v>
      </c>
      <c r="AO191" s="118">
        <v>0.1196742421105083</v>
      </c>
      <c r="AP191" s="118">
        <v>0.14585172871254459</v>
      </c>
    </row>
    <row r="192" spans="2:49">
      <c r="B192" s="74">
        <v>43654</v>
      </c>
      <c r="C192" s="117">
        <v>10.955233170167201</v>
      </c>
      <c r="D192" s="117">
        <v>2.0334595212293629</v>
      </c>
      <c r="E192" s="117">
        <v>2.03314145809173</v>
      </c>
      <c r="F192" s="117">
        <v>1.6572485697866468</v>
      </c>
      <c r="G192" s="117">
        <v>0.80840886294516801</v>
      </c>
      <c r="H192" s="117">
        <v>0.71331245208459637</v>
      </c>
      <c r="I192" s="117">
        <v>0.37064835376872751</v>
      </c>
      <c r="J192" s="117">
        <v>7.5371304686886305</v>
      </c>
      <c r="K192" s="79">
        <v>26.108582856762066</v>
      </c>
      <c r="L192" s="67"/>
      <c r="AK192" s="103">
        <v>43654</v>
      </c>
      <c r="AL192" s="118">
        <v>0.13335150157872916</v>
      </c>
      <c r="AM192" s="118">
        <v>0.1417059089186305</v>
      </c>
      <c r="AN192" s="118">
        <v>0.35784304103187714</v>
      </c>
      <c r="AO192" s="118">
        <v>0.13622424530020857</v>
      </c>
      <c r="AP192" s="118">
        <v>0.19603303117938725</v>
      </c>
    </row>
    <row r="193" spans="2:42">
      <c r="B193" s="74">
        <v>43655</v>
      </c>
      <c r="C193" s="117">
        <v>10.71296577992667</v>
      </c>
      <c r="D193" s="117">
        <v>2.1564442312954308</v>
      </c>
      <c r="E193" s="117">
        <v>2.115677448377562</v>
      </c>
      <c r="F193" s="117">
        <v>1.7508214200589927</v>
      </c>
      <c r="G193" s="117">
        <v>0.83118776800601868</v>
      </c>
      <c r="H193" s="117">
        <v>0.74637533011403412</v>
      </c>
      <c r="I193" s="117">
        <v>0.41483060611557582</v>
      </c>
      <c r="J193" s="117">
        <v>7.600787331126611</v>
      </c>
      <c r="K193" s="79">
        <v>26.329089915020894</v>
      </c>
      <c r="L193" s="67"/>
      <c r="AK193" s="103">
        <v>43655</v>
      </c>
      <c r="AL193" s="118">
        <v>0.15839462593465412</v>
      </c>
      <c r="AM193" s="118">
        <v>0.1516524593964225</v>
      </c>
      <c r="AN193" s="118">
        <v>0.3866163959147636</v>
      </c>
      <c r="AO193" s="118">
        <v>0.1427103474528385</v>
      </c>
      <c r="AP193" s="118">
        <v>0.19682401264043026</v>
      </c>
    </row>
    <row r="194" spans="2:42">
      <c r="B194" s="74">
        <v>43656</v>
      </c>
      <c r="C194" s="117">
        <v>10.512440406247855</v>
      </c>
      <c r="D194" s="117">
        <v>2.1235921512092895</v>
      </c>
      <c r="E194" s="117">
        <v>2.2503540031414668</v>
      </c>
      <c r="F194" s="117">
        <v>1.8017163755426997</v>
      </c>
      <c r="G194" s="117">
        <v>0.83246991800560233</v>
      </c>
      <c r="H194" s="117">
        <v>0.73077239626649204</v>
      </c>
      <c r="I194" s="117">
        <v>0.39415950136895223</v>
      </c>
      <c r="J194" s="117">
        <v>7.5671842477429472</v>
      </c>
      <c r="K194" s="79">
        <v>26.212688999525305</v>
      </c>
      <c r="L194" s="67"/>
      <c r="AK194" s="103">
        <v>43656</v>
      </c>
      <c r="AL194" s="118">
        <v>0.17575005462018292</v>
      </c>
      <c r="AM194" s="118">
        <v>0.1807225074873946</v>
      </c>
      <c r="AN194" s="118">
        <v>0.35093474431580923</v>
      </c>
      <c r="AO194" s="118">
        <v>0.15116736956593455</v>
      </c>
      <c r="AP194" s="118">
        <v>0.19082126072100222</v>
      </c>
    </row>
    <row r="195" spans="2:42">
      <c r="B195" s="74">
        <v>43657</v>
      </c>
      <c r="C195" s="117">
        <v>10.798905225789021</v>
      </c>
      <c r="D195" s="117">
        <v>2.1480206210169328</v>
      </c>
      <c r="E195" s="117">
        <v>2.2604968622516761</v>
      </c>
      <c r="F195" s="117">
        <v>1.8824353991337897</v>
      </c>
      <c r="G195" s="117">
        <v>0.83749059182854158</v>
      </c>
      <c r="H195" s="117">
        <v>0.74426001604507508</v>
      </c>
      <c r="I195" s="117">
        <v>0.40473340840525462</v>
      </c>
      <c r="J195" s="117">
        <v>7.7420374267447869</v>
      </c>
      <c r="K195" s="79">
        <v>26.818379551215074</v>
      </c>
      <c r="L195" s="67"/>
      <c r="AK195" s="103">
        <v>43657</v>
      </c>
      <c r="AL195" s="118">
        <v>0.18253469271780981</v>
      </c>
      <c r="AM195" s="118">
        <v>0.20451057708305603</v>
      </c>
      <c r="AN195" s="118">
        <v>0.32517741421134455</v>
      </c>
      <c r="AO195" s="118">
        <v>0.16080909033464053</v>
      </c>
      <c r="AP195" s="118">
        <v>0.20134985571157016</v>
      </c>
    </row>
    <row r="196" spans="2:42">
      <c r="B196" s="74">
        <v>43658</v>
      </c>
      <c r="C196" s="117">
        <v>10.742430732793762</v>
      </c>
      <c r="D196" s="117">
        <v>2.1252768732649887</v>
      </c>
      <c r="E196" s="117">
        <v>2.230283016375989</v>
      </c>
      <c r="F196" s="117">
        <v>1.8357915259264574</v>
      </c>
      <c r="G196" s="117">
        <v>0.84203775171078543</v>
      </c>
      <c r="H196" s="117">
        <v>0.73408857028729124</v>
      </c>
      <c r="I196" s="117">
        <v>0.42391132020960925</v>
      </c>
      <c r="J196" s="117">
        <v>7.6841954549447387</v>
      </c>
      <c r="K196" s="79">
        <v>26.618015245513618</v>
      </c>
      <c r="L196" s="67"/>
      <c r="AK196" s="103">
        <v>43658</v>
      </c>
      <c r="AL196" s="118">
        <v>0.17744245140470352</v>
      </c>
      <c r="AM196" s="118">
        <v>0.19977977339530373</v>
      </c>
      <c r="AN196" s="118">
        <v>0.34790077590955348</v>
      </c>
      <c r="AO196" s="118">
        <v>0.16775628131850318</v>
      </c>
      <c r="AP196" s="118">
        <v>0.14760239333421776</v>
      </c>
    </row>
    <row r="197" spans="2:42">
      <c r="B197" s="74">
        <v>43659</v>
      </c>
      <c r="C197" s="117">
        <v>10.597561381197227</v>
      </c>
      <c r="D197" s="117">
        <v>2.2617393597766529</v>
      </c>
      <c r="E197" s="117">
        <v>2.1050192337754954</v>
      </c>
      <c r="F197" s="117">
        <v>1.372801787402407</v>
      </c>
      <c r="G197" s="117">
        <v>0.84516372156568498</v>
      </c>
      <c r="H197" s="117">
        <v>0.65698082481352493</v>
      </c>
      <c r="I197" s="117">
        <v>0.39929070494084545</v>
      </c>
      <c r="J197" s="117">
        <v>7.4020265566000667</v>
      </c>
      <c r="K197" s="79">
        <v>25.640583570071907</v>
      </c>
      <c r="L197" s="67"/>
      <c r="AK197" s="103">
        <v>43659</v>
      </c>
      <c r="AL197" s="118">
        <v>9.2769097655842014E-2</v>
      </c>
      <c r="AM197" s="118">
        <v>0.12743683238831408</v>
      </c>
      <c r="AN197" s="118">
        <v>0.240039386046246</v>
      </c>
      <c r="AO197" s="118">
        <v>0.12860487535093215</v>
      </c>
      <c r="AP197" s="118">
        <v>0.12976165623415026</v>
      </c>
    </row>
    <row r="198" spans="2:42">
      <c r="B198" s="74">
        <v>43660</v>
      </c>
      <c r="C198" s="117">
        <v>10.461695209643418</v>
      </c>
      <c r="D198" s="117">
        <v>2.2507886664146057</v>
      </c>
      <c r="E198" s="117">
        <v>2.0814123357186629</v>
      </c>
      <c r="F198" s="117">
        <v>1.1727635405718528</v>
      </c>
      <c r="G198" s="117">
        <v>0.82829968948066779</v>
      </c>
      <c r="H198" s="117">
        <v>0.61883049907569687</v>
      </c>
      <c r="I198" s="117">
        <v>0.39415438305763806</v>
      </c>
      <c r="J198" s="117">
        <v>7.2272645641352895</v>
      </c>
      <c r="K198" s="79">
        <v>25.035208888097834</v>
      </c>
      <c r="L198" s="67"/>
      <c r="AK198" s="103">
        <v>43660</v>
      </c>
      <c r="AL198" s="118">
        <v>5.9416171301613432E-2</v>
      </c>
      <c r="AM198" s="118">
        <v>0.11983288825309769</v>
      </c>
      <c r="AN198" s="118">
        <v>0.17258928901845549</v>
      </c>
      <c r="AO198" s="118">
        <v>0.10463093947601798</v>
      </c>
      <c r="AP198" s="118">
        <v>0.13192804159379881</v>
      </c>
    </row>
    <row r="199" spans="2:42">
      <c r="B199" s="74">
        <v>43661</v>
      </c>
      <c r="C199" s="117">
        <v>11.268707529836535</v>
      </c>
      <c r="D199" s="117">
        <v>2.1033754865408945</v>
      </c>
      <c r="E199" s="117">
        <v>2.2382629897669606</v>
      </c>
      <c r="F199" s="117">
        <v>1.6841101357063113</v>
      </c>
      <c r="G199" s="117">
        <v>0.81767690171869922</v>
      </c>
      <c r="H199" s="117">
        <v>0.6503481822888415</v>
      </c>
      <c r="I199" s="117">
        <v>0.44365845521021496</v>
      </c>
      <c r="J199" s="117">
        <v>7.794715111728955</v>
      </c>
      <c r="K199" s="79">
        <v>27.000854792797412</v>
      </c>
      <c r="L199" s="67"/>
      <c r="AK199" s="103">
        <v>43661</v>
      </c>
      <c r="AL199" s="118">
        <v>0.14661306926770987</v>
      </c>
      <c r="AM199" s="118">
        <v>0.17207102878993966</v>
      </c>
      <c r="AN199" s="118">
        <v>0.30480691071286137</v>
      </c>
      <c r="AO199" s="118">
        <v>0.1358016178069836</v>
      </c>
      <c r="AP199" s="118">
        <v>0.18223521966257872</v>
      </c>
    </row>
    <row r="200" spans="2:42">
      <c r="B200" s="74">
        <v>43662</v>
      </c>
      <c r="C200" s="117">
        <v>11.39557052134762</v>
      </c>
      <c r="D200" s="117">
        <v>2.1614983974625295</v>
      </c>
      <c r="E200" s="117">
        <v>2.2942943375198155</v>
      </c>
      <c r="F200" s="117">
        <v>1.7309138546289524</v>
      </c>
      <c r="G200" s="117">
        <v>0.84309627089648798</v>
      </c>
      <c r="H200" s="117">
        <v>0.75758970875204468</v>
      </c>
      <c r="I200" s="117">
        <v>0.46037388797703382</v>
      </c>
      <c r="J200" s="117">
        <v>7.9721494342083616</v>
      </c>
      <c r="K200" s="79">
        <v>27.615486412792844</v>
      </c>
      <c r="L200" s="67"/>
      <c r="AK200" s="103">
        <v>43662</v>
      </c>
      <c r="AL200" s="118">
        <v>0.19457044336820167</v>
      </c>
      <c r="AM200" s="118">
        <v>0.18631016496033967</v>
      </c>
      <c r="AN200" s="118">
        <v>0.28757504678299789</v>
      </c>
      <c r="AO200" s="118">
        <v>0.14154264334192929</v>
      </c>
      <c r="AP200" s="118">
        <v>0.18306642453025512</v>
      </c>
    </row>
    <row r="201" spans="2:42">
      <c r="B201" s="74">
        <v>43663</v>
      </c>
      <c r="C201" s="117">
        <v>11.533892105640355</v>
      </c>
      <c r="D201" s="117">
        <v>2.1682372856853274</v>
      </c>
      <c r="E201" s="117">
        <v>2.3032412303277714</v>
      </c>
      <c r="F201" s="117">
        <v>1.7725302855323286</v>
      </c>
      <c r="G201" s="117">
        <v>0.84649157003593101</v>
      </c>
      <c r="H201" s="117">
        <v>0.79078249589100413</v>
      </c>
      <c r="I201" s="117">
        <v>0.4605496868915438</v>
      </c>
      <c r="J201" s="117">
        <v>8.0664628049440701</v>
      </c>
      <c r="K201" s="79">
        <v>27.942187464948333</v>
      </c>
      <c r="L201" s="67"/>
      <c r="AK201" s="103">
        <v>43663</v>
      </c>
      <c r="AL201" s="118">
        <v>0.22085443572226343</v>
      </c>
      <c r="AM201" s="118">
        <v>0.19479235965311356</v>
      </c>
      <c r="AN201" s="118">
        <v>0.31946610700203193</v>
      </c>
      <c r="AO201" s="118">
        <v>0.14317993355642131</v>
      </c>
      <c r="AP201" s="118">
        <v>0.16274792558153767</v>
      </c>
    </row>
    <row r="202" spans="2:42">
      <c r="B202" s="74">
        <v>43664</v>
      </c>
      <c r="C202" s="117">
        <v>12.013516060643569</v>
      </c>
      <c r="D202" s="117">
        <v>2.2979608839741936</v>
      </c>
      <c r="E202" s="117">
        <v>2.2171110624376649</v>
      </c>
      <c r="F202" s="117">
        <v>1.8322606004535924</v>
      </c>
      <c r="G202" s="117">
        <v>0.84810138779324418</v>
      </c>
      <c r="H202" s="117">
        <v>0.84059628697155098</v>
      </c>
      <c r="I202" s="117">
        <v>0.43700521561857841</v>
      </c>
      <c r="J202" s="117">
        <v>8.3143638023854969</v>
      </c>
      <c r="K202" s="79">
        <v>28.800915300277889</v>
      </c>
      <c r="L202" s="67"/>
      <c r="AK202" s="103">
        <v>43664</v>
      </c>
      <c r="AL202" s="118">
        <v>0.22602527649077736</v>
      </c>
      <c r="AM202" s="118">
        <v>0.19699683206243729</v>
      </c>
      <c r="AN202" s="118">
        <v>0.35604867824848291</v>
      </c>
      <c r="AO202" s="118">
        <v>0.15408506455619572</v>
      </c>
      <c r="AP202" s="118">
        <v>0.15268426585000311</v>
      </c>
    </row>
    <row r="203" spans="2:42">
      <c r="B203" s="74">
        <v>43665</v>
      </c>
      <c r="C203" s="117">
        <v>12.060168902683131</v>
      </c>
      <c r="D203" s="117">
        <v>2.4116796227339128</v>
      </c>
      <c r="E203" s="117">
        <v>2.2746940019199031</v>
      </c>
      <c r="F203" s="117">
        <v>1.8386475128168513</v>
      </c>
      <c r="G203" s="117">
        <v>0.84999609176128399</v>
      </c>
      <c r="H203" s="117">
        <v>0.82916786119971808</v>
      </c>
      <c r="I203" s="117">
        <v>0.44274387644459778</v>
      </c>
      <c r="J203" s="117">
        <v>8.4038714371635734</v>
      </c>
      <c r="K203" s="79">
        <v>29.110969306722975</v>
      </c>
      <c r="L203" s="67"/>
      <c r="AK203" s="103">
        <v>43665</v>
      </c>
      <c r="AL203" s="118">
        <v>0.21850146904655152</v>
      </c>
      <c r="AM203" s="118">
        <v>0.20350432392615755</v>
      </c>
      <c r="AN203" s="118">
        <v>0.327098877691896</v>
      </c>
      <c r="AO203" s="118">
        <v>0.15619686034773667</v>
      </c>
      <c r="AP203" s="118">
        <v>0.1635010497186894</v>
      </c>
    </row>
    <row r="204" spans="2:42">
      <c r="B204" s="74">
        <v>43666</v>
      </c>
      <c r="C204" s="117">
        <v>11.722140415624551</v>
      </c>
      <c r="D204" s="117">
        <v>2.4866497542125434</v>
      </c>
      <c r="E204" s="117">
        <v>2.1744334997031065</v>
      </c>
      <c r="F204" s="117">
        <v>1.3618330593792209</v>
      </c>
      <c r="G204" s="117">
        <v>0.84994164251964344</v>
      </c>
      <c r="H204" s="117">
        <v>0.73625655475946283</v>
      </c>
      <c r="I204" s="117">
        <v>0.34059469203576581</v>
      </c>
      <c r="J204" s="117">
        <v>7.9837211454863315</v>
      </c>
      <c r="K204" s="79">
        <v>27.655570763720625</v>
      </c>
      <c r="L204" s="67"/>
      <c r="AK204" s="103">
        <v>43666</v>
      </c>
      <c r="AL204" s="118">
        <v>0.13357392131424406</v>
      </c>
      <c r="AM204" s="118">
        <v>0.14004482379900768</v>
      </c>
      <c r="AN204" s="118">
        <v>0.25508063207804826</v>
      </c>
      <c r="AO204" s="118">
        <v>0.14312984437203871</v>
      </c>
      <c r="AP204" s="118">
        <v>7.8827229630155371E-2</v>
      </c>
    </row>
    <row r="205" spans="2:42">
      <c r="B205" s="74">
        <v>43667</v>
      </c>
      <c r="C205" s="117">
        <v>11.399662875912497</v>
      </c>
      <c r="D205" s="117">
        <v>2.4588518402935007</v>
      </c>
      <c r="E205" s="117">
        <v>2.1715108915848114</v>
      </c>
      <c r="F205" s="117">
        <v>1.1892201128783324</v>
      </c>
      <c r="G205" s="117">
        <v>0.82869185366153142</v>
      </c>
      <c r="H205" s="117">
        <v>0.6902397444395848</v>
      </c>
      <c r="I205" s="117">
        <v>0.32975424030629619</v>
      </c>
      <c r="J205" s="117">
        <v>7.7386240411159548</v>
      </c>
      <c r="K205" s="79">
        <v>26.80655560019251</v>
      </c>
      <c r="L205" s="67"/>
      <c r="AK205" s="103">
        <v>43667</v>
      </c>
      <c r="AL205" s="118">
        <v>0.11074997732695434</v>
      </c>
      <c r="AM205" s="118">
        <v>0.11702023338122294</v>
      </c>
      <c r="AN205" s="118">
        <v>0.21909618175939613</v>
      </c>
      <c r="AO205" s="118">
        <v>0.12402797612801172</v>
      </c>
      <c r="AP205" s="118">
        <v>7.9354866081882788E-2</v>
      </c>
    </row>
    <row r="206" spans="2:42">
      <c r="B206" s="74">
        <v>43668</v>
      </c>
      <c r="C206" s="117">
        <v>12.117461866591364</v>
      </c>
      <c r="D206" s="117">
        <v>2.3661921272300255</v>
      </c>
      <c r="E206" s="117">
        <v>2.1625903693064097</v>
      </c>
      <c r="F206" s="117">
        <v>1.7065086138531618</v>
      </c>
      <c r="G206" s="117">
        <v>0.81900766711260453</v>
      </c>
      <c r="H206" s="117">
        <v>0.81107620873136765</v>
      </c>
      <c r="I206" s="117">
        <v>0.41161167039440666</v>
      </c>
      <c r="J206" s="117">
        <v>8.2769842737326442</v>
      </c>
      <c r="K206" s="79">
        <v>28.671432796951986</v>
      </c>
      <c r="L206" s="67"/>
      <c r="AK206" s="103">
        <v>43668</v>
      </c>
      <c r="AL206" s="118">
        <v>0.19165557420276744</v>
      </c>
      <c r="AM206" s="118">
        <v>0.18261956195878537</v>
      </c>
      <c r="AN206" s="118">
        <v>0.34111509398368423</v>
      </c>
      <c r="AO206" s="118">
        <v>0.15364007581994346</v>
      </c>
      <c r="AP206" s="118">
        <v>0.10252993672643212</v>
      </c>
    </row>
    <row r="207" spans="2:42">
      <c r="B207" s="74">
        <v>43669</v>
      </c>
      <c r="C207" s="117">
        <v>12.283611461925242</v>
      </c>
      <c r="D207" s="117">
        <v>2.4874921152403933</v>
      </c>
      <c r="E207" s="117">
        <v>2.0318231827619253</v>
      </c>
      <c r="F207" s="117">
        <v>1.9406986826658521</v>
      </c>
      <c r="G207" s="117">
        <v>0.84522983850196265</v>
      </c>
      <c r="H207" s="117">
        <v>0.82779039553486933</v>
      </c>
      <c r="I207" s="117">
        <v>0.47083850497481333</v>
      </c>
      <c r="J207" s="117">
        <v>8.4770803138977833</v>
      </c>
      <c r="K207" s="79">
        <v>29.36456449550284</v>
      </c>
      <c r="L207" s="67"/>
      <c r="AK207" s="103">
        <v>43669</v>
      </c>
      <c r="AL207" s="118">
        <v>0.2090293985055191</v>
      </c>
      <c r="AM207" s="118">
        <v>0.21564544230027077</v>
      </c>
      <c r="AN207" s="118">
        <v>0.37711599262785084</v>
      </c>
      <c r="AO207" s="118">
        <v>0.16686585662113804</v>
      </c>
      <c r="AP207" s="118">
        <v>0.16379728327813459</v>
      </c>
    </row>
    <row r="208" spans="2:42">
      <c r="B208" s="74">
        <v>43670</v>
      </c>
      <c r="C208" s="117">
        <v>12.87945828657087</v>
      </c>
      <c r="D208" s="117">
        <v>2.5548809974683757</v>
      </c>
      <c r="E208" s="117">
        <v>1.9944709601098927</v>
      </c>
      <c r="F208" s="117">
        <v>2.0128466960767826</v>
      </c>
      <c r="G208" s="117">
        <v>0.85845095703912377</v>
      </c>
      <c r="H208" s="117">
        <v>0.85046147032087827</v>
      </c>
      <c r="I208" s="117">
        <v>0.47815531753007467</v>
      </c>
      <c r="J208" s="117">
        <v>8.7779090410697194</v>
      </c>
      <c r="K208" s="79">
        <v>30.406633726185714</v>
      </c>
      <c r="L208" s="67"/>
      <c r="AK208" s="103">
        <v>43670</v>
      </c>
      <c r="AL208" s="118">
        <v>0.21931004003994647</v>
      </c>
      <c r="AM208" s="118">
        <v>0.21766649220161977</v>
      </c>
      <c r="AN208" s="118">
        <v>0.39593212936521877</v>
      </c>
      <c r="AO208" s="118">
        <v>0.18047267300352551</v>
      </c>
      <c r="AP208" s="118">
        <v>0.18367876674418765</v>
      </c>
    </row>
    <row r="209" spans="2:42">
      <c r="B209" s="74">
        <v>43671</v>
      </c>
      <c r="C209" s="117">
        <v>12.933477366827203</v>
      </c>
      <c r="D209" s="117">
        <v>2.4580094792656508</v>
      </c>
      <c r="E209" s="117">
        <v>1.947675827546387</v>
      </c>
      <c r="F209" s="117">
        <v>2.022104331011739</v>
      </c>
      <c r="G209" s="117">
        <v>0.84520261388114248</v>
      </c>
      <c r="H209" s="117">
        <v>0.88077118391912901</v>
      </c>
      <c r="I209" s="117">
        <v>0.4566816244512551</v>
      </c>
      <c r="J209" s="117">
        <v>8.7434924714424085</v>
      </c>
      <c r="K209" s="79">
        <v>30.287414898344917</v>
      </c>
      <c r="L209" s="67"/>
      <c r="AK209" s="103">
        <v>43671</v>
      </c>
      <c r="AL209" s="118">
        <v>0.22442903861446808</v>
      </c>
      <c r="AM209" s="118">
        <v>0.22329974067716529</v>
      </c>
      <c r="AN209" s="118">
        <v>0.4262815328928532</v>
      </c>
      <c r="AO209" s="118">
        <v>0.16593115666257799</v>
      </c>
      <c r="AP209" s="118">
        <v>0.19100794464943849</v>
      </c>
    </row>
    <row r="210" spans="2:42">
      <c r="B210" s="74">
        <v>43672</v>
      </c>
      <c r="C210" s="117">
        <v>13.050518707382592</v>
      </c>
      <c r="D210" s="117">
        <v>2.2550004715538545</v>
      </c>
      <c r="E210" s="117">
        <v>1.9776535943955897</v>
      </c>
      <c r="F210" s="117">
        <v>1.9123684914980099</v>
      </c>
      <c r="G210" s="117">
        <v>0.84486457483929067</v>
      </c>
      <c r="H210" s="117">
        <v>0.88556090922852893</v>
      </c>
      <c r="I210" s="117">
        <v>0.43771391110255903</v>
      </c>
      <c r="J210" s="117">
        <v>8.670342257627123</v>
      </c>
      <c r="K210" s="79">
        <v>30.034022917627553</v>
      </c>
      <c r="L210" s="67"/>
      <c r="AK210" s="103">
        <v>43672</v>
      </c>
      <c r="AL210" s="118">
        <v>0.2150949352026103</v>
      </c>
      <c r="AM210" s="118">
        <v>0.18840803154268712</v>
      </c>
      <c r="AN210" s="118">
        <v>0.42637648459014038</v>
      </c>
      <c r="AO210" s="118">
        <v>0.16344190308872855</v>
      </c>
      <c r="AP210" s="118">
        <v>0.18881174664722603</v>
      </c>
    </row>
    <row r="211" spans="2:42">
      <c r="B211" s="74">
        <v>43673</v>
      </c>
      <c r="C211" s="117">
        <v>12.695302331151549</v>
      </c>
      <c r="D211" s="117">
        <v>2.1387546497105854</v>
      </c>
      <c r="E211" s="117">
        <v>1.9495898256962139</v>
      </c>
      <c r="F211" s="117">
        <v>1.4406236359462756</v>
      </c>
      <c r="G211" s="117">
        <v>0.83093334744240077</v>
      </c>
      <c r="H211" s="117">
        <v>0.77755389502023253</v>
      </c>
      <c r="I211" s="117">
        <v>0.42359835283159314</v>
      </c>
      <c r="J211" s="117">
        <v>8.2209401336400703</v>
      </c>
      <c r="K211" s="79">
        <v>28.477296171438923</v>
      </c>
      <c r="L211" s="67"/>
      <c r="AK211" s="103">
        <v>43673</v>
      </c>
      <c r="AL211" s="118">
        <v>0.19692842703042901</v>
      </c>
      <c r="AM211" s="118">
        <v>0.1178818504054934</v>
      </c>
      <c r="AN211" s="118">
        <v>0.28615600488179771</v>
      </c>
      <c r="AO211" s="118">
        <v>0.11579993314351941</v>
      </c>
      <c r="AP211" s="118">
        <v>0.14602776526863662</v>
      </c>
    </row>
    <row r="212" spans="2:42">
      <c r="B212" s="74">
        <v>43674</v>
      </c>
      <c r="C212" s="117">
        <v>12.52751579399172</v>
      </c>
      <c r="D212" s="117">
        <v>2.0157699396445175</v>
      </c>
      <c r="E212" s="117">
        <v>1.9809604588016743</v>
      </c>
      <c r="F212" s="117">
        <v>1.2014199743599352</v>
      </c>
      <c r="G212" s="117">
        <v>0.8226590073288097</v>
      </c>
      <c r="H212" s="117">
        <v>0.71655597292141116</v>
      </c>
      <c r="I212" s="117">
        <v>0.41230869683594124</v>
      </c>
      <c r="J212" s="117">
        <v>7.9858884491852038</v>
      </c>
      <c r="K212" s="79">
        <v>27.663078293069212</v>
      </c>
      <c r="L212" s="67"/>
      <c r="AK212" s="103">
        <v>43674</v>
      </c>
      <c r="AL212" s="118">
        <v>9.5140459948777026E-2</v>
      </c>
      <c r="AM212" s="118">
        <v>0.11124053420578167</v>
      </c>
      <c r="AN212" s="118">
        <v>0.17176986334737285</v>
      </c>
      <c r="AO212" s="118">
        <v>0.11452847286496186</v>
      </c>
      <c r="AP212" s="118">
        <v>0.11398461650267766</v>
      </c>
    </row>
    <row r="213" spans="2:42">
      <c r="B213" s="74">
        <v>43675</v>
      </c>
      <c r="C213" s="117">
        <v>12.886824524787638</v>
      </c>
      <c r="D213" s="117">
        <v>1.9146866163025444</v>
      </c>
      <c r="E213" s="117">
        <v>2.2494189795078481</v>
      </c>
      <c r="F213" s="117">
        <v>1.7156964583723995</v>
      </c>
      <c r="G213" s="117">
        <v>0.84781714978777556</v>
      </c>
      <c r="H213" s="117">
        <v>0.91083958966368361</v>
      </c>
      <c r="I213" s="117">
        <v>0.45675532829042093</v>
      </c>
      <c r="J213" s="117">
        <v>8.5154547676033054</v>
      </c>
      <c r="K213" s="79">
        <v>29.497493414315617</v>
      </c>
      <c r="L213" s="67"/>
      <c r="AK213" s="103">
        <v>43675</v>
      </c>
      <c r="AL213" s="118">
        <v>0.20033997786088562</v>
      </c>
      <c r="AM213" s="118">
        <v>0.18003047689568283</v>
      </c>
      <c r="AN213" s="118">
        <v>0.30857656786030879</v>
      </c>
      <c r="AO213" s="118">
        <v>0.13787271613621407</v>
      </c>
      <c r="AP213" s="118">
        <v>0.16850389507085284</v>
      </c>
    </row>
    <row r="214" spans="2:42">
      <c r="B214" s="74">
        <v>43676</v>
      </c>
      <c r="C214" s="117">
        <v>12.940843605043977</v>
      </c>
      <c r="D214" s="117">
        <v>2.0284053550622647</v>
      </c>
      <c r="E214" s="117">
        <v>2.2685712672532414</v>
      </c>
      <c r="F214" s="117">
        <v>1.7088261615810496</v>
      </c>
      <c r="G214" s="117">
        <v>0.84733423687084419</v>
      </c>
      <c r="H214" s="117">
        <v>0.95601867974460597</v>
      </c>
      <c r="I214" s="117">
        <v>0.50449003030893602</v>
      </c>
      <c r="J214" s="117">
        <v>8.6260275083624549</v>
      </c>
      <c r="K214" s="79">
        <v>29.880516844227376</v>
      </c>
      <c r="L214" s="67"/>
      <c r="AK214" s="103">
        <v>43676</v>
      </c>
      <c r="AL214" s="118">
        <v>0.12427577297241142</v>
      </c>
      <c r="AM214" s="118">
        <v>0.19252415056851255</v>
      </c>
      <c r="AN214" s="118">
        <v>0.33777907450889044</v>
      </c>
      <c r="AO214" s="118">
        <v>0.13759096447406483</v>
      </c>
      <c r="AP214" s="118">
        <v>0.15008465074007976</v>
      </c>
    </row>
    <row r="215" spans="2:42">
      <c r="B215" s="74">
        <v>43677</v>
      </c>
      <c r="C215" s="117">
        <v>12.87945828657087</v>
      </c>
      <c r="D215" s="117">
        <v>2.1362275666270358</v>
      </c>
      <c r="E215" s="117">
        <v>2.169757879239214</v>
      </c>
      <c r="F215" s="117">
        <v>1.7169879682170479</v>
      </c>
      <c r="G215" s="117">
        <v>0.84342134583318717</v>
      </c>
      <c r="H215" s="117">
        <v>0.97888975061437922</v>
      </c>
      <c r="I215" s="117">
        <v>0.49862714437539579</v>
      </c>
      <c r="J215" s="117">
        <v>8.6133978587956825</v>
      </c>
      <c r="K215" s="79">
        <v>29.83676780027281</v>
      </c>
      <c r="L215" s="67"/>
      <c r="AK215" s="103">
        <v>43677</v>
      </c>
      <c r="AL215" s="118">
        <v>0.14016791392428848</v>
      </c>
      <c r="AM215" s="118">
        <v>0.18879203934071007</v>
      </c>
      <c r="AN215" s="118">
        <v>0.36054056641624649</v>
      </c>
      <c r="AO215" s="118">
        <v>0.14104130427324707</v>
      </c>
      <c r="AP215" s="118">
        <v>0.12334767913395893</v>
      </c>
    </row>
    <row r="216" spans="2:42">
      <c r="B216" s="74">
        <v>43678</v>
      </c>
      <c r="C216" s="117">
        <v>12.150320171318594</v>
      </c>
      <c r="D216" s="117">
        <v>2.2404507390896238</v>
      </c>
      <c r="E216" s="117">
        <v>2.2446859221936077</v>
      </c>
      <c r="F216" s="117">
        <v>2.0078915751899942</v>
      </c>
      <c r="G216" s="117">
        <v>0.85103304617553854</v>
      </c>
      <c r="H216" s="117">
        <v>0.77694754009352229</v>
      </c>
      <c r="I216" s="117">
        <v>0.42967051516622329</v>
      </c>
      <c r="J216" s="117">
        <v>8.4013964483199928</v>
      </c>
      <c r="K216" s="79">
        <v>29.102395957547095</v>
      </c>
      <c r="L216" s="67"/>
      <c r="AK216" s="103">
        <v>43678</v>
      </c>
      <c r="AL216" s="118">
        <v>0.2450114630969395</v>
      </c>
      <c r="AM216" s="118">
        <v>0.20401449306496364</v>
      </c>
      <c r="AN216" s="118">
        <v>0.41241844100306568</v>
      </c>
      <c r="AO216" s="118">
        <v>0.16939280346488259</v>
      </c>
      <c r="AP216" s="118">
        <v>0.22178892733938152</v>
      </c>
    </row>
    <row r="217" spans="2:42">
      <c r="B217" s="74">
        <v>43679</v>
      </c>
      <c r="C217" s="117">
        <v>11.443613052029736</v>
      </c>
      <c r="D217" s="117">
        <v>2.2228440535172105</v>
      </c>
      <c r="E217" s="117">
        <v>2.2092141287784335</v>
      </c>
      <c r="F217" s="117">
        <v>1.9730842773008015</v>
      </c>
      <c r="G217" s="117">
        <v>0.85684608726725164</v>
      </c>
      <c r="H217" s="117">
        <v>0.79047855020890856</v>
      </c>
      <c r="I217" s="117">
        <v>0.43821310024197735</v>
      </c>
      <c r="J217" s="117">
        <v>8.0902325721113684</v>
      </c>
      <c r="K217" s="79">
        <v>28.02452582145569</v>
      </c>
      <c r="L217" s="67"/>
      <c r="AK217" s="103">
        <v>43679</v>
      </c>
      <c r="AL217" s="118">
        <v>0.21607368325529822</v>
      </c>
      <c r="AM217" s="118">
        <v>0.20556125963846647</v>
      </c>
      <c r="AN217" s="118">
        <v>0.3774640335929032</v>
      </c>
      <c r="AO217" s="118">
        <v>0.1681688105733691</v>
      </c>
      <c r="AP217" s="118">
        <v>0.2345914547418054</v>
      </c>
    </row>
    <row r="218" spans="2:42">
      <c r="B218" s="74">
        <v>43680</v>
      </c>
      <c r="C218" s="117">
        <v>11.179681184736797</v>
      </c>
      <c r="D218" s="117">
        <v>2.1717846653572113</v>
      </c>
      <c r="E218" s="117">
        <v>2.176324119590785</v>
      </c>
      <c r="F218" s="117">
        <v>1.589864414823853</v>
      </c>
      <c r="G218" s="117">
        <v>0.84230179872831357</v>
      </c>
      <c r="H218" s="117">
        <v>0.68864792067148517</v>
      </c>
      <c r="I218" s="117">
        <v>0.42564685082972986</v>
      </c>
      <c r="J218" s="117">
        <v>7.7411887360353191</v>
      </c>
      <c r="K218" s="79">
        <v>26.815439690773495</v>
      </c>
      <c r="L218" s="67"/>
      <c r="AK218" s="103">
        <v>43680</v>
      </c>
      <c r="AL218" s="118">
        <v>0.16236152677034482</v>
      </c>
      <c r="AM218" s="118">
        <v>0.15689386593935753</v>
      </c>
      <c r="AN218" s="118">
        <v>0.25836854138645798</v>
      </c>
      <c r="AO218" s="118">
        <v>0.15104035077845082</v>
      </c>
      <c r="AP218" s="118">
        <v>0.19882682450136763</v>
      </c>
    </row>
    <row r="219" spans="2:42">
      <c r="B219" s="74">
        <v>43681</v>
      </c>
      <c r="C219" s="117">
        <v>11.008716363236591</v>
      </c>
      <c r="D219" s="117">
        <v>2.1392122970482461</v>
      </c>
      <c r="E219" s="117">
        <v>2.2026524256815541</v>
      </c>
      <c r="F219" s="117">
        <v>1.3427643091557748</v>
      </c>
      <c r="G219" s="117">
        <v>0.82977720762474738</v>
      </c>
      <c r="H219" s="117">
        <v>0.63121681091026727</v>
      </c>
      <c r="I219" s="117">
        <v>0.35264736051315687</v>
      </c>
      <c r="J219" s="117">
        <v>7.5109674237862407</v>
      </c>
      <c r="K219" s="79">
        <v>26.017954197956577</v>
      </c>
      <c r="L219" s="67"/>
      <c r="AK219" s="103">
        <v>43681</v>
      </c>
      <c r="AL219" s="118">
        <v>8.7603915818097677E-2</v>
      </c>
      <c r="AM219" s="118">
        <v>0.12926807297650525</v>
      </c>
      <c r="AN219" s="118">
        <v>0.21502078762672908</v>
      </c>
      <c r="AO219" s="118">
        <v>0.13264371901728783</v>
      </c>
      <c r="AP219" s="118">
        <v>0.17255709217469087</v>
      </c>
    </row>
    <row r="220" spans="2:42">
      <c r="B220" s="74">
        <v>43682</v>
      </c>
      <c r="C220" s="117">
        <v>11.531065103580534</v>
      </c>
      <c r="D220" s="117">
        <v>2.0890332431668672</v>
      </c>
      <c r="E220" s="117">
        <v>2.3794451840634836</v>
      </c>
      <c r="F220" s="117">
        <v>1.7728731075337436</v>
      </c>
      <c r="G220" s="117">
        <v>0.85716971927353036</v>
      </c>
      <c r="H220" s="117">
        <v>0.74733036972819633</v>
      </c>
      <c r="I220" s="117">
        <v>0.36575662424697647</v>
      </c>
      <c r="J220" s="117">
        <v>8.0124646011650853</v>
      </c>
      <c r="K220" s="79">
        <v>27.755137952758417</v>
      </c>
      <c r="L220" s="67"/>
      <c r="AK220" s="103">
        <v>43682</v>
      </c>
      <c r="AL220" s="118">
        <v>0.18967560176056669</v>
      </c>
      <c r="AM220" s="118">
        <v>0.18821526611014505</v>
      </c>
      <c r="AN220" s="118">
        <v>0.33704850525091617</v>
      </c>
      <c r="AO220" s="118">
        <v>0.16083415408212687</v>
      </c>
      <c r="AP220" s="118">
        <v>0.15756607700006459</v>
      </c>
    </row>
    <row r="221" spans="2:42">
      <c r="B221" s="74">
        <v>43683</v>
      </c>
      <c r="C221" s="117">
        <v>12.066807401369186</v>
      </c>
      <c r="D221" s="117">
        <v>2.1911520194868657</v>
      </c>
      <c r="E221" s="117">
        <v>2.430188419655261</v>
      </c>
      <c r="F221" s="117">
        <v>1.8408254793040462</v>
      </c>
      <c r="G221" s="117">
        <v>0.85781503565114525</v>
      </c>
      <c r="H221" s="117">
        <v>0.7948799981916721</v>
      </c>
      <c r="I221" s="117">
        <v>0.39705273457257784</v>
      </c>
      <c r="J221" s="117">
        <v>8.3517703666707952</v>
      </c>
      <c r="K221" s="79">
        <v>28.930491454901553</v>
      </c>
      <c r="L221" s="67"/>
      <c r="AK221" s="103">
        <v>43683</v>
      </c>
      <c r="AL221" s="118">
        <v>0.18397359824096154</v>
      </c>
      <c r="AM221" s="118">
        <v>0.19861365824964156</v>
      </c>
      <c r="AN221" s="118">
        <v>0.3680249225775199</v>
      </c>
      <c r="AO221" s="118">
        <v>0.16712385919524236</v>
      </c>
      <c r="AP221" s="118">
        <v>0.14884773926353631</v>
      </c>
    </row>
    <row r="222" spans="2:42">
      <c r="B222" s="74">
        <v>43684</v>
      </c>
      <c r="C222" s="117">
        <v>11.980143206138671</v>
      </c>
      <c r="D222" s="117">
        <v>2.1136826029682463</v>
      </c>
      <c r="E222" s="117">
        <v>2.3745582163862498</v>
      </c>
      <c r="F222" s="117">
        <v>1.8153338239408559</v>
      </c>
      <c r="G222" s="117">
        <v>0.85634619429867675</v>
      </c>
      <c r="H222" s="117">
        <v>0.78123399172678576</v>
      </c>
      <c r="I222" s="117">
        <v>0.4260230965763967</v>
      </c>
      <c r="J222" s="117">
        <v>8.257857859245707</v>
      </c>
      <c r="K222" s="79">
        <v>28.605178991281587</v>
      </c>
      <c r="L222" s="67"/>
      <c r="AK222" s="103">
        <v>43684</v>
      </c>
      <c r="AL222" s="118">
        <v>0.19647948498623857</v>
      </c>
      <c r="AM222" s="118">
        <v>0.19944645469062069</v>
      </c>
      <c r="AN222" s="118">
        <v>0.33721273029607707</v>
      </c>
      <c r="AO222" s="118">
        <v>0.16999503400990967</v>
      </c>
      <c r="AP222" s="118">
        <v>0.1356228942322599</v>
      </c>
    </row>
    <row r="223" spans="2:42">
      <c r="B223" s="74">
        <v>43685</v>
      </c>
      <c r="C223" s="117">
        <v>12.069958826650295</v>
      </c>
      <c r="D223" s="117">
        <v>2.033572183613765</v>
      </c>
      <c r="E223" s="117">
        <v>2.3041970308097754</v>
      </c>
      <c r="F223" s="117">
        <v>1.7090437370809954</v>
      </c>
      <c r="G223" s="117">
        <v>0.86079134644910804</v>
      </c>
      <c r="H223" s="117">
        <v>0.77805268549630613</v>
      </c>
      <c r="I223" s="117">
        <v>0.45016049545474596</v>
      </c>
      <c r="J223" s="117">
        <v>8.2004126039118006</v>
      </c>
      <c r="K223" s="79">
        <v>28.406188909466792</v>
      </c>
      <c r="L223" s="67"/>
      <c r="AK223" s="103">
        <v>43685</v>
      </c>
      <c r="AL223" s="118">
        <v>0.19667880875420593</v>
      </c>
      <c r="AM223" s="118">
        <v>0.14471954220290811</v>
      </c>
      <c r="AN223" s="118">
        <v>0.34972276456527074</v>
      </c>
      <c r="AO223" s="118">
        <v>0.15194671937478862</v>
      </c>
      <c r="AP223" s="118">
        <v>0.20079343793721829</v>
      </c>
    </row>
    <row r="224" spans="2:42">
      <c r="B224" s="74">
        <v>43686</v>
      </c>
      <c r="C224" s="117">
        <v>11.973840355576447</v>
      </c>
      <c r="D224" s="117">
        <v>2.0969562516744533</v>
      </c>
      <c r="E224" s="117">
        <v>2.2831676735931477</v>
      </c>
      <c r="F224" s="117">
        <v>1.6024113119779857</v>
      </c>
      <c r="G224" s="117">
        <v>0.86057256212390043</v>
      </c>
      <c r="H224" s="117">
        <v>0.75771668694603689</v>
      </c>
      <c r="I224" s="117">
        <v>0.42637910097292914</v>
      </c>
      <c r="J224" s="117">
        <v>8.1173230050741196</v>
      </c>
      <c r="K224" s="79">
        <v>28.11836694793902</v>
      </c>
      <c r="L224" s="67"/>
      <c r="AK224" s="103">
        <v>43686</v>
      </c>
      <c r="AL224" s="118">
        <v>0.10462482184676966</v>
      </c>
      <c r="AM224" s="118">
        <v>0.17915666785222753</v>
      </c>
      <c r="AN224" s="118">
        <v>0.3364001141399704</v>
      </c>
      <c r="AO224" s="118">
        <v>0.13117743877908752</v>
      </c>
      <c r="AP224" s="118">
        <v>0.1072472466846937</v>
      </c>
    </row>
    <row r="225" spans="2:42">
      <c r="B225" s="74">
        <v>43687</v>
      </c>
      <c r="C225" s="117">
        <v>11.05204846085185</v>
      </c>
      <c r="D225" s="117">
        <v>2.0476575320716957</v>
      </c>
      <c r="E225" s="117">
        <v>2.0814686344244655</v>
      </c>
      <c r="F225" s="117">
        <v>1.1492380544689198</v>
      </c>
      <c r="G225" s="117">
        <v>0.84596497544933136</v>
      </c>
      <c r="H225" s="117">
        <v>0.64708964741880504</v>
      </c>
      <c r="I225" s="117">
        <v>0.41740141447487472</v>
      </c>
      <c r="J225" s="117">
        <v>7.4029647507171639</v>
      </c>
      <c r="K225" s="79">
        <v>25.643833469877105</v>
      </c>
      <c r="L225" s="67"/>
      <c r="AK225" s="103">
        <v>43687</v>
      </c>
      <c r="AL225" s="118">
        <v>4.1275697119530115E-2</v>
      </c>
      <c r="AM225" s="118">
        <v>7.4314798707219701E-2</v>
      </c>
      <c r="AN225" s="118">
        <v>0.30463490605241289</v>
      </c>
      <c r="AO225" s="118">
        <v>0.13747411953558214</v>
      </c>
      <c r="AP225" s="118">
        <v>6.2490717736202232E-2</v>
      </c>
    </row>
    <row r="226" spans="2:42">
      <c r="B226" s="74">
        <v>43688</v>
      </c>
      <c r="C226" s="117">
        <v>10.103469451237819</v>
      </c>
      <c r="D226" s="117">
        <v>2.0476575320716957</v>
      </c>
      <c r="E226" s="117">
        <v>2.0276647395541167</v>
      </c>
      <c r="F226" s="117">
        <v>1.0733301917727189</v>
      </c>
      <c r="G226" s="117">
        <v>0.83228608603651033</v>
      </c>
      <c r="H226" s="117">
        <v>0.59318577340304712</v>
      </c>
      <c r="I226" s="117">
        <v>0.39329373091595532</v>
      </c>
      <c r="J226" s="117">
        <v>6.9281337642746266</v>
      </c>
      <c r="K226" s="79">
        <v>23.999021269266493</v>
      </c>
      <c r="L226" s="67"/>
      <c r="AK226" s="103">
        <v>43688</v>
      </c>
      <c r="AL226" s="118">
        <v>5.1547589948543943E-2</v>
      </c>
      <c r="AM226" s="118">
        <v>7.9700215692217913E-2</v>
      </c>
      <c r="AN226" s="118">
        <v>0.27512545234164992</v>
      </c>
      <c r="AO226" s="118">
        <v>0.10965571878427305</v>
      </c>
      <c r="AP226" s="118">
        <v>8.118867317244384E-2</v>
      </c>
    </row>
    <row r="227" spans="2:42">
      <c r="B227" s="74">
        <v>43689</v>
      </c>
      <c r="C227" s="117">
        <v>10.795995156761684</v>
      </c>
      <c r="D227" s="117">
        <v>2.0661445519227297</v>
      </c>
      <c r="E227" s="117">
        <v>2.3676424005853285</v>
      </c>
      <c r="F227" s="117">
        <v>1.6212681486223066</v>
      </c>
      <c r="G227" s="117">
        <v>0.86123540721599778</v>
      </c>
      <c r="H227" s="117">
        <v>0.59769521288153482</v>
      </c>
      <c r="I227" s="117">
        <v>0.4132224598809533</v>
      </c>
      <c r="J227" s="117">
        <v>7.598717827795916</v>
      </c>
      <c r="K227" s="79">
        <v>26.321921165666449</v>
      </c>
      <c r="L227" s="67"/>
      <c r="AK227" s="103">
        <v>43689</v>
      </c>
      <c r="AL227" s="118">
        <v>0.10114449448248611</v>
      </c>
      <c r="AM227" s="118">
        <v>0.15691052965496011</v>
      </c>
      <c r="AN227" s="118">
        <v>0.32138160612396782</v>
      </c>
      <c r="AO227" s="118">
        <v>0.1220728290412266</v>
      </c>
      <c r="AP227" s="118">
        <v>0.2039699598634899</v>
      </c>
    </row>
    <row r="228" spans="2:42">
      <c r="B228" s="74">
        <v>43690</v>
      </c>
      <c r="C228" s="117">
        <v>11.52239868405748</v>
      </c>
      <c r="D228" s="117">
        <v>2.2466130790399688</v>
      </c>
      <c r="E228" s="117">
        <v>2.4685002819014361</v>
      </c>
      <c r="F228" s="117">
        <v>1.6866369008281892</v>
      </c>
      <c r="G228" s="117">
        <v>0.86948623804407277</v>
      </c>
      <c r="H228" s="117">
        <v>0.62275313147485045</v>
      </c>
      <c r="I228" s="117">
        <v>0.41815680713627973</v>
      </c>
      <c r="J228" s="117">
        <v>8.0497502969259713</v>
      </c>
      <c r="K228" s="79">
        <v>27.884295419408254</v>
      </c>
      <c r="L228" s="67"/>
      <c r="AK228" s="103">
        <v>43690</v>
      </c>
      <c r="AL228" s="118">
        <v>0.14085023698016108</v>
      </c>
      <c r="AM228" s="118">
        <v>0.15681148177530368</v>
      </c>
      <c r="AN228" s="118">
        <v>0.29726690260138933</v>
      </c>
      <c r="AO228" s="118">
        <v>0.13353567128397587</v>
      </c>
      <c r="AP228" s="118">
        <v>0.20626938480386972</v>
      </c>
    </row>
    <row r="229" spans="2:42">
      <c r="B229" s="74">
        <v>43691</v>
      </c>
      <c r="C229" s="117">
        <v>12.016384596871433</v>
      </c>
      <c r="D229" s="117">
        <v>2.218442382124107</v>
      </c>
      <c r="E229" s="117">
        <v>2.4125013660792654</v>
      </c>
      <c r="F229" s="117">
        <v>1.6205546883553994</v>
      </c>
      <c r="G229" s="117">
        <v>0.8734457798821742</v>
      </c>
      <c r="H229" s="117">
        <v>0.61842487772807697</v>
      </c>
      <c r="I229" s="117">
        <v>0.42248699249590449</v>
      </c>
      <c r="J229" s="117">
        <v>8.1908607901866617</v>
      </c>
      <c r="K229" s="79">
        <v>28.373101473723022</v>
      </c>
      <c r="L229" s="67"/>
      <c r="AK229" s="103">
        <v>43691</v>
      </c>
      <c r="AL229" s="118">
        <v>7.7319705228142036E-2</v>
      </c>
      <c r="AM229" s="118">
        <v>0.15052100700316157</v>
      </c>
      <c r="AN229" s="118">
        <v>0.21968801235578142</v>
      </c>
      <c r="AO229" s="118">
        <v>0.14168554796474059</v>
      </c>
      <c r="AP229" s="118">
        <v>0.21503814852593262</v>
      </c>
    </row>
    <row r="230" spans="2:42">
      <c r="B230" s="74">
        <v>43692</v>
      </c>
      <c r="C230" s="117">
        <v>11.559427931110518</v>
      </c>
      <c r="D230" s="117">
        <v>2.1506566426703149</v>
      </c>
      <c r="E230" s="117">
        <v>2.3433020630407193</v>
      </c>
      <c r="F230" s="117">
        <v>1.2442847719440457</v>
      </c>
      <c r="G230" s="117">
        <v>0.87309715322746684</v>
      </c>
      <c r="H230" s="117">
        <v>0.59082442422298065</v>
      </c>
      <c r="I230" s="117">
        <v>0.42247166263166036</v>
      </c>
      <c r="J230" s="117">
        <v>7.7857560710211224</v>
      </c>
      <c r="K230" s="79">
        <v>26.969820719868828</v>
      </c>
      <c r="L230" s="67"/>
      <c r="AK230" s="103">
        <v>43692</v>
      </c>
      <c r="AL230" s="118">
        <v>4.5770560066838682E-2</v>
      </c>
      <c r="AM230" s="118">
        <v>0.12205603243727714</v>
      </c>
      <c r="AN230" s="118">
        <v>0.19174848200419828</v>
      </c>
      <c r="AO230" s="118">
        <v>0.12411297220804639</v>
      </c>
      <c r="AP230" s="118">
        <v>0.11513513147194851</v>
      </c>
    </row>
    <row r="231" spans="2:42">
      <c r="B231" s="74">
        <v>43693</v>
      </c>
      <c r="C231" s="117">
        <v>11.398705241773921</v>
      </c>
      <c r="D231" s="117">
        <v>1.8839153562482496</v>
      </c>
      <c r="E231" s="117">
        <v>2.2547651271205265</v>
      </c>
      <c r="F231" s="117">
        <v>1.3858130483159365</v>
      </c>
      <c r="G231" s="117">
        <v>0.87557779093256349</v>
      </c>
      <c r="H231" s="117">
        <v>0.61083216754210445</v>
      </c>
      <c r="I231" s="117">
        <v>0.42815357516117869</v>
      </c>
      <c r="J231" s="117">
        <v>7.6452110088006435</v>
      </c>
      <c r="K231" s="79">
        <v>26.482973315895123</v>
      </c>
      <c r="L231" s="67"/>
      <c r="AK231" s="103">
        <v>43693</v>
      </c>
      <c r="AL231" s="118">
        <v>8.8387773332575997E-2</v>
      </c>
      <c r="AM231" s="118">
        <v>0.13369376895775736</v>
      </c>
      <c r="AN231" s="118">
        <v>0.2211907140643514</v>
      </c>
      <c r="AO231" s="118">
        <v>0.13842094686351583</v>
      </c>
      <c r="AP231" s="118">
        <v>0.10874048618133798</v>
      </c>
    </row>
    <row r="232" spans="2:42">
      <c r="B232" s="74">
        <v>43694</v>
      </c>
      <c r="C232" s="117">
        <v>11.342767443034225</v>
      </c>
      <c r="D232" s="117">
        <v>1.9825127954537656</v>
      </c>
      <c r="E232" s="117">
        <v>2.1224923522812125</v>
      </c>
      <c r="F232" s="117">
        <v>1.1039062739123415</v>
      </c>
      <c r="G232" s="117">
        <v>0.85547560147937962</v>
      </c>
      <c r="H232" s="117">
        <v>0.59255939029797144</v>
      </c>
      <c r="I232" s="117">
        <v>0.43664894500561846</v>
      </c>
      <c r="J232" s="117">
        <v>7.4823050399630588</v>
      </c>
      <c r="K232" s="79">
        <v>25.91866784142757</v>
      </c>
      <c r="L232" s="67"/>
      <c r="AK232" s="103">
        <v>43694</v>
      </c>
      <c r="AL232" s="118">
        <v>5.8168946352987284E-2</v>
      </c>
      <c r="AM232" s="118">
        <v>8.6338837531926282E-2</v>
      </c>
      <c r="AN232" s="118">
        <v>0.23111058751764077</v>
      </c>
      <c r="AO232" s="118">
        <v>0.12330565774768644</v>
      </c>
      <c r="AP232" s="118">
        <v>6.1888127209063441E-2</v>
      </c>
    </row>
    <row r="233" spans="2:42">
      <c r="B233" s="74">
        <v>43695</v>
      </c>
      <c r="C233" s="117">
        <v>11.105622690630716</v>
      </c>
      <c r="D233" s="117">
        <v>1.9904358039613517</v>
      </c>
      <c r="E233" s="117">
        <v>2.1477543384828213</v>
      </c>
      <c r="F233" s="117">
        <v>1.047013637298023</v>
      </c>
      <c r="G233" s="117">
        <v>0.84316849627772583</v>
      </c>
      <c r="H233" s="117">
        <v>0.59703331905939672</v>
      </c>
      <c r="I233" s="117">
        <v>0.44526693067937256</v>
      </c>
      <c r="J233" s="117">
        <v>7.3767579196610065</v>
      </c>
      <c r="K233" s="79">
        <v>25.553053136050416</v>
      </c>
      <c r="L233" s="67"/>
      <c r="AK233" s="103">
        <v>43695</v>
      </c>
      <c r="AL233" s="118">
        <v>5.6166750301719567E-2</v>
      </c>
      <c r="AM233" s="118">
        <v>8.6724750497002734E-2</v>
      </c>
      <c r="AN233" s="118">
        <v>0.23110888570370128</v>
      </c>
      <c r="AO233" s="118">
        <v>0.10095476627659167</v>
      </c>
      <c r="AP233" s="118">
        <v>6.3129867102853759E-2</v>
      </c>
    </row>
    <row r="234" spans="2:42">
      <c r="B234" s="74">
        <v>43696</v>
      </c>
      <c r="C234" s="117">
        <v>11.792633401912639</v>
      </c>
      <c r="D234" s="117">
        <v>1.9754701212248</v>
      </c>
      <c r="E234" s="117">
        <v>2.4313946326441447</v>
      </c>
      <c r="F234" s="117">
        <v>1.5016465313319765</v>
      </c>
      <c r="G234" s="117">
        <v>0.86422632527602949</v>
      </c>
      <c r="H234" s="117">
        <v>0.71254844932759942</v>
      </c>
      <c r="I234" s="117">
        <v>0.46028408097274565</v>
      </c>
      <c r="J234" s="117">
        <v>8.0106505517212909</v>
      </c>
      <c r="K234" s="79">
        <v>27.748854094411222</v>
      </c>
      <c r="L234" s="67"/>
      <c r="AK234" s="103">
        <v>43696</v>
      </c>
      <c r="AL234" s="118">
        <v>0.14604385291180461</v>
      </c>
      <c r="AM234" s="118">
        <v>0.13428003584921461</v>
      </c>
      <c r="AN234" s="118">
        <v>0.29685251090712261</v>
      </c>
      <c r="AO234" s="118">
        <v>0.12560157450505807</v>
      </c>
      <c r="AP234" s="118">
        <v>0.11489781417752615</v>
      </c>
    </row>
    <row r="235" spans="2:42">
      <c r="B235" s="74">
        <v>43697</v>
      </c>
      <c r="C235" s="117">
        <v>11.838329068488733</v>
      </c>
      <c r="D235" s="117">
        <v>2.1515369769489352</v>
      </c>
      <c r="E235" s="117">
        <v>2.4140906260186248</v>
      </c>
      <c r="F235" s="117">
        <v>1.7577372430089566</v>
      </c>
      <c r="G235" s="117">
        <v>0.8691499464106679</v>
      </c>
      <c r="H235" s="117">
        <v>0.72016512519385423</v>
      </c>
      <c r="I235" s="117">
        <v>0.47718484823662316</v>
      </c>
      <c r="J235" s="117">
        <v>8.2095106451125766</v>
      </c>
      <c r="K235" s="79">
        <v>28.437704479418972</v>
      </c>
      <c r="L235" s="67"/>
      <c r="AK235" s="103">
        <v>43697</v>
      </c>
      <c r="AL235" s="118">
        <v>0.19094993011981862</v>
      </c>
      <c r="AM235" s="118">
        <v>0.17653073102388345</v>
      </c>
      <c r="AN235" s="118">
        <v>0.34208757632574716</v>
      </c>
      <c r="AO235" s="118">
        <v>0.12245044386945948</v>
      </c>
      <c r="AP235" s="118">
        <v>0.18922098941942986</v>
      </c>
    </row>
    <row r="236" spans="2:42">
      <c r="B236" s="74">
        <v>43698</v>
      </c>
      <c r="C236" s="117">
        <v>12.109351642664166</v>
      </c>
      <c r="D236" s="117">
        <v>2.210519373616521</v>
      </c>
      <c r="E236" s="117">
        <v>2.3872563687929933</v>
      </c>
      <c r="F236" s="117">
        <v>1.7462470094511819</v>
      </c>
      <c r="G236" s="117">
        <v>0.86752659268609478</v>
      </c>
      <c r="H236" s="117">
        <v>0.71146691287643327</v>
      </c>
      <c r="I236" s="117">
        <v>0.46345286092397664</v>
      </c>
      <c r="J236" s="117">
        <v>8.3181256861636967</v>
      </c>
      <c r="K236" s="79">
        <v>28.813946447175059</v>
      </c>
      <c r="L236" s="67"/>
      <c r="AK236" s="103">
        <v>43698</v>
      </c>
      <c r="AL236" s="118">
        <v>0.21206929115276324</v>
      </c>
      <c r="AM236" s="118">
        <v>0.17760071287479459</v>
      </c>
      <c r="AN236" s="118">
        <v>0.34053382019899164</v>
      </c>
      <c r="AO236" s="118">
        <v>0.14255889851575257</v>
      </c>
      <c r="AP236" s="118">
        <v>0.15251812068563836</v>
      </c>
    </row>
    <row r="237" spans="2:42">
      <c r="B237" s="74">
        <v>43699</v>
      </c>
      <c r="C237" s="117">
        <v>12.199955119496074</v>
      </c>
      <c r="D237" s="117">
        <v>2.1814683424220389</v>
      </c>
      <c r="E237" s="117">
        <v>2.3339902792737619</v>
      </c>
      <c r="F237" s="117">
        <v>1.6635516796258321</v>
      </c>
      <c r="G237" s="117">
        <v>0.86061573469845931</v>
      </c>
      <c r="H237" s="117">
        <v>0.71682666377169968</v>
      </c>
      <c r="I237" s="117">
        <v>0.47771467281705976</v>
      </c>
      <c r="J237" s="117">
        <v>8.2930857542982324</v>
      </c>
      <c r="K237" s="79">
        <v>28.727208246403162</v>
      </c>
      <c r="L237" s="67"/>
      <c r="AK237" s="103">
        <v>43699</v>
      </c>
      <c r="AL237" s="118">
        <v>0.16999405936846521</v>
      </c>
      <c r="AM237" s="118">
        <v>0.16353209843991598</v>
      </c>
      <c r="AN237" s="118">
        <v>0.3458085925044429</v>
      </c>
      <c r="AO237" s="118">
        <v>0.14262353947772841</v>
      </c>
      <c r="AP237" s="118">
        <v>0.11086846277089946</v>
      </c>
    </row>
    <row r="238" spans="2:42">
      <c r="B238" s="74">
        <v>43700</v>
      </c>
      <c r="C238" s="117">
        <v>12.489098389037894</v>
      </c>
      <c r="D238" s="117">
        <v>2.2193227164027278</v>
      </c>
      <c r="E238" s="117">
        <v>2.1123552788614299</v>
      </c>
      <c r="F238" s="117">
        <v>1.7074456867477117</v>
      </c>
      <c r="G238" s="117">
        <v>0.84553422352121521</v>
      </c>
      <c r="H238" s="117">
        <v>0.69006212281728585</v>
      </c>
      <c r="I238" s="117">
        <v>0.48241916331747675</v>
      </c>
      <c r="J238" s="117">
        <v>8.3385870986538073</v>
      </c>
      <c r="K238" s="79">
        <v>28.884824679359546</v>
      </c>
      <c r="L238" s="67"/>
      <c r="AK238" s="103">
        <v>43700</v>
      </c>
      <c r="AL238" s="118">
        <v>0.16286319557961093</v>
      </c>
      <c r="AM238" s="118">
        <v>0.17240583846960683</v>
      </c>
      <c r="AN238" s="118">
        <v>0.34457818102619137</v>
      </c>
      <c r="AO238" s="118">
        <v>0.14651222813990003</v>
      </c>
      <c r="AP238" s="118">
        <v>0.13654001684417039</v>
      </c>
    </row>
    <row r="239" spans="2:42">
      <c r="B239" s="74">
        <v>43701</v>
      </c>
      <c r="C239" s="117">
        <v>12.233045084947728</v>
      </c>
      <c r="D239" s="117">
        <v>2.2466130790399688</v>
      </c>
      <c r="E239" s="117">
        <v>1.8473751845827144</v>
      </c>
      <c r="F239" s="117">
        <v>1.4833175546205777</v>
      </c>
      <c r="G239" s="117">
        <v>0.84000975700681568</v>
      </c>
      <c r="H239" s="117">
        <v>0.56462075801887945</v>
      </c>
      <c r="I239" s="117">
        <v>0.37975644556812821</v>
      </c>
      <c r="J239" s="117">
        <v>7.9524257280999926</v>
      </c>
      <c r="K239" s="79">
        <v>27.5471635918848</v>
      </c>
      <c r="L239" s="67"/>
      <c r="AK239" s="103">
        <v>43701</v>
      </c>
      <c r="AL239" s="118">
        <v>0.11820347359043276</v>
      </c>
      <c r="AM239" s="118">
        <v>0.12492297019921889</v>
      </c>
      <c r="AN239" s="118">
        <v>0.29191384685472155</v>
      </c>
      <c r="AO239" s="118">
        <v>0.14075174183778091</v>
      </c>
      <c r="AP239" s="118">
        <v>0.15417776593454693</v>
      </c>
    </row>
    <row r="240" spans="2:42">
      <c r="B240" s="74">
        <v>43702</v>
      </c>
      <c r="C240" s="117">
        <v>11.423128787702522</v>
      </c>
      <c r="D240" s="117">
        <v>2.148015639834453</v>
      </c>
      <c r="E240" s="117">
        <v>1.7573503913115764</v>
      </c>
      <c r="F240" s="117">
        <v>1.3597206298377884</v>
      </c>
      <c r="G240" s="117">
        <v>0.86127371070320047</v>
      </c>
      <c r="H240" s="117">
        <v>0.50932132903751337</v>
      </c>
      <c r="I240" s="117">
        <v>0.35801837728203939</v>
      </c>
      <c r="J240" s="117">
        <v>7.4743772904645809</v>
      </c>
      <c r="K240" s="79">
        <v>25.891206156173673</v>
      </c>
      <c r="L240" s="67"/>
      <c r="AK240" s="103">
        <v>43702</v>
      </c>
      <c r="AL240" s="118">
        <v>0.10324075343549101</v>
      </c>
      <c r="AM240" s="118">
        <v>0.12130889060920844</v>
      </c>
      <c r="AN240" s="118">
        <v>0.28343881343606031</v>
      </c>
      <c r="AO240" s="118">
        <v>0.11089645321989541</v>
      </c>
      <c r="AP240" s="118">
        <v>0.17252793965180432</v>
      </c>
    </row>
    <row r="241" spans="2:42">
      <c r="B241" s="74">
        <v>43703</v>
      </c>
      <c r="C241" s="117">
        <v>11.926568976359805</v>
      </c>
      <c r="D241" s="117">
        <v>2.1392122970482461</v>
      </c>
      <c r="E241" s="117">
        <v>1.9794674521965789</v>
      </c>
      <c r="F241" s="117">
        <v>1.9427762146265273</v>
      </c>
      <c r="G241" s="117">
        <v>0.8651082792991579</v>
      </c>
      <c r="H241" s="117">
        <v>0.60834187716474164</v>
      </c>
      <c r="I241" s="117">
        <v>0.42617996504751432</v>
      </c>
      <c r="J241" s="117">
        <v>8.0713046984355685</v>
      </c>
      <c r="K241" s="79">
        <v>27.958959760178136</v>
      </c>
      <c r="L241" s="67"/>
      <c r="AK241" s="103">
        <v>43703</v>
      </c>
      <c r="AL241" s="118">
        <v>0.22704768845799478</v>
      </c>
      <c r="AM241" s="118">
        <v>0.20080151066686372</v>
      </c>
      <c r="AN241" s="118">
        <v>0.39766967049647239</v>
      </c>
      <c r="AO241" s="118">
        <v>0.1511040616546433</v>
      </c>
      <c r="AP241" s="118">
        <v>0.20622494690411736</v>
      </c>
    </row>
    <row r="242" spans="2:42">
      <c r="B242" s="74">
        <v>43704</v>
      </c>
      <c r="C242" s="117">
        <v>12.307103579053805</v>
      </c>
      <c r="D242" s="117">
        <v>2.2281260591889342</v>
      </c>
      <c r="E242" s="117">
        <v>2.0165792068453197</v>
      </c>
      <c r="F242" s="117">
        <v>2.1669280010058416</v>
      </c>
      <c r="G242" s="117">
        <v>0.86770577510080471</v>
      </c>
      <c r="H242" s="117">
        <v>0.65284572386038953</v>
      </c>
      <c r="I242" s="117">
        <v>0.43533387037915688</v>
      </c>
      <c r="J242" s="117">
        <v>8.3906913564093948</v>
      </c>
      <c r="K242" s="79">
        <v>29.065313571843653</v>
      </c>
      <c r="L242" s="67"/>
      <c r="AK242" s="103">
        <v>43704</v>
      </c>
      <c r="AL242" s="118">
        <v>0.26329773911326959</v>
      </c>
      <c r="AM242" s="118">
        <v>0.22602749497945515</v>
      </c>
      <c r="AN242" s="118">
        <v>0.43592814967015531</v>
      </c>
      <c r="AO242" s="118">
        <v>0.18396817778320212</v>
      </c>
      <c r="AP242" s="118">
        <v>0.25435119233596054</v>
      </c>
    </row>
    <row r="243" spans="2:42">
      <c r="B243" s="74">
        <v>43705</v>
      </c>
      <c r="C243" s="117">
        <v>11.846995488011782</v>
      </c>
      <c r="D243" s="117">
        <v>2.3311251697875535</v>
      </c>
      <c r="E243" s="117">
        <v>2.10638261331348</v>
      </c>
      <c r="F243" s="117">
        <v>2.1813763931624401</v>
      </c>
      <c r="G243" s="117">
        <v>0.87054445302949757</v>
      </c>
      <c r="H243" s="117">
        <v>0.66221649943000604</v>
      </c>
      <c r="I243" s="117">
        <v>0.44741518249693923</v>
      </c>
      <c r="J243" s="117">
        <v>8.2979288269270164</v>
      </c>
      <c r="K243" s="79">
        <v>28.743984626158717</v>
      </c>
      <c r="L243" s="67"/>
      <c r="AK243" s="103">
        <v>43705</v>
      </c>
      <c r="AL243" s="118">
        <v>0.26994037165024876</v>
      </c>
      <c r="AM243" s="118">
        <v>0.2255578740972162</v>
      </c>
      <c r="AN243" s="118">
        <v>0.46211310985012388</v>
      </c>
      <c r="AO243" s="118">
        <v>0.18463690946177219</v>
      </c>
      <c r="AP243" s="118">
        <v>0.23582342460089836</v>
      </c>
    </row>
    <row r="244" spans="2:42">
      <c r="B244" s="74">
        <v>43706</v>
      </c>
      <c r="C244" s="117">
        <v>11.281314650052584</v>
      </c>
      <c r="D244" s="117">
        <v>2.4438079574510003</v>
      </c>
      <c r="E244" s="117">
        <v>2.0291932110307873</v>
      </c>
      <c r="F244" s="117">
        <v>2.1141381718021042</v>
      </c>
      <c r="G244" s="117">
        <v>0.8685539701182633</v>
      </c>
      <c r="H244" s="117">
        <v>0.67520622244175177</v>
      </c>
      <c r="I244" s="117">
        <v>0.45966220140312014</v>
      </c>
      <c r="J244" s="117">
        <v>8.064901001620381</v>
      </c>
      <c r="K244" s="79">
        <v>27.936777385919992</v>
      </c>
      <c r="L244" s="67"/>
      <c r="AK244" s="103">
        <v>43706</v>
      </c>
      <c r="AL244" s="118">
        <v>0.24194546041887774</v>
      </c>
      <c r="AM244" s="118">
        <v>0.23395615315742421</v>
      </c>
      <c r="AN244" s="118">
        <v>0.46513723322059819</v>
      </c>
      <c r="AO244" s="118">
        <v>0.17626288210710525</v>
      </c>
      <c r="AP244" s="118">
        <v>0.15671860528067319</v>
      </c>
    </row>
    <row r="245" spans="2:42">
      <c r="B245" s="74">
        <v>43707</v>
      </c>
      <c r="C245" s="117">
        <v>11.308101764942018</v>
      </c>
      <c r="D245" s="117">
        <v>2.4904656742178961</v>
      </c>
      <c r="E245" s="117">
        <v>2.0295356438555365</v>
      </c>
      <c r="F245" s="117">
        <v>2.0308044082855341</v>
      </c>
      <c r="G245" s="117">
        <v>0.85563043845730835</v>
      </c>
      <c r="H245" s="117">
        <v>0.6577003145367708</v>
      </c>
      <c r="I245" s="117">
        <v>0.46729411708715107</v>
      </c>
      <c r="J245" s="117">
        <v>8.0517743427292743</v>
      </c>
      <c r="K245" s="79">
        <v>27.891306704111489</v>
      </c>
      <c r="L245" s="67"/>
      <c r="AK245" s="103">
        <v>43707</v>
      </c>
      <c r="AL245" s="118">
        <v>0.24983106701453192</v>
      </c>
      <c r="AM245" s="118">
        <v>0.22378513508128994</v>
      </c>
      <c r="AN245" s="118">
        <v>0.46732406413284339</v>
      </c>
      <c r="AO245" s="118">
        <v>0.17337217549097717</v>
      </c>
      <c r="AP245" s="118">
        <v>0.10933330667377951</v>
      </c>
    </row>
    <row r="246" spans="2:42">
      <c r="B246" s="74">
        <v>43708</v>
      </c>
      <c r="C246" s="117">
        <v>10.795995156761684</v>
      </c>
      <c r="D246" s="117">
        <v>2.4710983200882413</v>
      </c>
      <c r="E246" s="117">
        <v>1.8873949637238014</v>
      </c>
      <c r="F246" s="117">
        <v>1.5513729503050828</v>
      </c>
      <c r="G246" s="117">
        <v>0.84502296934880905</v>
      </c>
      <c r="H246" s="117">
        <v>0.54335282204740598</v>
      </c>
      <c r="I246" s="117">
        <v>0.42536144843407431</v>
      </c>
      <c r="J246" s="117">
        <v>7.5160858822782686</v>
      </c>
      <c r="K246" s="79">
        <v>26.035684512987366</v>
      </c>
      <c r="L246" s="67"/>
      <c r="AK246" s="103">
        <v>43708</v>
      </c>
      <c r="AL246" s="118">
        <v>0.19511109372524904</v>
      </c>
      <c r="AM246" s="118">
        <v>0.14124266572921354</v>
      </c>
      <c r="AN246" s="118">
        <v>0.37197057819622747</v>
      </c>
      <c r="AO246" s="118">
        <v>0.13941427848064078</v>
      </c>
      <c r="AP246" s="118">
        <v>8.4228099450543784E-2</v>
      </c>
    </row>
    <row r="247" spans="2:42">
      <c r="B247" s="74">
        <v>43709</v>
      </c>
      <c r="C247" s="117">
        <v>11.698642582885359</v>
      </c>
      <c r="D247" s="117">
        <v>2.4216935658317884</v>
      </c>
      <c r="E247" s="117">
        <v>2.1508230497687109</v>
      </c>
      <c r="F247" s="117">
        <v>1.3365580502026182</v>
      </c>
      <c r="G247" s="117">
        <v>0.85779751111502489</v>
      </c>
      <c r="H247" s="117">
        <v>0.65755666970343418</v>
      </c>
      <c r="I247" s="117">
        <v>0.39144127890889679</v>
      </c>
      <c r="J247" s="117">
        <v>7.91986675262239</v>
      </c>
      <c r="K247" s="79">
        <v>27.434379461038223</v>
      </c>
      <c r="L247" s="67"/>
      <c r="AK247" s="103">
        <v>43709</v>
      </c>
      <c r="AL247" s="118">
        <v>0.10898392207850724</v>
      </c>
      <c r="AM247" s="118">
        <v>0.12838524111603442</v>
      </c>
      <c r="AN247" s="118">
        <v>0.30836455215854425</v>
      </c>
      <c r="AO247" s="118">
        <v>0.1266682245832797</v>
      </c>
      <c r="AP247" s="118">
        <v>9.7920587796714961E-2</v>
      </c>
    </row>
    <row r="248" spans="2:42">
      <c r="B248" s="74">
        <v>43710</v>
      </c>
      <c r="C248" s="117">
        <v>12.186238492853915</v>
      </c>
      <c r="D248" s="117">
        <v>2.2238085984294065</v>
      </c>
      <c r="E248" s="117">
        <v>2.2557520043010912</v>
      </c>
      <c r="F248" s="117">
        <v>1.7962582564053116</v>
      </c>
      <c r="G248" s="117">
        <v>0.85720529655476974</v>
      </c>
      <c r="H248" s="117">
        <v>0.81858839221890078</v>
      </c>
      <c r="I248" s="117">
        <v>0.38334699928814109</v>
      </c>
      <c r="J248" s="117">
        <v>8.3284249271206896</v>
      </c>
      <c r="K248" s="79">
        <v>28.849622967172223</v>
      </c>
      <c r="L248" s="67"/>
      <c r="AK248" s="103">
        <v>43710</v>
      </c>
      <c r="AL248" s="118">
        <v>0.17028570425033732</v>
      </c>
      <c r="AM248" s="118">
        <v>0.18278537559462349</v>
      </c>
      <c r="AN248" s="118">
        <v>0.41985728252977644</v>
      </c>
      <c r="AO248" s="118">
        <v>0.13945823254619552</v>
      </c>
      <c r="AP248" s="118">
        <v>0.13084101419023647</v>
      </c>
    </row>
    <row r="249" spans="2:42">
      <c r="B249" s="74">
        <v>43711</v>
      </c>
      <c r="C249" s="117">
        <v>12.334438375433479</v>
      </c>
      <c r="D249" s="117">
        <v>2.2194498987068876</v>
      </c>
      <c r="E249" s="117">
        <v>2.4398492338693853</v>
      </c>
      <c r="F249" s="117">
        <v>1.8649291805830119</v>
      </c>
      <c r="G249" s="117">
        <v>0.85974772937326527</v>
      </c>
      <c r="H249" s="117">
        <v>0.86223095533905492</v>
      </c>
      <c r="I249" s="117">
        <v>0.40338517221650039</v>
      </c>
      <c r="J249" s="117">
        <v>8.5162631697084379</v>
      </c>
      <c r="K249" s="79">
        <v>29.500293715230018</v>
      </c>
      <c r="L249" s="67"/>
      <c r="AK249" s="103">
        <v>43711</v>
      </c>
      <c r="AL249" s="118">
        <v>0.17021372236521096</v>
      </c>
      <c r="AM249" s="118">
        <v>0.17909526828110228</v>
      </c>
      <c r="AN249" s="118">
        <v>0.41083460822445378</v>
      </c>
      <c r="AO249" s="118">
        <v>0.1850539630245544</v>
      </c>
      <c r="AP249" s="118">
        <v>0.14327373975885949</v>
      </c>
    </row>
    <row r="250" spans="2:42">
      <c r="B250" s="74">
        <v>43712</v>
      </c>
      <c r="C250" s="117">
        <v>12.285953228663621</v>
      </c>
      <c r="D250" s="117">
        <v>2.2717542953771201</v>
      </c>
      <c r="E250" s="117">
        <v>2.5920580022117865</v>
      </c>
      <c r="F250" s="117">
        <v>1.7477430989420839</v>
      </c>
      <c r="G250" s="117">
        <v>0.86273907306560271</v>
      </c>
      <c r="H250" s="117">
        <v>0.840253754392291</v>
      </c>
      <c r="I250" s="117">
        <v>0.41466690908614068</v>
      </c>
      <c r="J250" s="117">
        <v>8.5289002956818898</v>
      </c>
      <c r="K250" s="79">
        <v>29.544068657420532</v>
      </c>
      <c r="L250" s="67"/>
      <c r="AK250" s="103">
        <v>43712</v>
      </c>
      <c r="AL250" s="118">
        <v>0.19138476657949535</v>
      </c>
      <c r="AM250" s="118">
        <v>0.16792362695506827</v>
      </c>
      <c r="AN250" s="118">
        <v>0.37914775781211485</v>
      </c>
      <c r="AO250" s="118">
        <v>0.18256268231852116</v>
      </c>
      <c r="AP250" s="118">
        <v>9.5184912826000334E-2</v>
      </c>
    </row>
    <row r="251" spans="2:42">
      <c r="B251" s="74">
        <v>43713</v>
      </c>
      <c r="C251" s="117">
        <v>12.607967788342668</v>
      </c>
      <c r="D251" s="117">
        <v>2.2534477565425388</v>
      </c>
      <c r="E251" s="117">
        <v>2.4847894149740357</v>
      </c>
      <c r="F251" s="117">
        <v>1.6637362033698921</v>
      </c>
      <c r="G251" s="117">
        <v>0.86609044714313066</v>
      </c>
      <c r="H251" s="117">
        <v>0.84297366545760777</v>
      </c>
      <c r="I251" s="117">
        <v>0.42834210997329697</v>
      </c>
      <c r="J251" s="117">
        <v>8.5825444872496988</v>
      </c>
      <c r="K251" s="79">
        <v>29.729891873052868</v>
      </c>
      <c r="L251" s="67"/>
      <c r="AK251" s="103">
        <v>43713</v>
      </c>
      <c r="AL251" s="118">
        <v>0.19072521163204476</v>
      </c>
      <c r="AM251" s="118">
        <v>0.15171260659552058</v>
      </c>
      <c r="AN251" s="118">
        <v>0.41664967295498628</v>
      </c>
      <c r="AO251" s="118">
        <v>0.11732619764179576</v>
      </c>
      <c r="AP251" s="118">
        <v>0.10892301059049565</v>
      </c>
    </row>
    <row r="252" spans="2:42">
      <c r="B252" s="74">
        <v>43714</v>
      </c>
      <c r="C252" s="117">
        <v>12.953767514361642</v>
      </c>
      <c r="D252" s="117">
        <v>2.2177064188178792</v>
      </c>
      <c r="E252" s="117">
        <v>2.4161710415174498</v>
      </c>
      <c r="F252" s="117">
        <v>1.6473712175460018</v>
      </c>
      <c r="G252" s="117">
        <v>0.85252715576258686</v>
      </c>
      <c r="H252" s="117">
        <v>0.87655400297359753</v>
      </c>
      <c r="I252" s="117">
        <v>0.44882883874710811</v>
      </c>
      <c r="J252" s="117">
        <v>8.6903283079794207</v>
      </c>
      <c r="K252" s="79">
        <v>30.103254497705688</v>
      </c>
      <c r="L252" s="67"/>
      <c r="AK252" s="103">
        <v>43714</v>
      </c>
      <c r="AL252" s="118">
        <v>0.19386060862843585</v>
      </c>
      <c r="AM252" s="118">
        <v>0.15388788338582479</v>
      </c>
      <c r="AN252" s="118">
        <v>0.3970163988122678</v>
      </c>
      <c r="AO252" s="118">
        <v>0.11647316283607768</v>
      </c>
      <c r="AP252" s="118">
        <v>0.10473448439897828</v>
      </c>
    </row>
    <row r="253" spans="2:42">
      <c r="B253" s="74">
        <v>43715</v>
      </c>
      <c r="C253" s="117">
        <v>12.786356535892139</v>
      </c>
      <c r="D253" s="117">
        <v>2.2020150998168098</v>
      </c>
      <c r="E253" s="117">
        <v>2.2157859166945237</v>
      </c>
      <c r="F253" s="117">
        <v>1.4937294387321141</v>
      </c>
      <c r="G253" s="117">
        <v>0.84639665626091498</v>
      </c>
      <c r="H253" s="117">
        <v>0.79339751832493421</v>
      </c>
      <c r="I253" s="117">
        <v>0.41485816440816381</v>
      </c>
      <c r="J253" s="117">
        <v>8.4223136251975745</v>
      </c>
      <c r="K253" s="79">
        <v>29.174852955327172</v>
      </c>
      <c r="L253" s="67"/>
      <c r="AK253" s="103">
        <v>43715</v>
      </c>
      <c r="AL253" s="118">
        <v>0.20474996125071235</v>
      </c>
      <c r="AM253" s="118">
        <v>0.14656833028491478</v>
      </c>
      <c r="AN253" s="118">
        <v>0.28906107793402497</v>
      </c>
      <c r="AO253" s="118">
        <v>9.9794044023304329E-2</v>
      </c>
      <c r="AP253" s="118">
        <v>0.13398134235332229</v>
      </c>
    </row>
    <row r="254" spans="2:42">
      <c r="B254" s="74">
        <v>43716</v>
      </c>
      <c r="C254" s="117">
        <v>12.956511956631635</v>
      </c>
      <c r="D254" s="117">
        <v>2.1549411428135996</v>
      </c>
      <c r="E254" s="117">
        <v>2.0771268805011123</v>
      </c>
      <c r="F254" s="117">
        <v>1.4238014106322034</v>
      </c>
      <c r="G254" s="117">
        <v>0.87858105407549103</v>
      </c>
      <c r="H254" s="117">
        <v>0.77578256010032487</v>
      </c>
      <c r="I254" s="117">
        <v>0.39669896767241225</v>
      </c>
      <c r="J254" s="117">
        <v>8.3861547227526643</v>
      </c>
      <c r="K254" s="79">
        <v>29.049598695179444</v>
      </c>
      <c r="L254" s="67"/>
      <c r="AK254" s="103">
        <v>43716</v>
      </c>
      <c r="AL254" s="118">
        <v>0.15748129868419097</v>
      </c>
      <c r="AM254" s="118">
        <v>0.1552757800721884</v>
      </c>
      <c r="AN254" s="118">
        <v>0.22211495182257357</v>
      </c>
      <c r="AO254" s="118">
        <v>0.11614562393847165</v>
      </c>
      <c r="AP254" s="118">
        <v>0.15014522631094074</v>
      </c>
    </row>
    <row r="255" spans="2:42">
      <c r="B255" s="74">
        <v>43717</v>
      </c>
      <c r="C255" s="117">
        <v>13.343478316700489</v>
      </c>
      <c r="D255" s="117">
        <v>2.0599214888626767</v>
      </c>
      <c r="E255" s="117">
        <v>2.2868765653497629</v>
      </c>
      <c r="F255" s="117">
        <v>1.9342626881173457</v>
      </c>
      <c r="G255" s="117">
        <v>0.88165676982589636</v>
      </c>
      <c r="H255" s="117">
        <v>0.92568077779228353</v>
      </c>
      <c r="I255" s="117">
        <v>0.42215119125612338</v>
      </c>
      <c r="J255" s="117">
        <v>8.8693471752880093</v>
      </c>
      <c r="K255" s="79">
        <v>30.723374973192584</v>
      </c>
      <c r="L255" s="67"/>
      <c r="AK255" s="103">
        <v>43717</v>
      </c>
      <c r="AL255" s="118">
        <v>0.203760628829534</v>
      </c>
      <c r="AM255" s="118">
        <v>0.205574918910786</v>
      </c>
      <c r="AN255" s="118">
        <v>0.32704914258594753</v>
      </c>
      <c r="AO255" s="118">
        <v>0.17301938989281801</v>
      </c>
      <c r="AP255" s="118">
        <v>0.2391491225652162</v>
      </c>
    </row>
    <row r="256" spans="2:42">
      <c r="B256" s="74">
        <v>43718</v>
      </c>
      <c r="C256" s="117">
        <v>13.251082093610762</v>
      </c>
      <c r="D256" s="117">
        <v>2.1845803009267319</v>
      </c>
      <c r="E256" s="117">
        <v>2.3963850019627113</v>
      </c>
      <c r="F256" s="117">
        <v>1.7443857039163988</v>
      </c>
      <c r="G256" s="117">
        <v>0.88364981817468291</v>
      </c>
      <c r="H256" s="117">
        <v>0.98808299820756251</v>
      </c>
      <c r="I256" s="117">
        <v>0.4236165330632799</v>
      </c>
      <c r="J256" s="117">
        <v>8.8765528114134966</v>
      </c>
      <c r="K256" s="79">
        <v>30.748335261275631</v>
      </c>
      <c r="L256" s="67"/>
      <c r="AK256" s="103">
        <v>43718</v>
      </c>
      <c r="AL256" s="118">
        <v>0.20727434922217938</v>
      </c>
      <c r="AM256" s="118">
        <v>0.16693612886746545</v>
      </c>
      <c r="AN256" s="118">
        <v>0.38408824201882896</v>
      </c>
      <c r="AO256" s="118">
        <v>9.6597507004075045E-2</v>
      </c>
      <c r="AP256" s="118">
        <v>0.19857075638956059</v>
      </c>
    </row>
    <row r="257" spans="2:42">
      <c r="B257" s="74">
        <v>43719</v>
      </c>
      <c r="C257" s="117">
        <v>12.802823189512088</v>
      </c>
      <c r="D257" s="117">
        <v>2.2769847350441434</v>
      </c>
      <c r="E257" s="117">
        <v>2.4801632065606061</v>
      </c>
      <c r="F257" s="117">
        <v>1.5990559747457989</v>
      </c>
      <c r="G257" s="117">
        <v>0.8875438140760441</v>
      </c>
      <c r="H257" s="117">
        <v>0.98342991734248753</v>
      </c>
      <c r="I257" s="117">
        <v>0.41221825409367868</v>
      </c>
      <c r="J257" s="117">
        <v>8.7022166846619875</v>
      </c>
      <c r="K257" s="79">
        <v>30.144435776036833</v>
      </c>
      <c r="L257" s="67"/>
      <c r="AK257" s="103">
        <v>43719</v>
      </c>
      <c r="AL257" s="118">
        <v>0.17040623205799357</v>
      </c>
      <c r="AM257" s="118">
        <v>0.16164385794886946</v>
      </c>
      <c r="AN257" s="118">
        <v>0.3823423382543325</v>
      </c>
      <c r="AO257" s="118">
        <v>9.7874026445081752E-2</v>
      </c>
      <c r="AP257" s="118">
        <v>0.103886480005628</v>
      </c>
    </row>
    <row r="258" spans="2:42">
      <c r="B258" s="74">
        <v>43720</v>
      </c>
      <c r="C258" s="117">
        <v>12.952852700271645</v>
      </c>
      <c r="D258" s="117">
        <v>2.3092391129907877</v>
      </c>
      <c r="E258" s="117">
        <v>2.4974413986116746</v>
      </c>
      <c r="F258" s="117">
        <v>1.7032001176218745</v>
      </c>
      <c r="G258" s="117">
        <v>0.89880361945903275</v>
      </c>
      <c r="H258" s="117">
        <v>0.83805416482972739</v>
      </c>
      <c r="I258" s="117">
        <v>0.44109991522991521</v>
      </c>
      <c r="J258" s="117">
        <v>8.7827655215060787</v>
      </c>
      <c r="K258" s="79">
        <v>30.42345655052074</v>
      </c>
      <c r="L258" s="67"/>
      <c r="AK258" s="103">
        <v>43720</v>
      </c>
      <c r="AL258" s="118">
        <v>0.18648162840414764</v>
      </c>
      <c r="AM258" s="118">
        <v>0.17799433476594667</v>
      </c>
      <c r="AN258" s="118">
        <v>0.36633930617417071</v>
      </c>
      <c r="AO258" s="118">
        <v>0.13760603867909338</v>
      </c>
      <c r="AP258" s="118">
        <v>0.13348466712473411</v>
      </c>
    </row>
    <row r="259" spans="2:42">
      <c r="B259" s="74">
        <v>43721</v>
      </c>
      <c r="C259" s="117">
        <v>11.287891056476575</v>
      </c>
      <c r="D259" s="117">
        <v>2.2203216386513911</v>
      </c>
      <c r="E259" s="117">
        <v>2.3743717743616797</v>
      </c>
      <c r="F259" s="117">
        <v>1.7161579060268795</v>
      </c>
      <c r="G259" s="117">
        <v>0.89448518702128443</v>
      </c>
      <c r="H259" s="117">
        <v>0.7915468274718378</v>
      </c>
      <c r="I259" s="117">
        <v>0.44422276022495266</v>
      </c>
      <c r="J259" s="117">
        <v>8.0069141836854598</v>
      </c>
      <c r="K259" s="79">
        <v>27.735911333920061</v>
      </c>
      <c r="L259" s="67"/>
      <c r="AK259" s="103">
        <v>43721</v>
      </c>
      <c r="AL259" s="118">
        <v>0.18630083669266329</v>
      </c>
      <c r="AM259" s="118">
        <v>0.17062054408067964</v>
      </c>
      <c r="AN259" s="118">
        <v>0.36254701427526392</v>
      </c>
      <c r="AO259" s="118">
        <v>0.13818005886833223</v>
      </c>
      <c r="AP259" s="118">
        <v>0.17269610994121937</v>
      </c>
    </row>
    <row r="260" spans="2:42">
      <c r="B260" s="74">
        <v>43722</v>
      </c>
      <c r="C260" s="117">
        <v>11.897157240414774</v>
      </c>
      <c r="D260" s="117">
        <v>2.1985281400387944</v>
      </c>
      <c r="E260" s="117">
        <v>2.1439428233501197</v>
      </c>
      <c r="F260" s="117">
        <v>1.366678468540117</v>
      </c>
      <c r="G260" s="117">
        <v>0.89649111660031</v>
      </c>
      <c r="H260" s="117">
        <v>0.68389211913479564</v>
      </c>
      <c r="I260" s="117">
        <v>0.43586213354594311</v>
      </c>
      <c r="J260" s="117">
        <v>7.9637139721683106</v>
      </c>
      <c r="K260" s="79">
        <v>27.586266013793164</v>
      </c>
      <c r="L260" s="67"/>
      <c r="AK260" s="103">
        <v>43722</v>
      </c>
      <c r="AL260" s="118">
        <v>0.15987176686937327</v>
      </c>
      <c r="AM260" s="118">
        <v>0.15147947443007623</v>
      </c>
      <c r="AN260" s="118">
        <v>0.26596449748981316</v>
      </c>
      <c r="AO260" s="118">
        <v>0.11253828476652046</v>
      </c>
      <c r="AP260" s="118">
        <v>0.10504650613767355</v>
      </c>
    </row>
    <row r="261" spans="2:42">
      <c r="B261" s="74">
        <v>43723</v>
      </c>
      <c r="C261" s="117">
        <v>12.002360860764458</v>
      </c>
      <c r="D261" s="117">
        <v>2.2238085984294065</v>
      </c>
      <c r="E261" s="117">
        <v>2.1821221562801334</v>
      </c>
      <c r="F261" s="117">
        <v>1.1542912774693026</v>
      </c>
      <c r="G261" s="117">
        <v>0.93297881140710326</v>
      </c>
      <c r="H261" s="117">
        <v>0.66715906385609169</v>
      </c>
      <c r="I261" s="117">
        <v>0.41469620884851993</v>
      </c>
      <c r="J261" s="117">
        <v>7.9453961334087531</v>
      </c>
      <c r="K261" s="79">
        <v>27.522813110463765</v>
      </c>
      <c r="L261" s="67"/>
      <c r="AK261" s="103">
        <v>43723</v>
      </c>
      <c r="AL261" s="118">
        <v>6.6538045815564412E-2</v>
      </c>
      <c r="AM261" s="118">
        <v>0.10264914141792496</v>
      </c>
      <c r="AN261" s="118">
        <v>0.23765382105489913</v>
      </c>
      <c r="AO261" s="118">
        <v>0.1178345997690563</v>
      </c>
      <c r="AP261" s="118">
        <v>0.13692787576463999</v>
      </c>
    </row>
    <row r="262" spans="2:42">
      <c r="B262" s="74">
        <v>43724</v>
      </c>
      <c r="C262" s="117">
        <v>12.095671897944182</v>
      </c>
      <c r="D262" s="117">
        <v>2.1514541830355847</v>
      </c>
      <c r="E262" s="117">
        <v>2.4205313620238904</v>
      </c>
      <c r="F262" s="117">
        <v>1.9314877024135864</v>
      </c>
      <c r="G262" s="117">
        <v>0.93828748841950338</v>
      </c>
      <c r="H262" s="117">
        <v>0.74646209752745796</v>
      </c>
      <c r="I262" s="117">
        <v>0.43408095928401175</v>
      </c>
      <c r="J262" s="117">
        <v>8.4082861460968452</v>
      </c>
      <c r="K262" s="79">
        <v>29.126261836745062</v>
      </c>
      <c r="L262" s="67"/>
      <c r="AK262" s="103">
        <v>43724</v>
      </c>
      <c r="AL262" s="118">
        <v>0.18937262179056741</v>
      </c>
      <c r="AM262" s="118">
        <v>0.20124428768125319</v>
      </c>
      <c r="AN262" s="118">
        <v>0.36999397786029781</v>
      </c>
      <c r="AO262" s="118">
        <v>0.19078920220637374</v>
      </c>
      <c r="AP262" s="118">
        <v>0.22940545153174027</v>
      </c>
    </row>
    <row r="263" spans="2:42">
      <c r="B263" s="74">
        <v>43725</v>
      </c>
      <c r="C263" s="117">
        <v>11.901731310864756</v>
      </c>
      <c r="D263" s="117">
        <v>2.2246803383739104</v>
      </c>
      <c r="E263" s="117">
        <v>2.3204489833199151</v>
      </c>
      <c r="F263" s="117">
        <v>1.846242543697427</v>
      </c>
      <c r="G263" s="117">
        <v>0.94102024141478557</v>
      </c>
      <c r="H263" s="117">
        <v>0.81083763600659597</v>
      </c>
      <c r="I263" s="117">
        <v>0.43631885379940161</v>
      </c>
      <c r="J263" s="117">
        <v>8.3122243539508993</v>
      </c>
      <c r="K263" s="79">
        <v>28.793504261427696</v>
      </c>
      <c r="L263" s="67"/>
      <c r="AK263" s="103">
        <v>43725</v>
      </c>
      <c r="AL263" s="118">
        <v>0.19730402113328011</v>
      </c>
      <c r="AM263" s="118">
        <v>0.15470811504011056</v>
      </c>
      <c r="AN263" s="118">
        <v>0.3815182456192262</v>
      </c>
      <c r="AO263" s="118">
        <v>0.1932181733241419</v>
      </c>
      <c r="AP263" s="118">
        <v>0.20176136149296367</v>
      </c>
    </row>
    <row r="264" spans="2:42">
      <c r="B264" s="74">
        <v>43726</v>
      </c>
      <c r="C264" s="117">
        <v>11.594353776625667</v>
      </c>
      <c r="D264" s="117">
        <v>2.2787282149331514</v>
      </c>
      <c r="E264" s="117">
        <v>2.2510281227789721</v>
      </c>
      <c r="F264" s="117">
        <v>1.9363281563974906</v>
      </c>
      <c r="G264" s="117">
        <v>0.93739449713315914</v>
      </c>
      <c r="H264" s="117">
        <v>0.80105405994414791</v>
      </c>
      <c r="I264" s="117">
        <v>0.43297872913936736</v>
      </c>
      <c r="J264" s="117">
        <v>8.2110007952659458</v>
      </c>
      <c r="K264" s="79">
        <v>28.442866352217898</v>
      </c>
      <c r="L264" s="67"/>
      <c r="AK264" s="103">
        <v>43726</v>
      </c>
      <c r="AL264" s="118">
        <v>0.1733055954310595</v>
      </c>
      <c r="AM264" s="118">
        <v>0.17462135875526222</v>
      </c>
      <c r="AN264" s="118">
        <v>0.394238750612317</v>
      </c>
      <c r="AO264" s="118">
        <v>0.19599067429579758</v>
      </c>
      <c r="AP264" s="118">
        <v>0.24410185824955519</v>
      </c>
    </row>
    <row r="265" spans="2:42">
      <c r="B265" s="74">
        <v>43727</v>
      </c>
      <c r="C265" s="117">
        <v>11.821227670944996</v>
      </c>
      <c r="D265" s="117">
        <v>2.2673955956546012</v>
      </c>
      <c r="E265" s="117">
        <v>2.1621407705080156</v>
      </c>
      <c r="F265" s="117">
        <v>2.1464895934736687</v>
      </c>
      <c r="G265" s="117">
        <v>0.93982196497176829</v>
      </c>
      <c r="H265" s="117">
        <v>0.71539915911488705</v>
      </c>
      <c r="I265" s="117">
        <v>0.43548743879254986</v>
      </c>
      <c r="J265" s="117">
        <v>8.3149363260807974</v>
      </c>
      <c r="K265" s="79">
        <v>28.802898519541284</v>
      </c>
      <c r="L265" s="67"/>
      <c r="AK265" s="103">
        <v>43727</v>
      </c>
      <c r="AL265" s="118">
        <v>0.20006779072273276</v>
      </c>
      <c r="AM265" s="118">
        <v>0.22391478478527382</v>
      </c>
      <c r="AN265" s="118">
        <v>0.39046030216676669</v>
      </c>
      <c r="AO265" s="118">
        <v>0.19784231675061417</v>
      </c>
      <c r="AP265" s="118">
        <v>0.25444641489700343</v>
      </c>
    </row>
    <row r="266" spans="2:42">
      <c r="B266" s="74">
        <v>43728</v>
      </c>
      <c r="C266" s="117">
        <v>11.886179471334803</v>
      </c>
      <c r="D266" s="117">
        <v>2.2630368959320815</v>
      </c>
      <c r="E266" s="117">
        <v>2.09509963688064</v>
      </c>
      <c r="F266" s="117">
        <v>1.9783923858388519</v>
      </c>
      <c r="G266" s="117">
        <v>0.90873118360451477</v>
      </c>
      <c r="H266" s="117">
        <v>0.72722881424905783</v>
      </c>
      <c r="I266" s="117">
        <v>0.41628547630774088</v>
      </c>
      <c r="J266" s="117">
        <v>8.228487967847979</v>
      </c>
      <c r="K266" s="79">
        <v>28.503441831995673</v>
      </c>
      <c r="L266" s="67"/>
      <c r="AK266" s="103">
        <v>43728</v>
      </c>
      <c r="AL266" s="118">
        <v>0.18724999317795457</v>
      </c>
      <c r="AM266" s="118">
        <v>0.22255510465329051</v>
      </c>
      <c r="AN266" s="118">
        <v>0.3270434423404478</v>
      </c>
      <c r="AO266" s="118">
        <v>0.18810988991097358</v>
      </c>
      <c r="AP266" s="118">
        <v>0.19653652091345339</v>
      </c>
    </row>
    <row r="267" spans="2:42">
      <c r="B267" s="74">
        <v>43729</v>
      </c>
      <c r="C267" s="117">
        <v>11.450727964496092</v>
      </c>
      <c r="D267" s="117">
        <v>2.3118543328242991</v>
      </c>
      <c r="E267" s="117">
        <v>1.9413103126466964</v>
      </c>
      <c r="F267" s="117">
        <v>1.4062261734120385</v>
      </c>
      <c r="G267" s="117">
        <v>0.93207326092127585</v>
      </c>
      <c r="H267" s="117">
        <v>0.67648087311481453</v>
      </c>
      <c r="I267" s="117">
        <v>0.4158439345454607</v>
      </c>
      <c r="J267" s="117">
        <v>7.765647347062977</v>
      </c>
      <c r="K267" s="79">
        <v>26.900164199023653</v>
      </c>
      <c r="L267" s="67"/>
      <c r="AK267" s="103">
        <v>43729</v>
      </c>
      <c r="AL267" s="118">
        <v>0.11499189849070561</v>
      </c>
      <c r="AM267" s="118">
        <v>0.15747984262690398</v>
      </c>
      <c r="AN267" s="118">
        <v>0.25959813758737521</v>
      </c>
      <c r="AO267" s="118">
        <v>0.12551467008194664</v>
      </c>
      <c r="AP267" s="118">
        <v>7.5366352370414558E-2</v>
      </c>
    </row>
    <row r="268" spans="2:42">
      <c r="B268" s="74">
        <v>43730</v>
      </c>
      <c r="C268" s="117">
        <v>10.98600240677747</v>
      </c>
      <c r="D268" s="117">
        <v>2.3249304319918571</v>
      </c>
      <c r="E268" s="117">
        <v>2.0855508846653805</v>
      </c>
      <c r="F268" s="117">
        <v>1.3667758717182661</v>
      </c>
      <c r="G268" s="117">
        <v>0.92002834455519755</v>
      </c>
      <c r="H268" s="117">
        <v>0.63278819672552056</v>
      </c>
      <c r="I268" s="117">
        <v>0.42258650859795632</v>
      </c>
      <c r="J268" s="117">
        <v>7.6049919097898311</v>
      </c>
      <c r="K268" s="79">
        <v>26.34365455482148</v>
      </c>
      <c r="L268" s="67"/>
      <c r="AK268" s="103">
        <v>43730</v>
      </c>
      <c r="AL268" s="118">
        <v>6.9619874897441592E-2</v>
      </c>
      <c r="AM268" s="118">
        <v>0.14744214899780808</v>
      </c>
      <c r="AN268" s="118">
        <v>0.23946894208617664</v>
      </c>
      <c r="AO268" s="118">
        <v>0.11458953846870022</v>
      </c>
      <c r="AP268" s="118">
        <v>0.14408091318249763</v>
      </c>
    </row>
    <row r="269" spans="2:42">
      <c r="B269" s="74">
        <v>43731</v>
      </c>
      <c r="C269" s="117">
        <v>11.567824168015747</v>
      </c>
      <c r="D269" s="117">
        <v>2.1470954833130649</v>
      </c>
      <c r="E269" s="117">
        <v>2.3564065544874517</v>
      </c>
      <c r="F269" s="117">
        <v>1.9673912228066939</v>
      </c>
      <c r="G269" s="117">
        <v>0.92589928726754611</v>
      </c>
      <c r="H269" s="117">
        <v>0.71768583952727039</v>
      </c>
      <c r="I269" s="117">
        <v>0.42668684638346427</v>
      </c>
      <c r="J269" s="117">
        <v>8.1611321262190124</v>
      </c>
      <c r="K269" s="79">
        <v>28.270121528020251</v>
      </c>
      <c r="L269" s="67"/>
      <c r="AK269" s="103">
        <v>43731</v>
      </c>
      <c r="AL269" s="118">
        <v>0.17973039717806905</v>
      </c>
      <c r="AM269" s="118">
        <v>0.21535915144476847</v>
      </c>
      <c r="AN269" s="118">
        <v>0.31270325330464166</v>
      </c>
      <c r="AO269" s="118">
        <v>0.16669303674090888</v>
      </c>
      <c r="AP269" s="118">
        <v>0.20645539946621591</v>
      </c>
    </row>
    <row r="270" spans="2:42">
      <c r="B270" s="74">
        <v>43732</v>
      </c>
      <c r="C270" s="117">
        <v>11.766338825545159</v>
      </c>
      <c r="D270" s="117">
        <v>2.2778564749886474</v>
      </c>
      <c r="E270" s="117">
        <v>2.2111289593394701</v>
      </c>
      <c r="F270" s="117">
        <v>2.0663712992685035</v>
      </c>
      <c r="G270" s="117">
        <v>0.92044183204588137</v>
      </c>
      <c r="H270" s="117">
        <v>0.76963126955210948</v>
      </c>
      <c r="I270" s="117">
        <v>0.42243289750170182</v>
      </c>
      <c r="J270" s="117">
        <v>8.2931178428917534</v>
      </c>
      <c r="K270" s="79">
        <v>28.727319401133226</v>
      </c>
      <c r="L270" s="67"/>
      <c r="AK270" s="103">
        <v>43732</v>
      </c>
      <c r="AL270" s="118">
        <v>0.17773666635975524</v>
      </c>
      <c r="AM270" s="118">
        <v>0.23472131853445188</v>
      </c>
      <c r="AN270" s="118">
        <v>0.33584380707128014</v>
      </c>
      <c r="AO270" s="118">
        <v>0.15798403110321571</v>
      </c>
      <c r="AP270" s="118">
        <v>0.21022525586381907</v>
      </c>
    </row>
    <row r="271" spans="2:42">
      <c r="B271" s="74">
        <v>43733</v>
      </c>
      <c r="C271" s="117">
        <v>11.611735244335616</v>
      </c>
      <c r="D271" s="117">
        <v>2.2639086358765854</v>
      </c>
      <c r="E271" s="117">
        <v>2.2182199064462522</v>
      </c>
      <c r="F271" s="117">
        <v>2.1096511618152012</v>
      </c>
      <c r="G271" s="117">
        <v>0.92356778459422029</v>
      </c>
      <c r="H271" s="117">
        <v>0.72605594962711151</v>
      </c>
      <c r="I271" s="117">
        <v>0.41413086022930112</v>
      </c>
      <c r="J271" s="117">
        <v>8.2253693247599813</v>
      </c>
      <c r="K271" s="79">
        <v>28.492638867684263</v>
      </c>
      <c r="L271" s="67"/>
      <c r="AK271" s="103">
        <v>43733</v>
      </c>
      <c r="AL271" s="118">
        <v>0.17292727203480515</v>
      </c>
      <c r="AM271" s="118">
        <v>0.23760753865314149</v>
      </c>
      <c r="AN271" s="118">
        <v>0.35179065101723084</v>
      </c>
      <c r="AO271" s="118">
        <v>0.17437145281694261</v>
      </c>
      <c r="AP271" s="118">
        <v>0.23002766675675748</v>
      </c>
    </row>
    <row r="272" spans="2:42">
      <c r="B272" s="74">
        <v>43734</v>
      </c>
      <c r="C272" s="117">
        <v>11.494639040815963</v>
      </c>
      <c r="D272" s="117">
        <v>2.1749911615371893</v>
      </c>
      <c r="E272" s="117">
        <v>2.2279227048298464</v>
      </c>
      <c r="F272" s="117">
        <v>1.968774005464011</v>
      </c>
      <c r="G272" s="117">
        <v>0.91089072185414499</v>
      </c>
      <c r="H272" s="117">
        <v>0.74249116655274416</v>
      </c>
      <c r="I272" s="117">
        <v>0.40876001228498127</v>
      </c>
      <c r="J272" s="117">
        <v>8.0878687540769896</v>
      </c>
      <c r="K272" s="79">
        <v>28.016337567415867</v>
      </c>
      <c r="L272" s="67"/>
      <c r="AK272" s="103">
        <v>43734</v>
      </c>
      <c r="AL272" s="118">
        <v>0.17207688139189714</v>
      </c>
      <c r="AM272" s="118">
        <v>0.22137496962814468</v>
      </c>
      <c r="AN272" s="118">
        <v>0.35071737622170512</v>
      </c>
      <c r="AO272" s="118">
        <v>0.1806531415737237</v>
      </c>
      <c r="AP272" s="118">
        <v>0.12530201891092591</v>
      </c>
    </row>
    <row r="273" spans="2:42">
      <c r="B273" s="74">
        <v>43735</v>
      </c>
      <c r="C273" s="117">
        <v>11.594353776625667</v>
      </c>
      <c r="D273" s="117">
        <v>2.0913041268648165</v>
      </c>
      <c r="E273" s="117">
        <v>2.0961779600589825</v>
      </c>
      <c r="F273" s="117">
        <v>1.8693116328990818</v>
      </c>
      <c r="G273" s="117">
        <v>0.90642415526864384</v>
      </c>
      <c r="H273" s="117">
        <v>0.77233796257355269</v>
      </c>
      <c r="I273" s="117">
        <v>0.41487555604714482</v>
      </c>
      <c r="J273" s="117">
        <v>8.0133216721723137</v>
      </c>
      <c r="K273" s="79">
        <v>27.758106842510205</v>
      </c>
      <c r="L273" s="67"/>
      <c r="AK273" s="103">
        <v>43735</v>
      </c>
      <c r="AL273" s="118">
        <v>0.14221444304773259</v>
      </c>
      <c r="AM273" s="118">
        <v>0.18476777150022802</v>
      </c>
      <c r="AN273" s="118">
        <v>0.35235253235934927</v>
      </c>
      <c r="AO273" s="118">
        <v>0.18421747058740229</v>
      </c>
      <c r="AP273" s="118">
        <v>0.13617494049479864</v>
      </c>
    </row>
    <row r="274" spans="2:42">
      <c r="B274" s="74">
        <v>43736</v>
      </c>
      <c r="C274" s="117">
        <v>11.254957749236672</v>
      </c>
      <c r="D274" s="117">
        <v>2.0154627516929788</v>
      </c>
      <c r="E274" s="117">
        <v>2.0310504958574147</v>
      </c>
      <c r="F274" s="117">
        <v>1.3085223534252675</v>
      </c>
      <c r="G274" s="117">
        <v>0.93753007208142858</v>
      </c>
      <c r="H274" s="117">
        <v>0.71708011546067552</v>
      </c>
      <c r="I274" s="117">
        <v>0.42274178874186324</v>
      </c>
      <c r="J274" s="117">
        <v>7.5841650343779463</v>
      </c>
      <c r="K274" s="79">
        <v>26.271510360874245</v>
      </c>
      <c r="L274" s="67"/>
      <c r="AK274" s="103">
        <v>43736</v>
      </c>
      <c r="AL274" s="118">
        <v>5.947042909438819E-2</v>
      </c>
      <c r="AM274" s="118">
        <v>7.6376520607990286E-2</v>
      </c>
      <c r="AN274" s="118">
        <v>0.2647788464258638</v>
      </c>
      <c r="AO274" s="118">
        <v>0.16509118405143824</v>
      </c>
      <c r="AP274" s="118">
        <v>0.10605326377893515</v>
      </c>
    </row>
    <row r="275" spans="2:42">
      <c r="B275" s="74">
        <v>43737</v>
      </c>
      <c r="C275" s="117">
        <v>11.218365185636781</v>
      </c>
      <c r="D275" s="117">
        <v>1.9282887572425904</v>
      </c>
      <c r="E275" s="117">
        <v>1.9326336848247674</v>
      </c>
      <c r="F275" s="117">
        <v>1.1378455660095095</v>
      </c>
      <c r="G275" s="117">
        <v>0.94406214393581267</v>
      </c>
      <c r="H275" s="117">
        <v>0.66816828827133168</v>
      </c>
      <c r="I275" s="117">
        <v>0.42766751831445204</v>
      </c>
      <c r="J275" s="117">
        <v>7.4095241895772723</v>
      </c>
      <c r="K275" s="79">
        <v>25.666555333812514</v>
      </c>
      <c r="L275" s="67"/>
      <c r="AK275" s="103">
        <v>43737</v>
      </c>
      <c r="AL275" s="118">
        <v>3.3913511879277436E-2</v>
      </c>
      <c r="AM275" s="118">
        <v>6.3044076689576373E-2</v>
      </c>
      <c r="AN275" s="118">
        <v>0.24008049699622233</v>
      </c>
      <c r="AO275" s="118">
        <v>0.1175434540822954</v>
      </c>
      <c r="AP275" s="118">
        <v>0.11621316693649049</v>
      </c>
    </row>
    <row r="276" spans="2:42">
      <c r="B276" s="74">
        <v>43738</v>
      </c>
      <c r="C276" s="117">
        <v>10.347462171959361</v>
      </c>
      <c r="D276" s="117">
        <v>1.7548125082863173</v>
      </c>
      <c r="E276" s="117">
        <v>2.1738570216475912</v>
      </c>
      <c r="F276" s="117">
        <v>1.657067790987776</v>
      </c>
      <c r="G276" s="117">
        <v>0.95024223617390613</v>
      </c>
      <c r="H276" s="117">
        <v>0.78634814199205261</v>
      </c>
      <c r="I276" s="117">
        <v>0.43718871659789033</v>
      </c>
      <c r="J276" s="117">
        <v>7.3486261148037535</v>
      </c>
      <c r="K276" s="79">
        <v>25.45560470244865</v>
      </c>
      <c r="L276" s="67"/>
      <c r="AK276" s="103">
        <v>43738</v>
      </c>
      <c r="AL276" s="118">
        <v>0.13157451602741138</v>
      </c>
      <c r="AM276" s="118">
        <v>0.10523010232870422</v>
      </c>
      <c r="AN276" s="118">
        <v>0.31074969773979788</v>
      </c>
      <c r="AO276" s="118">
        <v>0.17246742619500044</v>
      </c>
      <c r="AP276" s="118">
        <v>0.22894777902048968</v>
      </c>
    </row>
    <row r="277" spans="2:42">
      <c r="B277" s="74">
        <v>43739</v>
      </c>
      <c r="C277" s="117">
        <v>9.4793739281363418</v>
      </c>
      <c r="D277" s="117">
        <v>1.8836830860222014</v>
      </c>
      <c r="E277" s="117">
        <v>2.7877479712445208</v>
      </c>
      <c r="F277" s="117">
        <v>1.6175496948164745</v>
      </c>
      <c r="G277" s="117">
        <v>0.91712158873986627</v>
      </c>
      <c r="H277" s="117">
        <v>0.86787252704901885</v>
      </c>
      <c r="I277" s="117">
        <v>0.41363542586404667</v>
      </c>
      <c r="J277" s="117">
        <v>7.291810106143835</v>
      </c>
      <c r="K277" s="79">
        <v>25.258794328016307</v>
      </c>
      <c r="L277" s="67"/>
      <c r="AK277" s="103">
        <v>43739</v>
      </c>
      <c r="AL277" s="118">
        <v>0.13599770214847157</v>
      </c>
      <c r="AM277" s="118">
        <v>0.14300642851093681</v>
      </c>
      <c r="AN277" s="118">
        <v>0.36319714061042918</v>
      </c>
      <c r="AO277" s="118">
        <v>0.14321526498585105</v>
      </c>
      <c r="AP277" s="118">
        <v>0.14861282472495677</v>
      </c>
    </row>
    <row r="278" spans="2:42">
      <c r="B278" s="74">
        <v>43740</v>
      </c>
      <c r="C278" s="117">
        <v>9.9143972335905133</v>
      </c>
      <c r="D278" s="117">
        <v>1.9635753941004284</v>
      </c>
      <c r="E278" s="117">
        <v>2.9568271498975278</v>
      </c>
      <c r="F278" s="117">
        <v>1.6387868230651119</v>
      </c>
      <c r="G278" s="117">
        <v>0.91595545550340762</v>
      </c>
      <c r="H278" s="117">
        <v>0.87583988923977674</v>
      </c>
      <c r="I278" s="117">
        <v>0.40216724262080095</v>
      </c>
      <c r="J278" s="117">
        <v>7.5761308712240591</v>
      </c>
      <c r="K278" s="79">
        <v>26.243680059241626</v>
      </c>
      <c r="L278" s="67"/>
      <c r="AK278" s="103">
        <v>43740</v>
      </c>
      <c r="AL278" s="118">
        <v>0.14914973714043397</v>
      </c>
      <c r="AM278" s="118">
        <v>0.14678074336158586</v>
      </c>
      <c r="AN278" s="118">
        <v>0.32771320455056296</v>
      </c>
      <c r="AO278" s="118">
        <v>0.1430488679923495</v>
      </c>
      <c r="AP278" s="118">
        <v>0.15903115797904852</v>
      </c>
    </row>
    <row r="279" spans="2:42">
      <c r="B279" s="74">
        <v>43741</v>
      </c>
      <c r="C279" s="117">
        <v>10.543912600014474</v>
      </c>
      <c r="D279" s="117">
        <v>1.9546984709806254</v>
      </c>
      <c r="E279" s="117">
        <v>2.7538459599698073</v>
      </c>
      <c r="F279" s="117">
        <v>1.6722531123627353</v>
      </c>
      <c r="G279" s="117">
        <v>0.9043357042600767</v>
      </c>
      <c r="H279" s="117">
        <v>0.87364848918078863</v>
      </c>
      <c r="I279" s="117">
        <v>0.41604481371372898</v>
      </c>
      <c r="J279" s="117">
        <v>7.7592440463380754</v>
      </c>
      <c r="K279" s="79">
        <v>26.87798319682031</v>
      </c>
      <c r="L279" s="67"/>
      <c r="AK279" s="103">
        <v>43741</v>
      </c>
      <c r="AL279" s="118">
        <v>0.16206367881989095</v>
      </c>
      <c r="AM279" s="118">
        <v>0.14428707324833223</v>
      </c>
      <c r="AN279" s="118">
        <v>0.33948783231675933</v>
      </c>
      <c r="AO279" s="118">
        <v>0.15215691395243541</v>
      </c>
      <c r="AP279" s="118">
        <v>0.17750218570201018</v>
      </c>
    </row>
    <row r="280" spans="2:42">
      <c r="B280" s="74">
        <v>43742</v>
      </c>
      <c r="C280" s="117">
        <v>11.155576038136861</v>
      </c>
      <c r="D280" s="117">
        <v>2.109156933265198</v>
      </c>
      <c r="E280" s="117">
        <v>2.5374981148187667</v>
      </c>
      <c r="F280" s="117">
        <v>1.6474634627355775</v>
      </c>
      <c r="G280" s="117">
        <v>0.89275412076237759</v>
      </c>
      <c r="H280" s="117">
        <v>0.85179093804356742</v>
      </c>
      <c r="I280" s="117">
        <v>0.42302980541991725</v>
      </c>
      <c r="J280" s="117">
        <v>7.9615700440060237</v>
      </c>
      <c r="K280" s="79">
        <v>27.578839457188288</v>
      </c>
      <c r="L280" s="67"/>
      <c r="AK280" s="103">
        <v>43742</v>
      </c>
      <c r="AL280" s="118">
        <v>0.13218371682175767</v>
      </c>
      <c r="AM280" s="118">
        <v>0.15869123419517675</v>
      </c>
      <c r="AN280" s="118">
        <v>0.29536980625426462</v>
      </c>
      <c r="AO280" s="118">
        <v>0.16063491804548596</v>
      </c>
      <c r="AP280" s="118">
        <v>0.13835069962384516</v>
      </c>
    </row>
    <row r="281" spans="2:42">
      <c r="B281" s="74">
        <v>43743</v>
      </c>
      <c r="C281" s="117">
        <v>11.523889506253568</v>
      </c>
      <c r="D281" s="117">
        <v>2.185498472095504</v>
      </c>
      <c r="E281" s="117">
        <v>2.1352548709037782</v>
      </c>
      <c r="F281" s="117">
        <v>1.4396847939630943</v>
      </c>
      <c r="G281" s="117">
        <v>0.90768608759005165</v>
      </c>
      <c r="H281" s="117">
        <v>0.69329737759833399</v>
      </c>
      <c r="I281" s="117">
        <v>0.43328320960657984</v>
      </c>
      <c r="J281" s="117">
        <v>7.8403542600698017</v>
      </c>
      <c r="K281" s="79">
        <v>27.158948578080711</v>
      </c>
      <c r="L281" s="67"/>
      <c r="AK281" s="103">
        <v>43743</v>
      </c>
      <c r="AL281" s="118">
        <v>0.15151569584330321</v>
      </c>
      <c r="AM281" s="118">
        <v>0.1388562214777625</v>
      </c>
      <c r="AN281" s="118">
        <v>0.2569014037801356</v>
      </c>
      <c r="AO281" s="118">
        <v>0.14972432384929482</v>
      </c>
      <c r="AP281" s="118">
        <v>0.11974410386421305</v>
      </c>
    </row>
    <row r="282" spans="2:42">
      <c r="B282" s="74">
        <v>43744</v>
      </c>
      <c r="C282" s="117">
        <v>11.621605324325346</v>
      </c>
      <c r="D282" s="117">
        <v>2.2254446261346175</v>
      </c>
      <c r="E282" s="117">
        <v>2.1461238159004092</v>
      </c>
      <c r="F282" s="117">
        <v>1.2317114702672156</v>
      </c>
      <c r="G282" s="117">
        <v>0.9114690387038541</v>
      </c>
      <c r="H282" s="117">
        <v>0.64374200534698012</v>
      </c>
      <c r="I282" s="117">
        <v>0.43384594993187825</v>
      </c>
      <c r="J282" s="117">
        <v>7.7978817371848663</v>
      </c>
      <c r="K282" s="79">
        <v>27.011823967795166</v>
      </c>
      <c r="L282" s="67"/>
      <c r="AK282" s="103">
        <v>43744</v>
      </c>
      <c r="AL282" s="118">
        <v>8.1008629055582634E-2</v>
      </c>
      <c r="AM282" s="118">
        <v>0.12688587651419356</v>
      </c>
      <c r="AN282" s="118">
        <v>0.23548459249998299</v>
      </c>
      <c r="AO282" s="118">
        <v>0.12042918009554787</v>
      </c>
      <c r="AP282" s="118">
        <v>8.0647267184913468E-2</v>
      </c>
    </row>
    <row r="283" spans="2:42">
      <c r="B283" s="74">
        <v>43745</v>
      </c>
      <c r="C283" s="117">
        <v>11.475031597217676</v>
      </c>
      <c r="D283" s="117">
        <v>2.1464400103683707</v>
      </c>
      <c r="E283" s="117">
        <v>2.3825278200426245</v>
      </c>
      <c r="F283" s="117">
        <v>1.7862677470142245</v>
      </c>
      <c r="G283" s="117">
        <v>0.91507294275074946</v>
      </c>
      <c r="H283" s="117">
        <v>0.76581457976152922</v>
      </c>
      <c r="I283" s="117">
        <v>0.44220369621664035</v>
      </c>
      <c r="J283" s="117">
        <v>8.0817362661945893</v>
      </c>
      <c r="K283" s="79">
        <v>27.995094659566405</v>
      </c>
      <c r="L283" s="67"/>
      <c r="AK283" s="103">
        <v>43745</v>
      </c>
      <c r="AL283" s="118">
        <v>0.15971419198140879</v>
      </c>
      <c r="AM283" s="118">
        <v>0.20492583520812702</v>
      </c>
      <c r="AN283" s="118">
        <v>0.30134431305955112</v>
      </c>
      <c r="AO283" s="118">
        <v>0.16115523062578502</v>
      </c>
      <c r="AP283" s="118">
        <v>0.1412593141960776</v>
      </c>
    </row>
    <row r="284" spans="2:42">
      <c r="B284" s="74">
        <v>43746</v>
      </c>
      <c r="C284" s="117">
        <v>11.635698951931852</v>
      </c>
      <c r="D284" s="117">
        <v>2.1562046258001537</v>
      </c>
      <c r="E284" s="117">
        <v>2.168023012561402</v>
      </c>
      <c r="F284" s="117">
        <v>1.6392642942521172</v>
      </c>
      <c r="G284" s="117">
        <v>0.91701949777797309</v>
      </c>
      <c r="H284" s="117">
        <v>0.81078244077075923</v>
      </c>
      <c r="I284" s="117">
        <v>0.45345860559267642</v>
      </c>
      <c r="J284" s="117">
        <v>8.0277966435902357</v>
      </c>
      <c r="K284" s="79">
        <v>27.808248072277166</v>
      </c>
      <c r="L284" s="67"/>
      <c r="AK284" s="103">
        <v>43746</v>
      </c>
      <c r="AL284" s="118">
        <v>0.15676273337169172</v>
      </c>
      <c r="AM284" s="118">
        <v>0.16989763155488075</v>
      </c>
      <c r="AN284" s="118">
        <v>0.2958069652887978</v>
      </c>
      <c r="AO284" s="118">
        <v>0.16378461221969215</v>
      </c>
      <c r="AP284" s="118">
        <v>0.10204285866089181</v>
      </c>
    </row>
    <row r="285" spans="2:42">
      <c r="B285" s="74">
        <v>43747</v>
      </c>
      <c r="C285" s="117">
        <v>11.634759376758085</v>
      </c>
      <c r="D285" s="117">
        <v>1.9955323173317194</v>
      </c>
      <c r="E285" s="117">
        <v>2.0990229955296096</v>
      </c>
      <c r="F285" s="117">
        <v>1.6307418874050896</v>
      </c>
      <c r="G285" s="117">
        <v>0.92132407474874389</v>
      </c>
      <c r="H285" s="117">
        <v>0.71057099742778396</v>
      </c>
      <c r="I285" s="117">
        <v>0.46564168392134286</v>
      </c>
      <c r="J285" s="117">
        <v>7.8967663106742663</v>
      </c>
      <c r="K285" s="79">
        <v>27.354359643796641</v>
      </c>
      <c r="L285" s="67"/>
      <c r="AK285" s="103">
        <v>43747</v>
      </c>
      <c r="AL285" s="118">
        <v>0.15088826755437779</v>
      </c>
      <c r="AM285" s="118">
        <v>0.15615756970345326</v>
      </c>
      <c r="AN285" s="118">
        <v>0.35829681875520686</v>
      </c>
      <c r="AO285" s="118">
        <v>0.16443680600846303</v>
      </c>
      <c r="AP285" s="118">
        <v>9.7251771662505745E-2</v>
      </c>
    </row>
    <row r="286" spans="2:42">
      <c r="B286" s="74">
        <v>43748</v>
      </c>
      <c r="C286" s="117">
        <v>12.081057584297463</v>
      </c>
      <c r="D286" s="117">
        <v>2.1331246256886658</v>
      </c>
      <c r="E286" s="117">
        <v>2.1954782066764662</v>
      </c>
      <c r="F286" s="117">
        <v>1.5624391022752189</v>
      </c>
      <c r="G286" s="117">
        <v>0.91146531502135331</v>
      </c>
      <c r="H286" s="117">
        <v>0.7330949402474517</v>
      </c>
      <c r="I286" s="117">
        <v>0.45929329232467125</v>
      </c>
      <c r="J286" s="117">
        <v>8.1477244958445105</v>
      </c>
      <c r="K286" s="79">
        <v>28.223677562375801</v>
      </c>
      <c r="L286" s="67"/>
      <c r="AK286" s="103">
        <v>43748</v>
      </c>
      <c r="AL286" s="118">
        <v>0.14752351489276563</v>
      </c>
      <c r="AM286" s="118">
        <v>0.12742710628194007</v>
      </c>
      <c r="AN286" s="118">
        <v>0.3598758467433294</v>
      </c>
      <c r="AO286" s="118">
        <v>0.1687651884833862</v>
      </c>
      <c r="AP286" s="118">
        <v>9.3016091430270814E-2</v>
      </c>
    </row>
    <row r="287" spans="2:42">
      <c r="B287" s="74">
        <v>43749</v>
      </c>
      <c r="C287" s="117">
        <v>12.590307328479232</v>
      </c>
      <c r="D287" s="117">
        <v>2.2529630878060072</v>
      </c>
      <c r="E287" s="117">
        <v>2.0556282321802573</v>
      </c>
      <c r="F287" s="117">
        <v>1.4394819939046066</v>
      </c>
      <c r="G287" s="117">
        <v>0.90092450078259068</v>
      </c>
      <c r="H287" s="117">
        <v>0.78261874795567077</v>
      </c>
      <c r="I287" s="117">
        <v>0.45638701567592349</v>
      </c>
      <c r="J287" s="117">
        <v>8.3110193999648878</v>
      </c>
      <c r="K287" s="79">
        <v>28.789330306749175</v>
      </c>
      <c r="L287" s="67"/>
      <c r="AK287" s="103">
        <v>43749</v>
      </c>
      <c r="AL287" s="118">
        <v>0.13776618140675534</v>
      </c>
      <c r="AM287" s="118">
        <v>9.7059690816560698E-2</v>
      </c>
      <c r="AN287" s="118">
        <v>0.35922926543906464</v>
      </c>
      <c r="AO287" s="118">
        <v>0.16596013699850679</v>
      </c>
      <c r="AP287" s="118">
        <v>9.3669538748893472E-2</v>
      </c>
    </row>
    <row r="288" spans="2:42">
      <c r="B288" s="74">
        <v>43750</v>
      </c>
      <c r="C288" s="117">
        <v>12.159981898893896</v>
      </c>
      <c r="D288" s="117">
        <v>2.3000107803409628</v>
      </c>
      <c r="E288" s="117">
        <v>1.8361886758977095</v>
      </c>
      <c r="F288" s="117">
        <v>1.1997924805308726</v>
      </c>
      <c r="G288" s="117">
        <v>0.92448268842993464</v>
      </c>
      <c r="H288" s="117">
        <v>0.64276752102151591</v>
      </c>
      <c r="I288" s="117">
        <v>0.40380126455155635</v>
      </c>
      <c r="J288" s="117">
        <v>7.9005942308769903</v>
      </c>
      <c r="K288" s="79">
        <v>27.367619540543437</v>
      </c>
      <c r="L288" s="67"/>
      <c r="AK288" s="103">
        <v>43750</v>
      </c>
      <c r="AL288" s="118">
        <v>8.2160162120460137E-2</v>
      </c>
      <c r="AM288" s="118">
        <v>8.4925588801628121E-2</v>
      </c>
      <c r="AN288" s="118">
        <v>0.29443497072322289</v>
      </c>
      <c r="AO288" s="118">
        <v>0.10075363714568526</v>
      </c>
      <c r="AP288" s="118">
        <v>0.12926095658380105</v>
      </c>
    </row>
    <row r="289" spans="2:42">
      <c r="B289" s="74">
        <v>43751</v>
      </c>
      <c r="C289" s="117">
        <v>11.649792579538358</v>
      </c>
      <c r="D289" s="117">
        <v>2.3168769342685889</v>
      </c>
      <c r="E289" s="117">
        <v>1.8734138225096622</v>
      </c>
      <c r="F289" s="117">
        <v>1.1222967661458763</v>
      </c>
      <c r="G289" s="117">
        <v>0.92430953719365361</v>
      </c>
      <c r="H289" s="117">
        <v>0.55028166332727901</v>
      </c>
      <c r="I289" s="117">
        <v>0.36858305677082204</v>
      </c>
      <c r="J289" s="117">
        <v>7.6321395754975647</v>
      </c>
      <c r="K289" s="79">
        <v>26.437693935251808</v>
      </c>
      <c r="L289" s="67"/>
      <c r="AK289" s="103">
        <v>43751</v>
      </c>
      <c r="AL289" s="118">
        <v>3.5920643901536403E-2</v>
      </c>
      <c r="AM289" s="118">
        <v>8.5323677177016097E-2</v>
      </c>
      <c r="AN289" s="118">
        <v>0.25489954984057939</v>
      </c>
      <c r="AO289" s="118">
        <v>8.677474420864216E-2</v>
      </c>
      <c r="AP289" s="118">
        <v>0.15153762302475018</v>
      </c>
    </row>
    <row r="290" spans="2:42">
      <c r="B290" s="74">
        <v>43752</v>
      </c>
      <c r="C290" s="117">
        <v>11.370738752929528</v>
      </c>
      <c r="D290" s="117">
        <v>2.2485246262461054</v>
      </c>
      <c r="E290" s="117">
        <v>2.1801300952238587</v>
      </c>
      <c r="F290" s="117">
        <v>1.6737728012965865</v>
      </c>
      <c r="G290" s="117">
        <v>0.92303696869905072</v>
      </c>
      <c r="H290" s="117">
        <v>0.66516760684412501</v>
      </c>
      <c r="I290" s="117">
        <v>0.41455221315977531</v>
      </c>
      <c r="J290" s="117">
        <v>7.9042053398466372</v>
      </c>
      <c r="K290" s="79">
        <v>27.380128404245671</v>
      </c>
      <c r="L290" s="67"/>
      <c r="AK290" s="103">
        <v>43752</v>
      </c>
      <c r="AL290" s="118">
        <v>0.16281988713948042</v>
      </c>
      <c r="AM290" s="118">
        <v>0.1734523209182624</v>
      </c>
      <c r="AN290" s="118">
        <v>0.35449536660427561</v>
      </c>
      <c r="AO290" s="118">
        <v>0.1213961372373511</v>
      </c>
      <c r="AP290" s="118">
        <v>0.2022625852300208</v>
      </c>
    </row>
    <row r="291" spans="2:42">
      <c r="B291" s="74">
        <v>43753</v>
      </c>
      <c r="C291" s="117">
        <v>11.899719575760411</v>
      </c>
      <c r="D291" s="117">
        <v>2.3426200113160176</v>
      </c>
      <c r="E291" s="117">
        <v>2.1450426252626453</v>
      </c>
      <c r="F291" s="117">
        <v>1.7979774141080826</v>
      </c>
      <c r="G291" s="117">
        <v>0.92442652288554961</v>
      </c>
      <c r="H291" s="117">
        <v>0.70872012770966875</v>
      </c>
      <c r="I291" s="117">
        <v>0.45882064005377404</v>
      </c>
      <c r="J291" s="117">
        <v>8.2294510594418888</v>
      </c>
      <c r="K291" s="79">
        <v>28.506777976538039</v>
      </c>
      <c r="L291" s="67"/>
      <c r="AK291" s="103">
        <v>43753</v>
      </c>
      <c r="AL291" s="118">
        <v>0.19988158201037526</v>
      </c>
      <c r="AM291" s="118">
        <v>0.19781535697955091</v>
      </c>
      <c r="AN291" s="118">
        <v>0.35709562676323375</v>
      </c>
      <c r="AO291" s="118">
        <v>0.15188593928190347</v>
      </c>
      <c r="AP291" s="118">
        <v>0.18957806102383568</v>
      </c>
    </row>
    <row r="292" spans="2:42">
      <c r="B292" s="74">
        <v>43754</v>
      </c>
      <c r="C292" s="117">
        <v>12.422123372374919</v>
      </c>
      <c r="D292" s="117">
        <v>2.400320011594737</v>
      </c>
      <c r="E292" s="117">
        <v>2.205669591007966</v>
      </c>
      <c r="F292" s="117">
        <v>1.734201910820641</v>
      </c>
      <c r="G292" s="117">
        <v>0.92674296370783937</v>
      </c>
      <c r="H292" s="117">
        <v>0.70742633070303218</v>
      </c>
      <c r="I292" s="117">
        <v>0.46092916527122513</v>
      </c>
      <c r="J292" s="117">
        <v>8.4648762164239635</v>
      </c>
      <c r="K292" s="79">
        <v>29.32228956190432</v>
      </c>
      <c r="L292" s="67"/>
      <c r="AK292" s="103">
        <v>43754</v>
      </c>
      <c r="AL292" s="118">
        <v>0.18050638370828989</v>
      </c>
      <c r="AM292" s="118">
        <v>0.18007317724546831</v>
      </c>
      <c r="AN292" s="118">
        <v>0.32088428673606972</v>
      </c>
      <c r="AO292" s="118">
        <v>0.14429298173633129</v>
      </c>
      <c r="AP292" s="118">
        <v>0.15952839714469103</v>
      </c>
    </row>
    <row r="293" spans="2:42">
      <c r="B293" s="74">
        <v>43755</v>
      </c>
      <c r="C293" s="117">
        <v>12.217295984493694</v>
      </c>
      <c r="D293" s="117">
        <v>2.4225123193942446</v>
      </c>
      <c r="E293" s="117">
        <v>2.0364222029244199</v>
      </c>
      <c r="F293" s="117">
        <v>1.8767054526812539</v>
      </c>
      <c r="G293" s="117">
        <v>0.91746727059867816</v>
      </c>
      <c r="H293" s="117">
        <v>0.74908890817673235</v>
      </c>
      <c r="I293" s="117">
        <v>0.44002111691625273</v>
      </c>
      <c r="J293" s="117">
        <v>8.3845594609462282</v>
      </c>
      <c r="K293" s="79">
        <v>29.044072716131502</v>
      </c>
      <c r="L293" s="67"/>
      <c r="AK293" s="103">
        <v>43755</v>
      </c>
      <c r="AL293" s="118">
        <v>0.17918522658538255</v>
      </c>
      <c r="AM293" s="118">
        <v>0.19782958178426438</v>
      </c>
      <c r="AN293" s="118">
        <v>0.35933198586794479</v>
      </c>
      <c r="AO293" s="118">
        <v>0.15390176415983423</v>
      </c>
      <c r="AP293" s="118">
        <v>0.19652158378783607</v>
      </c>
    </row>
    <row r="294" spans="2:42">
      <c r="B294" s="74">
        <v>43756</v>
      </c>
      <c r="C294" s="117">
        <v>11.978643890356846</v>
      </c>
      <c r="D294" s="117">
        <v>2.4091969347145406</v>
      </c>
      <c r="E294" s="117">
        <v>1.8990877405168791</v>
      </c>
      <c r="F294" s="117">
        <v>1.7437613241359937</v>
      </c>
      <c r="G294" s="117">
        <v>0.91030569822927065</v>
      </c>
      <c r="H294" s="117">
        <v>0.78154572812003353</v>
      </c>
      <c r="I294" s="117">
        <v>0.44163703499131857</v>
      </c>
      <c r="J294" s="117">
        <v>8.1835302834733703</v>
      </c>
      <c r="K294" s="79">
        <v>28.34770863453825</v>
      </c>
      <c r="L294" s="67"/>
      <c r="AK294" s="103">
        <v>43756</v>
      </c>
      <c r="AL294" s="118">
        <v>0.17031009310894366</v>
      </c>
      <c r="AM294" s="118">
        <v>0.16048410933998458</v>
      </c>
      <c r="AN294" s="118">
        <v>0.35773066197277864</v>
      </c>
      <c r="AO294" s="118">
        <v>0.14850957428063633</v>
      </c>
      <c r="AP294" s="118">
        <v>0.17643101057489258</v>
      </c>
    </row>
    <row r="295" spans="2:42">
      <c r="B295" s="74">
        <v>43757</v>
      </c>
      <c r="C295" s="117">
        <v>11.542681009728909</v>
      </c>
      <c r="D295" s="117">
        <v>2.3719138576113674</v>
      </c>
      <c r="E295" s="117">
        <v>1.9479887287674227</v>
      </c>
      <c r="F295" s="117">
        <v>1.3919921288811961</v>
      </c>
      <c r="G295" s="117">
        <v>0.94243549268627469</v>
      </c>
      <c r="H295" s="117">
        <v>0.69713934568262692</v>
      </c>
      <c r="I295" s="117">
        <v>0.4119681942543631</v>
      </c>
      <c r="J295" s="117">
        <v>7.8352911166801285</v>
      </c>
      <c r="K295" s="79">
        <v>27.14140987429229</v>
      </c>
      <c r="L295" s="67"/>
      <c r="AK295" s="103">
        <v>43757</v>
      </c>
      <c r="AL295" s="118">
        <v>0.16757576362069099</v>
      </c>
      <c r="AM295" s="118">
        <v>0.13229150846191345</v>
      </c>
      <c r="AN295" s="118">
        <v>0.27666991050385092</v>
      </c>
      <c r="AO295" s="118">
        <v>0.11817225988337954</v>
      </c>
      <c r="AP295" s="118">
        <v>0.11285124320388192</v>
      </c>
    </row>
    <row r="296" spans="2:42">
      <c r="B296" s="74">
        <v>43758</v>
      </c>
      <c r="C296" s="117">
        <v>11.025914664157</v>
      </c>
      <c r="D296" s="117">
        <v>2.3097753957727463</v>
      </c>
      <c r="E296" s="117">
        <v>1.8961010240407183</v>
      </c>
      <c r="F296" s="117">
        <v>1.3612372031973821</v>
      </c>
      <c r="G296" s="117">
        <v>0.95633506854063866</v>
      </c>
      <c r="H296" s="117">
        <v>0.59365833083217723</v>
      </c>
      <c r="I296" s="117">
        <v>0.40610105671737878</v>
      </c>
      <c r="J296" s="117">
        <v>7.528068094740906</v>
      </c>
      <c r="K296" s="79">
        <v>26.077190837998948</v>
      </c>
      <c r="L296" s="67"/>
      <c r="AK296" s="103">
        <v>43758</v>
      </c>
      <c r="AL296" s="118">
        <v>0.17102437304645549</v>
      </c>
      <c r="AM296" s="118">
        <v>0.1472734576118071</v>
      </c>
      <c r="AN296" s="118">
        <v>0.21446910754661488</v>
      </c>
      <c r="AO296" s="118">
        <v>0.11256421755750308</v>
      </c>
      <c r="AP296" s="118">
        <v>0.11086392836874562</v>
      </c>
    </row>
    <row r="297" spans="2:42">
      <c r="B297" s="74">
        <v>43759</v>
      </c>
      <c r="C297" s="117">
        <v>11.835828463944246</v>
      </c>
      <c r="D297" s="117">
        <v>2.1917123182793659</v>
      </c>
      <c r="E297" s="117">
        <v>2.0681178732236165</v>
      </c>
      <c r="F297" s="117">
        <v>1.9199828390501545</v>
      </c>
      <c r="G297" s="117">
        <v>0.97148456048772691</v>
      </c>
      <c r="H297" s="117">
        <v>0.68856195394661046</v>
      </c>
      <c r="I297" s="117">
        <v>0.43544178547565338</v>
      </c>
      <c r="J297" s="117">
        <v>8.1620007937841272</v>
      </c>
      <c r="K297" s="79">
        <v>28.273130588191499</v>
      </c>
      <c r="L297" s="67"/>
      <c r="AK297" s="103">
        <v>43759</v>
      </c>
      <c r="AL297" s="118">
        <v>0.1890161412837808</v>
      </c>
      <c r="AM297" s="118">
        <v>0.21136651067562884</v>
      </c>
      <c r="AN297" s="118">
        <v>0.33607576225669633</v>
      </c>
      <c r="AO297" s="118">
        <v>0.17199473260803433</v>
      </c>
      <c r="AP297" s="118">
        <v>0.20063178149477914</v>
      </c>
    </row>
    <row r="298" spans="2:42">
      <c r="B298" s="74">
        <v>43760</v>
      </c>
      <c r="C298" s="117">
        <v>12.005891570396093</v>
      </c>
      <c r="D298" s="117">
        <v>2.1615307796720358</v>
      </c>
      <c r="E298" s="117">
        <v>2.099885114274036</v>
      </c>
      <c r="F298" s="117">
        <v>1.9524783414762261</v>
      </c>
      <c r="G298" s="117">
        <v>0.97636382579110048</v>
      </c>
      <c r="H298" s="117">
        <v>0.66700083883689254</v>
      </c>
      <c r="I298" s="117">
        <v>0.42381233957684583</v>
      </c>
      <c r="J298" s="117">
        <v>8.2333617380822055</v>
      </c>
      <c r="K298" s="79">
        <v>28.520324548105435</v>
      </c>
      <c r="L298" s="67"/>
      <c r="AK298" s="103">
        <v>43760</v>
      </c>
      <c r="AL298" s="118">
        <v>0.18155588415865764</v>
      </c>
      <c r="AM298" s="118">
        <v>0.22660876687989293</v>
      </c>
      <c r="AN298" s="118">
        <v>0.36284040609773105</v>
      </c>
      <c r="AO298" s="118">
        <v>0.16098986395422465</v>
      </c>
      <c r="AP298" s="118">
        <v>0.19843196728036352</v>
      </c>
    </row>
    <row r="299" spans="2:42">
      <c r="B299" s="74">
        <v>43761</v>
      </c>
      <c r="C299" s="117">
        <v>12.021864348350134</v>
      </c>
      <c r="D299" s="117">
        <v>2.1801723182236219</v>
      </c>
      <c r="E299" s="117">
        <v>2.0078436749881305</v>
      </c>
      <c r="F299" s="117">
        <v>1.8907926090173797</v>
      </c>
      <c r="G299" s="117">
        <v>0.96606598183550652</v>
      </c>
      <c r="H299" s="117">
        <v>0.71637695242419241</v>
      </c>
      <c r="I299" s="117">
        <v>0.42348677429607989</v>
      </c>
      <c r="J299" s="117">
        <v>8.2007479753526518</v>
      </c>
      <c r="K299" s="79">
        <v>28.407350634487692</v>
      </c>
      <c r="L299" s="67"/>
      <c r="AK299" s="103">
        <v>43761</v>
      </c>
      <c r="AL299" s="118">
        <v>0.1789099037612068</v>
      </c>
      <c r="AM299" s="118">
        <v>0.22112768162021418</v>
      </c>
      <c r="AN299" s="118">
        <v>0.335468995072153</v>
      </c>
      <c r="AO299" s="118">
        <v>0.14771210509815819</v>
      </c>
      <c r="AP299" s="118">
        <v>0.18901796332215914</v>
      </c>
    </row>
    <row r="300" spans="2:42">
      <c r="B300" s="74">
        <v>43762</v>
      </c>
      <c r="C300" s="117">
        <v>11.802943332862398</v>
      </c>
      <c r="D300" s="117">
        <v>2.1535415488642133</v>
      </c>
      <c r="E300" s="117">
        <v>2.1195750635330666</v>
      </c>
      <c r="F300" s="117">
        <v>1.7597012154586877</v>
      </c>
      <c r="G300" s="117">
        <v>0.95911200476551106</v>
      </c>
      <c r="H300" s="117">
        <v>0.7749622725030354</v>
      </c>
      <c r="I300" s="117">
        <v>0.44023897151583102</v>
      </c>
      <c r="J300" s="117">
        <v>8.1209879745024836</v>
      </c>
      <c r="K300" s="79">
        <v>28.131062384005229</v>
      </c>
      <c r="L300" s="67"/>
      <c r="AK300" s="103">
        <v>43762</v>
      </c>
      <c r="AL300" s="118">
        <v>0.16013647068660444</v>
      </c>
      <c r="AM300" s="118">
        <v>0.19436106587552421</v>
      </c>
      <c r="AN300" s="118">
        <v>0.35307240996545736</v>
      </c>
      <c r="AO300" s="118">
        <v>0.13674793416102535</v>
      </c>
      <c r="AP300" s="118">
        <v>0.14701391935128461</v>
      </c>
    </row>
    <row r="301" spans="2:42">
      <c r="B301" s="74">
        <v>43763</v>
      </c>
      <c r="C301" s="117">
        <v>11.948577484796299</v>
      </c>
      <c r="D301" s="117">
        <v>2.0780877023458872</v>
      </c>
      <c r="E301" s="117">
        <v>2.1056518276454139</v>
      </c>
      <c r="F301" s="117">
        <v>1.6311519323676502</v>
      </c>
      <c r="G301" s="117">
        <v>0.95813639995033639</v>
      </c>
      <c r="H301" s="117">
        <v>0.76822020833111526</v>
      </c>
      <c r="I301" s="117">
        <v>0.43667070034339878</v>
      </c>
      <c r="J301" s="117">
        <v>8.08706820152101</v>
      </c>
      <c r="K301" s="79">
        <v>28.013564457301111</v>
      </c>
      <c r="L301" s="67"/>
      <c r="AK301" s="103">
        <v>43763</v>
      </c>
      <c r="AL301" s="118">
        <v>0.14683244530961742</v>
      </c>
      <c r="AM301" s="118">
        <v>0.14475113173253643</v>
      </c>
      <c r="AN301" s="118">
        <v>0.33529381294538207</v>
      </c>
      <c r="AO301" s="118">
        <v>0.1465102345537645</v>
      </c>
      <c r="AP301" s="118">
        <v>0.15921762266616446</v>
      </c>
    </row>
    <row r="302" spans="2:42">
      <c r="B302" s="74">
        <v>43764</v>
      </c>
      <c r="C302" s="117">
        <v>11.48442734895535</v>
      </c>
      <c r="D302" s="117">
        <v>2.0390292406187545</v>
      </c>
      <c r="E302" s="117">
        <v>1.8862384292008767</v>
      </c>
      <c r="F302" s="117">
        <v>1.1337097570479777</v>
      </c>
      <c r="G302" s="117">
        <v>0.9751080138677507</v>
      </c>
      <c r="H302" s="117">
        <v>0.64176976712275868</v>
      </c>
      <c r="I302" s="117">
        <v>0.44733749654264088</v>
      </c>
      <c r="J302" s="117">
        <v>7.5518089335866385</v>
      </c>
      <c r="K302" s="79">
        <v>26.159428986942746</v>
      </c>
      <c r="L302" s="67"/>
      <c r="AK302" s="103">
        <v>43764</v>
      </c>
      <c r="AL302" s="118">
        <v>5.7765330963217787E-2</v>
      </c>
      <c r="AM302" s="118">
        <v>7.6578583345927473E-2</v>
      </c>
      <c r="AN302" s="118">
        <v>0.23459594134781717</v>
      </c>
      <c r="AO302" s="118">
        <v>0.12641380509092787</v>
      </c>
      <c r="AP302" s="118">
        <v>0.12237360777271218</v>
      </c>
    </row>
    <row r="303" spans="2:42">
      <c r="B303" s="74">
        <v>43765</v>
      </c>
      <c r="C303" s="117">
        <v>10.938534172996659</v>
      </c>
      <c r="D303" s="117">
        <v>1.9112015476935906</v>
      </c>
      <c r="E303" s="117">
        <v>1.7696551250083159</v>
      </c>
      <c r="F303" s="117">
        <v>1.1655256133598846</v>
      </c>
      <c r="G303" s="117">
        <v>0.97007700850247491</v>
      </c>
      <c r="H303" s="117">
        <v>0.57484359292159803</v>
      </c>
      <c r="I303" s="117">
        <v>0.45661411863632911</v>
      </c>
      <c r="J303" s="117">
        <v>7.2185416794903929</v>
      </c>
      <c r="K303" s="79">
        <v>25.004992858609242</v>
      </c>
      <c r="L303" s="67"/>
      <c r="AK303" s="103">
        <v>43765</v>
      </c>
      <c r="AL303" s="118">
        <v>0.11552682847436004</v>
      </c>
      <c r="AM303" s="118">
        <v>9.1276440468467321E-2</v>
      </c>
      <c r="AN303" s="118">
        <v>0.21345591782796197</v>
      </c>
      <c r="AO303" s="118">
        <v>0.1349095307213663</v>
      </c>
      <c r="AP303" s="118">
        <v>0.10451821655166757</v>
      </c>
    </row>
    <row r="304" spans="2:42">
      <c r="B304" s="74">
        <v>43766</v>
      </c>
      <c r="C304" s="117">
        <v>11.001485709639056</v>
      </c>
      <c r="D304" s="117">
        <v>1.7878123163283288</v>
      </c>
      <c r="E304" s="117">
        <v>2.1739110692368837</v>
      </c>
      <c r="F304" s="117">
        <v>1.9435200720114785</v>
      </c>
      <c r="G304" s="117">
        <v>0.96456937177711344</v>
      </c>
      <c r="H304" s="117">
        <v>0.65915654780394484</v>
      </c>
      <c r="I304" s="117">
        <v>0.45521720251486913</v>
      </c>
      <c r="J304" s="117">
        <v>7.705239530549882</v>
      </c>
      <c r="K304" s="79">
        <v>26.690911819861558</v>
      </c>
      <c r="L304" s="67"/>
      <c r="AK304" s="103">
        <v>43766</v>
      </c>
      <c r="AL304" s="118">
        <v>0.20218015581347926</v>
      </c>
      <c r="AM304" s="118">
        <v>0.21217938611019885</v>
      </c>
      <c r="AN304" s="118">
        <v>0.35452084764089598</v>
      </c>
      <c r="AO304" s="118">
        <v>0.15270453006417586</v>
      </c>
      <c r="AP304" s="118">
        <v>0.22712571624602737</v>
      </c>
    </row>
    <row r="305" spans="2:42">
      <c r="B305" s="74">
        <v>43767</v>
      </c>
      <c r="C305" s="117">
        <v>11.449663067525965</v>
      </c>
      <c r="D305" s="117">
        <v>1.7310000083615895</v>
      </c>
      <c r="E305" s="117">
        <v>2.2630515316267736</v>
      </c>
      <c r="F305" s="117">
        <v>2.0869298089457633</v>
      </c>
      <c r="G305" s="117">
        <v>0.9726367299148081</v>
      </c>
      <c r="H305" s="117">
        <v>0.76702359344483551</v>
      </c>
      <c r="I305" s="117">
        <v>0.46752086461424497</v>
      </c>
      <c r="J305" s="117">
        <v>8.0104971673825389</v>
      </c>
      <c r="K305" s="79">
        <v>27.748322771816518</v>
      </c>
      <c r="L305" s="67"/>
      <c r="AK305" s="103">
        <v>43767</v>
      </c>
      <c r="AL305" s="118">
        <v>0.21572302322408021</v>
      </c>
      <c r="AM305" s="118">
        <v>0.24431541896162318</v>
      </c>
      <c r="AN305" s="118">
        <v>0.3741587640519291</v>
      </c>
      <c r="AO305" s="118">
        <v>0.16143341754990528</v>
      </c>
      <c r="AP305" s="118">
        <v>0.21411611020796467</v>
      </c>
    </row>
    <row r="306" spans="2:42">
      <c r="B306" s="74">
        <v>43768</v>
      </c>
      <c r="C306" s="117">
        <v>11.18846116921871</v>
      </c>
      <c r="D306" s="117">
        <v>1.824207701119521</v>
      </c>
      <c r="E306" s="117">
        <v>2.230901368892146</v>
      </c>
      <c r="F306" s="117">
        <v>2.0807058213100693</v>
      </c>
      <c r="G306" s="117">
        <v>0.970329287991895</v>
      </c>
      <c r="H306" s="117">
        <v>0.69459571500951534</v>
      </c>
      <c r="I306" s="117">
        <v>0.43879602307083221</v>
      </c>
      <c r="J306" s="117">
        <v>7.8847548230067623</v>
      </c>
      <c r="K306" s="79">
        <v>27.312751909619454</v>
      </c>
      <c r="L306" s="67"/>
      <c r="AK306" s="103">
        <v>43768</v>
      </c>
      <c r="AL306" s="118">
        <v>0.21866399973827819</v>
      </c>
      <c r="AM306" s="118">
        <v>0.2348313224740663</v>
      </c>
      <c r="AN306" s="118">
        <v>0.38598037247939587</v>
      </c>
      <c r="AO306" s="118">
        <v>0.15916001218667794</v>
      </c>
      <c r="AP306" s="118">
        <v>0.21391651090137848</v>
      </c>
    </row>
    <row r="307" spans="2:42">
      <c r="B307" s="74">
        <v>43769</v>
      </c>
      <c r="C307" s="117">
        <v>11.699590063748017</v>
      </c>
      <c r="D307" s="117">
        <v>1.8845707783341816</v>
      </c>
      <c r="E307" s="117">
        <v>2.3252922906560145</v>
      </c>
      <c r="F307" s="117">
        <v>1.9734022383124561</v>
      </c>
      <c r="G307" s="117">
        <v>0.96243694293173165</v>
      </c>
      <c r="H307" s="117">
        <v>0.69691446468444285</v>
      </c>
      <c r="I307" s="117">
        <v>0.41881032123441497</v>
      </c>
      <c r="J307" s="117">
        <v>8.1010783123402099</v>
      </c>
      <c r="K307" s="79">
        <v>28.062095412241465</v>
      </c>
      <c r="L307" s="67"/>
      <c r="AK307" s="103">
        <v>43769</v>
      </c>
      <c r="AL307" s="118">
        <v>0.21813989496232766</v>
      </c>
      <c r="AM307" s="118">
        <v>0.21136582348699534</v>
      </c>
      <c r="AN307" s="118">
        <v>0.36230211919910821</v>
      </c>
      <c r="AO307" s="118">
        <v>0.13929901128740235</v>
      </c>
      <c r="AP307" s="118">
        <v>0.20353758150569659</v>
      </c>
    </row>
    <row r="308" spans="2:42">
      <c r="B308" s="74">
        <v>43770</v>
      </c>
      <c r="C308" s="117">
        <v>11.255554638341627</v>
      </c>
      <c r="D308" s="117">
        <v>2.0069602270508122</v>
      </c>
      <c r="E308" s="117">
        <v>2.2026020356225771</v>
      </c>
      <c r="F308" s="117">
        <v>1.3562814487078501</v>
      </c>
      <c r="G308" s="117">
        <v>0.89098486858870263</v>
      </c>
      <c r="H308" s="117">
        <v>0.65584914330700395</v>
      </c>
      <c r="I308" s="117">
        <v>0.402985324014563</v>
      </c>
      <c r="J308" s="117">
        <v>7.61820420914583</v>
      </c>
      <c r="K308" s="79">
        <v>26.389421894778966</v>
      </c>
      <c r="L308" s="67"/>
      <c r="AK308" s="103">
        <v>43770</v>
      </c>
      <c r="AL308" s="118">
        <v>0.11469739488213086</v>
      </c>
      <c r="AM308" s="118">
        <v>0.10487400563962392</v>
      </c>
      <c r="AN308" s="118">
        <v>0.30352068298395757</v>
      </c>
      <c r="AO308" s="118">
        <v>9.4163359468661348E-2</v>
      </c>
      <c r="AP308" s="118">
        <v>0.13732593015253675</v>
      </c>
    </row>
    <row r="309" spans="2:42">
      <c r="B309" s="74">
        <v>43771</v>
      </c>
      <c r="C309" s="117">
        <v>11.564976393647482</v>
      </c>
      <c r="D309" s="117">
        <v>2.0579306455155946</v>
      </c>
      <c r="E309" s="117">
        <v>2.0879262916515486</v>
      </c>
      <c r="F309" s="117">
        <v>1.0411719877635455</v>
      </c>
      <c r="G309" s="117">
        <v>0.88825760458182501</v>
      </c>
      <c r="H309" s="117">
        <v>0.59999607870170191</v>
      </c>
      <c r="I309" s="117">
        <v>0.41872259005389961</v>
      </c>
      <c r="J309" s="117">
        <v>7.5726537554727322</v>
      </c>
      <c r="K309" s="79">
        <v>26.231635347388327</v>
      </c>
      <c r="L309" s="67"/>
      <c r="AK309" s="103">
        <v>43771</v>
      </c>
      <c r="AL309" s="118">
        <v>6.7281641769093098E-2</v>
      </c>
      <c r="AM309" s="118">
        <v>7.1375605311881529E-2</v>
      </c>
      <c r="AN309" s="118">
        <v>0.24322979426605626</v>
      </c>
      <c r="AO309" s="118">
        <v>8.3506473732377351E-2</v>
      </c>
      <c r="AP309" s="118">
        <v>9.0263619486068383E-2</v>
      </c>
    </row>
    <row r="310" spans="2:42">
      <c r="B310" s="74">
        <v>43772</v>
      </c>
      <c r="C310" s="117">
        <v>10.896517149677686</v>
      </c>
      <c r="D310" s="117">
        <v>2.1161825523324889</v>
      </c>
      <c r="E310" s="117">
        <v>2.0173129593262433</v>
      </c>
      <c r="F310" s="117">
        <v>1.0981671692805934</v>
      </c>
      <c r="G310" s="117">
        <v>0.88986437342763736</v>
      </c>
      <c r="H310" s="117">
        <v>0.59487291009014887</v>
      </c>
      <c r="I310" s="117">
        <v>0.39955231671641794</v>
      </c>
      <c r="J310" s="117">
        <v>7.3102700492492261</v>
      </c>
      <c r="K310" s="79">
        <v>25.322739480100445</v>
      </c>
      <c r="L310" s="67"/>
      <c r="AK310" s="103">
        <v>43772</v>
      </c>
      <c r="AL310" s="118">
        <v>6.6853628614723729E-2</v>
      </c>
      <c r="AM310" s="118">
        <v>9.0766112295455989E-2</v>
      </c>
      <c r="AN310" s="118">
        <v>0.18621382438792383</v>
      </c>
      <c r="AO310" s="118">
        <v>7.2349984522408539E-2</v>
      </c>
      <c r="AP310" s="118">
        <v>0.11999410618462396</v>
      </c>
    </row>
    <row r="311" spans="2:42">
      <c r="B311" s="74">
        <v>43773</v>
      </c>
      <c r="C311" s="117">
        <v>11.148204233439593</v>
      </c>
      <c r="D311" s="117">
        <v>2.0633917617796782</v>
      </c>
      <c r="E311" s="117">
        <v>2.2028794321972529</v>
      </c>
      <c r="F311" s="117">
        <v>1.5391419783592695</v>
      </c>
      <c r="G311" s="117">
        <v>0.89336989864753169</v>
      </c>
      <c r="H311" s="117">
        <v>0.61969100181963188</v>
      </c>
      <c r="I311" s="117">
        <v>0.38560545409338692</v>
      </c>
      <c r="J311" s="117">
        <v>7.6511044675023001</v>
      </c>
      <c r="K311" s="79">
        <v>26.503388227838645</v>
      </c>
      <c r="L311" s="67"/>
      <c r="AK311" s="103">
        <v>43773</v>
      </c>
      <c r="AL311" s="118">
        <v>0.12194829228425814</v>
      </c>
      <c r="AM311" s="118">
        <v>0.15071395221489164</v>
      </c>
      <c r="AN311" s="118">
        <v>0.28408202991087611</v>
      </c>
      <c r="AO311" s="118">
        <v>9.8446996659694003E-2</v>
      </c>
      <c r="AP311" s="118">
        <v>0.15651784073328187</v>
      </c>
    </row>
    <row r="312" spans="2:42">
      <c r="B312" s="74">
        <v>43774</v>
      </c>
      <c r="C312" s="117">
        <v>11.401695525687249</v>
      </c>
      <c r="D312" s="117">
        <v>2.2072011567338858</v>
      </c>
      <c r="E312" s="117">
        <v>2.3373224560796881</v>
      </c>
      <c r="F312" s="117">
        <v>1.7420844969947191</v>
      </c>
      <c r="G312" s="117">
        <v>0.90227133105810575</v>
      </c>
      <c r="H312" s="117">
        <v>0.68837168054519582</v>
      </c>
      <c r="I312" s="117">
        <v>0.40942876202946404</v>
      </c>
      <c r="J312" s="117">
        <v>7.9904280545348882</v>
      </c>
      <c r="K312" s="79">
        <v>27.678803463663193</v>
      </c>
      <c r="L312" s="67"/>
      <c r="AK312" s="103">
        <v>43774</v>
      </c>
      <c r="AL312" s="118">
        <v>0.14297581032968676</v>
      </c>
      <c r="AM312" s="118">
        <v>0.18216566903088535</v>
      </c>
      <c r="AN312" s="118">
        <v>0.32998549133730315</v>
      </c>
      <c r="AO312" s="118">
        <v>0.12228125443997544</v>
      </c>
      <c r="AP312" s="118">
        <v>0.16338239421437342</v>
      </c>
    </row>
    <row r="313" spans="2:42">
      <c r="B313" s="74">
        <v>43775</v>
      </c>
      <c r="C313" s="117">
        <v>11.769754056779929</v>
      </c>
      <c r="D313" s="117">
        <v>2.2936688309152133</v>
      </c>
      <c r="E313" s="117">
        <v>2.2492194546521151</v>
      </c>
      <c r="F313" s="117">
        <v>1.9595182499867621</v>
      </c>
      <c r="G313" s="117">
        <v>0.89503054282121797</v>
      </c>
      <c r="H313" s="117">
        <v>0.70826187616235869</v>
      </c>
      <c r="I313" s="117">
        <v>0.42238892572519587</v>
      </c>
      <c r="J313" s="117">
        <v>8.2377769770208964</v>
      </c>
      <c r="K313" s="79">
        <v>28.53561891406369</v>
      </c>
      <c r="L313" s="67"/>
      <c r="AK313" s="103">
        <v>43775</v>
      </c>
      <c r="AL313" s="118">
        <v>0.15630753367051739</v>
      </c>
      <c r="AM313" s="118">
        <v>0.19600844315200799</v>
      </c>
      <c r="AN313" s="118">
        <v>0.39692599968272124</v>
      </c>
      <c r="AO313" s="118">
        <v>0.18436954221718946</v>
      </c>
      <c r="AP313" s="118">
        <v>0.20353380273960725</v>
      </c>
    </row>
    <row r="314" spans="2:42">
      <c r="B314" s="74">
        <v>43776</v>
      </c>
      <c r="C314" s="117">
        <v>11.815761373166513</v>
      </c>
      <c r="D314" s="117">
        <v>2.343729063335982</v>
      </c>
      <c r="E314" s="117">
        <v>2.3430175926888346</v>
      </c>
      <c r="F314" s="117">
        <v>1.8168241187494107</v>
      </c>
      <c r="G314" s="117">
        <v>0.88034630578766793</v>
      </c>
      <c r="H314" s="117">
        <v>0.73934517961766688</v>
      </c>
      <c r="I314" s="117">
        <v>0.41611272981085995</v>
      </c>
      <c r="J314" s="117">
        <v>8.2610296314567044</v>
      </c>
      <c r="K314" s="79">
        <v>28.616165994613642</v>
      </c>
      <c r="L314" s="67"/>
      <c r="AK314" s="103">
        <v>43776</v>
      </c>
      <c r="AL314" s="118">
        <v>0.16051168654775502</v>
      </c>
      <c r="AM314" s="118">
        <v>0.18525150230957937</v>
      </c>
      <c r="AN314" s="118">
        <v>0.3909409654823035</v>
      </c>
      <c r="AO314" s="118">
        <v>0.14607189604398285</v>
      </c>
      <c r="AP314" s="118">
        <v>0.14158089561062051</v>
      </c>
    </row>
    <row r="315" spans="2:42">
      <c r="B315" s="74">
        <v>43777</v>
      </c>
      <c r="C315" s="117">
        <v>11.973629615669504</v>
      </c>
      <c r="D315" s="117">
        <v>2.2618123193747248</v>
      </c>
      <c r="E315" s="117">
        <v>2.4473967456699919</v>
      </c>
      <c r="F315" s="117">
        <v>1.8515293527338339</v>
      </c>
      <c r="G315" s="117">
        <v>0.90508317653827741</v>
      </c>
      <c r="H315" s="117">
        <v>0.70964090869710716</v>
      </c>
      <c r="I315" s="117">
        <v>0.41722045139371372</v>
      </c>
      <c r="J315" s="117">
        <v>8.3467344320388399</v>
      </c>
      <c r="K315" s="79">
        <v>28.913047002115992</v>
      </c>
      <c r="L315" s="67"/>
      <c r="AK315" s="103">
        <v>43777</v>
      </c>
      <c r="AL315" s="118">
        <v>0.17159950660591541</v>
      </c>
      <c r="AM315" s="118">
        <v>0.19647625652612194</v>
      </c>
      <c r="AN315" s="118">
        <v>0.3374917295748201</v>
      </c>
      <c r="AO315" s="118">
        <v>0.13243126733986227</v>
      </c>
      <c r="AP315" s="118">
        <v>0.17353156235850395</v>
      </c>
    </row>
    <row r="316" spans="2:42">
      <c r="B316" s="74">
        <v>43778</v>
      </c>
      <c r="C316" s="117">
        <v>11.645263671263288</v>
      </c>
      <c r="D316" s="117">
        <v>2.1880872498095929</v>
      </c>
      <c r="E316" s="117">
        <v>2.2478872113694717</v>
      </c>
      <c r="F316" s="117">
        <v>1.563032334428502</v>
      </c>
      <c r="G316" s="117">
        <v>0.91240742966135324</v>
      </c>
      <c r="H316" s="117">
        <v>0.65217343315589671</v>
      </c>
      <c r="I316" s="117">
        <v>0.43066951842824081</v>
      </c>
      <c r="J316" s="117">
        <v>7.9706006768671038</v>
      </c>
      <c r="K316" s="79">
        <v>27.610121524983452</v>
      </c>
      <c r="L316" s="67"/>
      <c r="AK316" s="103">
        <v>43778</v>
      </c>
      <c r="AL316" s="118">
        <v>0.14830360326306963</v>
      </c>
      <c r="AM316" s="118">
        <v>0.17188440954255699</v>
      </c>
      <c r="AN316" s="118">
        <v>0.22431358441116167</v>
      </c>
      <c r="AO316" s="118">
        <v>0.12308551029642201</v>
      </c>
      <c r="AP316" s="118">
        <v>0.14521530400790056</v>
      </c>
    </row>
    <row r="317" spans="2:42">
      <c r="B317" s="74">
        <v>43779</v>
      </c>
      <c r="C317" s="117">
        <v>11.268184097741866</v>
      </c>
      <c r="D317" s="117">
        <v>2.1398473894768517</v>
      </c>
      <c r="E317" s="117">
        <v>1.9836832479230322</v>
      </c>
      <c r="F317" s="117">
        <v>1.43696711284685</v>
      </c>
      <c r="G317" s="117">
        <v>0.9218451030296767</v>
      </c>
      <c r="H317" s="117">
        <v>0.61328881105667632</v>
      </c>
      <c r="I317" s="117">
        <v>0.4082805502313166</v>
      </c>
      <c r="J317" s="117">
        <v>7.618560795358384</v>
      </c>
      <c r="K317" s="79">
        <v>26.390657107664659</v>
      </c>
      <c r="L317" s="67"/>
      <c r="AK317" s="103">
        <v>43779</v>
      </c>
      <c r="AL317" s="118">
        <v>0.13156381462798031</v>
      </c>
      <c r="AM317" s="118">
        <v>0.16378177353805032</v>
      </c>
      <c r="AN317" s="118">
        <v>0.21588859918094128</v>
      </c>
      <c r="AO317" s="118">
        <v>9.3365051272615754E-2</v>
      </c>
      <c r="AP317" s="118">
        <v>0.14436953999589008</v>
      </c>
    </row>
    <row r="318" spans="2:42">
      <c r="B318" s="74">
        <v>43780</v>
      </c>
      <c r="C318" s="117">
        <v>11.796817184066159</v>
      </c>
      <c r="D318" s="117">
        <v>2.1016195756282654</v>
      </c>
      <c r="E318" s="117">
        <v>2.191922637359653</v>
      </c>
      <c r="F318" s="117">
        <v>1.6242724002332629</v>
      </c>
      <c r="G318" s="117">
        <v>0.9386857489120628</v>
      </c>
      <c r="H318" s="117">
        <v>0.74714840604761179</v>
      </c>
      <c r="I318" s="117">
        <v>0.39564466188817149</v>
      </c>
      <c r="J318" s="117">
        <v>8.0341518451808618</v>
      </c>
      <c r="K318" s="79">
        <v>27.830262459316046</v>
      </c>
      <c r="L318" s="67"/>
      <c r="AK318" s="103">
        <v>43780</v>
      </c>
      <c r="AL318" s="118">
        <v>0.14894857772054143</v>
      </c>
      <c r="AM318" s="118">
        <v>0.1694605529389509</v>
      </c>
      <c r="AN318" s="118">
        <v>0.35252397417162507</v>
      </c>
      <c r="AO318" s="118">
        <v>0.16710414492423672</v>
      </c>
      <c r="AP318" s="118">
        <v>0.11423181891590725</v>
      </c>
    </row>
    <row r="319" spans="2:42">
      <c r="B319" s="74">
        <v>43781</v>
      </c>
      <c r="C319" s="117">
        <v>11.894244442296573</v>
      </c>
      <c r="D319" s="117">
        <v>2.2590817612426823</v>
      </c>
      <c r="E319" s="117">
        <v>2.7529860588854826</v>
      </c>
      <c r="F319" s="117">
        <v>1.6993269509149347</v>
      </c>
      <c r="G319" s="117">
        <v>0.94530878533244922</v>
      </c>
      <c r="H319" s="117">
        <v>0.72534677840691031</v>
      </c>
      <c r="I319" s="117">
        <v>0.40155027469893267</v>
      </c>
      <c r="J319" s="117">
        <v>8.3919993283167145</v>
      </c>
      <c r="K319" s="79">
        <v>29.069844380094679</v>
      </c>
      <c r="L319" s="67"/>
      <c r="AK319" s="103">
        <v>43781</v>
      </c>
      <c r="AL319" s="118">
        <v>0.18299799498914077</v>
      </c>
      <c r="AM319" s="118">
        <v>0.166010919252332</v>
      </c>
      <c r="AN319" s="118">
        <v>0.33169025650511669</v>
      </c>
      <c r="AO319" s="118">
        <v>0.18466626438608322</v>
      </c>
      <c r="AP319" s="118">
        <v>0.1255797139454452</v>
      </c>
    </row>
    <row r="320" spans="2:42">
      <c r="B320" s="74">
        <v>43782</v>
      </c>
      <c r="C320" s="117">
        <v>11.740886721007955</v>
      </c>
      <c r="D320" s="117">
        <v>2.314603109927535</v>
      </c>
      <c r="E320" s="117">
        <v>2.8471725521267475</v>
      </c>
      <c r="F320" s="117">
        <v>1.9506726878896257</v>
      </c>
      <c r="G320" s="117">
        <v>0.92975696011738695</v>
      </c>
      <c r="H320" s="117">
        <v>0.75971846905349238</v>
      </c>
      <c r="I320" s="117">
        <v>0.41009109495510765</v>
      </c>
      <c r="J320" s="117">
        <v>8.5036296418644639</v>
      </c>
      <c r="K320" s="79">
        <v>29.456531236942315</v>
      </c>
      <c r="L320" s="67"/>
      <c r="AK320" s="103">
        <v>43782</v>
      </c>
      <c r="AL320" s="118">
        <v>0.20077615873246349</v>
      </c>
      <c r="AM320" s="118">
        <v>0.19244906123173786</v>
      </c>
      <c r="AN320" s="118">
        <v>0.36589663787894716</v>
      </c>
      <c r="AO320" s="118">
        <v>0.18444157499315714</v>
      </c>
      <c r="AP320" s="118">
        <v>0.20238241487032876</v>
      </c>
    </row>
    <row r="321" spans="2:42">
      <c r="B321" s="74">
        <v>43783</v>
      </c>
      <c r="C321" s="117">
        <v>12.078273707842911</v>
      </c>
      <c r="D321" s="117">
        <v>2.3419086912479541</v>
      </c>
      <c r="E321" s="117">
        <v>2.7676832691360125</v>
      </c>
      <c r="F321" s="117">
        <v>1.949538943752493</v>
      </c>
      <c r="G321" s="117">
        <v>0.91925182947554251</v>
      </c>
      <c r="H321" s="117">
        <v>0.74943045730438851</v>
      </c>
      <c r="I321" s="117">
        <v>0.4047626376403442</v>
      </c>
      <c r="J321" s="117">
        <v>8.6083165154188777</v>
      </c>
      <c r="K321" s="79">
        <v>29.819166051818524</v>
      </c>
      <c r="L321" s="67"/>
      <c r="AK321" s="103">
        <v>43783</v>
      </c>
      <c r="AL321" s="118">
        <v>0.21041574098723007</v>
      </c>
      <c r="AM321" s="118">
        <v>0.19798425720300317</v>
      </c>
      <c r="AN321" s="118">
        <v>0.4185193780286493</v>
      </c>
      <c r="AO321" s="118">
        <v>0.1745440072347344</v>
      </c>
      <c r="AP321" s="118">
        <v>0.17168950022461565</v>
      </c>
    </row>
    <row r="322" spans="2:42">
      <c r="B322" s="74">
        <v>43784</v>
      </c>
      <c r="C322" s="117">
        <v>12.643893068125047</v>
      </c>
      <c r="D322" s="117">
        <v>2.3446392493799961</v>
      </c>
      <c r="E322" s="117">
        <v>2.5149579759496623</v>
      </c>
      <c r="F322" s="117">
        <v>1.8395199305227359</v>
      </c>
      <c r="G322" s="117">
        <v>0.94531604314863937</v>
      </c>
      <c r="H322" s="117">
        <v>0.75107030538739594</v>
      </c>
      <c r="I322" s="117">
        <v>0.41003868973034197</v>
      </c>
      <c r="J322" s="117">
        <v>8.7051453312851663</v>
      </c>
      <c r="K322" s="79">
        <v>30.154580593528991</v>
      </c>
      <c r="L322" s="67"/>
      <c r="AK322" s="103">
        <v>43784</v>
      </c>
      <c r="AL322" s="118">
        <v>0.20772482988357649</v>
      </c>
      <c r="AM322" s="118">
        <v>0.16727994084480283</v>
      </c>
      <c r="AN322" s="118">
        <v>0.37884005094213641</v>
      </c>
      <c r="AO322" s="118">
        <v>0.19281455913545573</v>
      </c>
      <c r="AP322" s="118">
        <v>0.17158392827651223</v>
      </c>
    </row>
    <row r="323" spans="2:42">
      <c r="B323" s="74">
        <v>43785</v>
      </c>
      <c r="C323" s="117">
        <v>12.228925116402907</v>
      </c>
      <c r="D323" s="117">
        <v>2.3546512958641501</v>
      </c>
      <c r="E323" s="117">
        <v>2.1706219091834384</v>
      </c>
      <c r="F323" s="117">
        <v>1.7168430925171825</v>
      </c>
      <c r="G323" s="117">
        <v>0.94914370374867041</v>
      </c>
      <c r="H323" s="117">
        <v>0.67683114367291808</v>
      </c>
      <c r="I323" s="117">
        <v>0.41109759224576542</v>
      </c>
      <c r="J323" s="117">
        <v>8.3231147759253439</v>
      </c>
      <c r="K323" s="79">
        <v>28.831228629560378</v>
      </c>
      <c r="L323" s="67"/>
      <c r="AK323" s="103">
        <v>43785</v>
      </c>
      <c r="AL323" s="118">
        <v>0.2033780059548824</v>
      </c>
      <c r="AM323" s="118">
        <v>0.16027611291702545</v>
      </c>
      <c r="AN323" s="118">
        <v>0.28706325094150298</v>
      </c>
      <c r="AO323" s="118">
        <v>0.1695631720744725</v>
      </c>
      <c r="AP323" s="118">
        <v>0.18815575306079876</v>
      </c>
    </row>
    <row r="324" spans="2:42">
      <c r="B324" s="74">
        <v>43786</v>
      </c>
      <c r="C324" s="117">
        <v>12.035874808427822</v>
      </c>
      <c r="D324" s="117">
        <v>2.3555614819081638</v>
      </c>
      <c r="E324" s="117">
        <v>2.2100288665819008</v>
      </c>
      <c r="F324" s="117">
        <v>1.543607809629193</v>
      </c>
      <c r="G324" s="117">
        <v>0.94413581057739282</v>
      </c>
      <c r="H324" s="117">
        <v>0.6294443247367062</v>
      </c>
      <c r="I324" s="117">
        <v>0.4198158032892092</v>
      </c>
      <c r="J324" s="117">
        <v>8.1730962342624593</v>
      </c>
      <c r="K324" s="79">
        <v>28.311565139412849</v>
      </c>
      <c r="L324" s="67"/>
      <c r="AK324" s="103">
        <v>43786</v>
      </c>
      <c r="AL324" s="118">
        <v>0.19134720622526127</v>
      </c>
      <c r="AM324" s="118">
        <v>0.15527945567842955</v>
      </c>
      <c r="AN324" s="118">
        <v>0.2324552265626916</v>
      </c>
      <c r="AO324" s="118">
        <v>0.1259265094146339</v>
      </c>
      <c r="AP324" s="118">
        <v>0.18301600356485725</v>
      </c>
    </row>
    <row r="325" spans="2:42">
      <c r="B325" s="74">
        <v>43787</v>
      </c>
      <c r="C325" s="117">
        <v>12.491437451079305</v>
      </c>
      <c r="D325" s="117">
        <v>2.3482799935560523</v>
      </c>
      <c r="E325" s="117">
        <v>2.4147749084881025</v>
      </c>
      <c r="F325" s="117">
        <v>1.9353658836472585</v>
      </c>
      <c r="G325" s="117">
        <v>0.93619715539913417</v>
      </c>
      <c r="H325" s="117">
        <v>0.76464886648527697</v>
      </c>
      <c r="I325" s="117">
        <v>0.43542541845588634</v>
      </c>
      <c r="J325" s="117">
        <v>8.6551023802416189</v>
      </c>
      <c r="K325" s="79">
        <v>29.981232057352635</v>
      </c>
      <c r="L325" s="67"/>
      <c r="AK325" s="103">
        <v>43787</v>
      </c>
      <c r="AL325" s="118">
        <v>0.21196992681995991</v>
      </c>
      <c r="AM325" s="118">
        <v>0.18790206049036512</v>
      </c>
      <c r="AN325" s="118">
        <v>0.38094017854533457</v>
      </c>
      <c r="AO325" s="118">
        <v>0.20110295432982966</v>
      </c>
      <c r="AP325" s="118">
        <v>0.20559889304153364</v>
      </c>
    </row>
    <row r="326" spans="2:42">
      <c r="B326" s="74">
        <v>43788</v>
      </c>
      <c r="C326" s="117">
        <v>12.860398086414861</v>
      </c>
      <c r="D326" s="117">
        <v>2.2244946915701513</v>
      </c>
      <c r="E326" s="117">
        <v>2.328575957149106</v>
      </c>
      <c r="F326" s="117">
        <v>2.0925903858060702</v>
      </c>
      <c r="G326" s="117">
        <v>0.9139192886031392</v>
      </c>
      <c r="H326" s="117">
        <v>0.75405543939000008</v>
      </c>
      <c r="I326" s="117">
        <v>0.42520806032050706</v>
      </c>
      <c r="J326" s="117">
        <v>8.7659436048933408</v>
      </c>
      <c r="K326" s="79">
        <v>30.365185514147175</v>
      </c>
      <c r="L326" s="67"/>
      <c r="AK326" s="103">
        <v>43788</v>
      </c>
      <c r="AL326" s="118">
        <v>0.21387192610357764</v>
      </c>
      <c r="AM326" s="118">
        <v>0.19503514808934125</v>
      </c>
      <c r="AN326" s="118">
        <v>0.46138419673740361</v>
      </c>
      <c r="AO326" s="118">
        <v>0.24718939222372602</v>
      </c>
      <c r="AP326" s="118">
        <v>0.2307464083794547</v>
      </c>
    </row>
    <row r="327" spans="2:42">
      <c r="B327" s="74">
        <v>43789</v>
      </c>
      <c r="C327" s="117">
        <v>13.574864646771241</v>
      </c>
      <c r="D327" s="117">
        <v>2.3582920400402059</v>
      </c>
      <c r="E327" s="117">
        <v>2.1299611192674406</v>
      </c>
      <c r="F327" s="117">
        <v>2.1582362895373177</v>
      </c>
      <c r="G327" s="117">
        <v>0.90095431656635061</v>
      </c>
      <c r="H327" s="117">
        <v>0.78608640376049599</v>
      </c>
      <c r="I327" s="117">
        <v>0.4155867445425675</v>
      </c>
      <c r="J327" s="117">
        <v>9.0600755442280274</v>
      </c>
      <c r="K327" s="79">
        <v>31.384057104713651</v>
      </c>
      <c r="L327" s="67"/>
      <c r="AK327" s="103">
        <v>43789</v>
      </c>
      <c r="AL327" s="118">
        <v>0.21505930381880461</v>
      </c>
      <c r="AM327" s="118">
        <v>0.22925633621953603</v>
      </c>
      <c r="AN327" s="118">
        <v>0.43577506565492719</v>
      </c>
      <c r="AO327" s="118">
        <v>0.25351836374154768</v>
      </c>
      <c r="AP327" s="118">
        <v>0.17961512110906608</v>
      </c>
    </row>
    <row r="328" spans="2:42">
      <c r="B328" s="74">
        <v>43790</v>
      </c>
      <c r="C328" s="117">
        <v>13.287995497537242</v>
      </c>
      <c r="D328" s="117">
        <v>2.3956096678447785</v>
      </c>
      <c r="E328" s="117">
        <v>2.1585011583184985</v>
      </c>
      <c r="F328" s="117">
        <v>2.0814296675103563</v>
      </c>
      <c r="G328" s="117">
        <v>0.9268094493038127</v>
      </c>
      <c r="H328" s="117">
        <v>0.80880071623912353</v>
      </c>
      <c r="I328" s="117">
        <v>0.41756019487962981</v>
      </c>
      <c r="J328" s="117">
        <v>8.959720145423141</v>
      </c>
      <c r="K328" s="79">
        <v>31.036426497056585</v>
      </c>
      <c r="L328" s="67"/>
      <c r="AK328" s="103">
        <v>43790</v>
      </c>
      <c r="AL328" s="118">
        <v>0.20629052150236632</v>
      </c>
      <c r="AM328" s="118">
        <v>0.22224438092781704</v>
      </c>
      <c r="AN328" s="118">
        <v>0.44544450121747847</v>
      </c>
      <c r="AO328" s="118">
        <v>0.24506277320479003</v>
      </c>
      <c r="AP328" s="118">
        <v>0.15719128280373509</v>
      </c>
    </row>
    <row r="329" spans="2:42">
      <c r="B329" s="74">
        <v>43791</v>
      </c>
      <c r="C329" s="117">
        <v>12.860398086414861</v>
      </c>
      <c r="D329" s="117">
        <v>2.412903202681044</v>
      </c>
      <c r="E329" s="117">
        <v>2.2377437432888221</v>
      </c>
      <c r="F329" s="117">
        <v>1.8271426482742343</v>
      </c>
      <c r="G329" s="117">
        <v>0.93370046662968553</v>
      </c>
      <c r="H329" s="117">
        <v>0.89132573185451247</v>
      </c>
      <c r="I329" s="117">
        <v>0.4258263470898766</v>
      </c>
      <c r="J329" s="117">
        <v>8.761803303191499</v>
      </c>
      <c r="K329" s="79">
        <v>30.35084352942453</v>
      </c>
      <c r="L329" s="67"/>
      <c r="AK329" s="103">
        <v>43791</v>
      </c>
      <c r="AL329" s="118">
        <v>0.1891159660536671</v>
      </c>
      <c r="AM329" s="118">
        <v>0.19794782816746351</v>
      </c>
      <c r="AN329" s="118">
        <v>0.39854416165040385</v>
      </c>
      <c r="AO329" s="118">
        <v>0.14361154719143507</v>
      </c>
      <c r="AP329" s="118">
        <v>0.1482802577132537</v>
      </c>
    </row>
    <row r="330" spans="2:42">
      <c r="B330" s="74">
        <v>43792</v>
      </c>
      <c r="C330" s="117">
        <v>12.935272738573419</v>
      </c>
      <c r="D330" s="117">
        <v>2.4220050631211842</v>
      </c>
      <c r="E330" s="117">
        <v>2.0790111356035639</v>
      </c>
      <c r="F330" s="117">
        <v>1.2516283595718802</v>
      </c>
      <c r="G330" s="117">
        <v>0.93873152898341672</v>
      </c>
      <c r="H330" s="117">
        <v>0.72278161170291733</v>
      </c>
      <c r="I330" s="117">
        <v>0.42665885307554902</v>
      </c>
      <c r="J330" s="117">
        <v>8.4318712581241506</v>
      </c>
      <c r="K330" s="79">
        <v>29.207960548756084</v>
      </c>
      <c r="L330" s="67"/>
      <c r="AK330" s="103">
        <v>43792</v>
      </c>
      <c r="AL330" s="118">
        <v>0.10888587110564414</v>
      </c>
      <c r="AM330" s="118">
        <v>0.10409279880628644</v>
      </c>
      <c r="AN330" s="118">
        <v>0.26818751866928064</v>
      </c>
      <c r="AO330" s="118">
        <v>9.401797221441463E-2</v>
      </c>
      <c r="AP330" s="118">
        <v>0.11372772771905258</v>
      </c>
    </row>
    <row r="331" spans="2:42">
      <c r="B331" s="74">
        <v>43793</v>
      </c>
      <c r="C331" s="117">
        <v>12.155854672730097</v>
      </c>
      <c r="D331" s="117">
        <v>2.4238254352092121</v>
      </c>
      <c r="E331" s="117">
        <v>2.0120091368184401</v>
      </c>
      <c r="F331" s="117">
        <v>1.3691896391206164</v>
      </c>
      <c r="G331" s="117">
        <v>0.93025691199418514</v>
      </c>
      <c r="H331" s="117">
        <v>0.67887620550921857</v>
      </c>
      <c r="I331" s="117">
        <v>0.3952585968365282</v>
      </c>
      <c r="J331" s="117">
        <v>8.1028045732213734</v>
      </c>
      <c r="K331" s="79">
        <v>28.06807517143967</v>
      </c>
      <c r="L331" s="67"/>
      <c r="AK331" s="103">
        <v>43793</v>
      </c>
      <c r="AL331" s="118">
        <v>0.10654403976398609</v>
      </c>
      <c r="AM331" s="118">
        <v>0.1284676278803466</v>
      </c>
      <c r="AN331" s="118">
        <v>0.25992632644800345</v>
      </c>
      <c r="AO331" s="118">
        <v>0.10699642806055566</v>
      </c>
      <c r="AP331" s="118">
        <v>0.14855934003009758</v>
      </c>
    </row>
    <row r="332" spans="2:42">
      <c r="B332" s="74">
        <v>43794</v>
      </c>
      <c r="C332" s="117">
        <v>13.324981771495082</v>
      </c>
      <c r="D332" s="117">
        <v>2.2718243658588784</v>
      </c>
      <c r="E332" s="117">
        <v>2.0807076930542818</v>
      </c>
      <c r="F332" s="117">
        <v>1.9293217650313943</v>
      </c>
      <c r="G332" s="117">
        <v>0.92810441120022058</v>
      </c>
      <c r="H332" s="117">
        <v>0.76827955288601879</v>
      </c>
      <c r="I332" s="117">
        <v>0.39249239296783128</v>
      </c>
      <c r="J332" s="117">
        <v>8.8050954863415498</v>
      </c>
      <c r="K332" s="79">
        <v>30.500807438835253</v>
      </c>
      <c r="L332" s="67"/>
      <c r="AK332" s="103">
        <v>43794</v>
      </c>
      <c r="AL332" s="118">
        <v>0.15229501587423014</v>
      </c>
      <c r="AM332" s="118">
        <v>0.21190032170179782</v>
      </c>
      <c r="AN332" s="118">
        <v>0.39527394950629335</v>
      </c>
      <c r="AO332" s="118">
        <v>0.16797712930087266</v>
      </c>
      <c r="AP332" s="118">
        <v>0.16692826478650855</v>
      </c>
    </row>
    <row r="333" spans="2:42">
      <c r="B333" s="74">
        <v>43795</v>
      </c>
      <c r="C333" s="117">
        <v>13.824747522047399</v>
      </c>
      <c r="D333" s="117">
        <v>2.3774059469644993</v>
      </c>
      <c r="E333" s="117">
        <v>2.0475661996224996</v>
      </c>
      <c r="F333" s="117">
        <v>1.8602913311704352</v>
      </c>
      <c r="G333" s="117">
        <v>0.91397651369233157</v>
      </c>
      <c r="H333" s="117">
        <v>0.84303996413980808</v>
      </c>
      <c r="I333" s="117">
        <v>0.38657885835216055</v>
      </c>
      <c r="J333" s="117">
        <v>9.0315141136134862</v>
      </c>
      <c r="K333" s="79">
        <v>31.285120449602623</v>
      </c>
      <c r="L333" s="67"/>
      <c r="AK333" s="103">
        <v>43795</v>
      </c>
      <c r="AL333" s="118">
        <v>0.15303369735366448</v>
      </c>
      <c r="AM333" s="118">
        <v>0.21206407943908931</v>
      </c>
      <c r="AN333" s="118">
        <v>0.38899992419239104</v>
      </c>
      <c r="AO333" s="118">
        <v>0.14370274465091712</v>
      </c>
      <c r="AP333" s="118">
        <v>0.13666100514356239</v>
      </c>
    </row>
    <row r="334" spans="2:42">
      <c r="B334" s="74">
        <v>43796</v>
      </c>
      <c r="C334" s="117">
        <v>14.009678891836616</v>
      </c>
      <c r="D334" s="117">
        <v>2.383777249272597</v>
      </c>
      <c r="E334" s="117">
        <v>2.0288626431094507</v>
      </c>
      <c r="F334" s="117">
        <v>1.6697674767733854</v>
      </c>
      <c r="G334" s="117">
        <v>0.90174597682464164</v>
      </c>
      <c r="H334" s="117">
        <v>0.88140677071457574</v>
      </c>
      <c r="I334" s="117">
        <v>0.37277507878970711</v>
      </c>
      <c r="J334" s="117">
        <v>9.029244527641179</v>
      </c>
      <c r="K334" s="79">
        <v>31.277258614962154</v>
      </c>
      <c r="L334" s="67"/>
      <c r="AK334" s="103">
        <v>43796</v>
      </c>
      <c r="AL334" s="118">
        <v>0.11370629538858126</v>
      </c>
      <c r="AM334" s="118">
        <v>0.16514509560859542</v>
      </c>
      <c r="AN334" s="118">
        <v>0.36879690374423341</v>
      </c>
      <c r="AO334" s="118">
        <v>0.10965503225980416</v>
      </c>
      <c r="AP334" s="118">
        <v>0.16074170901340645</v>
      </c>
    </row>
    <row r="335" spans="2:42">
      <c r="B335" s="74">
        <v>43797</v>
      </c>
      <c r="C335" s="117">
        <v>14.062000937923319</v>
      </c>
      <c r="D335" s="117">
        <v>2.3528309237761218</v>
      </c>
      <c r="E335" s="117">
        <v>2.0068170126647056</v>
      </c>
      <c r="F335" s="117">
        <v>1.4841664483037058</v>
      </c>
      <c r="G335" s="117">
        <v>0.91586689566311708</v>
      </c>
      <c r="H335" s="117">
        <v>0.90603382946934197</v>
      </c>
      <c r="I335" s="117">
        <v>0.36684319903998697</v>
      </c>
      <c r="J335" s="117">
        <v>8.96696565307683</v>
      </c>
      <c r="K335" s="79">
        <v>31.061524899917131</v>
      </c>
      <c r="L335" s="67"/>
      <c r="AK335" s="103">
        <v>43797</v>
      </c>
      <c r="AL335" s="118">
        <v>0.13282674890596174</v>
      </c>
      <c r="AM335" s="118">
        <v>0.11953202353314393</v>
      </c>
      <c r="AN335" s="118">
        <v>0.32565062463504862</v>
      </c>
      <c r="AO335" s="118">
        <v>0.12026830181981414</v>
      </c>
      <c r="AP335" s="118">
        <v>0.1384737527402658</v>
      </c>
    </row>
    <row r="336" spans="2:42">
      <c r="B336" s="74">
        <v>43798</v>
      </c>
      <c r="C336" s="117">
        <v>14.537409873918033</v>
      </c>
      <c r="D336" s="117">
        <v>2.2954892030032417</v>
      </c>
      <c r="E336" s="117">
        <v>2.0207463891965323</v>
      </c>
      <c r="F336" s="117">
        <v>1.6902816357907171</v>
      </c>
      <c r="G336" s="117">
        <v>0.91834292757110103</v>
      </c>
      <c r="H336" s="117">
        <v>0.88469778641104979</v>
      </c>
      <c r="I336" s="117">
        <v>0.38206699974355746</v>
      </c>
      <c r="J336" s="117">
        <v>9.2244643689158963</v>
      </c>
      <c r="K336" s="79">
        <v>31.953499184550129</v>
      </c>
      <c r="L336" s="67"/>
      <c r="AK336" s="103">
        <v>43798</v>
      </c>
      <c r="AL336" s="118">
        <v>0.15014313119871234</v>
      </c>
      <c r="AM336" s="118">
        <v>0.14352175389448207</v>
      </c>
      <c r="AN336" s="118">
        <v>0.32484577967730216</v>
      </c>
      <c r="AO336" s="118">
        <v>0.18340536038107147</v>
      </c>
      <c r="AP336" s="118">
        <v>0.18464692180253819</v>
      </c>
    </row>
    <row r="337" spans="2:42">
      <c r="B337" s="74">
        <v>43799</v>
      </c>
      <c r="C337" s="117">
        <v>14.079140918537929</v>
      </c>
      <c r="D337" s="117">
        <v>2.3027706913553536</v>
      </c>
      <c r="E337" s="117">
        <v>1.8328209358544794</v>
      </c>
      <c r="F337" s="117">
        <v>1.5715342895281257</v>
      </c>
      <c r="G337" s="117">
        <v>0.92042954972580004</v>
      </c>
      <c r="H337" s="117">
        <v>0.79910674666528081</v>
      </c>
      <c r="I337" s="117">
        <v>0.33707093385790954</v>
      </c>
      <c r="J337" s="117">
        <v>8.8648204891461866</v>
      </c>
      <c r="K337" s="79">
        <v>30.707694554671065</v>
      </c>
      <c r="L337" s="67"/>
      <c r="AK337" s="103">
        <v>43799</v>
      </c>
      <c r="AL337" s="118">
        <v>0.14094464731309367</v>
      </c>
      <c r="AM337" s="118">
        <v>0.16460540405834539</v>
      </c>
      <c r="AN337" s="118">
        <v>0.2670663837632255</v>
      </c>
      <c r="AO337" s="118">
        <v>0.12082473849288565</v>
      </c>
      <c r="AP337" s="118">
        <v>0.16517850383051266</v>
      </c>
    </row>
    <row r="338" spans="2:42">
      <c r="B338" s="74">
        <v>43800</v>
      </c>
      <c r="C338" s="117">
        <v>10.791274625811351</v>
      </c>
      <c r="D338" s="117">
        <v>2.1754188197830167</v>
      </c>
      <c r="E338" s="117">
        <v>1.84298825250423</v>
      </c>
      <c r="F338" s="117">
        <v>1.7684805140438504</v>
      </c>
      <c r="G338" s="117">
        <v>1.0219041150278938</v>
      </c>
      <c r="H338" s="117">
        <v>0.62988738921152854</v>
      </c>
      <c r="I338" s="117">
        <v>0.31813046788535981</v>
      </c>
      <c r="J338" s="117">
        <v>7.5276466008022744</v>
      </c>
      <c r="K338" s="79">
        <v>26.075730785069506</v>
      </c>
      <c r="L338" s="67"/>
      <c r="AK338" s="103">
        <v>43800</v>
      </c>
      <c r="AL338" s="118">
        <v>0.1884531270220953</v>
      </c>
      <c r="AM338" s="118">
        <v>0.22236464793745264</v>
      </c>
      <c r="AN338" s="118">
        <v>0.25710447181458651</v>
      </c>
      <c r="AO338" s="118">
        <v>0.14054965327426072</v>
      </c>
      <c r="AP338" s="118">
        <v>0.18187679359548153</v>
      </c>
    </row>
    <row r="339" spans="2:42">
      <c r="B339" s="74">
        <v>43801</v>
      </c>
      <c r="C339" s="117">
        <v>11.067275716022731</v>
      </c>
      <c r="D339" s="117">
        <v>2.0862552151520375</v>
      </c>
      <c r="E339" s="117">
        <v>2.3111261821640436</v>
      </c>
      <c r="F339" s="117">
        <v>2.1962431361025523</v>
      </c>
      <c r="G339" s="117">
        <v>1.0281896011927871</v>
      </c>
      <c r="H339" s="117">
        <v>0.73502040337443508</v>
      </c>
      <c r="I339" s="117">
        <v>0.34811865233157213</v>
      </c>
      <c r="J339" s="117">
        <v>8.0244595742854621</v>
      </c>
      <c r="K339" s="79">
        <v>27.796688480625619</v>
      </c>
      <c r="L339" s="67"/>
      <c r="AK339" s="103">
        <v>43801</v>
      </c>
      <c r="AL339" s="118">
        <v>0.25266319725579867</v>
      </c>
      <c r="AM339" s="118">
        <v>0.25838468914329948</v>
      </c>
      <c r="AN339" s="118">
        <v>0.41266759603864089</v>
      </c>
      <c r="AO339" s="118">
        <v>0.16355387665002996</v>
      </c>
      <c r="AP339" s="118">
        <v>0.23370543643760397</v>
      </c>
    </row>
    <row r="340" spans="2:42">
      <c r="B340" s="74">
        <v>43802</v>
      </c>
      <c r="C340" s="117">
        <v>11.255692460273702</v>
      </c>
      <c r="D340" s="117">
        <v>2.1468518396585279</v>
      </c>
      <c r="E340" s="117">
        <v>2.2846224318954729</v>
      </c>
      <c r="F340" s="117">
        <v>2.3779872306676024</v>
      </c>
      <c r="G340" s="117">
        <v>1.0207974871227772</v>
      </c>
      <c r="H340" s="117">
        <v>0.72019284818098483</v>
      </c>
      <c r="I340" s="117">
        <v>0.34564515552151337</v>
      </c>
      <c r="J340" s="117">
        <v>8.1785023116857687</v>
      </c>
      <c r="K340" s="79">
        <v>28.330291765006351</v>
      </c>
      <c r="L340" s="67"/>
      <c r="AK340" s="103">
        <v>43802</v>
      </c>
      <c r="AL340" s="118">
        <v>0.29180208411459202</v>
      </c>
      <c r="AM340" s="118">
        <v>0.27797999304460391</v>
      </c>
      <c r="AN340" s="118">
        <v>0.45833134538749842</v>
      </c>
      <c r="AO340" s="118">
        <v>0.2232069971621797</v>
      </c>
      <c r="AP340" s="118">
        <v>0.22677082213514901</v>
      </c>
    </row>
    <row r="341" spans="2:42">
      <c r="B341" s="74">
        <v>43803</v>
      </c>
      <c r="C341" s="117">
        <v>11.449261224875281</v>
      </c>
      <c r="D341" s="117">
        <v>2.164165160946097</v>
      </c>
      <c r="E341" s="117">
        <v>2.2872163026036598</v>
      </c>
      <c r="F341" s="117">
        <v>2.3425565975561065</v>
      </c>
      <c r="G341" s="117">
        <v>1.0067014711544544</v>
      </c>
      <c r="H341" s="117">
        <v>0.73788954798696527</v>
      </c>
      <c r="I341" s="117">
        <v>0.33138353641250284</v>
      </c>
      <c r="J341" s="117">
        <v>8.2464344230808031</v>
      </c>
      <c r="K341" s="79">
        <v>28.565608264615872</v>
      </c>
      <c r="L341" s="67"/>
      <c r="AK341" s="103">
        <v>43803</v>
      </c>
      <c r="AL341" s="118">
        <v>0.29363452757988873</v>
      </c>
      <c r="AM341" s="118">
        <v>0.26628248767641938</v>
      </c>
      <c r="AN341" s="118">
        <v>0.44711250372055045</v>
      </c>
      <c r="AO341" s="118">
        <v>0.23540206542636105</v>
      </c>
      <c r="AP341" s="118">
        <v>0.21882228008089694</v>
      </c>
    </row>
    <row r="342" spans="2:42">
      <c r="B342" s="74">
        <v>43804</v>
      </c>
      <c r="C342" s="117">
        <v>11.697294204611909</v>
      </c>
      <c r="D342" s="117">
        <v>2.1953291392637211</v>
      </c>
      <c r="E342" s="117">
        <v>2.1675470259122518</v>
      </c>
      <c r="F342" s="117">
        <v>2.2283708682045744</v>
      </c>
      <c r="G342" s="117">
        <v>1.0094666533927061</v>
      </c>
      <c r="H342" s="117">
        <v>0.77222666840221033</v>
      </c>
      <c r="I342" s="117">
        <v>0.32755388519110079</v>
      </c>
      <c r="J342" s="117">
        <v>8.2783397641664429</v>
      </c>
      <c r="K342" s="79">
        <v>28.67612820914492</v>
      </c>
      <c r="L342" s="67"/>
      <c r="AK342" s="103">
        <v>43804</v>
      </c>
      <c r="AL342" s="118">
        <v>0.28475851758363674</v>
      </c>
      <c r="AM342" s="118">
        <v>0.24596237237393243</v>
      </c>
      <c r="AN342" s="118">
        <v>0.49387393935183238</v>
      </c>
      <c r="AO342" s="118">
        <v>0.211061915294427</v>
      </c>
      <c r="AP342" s="118">
        <v>0.18458970304902733</v>
      </c>
    </row>
    <row r="343" spans="2:42">
      <c r="B343" s="74">
        <v>43805</v>
      </c>
      <c r="C343" s="117">
        <v>11.790766573830162</v>
      </c>
      <c r="D343" s="117">
        <v>2.2135081266156682</v>
      </c>
      <c r="E343" s="117">
        <v>2.2058104746117633</v>
      </c>
      <c r="F343" s="117">
        <v>1.8787639633590465</v>
      </c>
      <c r="G343" s="117">
        <v>1.0199649723989503</v>
      </c>
      <c r="H343" s="117">
        <v>0.80820286356867688</v>
      </c>
      <c r="I343" s="117">
        <v>0.32908028258098465</v>
      </c>
      <c r="J343" s="117">
        <v>8.2167766590783167</v>
      </c>
      <c r="K343" s="79">
        <v>28.462873916043566</v>
      </c>
      <c r="L343" s="67"/>
      <c r="AK343" s="103">
        <v>43805</v>
      </c>
      <c r="AL343" s="118">
        <v>0.27214954823448184</v>
      </c>
      <c r="AM343" s="118">
        <v>0.14501610474170076</v>
      </c>
      <c r="AN343" s="118">
        <v>0.47893272153604066</v>
      </c>
      <c r="AO343" s="118">
        <v>0.21757143408095272</v>
      </c>
      <c r="AP343" s="118">
        <v>0.13042061889747514</v>
      </c>
    </row>
    <row r="344" spans="2:42">
      <c r="B344" s="74">
        <v>43806</v>
      </c>
      <c r="C344" s="117">
        <v>11.559661660959833</v>
      </c>
      <c r="D344" s="117">
        <v>2.2187021230019384</v>
      </c>
      <c r="E344" s="117">
        <v>1.9963659306177324</v>
      </c>
      <c r="F344" s="117">
        <v>1.4825414824882781</v>
      </c>
      <c r="G344" s="117">
        <v>1.0181707489997101</v>
      </c>
      <c r="H344" s="117">
        <v>0.76139132492672112</v>
      </c>
      <c r="I344" s="117">
        <v>0.3182632740100651</v>
      </c>
      <c r="J344" s="117">
        <v>7.8551685051540154</v>
      </c>
      <c r="K344" s="79">
        <v>27.210265050158291</v>
      </c>
      <c r="L344" s="67"/>
      <c r="AK344" s="103">
        <v>43806</v>
      </c>
      <c r="AL344" s="118">
        <v>0.20246998288688581</v>
      </c>
      <c r="AM344" s="118">
        <v>0.10069882652633734</v>
      </c>
      <c r="AN344" s="118">
        <v>0.29776472315786828</v>
      </c>
      <c r="AO344" s="118">
        <v>0.21077086547006041</v>
      </c>
      <c r="AP344" s="118">
        <v>9.7118134343807824E-2</v>
      </c>
    </row>
    <row r="345" spans="2:42">
      <c r="B345" s="74">
        <v>43807</v>
      </c>
      <c r="C345" s="117">
        <v>10.987051399134625</v>
      </c>
      <c r="D345" s="117">
        <v>2.1918664750062069</v>
      </c>
      <c r="E345" s="117">
        <v>1.9285376136909205</v>
      </c>
      <c r="F345" s="117">
        <v>1.1382414726653951</v>
      </c>
      <c r="G345" s="117">
        <v>1.0147133461855353</v>
      </c>
      <c r="H345" s="117">
        <v>0.65699844868411783</v>
      </c>
      <c r="I345" s="117">
        <v>0.31686638963573832</v>
      </c>
      <c r="J345" s="117">
        <v>7.4002887818354175</v>
      </c>
      <c r="K345" s="79">
        <v>25.634563926837956</v>
      </c>
      <c r="L345" s="67"/>
      <c r="AK345" s="103">
        <v>43807</v>
      </c>
      <c r="AL345" s="118">
        <v>8.2819058635793807E-2</v>
      </c>
      <c r="AM345" s="118">
        <v>7.198133031087614E-2</v>
      </c>
      <c r="AN345" s="118">
        <v>0.26466435920678621</v>
      </c>
      <c r="AO345" s="118">
        <v>0.15848106364472594</v>
      </c>
      <c r="AP345" s="118">
        <v>6.365684182901557E-2</v>
      </c>
    </row>
    <row r="346" spans="2:42">
      <c r="B346" s="74">
        <v>43808</v>
      </c>
      <c r="C346" s="117">
        <v>11.494157402216333</v>
      </c>
      <c r="D346" s="117">
        <v>2.1347325147572298</v>
      </c>
      <c r="E346" s="117">
        <v>2.0389190806316759</v>
      </c>
      <c r="F346" s="117">
        <v>1.7284551529390257</v>
      </c>
      <c r="G346" s="117">
        <v>1.0194025624521872</v>
      </c>
      <c r="H346" s="117">
        <v>0.7778279003124714</v>
      </c>
      <c r="I346" s="117">
        <v>0.31796814087220343</v>
      </c>
      <c r="J346" s="117">
        <v>7.9186289440487698</v>
      </c>
      <c r="K346" s="79">
        <v>27.430091698229894</v>
      </c>
      <c r="L346" s="67"/>
      <c r="AK346" s="103">
        <v>43808</v>
      </c>
      <c r="AL346" s="118">
        <v>0.15639680364873754</v>
      </c>
      <c r="AM346" s="118">
        <v>0.14300443280970931</v>
      </c>
      <c r="AN346" s="118">
        <v>0.39080363673502555</v>
      </c>
      <c r="AO346" s="118">
        <v>0.17741381440816442</v>
      </c>
      <c r="AP346" s="118">
        <v>0.1484947852965752</v>
      </c>
    </row>
    <row r="347" spans="2:42">
      <c r="B347" s="74">
        <v>43809</v>
      </c>
      <c r="C347" s="117">
        <v>11.525069524320008</v>
      </c>
      <c r="D347" s="117">
        <v>2.223030453323831</v>
      </c>
      <c r="E347" s="117">
        <v>2.2701083231908923</v>
      </c>
      <c r="F347" s="117">
        <v>1.9956124137277444</v>
      </c>
      <c r="G347" s="117">
        <v>1.0167853828315045</v>
      </c>
      <c r="H347" s="117">
        <v>0.76283177670048197</v>
      </c>
      <c r="I347" s="117">
        <v>0.31798139623443689</v>
      </c>
      <c r="J347" s="117">
        <v>8.1621182761297462</v>
      </c>
      <c r="K347" s="79">
        <v>28.273537546458648</v>
      </c>
      <c r="L347" s="67"/>
      <c r="AK347" s="103">
        <v>43809</v>
      </c>
      <c r="AL347" s="118">
        <v>0.21663235388924243</v>
      </c>
      <c r="AM347" s="118">
        <v>0.20796613792407198</v>
      </c>
      <c r="AN347" s="118">
        <v>0.41109863644562883</v>
      </c>
      <c r="AO347" s="118">
        <v>0.22588126937111067</v>
      </c>
      <c r="AP347" s="118">
        <v>0.13426554407391145</v>
      </c>
    </row>
    <row r="348" spans="2:42">
      <c r="B348" s="74">
        <v>43810</v>
      </c>
      <c r="C348" s="117">
        <v>11.575117722011671</v>
      </c>
      <c r="D348" s="117">
        <v>2.3494176987230828</v>
      </c>
      <c r="E348" s="117">
        <v>2.4924805084806856</v>
      </c>
      <c r="F348" s="117">
        <v>2.0473617966783291</v>
      </c>
      <c r="G348" s="117">
        <v>1.0048264629931241</v>
      </c>
      <c r="H348" s="117">
        <v>0.7608565953512002</v>
      </c>
      <c r="I348" s="117">
        <v>0.33041143826372549</v>
      </c>
      <c r="J348" s="117">
        <v>8.3443641563739135</v>
      </c>
      <c r="K348" s="79">
        <v>28.904836378875729</v>
      </c>
      <c r="L348" s="67"/>
      <c r="AK348" s="103">
        <v>43810</v>
      </c>
      <c r="AL348" s="118">
        <v>0.22081922125648384</v>
      </c>
      <c r="AM348" s="118">
        <v>0.23408269758863245</v>
      </c>
      <c r="AN348" s="118">
        <v>0.38477660725366031</v>
      </c>
      <c r="AO348" s="118">
        <v>0.18461266172608556</v>
      </c>
      <c r="AP348" s="118">
        <v>0.17671110356588818</v>
      </c>
    </row>
    <row r="349" spans="2:42">
      <c r="B349" s="74">
        <v>43811</v>
      </c>
      <c r="C349" s="117">
        <v>11.751758419746954</v>
      </c>
      <c r="D349" s="117">
        <v>2.4117456553583305</v>
      </c>
      <c r="E349" s="117">
        <v>2.4712528314417934</v>
      </c>
      <c r="F349" s="117">
        <v>2.1287148124737882</v>
      </c>
      <c r="G349" s="117">
        <v>1.0218165468124987</v>
      </c>
      <c r="H349" s="117">
        <v>0.73706478836530076</v>
      </c>
      <c r="I349" s="117">
        <v>0.31285279417319778</v>
      </c>
      <c r="J349" s="117">
        <v>8.4558634155082295</v>
      </c>
      <c r="K349" s="79">
        <v>29.291069263880093</v>
      </c>
      <c r="L349" s="67"/>
      <c r="AK349" s="103">
        <v>43811</v>
      </c>
      <c r="AL349" s="118">
        <v>0.21084482000877441</v>
      </c>
      <c r="AM349" s="118">
        <v>0.24030192964910588</v>
      </c>
      <c r="AN349" s="118">
        <v>0.4565447999802813</v>
      </c>
      <c r="AO349" s="118">
        <v>0.12808772215172579</v>
      </c>
      <c r="AP349" s="118">
        <v>0.20586829313429467</v>
      </c>
    </row>
    <row r="350" spans="2:42">
      <c r="B350" s="74">
        <v>43812</v>
      </c>
      <c r="C350" s="117">
        <v>11.53316555629954</v>
      </c>
      <c r="D350" s="117">
        <v>2.3649996878818946</v>
      </c>
      <c r="E350" s="117">
        <v>2.3736892920763055</v>
      </c>
      <c r="F350" s="117">
        <v>1.8265870236194819</v>
      </c>
      <c r="G350" s="117">
        <v>1.0175882970318177</v>
      </c>
      <c r="H350" s="117">
        <v>0.77508853029065172</v>
      </c>
      <c r="I350" s="117">
        <v>0.32567005776619828</v>
      </c>
      <c r="J350" s="117">
        <v>8.2048818252599744</v>
      </c>
      <c r="K350" s="79">
        <v>28.421670270225867</v>
      </c>
      <c r="L350" s="67"/>
      <c r="AK350" s="103">
        <v>43812</v>
      </c>
      <c r="AL350" s="118">
        <v>0.1718026676448404</v>
      </c>
      <c r="AM350" s="118">
        <v>0.19312376526516037</v>
      </c>
      <c r="AN350" s="118">
        <v>0.39605008930444441</v>
      </c>
      <c r="AO350" s="118">
        <v>9.8423214567943701E-2</v>
      </c>
      <c r="AP350" s="118">
        <v>0.1731694225505144</v>
      </c>
    </row>
    <row r="351" spans="2:42">
      <c r="B351" s="74">
        <v>43813</v>
      </c>
      <c r="C351" s="117">
        <v>11.36314888472933</v>
      </c>
      <c r="D351" s="117">
        <v>2.1797471501049088</v>
      </c>
      <c r="E351" s="117">
        <v>2.0917110094815841</v>
      </c>
      <c r="F351" s="117">
        <v>1.227570065109177</v>
      </c>
      <c r="G351" s="117">
        <v>1.0207389027533229</v>
      </c>
      <c r="H351" s="117">
        <v>0.69119648683201196</v>
      </c>
      <c r="I351" s="117">
        <v>0.34487623814588242</v>
      </c>
      <c r="J351" s="117">
        <v>7.6781763465721973</v>
      </c>
      <c r="K351" s="79">
        <v>26.597165083728417</v>
      </c>
      <c r="L351" s="67"/>
      <c r="AK351" s="103">
        <v>43813</v>
      </c>
      <c r="AL351" s="118">
        <v>7.5801260410449212E-2</v>
      </c>
      <c r="AM351" s="118">
        <v>8.9661998007990656E-2</v>
      </c>
      <c r="AN351" s="118">
        <v>0.27435034296289967</v>
      </c>
      <c r="AO351" s="118">
        <v>8.7668883245987969E-2</v>
      </c>
      <c r="AP351" s="118">
        <v>9.7265205366629401E-2</v>
      </c>
    </row>
    <row r="352" spans="2:42">
      <c r="B352" s="74">
        <v>43814</v>
      </c>
      <c r="C352" s="117">
        <v>11.413933085328226</v>
      </c>
      <c r="D352" s="117">
        <v>2.2126424605512893</v>
      </c>
      <c r="E352" s="117">
        <v>2.0708072157581467</v>
      </c>
      <c r="F352" s="117">
        <v>1.1785185907985534</v>
      </c>
      <c r="G352" s="117">
        <v>1.0236194036977639</v>
      </c>
      <c r="H352" s="117">
        <v>0.65333427927949461</v>
      </c>
      <c r="I352" s="117">
        <v>0.33290029105571228</v>
      </c>
      <c r="J352" s="117">
        <v>7.6646887341316905</v>
      </c>
      <c r="K352" s="79">
        <v>26.550444060600878</v>
      </c>
      <c r="L352" s="67"/>
      <c r="AK352" s="103">
        <v>43814</v>
      </c>
      <c r="AL352" s="118">
        <v>8.1275716267669024E-2</v>
      </c>
      <c r="AM352" s="118">
        <v>8.0684525384751113E-2</v>
      </c>
      <c r="AN352" s="118">
        <v>0.23823792785284389</v>
      </c>
      <c r="AO352" s="118">
        <v>9.5191835908494643E-2</v>
      </c>
      <c r="AP352" s="118">
        <v>0.12419932300864012</v>
      </c>
    </row>
    <row r="353" spans="2:42">
      <c r="B353" s="74">
        <v>43815</v>
      </c>
      <c r="C353" s="117">
        <v>11.312364684130436</v>
      </c>
      <c r="D353" s="117">
        <v>2.0879865472807944</v>
      </c>
      <c r="E353" s="117">
        <v>2.3047960860668621</v>
      </c>
      <c r="F353" s="117">
        <v>1.9618667663799356</v>
      </c>
      <c r="G353" s="117">
        <v>1.0294670487856816</v>
      </c>
      <c r="H353" s="117">
        <v>0.75768640779268503</v>
      </c>
      <c r="I353" s="117">
        <v>0.34086147054799371</v>
      </c>
      <c r="J353" s="117">
        <v>8.0337128819865704</v>
      </c>
      <c r="K353" s="79">
        <v>27.82874189297096</v>
      </c>
      <c r="L353" s="67"/>
      <c r="AK353" s="103">
        <v>43815</v>
      </c>
      <c r="AL353" s="118">
        <v>0.1871964053794794</v>
      </c>
      <c r="AM353" s="118">
        <v>0.21072680438003374</v>
      </c>
      <c r="AN353" s="118">
        <v>0.38938298675528232</v>
      </c>
      <c r="AO353" s="118">
        <v>0.14587884811931154</v>
      </c>
      <c r="AP353" s="118">
        <v>0.20515114225102513</v>
      </c>
    </row>
    <row r="354" spans="2:42">
      <c r="B354" s="74">
        <v>43816</v>
      </c>
      <c r="C354" s="117">
        <v>11.768686486613252</v>
      </c>
      <c r="D354" s="117">
        <v>2.1451205075297715</v>
      </c>
      <c r="E354" s="117">
        <v>2.4182796821653816</v>
      </c>
      <c r="F354" s="117">
        <v>2.0832994039284531</v>
      </c>
      <c r="G354" s="117">
        <v>1.0180184296391284</v>
      </c>
      <c r="H354" s="117">
        <v>0.7941730686295384</v>
      </c>
      <c r="I354" s="117">
        <v>0.34258124288677583</v>
      </c>
      <c r="J354" s="117">
        <v>8.3482954137742418</v>
      </c>
      <c r="K354" s="79">
        <v>28.918454235166543</v>
      </c>
      <c r="L354" s="67"/>
      <c r="AK354" s="103">
        <v>43816</v>
      </c>
      <c r="AL354" s="118">
        <v>0.16004791073675845</v>
      </c>
      <c r="AM354" s="118">
        <v>0.20931440387638087</v>
      </c>
      <c r="AN354" s="118">
        <v>0.41339548400903081</v>
      </c>
      <c r="AO354" s="118">
        <v>0.18339202617458675</v>
      </c>
      <c r="AP354" s="118">
        <v>0.26371690744394766</v>
      </c>
    </row>
    <row r="355" spans="2:42">
      <c r="B355" s="74">
        <v>43817</v>
      </c>
      <c r="C355" s="117">
        <v>12.239728347240675</v>
      </c>
      <c r="D355" s="117">
        <v>2.2135081266156682</v>
      </c>
      <c r="E355" s="117">
        <v>2.4702864393414599</v>
      </c>
      <c r="F355" s="117">
        <v>1.9019740752041498</v>
      </c>
      <c r="G355" s="117">
        <v>1.0154089584881107</v>
      </c>
      <c r="H355" s="117">
        <v>0.73636113511640711</v>
      </c>
      <c r="I355" s="117">
        <v>0.3523483854570158</v>
      </c>
      <c r="J355" s="117">
        <v>8.4941790841874223</v>
      </c>
      <c r="K355" s="79">
        <v>29.423794551650911</v>
      </c>
      <c r="L355" s="67"/>
      <c r="AK355" s="103">
        <v>43817</v>
      </c>
      <c r="AL355" s="118">
        <v>0.16513542861454131</v>
      </c>
      <c r="AM355" s="118">
        <v>0.21188024078511553</v>
      </c>
      <c r="AN355" s="118">
        <v>0.40252887767359863</v>
      </c>
      <c r="AO355" s="118">
        <v>0.15229645643498543</v>
      </c>
      <c r="AP355" s="118">
        <v>0.18622377229607748</v>
      </c>
    </row>
    <row r="356" spans="2:42">
      <c r="B356" s="74">
        <v>43818</v>
      </c>
      <c r="C356" s="117">
        <v>12.258128419921432</v>
      </c>
      <c r="D356" s="117">
        <v>2.2896867402809704</v>
      </c>
      <c r="E356" s="117">
        <v>2.5212770301414529</v>
      </c>
      <c r="F356" s="117">
        <v>1.571475074927235</v>
      </c>
      <c r="G356" s="117">
        <v>0.98137513990049252</v>
      </c>
      <c r="H356" s="117">
        <v>0.78525443155772223</v>
      </c>
      <c r="I356" s="117">
        <v>0.35178935942729217</v>
      </c>
      <c r="J356" s="117">
        <v>8.4249300533230809</v>
      </c>
      <c r="K356" s="79">
        <v>29.18391624947968</v>
      </c>
      <c r="L356" s="67"/>
      <c r="AK356" s="103">
        <v>43818</v>
      </c>
      <c r="AL356" s="118">
        <v>9.9343845848787041E-2</v>
      </c>
      <c r="AM356" s="118">
        <v>0.15674105302665425</v>
      </c>
      <c r="AN356" s="118">
        <v>0.36729558731062334</v>
      </c>
      <c r="AO356" s="118">
        <v>9.418888305112047E-2</v>
      </c>
      <c r="AP356" s="118">
        <v>0.14096709631577084</v>
      </c>
    </row>
    <row r="357" spans="2:42">
      <c r="B357" s="74">
        <v>43819</v>
      </c>
      <c r="C357" s="117">
        <v>12.066031661134312</v>
      </c>
      <c r="D357" s="117">
        <v>2.3459550344655691</v>
      </c>
      <c r="E357" s="117">
        <v>2.4299496466907415</v>
      </c>
      <c r="F357" s="117">
        <v>1.3722631349042254</v>
      </c>
      <c r="G357" s="117">
        <v>0.91403610727799811</v>
      </c>
      <c r="H357" s="117">
        <v>0.73680637599934673</v>
      </c>
      <c r="I357" s="117">
        <v>0.34284474694318529</v>
      </c>
      <c r="J357" s="117">
        <v>8.2012690998837208</v>
      </c>
      <c r="K357" s="79">
        <v>28.409155807299101</v>
      </c>
      <c r="L357" s="67"/>
      <c r="AK357" s="103">
        <v>43819</v>
      </c>
      <c r="AL357" s="118">
        <v>7.6994043583528543E-2</v>
      </c>
      <c r="AM357" s="118">
        <v>0.1204455213248451</v>
      </c>
      <c r="AN357" s="118">
        <v>0.27368685258774533</v>
      </c>
      <c r="AO357" s="118">
        <v>8.1871267492468994E-2</v>
      </c>
      <c r="AP357" s="118">
        <v>0.17097317791166913</v>
      </c>
    </row>
    <row r="358" spans="2:42">
      <c r="B358" s="74">
        <v>43820</v>
      </c>
      <c r="C358" s="117">
        <v>12.08001571637169</v>
      </c>
      <c r="D358" s="117">
        <v>2.4264619784527639</v>
      </c>
      <c r="E358" s="117">
        <v>2.1976387303117688</v>
      </c>
      <c r="F358" s="117">
        <v>1.2203114611845189</v>
      </c>
      <c r="G358" s="117">
        <v>0.94153961870416059</v>
      </c>
      <c r="H358" s="117">
        <v>0.72049051620605054</v>
      </c>
      <c r="I358" s="117">
        <v>0.31687597659557937</v>
      </c>
      <c r="J358" s="117">
        <v>8.0776679157222802</v>
      </c>
      <c r="K358" s="79">
        <v>27.981001913548816</v>
      </c>
      <c r="L358" s="67"/>
      <c r="AK358" s="103">
        <v>43820</v>
      </c>
      <c r="AL358" s="118">
        <v>6.7954466855940449E-2</v>
      </c>
      <c r="AM358" s="118">
        <v>0.11341005201340151</v>
      </c>
      <c r="AN358" s="118">
        <v>0.18342484137483603</v>
      </c>
      <c r="AO358" s="118">
        <v>7.4283010021724924E-2</v>
      </c>
      <c r="AP358" s="118">
        <v>0.1483304681603278</v>
      </c>
    </row>
    <row r="359" spans="2:42">
      <c r="B359" s="74">
        <v>43821</v>
      </c>
      <c r="C359" s="117">
        <v>12.043215571010172</v>
      </c>
      <c r="D359" s="117">
        <v>2.3753876806544358</v>
      </c>
      <c r="E359" s="117">
        <v>2.1283599489267835</v>
      </c>
      <c r="F359" s="117">
        <v>1.1582684340964671</v>
      </c>
      <c r="G359" s="117">
        <v>0.9522472997465079</v>
      </c>
      <c r="H359" s="117">
        <v>0.71035058406731566</v>
      </c>
      <c r="I359" s="117">
        <v>0.31513716236006245</v>
      </c>
      <c r="J359" s="117">
        <v>7.9882329493937902</v>
      </c>
      <c r="K359" s="79">
        <v>27.671199630255536</v>
      </c>
      <c r="L359" s="67"/>
      <c r="AK359" s="103">
        <v>43821</v>
      </c>
      <c r="AL359" s="118">
        <v>6.7340437070907949E-2</v>
      </c>
      <c r="AM359" s="118">
        <v>0.10180753552563546</v>
      </c>
      <c r="AN359" s="118">
        <v>0.18060012867473141</v>
      </c>
      <c r="AO359" s="118">
        <v>7.0150263762159049E-2</v>
      </c>
      <c r="AP359" s="118">
        <v>0.15780577031142839</v>
      </c>
    </row>
    <row r="360" spans="2:42">
      <c r="B360" s="74">
        <v>43822</v>
      </c>
      <c r="C360" s="117">
        <v>12.259600425735895</v>
      </c>
      <c r="D360" s="117">
        <v>2.2533287655770762</v>
      </c>
      <c r="E360" s="117">
        <v>2.1153590483096685</v>
      </c>
      <c r="F360" s="117">
        <v>1.1633410754320066</v>
      </c>
      <c r="G360" s="117">
        <v>0.95635221401254789</v>
      </c>
      <c r="H360" s="117">
        <v>0.75963665025264882</v>
      </c>
      <c r="I360" s="117">
        <v>0.31992608884853402</v>
      </c>
      <c r="J360" s="117">
        <v>8.0469090354428303</v>
      </c>
      <c r="K360" s="79">
        <v>27.874453303611205</v>
      </c>
      <c r="L360" s="67"/>
      <c r="AK360" s="103">
        <v>43822</v>
      </c>
      <c r="AL360" s="118">
        <v>6.8368964520522532E-2</v>
      </c>
      <c r="AM360" s="118">
        <v>9.8225855841475529E-2</v>
      </c>
      <c r="AN360" s="118">
        <v>0.19357624411469743</v>
      </c>
      <c r="AO360" s="118">
        <v>9.779435345158452E-2</v>
      </c>
      <c r="AP360" s="118">
        <v>0.11115359631978923</v>
      </c>
    </row>
    <row r="361" spans="2:42">
      <c r="B361" s="74">
        <v>43823</v>
      </c>
      <c r="C361" s="117">
        <v>12.180848114662247</v>
      </c>
      <c r="D361" s="117">
        <v>2.3606713575600025</v>
      </c>
      <c r="E361" s="117">
        <v>1.8227308233194277</v>
      </c>
      <c r="F361" s="117">
        <v>1.1008957041203626</v>
      </c>
      <c r="G361" s="117">
        <v>0.95868572194955604</v>
      </c>
      <c r="H361" s="117">
        <v>0.76603503848400456</v>
      </c>
      <c r="I361" s="117">
        <v>0.32366430022890846</v>
      </c>
      <c r="J361" s="117">
        <v>7.9194683556858401</v>
      </c>
      <c r="K361" s="79">
        <v>27.43299941601035</v>
      </c>
      <c r="L361" s="67"/>
      <c r="AK361" s="103">
        <v>43823</v>
      </c>
      <c r="AL361" s="118">
        <v>6.852219636992922E-2</v>
      </c>
      <c r="AM361" s="118">
        <v>9.0934758034604019E-2</v>
      </c>
      <c r="AN361" s="118">
        <v>0.17577909052232316</v>
      </c>
      <c r="AO361" s="118">
        <v>7.8825322239125278E-2</v>
      </c>
      <c r="AP361" s="118">
        <v>0.1405970234651861</v>
      </c>
    </row>
    <row r="362" spans="2:42">
      <c r="B362" s="74">
        <v>43824</v>
      </c>
      <c r="C362" s="117">
        <v>12.019663477978801</v>
      </c>
      <c r="D362" s="117">
        <v>2.4299246427102776</v>
      </c>
      <c r="E362" s="117">
        <v>1.6954601033607575</v>
      </c>
      <c r="F362" s="117">
        <v>1.0806871622864085</v>
      </c>
      <c r="G362" s="117">
        <v>0.96599643457990292</v>
      </c>
      <c r="H362" s="117">
        <v>0.78186071765791187</v>
      </c>
      <c r="I362" s="117">
        <v>0.30970042347172294</v>
      </c>
      <c r="J362" s="117">
        <v>7.8260273824475881</v>
      </c>
      <c r="K362" s="79">
        <v>27.109320344493376</v>
      </c>
      <c r="L362" s="67"/>
      <c r="AK362" s="103">
        <v>43824</v>
      </c>
      <c r="AL362" s="118">
        <v>6.9415130168629866E-2</v>
      </c>
      <c r="AM362" s="118">
        <v>9.408970794392299E-2</v>
      </c>
      <c r="AN362" s="118">
        <v>0.19787819862066233</v>
      </c>
      <c r="AO362" s="118">
        <v>8.4166610567183012E-2</v>
      </c>
      <c r="AP362" s="118">
        <v>0.13577242323444927</v>
      </c>
    </row>
    <row r="363" spans="2:42">
      <c r="B363" s="74">
        <v>43825</v>
      </c>
      <c r="C363" s="117">
        <v>11.831246733727832</v>
      </c>
      <c r="D363" s="117">
        <v>2.4204023160021149</v>
      </c>
      <c r="E363" s="117">
        <v>1.9252654808448495</v>
      </c>
      <c r="F363" s="117">
        <v>1.126713173862566</v>
      </c>
      <c r="G363" s="117">
        <v>0.96475074588202858</v>
      </c>
      <c r="H363" s="117">
        <v>0.78712278777854339</v>
      </c>
      <c r="I363" s="117">
        <v>0.31660279388388413</v>
      </c>
      <c r="J363" s="117">
        <v>7.8620709081333615</v>
      </c>
      <c r="K363" s="79">
        <v>27.234174940115178</v>
      </c>
      <c r="L363" s="67"/>
      <c r="AK363" s="103">
        <v>43825</v>
      </c>
      <c r="AL363" s="118">
        <v>7.2875524235446937E-2</v>
      </c>
      <c r="AM363" s="118">
        <v>0.10790721653709025</v>
      </c>
      <c r="AN363" s="118">
        <v>0.21655350123897618</v>
      </c>
      <c r="AO363" s="118">
        <v>0.10424743598407872</v>
      </c>
      <c r="AP363" s="118">
        <v>9.3842330910407459E-2</v>
      </c>
    </row>
    <row r="364" spans="2:42">
      <c r="B364" s="74">
        <v>43826</v>
      </c>
      <c r="C364" s="117">
        <v>11.907791036079789</v>
      </c>
      <c r="D364" s="117">
        <v>2.509565920633094</v>
      </c>
      <c r="E364" s="117">
        <v>1.9117864667620628</v>
      </c>
      <c r="F364" s="117">
        <v>1.4426886330366073</v>
      </c>
      <c r="G364" s="117">
        <v>0.98090769830000313</v>
      </c>
      <c r="H364" s="117">
        <v>0.6853291335259083</v>
      </c>
      <c r="I364" s="117">
        <v>0.33021482200870972</v>
      </c>
      <c r="J364" s="117">
        <v>8.0228584363502158</v>
      </c>
      <c r="K364" s="79">
        <v>27.791142146696391</v>
      </c>
      <c r="L364" s="67"/>
      <c r="AK364" s="103">
        <v>43826</v>
      </c>
      <c r="AL364" s="118">
        <v>0.13323343947799599</v>
      </c>
      <c r="AM364" s="118">
        <v>0.14064115798276097</v>
      </c>
      <c r="AN364" s="118">
        <v>0.28667565240253051</v>
      </c>
      <c r="AO364" s="118">
        <v>0.12697431548288923</v>
      </c>
      <c r="AP364" s="118">
        <v>0.12542906670760748</v>
      </c>
    </row>
    <row r="365" spans="2:42">
      <c r="B365" s="74">
        <v>43827</v>
      </c>
      <c r="C365" s="117">
        <v>11.748078405210801</v>
      </c>
      <c r="D365" s="117">
        <v>2.4697452816716861</v>
      </c>
      <c r="E365" s="117">
        <v>1.7665931517790276</v>
      </c>
      <c r="F365" s="117">
        <v>1.2863259139496139</v>
      </c>
      <c r="G365" s="117">
        <v>1.0063317729493177</v>
      </c>
      <c r="H365" s="117">
        <v>0.64182910281526995</v>
      </c>
      <c r="I365" s="117">
        <v>0.36991324317831981</v>
      </c>
      <c r="J365" s="117">
        <v>7.8282692333158366</v>
      </c>
      <c r="K365" s="79">
        <v>27.11708610486987</v>
      </c>
      <c r="L365" s="67"/>
      <c r="AK365" s="103">
        <v>43827</v>
      </c>
      <c r="AL365" s="118">
        <v>9.9016436789263515E-2</v>
      </c>
      <c r="AM365" s="118">
        <v>0.13901323203056076</v>
      </c>
      <c r="AN365" s="118">
        <v>0.20735635377397008</v>
      </c>
      <c r="AO365" s="118">
        <v>0.11739385824480468</v>
      </c>
      <c r="AP365" s="118">
        <v>9.1549555942250935E-2</v>
      </c>
    </row>
    <row r="366" spans="2:42">
      <c r="B366" s="74">
        <v>43828</v>
      </c>
      <c r="C366" s="117">
        <v>11.487533376051262</v>
      </c>
      <c r="D366" s="117">
        <v>2.418670983873358</v>
      </c>
      <c r="E366" s="117">
        <v>1.703685477690259</v>
      </c>
      <c r="F366" s="117">
        <v>1.1522809772411979</v>
      </c>
      <c r="G366" s="117">
        <v>1.0098690355092224</v>
      </c>
      <c r="H366" s="117">
        <v>0.60198737980450046</v>
      </c>
      <c r="I366" s="117">
        <v>0.38177719573266528</v>
      </c>
      <c r="J366" s="117">
        <v>7.6119488152697734</v>
      </c>
      <c r="K366" s="79">
        <v>26.367753241172242</v>
      </c>
      <c r="L366" s="67"/>
      <c r="AK366" s="103">
        <v>43828</v>
      </c>
      <c r="AL366" s="118">
        <v>8.0377270531939229E-2</v>
      </c>
      <c r="AM366" s="118">
        <v>0.11094746718378068</v>
      </c>
      <c r="AN366" s="118">
        <v>0.22305277975206989</v>
      </c>
      <c r="AO366" s="118">
        <v>0.120468827857365</v>
      </c>
      <c r="AP366" s="118">
        <v>7.7841530591997207E-2</v>
      </c>
    </row>
    <row r="367" spans="2:42">
      <c r="B367" s="74">
        <v>43829</v>
      </c>
      <c r="C367" s="117">
        <v>11.353580846935337</v>
      </c>
      <c r="D367" s="117">
        <v>2.359805691495624</v>
      </c>
      <c r="E367" s="117">
        <v>1.9336910038465642</v>
      </c>
      <c r="F367" s="117">
        <v>1.3135764581178586</v>
      </c>
      <c r="G367" s="117">
        <v>1.0031824005829593</v>
      </c>
      <c r="H367" s="117">
        <v>0.61517951937151505</v>
      </c>
      <c r="I367" s="117">
        <v>0.38438392354745782</v>
      </c>
      <c r="J367" s="117">
        <v>7.696200370691141</v>
      </c>
      <c r="K367" s="79">
        <v>26.659600214588455</v>
      </c>
      <c r="L367" s="67"/>
      <c r="AK367" s="103">
        <v>43829</v>
      </c>
      <c r="AL367" s="118">
        <v>0.12820655290753238</v>
      </c>
      <c r="AM367" s="118">
        <v>0.10745789563187043</v>
      </c>
      <c r="AN367" s="118">
        <v>0.25015245869256492</v>
      </c>
      <c r="AO367" s="118">
        <v>0.14309573456331828</v>
      </c>
      <c r="AP367" s="118">
        <v>0.1221015249339311</v>
      </c>
    </row>
    <row r="368" spans="2:42">
      <c r="B368" s="75">
        <v>43830</v>
      </c>
      <c r="C368" s="76">
        <v>11.820206690119377</v>
      </c>
      <c r="D368" s="76">
        <v>2.4567602907060091</v>
      </c>
      <c r="E368" s="76">
        <v>1.9785681218058151</v>
      </c>
      <c r="F368" s="76">
        <v>1.4487016149649439</v>
      </c>
      <c r="G368" s="76">
        <v>0.99029445598054511</v>
      </c>
      <c r="H368" s="76">
        <v>0.5386678595552431</v>
      </c>
      <c r="I368" s="76">
        <v>0.3763572458802778</v>
      </c>
      <c r="J368" s="76">
        <v>7.9584397073286652</v>
      </c>
      <c r="K368" s="80">
        <v>27.567995986340879</v>
      </c>
      <c r="L368" s="67"/>
      <c r="AK368" s="104">
        <v>43830</v>
      </c>
      <c r="AL368" s="105">
        <v>0.18072318653260167</v>
      </c>
      <c r="AM368" s="105">
        <v>0.11658046699183859</v>
      </c>
      <c r="AN368" s="105">
        <v>0.2269078539759446</v>
      </c>
      <c r="AO368" s="105">
        <v>0.14714463267403613</v>
      </c>
      <c r="AP368" s="105">
        <v>0.16937671477305988</v>
      </c>
    </row>
  </sheetData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2CB61-4ECA-6D46-AFD5-7F1A5B8BD1A4}">
  <dimension ref="B1:BD368"/>
  <sheetViews>
    <sheetView zoomScale="50" workbookViewId="0">
      <selection activeCell="G19" sqref="G19"/>
    </sheetView>
  </sheetViews>
  <sheetFormatPr baseColWidth="10" defaultColWidth="10.83203125" defaultRowHeight="16"/>
  <cols>
    <col min="25" max="25" width="13" bestFit="1" customWidth="1"/>
    <col min="26" max="26" width="12" bestFit="1" customWidth="1"/>
    <col min="27" max="27" width="11.5" bestFit="1" customWidth="1"/>
    <col min="28" max="29" width="9.83203125" bestFit="1" customWidth="1"/>
    <col min="30" max="30" width="12.83203125" bestFit="1" customWidth="1"/>
    <col min="31" max="32" width="12.1640625" bestFit="1" customWidth="1"/>
    <col min="33" max="33" width="11.83203125" bestFit="1" customWidth="1"/>
    <col min="34" max="34" width="12.6640625" bestFit="1" customWidth="1"/>
    <col min="37" max="37" width="12.1640625" style="83" bestFit="1" customWidth="1"/>
    <col min="38" max="42" width="10.83203125" style="83"/>
    <col min="51" max="51" width="13" bestFit="1" customWidth="1"/>
    <col min="52" max="52" width="10" bestFit="1" customWidth="1"/>
    <col min="53" max="53" width="13" bestFit="1" customWidth="1"/>
    <col min="54" max="54" width="15.1640625" bestFit="1" customWidth="1"/>
    <col min="55" max="55" width="11.1640625" bestFit="1" customWidth="1"/>
    <col min="56" max="56" width="12" bestFit="1" customWidth="1"/>
  </cols>
  <sheetData>
    <row r="1" spans="2:56">
      <c r="K1" s="67"/>
    </row>
    <row r="2" spans="2:56">
      <c r="B2" s="70" t="s">
        <v>532</v>
      </c>
      <c r="C2" s="71" t="s">
        <v>438</v>
      </c>
      <c r="D2" s="72" t="s">
        <v>422</v>
      </c>
      <c r="E2" s="72" t="s">
        <v>531</v>
      </c>
      <c r="F2" s="72" t="s">
        <v>282</v>
      </c>
      <c r="G2" s="72" t="s">
        <v>529</v>
      </c>
      <c r="H2" s="72" t="s">
        <v>473</v>
      </c>
      <c r="I2" s="72" t="s">
        <v>134</v>
      </c>
      <c r="J2" s="72" t="s">
        <v>533</v>
      </c>
      <c r="K2" s="73" t="s">
        <v>522</v>
      </c>
      <c r="M2" s="70" t="s">
        <v>532</v>
      </c>
      <c r="N2" s="71" t="s">
        <v>438</v>
      </c>
      <c r="O2" s="72" t="s">
        <v>422</v>
      </c>
      <c r="P2" s="72" t="s">
        <v>531</v>
      </c>
      <c r="Q2" s="72" t="s">
        <v>282</v>
      </c>
      <c r="R2" s="72" t="s">
        <v>529</v>
      </c>
      <c r="S2" s="72" t="s">
        <v>473</v>
      </c>
      <c r="T2" s="72" t="s">
        <v>134</v>
      </c>
      <c r="U2" s="72" t="s">
        <v>533</v>
      </c>
      <c r="V2" s="73" t="s">
        <v>522</v>
      </c>
      <c r="Y2" t="s">
        <v>546</v>
      </c>
      <c r="Z2" t="s">
        <v>553</v>
      </c>
      <c r="AA2" t="s">
        <v>547</v>
      </c>
      <c r="AB2" t="s">
        <v>548</v>
      </c>
      <c r="AC2" t="s">
        <v>549</v>
      </c>
      <c r="AD2" t="s">
        <v>550</v>
      </c>
      <c r="AE2" t="s">
        <v>551</v>
      </c>
      <c r="AF2" t="s">
        <v>554</v>
      </c>
      <c r="AG2" t="s">
        <v>555</v>
      </c>
      <c r="AH2" t="s">
        <v>556</v>
      </c>
      <c r="AK2" s="90" t="s">
        <v>532</v>
      </c>
      <c r="AL2" s="82" t="s">
        <v>580</v>
      </c>
      <c r="AM2" s="84" t="s">
        <v>296</v>
      </c>
      <c r="AN2" s="84" t="s">
        <v>288</v>
      </c>
      <c r="AO2" s="84" t="s">
        <v>312</v>
      </c>
      <c r="AP2" s="85" t="s">
        <v>292</v>
      </c>
      <c r="AR2" s="70" t="s">
        <v>532</v>
      </c>
      <c r="AS2" s="82" t="s">
        <v>580</v>
      </c>
      <c r="AT2" s="84" t="s">
        <v>296</v>
      </c>
      <c r="AU2" s="84" t="s">
        <v>288</v>
      </c>
      <c r="AV2" s="84" t="s">
        <v>312</v>
      </c>
      <c r="AW2" s="85" t="s">
        <v>292</v>
      </c>
      <c r="AY2" t="s">
        <v>546</v>
      </c>
      <c r="AZ2" t="s">
        <v>585</v>
      </c>
      <c r="BA2" t="s">
        <v>581</v>
      </c>
      <c r="BB2" t="s">
        <v>582</v>
      </c>
      <c r="BC2" t="s">
        <v>583</v>
      </c>
      <c r="BD2" t="s">
        <v>584</v>
      </c>
    </row>
    <row r="3" spans="2:56">
      <c r="B3" s="74">
        <v>43466</v>
      </c>
      <c r="C3" s="117">
        <v>4.1210365854565714</v>
      </c>
      <c r="D3" s="117">
        <v>1.6830468207965501</v>
      </c>
      <c r="E3" s="117">
        <v>2.2500252329931634</v>
      </c>
      <c r="F3" s="117">
        <v>2.5402837129860849</v>
      </c>
      <c r="G3" s="117">
        <v>0.88198913567135728</v>
      </c>
      <c r="H3" s="117">
        <v>0.62099891089902559</v>
      </c>
      <c r="I3" s="117">
        <v>0.10059869235651721</v>
      </c>
      <c r="J3" s="117">
        <v>5.5520405345733153</v>
      </c>
      <c r="K3" s="79">
        <v>17.750019625732584</v>
      </c>
      <c r="L3" s="53"/>
      <c r="M3" s="74">
        <v>43831</v>
      </c>
      <c r="N3" s="141">
        <v>3.4927142261866151</v>
      </c>
      <c r="O3" s="141">
        <v>1.959860052411315</v>
      </c>
      <c r="P3" s="141">
        <v>2.3713441175663204</v>
      </c>
      <c r="Q3" s="141">
        <v>2.9950780611488383</v>
      </c>
      <c r="R3" s="141">
        <v>0.71774132555088355</v>
      </c>
      <c r="S3" s="141">
        <v>0.63288353304030209</v>
      </c>
      <c r="T3" s="141">
        <v>0.10059869235651721</v>
      </c>
      <c r="U3" s="141">
        <v>4.982957845099186</v>
      </c>
      <c r="V3" s="145">
        <v>17.253177853359979</v>
      </c>
      <c r="Y3" s="86" t="s">
        <v>552</v>
      </c>
      <c r="Z3" s="67">
        <v>762.23612013275726</v>
      </c>
      <c r="AA3" s="67">
        <v>205.12885270155454</v>
      </c>
      <c r="AB3" s="67">
        <v>600.42749352697956</v>
      </c>
      <c r="AC3" s="67">
        <v>612.08978717177786</v>
      </c>
      <c r="AD3" s="67">
        <v>168.48105308024091</v>
      </c>
      <c r="AE3" s="67">
        <v>112.69334427942775</v>
      </c>
      <c r="AF3" s="67">
        <v>37.422713556624402</v>
      </c>
      <c r="AG3" s="67">
        <v>1014.0023637390032</v>
      </c>
      <c r="AH3" s="67">
        <v>3512.4817281883652</v>
      </c>
      <c r="AK3" s="103">
        <v>43466</v>
      </c>
      <c r="AL3" s="118">
        <v>0.28636722142037929</v>
      </c>
      <c r="AM3" s="118">
        <v>0.32726925065297591</v>
      </c>
      <c r="AN3" s="118">
        <v>0.55419527671260882</v>
      </c>
      <c r="AO3" s="118">
        <v>0.3796778304999181</v>
      </c>
      <c r="AP3" s="136">
        <v>0.15826162249051692</v>
      </c>
      <c r="AQ3" s="53"/>
      <c r="AR3" s="74">
        <v>43831</v>
      </c>
      <c r="AS3" s="141">
        <v>0.31814647768099058</v>
      </c>
      <c r="AT3" s="141">
        <v>0.38531483488846036</v>
      </c>
      <c r="AU3" s="141">
        <v>0.78255523318775033</v>
      </c>
      <c r="AV3" s="141">
        <v>0.37586216403225542</v>
      </c>
      <c r="AW3" s="142">
        <v>0.16220590504323459</v>
      </c>
      <c r="AY3" s="86" t="s">
        <v>552</v>
      </c>
      <c r="AZ3" s="67">
        <v>85.763416912392685</v>
      </c>
      <c r="BA3" s="67">
        <v>79.437678131671731</v>
      </c>
      <c r="BB3" s="67">
        <v>138.47505248421379</v>
      </c>
      <c r="BC3" s="67">
        <v>73.438034088321118</v>
      </c>
      <c r="BD3" s="67">
        <v>35.451373229024135</v>
      </c>
    </row>
    <row r="4" spans="2:56">
      <c r="B4" s="74">
        <v>43467</v>
      </c>
      <c r="C4" s="117">
        <v>3.9617274082687759</v>
      </c>
      <c r="D4" s="117">
        <v>1.5308362429966931</v>
      </c>
      <c r="E4" s="117">
        <v>2.5594056860736791</v>
      </c>
      <c r="F4" s="117">
        <v>2.9061534861992149</v>
      </c>
      <c r="G4" s="117">
        <v>0.83381257983641055</v>
      </c>
      <c r="H4" s="117">
        <v>0.66027903855925452</v>
      </c>
      <c r="I4" s="117">
        <v>0.10059869235651721</v>
      </c>
      <c r="J4" s="117">
        <v>5.3748759988078119</v>
      </c>
      <c r="K4" s="79">
        <v>17.927689133098358</v>
      </c>
      <c r="L4" s="53"/>
      <c r="M4" s="74">
        <v>43832</v>
      </c>
      <c r="N4" s="141">
        <v>3.2880225418847431</v>
      </c>
      <c r="O4" s="141">
        <v>1.2779988073351169</v>
      </c>
      <c r="P4" s="141">
        <v>2.1735256116977482</v>
      </c>
      <c r="Q4" s="141">
        <v>2.9274114439689876</v>
      </c>
      <c r="R4" s="141">
        <v>0.71886105929149857</v>
      </c>
      <c r="S4" s="141">
        <v>0.58713438884191482</v>
      </c>
      <c r="T4" s="141">
        <v>0.10059869235651721</v>
      </c>
      <c r="U4" s="141">
        <v>4.9553451604284815</v>
      </c>
      <c r="V4" s="145">
        <v>16.028897705805008</v>
      </c>
      <c r="Y4" s="87" t="s">
        <v>534</v>
      </c>
      <c r="Z4" s="67">
        <v>109.80802512159003</v>
      </c>
      <c r="AA4" s="67">
        <v>44.251487295054787</v>
      </c>
      <c r="AB4" s="67">
        <v>80.283012473633647</v>
      </c>
      <c r="AC4" s="67">
        <v>94.079615883235448</v>
      </c>
      <c r="AD4" s="67">
        <v>27.60667712727183</v>
      </c>
      <c r="AE4" s="67">
        <v>19.535922982152638</v>
      </c>
      <c r="AF4" s="67">
        <v>3.1185594630520335</v>
      </c>
      <c r="AG4" s="67">
        <v>161.38237809347751</v>
      </c>
      <c r="AH4" s="67">
        <v>540.065678439468</v>
      </c>
      <c r="AK4" s="103">
        <v>43467</v>
      </c>
      <c r="AL4" s="118">
        <v>0.36088125661949139</v>
      </c>
      <c r="AM4" s="118">
        <v>0.35676749448389383</v>
      </c>
      <c r="AN4" s="118">
        <v>0.69440350763846626</v>
      </c>
      <c r="AO4" s="118">
        <v>0.3829569495922191</v>
      </c>
      <c r="AP4" s="136">
        <v>0.1631663859445035</v>
      </c>
      <c r="AQ4" s="53"/>
      <c r="AR4" s="74">
        <v>43832</v>
      </c>
      <c r="AS4" s="141">
        <v>0.26958870261155404</v>
      </c>
      <c r="AT4" s="141">
        <v>0.34416445080447139</v>
      </c>
      <c r="AU4" s="141">
        <v>0.78685175237440441</v>
      </c>
      <c r="AV4" s="141">
        <v>0.38321606584710377</v>
      </c>
      <c r="AW4" s="142">
        <v>0.16407367743774259</v>
      </c>
      <c r="AY4" s="87" t="s">
        <v>534</v>
      </c>
      <c r="AZ4" s="67">
        <v>10.409187343019362</v>
      </c>
      <c r="BA4" s="67">
        <v>11.806469534648098</v>
      </c>
      <c r="BB4" s="67">
        <v>22.711034916984222</v>
      </c>
      <c r="BC4" s="67">
        <v>12.613500697570146</v>
      </c>
      <c r="BD4" s="67">
        <v>4.8778695581072418</v>
      </c>
    </row>
    <row r="5" spans="2:56">
      <c r="B5" s="74">
        <v>43468</v>
      </c>
      <c r="C5" s="117">
        <v>3.6688299496638441</v>
      </c>
      <c r="D5" s="117">
        <v>1.5997802496310489</v>
      </c>
      <c r="E5" s="117">
        <v>2.4346666801682857</v>
      </c>
      <c r="F5" s="117">
        <v>3.2165412278862124</v>
      </c>
      <c r="G5" s="117">
        <v>0.82283682558746296</v>
      </c>
      <c r="H5" s="117">
        <v>0.66813447650479751</v>
      </c>
      <c r="I5" s="117">
        <v>0.10059869235651721</v>
      </c>
      <c r="J5" s="117">
        <v>5.2322040000867753</v>
      </c>
      <c r="K5" s="79">
        <v>17.743592101884943</v>
      </c>
      <c r="L5" s="53"/>
      <c r="M5" s="74">
        <v>43833</v>
      </c>
      <c r="N5" s="141">
        <v>3.2055714041664718</v>
      </c>
      <c r="O5" s="141">
        <v>1.3639458619468259</v>
      </c>
      <c r="P5" s="141">
        <v>1.9945583060440562</v>
      </c>
      <c r="Q5" s="141">
        <v>2.6081466132936559</v>
      </c>
      <c r="R5" s="141">
        <v>0.71515059864294206</v>
      </c>
      <c r="S5" s="141">
        <v>0.56719220437404427</v>
      </c>
      <c r="T5" s="141">
        <v>0.10059869235651721</v>
      </c>
      <c r="U5" s="141">
        <v>4.914049220023708</v>
      </c>
      <c r="V5" s="145">
        <v>15.469212900848222</v>
      </c>
      <c r="Y5" s="87" t="s">
        <v>535</v>
      </c>
      <c r="Z5" s="67">
        <v>96.508475547829846</v>
      </c>
      <c r="AA5" s="67">
        <v>22.743351530122972</v>
      </c>
      <c r="AB5" s="67">
        <v>71.181771518561419</v>
      </c>
      <c r="AC5" s="67">
        <v>72.404285631742027</v>
      </c>
      <c r="AD5" s="67">
        <v>22.927464764117129</v>
      </c>
      <c r="AE5" s="67">
        <v>16.406852967631501</v>
      </c>
      <c r="AF5" s="67">
        <v>3.1185594630520357</v>
      </c>
      <c r="AG5" s="67">
        <v>133.10866923913773</v>
      </c>
      <c r="AH5" s="67">
        <v>438.39943066219462</v>
      </c>
      <c r="AK5" s="103">
        <v>43468</v>
      </c>
      <c r="AL5" s="118">
        <v>0.36455237193707052</v>
      </c>
      <c r="AM5" s="118">
        <v>0.40850129686208364</v>
      </c>
      <c r="AN5" s="118">
        <v>0.78165294316610801</v>
      </c>
      <c r="AO5" s="118">
        <v>0.44532368248551901</v>
      </c>
      <c r="AP5" s="136">
        <v>0.16957359008678191</v>
      </c>
      <c r="AQ5" s="53"/>
      <c r="AR5" s="74">
        <v>43833</v>
      </c>
      <c r="AS5" s="141">
        <v>0.28775052749585789</v>
      </c>
      <c r="AT5" s="141">
        <v>0.29704709993698614</v>
      </c>
      <c r="AU5" s="141">
        <v>0.58175280068465995</v>
      </c>
      <c r="AV5" s="141">
        <v>0.37529197132877773</v>
      </c>
      <c r="AW5" s="142">
        <v>0.16208497863287349</v>
      </c>
      <c r="AY5" s="87" t="s">
        <v>535</v>
      </c>
      <c r="AZ5" s="67">
        <v>8.5175346823869145</v>
      </c>
      <c r="BA5" s="67">
        <v>9.1584008161807677</v>
      </c>
      <c r="BB5" s="67">
        <v>16.945724944671475</v>
      </c>
      <c r="BC5" s="67">
        <v>9.5908479742108756</v>
      </c>
      <c r="BD5" s="67">
        <v>3.9661870375351569</v>
      </c>
    </row>
    <row r="6" spans="2:56">
      <c r="B6" s="74">
        <v>43469</v>
      </c>
      <c r="C6" s="117">
        <v>3.6259720645188733</v>
      </c>
      <c r="D6" s="117">
        <v>1.6106542787181921</v>
      </c>
      <c r="E6" s="117">
        <v>2.310186932682921</v>
      </c>
      <c r="F6" s="117">
        <v>3.2282759867740123</v>
      </c>
      <c r="G6" s="117">
        <v>0.85965549655010209</v>
      </c>
      <c r="H6" s="117">
        <v>0.58800044168551413</v>
      </c>
      <c r="I6" s="117">
        <v>0.10059869235651721</v>
      </c>
      <c r="J6" s="117">
        <v>5.2895519613451611</v>
      </c>
      <c r="K6" s="79">
        <v>17.612895854631294</v>
      </c>
      <c r="L6" s="53"/>
      <c r="M6" s="74">
        <v>43834</v>
      </c>
      <c r="N6" s="141">
        <v>3.1069463222842879</v>
      </c>
      <c r="O6" s="141">
        <v>1.5648668344574401</v>
      </c>
      <c r="P6" s="141">
        <v>2.079683935403509</v>
      </c>
      <c r="Q6" s="141">
        <v>2.6123491673017472</v>
      </c>
      <c r="R6" s="141">
        <v>0.70248931539040516</v>
      </c>
      <c r="S6" s="141">
        <v>0.5837306611818075</v>
      </c>
      <c r="T6" s="141">
        <v>0.10059869235651721</v>
      </c>
      <c r="U6" s="141">
        <v>5.0244531681605231</v>
      </c>
      <c r="V6" s="145">
        <v>15.775118096536238</v>
      </c>
      <c r="Y6" s="87" t="s">
        <v>536</v>
      </c>
      <c r="Z6" s="67">
        <v>72.578432564170285</v>
      </c>
      <c r="AA6" s="67">
        <v>13.365682787648701</v>
      </c>
      <c r="AB6" s="67">
        <v>65.213427824314977</v>
      </c>
      <c r="AC6" s="67">
        <v>65.811413256691381</v>
      </c>
      <c r="AD6" s="67">
        <v>19.579886762888787</v>
      </c>
      <c r="AE6" s="67">
        <v>14.454935810644262</v>
      </c>
      <c r="AF6" s="67">
        <v>3.1185594630520335</v>
      </c>
      <c r="AG6" s="67">
        <v>109.91490170614591</v>
      </c>
      <c r="AH6" s="67">
        <v>364.03724017555635</v>
      </c>
      <c r="AK6" s="103">
        <v>43469</v>
      </c>
      <c r="AL6" s="118">
        <v>0.3738369242970217</v>
      </c>
      <c r="AM6" s="118">
        <v>0.4211768552252077</v>
      </c>
      <c r="AN6" s="118">
        <v>0.72040288722059265</v>
      </c>
      <c r="AO6" s="118">
        <v>0.49256441848524529</v>
      </c>
      <c r="AP6" s="136">
        <v>0.17253974693383639</v>
      </c>
      <c r="AQ6" s="53"/>
      <c r="AR6" s="74">
        <v>43834</v>
      </c>
      <c r="AS6" s="141">
        <v>0.2972291399888774</v>
      </c>
      <c r="AT6" s="141">
        <v>0.33065829185782741</v>
      </c>
      <c r="AU6" s="141">
        <v>0.61070044432883064</v>
      </c>
      <c r="AV6" s="141">
        <v>0.34623818066860679</v>
      </c>
      <c r="AW6" s="142">
        <v>0.159772691467372</v>
      </c>
      <c r="AY6" s="87" t="s">
        <v>536</v>
      </c>
      <c r="AZ6" s="67">
        <v>8.5494429912715333</v>
      </c>
      <c r="BA6" s="67">
        <v>8.3512734048663599</v>
      </c>
      <c r="BB6" s="67">
        <v>15.463318299269991</v>
      </c>
      <c r="BC6" s="67">
        <v>8.0400708224072108</v>
      </c>
      <c r="BD6" s="67">
        <v>3.531573340297486</v>
      </c>
    </row>
    <row r="7" spans="2:56">
      <c r="B7" s="74">
        <v>43470</v>
      </c>
      <c r="C7" s="117">
        <v>3.7044052202986157</v>
      </c>
      <c r="D7" s="117">
        <v>1.3745778533916659</v>
      </c>
      <c r="E7" s="117">
        <v>2.197393435780262</v>
      </c>
      <c r="F7" s="117">
        <v>2.9228712620702546</v>
      </c>
      <c r="G7" s="117">
        <v>0.86916158344723071</v>
      </c>
      <c r="H7" s="117">
        <v>0.57250203696018409</v>
      </c>
      <c r="I7" s="117">
        <v>0.10059869235651721</v>
      </c>
      <c r="J7" s="117">
        <v>5.1993159686111676</v>
      </c>
      <c r="K7" s="79">
        <v>16.940826052915895</v>
      </c>
      <c r="L7" s="53"/>
      <c r="M7" s="74">
        <v>43835</v>
      </c>
      <c r="N7" s="141">
        <v>3.0339064939629581</v>
      </c>
      <c r="O7" s="141">
        <v>1.7405604974582629</v>
      </c>
      <c r="P7" s="141">
        <v>2.328145586085264</v>
      </c>
      <c r="Q7" s="141">
        <v>2.7140835121981399</v>
      </c>
      <c r="R7" s="141">
        <v>0.69373926994674673</v>
      </c>
      <c r="S7" s="141">
        <v>0.62835134416770166</v>
      </c>
      <c r="T7" s="141">
        <v>0.10059869235651721</v>
      </c>
      <c r="U7" s="141">
        <v>5.3909089507183001</v>
      </c>
      <c r="V7" s="145">
        <v>16.630294346893891</v>
      </c>
      <c r="Y7" s="87" t="s">
        <v>537</v>
      </c>
      <c r="Z7" s="67">
        <v>52.486472165498341</v>
      </c>
      <c r="AA7" s="67">
        <v>9.8881630341761273</v>
      </c>
      <c r="AB7" s="67">
        <v>44.958109040659167</v>
      </c>
      <c r="AC7" s="67">
        <v>52.936406787785721</v>
      </c>
      <c r="AD7" s="67">
        <v>13.285879696035286</v>
      </c>
      <c r="AE7" s="67">
        <v>10.101390523878591</v>
      </c>
      <c r="AF7" s="67">
        <v>3.1185594630520348</v>
      </c>
      <c r="AG7" s="67">
        <v>77.222911651734833</v>
      </c>
      <c r="AH7" s="67">
        <v>263.99789236282004</v>
      </c>
      <c r="AK7" s="103">
        <v>43470</v>
      </c>
      <c r="AL7" s="118">
        <v>0.33647651998694639</v>
      </c>
      <c r="AM7" s="118">
        <v>0.40047390888057366</v>
      </c>
      <c r="AN7" s="118">
        <v>0.60255256355663334</v>
      </c>
      <c r="AO7" s="118">
        <v>0.4519059276724926</v>
      </c>
      <c r="AP7" s="136">
        <v>0.17001030668498951</v>
      </c>
      <c r="AQ7" s="53"/>
      <c r="AR7" s="74">
        <v>43835</v>
      </c>
      <c r="AS7" s="141">
        <v>0.27889176595401816</v>
      </c>
      <c r="AT7" s="141">
        <v>0.35512051672571776</v>
      </c>
      <c r="AU7" s="141">
        <v>0.64703555028179582</v>
      </c>
      <c r="AV7" s="141">
        <v>0.34895165418077656</v>
      </c>
      <c r="AW7" s="142">
        <v>0.1608889417986436</v>
      </c>
      <c r="AY7" s="87" t="s">
        <v>537</v>
      </c>
      <c r="AZ7" s="67">
        <v>7.8175561682556616</v>
      </c>
      <c r="BA7" s="67">
        <v>7.1864934468671482</v>
      </c>
      <c r="BB7" s="67">
        <v>11.520770762664162</v>
      </c>
      <c r="BC7" s="67">
        <v>6.4408382113946407</v>
      </c>
      <c r="BD7" s="67">
        <v>3.2612736339448132</v>
      </c>
    </row>
    <row r="8" spans="2:56">
      <c r="B8" s="74">
        <v>43471</v>
      </c>
      <c r="C8" s="117">
        <v>3.6882765803682402</v>
      </c>
      <c r="D8" s="117">
        <v>1.3359502908096239</v>
      </c>
      <c r="E8" s="117">
        <v>2.1356200062512278</v>
      </c>
      <c r="F8" s="117">
        <v>2.8728998384138245</v>
      </c>
      <c r="G8" s="117">
        <v>0.89812824954699244</v>
      </c>
      <c r="H8" s="117">
        <v>0.66565555977009228</v>
      </c>
      <c r="I8" s="117">
        <v>0.10059869235651721</v>
      </c>
      <c r="J8" s="117">
        <v>5.0260127361889486</v>
      </c>
      <c r="K8" s="79">
        <v>16.723141953705468</v>
      </c>
      <c r="L8" s="53"/>
      <c r="M8" s="74">
        <v>43836</v>
      </c>
      <c r="N8" s="141">
        <v>3.0212651226157416</v>
      </c>
      <c r="O8" s="141">
        <v>1.6441214095335039</v>
      </c>
      <c r="P8" s="141">
        <v>2.3239826724871131</v>
      </c>
      <c r="Q8" s="141">
        <v>2.8685502315657163</v>
      </c>
      <c r="R8" s="141">
        <v>0.72376502909700213</v>
      </c>
      <c r="S8" s="141">
        <v>0.56562535984708928</v>
      </c>
      <c r="T8" s="141">
        <v>0.10059869235651721</v>
      </c>
      <c r="U8" s="141">
        <v>5.5534967385579064</v>
      </c>
      <c r="V8" s="145">
        <v>16.80140525606059</v>
      </c>
      <c r="Y8" s="87" t="s">
        <v>538</v>
      </c>
      <c r="Z8" s="67">
        <v>42.612669750251747</v>
      </c>
      <c r="AA8" s="67">
        <v>9.3247857889973975</v>
      </c>
      <c r="AB8" s="67">
        <v>37.729455769713447</v>
      </c>
      <c r="AC8" s="67">
        <v>44.429214424764581</v>
      </c>
      <c r="AD8" s="67">
        <v>6.9661552982315325</v>
      </c>
      <c r="AE8" s="67">
        <v>4.9098225521074204</v>
      </c>
      <c r="AF8" s="67">
        <v>3.1185594630520335</v>
      </c>
      <c r="AG8" s="67">
        <v>51.264867835504774</v>
      </c>
      <c r="AH8" s="67">
        <v>200.35553088262293</v>
      </c>
      <c r="AK8" s="103">
        <v>43471</v>
      </c>
      <c r="AL8" s="118">
        <v>0.28799285909987704</v>
      </c>
      <c r="AM8" s="118">
        <v>0.38098724710452331</v>
      </c>
      <c r="AN8" s="118">
        <v>0.62376118795009161</v>
      </c>
      <c r="AO8" s="118">
        <v>0.39125182555042604</v>
      </c>
      <c r="AP8" s="136">
        <v>0.1655509803493169</v>
      </c>
      <c r="AQ8" s="53"/>
      <c r="AR8" s="74">
        <v>43836</v>
      </c>
      <c r="AS8" s="141">
        <v>0.28058675527704902</v>
      </c>
      <c r="AT8" s="141">
        <v>0.37517569106568405</v>
      </c>
      <c r="AU8" s="141">
        <v>0.67723522078815068</v>
      </c>
      <c r="AV8" s="141">
        <v>0.40506245628880649</v>
      </c>
      <c r="AW8" s="142">
        <v>0.16470074196108531</v>
      </c>
      <c r="AY8" s="87" t="s">
        <v>538</v>
      </c>
      <c r="AZ8" s="67">
        <v>6.7199075404595821</v>
      </c>
      <c r="BA8" s="67">
        <v>5.9446200088445114</v>
      </c>
      <c r="BB8" s="67">
        <v>10.262579981032982</v>
      </c>
      <c r="BC8" s="67">
        <v>5.3399842389754522</v>
      </c>
      <c r="BD8" s="67">
        <v>2.3316842622342286</v>
      </c>
    </row>
    <row r="9" spans="2:56">
      <c r="B9" s="74">
        <v>43472</v>
      </c>
      <c r="C9" s="117">
        <v>3.6199786003510388</v>
      </c>
      <c r="D9" s="117">
        <v>1.468711471403104</v>
      </c>
      <c r="E9" s="117">
        <v>2.1416105464926241</v>
      </c>
      <c r="F9" s="117">
        <v>2.8572728364074256</v>
      </c>
      <c r="G9" s="117">
        <v>0.94679949378467687</v>
      </c>
      <c r="H9" s="117">
        <v>0.63447588004736144</v>
      </c>
      <c r="I9" s="117">
        <v>0.10059869235651721</v>
      </c>
      <c r="J9" s="117">
        <v>5.1128672857167787</v>
      </c>
      <c r="K9" s="79">
        <v>16.882314806559528</v>
      </c>
      <c r="L9" s="53"/>
      <c r="M9" s="74">
        <v>43837</v>
      </c>
      <c r="N9" s="141">
        <v>3.3152957185750163</v>
      </c>
      <c r="O9" s="141">
        <v>1.4285843266276039</v>
      </c>
      <c r="P9" s="141">
        <v>2.3019614049431221</v>
      </c>
      <c r="Q9" s="141">
        <v>2.7261472121213122</v>
      </c>
      <c r="R9" s="141">
        <v>0.75601709999688937</v>
      </c>
      <c r="S9" s="141">
        <v>0.527118445385094</v>
      </c>
      <c r="T9" s="141">
        <v>0.10059869235651721</v>
      </c>
      <c r="U9" s="141">
        <v>5.5457236777756993</v>
      </c>
      <c r="V9" s="145">
        <v>16.701446577781255</v>
      </c>
      <c r="Y9" s="87" t="s">
        <v>539</v>
      </c>
      <c r="Z9" s="67">
        <v>39.407363271701684</v>
      </c>
      <c r="AA9" s="67">
        <v>8.6710175755042656</v>
      </c>
      <c r="AB9" s="67">
        <v>31.186865051592921</v>
      </c>
      <c r="AC9" s="67">
        <v>22.312856490542789</v>
      </c>
      <c r="AD9" s="67">
        <v>4.3821279938126683</v>
      </c>
      <c r="AE9" s="67">
        <v>4.0124302951059239</v>
      </c>
      <c r="AF9" s="67">
        <v>3.1185594630520348</v>
      </c>
      <c r="AG9" s="67">
        <v>45.416879347436485</v>
      </c>
      <c r="AH9" s="67">
        <v>158.50809948874877</v>
      </c>
      <c r="AK9" s="103">
        <v>43472</v>
      </c>
      <c r="AL9" s="118">
        <v>0.25897609583491749</v>
      </c>
      <c r="AM9" s="118">
        <v>0.35525158101334769</v>
      </c>
      <c r="AN9" s="118">
        <v>0.61982952969234006</v>
      </c>
      <c r="AO9" s="118">
        <v>0.40841474625752183</v>
      </c>
      <c r="AP9" s="136">
        <v>0.1678731414326439</v>
      </c>
      <c r="AQ9" s="53"/>
      <c r="AR9" s="74">
        <v>43837</v>
      </c>
      <c r="AS9" s="141">
        <v>0.25205460795060131</v>
      </c>
      <c r="AT9" s="141">
        <v>0.30815961541731079</v>
      </c>
      <c r="AU9" s="141">
        <v>0.63416593582766567</v>
      </c>
      <c r="AV9" s="141">
        <v>0.41863721013171068</v>
      </c>
      <c r="AW9" s="142">
        <v>0.1606004406152915</v>
      </c>
      <c r="AY9" s="87" t="s">
        <v>539</v>
      </c>
      <c r="AZ9" s="67">
        <v>5.116692172918448</v>
      </c>
      <c r="BA9" s="67">
        <v>3.4923708336153334</v>
      </c>
      <c r="BB9" s="67">
        <v>2.8147585606002266</v>
      </c>
      <c r="BC9" s="67">
        <v>2.4855268109712325</v>
      </c>
      <c r="BD9" s="67">
        <v>1.9367111778672943</v>
      </c>
    </row>
    <row r="10" spans="2:56">
      <c r="B10" s="74">
        <v>43473</v>
      </c>
      <c r="C10" s="117">
        <v>3.741316160404248</v>
      </c>
      <c r="D10" s="117">
        <v>1.4869678893500791</v>
      </c>
      <c r="E10" s="117">
        <v>1.9999147641934969</v>
      </c>
      <c r="F10" s="117">
        <v>2.8118123064946707</v>
      </c>
      <c r="G10" s="117">
        <v>0.94104781111502489</v>
      </c>
      <c r="H10" s="117">
        <v>0.60075111490525746</v>
      </c>
      <c r="I10" s="117">
        <v>0.10059869235651721</v>
      </c>
      <c r="J10" s="117">
        <v>5.4484469835182008</v>
      </c>
      <c r="K10" s="79">
        <v>17.130855722337493</v>
      </c>
      <c r="L10" s="53"/>
      <c r="M10" s="74">
        <v>43838</v>
      </c>
      <c r="N10" s="141">
        <v>3.465941538698611</v>
      </c>
      <c r="O10" s="141">
        <v>1.5655594482778281</v>
      </c>
      <c r="P10" s="141">
        <v>2.4872126491002517</v>
      </c>
      <c r="Q10" s="141">
        <v>2.4593046681428405</v>
      </c>
      <c r="R10" s="141">
        <v>0.75701425633289943</v>
      </c>
      <c r="S10" s="141">
        <v>0.48261352439701566</v>
      </c>
      <c r="T10" s="141">
        <v>0.10059869235651721</v>
      </c>
      <c r="U10" s="141">
        <v>5.3930795746644238</v>
      </c>
      <c r="V10" s="145">
        <v>16.711324351970386</v>
      </c>
      <c r="Y10" s="87" t="s">
        <v>540</v>
      </c>
      <c r="Z10" s="67">
        <v>39.112217738799579</v>
      </c>
      <c r="AA10" s="67">
        <v>8.1855410036672733</v>
      </c>
      <c r="AB10" s="67">
        <v>29.979172739896057</v>
      </c>
      <c r="AC10" s="67">
        <v>20.644242472222757</v>
      </c>
      <c r="AD10" s="67">
        <v>4.1811682165057489</v>
      </c>
      <c r="AE10" s="67">
        <v>3.7029498853139731</v>
      </c>
      <c r="AF10" s="67">
        <v>3.1185594630520335</v>
      </c>
      <c r="AG10" s="67">
        <v>45.78598623077955</v>
      </c>
      <c r="AH10" s="67">
        <v>154.70983775023697</v>
      </c>
      <c r="AK10" s="103">
        <v>43473</v>
      </c>
      <c r="AL10" s="118">
        <v>0.30206354454342921</v>
      </c>
      <c r="AM10" s="118">
        <v>0.3320546850839613</v>
      </c>
      <c r="AN10" s="118">
        <v>0.60130112446657058</v>
      </c>
      <c r="AO10" s="118">
        <v>0.41074599032855452</v>
      </c>
      <c r="AP10" s="136">
        <v>0.16648627428503748</v>
      </c>
      <c r="AQ10" s="53"/>
      <c r="AR10" s="74">
        <v>43838</v>
      </c>
      <c r="AS10" s="141">
        <v>0.2557621712973347</v>
      </c>
      <c r="AT10" s="141">
        <v>0.26600041122602736</v>
      </c>
      <c r="AU10" s="141">
        <v>0.54031667608448886</v>
      </c>
      <c r="AV10" s="141">
        <v>0.39262787354016071</v>
      </c>
      <c r="AW10" s="142">
        <v>0.15210862239060469</v>
      </c>
      <c r="AY10" s="87" t="s">
        <v>540</v>
      </c>
      <c r="AZ10" s="67">
        <v>3.7766758174312081</v>
      </c>
      <c r="BA10" s="67">
        <v>2.7196434628764266</v>
      </c>
      <c r="BB10" s="67">
        <v>3.3292298717624473</v>
      </c>
      <c r="BC10" s="67">
        <v>2.4138115749616169</v>
      </c>
      <c r="BD10" s="67">
        <v>1.7734868635466334</v>
      </c>
    </row>
    <row r="11" spans="2:56">
      <c r="B11" s="74">
        <v>43474</v>
      </c>
      <c r="C11" s="117">
        <v>3.731169733316321</v>
      </c>
      <c r="D11" s="117">
        <v>1.669059802150815</v>
      </c>
      <c r="E11" s="117">
        <v>2.255288633291932</v>
      </c>
      <c r="F11" s="117">
        <v>3.0051769432424229</v>
      </c>
      <c r="G11" s="117">
        <v>0.9331039409703622</v>
      </c>
      <c r="H11" s="117">
        <v>0.70027555063510816</v>
      </c>
      <c r="I11" s="117">
        <v>0.10059869235651721</v>
      </c>
      <c r="J11" s="117">
        <v>5.5729502123545798</v>
      </c>
      <c r="K11" s="79">
        <v>17.967623508318059</v>
      </c>
      <c r="L11" s="53"/>
      <c r="M11" s="74">
        <v>43839</v>
      </c>
      <c r="N11" s="141">
        <v>3.4739287389697169</v>
      </c>
      <c r="O11" s="141">
        <v>2.0249365011963891</v>
      </c>
      <c r="P11" s="141">
        <v>2.4052664907165</v>
      </c>
      <c r="Q11" s="141">
        <v>2.2921197289366098</v>
      </c>
      <c r="R11" s="141">
        <v>0.75007876980257937</v>
      </c>
      <c r="S11" s="141">
        <v>0.50757641145681265</v>
      </c>
      <c r="T11" s="141">
        <v>0.10059869235651721</v>
      </c>
      <c r="U11" s="141">
        <v>5.3567819863715247</v>
      </c>
      <c r="V11" s="145">
        <v>16.911287319806647</v>
      </c>
      <c r="Y11" s="87" t="s">
        <v>541</v>
      </c>
      <c r="Z11" s="67">
        <v>39.178340265265383</v>
      </c>
      <c r="AA11" s="67">
        <v>8.1736631124019343</v>
      </c>
      <c r="AB11" s="67">
        <v>29.98110534432583</v>
      </c>
      <c r="AC11" s="67">
        <v>19.772849847695632</v>
      </c>
      <c r="AD11" s="67">
        <v>4.9644920709210316</v>
      </c>
      <c r="AE11" s="67">
        <v>3.6692188491743147</v>
      </c>
      <c r="AF11" s="67">
        <v>3.1185594630520335</v>
      </c>
      <c r="AG11" s="67">
        <v>43.344774467800057</v>
      </c>
      <c r="AH11" s="67">
        <v>152.20300342063621</v>
      </c>
      <c r="AK11" s="103">
        <v>43474</v>
      </c>
      <c r="AL11" s="118">
        <v>0.36081920417106389</v>
      </c>
      <c r="AM11" s="118">
        <v>0.37656429337239478</v>
      </c>
      <c r="AN11" s="118">
        <v>0.7093526930680758</v>
      </c>
      <c r="AO11" s="118">
        <v>0.39486480202173707</v>
      </c>
      <c r="AP11" s="136">
        <v>0.1544544415815797</v>
      </c>
      <c r="AQ11" s="53"/>
      <c r="AR11" s="74">
        <v>43839</v>
      </c>
      <c r="AS11" s="141">
        <v>0.28045303657335685</v>
      </c>
      <c r="AT11" s="141">
        <v>0.25562480191234532</v>
      </c>
      <c r="AU11" s="141">
        <v>0.43096413183454874</v>
      </c>
      <c r="AV11" s="141">
        <v>0.38749178805082041</v>
      </c>
      <c r="AW11" s="142">
        <v>0.1503055510150457</v>
      </c>
      <c r="AY11" s="87" t="s">
        <v>541</v>
      </c>
      <c r="AZ11" s="67">
        <v>3.9180780579767056</v>
      </c>
      <c r="BA11" s="67">
        <v>2.8385257964277746</v>
      </c>
      <c r="BB11" s="67">
        <v>2.7677763687433905</v>
      </c>
      <c r="BC11" s="67">
        <v>2.4265220783094357</v>
      </c>
      <c r="BD11" s="67">
        <v>1.7746333959970122</v>
      </c>
    </row>
    <row r="12" spans="2:56">
      <c r="B12" s="74">
        <v>43475</v>
      </c>
      <c r="C12" s="117">
        <v>3.5910470774877892</v>
      </c>
      <c r="D12" s="117">
        <v>1.6717522916101208</v>
      </c>
      <c r="E12" s="117">
        <v>2.635950272765891</v>
      </c>
      <c r="F12" s="117">
        <v>3.1829776917077761</v>
      </c>
      <c r="G12" s="117">
        <v>0.9397878777429215</v>
      </c>
      <c r="H12" s="117">
        <v>0.63942945750810354</v>
      </c>
      <c r="I12" s="117">
        <v>0.10059869235651721</v>
      </c>
      <c r="J12" s="117">
        <v>5.7188676731206378</v>
      </c>
      <c r="K12" s="79">
        <v>18.480411034299756</v>
      </c>
      <c r="L12" s="53"/>
      <c r="M12" s="74">
        <v>43840</v>
      </c>
      <c r="N12" s="141">
        <v>3.465175013050815</v>
      </c>
      <c r="O12" s="141">
        <v>2.3970205845787458</v>
      </c>
      <c r="P12" s="141">
        <v>2.056347100271946</v>
      </c>
      <c r="Q12" s="141">
        <v>2.4562920336228102</v>
      </c>
      <c r="R12" s="141">
        <v>0.75759443871190058</v>
      </c>
      <c r="S12" s="141">
        <v>0.57132544810373587</v>
      </c>
      <c r="T12" s="141">
        <v>0.10059869235651721</v>
      </c>
      <c r="U12" s="141">
        <v>5.3371878008825187</v>
      </c>
      <c r="V12" s="145">
        <v>17.141541111578988</v>
      </c>
      <c r="Y12" s="87" t="s">
        <v>542</v>
      </c>
      <c r="Z12" s="67">
        <v>41.04745231559891</v>
      </c>
      <c r="AA12" s="67">
        <v>8.3408255617554872</v>
      </c>
      <c r="AB12" s="67">
        <v>31.342717666688952</v>
      </c>
      <c r="AC12" s="67">
        <v>29.815556032477502</v>
      </c>
      <c r="AD12" s="67">
        <v>8.6351303510001429</v>
      </c>
      <c r="AE12" s="67">
        <v>3.7767650002066984</v>
      </c>
      <c r="AF12" s="67">
        <v>3.1185594630520348</v>
      </c>
      <c r="AG12" s="67">
        <v>45.542976101450307</v>
      </c>
      <c r="AH12" s="67">
        <v>171.61998249223006</v>
      </c>
      <c r="AK12" s="103">
        <v>43475</v>
      </c>
      <c r="AL12" s="118">
        <v>0.34088515153768939</v>
      </c>
      <c r="AM12" s="118">
        <v>0.4149725690000029</v>
      </c>
      <c r="AN12" s="118">
        <v>0.7727560581083639</v>
      </c>
      <c r="AO12" s="118">
        <v>0.42166233885837312</v>
      </c>
      <c r="AP12" s="136">
        <v>0.17118988124575948</v>
      </c>
      <c r="AQ12" s="53"/>
      <c r="AR12" s="74">
        <v>43840</v>
      </c>
      <c r="AS12" s="141">
        <v>0.32098388361647839</v>
      </c>
      <c r="AT12" s="141">
        <v>0.30193353936039319</v>
      </c>
      <c r="AU12" s="141">
        <v>0.4886054845088017</v>
      </c>
      <c r="AV12" s="141">
        <v>0.37675043873313147</v>
      </c>
      <c r="AW12" s="142">
        <v>0.15277681943455829</v>
      </c>
      <c r="AY12" s="87" t="s">
        <v>542</v>
      </c>
      <c r="AZ12" s="67">
        <v>5.0949117844768805</v>
      </c>
      <c r="BA12" s="67">
        <v>3.6817303642223154</v>
      </c>
      <c r="BB12" s="67">
        <v>6.3943590530933143</v>
      </c>
      <c r="BC12" s="67">
        <v>2.8534275152321027</v>
      </c>
      <c r="BD12" s="67">
        <v>1.8467296236247075</v>
      </c>
    </row>
    <row r="13" spans="2:56">
      <c r="B13" s="74">
        <v>43476</v>
      </c>
      <c r="C13" s="117">
        <v>3.5069906732827998</v>
      </c>
      <c r="D13" s="117">
        <v>1.4647068869108291</v>
      </c>
      <c r="E13" s="117">
        <v>2.673524879862951</v>
      </c>
      <c r="F13" s="117">
        <v>3.0885769702798069</v>
      </c>
      <c r="G13" s="117">
        <v>0.92873239523790641</v>
      </c>
      <c r="H13" s="117">
        <v>0.59953550753625851</v>
      </c>
      <c r="I13" s="117">
        <v>0.10059869235651721</v>
      </c>
      <c r="J13" s="117">
        <v>5.6766173212356748</v>
      </c>
      <c r="K13" s="79">
        <v>18.039283326702744</v>
      </c>
      <c r="L13" s="53"/>
      <c r="M13" s="74">
        <v>43841</v>
      </c>
      <c r="N13" s="141">
        <v>3.649522463656671</v>
      </c>
      <c r="O13" s="141">
        <v>2.2591573948363273</v>
      </c>
      <c r="P13" s="141">
        <v>1.9363939339182521</v>
      </c>
      <c r="Q13" s="141">
        <v>2.6187927185599023</v>
      </c>
      <c r="R13" s="141">
        <v>0.77327842077344322</v>
      </c>
      <c r="S13" s="141">
        <v>0.56590592666666428</v>
      </c>
      <c r="T13" s="141">
        <v>0.10059869235651721</v>
      </c>
      <c r="U13" s="141">
        <v>5.5737105165520466</v>
      </c>
      <c r="V13" s="145">
        <v>17.477360067319825</v>
      </c>
      <c r="Y13" s="87" t="s">
        <v>543</v>
      </c>
      <c r="Z13" s="67">
        <v>53.37575738868307</v>
      </c>
      <c r="AA13" s="67">
        <v>9.8880220850126435</v>
      </c>
      <c r="AB13" s="67">
        <v>43.836888624470369</v>
      </c>
      <c r="AC13" s="67">
        <v>44.766563161339697</v>
      </c>
      <c r="AD13" s="67">
        <v>12.716405746563003</v>
      </c>
      <c r="AE13" s="67">
        <v>5.1892194864569037</v>
      </c>
      <c r="AF13" s="67">
        <v>3.1185594630520335</v>
      </c>
      <c r="AG13" s="67">
        <v>59.058506561197667</v>
      </c>
      <c r="AH13" s="67">
        <v>231.94992251677536</v>
      </c>
      <c r="AK13" s="103">
        <v>43476</v>
      </c>
      <c r="AL13" s="118">
        <v>0.29357728931589</v>
      </c>
      <c r="AM13" s="118">
        <v>0.39388019697737348</v>
      </c>
      <c r="AN13" s="118">
        <v>0.72234704994377252</v>
      </c>
      <c r="AO13" s="118">
        <v>0.45230013124803442</v>
      </c>
      <c r="AP13" s="136">
        <v>0.18843045212645101</v>
      </c>
      <c r="AQ13" s="53"/>
      <c r="AR13" s="74">
        <v>43841</v>
      </c>
      <c r="AS13" s="141">
        <v>0.25239739910056241</v>
      </c>
      <c r="AT13" s="141">
        <v>0.35090804570741108</v>
      </c>
      <c r="AU13" s="141">
        <v>0.63838728044842996</v>
      </c>
      <c r="AV13" s="141">
        <v>0.35995462742274259</v>
      </c>
      <c r="AW13" s="142">
        <v>0.16591643104448681</v>
      </c>
      <c r="AY13" s="87" t="s">
        <v>543</v>
      </c>
      <c r="AZ13" s="67">
        <v>7.3446492225409408</v>
      </c>
      <c r="BA13" s="67">
        <v>5.4770495358054578</v>
      </c>
      <c r="BB13" s="67">
        <v>10.382435713375578</v>
      </c>
      <c r="BC13" s="67">
        <v>4.0659889342783506</v>
      </c>
      <c r="BD13" s="67">
        <v>2.3473847826082808</v>
      </c>
    </row>
    <row r="14" spans="2:56">
      <c r="B14" s="74">
        <v>43477</v>
      </c>
      <c r="C14" s="117">
        <v>3.488121453066376</v>
      </c>
      <c r="D14" s="117">
        <v>1.349605338639682</v>
      </c>
      <c r="E14" s="117">
        <v>2.577683770053965</v>
      </c>
      <c r="F14" s="117">
        <v>2.7633656283455306</v>
      </c>
      <c r="G14" s="117">
        <v>0.89206457423336027</v>
      </c>
      <c r="H14" s="117">
        <v>0.62179400626998327</v>
      </c>
      <c r="I14" s="117">
        <v>0.10059869235651721</v>
      </c>
      <c r="J14" s="117">
        <v>5.5065102954220109</v>
      </c>
      <c r="K14" s="79">
        <v>17.299743758387425</v>
      </c>
      <c r="L14" s="53"/>
      <c r="M14" s="74">
        <v>43842</v>
      </c>
      <c r="N14" s="141">
        <v>3.6773126584564286</v>
      </c>
      <c r="O14" s="141">
        <v>1.8642056722457789</v>
      </c>
      <c r="P14" s="141">
        <v>2.0970735542554997</v>
      </c>
      <c r="Q14" s="141">
        <v>2.7059057030605564</v>
      </c>
      <c r="R14" s="141">
        <v>0.76792152266371383</v>
      </c>
      <c r="S14" s="141">
        <v>0.57153197184522764</v>
      </c>
      <c r="T14" s="141">
        <v>0.10059869235651721</v>
      </c>
      <c r="U14" s="141">
        <v>6.3384164834832175</v>
      </c>
      <c r="V14" s="145">
        <v>18.12296625836694</v>
      </c>
      <c r="Y14" s="87" t="s">
        <v>544</v>
      </c>
      <c r="Z14" s="67">
        <v>74.484168662008415</v>
      </c>
      <c r="AA14" s="67">
        <v>12.074084639311735</v>
      </c>
      <c r="AB14" s="67">
        <v>63.725239939455811</v>
      </c>
      <c r="AC14" s="67">
        <v>67.099410656279161</v>
      </c>
      <c r="AD14" s="67">
        <v>20.528282135498372</v>
      </c>
      <c r="AE14" s="67">
        <v>10.83493485428672</v>
      </c>
      <c r="AF14" s="67">
        <v>3.1185594630520348</v>
      </c>
      <c r="AG14" s="67">
        <v>102.68281912950225</v>
      </c>
      <c r="AH14" s="67">
        <v>354.5474994793945</v>
      </c>
      <c r="AK14" s="103">
        <v>43477</v>
      </c>
      <c r="AL14" s="118">
        <v>0.26208468390777023</v>
      </c>
      <c r="AM14" s="118">
        <v>0.34108201533132754</v>
      </c>
      <c r="AN14" s="118">
        <v>0.62039683970619464</v>
      </c>
      <c r="AO14" s="118">
        <v>0.43610489266480429</v>
      </c>
      <c r="AP14" s="136">
        <v>0.17596088852268979</v>
      </c>
      <c r="AQ14" s="53"/>
      <c r="AR14" s="74">
        <v>43842</v>
      </c>
      <c r="AS14" s="141">
        <v>0.28174595468152269</v>
      </c>
      <c r="AT14" s="141">
        <v>0.34784465068825049</v>
      </c>
      <c r="AU14" s="141">
        <v>0.6532662777960847</v>
      </c>
      <c r="AV14" s="141">
        <v>0.36817228905850352</v>
      </c>
      <c r="AW14" s="142">
        <v>0.17412445806660509</v>
      </c>
      <c r="AY14" s="87" t="s">
        <v>544</v>
      </c>
      <c r="AZ14" s="67">
        <v>9.0526355624851771</v>
      </c>
      <c r="BA14" s="67">
        <v>9.0373080413083073</v>
      </c>
      <c r="BB14" s="67">
        <v>16.898675597891586</v>
      </c>
      <c r="BC14" s="67">
        <v>7.3410942000131501</v>
      </c>
      <c r="BD14" s="67">
        <v>3.7296487931676245</v>
      </c>
    </row>
    <row r="15" spans="2:56">
      <c r="B15" s="74">
        <v>43478</v>
      </c>
      <c r="C15" s="117">
        <v>3.4804438469458829</v>
      </c>
      <c r="D15" s="117">
        <v>1.185185689525186</v>
      </c>
      <c r="E15" s="117">
        <v>2.645127120064164</v>
      </c>
      <c r="F15" s="117">
        <v>2.4952926158763247</v>
      </c>
      <c r="G15" s="117">
        <v>0.8401136982184626</v>
      </c>
      <c r="H15" s="117">
        <v>0.62067162920888586</v>
      </c>
      <c r="I15" s="117">
        <v>0.10059869235651721</v>
      </c>
      <c r="J15" s="117">
        <v>5.0577774655833974</v>
      </c>
      <c r="K15" s="79">
        <v>16.425210757778821</v>
      </c>
      <c r="L15" s="53"/>
      <c r="M15" s="74">
        <v>43843</v>
      </c>
      <c r="N15" s="141">
        <v>3.6555473400030829</v>
      </c>
      <c r="O15" s="141">
        <v>1.6889628373932668</v>
      </c>
      <c r="P15" s="141">
        <v>2.2344822926057581</v>
      </c>
      <c r="Q15" s="141">
        <v>2.6345262348967462</v>
      </c>
      <c r="R15" s="141">
        <v>0.72153974665242926</v>
      </c>
      <c r="S15" s="141">
        <v>0.56957843350600801</v>
      </c>
      <c r="T15" s="141">
        <v>0.10059869235651721</v>
      </c>
      <c r="U15" s="141">
        <v>6.2919268370982788</v>
      </c>
      <c r="V15" s="145">
        <v>17.897162414512088</v>
      </c>
      <c r="Y15" s="87" t="s">
        <v>545</v>
      </c>
      <c r="Z15" s="67">
        <v>101.63674534135994</v>
      </c>
      <c r="AA15" s="67">
        <v>50.222228287901189</v>
      </c>
      <c r="AB15" s="67">
        <v>71.009727533666947</v>
      </c>
      <c r="AC15" s="67">
        <v>78.017372527001186</v>
      </c>
      <c r="AD15" s="67">
        <v>22.707382917395396</v>
      </c>
      <c r="AE15" s="67">
        <v>16.098901072468824</v>
      </c>
      <c r="AF15" s="67">
        <v>3.1185594630520335</v>
      </c>
      <c r="AG15" s="67">
        <v>139.27669337483596</v>
      </c>
      <c r="AH15" s="67">
        <v>482.08761051768153</v>
      </c>
      <c r="AK15" s="103">
        <v>43478</v>
      </c>
      <c r="AL15" s="118">
        <v>0.2479711407346471</v>
      </c>
      <c r="AM15" s="118">
        <v>0.28145492674101541</v>
      </c>
      <c r="AN15" s="118">
        <v>0.5439321912630577</v>
      </c>
      <c r="AO15" s="118">
        <v>0.38805368692357389</v>
      </c>
      <c r="AP15" s="136">
        <v>0.16505245633334248</v>
      </c>
      <c r="AQ15" s="53"/>
      <c r="AR15" s="74">
        <v>43843</v>
      </c>
      <c r="AS15" s="141">
        <v>0.29443353039780484</v>
      </c>
      <c r="AT15" s="141">
        <v>0.32247662328057203</v>
      </c>
      <c r="AU15" s="141">
        <v>0.58660147261056361</v>
      </c>
      <c r="AV15" s="141">
        <v>0.39216397728985602</v>
      </c>
      <c r="AW15" s="142">
        <v>0.1737570972025862</v>
      </c>
      <c r="AY15" s="87" t="s">
        <v>545</v>
      </c>
      <c r="AZ15" s="67">
        <v>9.4461455691702643</v>
      </c>
      <c r="BA15" s="67">
        <v>9.7437928860092331</v>
      </c>
      <c r="BB15" s="67">
        <v>18.98438841412441</v>
      </c>
      <c r="BC15" s="67">
        <v>9.8264210299969079</v>
      </c>
      <c r="BD15" s="67">
        <v>4.0741907600936589</v>
      </c>
    </row>
    <row r="16" spans="2:56">
      <c r="B16" s="74">
        <v>43479</v>
      </c>
      <c r="C16" s="117">
        <v>3.4187275884911577</v>
      </c>
      <c r="D16" s="117">
        <v>1.499289225276784</v>
      </c>
      <c r="E16" s="117">
        <v>2.7426609417995627</v>
      </c>
      <c r="F16" s="117">
        <v>2.6595520189314223</v>
      </c>
      <c r="G16" s="117">
        <v>0.80625869361047575</v>
      </c>
      <c r="H16" s="117">
        <v>0.63002614409213697</v>
      </c>
      <c r="I16" s="117">
        <v>0.10059869235651721</v>
      </c>
      <c r="J16" s="117">
        <v>4.7692244396002463</v>
      </c>
      <c r="K16" s="79">
        <v>16.626337744158302</v>
      </c>
      <c r="L16" s="53"/>
      <c r="M16" s="74">
        <v>43844</v>
      </c>
      <c r="N16" s="141">
        <v>3.7346987472720747</v>
      </c>
      <c r="O16" s="141">
        <v>1.67171155887445</v>
      </c>
      <c r="P16" s="141">
        <v>2.0887234011425129</v>
      </c>
      <c r="Q16" s="141">
        <v>2.4447152946212993</v>
      </c>
      <c r="R16" s="141">
        <v>0.70614141875341963</v>
      </c>
      <c r="S16" s="141">
        <v>0.57317533433129741</v>
      </c>
      <c r="T16" s="141">
        <v>0.10059869235651721</v>
      </c>
      <c r="U16" s="141">
        <v>6.0729154025291976</v>
      </c>
      <c r="V16" s="145">
        <v>17.392679849880768</v>
      </c>
      <c r="AK16" s="103">
        <v>43479</v>
      </c>
      <c r="AL16" s="118">
        <v>0.29539817786180533</v>
      </c>
      <c r="AM16" s="118">
        <v>0.29809333215638872</v>
      </c>
      <c r="AN16" s="118">
        <v>0.65353839691980853</v>
      </c>
      <c r="AO16" s="118">
        <v>0.33301708596682811</v>
      </c>
      <c r="AP16" s="136">
        <v>0.1505988228046678</v>
      </c>
      <c r="AQ16" s="53"/>
      <c r="AR16" s="74">
        <v>43844</v>
      </c>
      <c r="AS16" s="141">
        <v>0.27444564741592331</v>
      </c>
      <c r="AT16" s="141">
        <v>0.2711085333259512</v>
      </c>
      <c r="AU16" s="141">
        <v>0.4923397150288607</v>
      </c>
      <c r="AV16" s="141">
        <v>0.39067448842540564</v>
      </c>
      <c r="AW16" s="142">
        <v>0.1636404535918437</v>
      </c>
    </row>
    <row r="17" spans="2:56">
      <c r="B17" s="74">
        <v>43480</v>
      </c>
      <c r="C17" s="117">
        <v>3.8688830178743059</v>
      </c>
      <c r="D17" s="117">
        <v>1.936687458862894</v>
      </c>
      <c r="E17" s="117">
        <v>2.7085447795233151</v>
      </c>
      <c r="F17" s="117">
        <v>2.7380391879497177</v>
      </c>
      <c r="G17" s="117">
        <v>0.78299305256981255</v>
      </c>
      <c r="H17" s="117">
        <v>0.58275483618479529</v>
      </c>
      <c r="I17" s="117">
        <v>0.10059869235651721</v>
      </c>
      <c r="J17" s="117">
        <v>4.9162397137080847</v>
      </c>
      <c r="K17" s="79">
        <v>17.634740739029443</v>
      </c>
      <c r="L17" s="53"/>
      <c r="M17" s="74">
        <v>43845</v>
      </c>
      <c r="N17" s="141">
        <v>3.6744496578945589</v>
      </c>
      <c r="O17" s="141">
        <v>1.4347898978298519</v>
      </c>
      <c r="P17" s="141">
        <v>2.0616588598164731</v>
      </c>
      <c r="Q17" s="141">
        <v>2.3257010519681969</v>
      </c>
      <c r="R17" s="141">
        <v>0.69377888181353198</v>
      </c>
      <c r="S17" s="141">
        <v>0.61708253646631517</v>
      </c>
      <c r="T17" s="141">
        <v>0.10059869235651721</v>
      </c>
      <c r="U17" s="141">
        <v>6.0139248430802823</v>
      </c>
      <c r="V17" s="145">
        <v>16.92198442122573</v>
      </c>
      <c r="Y17" t="s">
        <v>546</v>
      </c>
      <c r="Z17" t="s">
        <v>553</v>
      </c>
      <c r="AA17" t="s">
        <v>547</v>
      </c>
      <c r="AB17" t="s">
        <v>548</v>
      </c>
      <c r="AC17" t="s">
        <v>549</v>
      </c>
      <c r="AD17" t="s">
        <v>550</v>
      </c>
      <c r="AE17" t="s">
        <v>551</v>
      </c>
      <c r="AF17" t="s">
        <v>554</v>
      </c>
      <c r="AG17" t="s">
        <v>555</v>
      </c>
      <c r="AH17" t="s">
        <v>556</v>
      </c>
      <c r="AK17" s="103">
        <v>43480</v>
      </c>
      <c r="AL17" s="118">
        <v>0.28356880272712459</v>
      </c>
      <c r="AM17" s="118">
        <v>0.34485676904234247</v>
      </c>
      <c r="AN17" s="118">
        <v>0.63731289204919994</v>
      </c>
      <c r="AO17" s="118">
        <v>0.37097799651600588</v>
      </c>
      <c r="AP17" s="136">
        <v>0.1585429945415876</v>
      </c>
      <c r="AQ17" s="53"/>
      <c r="AR17" s="74">
        <v>43845</v>
      </c>
      <c r="AS17" s="141">
        <v>0.29039184650209721</v>
      </c>
      <c r="AT17" s="141">
        <v>0.26683225536907718</v>
      </c>
      <c r="AU17" s="141">
        <v>0.43087172399129914</v>
      </c>
      <c r="AV17" s="141">
        <v>0.36712515314791722</v>
      </c>
      <c r="AW17" s="142">
        <v>0.14976972949180109</v>
      </c>
      <c r="AY17" t="s">
        <v>546</v>
      </c>
      <c r="AZ17" t="s">
        <v>585</v>
      </c>
      <c r="BA17" t="s">
        <v>581</v>
      </c>
      <c r="BB17" t="s">
        <v>582</v>
      </c>
      <c r="BC17" t="s">
        <v>583</v>
      </c>
      <c r="BD17" t="s">
        <v>584</v>
      </c>
    </row>
    <row r="18" spans="2:56">
      <c r="B18" s="74">
        <v>43481</v>
      </c>
      <c r="C18" s="117">
        <v>3.9052341932698811</v>
      </c>
      <c r="D18" s="117">
        <v>1.7083012831619009</v>
      </c>
      <c r="E18" s="117">
        <v>2.551966821117321</v>
      </c>
      <c r="F18" s="117">
        <v>2.681639363283685</v>
      </c>
      <c r="G18" s="117">
        <v>0.81215933682927599</v>
      </c>
      <c r="H18" s="117">
        <v>0.64061241368265476</v>
      </c>
      <c r="I18" s="117">
        <v>0.10059869235651721</v>
      </c>
      <c r="J18" s="117">
        <v>5.1983989808002224</v>
      </c>
      <c r="K18" s="79">
        <v>17.598911084501459</v>
      </c>
      <c r="L18" s="53"/>
      <c r="M18" s="74">
        <v>43846</v>
      </c>
      <c r="N18" s="141">
        <v>3.6703290412291132</v>
      </c>
      <c r="O18" s="141">
        <v>1.3141836538812661</v>
      </c>
      <c r="P18" s="141">
        <v>2.2326979203977011</v>
      </c>
      <c r="Q18" s="141">
        <v>2.4247831175095103</v>
      </c>
      <c r="R18" s="141">
        <v>0.66864911700284313</v>
      </c>
      <c r="S18" s="141">
        <v>0.61154487950257697</v>
      </c>
      <c r="T18" s="141">
        <v>0.10059869235651721</v>
      </c>
      <c r="U18" s="141">
        <v>5.6765244668072707</v>
      </c>
      <c r="V18" s="145">
        <v>16.699310888686799</v>
      </c>
      <c r="Y18" s="86" t="s">
        <v>557</v>
      </c>
      <c r="Z18" s="67">
        <v>443.22924510712664</v>
      </c>
      <c r="AA18" s="67">
        <v>123.13430534869637</v>
      </c>
      <c r="AB18" s="67">
        <v>344.93505976158167</v>
      </c>
      <c r="AC18" s="67">
        <v>356.19100273772221</v>
      </c>
      <c r="AD18" s="67">
        <v>91.314429555278096</v>
      </c>
      <c r="AE18" s="67">
        <v>70.923861728055556</v>
      </c>
      <c r="AF18" s="67">
        <v>21.729317549007718</v>
      </c>
      <c r="AG18" s="67">
        <v>623.27180542652479</v>
      </c>
      <c r="AH18" s="67">
        <v>2074.7290272139935</v>
      </c>
      <c r="AK18" s="103">
        <v>43481</v>
      </c>
      <c r="AL18" s="118">
        <v>0.29709991245331663</v>
      </c>
      <c r="AM18" s="118">
        <v>0.36300496008540012</v>
      </c>
      <c r="AN18" s="118">
        <v>0.60678633874390198</v>
      </c>
      <c r="AO18" s="118">
        <v>0.37381602804734265</v>
      </c>
      <c r="AP18" s="136">
        <v>0.1615816749415607</v>
      </c>
      <c r="AQ18" s="53"/>
      <c r="AR18" s="74">
        <v>43846</v>
      </c>
      <c r="AS18" s="141">
        <v>0.26874769560131628</v>
      </c>
      <c r="AT18" s="141">
        <v>0.2828861304378279</v>
      </c>
      <c r="AU18" s="141">
        <v>0.51541674672642046</v>
      </c>
      <c r="AV18" s="141">
        <v>0.36558973724607868</v>
      </c>
      <c r="AW18" s="142">
        <v>0.13814981091747899</v>
      </c>
      <c r="AY18" s="86" t="s">
        <v>557</v>
      </c>
      <c r="AZ18" s="67">
        <v>49.83245441550585</v>
      </c>
      <c r="BA18" s="67">
        <v>44.117196708073529</v>
      </c>
      <c r="BB18" s="67">
        <v>79.135149160223165</v>
      </c>
      <c r="BC18" s="67">
        <v>43.529597381073579</v>
      </c>
      <c r="BD18" s="67">
        <v>20.695544461897786</v>
      </c>
    </row>
    <row r="19" spans="2:56">
      <c r="B19" s="74">
        <v>43482</v>
      </c>
      <c r="C19" s="117">
        <v>3.6867063337633939</v>
      </c>
      <c r="D19" s="117">
        <v>1.5029883413717651</v>
      </c>
      <c r="E19" s="117">
        <v>2.4641087424770931</v>
      </c>
      <c r="F19" s="117">
        <v>2.7551917294738351</v>
      </c>
      <c r="G19" s="117">
        <v>0.82606041649465733</v>
      </c>
      <c r="H19" s="117">
        <v>0.61538298030954897</v>
      </c>
      <c r="I19" s="117">
        <v>0.10059869235651721</v>
      </c>
      <c r="J19" s="117">
        <v>5.2576251657610484</v>
      </c>
      <c r="K19" s="79">
        <v>17.20866240200786</v>
      </c>
      <c r="L19" s="53"/>
      <c r="M19" s="74">
        <v>43847</v>
      </c>
      <c r="N19" s="141">
        <v>3.687235946886434</v>
      </c>
      <c r="O19" s="141">
        <v>1.3888636591683201</v>
      </c>
      <c r="P19" s="141">
        <v>2.6266407342526881</v>
      </c>
      <c r="Q19" s="141">
        <v>2.5525135396057093</v>
      </c>
      <c r="R19" s="141">
        <v>0.67015444972983929</v>
      </c>
      <c r="S19" s="141">
        <v>0.57509620035095121</v>
      </c>
      <c r="T19" s="141">
        <v>0.10059869235651721</v>
      </c>
      <c r="U19" s="141">
        <v>5.630887864406481</v>
      </c>
      <c r="V19" s="145">
        <v>17.231991086756942</v>
      </c>
      <c r="Y19" s="87" t="s">
        <v>534</v>
      </c>
      <c r="Z19" s="67">
        <v>106.88418779770832</v>
      </c>
      <c r="AA19" s="67">
        <v>50.10713465560427</v>
      </c>
      <c r="AB19" s="67">
        <v>72.291572411212059</v>
      </c>
      <c r="AC19" s="67">
        <v>82.395594835422443</v>
      </c>
      <c r="AD19" s="67">
        <v>22.973065661259508</v>
      </c>
      <c r="AE19" s="67">
        <v>17.459556681149351</v>
      </c>
      <c r="AF19" s="67">
        <v>3.1185594630520335</v>
      </c>
      <c r="AG19" s="67">
        <v>171.50574998305999</v>
      </c>
      <c r="AH19" s="67">
        <v>526.73542148846809</v>
      </c>
      <c r="AK19" s="103">
        <v>43482</v>
      </c>
      <c r="AL19" s="118">
        <v>0.37098602430925859</v>
      </c>
      <c r="AM19" s="118">
        <v>0.34985375390179929</v>
      </c>
      <c r="AN19" s="118">
        <v>0.63511495243438587</v>
      </c>
      <c r="AO19" s="118">
        <v>0.3421725820710263</v>
      </c>
      <c r="AP19" s="136">
        <v>0.1614738214719473</v>
      </c>
      <c r="AQ19" s="53"/>
      <c r="AR19" s="74">
        <v>43847</v>
      </c>
      <c r="AS19" s="141">
        <v>0.30391245441230802</v>
      </c>
      <c r="AT19" s="141">
        <v>0.29505838559830616</v>
      </c>
      <c r="AU19" s="141">
        <v>0.55856707835322894</v>
      </c>
      <c r="AV19" s="141">
        <v>0.36207575761587413</v>
      </c>
      <c r="AW19" s="142">
        <v>0.1375926914732411</v>
      </c>
      <c r="AY19" s="87" t="s">
        <v>534</v>
      </c>
      <c r="AZ19" s="67">
        <v>9.191234799138341</v>
      </c>
      <c r="BA19" s="67">
        <v>10.231044845924808</v>
      </c>
      <c r="BB19" s="67">
        <v>19.317441932549688</v>
      </c>
      <c r="BC19" s="67">
        <v>11.198122676701425</v>
      </c>
      <c r="BD19" s="67">
        <v>4.6792902924786137</v>
      </c>
    </row>
    <row r="20" spans="2:56">
      <c r="B20" s="74">
        <v>43483</v>
      </c>
      <c r="C20" s="117">
        <v>3.3995047825650779</v>
      </c>
      <c r="D20" s="117">
        <v>1.3664255383097261</v>
      </c>
      <c r="E20" s="117">
        <v>2.3651334761381557</v>
      </c>
      <c r="F20" s="117">
        <v>3.1361750492635339</v>
      </c>
      <c r="G20" s="117">
        <v>0.77874485795699688</v>
      </c>
      <c r="H20" s="117">
        <v>0.64953631775665122</v>
      </c>
      <c r="I20" s="117">
        <v>0.10059869235651721</v>
      </c>
      <c r="J20" s="117">
        <v>5.4854691422093964</v>
      </c>
      <c r="K20" s="79">
        <v>17.281587856556055</v>
      </c>
      <c r="L20" s="53"/>
      <c r="M20" s="74">
        <v>43848</v>
      </c>
      <c r="N20" s="141">
        <v>3.5856183584071668</v>
      </c>
      <c r="O20" s="141">
        <v>1.4389394501498571</v>
      </c>
      <c r="P20" s="141">
        <v>2.5208839659429767</v>
      </c>
      <c r="Q20" s="141">
        <v>2.7565030114312217</v>
      </c>
      <c r="R20" s="141">
        <v>0.7135468623038651</v>
      </c>
      <c r="S20" s="141">
        <v>0.64585068764713827</v>
      </c>
      <c r="T20" s="141">
        <v>0.10059869235651721</v>
      </c>
      <c r="U20" s="141">
        <v>5.357683883703066</v>
      </c>
      <c r="V20" s="145">
        <v>17.119624911941809</v>
      </c>
      <c r="Y20" s="87" t="s">
        <v>535</v>
      </c>
      <c r="Z20" s="67">
        <v>89.31554313540974</v>
      </c>
      <c r="AA20" s="67">
        <v>24.530753659670228</v>
      </c>
      <c r="AB20" s="67">
        <v>68.821408915534192</v>
      </c>
      <c r="AC20" s="67">
        <v>69.302861775638888</v>
      </c>
      <c r="AD20" s="67">
        <v>21.069011674747582</v>
      </c>
      <c r="AE20" s="67">
        <v>16.40940342240706</v>
      </c>
      <c r="AF20" s="67">
        <v>3.1185594630520317</v>
      </c>
      <c r="AG20" s="67">
        <v>129.55454192712111</v>
      </c>
      <c r="AH20" s="67">
        <v>422.12208397358086</v>
      </c>
      <c r="AK20" s="103">
        <v>43483</v>
      </c>
      <c r="AL20" s="118">
        <v>0.38002092380891034</v>
      </c>
      <c r="AM20" s="118">
        <v>0.4223090328570504</v>
      </c>
      <c r="AN20" s="118">
        <v>0.79840179261410282</v>
      </c>
      <c r="AO20" s="118">
        <v>0.34773951694454081</v>
      </c>
      <c r="AP20" s="136">
        <v>0.17094936316584261</v>
      </c>
      <c r="AQ20" s="53"/>
      <c r="AR20" s="74">
        <v>43848</v>
      </c>
      <c r="AS20" s="141">
        <v>0.3501729185010336</v>
      </c>
      <c r="AT20" s="141">
        <v>0.36547194609480327</v>
      </c>
      <c r="AU20" s="141">
        <v>0.62792332941128293</v>
      </c>
      <c r="AV20" s="141">
        <v>0.34811959369505052</v>
      </c>
      <c r="AW20" s="142">
        <v>0.14383358831271689</v>
      </c>
      <c r="AY20" s="87" t="s">
        <v>535</v>
      </c>
      <c r="AZ20" s="67">
        <v>8.9323294275139578</v>
      </c>
      <c r="BA20" s="67">
        <v>8.4925816325956909</v>
      </c>
      <c r="BB20" s="67">
        <v>16.129954677682676</v>
      </c>
      <c r="BC20" s="67">
        <v>8.8888298857139212</v>
      </c>
      <c r="BD20" s="67">
        <v>3.5747470550543303</v>
      </c>
    </row>
    <row r="21" spans="2:56">
      <c r="B21" s="74">
        <v>43484</v>
      </c>
      <c r="C21" s="117">
        <v>3.3522155175406159</v>
      </c>
      <c r="D21" s="117">
        <v>1.0936446542464009</v>
      </c>
      <c r="E21" s="117">
        <v>2.417445979877928</v>
      </c>
      <c r="F21" s="117">
        <v>3.3201191997743731</v>
      </c>
      <c r="G21" s="117">
        <v>0.80070848764152691</v>
      </c>
      <c r="H21" s="117">
        <v>0.58020673670526857</v>
      </c>
      <c r="I21" s="117">
        <v>0.10059869235651721</v>
      </c>
      <c r="J21" s="117">
        <v>5.6518789093881345</v>
      </c>
      <c r="K21" s="79">
        <v>17.316818177530763</v>
      </c>
      <c r="L21" s="53"/>
      <c r="M21" s="74">
        <v>43849</v>
      </c>
      <c r="N21" s="141">
        <v>3.5236357418404931</v>
      </c>
      <c r="O21" s="141">
        <v>1.8038633682485499</v>
      </c>
      <c r="P21" s="141">
        <v>2.5985187363213407</v>
      </c>
      <c r="Q21" s="141">
        <v>2.9026824052631617</v>
      </c>
      <c r="R21" s="141">
        <v>0.73424002294475765</v>
      </c>
      <c r="S21" s="141">
        <v>0.57914436209168341</v>
      </c>
      <c r="T21" s="141">
        <v>0.10059869235651721</v>
      </c>
      <c r="U21" s="141">
        <v>5.3481991266131734</v>
      </c>
      <c r="V21" s="145">
        <v>17.590882455679676</v>
      </c>
      <c r="Y21" s="87" t="s">
        <v>536</v>
      </c>
      <c r="Z21" s="67">
        <v>71.336526217967389</v>
      </c>
      <c r="AA21" s="67">
        <v>12.67357026479092</v>
      </c>
      <c r="AB21" s="67">
        <v>56.460142585610456</v>
      </c>
      <c r="AC21" s="67">
        <v>71.380050619673455</v>
      </c>
      <c r="AD21" s="67">
        <v>17.546147208068991</v>
      </c>
      <c r="AE21" s="67">
        <v>13.755810916159259</v>
      </c>
      <c r="AF21" s="67">
        <v>3.1185594630520335</v>
      </c>
      <c r="AG21" s="67">
        <v>99.603061204157001</v>
      </c>
      <c r="AH21" s="67">
        <v>345.87386847947965</v>
      </c>
      <c r="AK21" s="103">
        <v>43484</v>
      </c>
      <c r="AL21" s="118">
        <v>0.35320006710216673</v>
      </c>
      <c r="AM21" s="118">
        <v>0.4221859794372585</v>
      </c>
      <c r="AN21" s="118">
        <v>0.87932466696234413</v>
      </c>
      <c r="AO21" s="118">
        <v>0.39110375895383809</v>
      </c>
      <c r="AP21" s="136">
        <v>0.16381574296838111</v>
      </c>
      <c r="AQ21" s="53"/>
      <c r="AR21" s="74">
        <v>43849</v>
      </c>
      <c r="AS21" s="141">
        <v>0.36982316093358381</v>
      </c>
      <c r="AT21" s="141">
        <v>0.38660764658130603</v>
      </c>
      <c r="AU21" s="141">
        <v>0.69254646942515152</v>
      </c>
      <c r="AV21" s="141">
        <v>0.36657634105749914</v>
      </c>
      <c r="AW21" s="142">
        <v>0.1553128526311659</v>
      </c>
      <c r="AY21" s="87" t="s">
        <v>536</v>
      </c>
      <c r="AZ21" s="67">
        <v>9.2625325508108531</v>
      </c>
      <c r="BA21" s="67">
        <v>8.9163184574701511</v>
      </c>
      <c r="BB21" s="67">
        <v>17.005905399082771</v>
      </c>
      <c r="BC21" s="67">
        <v>8.9818444555867476</v>
      </c>
      <c r="BD21" s="67">
        <v>3.6886432813707306</v>
      </c>
    </row>
    <row r="22" spans="2:56">
      <c r="B22" s="74">
        <v>43485</v>
      </c>
      <c r="C22" s="117">
        <v>3.54074535511486</v>
      </c>
      <c r="D22" s="117">
        <v>0.79600025171869193</v>
      </c>
      <c r="E22" s="117">
        <v>2.7615095309551698</v>
      </c>
      <c r="F22" s="117">
        <v>3.404055631011194</v>
      </c>
      <c r="G22" s="117">
        <v>0.83236246097121225</v>
      </c>
      <c r="H22" s="117">
        <v>0.58196406945046875</v>
      </c>
      <c r="I22" s="117">
        <v>0.10059869235651721</v>
      </c>
      <c r="J22" s="117">
        <v>5.9012092491582546</v>
      </c>
      <c r="K22" s="79">
        <v>17.918445240736368</v>
      </c>
      <c r="L22" s="53"/>
      <c r="M22" s="74">
        <v>43850</v>
      </c>
      <c r="N22" s="141">
        <v>3.4129194648508228</v>
      </c>
      <c r="O22" s="141">
        <v>1.8926224519452819</v>
      </c>
      <c r="P22" s="141">
        <v>2.8831711749049469</v>
      </c>
      <c r="Q22" s="141">
        <v>2.952912427172306</v>
      </c>
      <c r="R22" s="141">
        <v>0.75278208574709116</v>
      </c>
      <c r="S22" s="141">
        <v>0.54751611163352631</v>
      </c>
      <c r="T22" s="141">
        <v>0.10059869235651721</v>
      </c>
      <c r="U22" s="141">
        <v>5.5933348654468968</v>
      </c>
      <c r="V22" s="145">
        <v>18.135857274057386</v>
      </c>
      <c r="Y22" s="87" t="s">
        <v>537</v>
      </c>
      <c r="Z22" s="67">
        <v>56.31292067034132</v>
      </c>
      <c r="AA22" s="67">
        <v>10.222622806233256</v>
      </c>
      <c r="AB22" s="67">
        <v>49.228079219271557</v>
      </c>
      <c r="AC22" s="67">
        <v>48.837491465387728</v>
      </c>
      <c r="AD22" s="67">
        <v>13.759168690248188</v>
      </c>
      <c r="AE22" s="67">
        <v>10.973849202515852</v>
      </c>
      <c r="AF22" s="67">
        <v>3.1185594630520348</v>
      </c>
      <c r="AG22" s="67">
        <v>75.894101674854753</v>
      </c>
      <c r="AH22" s="67">
        <v>268.34679319190474</v>
      </c>
      <c r="AK22" s="103">
        <v>43485</v>
      </c>
      <c r="AL22" s="118">
        <v>0.36706787004462121</v>
      </c>
      <c r="AM22" s="118">
        <v>0.40025502892097398</v>
      </c>
      <c r="AN22" s="118">
        <v>0.93426663093399442</v>
      </c>
      <c r="AO22" s="118">
        <v>0.40898909267013772</v>
      </c>
      <c r="AP22" s="136">
        <v>0.14986484571739489</v>
      </c>
      <c r="AQ22" s="53"/>
      <c r="AR22" s="74">
        <v>43850</v>
      </c>
      <c r="AS22" s="141">
        <v>0.35300317336951031</v>
      </c>
      <c r="AT22" s="141">
        <v>0.39579068019398367</v>
      </c>
      <c r="AU22" s="141">
        <v>0.70534079558724749</v>
      </c>
      <c r="AV22" s="141">
        <v>0.37011095199404581</v>
      </c>
      <c r="AW22" s="142">
        <v>0.17495792656556169</v>
      </c>
      <c r="AY22" s="87" t="s">
        <v>537</v>
      </c>
      <c r="AZ22" s="67">
        <v>7.1929039646262041</v>
      </c>
      <c r="BA22" s="67">
        <v>5.5855901625506172</v>
      </c>
      <c r="BB22" s="67">
        <v>10.398738512764314</v>
      </c>
      <c r="BC22" s="67">
        <v>5.9242903359826391</v>
      </c>
      <c r="BD22" s="67">
        <v>2.9848814692205061</v>
      </c>
    </row>
    <row r="23" spans="2:56">
      <c r="B23" s="74">
        <v>43486</v>
      </c>
      <c r="C23" s="117">
        <v>3.5776140082921781</v>
      </c>
      <c r="D23" s="117">
        <v>0.70416065600309785</v>
      </c>
      <c r="E23" s="117">
        <v>3.2369084168792601</v>
      </c>
      <c r="F23" s="117">
        <v>3.4894829087297308</v>
      </c>
      <c r="G23" s="117">
        <v>0.87298534431824903</v>
      </c>
      <c r="H23" s="117">
        <v>0.65014976917132661</v>
      </c>
      <c r="I23" s="117">
        <v>0.10059869235651721</v>
      </c>
      <c r="J23" s="117">
        <v>5.9517006178617056</v>
      </c>
      <c r="K23" s="79">
        <v>18.583600413612064</v>
      </c>
      <c r="L23" s="53"/>
      <c r="M23" s="74">
        <v>43851</v>
      </c>
      <c r="N23" s="141">
        <v>3.200050475391798</v>
      </c>
      <c r="O23" s="141">
        <v>1.7243833150201251</v>
      </c>
      <c r="P23" s="141">
        <v>2.906378310015854</v>
      </c>
      <c r="Q23" s="141">
        <v>3.0630362238711237</v>
      </c>
      <c r="R23" s="141">
        <v>0.73591794665383314</v>
      </c>
      <c r="S23" s="141">
        <v>0.63006996255225933</v>
      </c>
      <c r="T23" s="141">
        <v>0.10059869235651721</v>
      </c>
      <c r="U23" s="141">
        <v>5.6662480001919837</v>
      </c>
      <c r="V23" s="145">
        <v>18.026682926053493</v>
      </c>
      <c r="Y23" s="87" t="s">
        <v>538</v>
      </c>
      <c r="Z23" s="67">
        <v>42.165503201471161</v>
      </c>
      <c r="AA23" s="67">
        <v>9.212292940016253</v>
      </c>
      <c r="AB23" s="67">
        <v>38.081489717251017</v>
      </c>
      <c r="AC23" s="67">
        <v>38.322200698477189</v>
      </c>
      <c r="AD23" s="67">
        <v>7.9293363187314769</v>
      </c>
      <c r="AE23" s="67">
        <v>4.9458103087891718</v>
      </c>
      <c r="AF23" s="67">
        <v>3.1185594630520335</v>
      </c>
      <c r="AG23" s="67">
        <v>53.739424878018468</v>
      </c>
      <c r="AH23" s="67">
        <v>197.51461752580681</v>
      </c>
      <c r="AK23" s="103">
        <v>43486</v>
      </c>
      <c r="AL23" s="118">
        <v>0.3633520527175142</v>
      </c>
      <c r="AM23" s="118">
        <v>0.4451305221556402</v>
      </c>
      <c r="AN23" s="118">
        <v>0.93234850259581403</v>
      </c>
      <c r="AO23" s="118">
        <v>0.40724939766153001</v>
      </c>
      <c r="AP23" s="136">
        <v>0.16424009298407402</v>
      </c>
      <c r="AQ23" s="53"/>
      <c r="AR23" s="74">
        <v>43851</v>
      </c>
      <c r="AS23" s="141">
        <v>0.34466900084440311</v>
      </c>
      <c r="AT23" s="141">
        <v>0.40908568044922627</v>
      </c>
      <c r="AU23" s="141">
        <v>0.77612631978445967</v>
      </c>
      <c r="AV23" s="141">
        <v>0.38022735042856193</v>
      </c>
      <c r="AW23" s="142">
        <v>0.16193435011720272</v>
      </c>
      <c r="AY23" s="87" t="s">
        <v>538</v>
      </c>
      <c r="AZ23" s="67">
        <v>5.9961729396630021</v>
      </c>
      <c r="BA23" s="67">
        <v>4.5124936183922095</v>
      </c>
      <c r="BB23" s="67">
        <v>8.9093754454886671</v>
      </c>
      <c r="BC23" s="67">
        <v>3.3668578799333724</v>
      </c>
      <c r="BD23" s="67">
        <v>2.1016690224016497</v>
      </c>
    </row>
    <row r="24" spans="2:56">
      <c r="B24" s="74">
        <v>43487</v>
      </c>
      <c r="C24" s="117">
        <v>3.3928524039792651</v>
      </c>
      <c r="D24" s="117">
        <v>0.92381084372399191</v>
      </c>
      <c r="E24" s="117">
        <v>2.8828015558170921</v>
      </c>
      <c r="F24" s="117">
        <v>3.5267400965578983</v>
      </c>
      <c r="G24" s="117">
        <v>0.97634643918450292</v>
      </c>
      <c r="H24" s="117">
        <v>0.65015847961100925</v>
      </c>
      <c r="I24" s="117">
        <v>0.10059869235651721</v>
      </c>
      <c r="J24" s="117">
        <v>5.8429402375127379</v>
      </c>
      <c r="K24" s="79">
        <v>18.296248748743015</v>
      </c>
      <c r="L24" s="53"/>
      <c r="M24" s="74">
        <v>43852</v>
      </c>
      <c r="N24" s="141">
        <v>3.1676918513818433</v>
      </c>
      <c r="O24" s="141">
        <v>1.6325120231424031</v>
      </c>
      <c r="P24" s="141">
        <v>2.7310388369038918</v>
      </c>
      <c r="Q24" s="141">
        <v>2.9631821385059571</v>
      </c>
      <c r="R24" s="141">
        <v>0.7125939172068716</v>
      </c>
      <c r="S24" s="141">
        <v>0.55739377037251681</v>
      </c>
      <c r="T24" s="141">
        <v>0.10059869235651721</v>
      </c>
      <c r="U24" s="141">
        <v>5.526134551518151</v>
      </c>
      <c r="V24" s="145">
        <v>17.391145781388154</v>
      </c>
      <c r="Y24" s="87" t="s">
        <v>539</v>
      </c>
      <c r="Z24" s="67">
        <v>39.422454837548074</v>
      </c>
      <c r="AA24" s="67">
        <v>8.4865529525727261</v>
      </c>
      <c r="AB24" s="67">
        <v>30.96153145649771</v>
      </c>
      <c r="AC24" s="67">
        <v>24.704375583023403</v>
      </c>
      <c r="AD24" s="67">
        <v>4.6606577575120722</v>
      </c>
      <c r="AE24" s="67">
        <v>3.8126392292762383</v>
      </c>
      <c r="AF24" s="67">
        <v>3.1185594630520348</v>
      </c>
      <c r="AG24" s="67">
        <v>47.126360666991104</v>
      </c>
      <c r="AH24" s="67">
        <v>162.29313194647332</v>
      </c>
      <c r="AK24" s="103">
        <v>43487</v>
      </c>
      <c r="AL24" s="118">
        <v>0.37071352489804088</v>
      </c>
      <c r="AM24" s="118">
        <v>0.43761163488910487</v>
      </c>
      <c r="AN24" s="118">
        <v>0.92579322461120339</v>
      </c>
      <c r="AO24" s="118">
        <v>0.42416770109516067</v>
      </c>
      <c r="AP24" s="136">
        <v>0.16955921462495852</v>
      </c>
      <c r="AQ24" s="53"/>
      <c r="AR24" s="74">
        <v>43852</v>
      </c>
      <c r="AS24" s="141">
        <v>0.30018661123200924</v>
      </c>
      <c r="AT24" s="141">
        <v>0.4082210410387625</v>
      </c>
      <c r="AU24" s="141">
        <v>0.77069678928939667</v>
      </c>
      <c r="AV24" s="141">
        <v>0.3713355082482519</v>
      </c>
      <c r="AW24" s="142">
        <v>0.1500406052562008</v>
      </c>
      <c r="AY24" s="87" t="s">
        <v>539</v>
      </c>
      <c r="AZ24" s="67">
        <v>4.869096301635417</v>
      </c>
      <c r="BA24" s="67">
        <v>3.6323015724181937</v>
      </c>
      <c r="BB24" s="67">
        <v>4.0319993123152829</v>
      </c>
      <c r="BC24" s="67">
        <v>2.8100836995377869</v>
      </c>
      <c r="BD24" s="67">
        <v>1.9463844528509626</v>
      </c>
    </row>
    <row r="25" spans="2:56">
      <c r="B25" s="74">
        <v>43488</v>
      </c>
      <c r="C25" s="117">
        <v>3.2944234023524692</v>
      </c>
      <c r="D25" s="117">
        <v>1.0444641738158931</v>
      </c>
      <c r="E25" s="117">
        <v>2.4882726115809608</v>
      </c>
      <c r="F25" s="117">
        <v>3.5241849291149712</v>
      </c>
      <c r="G25" s="117">
        <v>1.0349431307695098</v>
      </c>
      <c r="H25" s="117">
        <v>0.57211343146804627</v>
      </c>
      <c r="I25" s="117">
        <v>0.10059869235651721</v>
      </c>
      <c r="J25" s="117">
        <v>5.228454065054347</v>
      </c>
      <c r="K25" s="79">
        <v>17.287454436512714</v>
      </c>
      <c r="L25" s="53"/>
      <c r="M25" s="74">
        <v>43853</v>
      </c>
      <c r="N25" s="141">
        <v>3.170094173016988</v>
      </c>
      <c r="O25" s="141">
        <v>1.668365090430401</v>
      </c>
      <c r="P25" s="141">
        <v>2.4325144190706367</v>
      </c>
      <c r="Q25" s="141">
        <v>2.9084772968932757</v>
      </c>
      <c r="R25" s="141">
        <v>0.76143496457467397</v>
      </c>
      <c r="S25" s="141">
        <v>0.4901719342935737</v>
      </c>
      <c r="T25" s="141">
        <v>0.10059869235651721</v>
      </c>
      <c r="U25" s="141">
        <v>5.3274750562262208</v>
      </c>
      <c r="V25" s="145">
        <v>16.859131626862286</v>
      </c>
      <c r="Y25" s="87" t="s">
        <v>540</v>
      </c>
      <c r="Z25" s="67">
        <v>37.792109246680653</v>
      </c>
      <c r="AA25" s="67">
        <v>7.901378069808711</v>
      </c>
      <c r="AB25" s="67">
        <v>29.090835456204683</v>
      </c>
      <c r="AC25" s="67">
        <v>21.24842776009902</v>
      </c>
      <c r="AD25" s="67">
        <v>3.3770422447102848</v>
      </c>
      <c r="AE25" s="67">
        <v>3.5667919677586397</v>
      </c>
      <c r="AF25" s="67">
        <v>3.0179607706955163</v>
      </c>
      <c r="AG25" s="67">
        <v>45.848565092322382</v>
      </c>
      <c r="AH25" s="67">
        <v>151.84311060827991</v>
      </c>
      <c r="AK25" s="103">
        <v>43488</v>
      </c>
      <c r="AL25" s="118">
        <v>0.4045782988882356</v>
      </c>
      <c r="AM25" s="118">
        <v>0.4243436532107947</v>
      </c>
      <c r="AN25" s="118">
        <v>0.94415607175444249</v>
      </c>
      <c r="AO25" s="118">
        <v>0.4430669999273375</v>
      </c>
      <c r="AP25" s="136">
        <v>0.13650469111384139</v>
      </c>
      <c r="AQ25" s="53"/>
      <c r="AR25" s="74">
        <v>43853</v>
      </c>
      <c r="AS25" s="141">
        <v>0.29951310580307722</v>
      </c>
      <c r="AT25" s="141">
        <v>0.39048571186495712</v>
      </c>
      <c r="AU25" s="141">
        <v>0.7435095941796046</v>
      </c>
      <c r="AV25" s="141">
        <v>0.36736786839879804</v>
      </c>
      <c r="AW25" s="142">
        <v>0.15045782026635879</v>
      </c>
      <c r="AY25" s="87" t="s">
        <v>540</v>
      </c>
      <c r="AZ25" s="67">
        <v>4.3881844321180763</v>
      </c>
      <c r="BA25" s="67">
        <v>2.7468664187218534</v>
      </c>
      <c r="BB25" s="67">
        <v>3.3417338803397776</v>
      </c>
      <c r="BC25" s="67">
        <v>2.3595684476176917</v>
      </c>
      <c r="BD25" s="67">
        <v>1.7199288885209938</v>
      </c>
    </row>
    <row r="26" spans="2:56">
      <c r="B26" s="74">
        <v>43489</v>
      </c>
      <c r="C26" s="117">
        <v>3.1394234906396101</v>
      </c>
      <c r="D26" s="117">
        <v>1.099779447127097</v>
      </c>
      <c r="E26" s="117">
        <v>2.3937863849209537</v>
      </c>
      <c r="F26" s="117">
        <v>3.4810240985864782</v>
      </c>
      <c r="G26" s="117">
        <v>1.0045070355843682</v>
      </c>
      <c r="H26" s="117">
        <v>0.65448851777466099</v>
      </c>
      <c r="I26" s="117">
        <v>0.10059869235651721</v>
      </c>
      <c r="J26" s="117">
        <v>4.9495746805076752</v>
      </c>
      <c r="K26" s="79">
        <v>16.823182347497362</v>
      </c>
      <c r="L26" s="53"/>
      <c r="M26" s="74">
        <v>43854</v>
      </c>
      <c r="N26" s="141">
        <v>3.3946945370913291</v>
      </c>
      <c r="O26" s="141">
        <v>1.87204388951138</v>
      </c>
      <c r="P26" s="141">
        <v>2.2152437650717469</v>
      </c>
      <c r="Q26" s="141">
        <v>3.0016096507166683</v>
      </c>
      <c r="R26" s="141">
        <v>0.77605604454818811</v>
      </c>
      <c r="S26" s="141">
        <v>0.49668574703379526</v>
      </c>
      <c r="T26" s="141">
        <v>0.10059869235651721</v>
      </c>
      <c r="U26" s="141">
        <v>5.4602225520912935</v>
      </c>
      <c r="V26" s="145">
        <v>17.317154878420919</v>
      </c>
      <c r="Y26" s="87"/>
      <c r="Z26" s="67"/>
      <c r="AA26" s="67"/>
      <c r="AB26" s="67"/>
      <c r="AC26" s="67"/>
      <c r="AD26" s="67"/>
      <c r="AE26" s="67"/>
      <c r="AF26" s="67"/>
      <c r="AG26" s="67"/>
      <c r="AH26" s="67"/>
      <c r="AK26" s="103">
        <v>43489</v>
      </c>
      <c r="AL26" s="118">
        <v>0.37302087349680196</v>
      </c>
      <c r="AM26" s="118">
        <v>0.43857971255350336</v>
      </c>
      <c r="AN26" s="118">
        <v>0.94699357021839081</v>
      </c>
      <c r="AO26" s="118">
        <v>0.42100850860620082</v>
      </c>
      <c r="AP26" s="136">
        <v>0.13131106720233318</v>
      </c>
      <c r="AQ26" s="53"/>
      <c r="AR26" s="74">
        <v>43854</v>
      </c>
      <c r="AS26" s="141">
        <v>0.30313659172243479</v>
      </c>
      <c r="AT26" s="141">
        <v>0.38981758416344636</v>
      </c>
      <c r="AU26" s="141">
        <v>0.78609522495154649</v>
      </c>
      <c r="AV26" s="141">
        <v>0.36553252931685437</v>
      </c>
      <c r="AW26" s="142">
        <v>0.1478481802450643</v>
      </c>
      <c r="AY26" s="87"/>
      <c r="AZ26" s="67"/>
      <c r="BA26" s="67"/>
      <c r="BB26" s="67"/>
      <c r="BC26" s="67"/>
      <c r="BD26" s="67"/>
    </row>
    <row r="27" spans="2:56">
      <c r="B27" s="74">
        <v>43490</v>
      </c>
      <c r="C27" s="117">
        <v>3.2972562722925631</v>
      </c>
      <c r="D27" s="117">
        <v>1.403070618090305</v>
      </c>
      <c r="E27" s="117">
        <v>2.841727525342125</v>
      </c>
      <c r="F27" s="117">
        <v>3.2832327358112643</v>
      </c>
      <c r="G27" s="117">
        <v>1.0161611236717241</v>
      </c>
      <c r="H27" s="117">
        <v>0.63170153121916983</v>
      </c>
      <c r="I27" s="117">
        <v>0.10059869235651721</v>
      </c>
      <c r="J27" s="117">
        <v>4.778433261097371</v>
      </c>
      <c r="K27" s="79">
        <v>17.352181759881042</v>
      </c>
      <c r="L27" s="53"/>
      <c r="M27" s="74">
        <v>43855</v>
      </c>
      <c r="N27" s="141">
        <v>3.5150885794788578</v>
      </c>
      <c r="O27" s="141">
        <v>1.7651323550023419</v>
      </c>
      <c r="P27" s="141">
        <v>2.187675474072329</v>
      </c>
      <c r="Q27" s="141">
        <v>2.9030778522254321</v>
      </c>
      <c r="R27" s="141">
        <v>0.72188934951071071</v>
      </c>
      <c r="S27" s="141">
        <v>0.57446515312584345</v>
      </c>
      <c r="T27" s="141">
        <v>0.10059869235651721</v>
      </c>
      <c r="U27" s="141">
        <v>5.8053505787825195</v>
      </c>
      <c r="V27" s="145">
        <v>17.573278034554551</v>
      </c>
      <c r="Y27" s="87"/>
      <c r="Z27" s="67"/>
      <c r="AA27" s="67"/>
      <c r="AB27" s="67"/>
      <c r="AC27" s="67"/>
      <c r="AD27" s="67"/>
      <c r="AE27" s="67"/>
      <c r="AF27" s="67"/>
      <c r="AG27" s="67"/>
      <c r="AH27" s="67"/>
      <c r="AK27" s="103">
        <v>43490</v>
      </c>
      <c r="AL27" s="118">
        <v>0.28018123913341902</v>
      </c>
      <c r="AM27" s="118">
        <v>0.39813077177605283</v>
      </c>
      <c r="AN27" s="118">
        <v>0.89522219882537768</v>
      </c>
      <c r="AO27" s="118">
        <v>0.43614672502220442</v>
      </c>
      <c r="AP27" s="136">
        <v>0.13204705935976449</v>
      </c>
      <c r="AQ27" s="53"/>
      <c r="AR27" s="74">
        <v>43855</v>
      </c>
      <c r="AS27" s="141">
        <v>0.30839369283147483</v>
      </c>
      <c r="AT27" s="141">
        <v>0.36624148922291377</v>
      </c>
      <c r="AU27" s="141">
        <v>0.75696925889611777</v>
      </c>
      <c r="AV27" s="141">
        <v>0.32626042066054928</v>
      </c>
      <c r="AW27" s="142">
        <v>0.145635715768728</v>
      </c>
      <c r="AY27" s="87"/>
      <c r="AZ27" s="67"/>
      <c r="BA27" s="67"/>
      <c r="BB27" s="67"/>
      <c r="BC27" s="67"/>
      <c r="BD27" s="67"/>
    </row>
    <row r="28" spans="2:56">
      <c r="B28" s="74">
        <v>43491</v>
      </c>
      <c r="C28" s="117">
        <v>3.4431437641634619</v>
      </c>
      <c r="D28" s="117">
        <v>1.5796827617369649</v>
      </c>
      <c r="E28" s="117">
        <v>2.8693602469344399</v>
      </c>
      <c r="F28" s="117">
        <v>2.8701095068129772</v>
      </c>
      <c r="G28" s="117">
        <v>0.99873254250783772</v>
      </c>
      <c r="H28" s="117">
        <v>0.7149174231270673</v>
      </c>
      <c r="I28" s="117">
        <v>0.10059869235651721</v>
      </c>
      <c r="J28" s="117">
        <v>4.6123912256485564</v>
      </c>
      <c r="K28" s="79">
        <v>17.188936163287821</v>
      </c>
      <c r="L28" s="53"/>
      <c r="M28" s="74">
        <v>43856</v>
      </c>
      <c r="N28" s="141">
        <v>3.6048389426133922</v>
      </c>
      <c r="O28" s="141">
        <v>1.501455620852548</v>
      </c>
      <c r="P28" s="141">
        <v>2.2198399380421012</v>
      </c>
      <c r="Q28" s="141">
        <v>2.7385891432560689</v>
      </c>
      <c r="R28" s="141">
        <v>0.743654433508673</v>
      </c>
      <c r="S28" s="141">
        <v>0.57336046411140973</v>
      </c>
      <c r="T28" s="141">
        <v>0.10059869235651721</v>
      </c>
      <c r="U28" s="141">
        <v>5.9502178079477623</v>
      </c>
      <c r="V28" s="145">
        <v>17.432555042688474</v>
      </c>
      <c r="AK28" s="103">
        <v>43491</v>
      </c>
      <c r="AL28" s="118">
        <v>0.27540070401257838</v>
      </c>
      <c r="AM28" s="118">
        <v>0.32722285842099635</v>
      </c>
      <c r="AN28" s="118">
        <v>0.67116801092824996</v>
      </c>
      <c r="AO28" s="118">
        <v>0.42831865985389878</v>
      </c>
      <c r="AP28" s="136">
        <v>0.1414135694901916</v>
      </c>
      <c r="AQ28" s="53"/>
      <c r="AR28" s="74">
        <v>43856</v>
      </c>
      <c r="AS28" s="141">
        <v>0.28900394931132251</v>
      </c>
      <c r="AT28" s="141">
        <v>0.3259115720505123</v>
      </c>
      <c r="AU28" s="141">
        <v>0.69933812988627664</v>
      </c>
      <c r="AV28" s="141">
        <v>0.32921897678838752</v>
      </c>
      <c r="AW28" s="142">
        <v>0.14516970534064938</v>
      </c>
      <c r="AY28" s="87"/>
      <c r="AZ28" s="67"/>
      <c r="BA28" s="67"/>
      <c r="BB28" s="67"/>
      <c r="BC28" s="67"/>
      <c r="BD28" s="67"/>
    </row>
    <row r="29" spans="2:56">
      <c r="B29" s="74">
        <v>43492</v>
      </c>
      <c r="C29" s="117">
        <v>3.2548073051383088</v>
      </c>
      <c r="D29" s="117">
        <v>1.674763124762997</v>
      </c>
      <c r="E29" s="117">
        <v>2.6728039810440332</v>
      </c>
      <c r="F29" s="117">
        <v>2.792219089179822</v>
      </c>
      <c r="G29" s="117">
        <v>0.96003506425092144</v>
      </c>
      <c r="H29" s="117">
        <v>0.67252729647238818</v>
      </c>
      <c r="I29" s="117">
        <v>0.10059869235651721</v>
      </c>
      <c r="J29" s="117">
        <v>4.5386130881489057</v>
      </c>
      <c r="K29" s="79">
        <v>16.666367641353894</v>
      </c>
      <c r="L29" s="53"/>
      <c r="M29" s="74">
        <v>43857</v>
      </c>
      <c r="N29" s="141">
        <v>3.6037087266748209</v>
      </c>
      <c r="O29" s="141">
        <v>1.203954663445983</v>
      </c>
      <c r="P29" s="141">
        <v>2.2368212736257211</v>
      </c>
      <c r="Q29" s="141">
        <v>2.5373864867217328</v>
      </c>
      <c r="R29" s="141">
        <v>0.7887391965112549</v>
      </c>
      <c r="S29" s="141">
        <v>0.58144812156548686</v>
      </c>
      <c r="T29" s="141">
        <v>0.10059869235651721</v>
      </c>
      <c r="U29" s="141">
        <v>6.0791543901914489</v>
      </c>
      <c r="V29" s="145">
        <v>17.131811551092966</v>
      </c>
      <c r="Y29" s="88" t="s">
        <v>558</v>
      </c>
      <c r="Z29" s="82" t="s">
        <v>438</v>
      </c>
      <c r="AA29" s="84" t="s">
        <v>422</v>
      </c>
      <c r="AB29" s="84" t="s">
        <v>531</v>
      </c>
      <c r="AC29" s="84" t="s">
        <v>282</v>
      </c>
      <c r="AD29" s="82" t="s">
        <v>529</v>
      </c>
      <c r="AE29" s="82" t="s">
        <v>473</v>
      </c>
      <c r="AF29" s="82" t="s">
        <v>134</v>
      </c>
      <c r="AG29" s="82" t="s">
        <v>533</v>
      </c>
      <c r="AH29" s="85" t="s">
        <v>522</v>
      </c>
      <c r="AK29" s="103">
        <v>43492</v>
      </c>
      <c r="AL29" s="118">
        <v>0.32927554370360373</v>
      </c>
      <c r="AM29" s="118">
        <v>0.33765426749168476</v>
      </c>
      <c r="AN29" s="118">
        <v>0.6064959712042397</v>
      </c>
      <c r="AO29" s="118">
        <v>0.40022812981686257</v>
      </c>
      <c r="AP29" s="136">
        <v>0.14336817006150421</v>
      </c>
      <c r="AQ29" s="53"/>
      <c r="AR29" s="74">
        <v>43857</v>
      </c>
      <c r="AS29" s="141">
        <v>0.31436094002878756</v>
      </c>
      <c r="AT29" s="141">
        <v>0.30143005018728541</v>
      </c>
      <c r="AU29" s="141">
        <v>0.5653137619810007</v>
      </c>
      <c r="AV29" s="141">
        <v>0.33355808118439517</v>
      </c>
      <c r="AW29" s="142">
        <v>0.14654955201673681</v>
      </c>
      <c r="AY29" s="88" t="s">
        <v>558</v>
      </c>
      <c r="AZ29" s="82" t="s">
        <v>580</v>
      </c>
      <c r="BA29" s="84" t="s">
        <v>296</v>
      </c>
      <c r="BB29" s="84" t="s">
        <v>288</v>
      </c>
      <c r="BC29" s="84" t="s">
        <v>312</v>
      </c>
      <c r="BD29" s="135" t="s">
        <v>292</v>
      </c>
    </row>
    <row r="30" spans="2:56">
      <c r="B30" s="74">
        <v>43493</v>
      </c>
      <c r="C30" s="117">
        <v>3.2637742321410919</v>
      </c>
      <c r="D30" s="117">
        <v>1.8173942253666209</v>
      </c>
      <c r="E30" s="117">
        <v>2.6144176539721791</v>
      </c>
      <c r="F30" s="117">
        <v>2.9513705407659456</v>
      </c>
      <c r="G30" s="117">
        <v>0.94154779982385584</v>
      </c>
      <c r="H30" s="117">
        <v>0.60151630776857801</v>
      </c>
      <c r="I30" s="117">
        <v>0.10059869235651721</v>
      </c>
      <c r="J30" s="117">
        <v>4.520584611315031</v>
      </c>
      <c r="K30" s="79">
        <v>16.81120406350982</v>
      </c>
      <c r="L30" s="53"/>
      <c r="M30" s="74">
        <v>43858</v>
      </c>
      <c r="N30" s="141">
        <v>3.5657075078894431</v>
      </c>
      <c r="O30" s="141">
        <v>0.97736333064532477</v>
      </c>
      <c r="P30" s="141">
        <v>2.2830976018080658</v>
      </c>
      <c r="Q30" s="141">
        <v>2.5362994948154087</v>
      </c>
      <c r="R30" s="141">
        <v>0.84824592067670712</v>
      </c>
      <c r="S30" s="141">
        <v>0.47718533810094366</v>
      </c>
      <c r="T30" s="141">
        <v>0.10059869235651721</v>
      </c>
      <c r="U30" s="141">
        <v>5.832099286777173</v>
      </c>
      <c r="V30" s="145">
        <v>16.620597173069584</v>
      </c>
      <c r="Y30" s="89" t="s">
        <v>534</v>
      </c>
      <c r="Z30" s="148">
        <f t="shared" ref="Z30:AH35" si="0">Z19-Z4</f>
        <v>-2.9238373238817132</v>
      </c>
      <c r="AA30" s="148">
        <f t="shared" si="0"/>
        <v>5.855647360549483</v>
      </c>
      <c r="AB30" s="148">
        <f t="shared" si="0"/>
        <v>-7.9914400624215887</v>
      </c>
      <c r="AC30" s="148">
        <f t="shared" si="0"/>
        <v>-11.684021047813005</v>
      </c>
      <c r="AD30" s="148">
        <f t="shared" si="0"/>
        <v>-4.6336114660123222</v>
      </c>
      <c r="AE30" s="148">
        <f t="shared" si="0"/>
        <v>-2.0763663010032865</v>
      </c>
      <c r="AF30" s="148">
        <f t="shared" si="0"/>
        <v>0</v>
      </c>
      <c r="AG30" s="148">
        <f t="shared" si="0"/>
        <v>10.123371889582472</v>
      </c>
      <c r="AH30" s="120">
        <f t="shared" si="0"/>
        <v>-13.33025695099991</v>
      </c>
      <c r="AK30" s="103">
        <v>43493</v>
      </c>
      <c r="AL30" s="118">
        <v>0.37406766967551236</v>
      </c>
      <c r="AM30" s="118">
        <v>0.38088615969602713</v>
      </c>
      <c r="AN30" s="118">
        <v>0.7059502917117837</v>
      </c>
      <c r="AO30" s="118">
        <v>0.37597035972356041</v>
      </c>
      <c r="AP30" s="136">
        <v>0.1429867949184046</v>
      </c>
      <c r="AQ30" s="53"/>
      <c r="AR30" s="74">
        <v>43858</v>
      </c>
      <c r="AS30" s="141">
        <v>0.34389626006512952</v>
      </c>
      <c r="AT30" s="141">
        <v>0.3149708746282634</v>
      </c>
      <c r="AU30" s="141">
        <v>0.59997684511868354</v>
      </c>
      <c r="AV30" s="141">
        <v>0.29423770475916899</v>
      </c>
      <c r="AW30" s="142">
        <v>0.12141551051622759</v>
      </c>
      <c r="AY30" s="89" t="s">
        <v>534</v>
      </c>
      <c r="AZ30" s="148">
        <f>AZ19-AZ4</f>
        <v>-1.2179525438810206</v>
      </c>
      <c r="BA30" s="148">
        <f t="shared" ref="AZ30:BE36" si="1">BA19-BA4</f>
        <v>-1.5754246887232899</v>
      </c>
      <c r="BB30" s="148">
        <f t="shared" si="1"/>
        <v>-3.3935929844345338</v>
      </c>
      <c r="BC30" s="148">
        <f t="shared" si="1"/>
        <v>-1.4153780208687206</v>
      </c>
      <c r="BD30" s="120">
        <f t="shared" si="1"/>
        <v>-0.19857926562862804</v>
      </c>
    </row>
    <row r="31" spans="2:56">
      <c r="B31" s="74">
        <v>43494</v>
      </c>
      <c r="C31" s="117">
        <v>3.0990263146082739</v>
      </c>
      <c r="D31" s="117">
        <v>1.931305169172356</v>
      </c>
      <c r="E31" s="117">
        <v>2.8504033011541017</v>
      </c>
      <c r="F31" s="117">
        <v>3.1085379589321498</v>
      </c>
      <c r="G31" s="117">
        <v>0.88249399551716223</v>
      </c>
      <c r="H31" s="117">
        <v>0.66925299342389455</v>
      </c>
      <c r="I31" s="117">
        <v>0.10059869235651721</v>
      </c>
      <c r="J31" s="117">
        <v>4.5065164281506567</v>
      </c>
      <c r="K31" s="79">
        <v>17.14813485331511</v>
      </c>
      <c r="L31" s="53"/>
      <c r="M31" s="74">
        <v>43859</v>
      </c>
      <c r="N31" s="141">
        <v>3.5712927751647423</v>
      </c>
      <c r="O31" s="141">
        <v>1.0696722727331769</v>
      </c>
      <c r="P31" s="141">
        <v>2.4235278856117368</v>
      </c>
      <c r="Q31" s="141">
        <v>2.5439548649579766</v>
      </c>
      <c r="R31" s="141">
        <v>0.8162891691191656</v>
      </c>
      <c r="S31" s="141">
        <v>0.45904259815316617</v>
      </c>
      <c r="T31" s="141">
        <v>0.10059869235651721</v>
      </c>
      <c r="U31" s="141">
        <v>5.3516113705565376</v>
      </c>
      <c r="V31" s="145">
        <v>16.335989628653021</v>
      </c>
      <c r="Y31" s="89" t="s">
        <v>535</v>
      </c>
      <c r="Z31" s="148">
        <f t="shared" si="0"/>
        <v>-7.1929324124201059</v>
      </c>
      <c r="AA31" s="148">
        <f t="shared" si="0"/>
        <v>1.7874021295472566</v>
      </c>
      <c r="AB31" s="148">
        <f t="shared" si="0"/>
        <v>-2.3603626030272267</v>
      </c>
      <c r="AC31" s="148">
        <f t="shared" si="0"/>
        <v>-3.1014238561031391</v>
      </c>
      <c r="AD31" s="148">
        <f t="shared" si="0"/>
        <v>-1.8584530893695472</v>
      </c>
      <c r="AE31" s="148">
        <f t="shared" si="0"/>
        <v>2.5504547755588192E-3</v>
      </c>
      <c r="AF31" s="148">
        <f t="shared" si="0"/>
        <v>-3.9968028886505635E-15</v>
      </c>
      <c r="AG31" s="148">
        <f t="shared" si="0"/>
        <v>-3.5541273120166181</v>
      </c>
      <c r="AH31" s="120">
        <f t="shared" si="0"/>
        <v>-16.277346688613761</v>
      </c>
      <c r="AK31" s="103">
        <v>43494</v>
      </c>
      <c r="AL31" s="118">
        <v>0.37917414006383887</v>
      </c>
      <c r="AM31" s="118">
        <v>0.40689372789270112</v>
      </c>
      <c r="AN31" s="118">
        <v>0.76580695591574632</v>
      </c>
      <c r="AO31" s="118">
        <v>0.41405672300491142</v>
      </c>
      <c r="AP31" s="136">
        <v>0.14519981368338508</v>
      </c>
      <c r="AQ31" s="53"/>
      <c r="AR31" s="74">
        <v>43859</v>
      </c>
      <c r="AS31" s="141">
        <v>0.30948619129125343</v>
      </c>
      <c r="AT31" s="141">
        <v>0.31454500278833231</v>
      </c>
      <c r="AU31" s="141">
        <v>0.64443829298921107</v>
      </c>
      <c r="AV31" s="141">
        <v>0.30012789273036838</v>
      </c>
      <c r="AW31" s="142">
        <v>0.1183464402737765</v>
      </c>
      <c r="AY31" s="89" t="s">
        <v>535</v>
      </c>
      <c r="AZ31" s="148">
        <f t="shared" si="1"/>
        <v>0.41479474512704329</v>
      </c>
      <c r="BA31" s="148">
        <f t="shared" si="1"/>
        <v>-0.66581918358507686</v>
      </c>
      <c r="BB31" s="148">
        <f t="shared" si="1"/>
        <v>-0.81577026698879962</v>
      </c>
      <c r="BC31" s="148">
        <f t="shared" si="1"/>
        <v>-0.70201808849695446</v>
      </c>
      <c r="BD31" s="120">
        <f t="shared" si="1"/>
        <v>-0.39143998248082656</v>
      </c>
    </row>
    <row r="32" spans="2:56">
      <c r="B32" s="74">
        <v>43495</v>
      </c>
      <c r="C32" s="117">
        <v>3.3123092338940858</v>
      </c>
      <c r="D32" s="117">
        <v>1.6048255119481509</v>
      </c>
      <c r="E32" s="117">
        <v>3.2351992181653801</v>
      </c>
      <c r="F32" s="117">
        <v>3.2280873012998743</v>
      </c>
      <c r="G32" s="117">
        <v>0.83548665074215112</v>
      </c>
      <c r="H32" s="117">
        <v>0.59787483510376749</v>
      </c>
      <c r="I32" s="117">
        <v>0.10059869235651721</v>
      </c>
      <c r="J32" s="117">
        <v>4.7303642595025295</v>
      </c>
      <c r="K32" s="79">
        <v>17.644745703012457</v>
      </c>
      <c r="L32" s="53"/>
      <c r="M32" s="74">
        <v>43860</v>
      </c>
      <c r="N32" s="141">
        <v>3.5811912813027269</v>
      </c>
      <c r="O32" s="141">
        <v>1.3126454254297251</v>
      </c>
      <c r="P32" s="141">
        <v>2.4853251038306632</v>
      </c>
      <c r="Q32" s="141">
        <v>2.3155391557779623</v>
      </c>
      <c r="R32" s="141">
        <v>0.79055179915633367</v>
      </c>
      <c r="S32" s="141">
        <v>0.50255462635833947</v>
      </c>
      <c r="T32" s="141">
        <v>0.10059869235651721</v>
      </c>
      <c r="U32" s="141">
        <v>5.1872537606416573</v>
      </c>
      <c r="V32" s="145">
        <v>16.275659844853923</v>
      </c>
      <c r="Y32" s="89" t="s">
        <v>536</v>
      </c>
      <c r="Z32" s="148">
        <f t="shared" si="0"/>
        <v>-1.2419063462028959</v>
      </c>
      <c r="AA32" s="148">
        <f t="shared" si="0"/>
        <v>-0.6921125228577818</v>
      </c>
      <c r="AB32" s="148">
        <f t="shared" si="0"/>
        <v>-8.753285238704521</v>
      </c>
      <c r="AC32" s="148">
        <f t="shared" si="0"/>
        <v>5.5686373629820736</v>
      </c>
      <c r="AD32" s="148">
        <f t="shared" si="0"/>
        <v>-2.0337395548197961</v>
      </c>
      <c r="AE32" s="148">
        <f t="shared" si="0"/>
        <v>-0.69912489448500281</v>
      </c>
      <c r="AF32" s="148">
        <f t="shared" si="0"/>
        <v>0</v>
      </c>
      <c r="AG32" s="148">
        <f t="shared" si="0"/>
        <v>-10.311840501988911</v>
      </c>
      <c r="AH32" s="120">
        <f t="shared" si="0"/>
        <v>-18.163371696076695</v>
      </c>
      <c r="AK32" s="103">
        <v>43495</v>
      </c>
      <c r="AL32" s="118">
        <v>0.40343423984031118</v>
      </c>
      <c r="AM32" s="118">
        <v>0.4100705988050235</v>
      </c>
      <c r="AN32" s="118">
        <v>0.79756596788535972</v>
      </c>
      <c r="AO32" s="118">
        <v>0.42784241314361821</v>
      </c>
      <c r="AP32" s="136">
        <v>0.14461561583365221</v>
      </c>
      <c r="AQ32" s="53"/>
      <c r="AR32" s="74">
        <v>43860</v>
      </c>
      <c r="AS32" s="141">
        <v>0.25850652231060506</v>
      </c>
      <c r="AT32" s="141">
        <v>0.28160339290354169</v>
      </c>
      <c r="AU32" s="141">
        <v>0.53469587636684068</v>
      </c>
      <c r="AV32" s="141">
        <v>0.32630138837921019</v>
      </c>
      <c r="AW32" s="142">
        <v>0.11670229642052879</v>
      </c>
      <c r="AY32" s="89" t="s">
        <v>536</v>
      </c>
      <c r="AZ32" s="148">
        <f t="shared" si="1"/>
        <v>0.71308955953931985</v>
      </c>
      <c r="BA32" s="148">
        <f t="shared" si="1"/>
        <v>0.56504505260379112</v>
      </c>
      <c r="BB32" s="148">
        <f t="shared" si="1"/>
        <v>1.5425870998127795</v>
      </c>
      <c r="BC32" s="148">
        <f t="shared" si="1"/>
        <v>0.94177363317953677</v>
      </c>
      <c r="BD32" s="120">
        <f t="shared" si="1"/>
        <v>0.15706994107324457</v>
      </c>
    </row>
    <row r="33" spans="2:56">
      <c r="B33" s="74">
        <v>43496</v>
      </c>
      <c r="C33" s="117">
        <v>3.6320625520400549</v>
      </c>
      <c r="D33" s="117">
        <v>1.134058904425564</v>
      </c>
      <c r="E33" s="117">
        <v>3.36956334526004</v>
      </c>
      <c r="F33" s="117">
        <v>3.2383540310729995</v>
      </c>
      <c r="G33" s="117">
        <v>0.85691703288532028</v>
      </c>
      <c r="H33" s="117">
        <v>0.64823528834137989</v>
      </c>
      <c r="I33" s="117">
        <v>0.10059869235651721</v>
      </c>
      <c r="J33" s="117">
        <v>4.7747215814881319</v>
      </c>
      <c r="K33" s="79">
        <v>17.754511427870007</v>
      </c>
      <c r="L33" s="53"/>
      <c r="M33" s="74">
        <v>43861</v>
      </c>
      <c r="N33" s="141">
        <v>3.3697924068105771</v>
      </c>
      <c r="O33" s="141">
        <v>1.6548524009948851</v>
      </c>
      <c r="P33" s="141">
        <v>2.3678373552853458</v>
      </c>
      <c r="Q33" s="141">
        <v>1.9059243512915791</v>
      </c>
      <c r="R33" s="141">
        <v>0.78320922864441433</v>
      </c>
      <c r="S33" s="141">
        <v>0.6072012006451093</v>
      </c>
      <c r="T33" s="141">
        <v>0.10059869235651721</v>
      </c>
      <c r="U33" s="141">
        <v>4.968474215733095</v>
      </c>
      <c r="V33" s="145">
        <v>15.757889851761522</v>
      </c>
      <c r="Y33" s="89" t="s">
        <v>537</v>
      </c>
      <c r="Z33" s="148">
        <f t="shared" si="0"/>
        <v>3.826448504842979</v>
      </c>
      <c r="AA33" s="148">
        <f t="shared" si="0"/>
        <v>0.33445977205712829</v>
      </c>
      <c r="AB33" s="148">
        <f t="shared" si="0"/>
        <v>4.2699701786123896</v>
      </c>
      <c r="AC33" s="148">
        <f t="shared" si="0"/>
        <v>-4.0989153223979926</v>
      </c>
      <c r="AD33" s="148">
        <f t="shared" si="0"/>
        <v>0.47328899421290238</v>
      </c>
      <c r="AE33" s="148">
        <f t="shared" si="0"/>
        <v>0.8724586786372619</v>
      </c>
      <c r="AF33" s="148">
        <f t="shared" si="0"/>
        <v>0</v>
      </c>
      <c r="AG33" s="148">
        <f t="shared" si="0"/>
        <v>-1.3288099768800805</v>
      </c>
      <c r="AH33" s="120">
        <f t="shared" si="0"/>
        <v>4.3489008290846982</v>
      </c>
      <c r="AK33" s="103">
        <v>43496</v>
      </c>
      <c r="AL33" s="118">
        <v>0.43216301487610731</v>
      </c>
      <c r="AM33" s="118">
        <v>0.40895045062667573</v>
      </c>
      <c r="AN33" s="118">
        <v>0.80790462818300635</v>
      </c>
      <c r="AO33" s="118">
        <v>0.41180179595671768</v>
      </c>
      <c r="AP33" s="136">
        <v>0.1212460352063001</v>
      </c>
      <c r="AQ33" s="53"/>
      <c r="AR33" s="74">
        <v>43861</v>
      </c>
      <c r="AS33" s="141">
        <v>0.23956108433606452</v>
      </c>
      <c r="AT33" s="141">
        <v>0.2245482961548555</v>
      </c>
      <c r="AU33" s="141">
        <v>0.35883771982688739</v>
      </c>
      <c r="AV33" s="141">
        <v>0.30326223605175529</v>
      </c>
      <c r="AW33" s="142">
        <v>0.1086167071632017</v>
      </c>
      <c r="AY33" s="89" t="s">
        <v>537</v>
      </c>
      <c r="AZ33" s="148">
        <f t="shared" si="1"/>
        <v>-0.6246522036294575</v>
      </c>
      <c r="BA33" s="148">
        <f t="shared" si="1"/>
        <v>-1.600903284316531</v>
      </c>
      <c r="BB33" s="148">
        <f t="shared" si="1"/>
        <v>-1.1220322498998474</v>
      </c>
      <c r="BC33" s="148">
        <f t="shared" si="1"/>
        <v>-0.51654787541200164</v>
      </c>
      <c r="BD33" s="120">
        <f t="shared" si="1"/>
        <v>-0.27639216472430705</v>
      </c>
    </row>
    <row r="34" spans="2:56">
      <c r="B34" s="74">
        <v>43497</v>
      </c>
      <c r="C34" s="117">
        <v>3.5369725292373451</v>
      </c>
      <c r="D34" s="117">
        <v>1.0483184130289609</v>
      </c>
      <c r="E34" s="117">
        <v>2.9986705044427273</v>
      </c>
      <c r="F34" s="117">
        <v>3.0101745036004446</v>
      </c>
      <c r="G34" s="117">
        <v>0.92222369918422364</v>
      </c>
      <c r="H34" s="117">
        <v>0.7193034175967985</v>
      </c>
      <c r="I34" s="117">
        <v>0.1113771236804298</v>
      </c>
      <c r="J34" s="117">
        <v>4.7487707892480326</v>
      </c>
      <c r="K34" s="79">
        <v>17.095810980018964</v>
      </c>
      <c r="L34" s="53"/>
      <c r="M34" s="74">
        <v>43862</v>
      </c>
      <c r="N34" s="141">
        <v>3.3157582377763259</v>
      </c>
      <c r="O34" s="141">
        <v>1.5730332821977149</v>
      </c>
      <c r="P34" s="141">
        <v>2.3090402750144059</v>
      </c>
      <c r="Q34" s="141">
        <v>1.8728118764459789</v>
      </c>
      <c r="R34" s="141">
        <v>0.79069201421037116</v>
      </c>
      <c r="S34" s="141">
        <v>0.60805931976504946</v>
      </c>
      <c r="T34" s="141">
        <v>0.1075365332086908</v>
      </c>
      <c r="U34" s="141">
        <v>4.9449173421377406</v>
      </c>
      <c r="V34" s="145">
        <v>15.521848880756279</v>
      </c>
      <c r="Y34" s="89" t="s">
        <v>538</v>
      </c>
      <c r="Z34" s="148">
        <f t="shared" si="0"/>
        <v>-0.44716654878058648</v>
      </c>
      <c r="AA34" s="148">
        <f t="shared" si="0"/>
        <v>-0.11249284898114453</v>
      </c>
      <c r="AB34" s="148">
        <f t="shared" si="0"/>
        <v>0.35203394753757067</v>
      </c>
      <c r="AC34" s="148">
        <f t="shared" si="0"/>
        <v>-6.1070137262873914</v>
      </c>
      <c r="AD34" s="148">
        <f t="shared" si="0"/>
        <v>0.96318102049994447</v>
      </c>
      <c r="AE34" s="148">
        <f t="shared" si="0"/>
        <v>3.598775668175147E-2</v>
      </c>
      <c r="AF34" s="148">
        <f t="shared" si="0"/>
        <v>0</v>
      </c>
      <c r="AG34" s="148">
        <f t="shared" si="0"/>
        <v>2.4745570425136947</v>
      </c>
      <c r="AH34" s="120">
        <f t="shared" si="0"/>
        <v>-2.8409133568161167</v>
      </c>
      <c r="AK34" s="103">
        <v>43497</v>
      </c>
      <c r="AL34" s="118">
        <v>0.40595652873861199</v>
      </c>
      <c r="AM34" s="118">
        <v>0.36134633317877751</v>
      </c>
      <c r="AN34" s="118">
        <v>0.75973857945622647</v>
      </c>
      <c r="AO34" s="118">
        <v>0.34288244382297101</v>
      </c>
      <c r="AP34" s="136">
        <v>0.139265372424665</v>
      </c>
      <c r="AQ34" s="53"/>
      <c r="AR34" s="74">
        <v>43862</v>
      </c>
      <c r="AS34" s="141">
        <v>0.26615163993158053</v>
      </c>
      <c r="AT34" s="141">
        <v>0.23332188057869813</v>
      </c>
      <c r="AU34" s="141">
        <v>0.37223447635222062</v>
      </c>
      <c r="AV34" s="141">
        <v>0.28716638424010421</v>
      </c>
      <c r="AW34" s="142">
        <v>0.1031117264973832</v>
      </c>
      <c r="AY34" s="89" t="s">
        <v>538</v>
      </c>
      <c r="AZ34" s="148">
        <f t="shared" si="1"/>
        <v>-0.72373460079657992</v>
      </c>
      <c r="BA34" s="148">
        <f t="shared" si="1"/>
        <v>-1.4321263904523018</v>
      </c>
      <c r="BB34" s="148">
        <f t="shared" si="1"/>
        <v>-1.3532045355443145</v>
      </c>
      <c r="BC34" s="148">
        <f t="shared" si="1"/>
        <v>-1.9731263590420798</v>
      </c>
      <c r="BD34" s="120">
        <f t="shared" si="1"/>
        <v>-0.23001523983257899</v>
      </c>
    </row>
    <row r="35" spans="2:56">
      <c r="B35" s="74">
        <v>43498</v>
      </c>
      <c r="C35" s="117">
        <v>3.0948377843521437</v>
      </c>
      <c r="D35" s="117">
        <v>1.1144690339318031</v>
      </c>
      <c r="E35" s="117">
        <v>2.5976525028990931</v>
      </c>
      <c r="F35" s="117">
        <v>2.8894561777437344</v>
      </c>
      <c r="G35" s="117">
        <v>0.93331858875374496</v>
      </c>
      <c r="H35" s="117">
        <v>0.61529328933929228</v>
      </c>
      <c r="I35" s="117">
        <v>0.1113771236804298</v>
      </c>
      <c r="J35" s="117">
        <v>4.6267789849911045</v>
      </c>
      <c r="K35" s="79">
        <v>15.983183485691345</v>
      </c>
      <c r="L35" s="53"/>
      <c r="M35" s="74">
        <v>43863</v>
      </c>
      <c r="N35" s="141">
        <v>3.4253499020864417</v>
      </c>
      <c r="O35" s="141">
        <v>1.737819721934774</v>
      </c>
      <c r="P35" s="141">
        <v>2.146818728359102</v>
      </c>
      <c r="Q35" s="141">
        <v>1.9875505959986881</v>
      </c>
      <c r="R35" s="141">
        <v>0.73482682462535187</v>
      </c>
      <c r="S35" s="141">
        <v>0.57590429165501211</v>
      </c>
      <c r="T35" s="141">
        <v>0.1075365332086908</v>
      </c>
      <c r="U35" s="141">
        <v>4.9649812353080351</v>
      </c>
      <c r="V35" s="145">
        <v>15.680787833176094</v>
      </c>
      <c r="Y35" s="89" t="s">
        <v>589</v>
      </c>
      <c r="Z35" s="148">
        <f>Z24-Z9</f>
        <v>1.5091565846390154E-2</v>
      </c>
      <c r="AA35" s="148">
        <f t="shared" si="0"/>
        <v>-0.18446462293153942</v>
      </c>
      <c r="AB35" s="148">
        <f t="shared" si="0"/>
        <v>-0.22533359509521134</v>
      </c>
      <c r="AC35" s="148">
        <f t="shared" si="0"/>
        <v>2.391519092480614</v>
      </c>
      <c r="AD35" s="148">
        <f t="shared" si="0"/>
        <v>0.27852976369940396</v>
      </c>
      <c r="AE35" s="148">
        <f t="shared" si="0"/>
        <v>-0.19979106582968553</v>
      </c>
      <c r="AF35" s="148">
        <f t="shared" si="0"/>
        <v>0</v>
      </c>
      <c r="AG35" s="148">
        <f t="shared" si="0"/>
        <v>1.7094813195546195</v>
      </c>
      <c r="AH35" s="120">
        <f t="shared" si="0"/>
        <v>3.7850324577245544</v>
      </c>
      <c r="AK35" s="103">
        <v>43498</v>
      </c>
      <c r="AL35" s="118">
        <v>0.40292676787843962</v>
      </c>
      <c r="AM35" s="118">
        <v>0.38981371278962107</v>
      </c>
      <c r="AN35" s="118">
        <v>0.7376416791071041</v>
      </c>
      <c r="AO35" s="118">
        <v>0.32122098550133332</v>
      </c>
      <c r="AP35" s="136">
        <v>0.1669202359822729</v>
      </c>
      <c r="AQ35" s="53"/>
      <c r="AR35" s="74">
        <v>43863</v>
      </c>
      <c r="AS35" s="141">
        <v>0.27699194834512758</v>
      </c>
      <c r="AT35" s="141">
        <v>0.21135415625566112</v>
      </c>
      <c r="AU35" s="141">
        <v>0.45237521702833139</v>
      </c>
      <c r="AV35" s="141">
        <v>0.27920571093459806</v>
      </c>
      <c r="AW35" s="142">
        <v>0.1026123898267122</v>
      </c>
      <c r="AY35" s="89" t="s">
        <v>589</v>
      </c>
      <c r="AZ35" s="148">
        <f>AZ24-AZ9</f>
        <v>-0.24759587128303107</v>
      </c>
      <c r="BA35" s="148">
        <f t="shared" si="1"/>
        <v>0.13993073880286033</v>
      </c>
      <c r="BB35" s="148">
        <f t="shared" si="1"/>
        <v>1.2172407517150563</v>
      </c>
      <c r="BC35" s="148">
        <f t="shared" si="1"/>
        <v>0.3245568885665544</v>
      </c>
      <c r="BD35" s="120">
        <f t="shared" si="1"/>
        <v>9.6732749836683229E-3</v>
      </c>
    </row>
    <row r="36" spans="2:56">
      <c r="B36" s="74">
        <v>43499</v>
      </c>
      <c r="C36" s="117">
        <v>3.3070284158546368</v>
      </c>
      <c r="D36" s="117">
        <v>1.1642608313519121</v>
      </c>
      <c r="E36" s="117">
        <v>2.1405415249492941</v>
      </c>
      <c r="F36" s="117">
        <v>3.0002854446568645</v>
      </c>
      <c r="G36" s="117">
        <v>0.92032894488598072</v>
      </c>
      <c r="H36" s="117">
        <v>0.47018762915753176</v>
      </c>
      <c r="I36" s="117">
        <v>0.1113771236804298</v>
      </c>
      <c r="J36" s="117">
        <v>4.7190386867634491</v>
      </c>
      <c r="K36" s="79">
        <v>15.833048601300099</v>
      </c>
      <c r="L36" s="53"/>
      <c r="M36" s="74">
        <v>43864</v>
      </c>
      <c r="N36" s="141">
        <v>3.5156107966821262</v>
      </c>
      <c r="O36" s="141">
        <v>1.654658222433864</v>
      </c>
      <c r="P36" s="141">
        <v>2.0465150358619688</v>
      </c>
      <c r="Q36" s="141">
        <v>2.0279719591840135</v>
      </c>
      <c r="R36" s="141">
        <v>0.69986474569032553</v>
      </c>
      <c r="S36" s="141">
        <v>0.5585793652354144</v>
      </c>
      <c r="T36" s="141">
        <v>0.1075365332086908</v>
      </c>
      <c r="U36" s="141">
        <v>5.1355343476548123</v>
      </c>
      <c r="V36" s="145">
        <v>15.746271005951215</v>
      </c>
      <c r="Y36" s="89" t="s">
        <v>590</v>
      </c>
      <c r="Z36" s="148">
        <f t="shared" ref="Z36:AH36" si="2">Z25-Z10</f>
        <v>-1.3201084921189263</v>
      </c>
      <c r="AA36" s="148">
        <f t="shared" si="2"/>
        <v>-0.28416293385856228</v>
      </c>
      <c r="AB36" s="148">
        <f t="shared" si="2"/>
        <v>-0.88833728369137432</v>
      </c>
      <c r="AC36" s="148">
        <f t="shared" si="2"/>
        <v>0.60418528787626258</v>
      </c>
      <c r="AD36" s="148">
        <f t="shared" si="2"/>
        <v>-0.80412597179546408</v>
      </c>
      <c r="AE36" s="148">
        <f t="shared" si="2"/>
        <v>-0.13615791755533335</v>
      </c>
      <c r="AF36" s="148">
        <f t="shared" si="2"/>
        <v>-0.10059869235651719</v>
      </c>
      <c r="AG36" s="148">
        <f t="shared" si="2"/>
        <v>6.2578861542831987E-2</v>
      </c>
      <c r="AH36" s="120">
        <f t="shared" si="2"/>
        <v>-2.8667271419570568</v>
      </c>
      <c r="AK36" s="103">
        <v>43499</v>
      </c>
      <c r="AL36" s="118">
        <v>0.39346478929793355</v>
      </c>
      <c r="AM36" s="118">
        <v>0.41145366656974353</v>
      </c>
      <c r="AN36" s="118">
        <v>0.75141710443666454</v>
      </c>
      <c r="AO36" s="118">
        <v>0.35097359838770881</v>
      </c>
      <c r="AP36" s="136">
        <v>0.17851760114026111</v>
      </c>
      <c r="AQ36" s="53"/>
      <c r="AR36" s="74">
        <v>43864</v>
      </c>
      <c r="AS36" s="141">
        <v>0.28850297119965818</v>
      </c>
      <c r="AT36" s="141">
        <v>0.21246970239734639</v>
      </c>
      <c r="AU36" s="141">
        <v>0.45680751037329625</v>
      </c>
      <c r="AV36" s="141">
        <v>0.25663319621694014</v>
      </c>
      <c r="AW36" s="142">
        <v>0.103572812378199</v>
      </c>
      <c r="AY36" s="89" t="s">
        <v>590</v>
      </c>
      <c r="AZ36" s="148">
        <f>AZ25-AZ10</f>
        <v>0.61150861468686823</v>
      </c>
      <c r="BA36" s="148">
        <f t="shared" si="1"/>
        <v>2.7222955845426888E-2</v>
      </c>
      <c r="BB36" s="148">
        <f t="shared" si="1"/>
        <v>1.250400857733025E-2</v>
      </c>
      <c r="BC36" s="148">
        <f t="shared" si="1"/>
        <v>-5.4243127343925224E-2</v>
      </c>
      <c r="BD36" s="120">
        <f t="shared" si="1"/>
        <v>-5.3557975025639637E-2</v>
      </c>
    </row>
    <row r="37" spans="2:56">
      <c r="B37" s="74">
        <v>43500</v>
      </c>
      <c r="C37" s="117">
        <v>3.2638876198627758</v>
      </c>
      <c r="D37" s="117">
        <v>1.067852729547853</v>
      </c>
      <c r="E37" s="117">
        <v>2.0613304767056788</v>
      </c>
      <c r="F37" s="117">
        <v>3.0356830805769111</v>
      </c>
      <c r="G37" s="117">
        <v>0.92863398979921274</v>
      </c>
      <c r="H37" s="117">
        <v>0.53307888301806039</v>
      </c>
      <c r="I37" s="117">
        <v>0.1113771236804298</v>
      </c>
      <c r="J37" s="117">
        <v>4.773582040437705</v>
      </c>
      <c r="K37" s="79">
        <v>15.775425943628626</v>
      </c>
      <c r="L37" s="53"/>
      <c r="M37" s="74">
        <v>43865</v>
      </c>
      <c r="N37" s="141">
        <v>3.5377671191872908</v>
      </c>
      <c r="O37" s="141">
        <v>1.39880250724015</v>
      </c>
      <c r="P37" s="141">
        <v>2.1207837368114228</v>
      </c>
      <c r="Q37" s="141">
        <v>2.4486819099022528</v>
      </c>
      <c r="R37" s="141">
        <v>0.71916255339197932</v>
      </c>
      <c r="S37" s="141">
        <v>0.61136733339125682</v>
      </c>
      <c r="T37" s="141">
        <v>0.1075365332086908</v>
      </c>
      <c r="U37" s="141">
        <v>4.8710331450364777</v>
      </c>
      <c r="V37" s="145">
        <v>15.815134838169522</v>
      </c>
      <c r="Y37" s="121" t="s">
        <v>578</v>
      </c>
      <c r="Z37" s="122">
        <f>SUM(Z$30:Z31)</f>
        <v>-10.116769736301819</v>
      </c>
      <c r="AA37" s="122">
        <f>SUM(AA$30:AA31)</f>
        <v>7.6430494900967396</v>
      </c>
      <c r="AB37" s="122">
        <f>SUM(AB$30:AB31)</f>
        <v>-10.351802665448815</v>
      </c>
      <c r="AC37" s="122">
        <f>SUM(AC$30:AC31)</f>
        <v>-14.785444903916144</v>
      </c>
      <c r="AD37" s="122">
        <f>SUM(AD$30:AD31)</f>
        <v>-6.4920645553818694</v>
      </c>
      <c r="AE37" s="122">
        <f>SUM(AE$30:AE31)</f>
        <v>-2.0738158462277276</v>
      </c>
      <c r="AF37" s="122">
        <f>SUM(AF$30:AF31)</f>
        <v>-3.9968028886505635E-15</v>
      </c>
      <c r="AG37" s="122">
        <f>SUM(AG$30:AG31)</f>
        <v>6.5692445775658541</v>
      </c>
      <c r="AH37" s="123">
        <f>SUM(AH$30:AH31)</f>
        <v>-29.607603639613671</v>
      </c>
      <c r="AK37" s="103">
        <v>43500</v>
      </c>
      <c r="AL37" s="118">
        <v>0.31529051086991999</v>
      </c>
      <c r="AM37" s="118">
        <v>0.42424076476707751</v>
      </c>
      <c r="AN37" s="118">
        <v>0.77365473320864986</v>
      </c>
      <c r="AO37" s="118">
        <v>0.3671365515161471</v>
      </c>
      <c r="AP37" s="136">
        <v>0.17283089130746232</v>
      </c>
      <c r="AQ37" s="53"/>
      <c r="AR37" s="74">
        <v>43865</v>
      </c>
      <c r="AS37" s="141">
        <v>0.31123323545349424</v>
      </c>
      <c r="AT37" s="141">
        <v>0.30995183526783432</v>
      </c>
      <c r="AU37" s="141">
        <v>0.62045720827006945</v>
      </c>
      <c r="AV37" s="141">
        <v>0.27266296549920838</v>
      </c>
      <c r="AW37" s="142">
        <v>0.1126818561163512</v>
      </c>
      <c r="AY37" s="121" t="s">
        <v>578</v>
      </c>
      <c r="AZ37" s="122">
        <f>SUM(AZ$30:AZ31)</f>
        <v>-0.8031577987539773</v>
      </c>
      <c r="BA37" s="122">
        <f>SUM(BA$30:BA31)</f>
        <v>-2.2412438723083667</v>
      </c>
      <c r="BB37" s="122">
        <f>SUM(BB$30:BB31)</f>
        <v>-4.2093632514233335</v>
      </c>
      <c r="BC37" s="122">
        <f>SUM(BC$30:BC31)</f>
        <v>-2.117396109365675</v>
      </c>
      <c r="BD37" s="123">
        <f>SUM(BD$30:BD31)</f>
        <v>-0.59001924810945461</v>
      </c>
    </row>
    <row r="38" spans="2:56">
      <c r="B38" s="74">
        <v>43501</v>
      </c>
      <c r="C38" s="117">
        <v>3.2086396560105532</v>
      </c>
      <c r="D38" s="117">
        <v>0.75332938666548843</v>
      </c>
      <c r="E38" s="117">
        <v>2.1876363408173272</v>
      </c>
      <c r="F38" s="117">
        <v>2.9854193871713721</v>
      </c>
      <c r="G38" s="117">
        <v>0.95455931475344435</v>
      </c>
      <c r="H38" s="117">
        <v>0.57000595587429304</v>
      </c>
      <c r="I38" s="117">
        <v>0.1113771236804298</v>
      </c>
      <c r="J38" s="117">
        <v>4.7857504239530178</v>
      </c>
      <c r="K38" s="79">
        <v>15.556717588925927</v>
      </c>
      <c r="L38" s="53"/>
      <c r="M38" s="74">
        <v>43866</v>
      </c>
      <c r="N38" s="141">
        <v>3.6092080648725293</v>
      </c>
      <c r="O38" s="141">
        <v>1.323097477111806</v>
      </c>
      <c r="P38" s="141">
        <v>2.4192177765450786</v>
      </c>
      <c r="Q38" s="141">
        <v>2.7651354801517893</v>
      </c>
      <c r="R38" s="141">
        <v>0.76729590532637781</v>
      </c>
      <c r="S38" s="141">
        <v>0.66151188615868395</v>
      </c>
      <c r="T38" s="141">
        <v>0.1075365332086908</v>
      </c>
      <c r="U38" s="141">
        <v>4.6544080761943576</v>
      </c>
      <c r="V38" s="145">
        <v>16.307411199569316</v>
      </c>
      <c r="Y38" s="124" t="s">
        <v>569</v>
      </c>
      <c r="Z38" s="149">
        <f>SUM(Z$30:Z32)</f>
        <v>-11.358676082504715</v>
      </c>
      <c r="AA38" s="149">
        <f>SUM(AA$30:AA32)</f>
        <v>6.9509369672389578</v>
      </c>
      <c r="AB38" s="149">
        <f>SUM(AB$30:AB32)</f>
        <v>-19.105087904153336</v>
      </c>
      <c r="AC38" s="149">
        <f>SUM(AC$30:AC32)</f>
        <v>-9.2168075409340702</v>
      </c>
      <c r="AD38" s="149">
        <f>SUM(AD$30:AD32)</f>
        <v>-8.5258041102016655</v>
      </c>
      <c r="AE38" s="149">
        <f>SUM(AE$30:AE32)</f>
        <v>-2.7729407407127304</v>
      </c>
      <c r="AF38" s="149">
        <f>SUM(AF$30:AF32)</f>
        <v>-3.9968028886505635E-15</v>
      </c>
      <c r="AG38" s="149">
        <f>SUM(AG$30:AG32)</f>
        <v>-3.7425959244230569</v>
      </c>
      <c r="AH38" s="125">
        <f>SUM(AH$30:AH32)</f>
        <v>-47.770975335690366</v>
      </c>
      <c r="AK38" s="103">
        <v>43501</v>
      </c>
      <c r="AL38" s="118">
        <v>0.33952834761960371</v>
      </c>
      <c r="AM38" s="118">
        <v>0.3806898071546202</v>
      </c>
      <c r="AN38" s="118">
        <v>0.7493499933045733</v>
      </c>
      <c r="AO38" s="118">
        <v>0.37563430077376148</v>
      </c>
      <c r="AP38" s="136">
        <v>0.14751975197936967</v>
      </c>
      <c r="AQ38" s="53"/>
      <c r="AR38" s="74">
        <v>43866</v>
      </c>
      <c r="AS38" s="141">
        <v>0.33803413456390763</v>
      </c>
      <c r="AT38" s="141">
        <v>0.34076908451366689</v>
      </c>
      <c r="AU38" s="141">
        <v>0.68138043167960682</v>
      </c>
      <c r="AV38" s="141">
        <v>0.3463757173003465</v>
      </c>
      <c r="AW38" s="142">
        <v>0.13934657932526659</v>
      </c>
      <c r="AY38" s="124" t="s">
        <v>569</v>
      </c>
      <c r="AZ38" s="149">
        <f>SUM(AZ$30:AZ32)</f>
        <v>-9.0068239214657453E-2</v>
      </c>
      <c r="BA38" s="149">
        <f>SUM(BA$30:BA32)</f>
        <v>-1.6761988197045756</v>
      </c>
      <c r="BB38" s="149">
        <f>SUM(BB$30:BB32)</f>
        <v>-2.6667761516105539</v>
      </c>
      <c r="BC38" s="149">
        <f>SUM(BC$30:BC32)</f>
        <v>-1.1756224761861382</v>
      </c>
      <c r="BD38" s="125">
        <f>SUM(BD$30:BD32)</f>
        <v>-0.43294930703621004</v>
      </c>
    </row>
    <row r="39" spans="2:56">
      <c r="B39" s="74">
        <v>43502</v>
      </c>
      <c r="C39" s="117">
        <v>3.2438018939393061</v>
      </c>
      <c r="D39" s="117">
        <v>0.56800595717953706</v>
      </c>
      <c r="E39" s="117">
        <v>2.2591770445125223</v>
      </c>
      <c r="F39" s="117">
        <v>2.8492856250222589</v>
      </c>
      <c r="G39" s="117">
        <v>0.93653716610881677</v>
      </c>
      <c r="H39" s="117">
        <v>0.58140748176977053</v>
      </c>
      <c r="I39" s="117">
        <v>0.1113771236804298</v>
      </c>
      <c r="J39" s="117">
        <v>5.2156148186184215</v>
      </c>
      <c r="K39" s="79">
        <v>15.765207110831064</v>
      </c>
      <c r="L39" s="53"/>
      <c r="M39" s="74">
        <v>43867</v>
      </c>
      <c r="N39" s="141">
        <v>3.6523272296168119</v>
      </c>
      <c r="O39" s="141">
        <v>1.4435796126573421</v>
      </c>
      <c r="P39" s="141">
        <v>2.4812598101801049</v>
      </c>
      <c r="Q39" s="141">
        <v>2.903875240044568</v>
      </c>
      <c r="R39" s="141">
        <v>0.79680833090409142</v>
      </c>
      <c r="S39" s="141">
        <v>0.77855323019683642</v>
      </c>
      <c r="T39" s="141">
        <v>0.1075365332086908</v>
      </c>
      <c r="U39" s="141">
        <v>4.3857379833378127</v>
      </c>
      <c r="V39" s="145">
        <v>16.549677970146259</v>
      </c>
      <c r="Y39" s="124" t="s">
        <v>579</v>
      </c>
      <c r="Z39" s="149">
        <f>SUM(Z$30:Z33)</f>
        <v>-7.532227577661736</v>
      </c>
      <c r="AA39" s="149">
        <f>SUM(AA$30:AA33)</f>
        <v>7.2853967392960861</v>
      </c>
      <c r="AB39" s="149">
        <f>SUM(AB$30:AB33)</f>
        <v>-14.835117725540947</v>
      </c>
      <c r="AC39" s="149">
        <f>SUM(AC$30:AC33)</f>
        <v>-13.315722863332063</v>
      </c>
      <c r="AD39" s="149">
        <f>SUM(AD$30:AD33)</f>
        <v>-8.0525151159887631</v>
      </c>
      <c r="AE39" s="149">
        <f>SUM(AE$30:AE33)</f>
        <v>-1.9004820620754685</v>
      </c>
      <c r="AF39" s="149">
        <f>SUM(AF$30:AF33)</f>
        <v>-3.9968028886505635E-15</v>
      </c>
      <c r="AG39" s="149">
        <f>SUM(AG$30:AG33)</f>
        <v>-5.0714059013031374</v>
      </c>
      <c r="AH39" s="125">
        <f>SUM(AH$30:AH33)</f>
        <v>-43.422074506605668</v>
      </c>
      <c r="AK39" s="103">
        <v>43502</v>
      </c>
      <c r="AL39" s="118">
        <v>0.30028173737920294</v>
      </c>
      <c r="AM39" s="118">
        <v>0.33527984549937823</v>
      </c>
      <c r="AN39" s="118">
        <v>0.7324884749855014</v>
      </c>
      <c r="AO39" s="118">
        <v>0.36852861477399435</v>
      </c>
      <c r="AP39" s="136">
        <v>0.1419800087392101</v>
      </c>
      <c r="AQ39" s="53"/>
      <c r="AR39" s="74">
        <v>43867</v>
      </c>
      <c r="AS39" s="141">
        <v>0.35604177898573247</v>
      </c>
      <c r="AT39" s="141">
        <v>0.37969236719604749</v>
      </c>
      <c r="AU39" s="141">
        <v>0.69124488048504529</v>
      </c>
      <c r="AV39" s="141">
        <v>0.38653645791712199</v>
      </c>
      <c r="AW39" s="142">
        <v>0.1460273155543326</v>
      </c>
      <c r="AY39" s="124" t="s">
        <v>579</v>
      </c>
      <c r="AZ39" s="149">
        <f>SUM(AZ$30:AZ33)</f>
        <v>-0.71472044284411496</v>
      </c>
      <c r="BA39" s="149">
        <f>SUM(BA$30:BA33)</f>
        <v>-3.2771021040211066</v>
      </c>
      <c r="BB39" s="149">
        <f>SUM(BB$30:BB33)</f>
        <v>-3.7888084015104013</v>
      </c>
      <c r="BC39" s="149">
        <f>SUM(BC$30:BC33)</f>
        <v>-1.6921703515981399</v>
      </c>
      <c r="BD39" s="125">
        <f>SUM(BD$30:BD33)</f>
        <v>-0.70934147176051709</v>
      </c>
    </row>
    <row r="40" spans="2:56">
      <c r="B40" s="74">
        <v>43503</v>
      </c>
      <c r="C40" s="117">
        <v>3.722925390162791</v>
      </c>
      <c r="D40" s="117">
        <v>0.87718914791444225</v>
      </c>
      <c r="E40" s="117">
        <v>2.2952498471762208</v>
      </c>
      <c r="F40" s="117">
        <v>2.7708386635498776</v>
      </c>
      <c r="G40" s="117">
        <v>0.92362893011054903</v>
      </c>
      <c r="H40" s="117">
        <v>0.50800055527316268</v>
      </c>
      <c r="I40" s="117">
        <v>0.1113771236804298</v>
      </c>
      <c r="J40" s="117">
        <v>5.1525049272988221</v>
      </c>
      <c r="K40" s="79">
        <v>16.361714585166297</v>
      </c>
      <c r="L40" s="53"/>
      <c r="M40" s="74">
        <v>43868</v>
      </c>
      <c r="N40" s="141">
        <v>3.5032011485192109</v>
      </c>
      <c r="O40" s="141">
        <v>1.438706374314642</v>
      </c>
      <c r="P40" s="141">
        <v>2.4539603079297874</v>
      </c>
      <c r="Q40" s="141">
        <v>2.8460657718565634</v>
      </c>
      <c r="R40" s="141">
        <v>0.86785007225683264</v>
      </c>
      <c r="S40" s="141">
        <v>0.69203602944398557</v>
      </c>
      <c r="T40" s="141">
        <v>0.1075365332086908</v>
      </c>
      <c r="U40" s="141">
        <v>4.28597047643132</v>
      </c>
      <c r="V40" s="145">
        <v>16.19532671396103</v>
      </c>
      <c r="Y40" s="124" t="s">
        <v>577</v>
      </c>
      <c r="Z40" s="149">
        <f>SUM(Z$30:Z34)</f>
        <v>-7.9793941264423225</v>
      </c>
      <c r="AA40" s="149">
        <f>SUM(AA$30:AA34)</f>
        <v>7.1729038903149416</v>
      </c>
      <c r="AB40" s="149">
        <f>SUM(AB$30:AB34)</f>
        <v>-14.483083778003376</v>
      </c>
      <c r="AC40" s="149">
        <f>SUM(AC$30:AC34)</f>
        <v>-19.422736589619454</v>
      </c>
      <c r="AD40" s="149">
        <f>SUM(AD$30:AD34)</f>
        <v>-7.0893340954888187</v>
      </c>
      <c r="AE40" s="149">
        <f>SUM(AE$30:AE34)</f>
        <v>-1.8644943053937171</v>
      </c>
      <c r="AF40" s="149">
        <f>SUM(AF$30:AF34)</f>
        <v>-3.9968028886505635E-15</v>
      </c>
      <c r="AG40" s="149">
        <f>SUM(AG$30:AG34)</f>
        <v>-2.5968488587894427</v>
      </c>
      <c r="AH40" s="125">
        <f>SUM(AH$30:AH34)</f>
        <v>-46.262987863421785</v>
      </c>
      <c r="AK40" s="103">
        <v>43503</v>
      </c>
      <c r="AL40" s="118">
        <v>0.31390620923624779</v>
      </c>
      <c r="AM40" s="118">
        <v>0.32625925442874981</v>
      </c>
      <c r="AN40" s="118">
        <v>0.67196848261128639</v>
      </c>
      <c r="AO40" s="118">
        <v>0.37476077295565724</v>
      </c>
      <c r="AP40" s="136">
        <v>0.1434128471006833</v>
      </c>
      <c r="AQ40" s="53"/>
      <c r="AR40" s="74">
        <v>43868</v>
      </c>
      <c r="AS40" s="141">
        <v>0.33716525005540737</v>
      </c>
      <c r="AT40" s="141">
        <v>0.3499047916882248</v>
      </c>
      <c r="AU40" s="141">
        <v>0.68039661752195935</v>
      </c>
      <c r="AV40" s="141">
        <v>0.38722292524168067</v>
      </c>
      <c r="AW40" s="142">
        <v>0.14127706298576409</v>
      </c>
      <c r="AY40" s="124" t="s">
        <v>577</v>
      </c>
      <c r="AZ40" s="149">
        <f>SUM(AZ$30:AZ34)</f>
        <v>-1.4384550436406949</v>
      </c>
      <c r="BA40" s="149">
        <f>SUM(BA$30:BA34)</f>
        <v>-4.7092284944734084</v>
      </c>
      <c r="BB40" s="149">
        <f>SUM(BB$30:BB34)</f>
        <v>-5.1420129370547158</v>
      </c>
      <c r="BC40" s="149">
        <f>SUM(BC$30:BC34)</f>
        <v>-3.6652967106402197</v>
      </c>
      <c r="BD40" s="125">
        <f>SUM(BD$30:BD34)</f>
        <v>-0.93935671159309608</v>
      </c>
    </row>
    <row r="41" spans="2:56">
      <c r="B41" s="74">
        <v>43504</v>
      </c>
      <c r="C41" s="117">
        <v>3.9105943287097973</v>
      </c>
      <c r="D41" s="117">
        <v>1.153134214431639</v>
      </c>
      <c r="E41" s="117">
        <v>2.7170598400525643</v>
      </c>
      <c r="F41" s="117">
        <v>2.5671681221592877</v>
      </c>
      <c r="G41" s="117">
        <v>0.89253277845007173</v>
      </c>
      <c r="H41" s="117">
        <v>0.70305054380232812</v>
      </c>
      <c r="I41" s="117">
        <v>0.1113771236804298</v>
      </c>
      <c r="J41" s="117">
        <v>4.7320858903796212</v>
      </c>
      <c r="K41" s="79">
        <v>16.787002841665739</v>
      </c>
      <c r="L41" s="53"/>
      <c r="M41" s="74">
        <v>43869</v>
      </c>
      <c r="N41" s="141">
        <v>3.4362594551949361</v>
      </c>
      <c r="O41" s="141">
        <v>1.45058534224321</v>
      </c>
      <c r="P41" s="141">
        <v>2.592122532588284</v>
      </c>
      <c r="Q41" s="141">
        <v>2.692112855250707</v>
      </c>
      <c r="R41" s="141">
        <v>0.91913858334679222</v>
      </c>
      <c r="S41" s="141">
        <v>0.65297600360030661</v>
      </c>
      <c r="T41" s="141">
        <v>0.1075365332086908</v>
      </c>
      <c r="U41" s="141">
        <v>4.6076152013671638</v>
      </c>
      <c r="V41" s="145">
        <v>16.45834650680009</v>
      </c>
      <c r="Y41" s="124" t="s">
        <v>591</v>
      </c>
      <c r="Z41" s="149">
        <f>SUM(Z$30:Z35)</f>
        <v>-7.9643025605959323</v>
      </c>
      <c r="AA41" s="149">
        <f>SUM(AA$30:AA35)</f>
        <v>6.9884392673834022</v>
      </c>
      <c r="AB41" s="149">
        <f>SUM(AB$30:AB35)</f>
        <v>-14.708417373098587</v>
      </c>
      <c r="AC41" s="149">
        <f>SUM(AC$30:AC35)</f>
        <v>-17.03121749713884</v>
      </c>
      <c r="AD41" s="149">
        <f>SUM(AD$30:AD35)</f>
        <v>-6.8108043317894147</v>
      </c>
      <c r="AE41" s="149">
        <f>SUM(AE$30:AE35)</f>
        <v>-2.0642853712234026</v>
      </c>
      <c r="AF41" s="149">
        <f>SUM(AF$30:AF35)</f>
        <v>-3.9968028886505635E-15</v>
      </c>
      <c r="AG41" s="149">
        <f>SUM(AG$30:AG35)</f>
        <v>-0.88736753923482325</v>
      </c>
      <c r="AH41" s="125">
        <f>SUM(AH$30:AH35)</f>
        <v>-42.47795540569723</v>
      </c>
      <c r="AK41" s="103">
        <v>43504</v>
      </c>
      <c r="AL41" s="118">
        <v>0.27767765491267088</v>
      </c>
      <c r="AM41" s="118">
        <v>0.31549443401239147</v>
      </c>
      <c r="AN41" s="118">
        <v>0.57545453316619166</v>
      </c>
      <c r="AO41" s="118">
        <v>0.36283564190496692</v>
      </c>
      <c r="AP41" s="136">
        <v>0.1474354092432108</v>
      </c>
      <c r="AQ41" s="53"/>
      <c r="AR41" s="74">
        <v>43869</v>
      </c>
      <c r="AS41" s="141">
        <v>0.28164773162437001</v>
      </c>
      <c r="AT41" s="141">
        <v>0.30690728684681778</v>
      </c>
      <c r="AU41" s="141">
        <v>0.6407150043896902</v>
      </c>
      <c r="AV41" s="141">
        <v>0.37910408899014947</v>
      </c>
      <c r="AW41" s="142">
        <v>0.13949268223513381</v>
      </c>
      <c r="AY41" s="124" t="s">
        <v>591</v>
      </c>
      <c r="AZ41" s="149">
        <f>SUM(AZ$30:AZ35)</f>
        <v>-1.6860509149237259</v>
      </c>
      <c r="BA41" s="149">
        <f>SUM(BA$30:BA35)</f>
        <v>-4.5692977556705481</v>
      </c>
      <c r="BB41" s="149">
        <f>SUM(BB$30:BB35)</f>
        <v>-3.9247721853396595</v>
      </c>
      <c r="BC41" s="149">
        <f>SUM(BC$30:BC35)</f>
        <v>-3.3407398220736653</v>
      </c>
      <c r="BD41" s="125">
        <f>SUM(BD$30:BD35)</f>
        <v>-0.92968343660942776</v>
      </c>
    </row>
    <row r="42" spans="2:56">
      <c r="B42" s="74">
        <v>43505</v>
      </c>
      <c r="C42" s="117">
        <v>3.9945129987245158</v>
      </c>
      <c r="D42" s="117">
        <v>1.4658879860621301</v>
      </c>
      <c r="E42" s="117">
        <v>3.0283192699765658</v>
      </c>
      <c r="F42" s="117">
        <v>2.4605777661419674</v>
      </c>
      <c r="G42" s="117">
        <v>0.87298300010497909</v>
      </c>
      <c r="H42" s="117">
        <v>0.73601683864920875</v>
      </c>
      <c r="I42" s="117">
        <v>0.1113771236804298</v>
      </c>
      <c r="J42" s="117">
        <v>4.8398609100793699</v>
      </c>
      <c r="K42" s="79">
        <v>17.509535893419166</v>
      </c>
      <c r="L42" s="53"/>
      <c r="M42" s="74">
        <v>43870</v>
      </c>
      <c r="N42" s="141">
        <v>3.208319671206973</v>
      </c>
      <c r="O42" s="141">
        <v>1.3843296376674121</v>
      </c>
      <c r="P42" s="141">
        <v>2.4441514717239619</v>
      </c>
      <c r="Q42" s="141">
        <v>2.3007438893287686</v>
      </c>
      <c r="R42" s="141">
        <v>0.89452020110992803</v>
      </c>
      <c r="S42" s="141">
        <v>0.73954591264521252</v>
      </c>
      <c r="T42" s="141">
        <v>0.1075365332086908</v>
      </c>
      <c r="U42" s="141">
        <v>5.2539297459519272</v>
      </c>
      <c r="V42" s="145">
        <v>16.333077062842875</v>
      </c>
      <c r="Y42" s="126" t="s">
        <v>592</v>
      </c>
      <c r="Z42" s="127">
        <f>SUM(Z$30:Z36)</f>
        <v>-9.2844110527148587</v>
      </c>
      <c r="AA42" s="127">
        <f>SUM(AA$30:AA36)</f>
        <v>6.7042763335248399</v>
      </c>
      <c r="AB42" s="127">
        <f>SUM(AB$30:AB36)</f>
        <v>-15.596754656789962</v>
      </c>
      <c r="AC42" s="127">
        <f>SUM(AC$30:AC36)</f>
        <v>-16.427032209262578</v>
      </c>
      <c r="AD42" s="127">
        <f>SUM(AD$30:AD36)</f>
        <v>-7.6149303035848792</v>
      </c>
      <c r="AE42" s="127">
        <f>SUM(AE$30:AE36)</f>
        <v>-2.200443288778736</v>
      </c>
      <c r="AF42" s="127">
        <f>SUM(AF$30:AF36)</f>
        <v>-0.10059869235652119</v>
      </c>
      <c r="AG42" s="127">
        <f>SUM(AG$30:AG36)</f>
        <v>-0.82478867769199127</v>
      </c>
      <c r="AH42" s="128">
        <f>SUM(AH$30:AH36)</f>
        <v>-45.344682547654287</v>
      </c>
      <c r="AK42" s="103">
        <v>43505</v>
      </c>
      <c r="AL42" s="118">
        <v>0.30027524983789422</v>
      </c>
      <c r="AM42" s="118">
        <v>0.288750014854251</v>
      </c>
      <c r="AN42" s="118">
        <v>0.5147208832543082</v>
      </c>
      <c r="AO42" s="118">
        <v>0.36019661224923499</v>
      </c>
      <c r="AP42" s="136">
        <v>0.1446149920179782</v>
      </c>
      <c r="AQ42" s="53"/>
      <c r="AR42" s="74">
        <v>43870</v>
      </c>
      <c r="AS42" s="141">
        <v>0.2526109815954875</v>
      </c>
      <c r="AT42" s="141">
        <v>0.26377099535599396</v>
      </c>
      <c r="AU42" s="141">
        <v>0.45801949443986778</v>
      </c>
      <c r="AV42" s="141">
        <v>0.35532103118386194</v>
      </c>
      <c r="AW42" s="142">
        <v>0.13133384294438538</v>
      </c>
      <c r="AY42" s="126" t="s">
        <v>592</v>
      </c>
      <c r="AZ42" s="127">
        <f>SUM(AZ$30:AZ36)</f>
        <v>-1.0745423002368577</v>
      </c>
      <c r="BA42" s="127">
        <f>SUM(BA$30:BA36)</f>
        <v>-4.5420747998251212</v>
      </c>
      <c r="BB42" s="127">
        <f>SUM(BB$30:BB36)</f>
        <v>-3.9122681767623293</v>
      </c>
      <c r="BC42" s="127">
        <f>SUM(BC$30:BC36)</f>
        <v>-3.3949829494175905</v>
      </c>
      <c r="BD42" s="128">
        <f>SUM(BD$30:BD36)</f>
        <v>-0.9832414116350674</v>
      </c>
    </row>
    <row r="43" spans="2:56">
      <c r="B43" s="74">
        <v>43506</v>
      </c>
      <c r="C43" s="117">
        <v>4.0554842195248337</v>
      </c>
      <c r="D43" s="117">
        <v>1.305462139658212</v>
      </c>
      <c r="E43" s="117">
        <v>2.8856269452636312</v>
      </c>
      <c r="F43" s="117">
        <v>2.4656509132166708</v>
      </c>
      <c r="G43" s="117">
        <v>0.8615635970808061</v>
      </c>
      <c r="H43" s="117">
        <v>0.70709656442487956</v>
      </c>
      <c r="I43" s="117">
        <v>0.1113771236804298</v>
      </c>
      <c r="J43" s="117">
        <v>4.8102303090276841</v>
      </c>
      <c r="K43" s="79">
        <v>17.202491811877149</v>
      </c>
      <c r="L43" s="53"/>
      <c r="M43" s="74">
        <v>43871</v>
      </c>
      <c r="N43" s="141">
        <v>2.9300748419774769</v>
      </c>
      <c r="O43" s="141">
        <v>1.2477554784521219</v>
      </c>
      <c r="P43" s="141">
        <v>2.2519743474420002</v>
      </c>
      <c r="Q43" s="141">
        <v>2.2109509296862675</v>
      </c>
      <c r="R43" s="141">
        <v>0.8319654517163948</v>
      </c>
      <c r="S43" s="141">
        <v>0.65677889854590377</v>
      </c>
      <c r="T43" s="141">
        <v>0.1075365332086908</v>
      </c>
      <c r="U43" s="141">
        <v>5.4549797526337827</v>
      </c>
      <c r="V43" s="145">
        <v>15.692016233662638</v>
      </c>
      <c r="AK43" s="103">
        <v>43506</v>
      </c>
      <c r="AL43" s="118">
        <v>0.3375826146470492</v>
      </c>
      <c r="AM43" s="118">
        <v>0.30394279206107649</v>
      </c>
      <c r="AN43" s="118">
        <v>0.53364760025299462</v>
      </c>
      <c r="AO43" s="118">
        <v>0.32401870812295719</v>
      </c>
      <c r="AP43" s="136">
        <v>0.1350014433707053</v>
      </c>
      <c r="AQ43" s="53"/>
      <c r="AR43" s="74">
        <v>43871</v>
      </c>
      <c r="AS43" s="141">
        <v>0.32691190328508429</v>
      </c>
      <c r="AT43" s="141">
        <v>0.2421133258721575</v>
      </c>
      <c r="AU43" s="141">
        <v>0.48508193846217146</v>
      </c>
      <c r="AV43" s="141">
        <v>0.281950354055923</v>
      </c>
      <c r="AW43" s="142">
        <v>0.11214223570049871</v>
      </c>
    </row>
    <row r="44" spans="2:56">
      <c r="B44" s="74">
        <v>43507</v>
      </c>
      <c r="C44" s="117">
        <v>3.819597838698523</v>
      </c>
      <c r="D44" s="117">
        <v>0.95608385725193323</v>
      </c>
      <c r="E44" s="117">
        <v>2.6232420747977971</v>
      </c>
      <c r="F44" s="117">
        <v>2.6544984787646704</v>
      </c>
      <c r="G44" s="117">
        <v>0.84785668395355207</v>
      </c>
      <c r="H44" s="117">
        <v>0.69161076634147167</v>
      </c>
      <c r="I44" s="117">
        <v>0.1113771236804298</v>
      </c>
      <c r="J44" s="117">
        <v>4.7759315639971422</v>
      </c>
      <c r="K44" s="79">
        <v>16.480198387485519</v>
      </c>
      <c r="L44" s="53"/>
      <c r="M44" s="74">
        <v>43872</v>
      </c>
      <c r="N44" s="141">
        <v>2.753589493642755</v>
      </c>
      <c r="O44" s="141">
        <v>1.07912947742668</v>
      </c>
      <c r="P44" s="141">
        <v>2.221053194177995</v>
      </c>
      <c r="Q44" s="141">
        <v>2.4488426722291714</v>
      </c>
      <c r="R44" s="141">
        <v>0.78508989977411769</v>
      </c>
      <c r="S44" s="141">
        <v>0.61378752454060637</v>
      </c>
      <c r="T44" s="141">
        <v>0.1075365332086908</v>
      </c>
      <c r="U44" s="141">
        <v>5.4386303425168467</v>
      </c>
      <c r="V44" s="145">
        <v>15.447659137516863</v>
      </c>
      <c r="Y44" s="88" t="s">
        <v>558</v>
      </c>
      <c r="Z44" s="82" t="s">
        <v>438</v>
      </c>
      <c r="AA44" s="84" t="s">
        <v>422</v>
      </c>
      <c r="AB44" s="84" t="s">
        <v>531</v>
      </c>
      <c r="AC44" s="84" t="s">
        <v>282</v>
      </c>
      <c r="AD44" s="82" t="s">
        <v>529</v>
      </c>
      <c r="AE44" s="82" t="s">
        <v>473</v>
      </c>
      <c r="AF44" s="82" t="s">
        <v>134</v>
      </c>
      <c r="AG44" s="82" t="s">
        <v>533</v>
      </c>
      <c r="AH44" s="85" t="s">
        <v>522</v>
      </c>
      <c r="AK44" s="103">
        <v>43507</v>
      </c>
      <c r="AL44" s="118">
        <v>0.33932778044152057</v>
      </c>
      <c r="AM44" s="118">
        <v>0.35465483300975476</v>
      </c>
      <c r="AN44" s="118">
        <v>0.64079421705140283</v>
      </c>
      <c r="AO44" s="118">
        <v>0.32731737963970398</v>
      </c>
      <c r="AP44" s="136">
        <v>0.13720720389098762</v>
      </c>
      <c r="AQ44" s="53"/>
      <c r="AR44" s="74">
        <v>43872</v>
      </c>
      <c r="AS44" s="141">
        <v>0.34531851396796759</v>
      </c>
      <c r="AT44" s="141">
        <v>0.30175522611200012</v>
      </c>
      <c r="AU44" s="141">
        <v>0.62070669775875487</v>
      </c>
      <c r="AV44" s="141">
        <v>0.2351193843918164</v>
      </c>
      <c r="AW44" s="142">
        <v>0.1150013455603876</v>
      </c>
      <c r="AY44" s="88" t="s">
        <v>558</v>
      </c>
      <c r="AZ44" s="82" t="s">
        <v>580</v>
      </c>
      <c r="BA44" s="84" t="s">
        <v>296</v>
      </c>
      <c r="BB44" s="84" t="s">
        <v>288</v>
      </c>
      <c r="BC44" s="84" t="s">
        <v>312</v>
      </c>
      <c r="BD44" s="135" t="s">
        <v>292</v>
      </c>
    </row>
    <row r="45" spans="2:56">
      <c r="B45" s="74">
        <v>43508</v>
      </c>
      <c r="C45" s="117">
        <v>3.6529882145082486</v>
      </c>
      <c r="D45" s="117">
        <v>0.68288777687934743</v>
      </c>
      <c r="E45" s="117">
        <v>2.5006295817846982</v>
      </c>
      <c r="F45" s="117">
        <v>2.8138075734010242</v>
      </c>
      <c r="G45" s="117">
        <v>0.81639125097127829</v>
      </c>
      <c r="H45" s="117">
        <v>0.65387050000610214</v>
      </c>
      <c r="I45" s="117">
        <v>0.1113771236804298</v>
      </c>
      <c r="J45" s="117">
        <v>4.8775240830872715</v>
      </c>
      <c r="K45" s="79">
        <v>16.1094761043184</v>
      </c>
      <c r="L45" s="53"/>
      <c r="M45" s="74">
        <v>43873</v>
      </c>
      <c r="N45" s="141">
        <v>2.589121697230508</v>
      </c>
      <c r="O45" s="141">
        <v>0.73283249475212797</v>
      </c>
      <c r="P45" s="141">
        <v>2.3215561342265452</v>
      </c>
      <c r="Q45" s="141">
        <v>2.5900670159705381</v>
      </c>
      <c r="R45" s="141">
        <v>0.7708703968192514</v>
      </c>
      <c r="S45" s="141">
        <v>0.4457810901300176</v>
      </c>
      <c r="T45" s="141">
        <v>0.1075365332086908</v>
      </c>
      <c r="U45" s="141">
        <v>5.3758001567517999</v>
      </c>
      <c r="V45" s="145">
        <v>14.93356551908948</v>
      </c>
      <c r="Y45" s="89" t="s">
        <v>534</v>
      </c>
      <c r="Z45" s="150">
        <f t="shared" ref="Z45:AH51" si="3">Z30/Z4</f>
        <v>-2.6626809112031281E-2</v>
      </c>
      <c r="AA45" s="150">
        <f t="shared" si="3"/>
        <v>0.13232656614467886</v>
      </c>
      <c r="AB45" s="150">
        <f t="shared" si="3"/>
        <v>-9.9540859469444021E-2</v>
      </c>
      <c r="AC45" s="150">
        <f t="shared" si="3"/>
        <v>-0.12419290765721593</v>
      </c>
      <c r="AD45" s="150">
        <f t="shared" si="3"/>
        <v>-0.16784386779511803</v>
      </c>
      <c r="AE45" s="150">
        <f t="shared" si="3"/>
        <v>-0.10628452532804233</v>
      </c>
      <c r="AF45" s="150">
        <f t="shared" si="3"/>
        <v>0</v>
      </c>
      <c r="AG45" s="150">
        <f t="shared" si="3"/>
        <v>6.2729103444731191E-2</v>
      </c>
      <c r="AH45" s="119">
        <f t="shared" si="3"/>
        <v>-2.4682658949033733E-2</v>
      </c>
      <c r="AK45" s="103">
        <v>43508</v>
      </c>
      <c r="AL45" s="118">
        <v>0.31275260153594175</v>
      </c>
      <c r="AM45" s="118">
        <v>0.38678765853703079</v>
      </c>
      <c r="AN45" s="118">
        <v>0.67681982912351923</v>
      </c>
      <c r="AO45" s="118">
        <v>0.36152907389717265</v>
      </c>
      <c r="AP45" s="136">
        <v>0.1492502124813278</v>
      </c>
      <c r="AQ45" s="53"/>
      <c r="AR45" s="74">
        <v>43873</v>
      </c>
      <c r="AS45" s="141">
        <v>0.34419700829846617</v>
      </c>
      <c r="AT45" s="141">
        <v>0.33637615351915429</v>
      </c>
      <c r="AU45" s="141">
        <v>0.64515356096398002</v>
      </c>
      <c r="AV45" s="141">
        <v>0.28280950806564892</v>
      </c>
      <c r="AW45" s="142">
        <v>0.1213570504090868</v>
      </c>
      <c r="AY45" s="89" t="s">
        <v>534</v>
      </c>
      <c r="AZ45" s="150">
        <f t="shared" ref="AZ45:BD51" si="4">AZ30/AZ4</f>
        <v>-0.11700745733026002</v>
      </c>
      <c r="BA45" s="150">
        <f t="shared" si="4"/>
        <v>-0.1334374076941407</v>
      </c>
      <c r="BB45" s="150">
        <f t="shared" si="4"/>
        <v>-0.14942484993921035</v>
      </c>
      <c r="BC45" s="150">
        <f t="shared" si="4"/>
        <v>-0.11221135629233983</v>
      </c>
      <c r="BD45" s="119">
        <f t="shared" si="4"/>
        <v>-4.0710245172214631E-2</v>
      </c>
    </row>
    <row r="46" spans="2:56">
      <c r="B46" s="74">
        <v>43509</v>
      </c>
      <c r="C46" s="117">
        <v>3.6414257983817753</v>
      </c>
      <c r="D46" s="117">
        <v>0.48578825564222861</v>
      </c>
      <c r="E46" s="117">
        <v>2.5651267812238401</v>
      </c>
      <c r="F46" s="117">
        <v>2.742307882920163</v>
      </c>
      <c r="G46" s="117">
        <v>0.80636729161119614</v>
      </c>
      <c r="H46" s="117">
        <v>0.65637838651347047</v>
      </c>
      <c r="I46" s="117">
        <v>0.1113771236804298</v>
      </c>
      <c r="J46" s="117">
        <v>4.9522115306946812</v>
      </c>
      <c r="K46" s="79">
        <v>15.960983050667783</v>
      </c>
      <c r="L46" s="53"/>
      <c r="M46" s="74">
        <v>43874</v>
      </c>
      <c r="N46" s="141">
        <v>2.4777851568343197</v>
      </c>
      <c r="O46" s="141">
        <v>0.44751578525179059</v>
      </c>
      <c r="P46" s="141">
        <v>2.4664971068976671</v>
      </c>
      <c r="Q46" s="141">
        <v>2.5599549247922466</v>
      </c>
      <c r="R46" s="141">
        <v>0.78060679931764598</v>
      </c>
      <c r="S46" s="141">
        <v>0.39208036267072471</v>
      </c>
      <c r="T46" s="141">
        <v>0.1075365332086908</v>
      </c>
      <c r="U46" s="141">
        <v>4.8803593154849745</v>
      </c>
      <c r="V46" s="145">
        <v>14.11233598445806</v>
      </c>
      <c r="Y46" s="89" t="s">
        <v>535</v>
      </c>
      <c r="Z46" s="150">
        <f t="shared" si="3"/>
        <v>-7.453161363900386E-2</v>
      </c>
      <c r="AA46" s="150">
        <f t="shared" si="3"/>
        <v>7.8590093776631356E-2</v>
      </c>
      <c r="AB46" s="150">
        <f t="shared" si="3"/>
        <v>-3.3159649621978524E-2</v>
      </c>
      <c r="AC46" s="150">
        <f t="shared" si="3"/>
        <v>-4.2834810523197472E-2</v>
      </c>
      <c r="AD46" s="150">
        <f t="shared" si="3"/>
        <v>-8.1057941141322296E-2</v>
      </c>
      <c r="AE46" s="150">
        <f t="shared" si="3"/>
        <v>1.5545057791341952E-4</v>
      </c>
      <c r="AF46" s="150">
        <f t="shared" si="3"/>
        <v>-1.2816183035801468E-15</v>
      </c>
      <c r="AG46" s="150">
        <f t="shared" si="3"/>
        <v>-2.6700945417998393E-2</v>
      </c>
      <c r="AH46" s="119">
        <f t="shared" si="3"/>
        <v>-3.712903245341153E-2</v>
      </c>
      <c r="AK46" s="103">
        <v>43509</v>
      </c>
      <c r="AL46" s="118">
        <v>0.28218823190209807</v>
      </c>
      <c r="AM46" s="118">
        <v>0.38904244820423006</v>
      </c>
      <c r="AN46" s="118">
        <v>0.64055503598277708</v>
      </c>
      <c r="AO46" s="118">
        <v>0.38116670511544948</v>
      </c>
      <c r="AP46" s="136">
        <v>0.14914016104481351</v>
      </c>
      <c r="AQ46" s="53"/>
      <c r="AR46" s="74">
        <v>43874</v>
      </c>
      <c r="AS46" s="141">
        <v>0.31932458036070061</v>
      </c>
      <c r="AT46" s="141">
        <v>0.30580800582737139</v>
      </c>
      <c r="AU46" s="141">
        <v>0.6492430781384253</v>
      </c>
      <c r="AV46" s="141">
        <v>0.31701057097128332</v>
      </c>
      <c r="AW46" s="142">
        <v>0.1166501315569861</v>
      </c>
      <c r="AY46" s="89" t="s">
        <v>535</v>
      </c>
      <c r="AZ46" s="150">
        <f t="shared" si="4"/>
        <v>4.8698920590811511E-2</v>
      </c>
      <c r="BA46" s="150">
        <f t="shared" si="4"/>
        <v>-7.2700376075343742E-2</v>
      </c>
      <c r="BB46" s="150">
        <f t="shared" si="4"/>
        <v>-4.8140181057601539E-2</v>
      </c>
      <c r="BC46" s="150">
        <f t="shared" si="4"/>
        <v>-7.3196665235924122E-2</v>
      </c>
      <c r="BD46" s="119">
        <f t="shared" si="4"/>
        <v>-9.8694282134534045E-2</v>
      </c>
    </row>
    <row r="47" spans="2:56">
      <c r="B47" s="74">
        <v>43510</v>
      </c>
      <c r="C47" s="117">
        <v>3.6469068324154881</v>
      </c>
      <c r="D47" s="117">
        <v>0.57371069483250769</v>
      </c>
      <c r="E47" s="117">
        <v>2.3396269055461421</v>
      </c>
      <c r="F47" s="117">
        <v>2.6096985660368057</v>
      </c>
      <c r="G47" s="117">
        <v>0.79746396383784468</v>
      </c>
      <c r="H47" s="117">
        <v>0.71240914310944969</v>
      </c>
      <c r="I47" s="117">
        <v>0.1113771236804298</v>
      </c>
      <c r="J47" s="117">
        <v>4.7867540302862235</v>
      </c>
      <c r="K47" s="79">
        <v>15.577947259744894</v>
      </c>
      <c r="L47" s="53"/>
      <c r="M47" s="74">
        <v>43875</v>
      </c>
      <c r="N47" s="141">
        <v>2.978606492398717</v>
      </c>
      <c r="O47" s="141">
        <v>0.49526379642371149</v>
      </c>
      <c r="P47" s="141">
        <v>2.8811722830619559</v>
      </c>
      <c r="Q47" s="141">
        <v>2.3939372320520356</v>
      </c>
      <c r="R47" s="141">
        <v>0.77216547024258908</v>
      </c>
      <c r="S47" s="141">
        <v>0.43227022913251839</v>
      </c>
      <c r="T47" s="141">
        <v>0.1075365332086908</v>
      </c>
      <c r="U47" s="141">
        <v>4.6489536690446229</v>
      </c>
      <c r="V47" s="145">
        <v>14.709905705564841</v>
      </c>
      <c r="Y47" s="89" t="s">
        <v>536</v>
      </c>
      <c r="Z47" s="150">
        <f t="shared" si="3"/>
        <v>-1.711123128905909E-2</v>
      </c>
      <c r="AA47" s="150">
        <f t="shared" si="3"/>
        <v>-5.1782803307090799E-2</v>
      </c>
      <c r="AB47" s="150">
        <f t="shared" si="3"/>
        <v>-0.13422519764312771</v>
      </c>
      <c r="AC47" s="150">
        <f t="shared" si="3"/>
        <v>8.4615070356597794E-2</v>
      </c>
      <c r="AD47" s="150">
        <f t="shared" si="3"/>
        <v>-0.10386881085923814</v>
      </c>
      <c r="AE47" s="150">
        <f t="shared" si="3"/>
        <v>-4.8365824908761221E-2</v>
      </c>
      <c r="AF47" s="150">
        <f t="shared" si="3"/>
        <v>0</v>
      </c>
      <c r="AG47" s="150">
        <f t="shared" si="3"/>
        <v>-9.381658302854419E-2</v>
      </c>
      <c r="AH47" s="119">
        <f t="shared" si="3"/>
        <v>-4.9894268199916686E-2</v>
      </c>
      <c r="AK47" s="103">
        <v>43510</v>
      </c>
      <c r="AL47" s="118">
        <v>0.31450250844545541</v>
      </c>
      <c r="AM47" s="118">
        <v>0.34826589840344357</v>
      </c>
      <c r="AN47" s="118">
        <v>0.61852279995319659</v>
      </c>
      <c r="AO47" s="118">
        <v>0.35431521163975627</v>
      </c>
      <c r="AP47" s="136">
        <v>0.14603519485229752</v>
      </c>
      <c r="AQ47" s="53"/>
      <c r="AR47" s="74">
        <v>43875</v>
      </c>
      <c r="AS47" s="141">
        <v>0.30170605720676347</v>
      </c>
      <c r="AT47" s="141">
        <v>0.28349233733736456</v>
      </c>
      <c r="AU47" s="141">
        <v>0.57739291962263406</v>
      </c>
      <c r="AV47" s="141">
        <v>0.28666017536104577</v>
      </c>
      <c r="AW47" s="142">
        <v>0.1261750183136946</v>
      </c>
      <c r="AY47" s="89" t="s">
        <v>536</v>
      </c>
      <c r="AZ47" s="150">
        <f t="shared" si="4"/>
        <v>8.3407721446571589E-2</v>
      </c>
      <c r="BA47" s="150">
        <f t="shared" si="4"/>
        <v>6.7659747826545158E-2</v>
      </c>
      <c r="BB47" s="150">
        <f t="shared" si="4"/>
        <v>9.975783140191867E-2</v>
      </c>
      <c r="BC47" s="150">
        <f t="shared" si="4"/>
        <v>0.1171349922136094</v>
      </c>
      <c r="BD47" s="119">
        <f t="shared" si="4"/>
        <v>4.4475910858476922E-2</v>
      </c>
    </row>
    <row r="48" spans="2:56">
      <c r="B48" s="74">
        <v>43511</v>
      </c>
      <c r="C48" s="117">
        <v>3.657411155212122</v>
      </c>
      <c r="D48" s="117">
        <v>0.62420763681401514</v>
      </c>
      <c r="E48" s="117">
        <v>2.2775519687571002</v>
      </c>
      <c r="F48" s="117">
        <v>2.5076271528652545</v>
      </c>
      <c r="G48" s="117">
        <v>0.7527410005420353</v>
      </c>
      <c r="H48" s="117">
        <v>0.64661515336184083</v>
      </c>
      <c r="I48" s="117">
        <v>0.1113771236804298</v>
      </c>
      <c r="J48" s="117">
        <v>4.5856809644578451</v>
      </c>
      <c r="K48" s="79">
        <v>15.163212155690644</v>
      </c>
      <c r="L48" s="53"/>
      <c r="M48" s="74">
        <v>43876</v>
      </c>
      <c r="N48" s="141">
        <v>3.7329487047337038</v>
      </c>
      <c r="O48" s="141">
        <v>0.56638852174148846</v>
      </c>
      <c r="P48" s="141">
        <v>2.8206134070420039</v>
      </c>
      <c r="Q48" s="141">
        <v>2.2674386439642538</v>
      </c>
      <c r="R48" s="141">
        <v>0.76693321888662391</v>
      </c>
      <c r="S48" s="141">
        <v>0.43223090823590771</v>
      </c>
      <c r="T48" s="141">
        <v>0.1075365332086908</v>
      </c>
      <c r="U48" s="141">
        <v>4.6134894748571647</v>
      </c>
      <c r="V48" s="145">
        <v>15.307579412669838</v>
      </c>
      <c r="Y48" s="89" t="s">
        <v>537</v>
      </c>
      <c r="Z48" s="150">
        <f t="shared" si="3"/>
        <v>7.2903518696733283E-2</v>
      </c>
      <c r="AA48" s="150">
        <f t="shared" si="3"/>
        <v>3.3824257438024245E-2</v>
      </c>
      <c r="AB48" s="150">
        <f t="shared" si="3"/>
        <v>9.4976640915896138E-2</v>
      </c>
      <c r="AC48" s="150">
        <f t="shared" si="3"/>
        <v>-7.7430932152798768E-2</v>
      </c>
      <c r="AD48" s="150">
        <f t="shared" si="3"/>
        <v>3.5623459269628885E-2</v>
      </c>
      <c r="AE48" s="150">
        <f t="shared" si="3"/>
        <v>8.6370156324009476E-2</v>
      </c>
      <c r="AF48" s="150">
        <f t="shared" si="3"/>
        <v>0</v>
      </c>
      <c r="AG48" s="150">
        <f t="shared" si="3"/>
        <v>-1.720745758555231E-2</v>
      </c>
      <c r="AH48" s="119">
        <f t="shared" si="3"/>
        <v>1.6473240714770087E-2</v>
      </c>
      <c r="AK48" s="103">
        <v>43511</v>
      </c>
      <c r="AL48" s="118">
        <v>0.30629203911530406</v>
      </c>
      <c r="AM48" s="118">
        <v>0.32372641235731958</v>
      </c>
      <c r="AN48" s="118">
        <v>0.57388316872078782</v>
      </c>
      <c r="AO48" s="118">
        <v>0.33414382805577009</v>
      </c>
      <c r="AP48" s="136">
        <v>0.1444482259974228</v>
      </c>
      <c r="AQ48" s="53"/>
      <c r="AR48" s="74">
        <v>43876</v>
      </c>
      <c r="AS48" s="141">
        <v>0.24557210112663591</v>
      </c>
      <c r="AT48" s="141">
        <v>0.27389563625663849</v>
      </c>
      <c r="AU48" s="141">
        <v>0.5249396456140919</v>
      </c>
      <c r="AV48" s="141">
        <v>0.31180240203656412</v>
      </c>
      <c r="AW48" s="142">
        <v>0.12608821760013469</v>
      </c>
      <c r="AY48" s="89" t="s">
        <v>537</v>
      </c>
      <c r="AZ48" s="150">
        <f t="shared" si="4"/>
        <v>-7.9903769181211615E-2</v>
      </c>
      <c r="BA48" s="150">
        <f t="shared" si="4"/>
        <v>-0.22276556656632346</v>
      </c>
      <c r="BB48" s="150">
        <f t="shared" si="4"/>
        <v>-9.739211663997896E-2</v>
      </c>
      <c r="BC48" s="150">
        <f t="shared" si="4"/>
        <v>-8.0198858977417631E-2</v>
      </c>
      <c r="BD48" s="119">
        <f t="shared" si="4"/>
        <v>-8.4749762132037068E-2</v>
      </c>
    </row>
    <row r="49" spans="2:56">
      <c r="B49" s="74">
        <v>43512</v>
      </c>
      <c r="C49" s="117">
        <v>3.6977992330862763</v>
      </c>
      <c r="D49" s="117">
        <v>0.76024631843992352</v>
      </c>
      <c r="E49" s="117">
        <v>2.555846511975536</v>
      </c>
      <c r="F49" s="117">
        <v>2.4234847619493514</v>
      </c>
      <c r="G49" s="117">
        <v>0.70171682582770734</v>
      </c>
      <c r="H49" s="117">
        <v>0.61247090303960694</v>
      </c>
      <c r="I49" s="117">
        <v>0.1113771236804298</v>
      </c>
      <c r="J49" s="117">
        <v>4.6783849202938708</v>
      </c>
      <c r="K49" s="79">
        <v>15.541326598292704</v>
      </c>
      <c r="L49" s="53"/>
      <c r="M49" s="74">
        <v>43877</v>
      </c>
      <c r="N49" s="141">
        <v>3.8182113404010249</v>
      </c>
      <c r="O49" s="141">
        <v>0.53631624708425896</v>
      </c>
      <c r="P49" s="141">
        <v>2.332810002622252</v>
      </c>
      <c r="Q49" s="141">
        <v>1.9212723341946634</v>
      </c>
      <c r="R49" s="141">
        <v>0.7407298583671672</v>
      </c>
      <c r="S49" s="141">
        <v>0.46635729711802781</v>
      </c>
      <c r="T49" s="141">
        <v>0.1075365332086908</v>
      </c>
      <c r="U49" s="141">
        <v>4.5306269795338174</v>
      </c>
      <c r="V49" s="145">
        <v>14.453860592529903</v>
      </c>
      <c r="Y49" s="89" t="s">
        <v>538</v>
      </c>
      <c r="Z49" s="150">
        <f t="shared" si="3"/>
        <v>-1.0493746376403575E-2</v>
      </c>
      <c r="AA49" s="150">
        <f t="shared" si="3"/>
        <v>-1.2063853425338555E-2</v>
      </c>
      <c r="AB49" s="150">
        <f t="shared" si="3"/>
        <v>9.3304803993530909E-3</v>
      </c>
      <c r="AC49" s="150">
        <f t="shared" si="3"/>
        <v>-0.13745491126404832</v>
      </c>
      <c r="AD49" s="150">
        <f t="shared" si="3"/>
        <v>0.13826579788487675</v>
      </c>
      <c r="AE49" s="150">
        <f t="shared" si="3"/>
        <v>7.329746910365348E-3</v>
      </c>
      <c r="AF49" s="150">
        <f t="shared" si="3"/>
        <v>0</v>
      </c>
      <c r="AG49" s="150">
        <f t="shared" si="3"/>
        <v>4.8270036518067015E-2</v>
      </c>
      <c r="AH49" s="119">
        <f t="shared" si="3"/>
        <v>-1.4179360780813426E-2</v>
      </c>
      <c r="AK49" s="103">
        <v>43512</v>
      </c>
      <c r="AL49" s="118">
        <v>0.261388896583787</v>
      </c>
      <c r="AM49" s="118">
        <v>0.31594818357361421</v>
      </c>
      <c r="AN49" s="118">
        <v>0.54172253048064756</v>
      </c>
      <c r="AO49" s="118">
        <v>0.34163749154493639</v>
      </c>
      <c r="AP49" s="136">
        <v>0.13901165229509188</v>
      </c>
      <c r="AQ49" s="53"/>
      <c r="AR49" s="74">
        <v>43877</v>
      </c>
      <c r="AS49" s="141">
        <v>0.27873589492632989</v>
      </c>
      <c r="AT49" s="141">
        <v>0.21275466536920359</v>
      </c>
      <c r="AU49" s="141">
        <v>0.32681169720392961</v>
      </c>
      <c r="AV49" s="141">
        <v>0.3151149078335152</v>
      </c>
      <c r="AW49" s="142">
        <v>0.11519715934136091</v>
      </c>
      <c r="AY49" s="89" t="s">
        <v>538</v>
      </c>
      <c r="AZ49" s="150">
        <f t="shared" si="4"/>
        <v>-0.1077000831394003</v>
      </c>
      <c r="BA49" s="150">
        <f t="shared" si="4"/>
        <v>-0.24091134308358797</v>
      </c>
      <c r="BB49" s="150">
        <f t="shared" si="4"/>
        <v>-0.13185812320539961</v>
      </c>
      <c r="BC49" s="150">
        <f t="shared" si="4"/>
        <v>-0.3695004087541372</v>
      </c>
      <c r="BD49" s="119">
        <f t="shared" si="4"/>
        <v>-9.8647678657906079E-2</v>
      </c>
    </row>
    <row r="50" spans="2:56">
      <c r="B50" s="74">
        <v>43513</v>
      </c>
      <c r="C50" s="117">
        <v>3.645056931783234</v>
      </c>
      <c r="D50" s="117">
        <v>0.77415431472687468</v>
      </c>
      <c r="E50" s="117">
        <v>2.6959796511386078</v>
      </c>
      <c r="F50" s="117">
        <v>2.3701355827445765</v>
      </c>
      <c r="G50" s="117">
        <v>0.68853047849547244</v>
      </c>
      <c r="H50" s="117">
        <v>0.64953920339200011</v>
      </c>
      <c r="I50" s="117">
        <v>0.1113771236804298</v>
      </c>
      <c r="J50" s="117">
        <v>4.9397484669760168</v>
      </c>
      <c r="K50" s="79">
        <v>15.874521752937214</v>
      </c>
      <c r="L50" s="53"/>
      <c r="M50" s="74">
        <v>43878</v>
      </c>
      <c r="N50" s="141">
        <v>3.552877455122625</v>
      </c>
      <c r="O50" s="141">
        <v>0.50598376965067227</v>
      </c>
      <c r="P50" s="141">
        <v>2.1716252683994806</v>
      </c>
      <c r="Q50" s="141">
        <v>2.1397373597909537</v>
      </c>
      <c r="R50" s="141">
        <v>0.67484026096278371</v>
      </c>
      <c r="S50" s="141">
        <v>0.60241007887615416</v>
      </c>
      <c r="T50" s="141">
        <v>0.1075365332086908</v>
      </c>
      <c r="U50" s="141">
        <v>4.6040732587043678</v>
      </c>
      <c r="V50" s="145">
        <v>14.359083984715729</v>
      </c>
      <c r="Y50" s="89" t="s">
        <v>589</v>
      </c>
      <c r="Z50" s="150">
        <f t="shared" si="3"/>
        <v>3.8296309606756574E-4</v>
      </c>
      <c r="AA50" s="150">
        <f t="shared" si="3"/>
        <v>-2.1273699577389199E-2</v>
      </c>
      <c r="AB50" s="150">
        <f t="shared" si="3"/>
        <v>-7.2252723934399443E-3</v>
      </c>
      <c r="AC50" s="150">
        <f t="shared" si="3"/>
        <v>0.10718121606232933</v>
      </c>
      <c r="AD50" s="150">
        <f t="shared" si="3"/>
        <v>6.35603898591445E-2</v>
      </c>
      <c r="AE50" s="150">
        <f t="shared" si="3"/>
        <v>-4.979303094022005E-2</v>
      </c>
      <c r="AF50" s="150">
        <f t="shared" si="3"/>
        <v>0</v>
      </c>
      <c r="AG50" s="150">
        <f t="shared" si="3"/>
        <v>3.7639779397373098E-2</v>
      </c>
      <c r="AH50" s="119">
        <f t="shared" si="3"/>
        <v>2.387911072010061E-2</v>
      </c>
      <c r="AK50" s="103">
        <v>43513</v>
      </c>
      <c r="AL50" s="118">
        <v>0.261944568930355</v>
      </c>
      <c r="AM50" s="118">
        <v>0.2914166459108064</v>
      </c>
      <c r="AN50" s="118">
        <v>0.54001144682393576</v>
      </c>
      <c r="AO50" s="118">
        <v>0.3360954482912813</v>
      </c>
      <c r="AP50" s="136">
        <v>0.1446372024144191</v>
      </c>
      <c r="AQ50" s="53"/>
      <c r="AR50" s="74">
        <v>43878</v>
      </c>
      <c r="AS50" s="141">
        <v>0.3046371200460668</v>
      </c>
      <c r="AT50" s="141">
        <v>0.27867079676734441</v>
      </c>
      <c r="AU50" s="141">
        <v>0.46131622099784736</v>
      </c>
      <c r="AV50" s="141">
        <v>0.30031051322864566</v>
      </c>
      <c r="AW50" s="142">
        <v>0.1198868622796057</v>
      </c>
      <c r="AY50" s="89" t="s">
        <v>589</v>
      </c>
      <c r="AZ50" s="150">
        <f t="shared" si="4"/>
        <v>-4.8389831343285179E-2</v>
      </c>
      <c r="BA50" s="150">
        <f t="shared" si="4"/>
        <v>4.0067548799794205E-2</v>
      </c>
      <c r="BB50" s="150">
        <f t="shared" si="4"/>
        <v>0.43244943589601825</v>
      </c>
      <c r="BC50" s="150">
        <f t="shared" si="4"/>
        <v>0.13057871157693612</v>
      </c>
      <c r="BD50" s="119">
        <f t="shared" si="4"/>
        <v>4.9946915648623096E-3</v>
      </c>
    </row>
    <row r="51" spans="2:56">
      <c r="B51" s="74">
        <v>43514</v>
      </c>
      <c r="C51" s="117">
        <v>3.579873150088837</v>
      </c>
      <c r="D51" s="117">
        <v>0.6129564099678475</v>
      </c>
      <c r="E51" s="117">
        <v>2.7391455680358407</v>
      </c>
      <c r="F51" s="117">
        <v>2.4107380661545816</v>
      </c>
      <c r="G51" s="117">
        <v>0.74656395374301321</v>
      </c>
      <c r="H51" s="117">
        <v>0.53791019569007104</v>
      </c>
      <c r="I51" s="117">
        <v>0.1113771236804298</v>
      </c>
      <c r="J51" s="117">
        <v>4.9802426341376611</v>
      </c>
      <c r="K51" s="79">
        <v>15.718807101498282</v>
      </c>
      <c r="L51" s="53"/>
      <c r="M51" s="74">
        <v>43879</v>
      </c>
      <c r="N51" s="141">
        <v>3.2290059007812069</v>
      </c>
      <c r="O51" s="141">
        <v>0.51387270129942342</v>
      </c>
      <c r="P51" s="141">
        <v>2.1209455919684879</v>
      </c>
      <c r="Q51" s="141">
        <v>2.3600538643899394</v>
      </c>
      <c r="R51" s="141">
        <v>0.63113942685870827</v>
      </c>
      <c r="S51" s="141">
        <v>0.64904736887818759</v>
      </c>
      <c r="T51" s="141">
        <v>0.1075365332086908</v>
      </c>
      <c r="U51" s="141">
        <v>4.5465117367585988</v>
      </c>
      <c r="V51" s="145">
        <v>14.158113124143242</v>
      </c>
      <c r="Y51" s="89" t="s">
        <v>590</v>
      </c>
      <c r="Z51" s="150">
        <f t="shared" si="3"/>
        <v>-3.3751818956800551E-2</v>
      </c>
      <c r="AA51" s="150">
        <f t="shared" si="3"/>
        <v>-3.4715229418709408E-2</v>
      </c>
      <c r="AB51" s="150">
        <f t="shared" si="3"/>
        <v>-2.9631814439935553E-2</v>
      </c>
      <c r="AC51" s="150">
        <f t="shared" si="3"/>
        <v>2.9266527395674896E-2</v>
      </c>
      <c r="AD51" s="150">
        <f t="shared" si="3"/>
        <v>-0.19232088501511704</v>
      </c>
      <c r="AE51" s="150">
        <f t="shared" si="3"/>
        <v>-3.6770121598280428E-2</v>
      </c>
      <c r="AF51" s="150">
        <f t="shared" si="3"/>
        <v>-3.2258064516129024E-2</v>
      </c>
      <c r="AG51" s="150">
        <f t="shared" si="3"/>
        <v>1.3667688892275833E-3</v>
      </c>
      <c r="AH51" s="119">
        <f t="shared" si="3"/>
        <v>-1.8529701689591914E-2</v>
      </c>
      <c r="AK51" s="103">
        <v>43514</v>
      </c>
      <c r="AL51" s="118">
        <v>0.28792905645146971</v>
      </c>
      <c r="AM51" s="118">
        <v>0.30557649568765155</v>
      </c>
      <c r="AN51" s="118">
        <v>0.5335291823981072</v>
      </c>
      <c r="AO51" s="118">
        <v>0.33369433632969869</v>
      </c>
      <c r="AP51" s="136">
        <v>0.14429396901399999</v>
      </c>
      <c r="AQ51" s="53"/>
      <c r="AR51" s="74">
        <v>43879</v>
      </c>
      <c r="AS51" s="141">
        <v>0.32011991820415303</v>
      </c>
      <c r="AT51" s="141">
        <v>0.31772908324825483</v>
      </c>
      <c r="AU51" s="141">
        <v>0.54596517938773126</v>
      </c>
      <c r="AV51" s="141">
        <v>0.29010037495144281</v>
      </c>
      <c r="AW51" s="142">
        <v>0.13437936300435252</v>
      </c>
      <c r="AY51" s="89" t="s">
        <v>590</v>
      </c>
      <c r="AZ51" s="150">
        <f t="shared" si="4"/>
        <v>0.16191715790496408</v>
      </c>
      <c r="BA51" s="150">
        <f t="shared" si="4"/>
        <v>1.0009751725556912E-2</v>
      </c>
      <c r="BB51" s="150">
        <f t="shared" si="4"/>
        <v>3.7558261396683926E-3</v>
      </c>
      <c r="BC51" s="150">
        <f t="shared" si="4"/>
        <v>-2.2471980790293365E-2</v>
      </c>
      <c r="BD51" s="119">
        <f t="shared" si="4"/>
        <v>-3.0199251049728083E-2</v>
      </c>
    </row>
    <row r="52" spans="2:56">
      <c r="B52" s="74">
        <v>43515</v>
      </c>
      <c r="C52" s="117">
        <v>3.448952728520597</v>
      </c>
      <c r="D52" s="117">
        <v>0.52200640600753512</v>
      </c>
      <c r="E52" s="117">
        <v>2.9541745660123753</v>
      </c>
      <c r="F52" s="117">
        <v>2.4615758155674961</v>
      </c>
      <c r="G52" s="117">
        <v>0.79555614258267737</v>
      </c>
      <c r="H52" s="117">
        <v>0.47023796580391714</v>
      </c>
      <c r="I52" s="117">
        <v>0.1113771236804298</v>
      </c>
      <c r="J52" s="117">
        <v>4.951447233902325</v>
      </c>
      <c r="K52" s="79">
        <v>15.715327982077355</v>
      </c>
      <c r="L52" s="53"/>
      <c r="M52" s="74">
        <v>43880</v>
      </c>
      <c r="N52" s="141">
        <v>3.0743648419530718</v>
      </c>
      <c r="O52" s="141">
        <v>0.43791877133797891</v>
      </c>
      <c r="P52" s="141">
        <v>2.3500226483656088</v>
      </c>
      <c r="Q52" s="141">
        <v>2.4841348134539452</v>
      </c>
      <c r="R52" s="141">
        <v>0.62168970310465932</v>
      </c>
      <c r="S52" s="141">
        <v>0.58922679475178141</v>
      </c>
      <c r="T52" s="141">
        <v>0.1075365332086908</v>
      </c>
      <c r="U52" s="141">
        <v>4.2319340873907993</v>
      </c>
      <c r="V52" s="145">
        <v>13.896828193566535</v>
      </c>
      <c r="Y52" s="121" t="s">
        <v>578</v>
      </c>
      <c r="Z52" s="129">
        <f>Z37/SUM(Z$4:Z5)</f>
        <v>-4.9035194487482503E-2</v>
      </c>
      <c r="AA52" s="129">
        <f>AA37/SUM(AA$4:AA5)</f>
        <v>0.1140841537068428</v>
      </c>
      <c r="AB52" s="129">
        <f>AB37/SUM(AB$4:AB5)</f>
        <v>-6.8344617095827634E-2</v>
      </c>
      <c r="AC52" s="129">
        <f>AC37/SUM(AC$4:AC5)</f>
        <v>-8.8810057725527247E-2</v>
      </c>
      <c r="AD52" s="129">
        <f>AD37/SUM(AD$4:AD5)</f>
        <v>-0.12846887890834296</v>
      </c>
      <c r="AE52" s="129">
        <f>AE37/SUM(AE$4:AE5)</f>
        <v>-5.769770952374597E-2</v>
      </c>
      <c r="AF52" s="129">
        <f>AF37/SUM(AF$4:AF5)</f>
        <v>-6.4080915179007371E-16</v>
      </c>
      <c r="AG52" s="129">
        <f>AG37/SUM(AG$4:AG5)</f>
        <v>2.2307111326702465E-2</v>
      </c>
      <c r="AH52" s="130">
        <f>AH37/SUM(AH$4:AH5)</f>
        <v>-3.0259232919195935E-2</v>
      </c>
      <c r="AK52" s="103">
        <v>43515</v>
      </c>
      <c r="AL52" s="118">
        <v>0.3022273109616877</v>
      </c>
      <c r="AM52" s="118">
        <v>0.32792409117942239</v>
      </c>
      <c r="AN52" s="118">
        <v>0.55036613019179503</v>
      </c>
      <c r="AO52" s="118">
        <v>0.3434584544915622</v>
      </c>
      <c r="AP52" s="136">
        <v>0.1453898295353401</v>
      </c>
      <c r="AQ52" s="53"/>
      <c r="AR52" s="74">
        <v>43880</v>
      </c>
      <c r="AS52" s="141">
        <v>0.31777258630263511</v>
      </c>
      <c r="AT52" s="141">
        <v>0.31231799911825364</v>
      </c>
      <c r="AU52" s="141">
        <v>0.59904633437861643</v>
      </c>
      <c r="AV52" s="141">
        <v>0.30650962186718611</v>
      </c>
      <c r="AW52" s="142">
        <v>0.13878126827837459</v>
      </c>
      <c r="AY52" s="121" t="s">
        <v>578</v>
      </c>
      <c r="AZ52" s="129">
        <f>AZ37/SUM(AZ$4:AZ5)</f>
        <v>-4.2435124142250237E-2</v>
      </c>
      <c r="BA52" s="129">
        <f>BA37/SUM(BA$4:BA5)</f>
        <v>-0.10690473324199483</v>
      </c>
      <c r="BB52" s="129">
        <f>BB37/SUM(BB$4:BB5)</f>
        <v>-0.10614491113514762</v>
      </c>
      <c r="BC52" s="129">
        <f>BC37/SUM(BC$4:BC5)</f>
        <v>-9.5359523517869429E-2</v>
      </c>
      <c r="BD52" s="130">
        <f>BD37/SUM(BD$4:BD5)</f>
        <v>-6.6713644550868881E-2</v>
      </c>
    </row>
    <row r="53" spans="2:56">
      <c r="B53" s="74">
        <v>43516</v>
      </c>
      <c r="C53" s="117">
        <v>3.3442017994473456</v>
      </c>
      <c r="D53" s="117">
        <v>0.52160878143829081</v>
      </c>
      <c r="E53" s="117">
        <v>2.7699906933718488</v>
      </c>
      <c r="F53" s="117">
        <v>2.4383690920499674</v>
      </c>
      <c r="G53" s="117">
        <v>0.73868264922226767</v>
      </c>
      <c r="H53" s="117">
        <v>0.4552813414428632</v>
      </c>
      <c r="I53" s="117">
        <v>0.1113771236804298</v>
      </c>
      <c r="J53" s="117">
        <v>5.0792466423692684</v>
      </c>
      <c r="K53" s="79">
        <v>15.458758123022282</v>
      </c>
      <c r="L53" s="53"/>
      <c r="M53" s="74">
        <v>43881</v>
      </c>
      <c r="N53" s="141">
        <v>2.8893591218475492</v>
      </c>
      <c r="O53" s="141">
        <v>0.43622515038219134</v>
      </c>
      <c r="P53" s="141">
        <v>2.676090846530693</v>
      </c>
      <c r="Q53" s="141">
        <v>2.4345798876126312</v>
      </c>
      <c r="R53" s="141">
        <v>0.6246903323178109</v>
      </c>
      <c r="S53" s="141">
        <v>0.54247571110958459</v>
      </c>
      <c r="T53" s="141">
        <v>0.1075365332086908</v>
      </c>
      <c r="U53" s="141">
        <v>4.2072154032194193</v>
      </c>
      <c r="V53" s="145">
        <v>13.918172986228573</v>
      </c>
      <c r="Y53" s="124" t="s">
        <v>569</v>
      </c>
      <c r="Z53" s="154">
        <f>Z38/SUM(Z$4:Z6)</f>
        <v>-4.0727437930868346E-2</v>
      </c>
      <c r="AA53" s="154">
        <f>AA38/SUM(AA$4:AA6)</f>
        <v>8.6496912012695409E-2</v>
      </c>
      <c r="AB53" s="154">
        <f>AB38/SUM(AB$4:AB6)</f>
        <v>-8.8172630482718437E-2</v>
      </c>
      <c r="AC53" s="154">
        <f>AC38/SUM(AC$4:AC6)</f>
        <v>-3.9677113376107437E-2</v>
      </c>
      <c r="AD53" s="154">
        <f>AD38/SUM(AD$4:AD6)</f>
        <v>-0.12159911894723932</v>
      </c>
      <c r="AE53" s="154">
        <f>AE38/SUM(AE$4:AE6)</f>
        <v>-5.5021163538024088E-2</v>
      </c>
      <c r="AF53" s="154">
        <f>AF38/SUM(AF$4:AF6)</f>
        <v>-4.2720610119338252E-16</v>
      </c>
      <c r="AG53" s="154">
        <f>AG38/SUM(AG$4:AG6)</f>
        <v>-9.2545520987485277E-3</v>
      </c>
      <c r="AH53" s="131">
        <f>AH38/SUM(AH$4:AH6)</f>
        <v>-3.5583532022427727E-2</v>
      </c>
      <c r="AK53" s="103">
        <v>43516</v>
      </c>
      <c r="AL53" s="118">
        <v>0.26752433344300081</v>
      </c>
      <c r="AM53" s="118">
        <v>0.33307187334997806</v>
      </c>
      <c r="AN53" s="118">
        <v>0.55910864783122038</v>
      </c>
      <c r="AO53" s="118">
        <v>0.34747661127413659</v>
      </c>
      <c r="AP53" s="136">
        <v>0.14473116425791782</v>
      </c>
      <c r="AQ53" s="53"/>
      <c r="AR53" s="74">
        <v>43881</v>
      </c>
      <c r="AS53" s="141">
        <v>0.2998586729759633</v>
      </c>
      <c r="AT53" s="141">
        <v>0.29942640820123528</v>
      </c>
      <c r="AU53" s="141">
        <v>0.55620370210971637</v>
      </c>
      <c r="AV53" s="141">
        <v>0.32579891848945658</v>
      </c>
      <c r="AW53" s="142">
        <v>0.13832935500099378</v>
      </c>
      <c r="AY53" s="124" t="s">
        <v>569</v>
      </c>
      <c r="AZ53" s="154">
        <f>AZ38/SUM(AZ$4:AZ6)</f>
        <v>-3.2780498719521723E-3</v>
      </c>
      <c r="BA53" s="154">
        <f>BA38/SUM(BA$4:BA6)</f>
        <v>-5.7176647572515109E-2</v>
      </c>
      <c r="BB53" s="154">
        <f>BB38/SUM(BB$4:BB6)</f>
        <v>-4.8381211358677213E-2</v>
      </c>
      <c r="BC53" s="154">
        <f>BC38/SUM(BC$4:BC6)</f>
        <v>-3.8870723784665336E-2</v>
      </c>
      <c r="BD53" s="131">
        <f>BD38/SUM(BD$4:BD6)</f>
        <v>-3.4984021765137652E-2</v>
      </c>
    </row>
    <row r="54" spans="2:56">
      <c r="B54" s="74">
        <v>43517</v>
      </c>
      <c r="C54" s="117">
        <v>3.300403062210238</v>
      </c>
      <c r="D54" s="117">
        <v>0.47717002003189268</v>
      </c>
      <c r="E54" s="117">
        <v>2.5126559012083973</v>
      </c>
      <c r="F54" s="117">
        <v>2.3057306794221653</v>
      </c>
      <c r="G54" s="117">
        <v>0.73785702849180934</v>
      </c>
      <c r="H54" s="117">
        <v>0.54713964870736997</v>
      </c>
      <c r="I54" s="117">
        <v>0.1113771236804298</v>
      </c>
      <c r="J54" s="117">
        <v>4.8257948212844664</v>
      </c>
      <c r="K54" s="79">
        <v>14.818128285036771</v>
      </c>
      <c r="L54" s="53"/>
      <c r="M54" s="74">
        <v>43882</v>
      </c>
      <c r="N54" s="141">
        <v>2.8486981494312458</v>
      </c>
      <c r="O54" s="141">
        <v>0.55698868880357955</v>
      </c>
      <c r="P54" s="141">
        <v>2.7888697834809482</v>
      </c>
      <c r="Q54" s="141">
        <v>2.4770301946797422</v>
      </c>
      <c r="R54" s="141">
        <v>0.64330107232096256</v>
      </c>
      <c r="S54" s="141">
        <v>0.48236937730714496</v>
      </c>
      <c r="T54" s="141">
        <v>0.1075365332086908</v>
      </c>
      <c r="U54" s="141">
        <v>4.0302528134988416</v>
      </c>
      <c r="V54" s="145">
        <v>13.935046612731156</v>
      </c>
      <c r="Y54" s="124" t="s">
        <v>579</v>
      </c>
      <c r="Z54" s="154">
        <f>Z39/SUM(Z$4:Z7)</f>
        <v>-2.2729783430638001E-2</v>
      </c>
      <c r="AA54" s="154">
        <f>AA39/SUM(AA$4:AA7)</f>
        <v>8.072579415192678E-2</v>
      </c>
      <c r="AB54" s="154">
        <f>AB39/SUM(AB$4:AB7)</f>
        <v>-5.6701293142092594E-2</v>
      </c>
      <c r="AC54" s="154">
        <f>AC39/SUM(AC$4:AC7)</f>
        <v>-4.6683877902957902E-2</v>
      </c>
      <c r="AD54" s="154">
        <f>AD39/SUM(AD$4:AD7)</f>
        <v>-9.6553045144425989E-2</v>
      </c>
      <c r="AE54" s="154">
        <f>AE39/SUM(AE$4:AE7)</f>
        <v>-3.141339276646489E-2</v>
      </c>
      <c r="AF54" s="154">
        <f>AF39/SUM(AF$4:AF7)</f>
        <v>-3.2040457589503685E-16</v>
      </c>
      <c r="AG54" s="154">
        <f>AG39/SUM(AG$4:AG7)</f>
        <v>-1.0529696858349443E-2</v>
      </c>
      <c r="AH54" s="131">
        <f>AH39/SUM(AH$4:AH7)</f>
        <v>-2.7028987223977681E-2</v>
      </c>
      <c r="AK54" s="103">
        <v>43517</v>
      </c>
      <c r="AL54" s="118">
        <v>0.24608955288235462</v>
      </c>
      <c r="AM54" s="118">
        <v>0.31101713836393363</v>
      </c>
      <c r="AN54" s="118">
        <v>0.50045676054627275</v>
      </c>
      <c r="AO54" s="118">
        <v>0.33546944515528671</v>
      </c>
      <c r="AP54" s="136">
        <v>0.13890853078743792</v>
      </c>
      <c r="AQ54" s="53"/>
      <c r="AR54" s="74">
        <v>43882</v>
      </c>
      <c r="AS54" s="141">
        <v>0.28944994148159853</v>
      </c>
      <c r="AT54" s="141">
        <v>0.32716491251020219</v>
      </c>
      <c r="AU54" s="141">
        <v>0.57707671062054455</v>
      </c>
      <c r="AV54" s="141">
        <v>0.32350733833780404</v>
      </c>
      <c r="AW54" s="142">
        <v>0.1302779430306425</v>
      </c>
      <c r="AY54" s="124" t="s">
        <v>579</v>
      </c>
      <c r="AZ54" s="154">
        <f>AZ39/SUM(AZ$4:AZ7)</f>
        <v>-2.0250640024583797E-2</v>
      </c>
      <c r="BA54" s="154">
        <f>BA39/SUM(BA$4:BA7)</f>
        <v>-8.9777132699635845E-2</v>
      </c>
      <c r="BB54" s="154">
        <f>BB39/SUM(BB$4:BB7)</f>
        <v>-5.6854143707782516E-2</v>
      </c>
      <c r="BC54" s="154">
        <f>BC39/SUM(BC$4:BC7)</f>
        <v>-4.6126712947708703E-2</v>
      </c>
      <c r="BD54" s="131">
        <f>BD39/SUM(BD$4:BD7)</f>
        <v>-4.5363295142821398E-2</v>
      </c>
    </row>
    <row r="55" spans="2:56">
      <c r="B55" s="74">
        <v>43518</v>
      </c>
      <c r="C55" s="117">
        <v>3.2505595601044619</v>
      </c>
      <c r="D55" s="117">
        <v>0.53516176017041073</v>
      </c>
      <c r="E55" s="117">
        <v>2.4681712239708968</v>
      </c>
      <c r="F55" s="117">
        <v>2.3890379009175908</v>
      </c>
      <c r="G55" s="117">
        <v>0.80667279174343609</v>
      </c>
      <c r="H55" s="117">
        <v>0.50827519828405388</v>
      </c>
      <c r="I55" s="117">
        <v>0.1113771236804298</v>
      </c>
      <c r="J55" s="117">
        <v>4.6843782058307655</v>
      </c>
      <c r="K55" s="79">
        <v>14.753633764702045</v>
      </c>
      <c r="L55" s="53"/>
      <c r="M55" s="74">
        <v>43883</v>
      </c>
      <c r="N55" s="141">
        <v>2.843730335362074</v>
      </c>
      <c r="O55" s="141">
        <v>0.4462542633748095</v>
      </c>
      <c r="P55" s="141">
        <v>2.4793281680487649</v>
      </c>
      <c r="Q55" s="141">
        <v>2.2494804327686357</v>
      </c>
      <c r="R55" s="141">
        <v>0.65629979532185578</v>
      </c>
      <c r="S55" s="141">
        <v>0.45197858722431961</v>
      </c>
      <c r="T55" s="141">
        <v>0.1075365332086908</v>
      </c>
      <c r="U55" s="141">
        <v>3.9411492586074246</v>
      </c>
      <c r="V55" s="145">
        <v>13.175757373916575</v>
      </c>
      <c r="Y55" s="124" t="s">
        <v>577</v>
      </c>
      <c r="Z55" s="154">
        <f>Z40/SUM(Z$4:Z8)</f>
        <v>-2.1335616408511431E-2</v>
      </c>
      <c r="AA55" s="154">
        <f>AA40/SUM(AA$4:AA8)</f>
        <v>7.2036294998126679E-2</v>
      </c>
      <c r="AB55" s="154">
        <f>AB40/SUM(AB$4:AB8)</f>
        <v>-4.8379223374135055E-2</v>
      </c>
      <c r="AC55" s="154">
        <f>AC40/SUM(AC$4:AC8)</f>
        <v>-5.8917313122441722E-2</v>
      </c>
      <c r="AD55" s="154">
        <f>AD40/SUM(AD$4:AD8)</f>
        <v>-7.8451288119187654E-2</v>
      </c>
      <c r="AE55" s="154">
        <f>AE40/SUM(AE$4:AE8)</f>
        <v>-2.8505197265614086E-2</v>
      </c>
      <c r="AF55" s="154">
        <f>AF40/SUM(AF$4:AF8)</f>
        <v>-2.5632366071602949E-16</v>
      </c>
      <c r="AG55" s="154">
        <f>AG40/SUM(AG$4:AG8)</f>
        <v>-4.8731083136827318E-3</v>
      </c>
      <c r="AH55" s="131">
        <f>AH40/SUM(AH$4:AH8)</f>
        <v>-2.560413983614818E-2</v>
      </c>
      <c r="AK55" s="103">
        <v>43518</v>
      </c>
      <c r="AL55" s="118">
        <v>0.27296962264078889</v>
      </c>
      <c r="AM55" s="118">
        <v>0.28080489227419997</v>
      </c>
      <c r="AN55" s="118">
        <v>0.52101727022552013</v>
      </c>
      <c r="AO55" s="118">
        <v>0.29268697924097936</v>
      </c>
      <c r="AP55" s="136">
        <v>0.12663091162680182</v>
      </c>
      <c r="AQ55" s="53"/>
      <c r="AR55" s="74">
        <v>43883</v>
      </c>
      <c r="AS55" s="141">
        <v>0.26885072644727059</v>
      </c>
      <c r="AT55" s="141">
        <v>0.2976688735802524</v>
      </c>
      <c r="AU55" s="141">
        <v>0.48840052720251481</v>
      </c>
      <c r="AV55" s="141">
        <v>0.31260637736528318</v>
      </c>
      <c r="AW55" s="142">
        <v>0.1270452866503104</v>
      </c>
      <c r="AY55" s="124" t="s">
        <v>577</v>
      </c>
      <c r="AZ55" s="154">
        <f>AZ40/SUM(AZ$4:AZ8)</f>
        <v>-3.4237819661868243E-2</v>
      </c>
      <c r="BA55" s="154">
        <f>BA40/SUM(BA$4:BA8)</f>
        <v>-0.11094305742816979</v>
      </c>
      <c r="BB55" s="154">
        <f>BB40/SUM(BB$4:BB8)</f>
        <v>-6.6863246675670895E-2</v>
      </c>
      <c r="BC55" s="154">
        <f>BC40/SUM(BC$4:BC8)</f>
        <v>-8.7216552268173764E-2</v>
      </c>
      <c r="BD55" s="131">
        <f>BD40/SUM(BD$4:BD8)</f>
        <v>-5.2277714886085368E-2</v>
      </c>
    </row>
    <row r="56" spans="2:56">
      <c r="B56" s="74">
        <v>43519</v>
      </c>
      <c r="C56" s="117">
        <v>3.2482610732864092</v>
      </c>
      <c r="D56" s="117">
        <v>0.64166240215174664</v>
      </c>
      <c r="E56" s="117">
        <v>2.3995095721911128</v>
      </c>
      <c r="F56" s="117">
        <v>2.7320848238203888</v>
      </c>
      <c r="G56" s="117">
        <v>0.83523652102241042</v>
      </c>
      <c r="H56" s="117">
        <v>0.57605895999279144</v>
      </c>
      <c r="I56" s="117">
        <v>0.1113771236804298</v>
      </c>
      <c r="J56" s="117">
        <v>4.6262924666523322</v>
      </c>
      <c r="K56" s="79">
        <v>15.170482942797621</v>
      </c>
      <c r="L56" s="53"/>
      <c r="M56" s="74">
        <v>43884</v>
      </c>
      <c r="N56" s="141">
        <v>2.467959138358788</v>
      </c>
      <c r="O56" s="141">
        <v>0.44341456591669498</v>
      </c>
      <c r="P56" s="141">
        <v>2.204048124636302</v>
      </c>
      <c r="Q56" s="141">
        <v>2.0851342806713222</v>
      </c>
      <c r="R56" s="141">
        <v>0.66549825698284482</v>
      </c>
      <c r="S56" s="141">
        <v>0.56919861989821829</v>
      </c>
      <c r="T56" s="141">
        <v>0.1075365332086908</v>
      </c>
      <c r="U56" s="141">
        <v>3.7771640992874089</v>
      </c>
      <c r="V56" s="145">
        <v>12.319953618960271</v>
      </c>
      <c r="Y56" s="157" t="s">
        <v>591</v>
      </c>
      <c r="Z56" s="161">
        <f>Z41/SUM(Z$4:Z9)</f>
        <v>-1.9265299586317435E-2</v>
      </c>
      <c r="AA56" s="161">
        <f>AA41/SUM(AA$4:AA9)</f>
        <v>6.4561617831668888E-2</v>
      </c>
      <c r="AB56" s="161">
        <f>AB41/SUM(AB$4:AB9)</f>
        <v>-4.4496444797453107E-2</v>
      </c>
      <c r="AC56" s="161">
        <f>AC41/SUM(AC$4:AC9)</f>
        <v>-4.8387743239036905E-2</v>
      </c>
      <c r="AD56" s="161">
        <f>AD41/SUM(AD$4:AD9)</f>
        <v>-7.1883211845329212E-2</v>
      </c>
      <c r="AE56" s="161">
        <f>AE41/SUM(AE$4:AE9)</f>
        <v>-2.9735596018149849E-2</v>
      </c>
      <c r="AF56" s="161">
        <f>AF41/SUM(AF$4:AF9)</f>
        <v>-2.1360305059669126E-16</v>
      </c>
      <c r="AG56" s="161">
        <f>AG41/SUM(AG$4:AG9)</f>
        <v>-1.5344133881580518E-3</v>
      </c>
      <c r="AH56" s="162">
        <f>AH41/SUM(AH$4:AH9)</f>
        <v>-2.1613277831460314E-2</v>
      </c>
      <c r="AK56" s="103">
        <v>43519</v>
      </c>
      <c r="AL56" s="118">
        <v>0.26238064459394672</v>
      </c>
      <c r="AM56" s="118">
        <v>0.27916470298371648</v>
      </c>
      <c r="AN56" s="118">
        <v>0.66858756612336967</v>
      </c>
      <c r="AO56" s="118">
        <v>0.38091095530112079</v>
      </c>
      <c r="AP56" s="136">
        <v>0.1250488059371061</v>
      </c>
      <c r="AQ56" s="53"/>
      <c r="AR56" s="74">
        <v>43884</v>
      </c>
      <c r="AS56" s="141">
        <v>0.2851816732913377</v>
      </c>
      <c r="AT56" s="141">
        <v>0.24832607429032819</v>
      </c>
      <c r="AU56" s="141">
        <v>0.44620086323074232</v>
      </c>
      <c r="AV56" s="141">
        <v>0.28817179748168559</v>
      </c>
      <c r="AW56" s="142">
        <v>0.1204841179879325</v>
      </c>
      <c r="AY56" s="157" t="s">
        <v>591</v>
      </c>
      <c r="AZ56" s="161">
        <f>AZ41/SUM(AZ$4:AZ9)</f>
        <v>-3.5774229472393233E-2</v>
      </c>
      <c r="BA56" s="161">
        <f>BA41/SUM(BA$4:BA9)</f>
        <v>-9.9463098638772146E-2</v>
      </c>
      <c r="BB56" s="161">
        <f>BB41/SUM(BB$4:BB9)</f>
        <v>-4.9233083567684417E-2</v>
      </c>
      <c r="BC56" s="161">
        <f>BC41/SUM(BC$4:BC9)</f>
        <v>-7.5054642179341075E-2</v>
      </c>
      <c r="BD56" s="162">
        <f>BD41/SUM(BD$4:BD9)</f>
        <v>-4.6705323850850869E-2</v>
      </c>
    </row>
    <row r="57" spans="2:56">
      <c r="B57" s="74">
        <v>43520</v>
      </c>
      <c r="C57" s="117">
        <v>3.1277930068107569</v>
      </c>
      <c r="D57" s="117">
        <v>0.65600944533198668</v>
      </c>
      <c r="E57" s="117">
        <v>2.3113544509782971</v>
      </c>
      <c r="F57" s="117">
        <v>2.6702855674556107</v>
      </c>
      <c r="G57" s="117">
        <v>0.79600759670475041</v>
      </c>
      <c r="H57" s="117">
        <v>0.51349910655137998</v>
      </c>
      <c r="I57" s="117">
        <v>0.1113771236804298</v>
      </c>
      <c r="J57" s="117">
        <v>4.4510058974814761</v>
      </c>
      <c r="K57" s="79">
        <v>14.63733219499469</v>
      </c>
      <c r="L57" s="53"/>
      <c r="M57" s="74">
        <v>43885</v>
      </c>
      <c r="N57" s="141">
        <v>2.3603293297218322</v>
      </c>
      <c r="O57" s="141">
        <v>0.43791652232947309</v>
      </c>
      <c r="P57" s="141">
        <v>2.0646986421525813</v>
      </c>
      <c r="Q57" s="141">
        <v>2.2016852981230564</v>
      </c>
      <c r="R57" s="141">
        <v>0.65565255944907674</v>
      </c>
      <c r="S57" s="141">
        <v>0.48591055050611448</v>
      </c>
      <c r="T57" s="141">
        <v>0.1075365332086908</v>
      </c>
      <c r="U57" s="141">
        <v>3.5960229822364238</v>
      </c>
      <c r="V57" s="145">
        <v>11.909752417727248</v>
      </c>
      <c r="Y57" s="126" t="s">
        <v>592</v>
      </c>
      <c r="Z57" s="132">
        <f>Z42/SUM(Z$4:Z10)</f>
        <v>-2.051741627314629E-2</v>
      </c>
      <c r="AA57" s="132">
        <f>AA42/SUM(AA$4:AA10)</f>
        <v>5.7582020637057751E-2</v>
      </c>
      <c r="AB57" s="132">
        <f>AB42/SUM(AB$4:AB10)</f>
        <v>-4.3260411517223367E-2</v>
      </c>
      <c r="AC57" s="132">
        <f>AC42/SUM(AC$4:AC10)</f>
        <v>-4.4085445868447516E-2</v>
      </c>
      <c r="AD57" s="132">
        <f>AD42/SUM(AD$4:AD10)</f>
        <v>-7.6973411274961018E-2</v>
      </c>
      <c r="AE57" s="132">
        <f>AE42/SUM(AE$4:AE10)</f>
        <v>-3.0091818148181529E-2</v>
      </c>
      <c r="AF57" s="132">
        <f>AF42/SUM(AF$4:AF10)</f>
        <v>-4.6082949308757573E-3</v>
      </c>
      <c r="AG57" s="132">
        <f>AG42/SUM(AG$4:AG10)</f>
        <v>-1.3215721500224389E-3</v>
      </c>
      <c r="AH57" s="133">
        <f>AH42/SUM(AH$4:AH10)</f>
        <v>-2.1388257558626219E-2</v>
      </c>
      <c r="AK57" s="103">
        <v>43520</v>
      </c>
      <c r="AL57" s="118">
        <v>0.28895737824307838</v>
      </c>
      <c r="AM57" s="118">
        <v>0.30521126496382311</v>
      </c>
      <c r="AN57" s="118">
        <v>0.61895373539105414</v>
      </c>
      <c r="AO57" s="118">
        <v>0.39313979624782119</v>
      </c>
      <c r="AP57" s="136">
        <v>0.1253099788507934</v>
      </c>
      <c r="AQ57" s="53"/>
      <c r="AR57" s="74">
        <v>43885</v>
      </c>
      <c r="AS57" s="141">
        <v>0.29526763802749362</v>
      </c>
      <c r="AT57" s="141">
        <v>0.24800995056357381</v>
      </c>
      <c r="AU57" s="141">
        <v>0.53145979444622393</v>
      </c>
      <c r="AV57" s="141">
        <v>0.2481124595977183</v>
      </c>
      <c r="AW57" s="142">
        <v>0.11902593357381061</v>
      </c>
      <c r="AY57" s="126" t="s">
        <v>592</v>
      </c>
      <c r="AZ57" s="132">
        <f>AZ42/SUM(AZ$4:AZ10)</f>
        <v>-2.1107949192857443E-2</v>
      </c>
      <c r="BA57" s="132">
        <f>BA42/SUM(BA$4:BA10)</f>
        <v>-9.3344488297319173E-2</v>
      </c>
      <c r="BB57" s="132">
        <f>BB42/SUM(BB$4:BB10)</f>
        <v>-4.7108848200388097E-2</v>
      </c>
      <c r="BC57" s="132">
        <f>BC42/SUM(BC$4:BC10)</f>
        <v>-7.2349777568741752E-2</v>
      </c>
      <c r="BD57" s="133">
        <f>BD42/SUM(BD$4:BD10)</f>
        <v>-4.535500361371643E-2</v>
      </c>
    </row>
    <row r="58" spans="2:56">
      <c r="B58" s="74">
        <v>43521</v>
      </c>
      <c r="C58" s="117">
        <v>3.0294068897915873</v>
      </c>
      <c r="D58" s="117">
        <v>0.60574550025126062</v>
      </c>
      <c r="E58" s="117">
        <v>2.5963180566662469</v>
      </c>
      <c r="F58" s="117">
        <v>2.3943434141701117</v>
      </c>
      <c r="G58" s="117">
        <v>0.73970191921851025</v>
      </c>
      <c r="H58" s="117">
        <v>0.44301435693394531</v>
      </c>
      <c r="I58" s="117">
        <v>0.1113771236804298</v>
      </c>
      <c r="J58" s="117">
        <v>4.3776378267184946</v>
      </c>
      <c r="K58" s="79">
        <v>14.297545087430585</v>
      </c>
      <c r="L58" s="53"/>
      <c r="M58" s="74">
        <v>43886</v>
      </c>
      <c r="N58" s="141">
        <v>2.485075867908221</v>
      </c>
      <c r="O58" s="141">
        <v>0.48103198102914674</v>
      </c>
      <c r="P58" s="141">
        <v>2.0511257294319569</v>
      </c>
      <c r="Q58" s="141">
        <v>2.2681186728705183</v>
      </c>
      <c r="R58" s="141">
        <v>0.68704594657812912</v>
      </c>
      <c r="S58" s="141">
        <v>0.45296886434507477</v>
      </c>
      <c r="T58" s="141">
        <v>0.1075365332086908</v>
      </c>
      <c r="U58" s="141">
        <v>3.4608145378845605</v>
      </c>
      <c r="V58" s="145">
        <v>11.993718133256298</v>
      </c>
      <c r="AK58" s="103">
        <v>43521</v>
      </c>
      <c r="AL58" s="118">
        <v>0.28037825929429772</v>
      </c>
      <c r="AM58" s="118">
        <v>0.28801598716920973</v>
      </c>
      <c r="AN58" s="118">
        <v>0.53908473639845689</v>
      </c>
      <c r="AO58" s="118">
        <v>0.34563816904526073</v>
      </c>
      <c r="AP58" s="136">
        <v>0.12710805213072451</v>
      </c>
      <c r="AQ58" s="53"/>
      <c r="AR58" s="74">
        <v>43886</v>
      </c>
      <c r="AS58" s="141">
        <v>0.34177805129921474</v>
      </c>
      <c r="AT58" s="141">
        <v>0.2955012123701336</v>
      </c>
      <c r="AU58" s="141">
        <v>0.50796059433476937</v>
      </c>
      <c r="AV58" s="141">
        <v>0.26042224811414599</v>
      </c>
      <c r="AW58" s="142">
        <v>0.1204519920626029</v>
      </c>
    </row>
    <row r="59" spans="2:56">
      <c r="B59" s="74">
        <v>43522</v>
      </c>
      <c r="C59" s="117">
        <v>3.060362505589572</v>
      </c>
      <c r="D59" s="117">
        <v>0.6994328117684252</v>
      </c>
      <c r="E59" s="117">
        <v>2.6009032253362481</v>
      </c>
      <c r="F59" s="117">
        <v>2.1924535256829767</v>
      </c>
      <c r="G59" s="117">
        <v>0.72101763734609603</v>
      </c>
      <c r="H59" s="117">
        <v>0.54404936378323054</v>
      </c>
      <c r="I59" s="117">
        <v>0.1113771236804298</v>
      </c>
      <c r="J59" s="117">
        <v>4.383358076118804</v>
      </c>
      <c r="K59" s="79">
        <v>14.312954269305784</v>
      </c>
      <c r="L59" s="53"/>
      <c r="M59" s="74">
        <v>43887</v>
      </c>
      <c r="N59" s="141">
        <v>2.691330221519407</v>
      </c>
      <c r="O59" s="141">
        <v>0.47615439261860348</v>
      </c>
      <c r="P59" s="141">
        <v>2.2012459820214159</v>
      </c>
      <c r="Q59" s="141">
        <v>2.6416279313999209</v>
      </c>
      <c r="R59" s="141">
        <v>0.68241070376119317</v>
      </c>
      <c r="S59" s="141">
        <v>0.53756249021954616</v>
      </c>
      <c r="T59" s="141">
        <v>0.1075365332086908</v>
      </c>
      <c r="U59" s="141">
        <v>3.8434394856833127</v>
      </c>
      <c r="V59" s="145">
        <v>13.181307740432089</v>
      </c>
      <c r="AK59" s="103">
        <v>43522</v>
      </c>
      <c r="AL59" s="118">
        <v>0.26849400209979346</v>
      </c>
      <c r="AM59" s="118">
        <v>0.26590881280680601</v>
      </c>
      <c r="AN59" s="118">
        <v>0.50059302238471171</v>
      </c>
      <c r="AO59" s="118">
        <v>0.29707062531844297</v>
      </c>
      <c r="AP59" s="136">
        <v>0.1204685463595174</v>
      </c>
      <c r="AQ59" s="53"/>
      <c r="AR59" s="74">
        <v>43887</v>
      </c>
      <c r="AS59" s="141">
        <v>0.35515678726741284</v>
      </c>
      <c r="AT59" s="141">
        <v>0.35664942677054662</v>
      </c>
      <c r="AU59" s="141">
        <v>0.68239799326913519</v>
      </c>
      <c r="AV59" s="141">
        <v>0.28773516831253027</v>
      </c>
      <c r="AW59" s="142">
        <v>0.12564133190729659</v>
      </c>
    </row>
    <row r="60" spans="2:56">
      <c r="B60" s="74">
        <v>43523</v>
      </c>
      <c r="C60" s="117">
        <v>3.0552507117739278</v>
      </c>
      <c r="D60" s="117">
        <v>1.045212127847297</v>
      </c>
      <c r="E60" s="117">
        <v>2.5071454076342121</v>
      </c>
      <c r="F60" s="117">
        <v>2.1285255346407248</v>
      </c>
      <c r="G60" s="117">
        <v>0.74017640929319017</v>
      </c>
      <c r="H60" s="117">
        <v>0.52083614459537253</v>
      </c>
      <c r="I60" s="117">
        <v>0.1113771236804298</v>
      </c>
      <c r="J60" s="117">
        <v>4.2933872896347545</v>
      </c>
      <c r="K60" s="79">
        <v>14.401910749099908</v>
      </c>
      <c r="L60" s="53"/>
      <c r="M60" s="74">
        <v>43888</v>
      </c>
      <c r="N60" s="141">
        <v>2.8524336415695437</v>
      </c>
      <c r="O60" s="141">
        <v>0.42834191749125777</v>
      </c>
      <c r="P60" s="141">
        <v>2.4601361841438689</v>
      </c>
      <c r="Q60" s="141">
        <v>2.7690819133620521</v>
      </c>
      <c r="R60" s="141">
        <v>0.61775963465616657</v>
      </c>
      <c r="S60" s="141">
        <v>0.6402544287936196</v>
      </c>
      <c r="T60" s="141">
        <v>0.1075365332086908</v>
      </c>
      <c r="U60" s="141">
        <v>3.9291900492738177</v>
      </c>
      <c r="V60" s="145">
        <v>13.804734302499018</v>
      </c>
      <c r="AK60" s="103">
        <v>43523</v>
      </c>
      <c r="AL60" s="118">
        <v>0.2802769778096153</v>
      </c>
      <c r="AM60" s="118">
        <v>0.25452412529913832</v>
      </c>
      <c r="AN60" s="118">
        <v>0.4674956672126756</v>
      </c>
      <c r="AO60" s="118">
        <v>0.25824341035016529</v>
      </c>
      <c r="AP60" s="136">
        <v>0.1195726992528682</v>
      </c>
      <c r="AQ60" s="53"/>
      <c r="AR60" s="74">
        <v>43888</v>
      </c>
      <c r="AS60" s="141">
        <v>0.35576646467760836</v>
      </c>
      <c r="AT60" s="141">
        <v>0.34539711043201959</v>
      </c>
      <c r="AU60" s="141">
        <v>0.69893874047277449</v>
      </c>
      <c r="AV60" s="141">
        <v>0.3429795425309996</v>
      </c>
      <c r="AW60" s="142">
        <v>0.11845803964910251</v>
      </c>
    </row>
    <row r="61" spans="2:56">
      <c r="B61" s="74">
        <v>43524</v>
      </c>
      <c r="C61" s="117">
        <v>2.963540219741732</v>
      </c>
      <c r="D61" s="117">
        <v>1.051397170797475</v>
      </c>
      <c r="E61" s="117">
        <v>2.5931350811365821</v>
      </c>
      <c r="F61" s="117">
        <v>2.1250415293391693</v>
      </c>
      <c r="G61" s="117">
        <v>0.71261461027804851</v>
      </c>
      <c r="H61" s="117">
        <v>0.52421547117723799</v>
      </c>
      <c r="I61" s="117">
        <v>0.1113771236804298</v>
      </c>
      <c r="J61" s="117">
        <v>4.455424804417083</v>
      </c>
      <c r="K61" s="79">
        <v>14.536746010567757</v>
      </c>
      <c r="L61" s="53"/>
      <c r="M61" s="74">
        <v>43889</v>
      </c>
      <c r="N61" s="141">
        <v>2.8018210350456312</v>
      </c>
      <c r="O61" s="141">
        <v>0.4174882555332789</v>
      </c>
      <c r="P61" s="141">
        <v>2.4967550543378829</v>
      </c>
      <c r="Q61" s="141">
        <v>2.6287133861931933</v>
      </c>
      <c r="R61" s="141">
        <v>0.61701290171522483</v>
      </c>
      <c r="S61" s="141">
        <v>0.57756234106959026</v>
      </c>
      <c r="T61" s="141">
        <v>0.1075365332086908</v>
      </c>
      <c r="U61" s="141">
        <v>3.7138783712274734</v>
      </c>
      <c r="V61" s="145">
        <v>13.360767878330964</v>
      </c>
      <c r="AK61" s="103">
        <v>43524</v>
      </c>
      <c r="AL61" s="118">
        <v>0.29502050659484541</v>
      </c>
      <c r="AM61" s="118">
        <v>0.26006872679100029</v>
      </c>
      <c r="AN61" s="118">
        <v>0.4541411340485263</v>
      </c>
      <c r="AO61" s="118">
        <v>0.27866582326359979</v>
      </c>
      <c r="AP61" s="136">
        <v>0.1214961435004715</v>
      </c>
      <c r="AQ61" s="53"/>
      <c r="AR61" s="74">
        <v>43889</v>
      </c>
      <c r="AS61" s="141">
        <v>0.32277212801527572</v>
      </c>
      <c r="AT61" s="141">
        <v>0.32749909555695728</v>
      </c>
      <c r="AU61" s="141">
        <v>0.65928142960738179</v>
      </c>
      <c r="AV61" s="141">
        <v>0.29815100663403371</v>
      </c>
      <c r="AW61" s="142">
        <v>0.1146303325892217</v>
      </c>
    </row>
    <row r="62" spans="2:56">
      <c r="B62" s="74"/>
      <c r="C62" s="117"/>
      <c r="D62" s="117"/>
      <c r="E62" s="117"/>
      <c r="F62" s="117"/>
      <c r="G62" s="117"/>
      <c r="H62" s="117"/>
      <c r="I62" s="117"/>
      <c r="J62" s="117"/>
      <c r="K62" s="79"/>
      <c r="L62" s="53"/>
      <c r="M62" s="74">
        <v>43890</v>
      </c>
      <c r="N62" s="141">
        <v>2.7344187444273831</v>
      </c>
      <c r="O62" s="141">
        <v>0.43934870097002632</v>
      </c>
      <c r="P62" s="141">
        <v>2.4469707415316537</v>
      </c>
      <c r="Q62" s="141">
        <v>2.326070409270478</v>
      </c>
      <c r="R62" s="141">
        <v>0.6531507547323312</v>
      </c>
      <c r="S62" s="141">
        <v>0.51061852696225707</v>
      </c>
      <c r="T62" s="141">
        <v>0.1075365332086908</v>
      </c>
      <c r="U62" s="141">
        <v>3.6259285991060168</v>
      </c>
      <c r="V62" s="145">
        <v>12.844043010208839</v>
      </c>
      <c r="AK62" s="103"/>
      <c r="AL62" s="118"/>
      <c r="AM62" s="118"/>
      <c r="AN62" s="118"/>
      <c r="AO62" s="118"/>
      <c r="AP62" s="136"/>
      <c r="AQ62" s="53"/>
      <c r="AR62" s="74">
        <v>43890</v>
      </c>
      <c r="AS62" s="141">
        <v>0.30557198855121531</v>
      </c>
      <c r="AT62" s="141">
        <v>0.27388323879240817</v>
      </c>
      <c r="AU62" s="141">
        <v>0.49274620932060231</v>
      </c>
      <c r="AV62" s="141">
        <v>0.32372873856317724</v>
      </c>
      <c r="AW62" s="142">
        <v>0.1152878026944073</v>
      </c>
    </row>
    <row r="63" spans="2:56">
      <c r="B63" s="74">
        <v>43525</v>
      </c>
      <c r="C63" s="117">
        <v>2.7492297741461371</v>
      </c>
      <c r="D63" s="117">
        <v>0.7587071902144108</v>
      </c>
      <c r="E63" s="117">
        <v>2.4493010803299446</v>
      </c>
      <c r="F63" s="117">
        <v>2.2403510250911949</v>
      </c>
      <c r="G63" s="117">
        <v>0.70091178467580739</v>
      </c>
      <c r="H63" s="117">
        <v>0.50005161970441825</v>
      </c>
      <c r="I63" s="117">
        <v>0.10059869235651721</v>
      </c>
      <c r="J63" s="117">
        <v>4.4111601255080553</v>
      </c>
      <c r="K63" s="79">
        <v>13.910311292026485</v>
      </c>
      <c r="L63" s="53"/>
      <c r="M63" s="74">
        <v>43891</v>
      </c>
      <c r="N63" s="141">
        <v>2.7199076139437999</v>
      </c>
      <c r="O63" s="141">
        <v>0.39661668081364138</v>
      </c>
      <c r="P63" s="141">
        <v>2.2143392590569011</v>
      </c>
      <c r="Q63" s="141">
        <v>2.2560231476915593</v>
      </c>
      <c r="R63" s="141">
        <v>0.64388708883503554</v>
      </c>
      <c r="S63" s="141">
        <v>0.43769008687232297</v>
      </c>
      <c r="T63" s="141">
        <v>0.10059869235651721</v>
      </c>
      <c r="U63" s="141">
        <v>3.4158527669790888</v>
      </c>
      <c r="V63" s="145">
        <v>12.184915336548865</v>
      </c>
      <c r="AK63" s="103">
        <v>43525</v>
      </c>
      <c r="AL63" s="118">
        <v>0.27333397469722631</v>
      </c>
      <c r="AM63" s="118">
        <v>0.261722390845539</v>
      </c>
      <c r="AN63" s="118">
        <v>0.52396626468288021</v>
      </c>
      <c r="AO63" s="118">
        <v>0.27635573587297518</v>
      </c>
      <c r="AP63" s="136">
        <v>0.1176509957874685</v>
      </c>
      <c r="AQ63" s="53"/>
      <c r="AR63" s="74">
        <v>43891</v>
      </c>
      <c r="AS63" s="141">
        <v>0.3187496608133854</v>
      </c>
      <c r="AT63" s="141">
        <v>0.30115781319985629</v>
      </c>
      <c r="AU63" s="141">
        <v>0.51390291086017936</v>
      </c>
      <c r="AV63" s="141">
        <v>0.28003210857930455</v>
      </c>
      <c r="AW63" s="142">
        <v>0.10436405360312971</v>
      </c>
    </row>
    <row r="64" spans="2:56">
      <c r="B64" s="74">
        <v>43526</v>
      </c>
      <c r="C64" s="117">
        <v>2.729150179360746</v>
      </c>
      <c r="D64" s="117">
        <v>0.74649894151297291</v>
      </c>
      <c r="E64" s="117">
        <v>2.348810237524825</v>
      </c>
      <c r="F64" s="117">
        <v>2.2798865335011715</v>
      </c>
      <c r="G64" s="117">
        <v>0.76828710047442283</v>
      </c>
      <c r="H64" s="117">
        <v>0.48670274110649719</v>
      </c>
      <c r="I64" s="117">
        <v>0.10059869235651721</v>
      </c>
      <c r="J64" s="117">
        <v>4.452852356204688</v>
      </c>
      <c r="K64" s="79">
        <v>13.912786782041838</v>
      </c>
      <c r="L64" s="53"/>
      <c r="M64" s="74">
        <v>43892</v>
      </c>
      <c r="N64" s="141">
        <v>2.843542531077504</v>
      </c>
      <c r="O64" s="141">
        <v>0.39382408795109475</v>
      </c>
      <c r="P64" s="141">
        <v>1.9127141846174411</v>
      </c>
      <c r="Q64" s="141">
        <v>2.3551864320361093</v>
      </c>
      <c r="R64" s="141">
        <v>0.61384033062853705</v>
      </c>
      <c r="S64" s="141">
        <v>0.50071850355552538</v>
      </c>
      <c r="T64" s="141">
        <v>0.10059869235651721</v>
      </c>
      <c r="U64" s="141">
        <v>3.5702843534338577</v>
      </c>
      <c r="V64" s="145">
        <v>12.290709115656586</v>
      </c>
      <c r="AK64" s="103">
        <v>43526</v>
      </c>
      <c r="AL64" s="118">
        <v>0.2495111117432777</v>
      </c>
      <c r="AM64" s="118">
        <v>0.26221466180102371</v>
      </c>
      <c r="AN64" s="118">
        <v>0.53968703891713743</v>
      </c>
      <c r="AO64" s="118">
        <v>0.27373748799762043</v>
      </c>
      <c r="AP64" s="136">
        <v>0.1085440523697342</v>
      </c>
      <c r="AQ64" s="53"/>
      <c r="AR64" s="74">
        <v>43892</v>
      </c>
      <c r="AS64" s="141">
        <v>0.33664854950373674</v>
      </c>
      <c r="AT64" s="141">
        <v>0.31767878927381704</v>
      </c>
      <c r="AU64" s="141">
        <v>0.55229290763924643</v>
      </c>
      <c r="AV64" s="141">
        <v>0.28226325668422708</v>
      </c>
      <c r="AW64" s="142">
        <v>0.115417125960584</v>
      </c>
    </row>
    <row r="65" spans="2:49">
      <c r="B65" s="74">
        <v>43527</v>
      </c>
      <c r="C65" s="117">
        <v>2.6632618526027398</v>
      </c>
      <c r="D65" s="117">
        <v>0.55679769466499129</v>
      </c>
      <c r="E65" s="117">
        <v>2.4904178685987306</v>
      </c>
      <c r="F65" s="117">
        <v>1.9840260463981938</v>
      </c>
      <c r="G65" s="117">
        <v>0.77573566958413975</v>
      </c>
      <c r="H65" s="117">
        <v>0.4968321358187931</v>
      </c>
      <c r="I65" s="117">
        <v>0.10059869235651721</v>
      </c>
      <c r="J65" s="117">
        <v>4.1566830605164293</v>
      </c>
      <c r="K65" s="79">
        <v>13.224353020540537</v>
      </c>
      <c r="L65" s="53"/>
      <c r="M65" s="74">
        <v>43893</v>
      </c>
      <c r="N65" s="141">
        <v>2.9001034876424212</v>
      </c>
      <c r="O65" s="141">
        <v>0.39696255879606418</v>
      </c>
      <c r="P65" s="141">
        <v>1.710056278698618</v>
      </c>
      <c r="Q65" s="141">
        <v>2.4434352033084568</v>
      </c>
      <c r="R65" s="141">
        <v>0.59002967987123245</v>
      </c>
      <c r="S65" s="141">
        <v>0.44828077018391377</v>
      </c>
      <c r="T65" s="141">
        <v>0.10059869235651721</v>
      </c>
      <c r="U65" s="141">
        <v>3.5062011411293192</v>
      </c>
      <c r="V65" s="145">
        <v>12.095667811986543</v>
      </c>
      <c r="AK65" s="103">
        <v>43527</v>
      </c>
      <c r="AL65" s="118">
        <v>0.26119438125607181</v>
      </c>
      <c r="AM65" s="118">
        <v>0.22924869259220421</v>
      </c>
      <c r="AN65" s="118">
        <v>0.40666388266604958</v>
      </c>
      <c r="AO65" s="118">
        <v>0.27026200576359083</v>
      </c>
      <c r="AP65" s="136">
        <v>0.10324470085531451</v>
      </c>
      <c r="AQ65" s="53"/>
      <c r="AR65" s="74">
        <v>43893</v>
      </c>
      <c r="AS65" s="141">
        <v>0.329433473971873</v>
      </c>
      <c r="AT65" s="141">
        <v>0.35121910831596131</v>
      </c>
      <c r="AU65" s="141">
        <v>0.61507024415568989</v>
      </c>
      <c r="AV65" s="141">
        <v>0.29695445219466143</v>
      </c>
      <c r="AW65" s="142">
        <v>0.1210726942488031</v>
      </c>
    </row>
    <row r="66" spans="2:49">
      <c r="B66" s="74">
        <v>43528</v>
      </c>
      <c r="C66" s="117">
        <v>2.4525617874605943</v>
      </c>
      <c r="D66" s="117">
        <v>0.49399282130303468</v>
      </c>
      <c r="E66" s="117">
        <v>2.9094208861952962</v>
      </c>
      <c r="F66" s="117">
        <v>2.0342906359221491</v>
      </c>
      <c r="G66" s="117">
        <v>0.73488285276126841</v>
      </c>
      <c r="H66" s="117">
        <v>0.51719784477057484</v>
      </c>
      <c r="I66" s="117">
        <v>0.10059869235651721</v>
      </c>
      <c r="J66" s="117">
        <v>4.0392703410480628</v>
      </c>
      <c r="K66" s="79">
        <v>13.282215861817496</v>
      </c>
      <c r="L66" s="53"/>
      <c r="M66" s="74">
        <v>43894</v>
      </c>
      <c r="N66" s="141">
        <v>3.0137947035343702</v>
      </c>
      <c r="O66" s="141">
        <v>0.39610765201225351</v>
      </c>
      <c r="P66" s="141">
        <v>1.7730031484259141</v>
      </c>
      <c r="Q66" s="141">
        <v>2.4949151370025597</v>
      </c>
      <c r="R66" s="141">
        <v>0.57546838133074896</v>
      </c>
      <c r="S66" s="141">
        <v>0.50873573473718103</v>
      </c>
      <c r="T66" s="141">
        <v>0.10059869235651721</v>
      </c>
      <c r="U66" s="141">
        <v>3.4773613896785438</v>
      </c>
      <c r="V66" s="145">
        <v>12.339984839078088</v>
      </c>
      <c r="AK66" s="103">
        <v>43528</v>
      </c>
      <c r="AL66" s="118">
        <v>0.30921505741382532</v>
      </c>
      <c r="AM66" s="118">
        <v>0.269224006677031</v>
      </c>
      <c r="AN66" s="118">
        <v>0.4395782411727262</v>
      </c>
      <c r="AO66" s="118">
        <v>0.27949573271739053</v>
      </c>
      <c r="AP66" s="136">
        <v>0.102453970728152</v>
      </c>
      <c r="AQ66" s="53"/>
      <c r="AR66" s="74">
        <v>43894</v>
      </c>
      <c r="AS66" s="141">
        <v>0.33754464654770444</v>
      </c>
      <c r="AT66" s="141">
        <v>0.32427154620816995</v>
      </c>
      <c r="AU66" s="141">
        <v>0.6364289130597468</v>
      </c>
      <c r="AV66" s="141">
        <v>0.32368211828757359</v>
      </c>
      <c r="AW66" s="142">
        <v>9.7433383193848297E-2</v>
      </c>
    </row>
    <row r="67" spans="2:49">
      <c r="B67" s="74">
        <v>43529</v>
      </c>
      <c r="C67" s="117">
        <v>2.4975699113002818</v>
      </c>
      <c r="D67" s="117">
        <v>0.50193618658563433</v>
      </c>
      <c r="E67" s="117">
        <v>3.0265613515528673</v>
      </c>
      <c r="F67" s="117">
        <v>2.2381168498332427</v>
      </c>
      <c r="G67" s="117">
        <v>0.66086346706870303</v>
      </c>
      <c r="H67" s="117">
        <v>0.43860561810062321</v>
      </c>
      <c r="I67" s="117">
        <v>0.10059869235651721</v>
      </c>
      <c r="J67" s="117">
        <v>4.0202290139023873</v>
      </c>
      <c r="K67" s="79">
        <v>13.484481090700257</v>
      </c>
      <c r="L67" s="53"/>
      <c r="M67" s="74">
        <v>43895</v>
      </c>
      <c r="N67" s="141">
        <v>2.7447862549963089</v>
      </c>
      <c r="O67" s="141">
        <v>0.43266503412289331</v>
      </c>
      <c r="P67" s="141">
        <v>1.8961902440692429</v>
      </c>
      <c r="Q67" s="141">
        <v>2.4569980527325783</v>
      </c>
      <c r="R67" s="141">
        <v>0.59498600262687462</v>
      </c>
      <c r="S67" s="141">
        <v>0.5837245908044747</v>
      </c>
      <c r="T67" s="141">
        <v>0.10059869235651721</v>
      </c>
      <c r="U67" s="141">
        <v>3.4550593108561647</v>
      </c>
      <c r="V67" s="145">
        <v>12.265008182565053</v>
      </c>
      <c r="AK67" s="103">
        <v>43529</v>
      </c>
      <c r="AL67" s="118">
        <v>0.29863464538700757</v>
      </c>
      <c r="AM67" s="118">
        <v>0.27737199697449266</v>
      </c>
      <c r="AN67" s="118">
        <v>0.55920448004921897</v>
      </c>
      <c r="AO67" s="118">
        <v>0.26310984076496141</v>
      </c>
      <c r="AP67" s="136">
        <v>0.1080130496172052</v>
      </c>
      <c r="AQ67" s="53"/>
      <c r="AR67" s="74">
        <v>43895</v>
      </c>
      <c r="AS67" s="141">
        <v>0.33963019861674587</v>
      </c>
      <c r="AT67" s="141">
        <v>0.27784283715599123</v>
      </c>
      <c r="AU67" s="141">
        <v>0.59084137269410575</v>
      </c>
      <c r="AV67" s="141">
        <v>0.32990254897346738</v>
      </c>
      <c r="AW67" s="142">
        <v>0.10726714171037539</v>
      </c>
    </row>
    <row r="68" spans="2:49">
      <c r="B68" s="74">
        <v>43530</v>
      </c>
      <c r="C68" s="117">
        <v>2.6682778480893821</v>
      </c>
      <c r="D68" s="117">
        <v>0.47048587234779637</v>
      </c>
      <c r="E68" s="117">
        <v>2.925931386862525</v>
      </c>
      <c r="F68" s="117">
        <v>2.060353065848993</v>
      </c>
      <c r="G68" s="117">
        <v>0.6745032984553001</v>
      </c>
      <c r="H68" s="117">
        <v>0.42244257033822324</v>
      </c>
      <c r="I68" s="117">
        <v>0.10059869235651721</v>
      </c>
      <c r="J68" s="117">
        <v>3.9327503300427913</v>
      </c>
      <c r="K68" s="79">
        <v>13.255343064341529</v>
      </c>
      <c r="L68" s="53"/>
      <c r="M68" s="74">
        <v>43896</v>
      </c>
      <c r="N68" s="141">
        <v>2.4699938466096643</v>
      </c>
      <c r="O68" s="141">
        <v>0.6540564012736102</v>
      </c>
      <c r="P68" s="141">
        <v>2.0265615667771932</v>
      </c>
      <c r="Q68" s="141">
        <v>2.4798202903600508</v>
      </c>
      <c r="R68" s="141">
        <v>0.62144478917959856</v>
      </c>
      <c r="S68" s="141">
        <v>0.54956519628719713</v>
      </c>
      <c r="T68" s="141">
        <v>0.10059869235651721</v>
      </c>
      <c r="U68" s="141">
        <v>3.4167642232170654</v>
      </c>
      <c r="V68" s="145">
        <v>12.318805006060897</v>
      </c>
      <c r="AK68" s="103">
        <v>43530</v>
      </c>
      <c r="AL68" s="118">
        <v>0.25279162323483639</v>
      </c>
      <c r="AM68" s="118">
        <v>0.24291464919270969</v>
      </c>
      <c r="AN68" s="118">
        <v>0.46688668612554207</v>
      </c>
      <c r="AO68" s="118">
        <v>0.27024171014274651</v>
      </c>
      <c r="AP68" s="136">
        <v>0.1130665633429771</v>
      </c>
      <c r="AQ68" s="53"/>
      <c r="AR68" s="74">
        <v>43896</v>
      </c>
      <c r="AS68" s="141">
        <v>0.3427609568243713</v>
      </c>
      <c r="AT68" s="141">
        <v>0.32730900958632392</v>
      </c>
      <c r="AU68" s="141">
        <v>0.58759389055431521</v>
      </c>
      <c r="AV68" s="141">
        <v>0.29783943329844831</v>
      </c>
      <c r="AW68" s="142">
        <v>0.13503812986917191</v>
      </c>
    </row>
    <row r="69" spans="2:49">
      <c r="B69" s="74">
        <v>43531</v>
      </c>
      <c r="C69" s="117">
        <v>2.8490680066557319</v>
      </c>
      <c r="D69" s="117">
        <v>0.45180689112577699</v>
      </c>
      <c r="E69" s="117">
        <v>2.6770288691449848</v>
      </c>
      <c r="F69" s="117">
        <v>1.951891176420107</v>
      </c>
      <c r="G69" s="117">
        <v>0.72815059272264493</v>
      </c>
      <c r="H69" s="117">
        <v>0.55451226287804778</v>
      </c>
      <c r="I69" s="117">
        <v>0.10059869235651721</v>
      </c>
      <c r="J69" s="117">
        <v>3.9692831122803995</v>
      </c>
      <c r="K69" s="79">
        <v>13.282339603584209</v>
      </c>
      <c r="L69" s="53"/>
      <c r="M69" s="74">
        <v>43897</v>
      </c>
      <c r="N69" s="141">
        <v>2.2872139195428871</v>
      </c>
      <c r="O69" s="141">
        <v>0.61033172696574978</v>
      </c>
      <c r="P69" s="141">
        <v>2.1445838252508289</v>
      </c>
      <c r="Q69" s="141">
        <v>2.3827890177997793</v>
      </c>
      <c r="R69" s="141">
        <v>0.58947978725698613</v>
      </c>
      <c r="S69" s="141">
        <v>0.48944894111013582</v>
      </c>
      <c r="T69" s="141">
        <v>0.10059869235651721</v>
      </c>
      <c r="U69" s="141">
        <v>3.5805438324070762</v>
      </c>
      <c r="V69" s="145">
        <v>12.184989742689961</v>
      </c>
      <c r="AK69" s="103">
        <v>43531</v>
      </c>
      <c r="AL69" s="118">
        <v>0.29322603393032737</v>
      </c>
      <c r="AM69" s="118">
        <v>0.26884900748327722</v>
      </c>
      <c r="AN69" s="118">
        <v>0.41799358654052859</v>
      </c>
      <c r="AO69" s="118">
        <v>0.22055996017738472</v>
      </c>
      <c r="AP69" s="136">
        <v>0.12996935140798102</v>
      </c>
      <c r="AQ69" s="53"/>
      <c r="AR69" s="74">
        <v>43897</v>
      </c>
      <c r="AS69" s="141">
        <v>0.27942002405480887</v>
      </c>
      <c r="AT69" s="141">
        <v>0.31663793953400737</v>
      </c>
      <c r="AU69" s="141">
        <v>0.60194636122871537</v>
      </c>
      <c r="AV69" s="141">
        <v>0.30741225006906686</v>
      </c>
      <c r="AW69" s="142">
        <v>0.1309166634892765</v>
      </c>
    </row>
    <row r="70" spans="2:49">
      <c r="B70" s="74">
        <v>43532</v>
      </c>
      <c r="C70" s="117">
        <v>2.6882108865930383</v>
      </c>
      <c r="D70" s="117">
        <v>0.47758510728098624</v>
      </c>
      <c r="E70" s="117">
        <v>2.404043029448744</v>
      </c>
      <c r="F70" s="117">
        <v>2.0969461093338397</v>
      </c>
      <c r="G70" s="117">
        <v>0.66745961711080504</v>
      </c>
      <c r="H70" s="117">
        <v>0.58255029260272728</v>
      </c>
      <c r="I70" s="117">
        <v>0.10059869235651721</v>
      </c>
      <c r="J70" s="117">
        <v>3.8782242306111678</v>
      </c>
      <c r="K70" s="79">
        <v>12.895617965337824</v>
      </c>
      <c r="L70" s="53"/>
      <c r="M70" s="74">
        <v>43898</v>
      </c>
      <c r="N70" s="141">
        <v>2.2836067758110614</v>
      </c>
      <c r="O70" s="141">
        <v>0.44777963296644996</v>
      </c>
      <c r="P70" s="141">
        <v>1.9489307703808199</v>
      </c>
      <c r="Q70" s="141">
        <v>2.2602098590949131</v>
      </c>
      <c r="R70" s="141">
        <v>0.556608608921911</v>
      </c>
      <c r="S70" s="141">
        <v>0.48472048908650012</v>
      </c>
      <c r="T70" s="141">
        <v>0.10059869235651721</v>
      </c>
      <c r="U70" s="141">
        <v>3.4306400539826232</v>
      </c>
      <c r="V70" s="145">
        <v>11.513094882600797</v>
      </c>
      <c r="AK70" s="103">
        <v>43532</v>
      </c>
      <c r="AL70" s="118">
        <v>0.3084922744008195</v>
      </c>
      <c r="AM70" s="118">
        <v>0.28451990701865559</v>
      </c>
      <c r="AN70" s="118">
        <v>0.50645686695395131</v>
      </c>
      <c r="AO70" s="118">
        <v>0.23027176146415829</v>
      </c>
      <c r="AP70" s="136">
        <v>0.12766951368668911</v>
      </c>
      <c r="AQ70" s="53"/>
      <c r="AR70" s="74">
        <v>43898</v>
      </c>
      <c r="AS70" s="141">
        <v>0.26572897890952957</v>
      </c>
      <c r="AT70" s="141">
        <v>0.28548166997370999</v>
      </c>
      <c r="AU70" s="141">
        <v>0.52307663813290706</v>
      </c>
      <c r="AV70" s="141">
        <v>0.31739872394533503</v>
      </c>
      <c r="AW70" s="142">
        <v>0.12237683731348101</v>
      </c>
    </row>
    <row r="71" spans="2:49">
      <c r="B71" s="74">
        <v>43533</v>
      </c>
      <c r="C71" s="117">
        <v>2.6459982377312632</v>
      </c>
      <c r="D71" s="117">
        <v>0.43945624000154981</v>
      </c>
      <c r="E71" s="117">
        <v>2.2000706379350801</v>
      </c>
      <c r="F71" s="117">
        <v>2.0219577805601157</v>
      </c>
      <c r="G71" s="117">
        <v>0.6068621201216563</v>
      </c>
      <c r="H71" s="117">
        <v>0.42540216005747239</v>
      </c>
      <c r="I71" s="117">
        <v>0.10059869235651721</v>
      </c>
      <c r="J71" s="117">
        <v>3.812588207422833</v>
      </c>
      <c r="K71" s="79">
        <v>12.252934076186486</v>
      </c>
      <c r="L71" s="53"/>
      <c r="M71" s="74">
        <v>43899</v>
      </c>
      <c r="N71" s="141">
        <v>2.5862271174200351</v>
      </c>
      <c r="O71" s="141">
        <v>0.4236869455334053</v>
      </c>
      <c r="P71" s="141">
        <v>1.622752978975287</v>
      </c>
      <c r="Q71" s="141">
        <v>2.2999294851086898</v>
      </c>
      <c r="R71" s="141">
        <v>0.52917258651304988</v>
      </c>
      <c r="S71" s="141">
        <v>0.30988085230017537</v>
      </c>
      <c r="T71" s="141">
        <v>0.10059869235651721</v>
      </c>
      <c r="U71" s="141">
        <v>3.2389617648888458</v>
      </c>
      <c r="V71" s="145">
        <v>11.111210423096006</v>
      </c>
      <c r="AK71" s="103">
        <v>43533</v>
      </c>
      <c r="AL71" s="118">
        <v>0.28339418017973811</v>
      </c>
      <c r="AM71" s="118">
        <v>0.23897839333523002</v>
      </c>
      <c r="AN71" s="118">
        <v>0.4733287828954777</v>
      </c>
      <c r="AO71" s="118">
        <v>0.24353158562567889</v>
      </c>
      <c r="AP71" s="136">
        <v>0.11297188859209539</v>
      </c>
      <c r="AQ71" s="53"/>
      <c r="AR71" s="74">
        <v>43899</v>
      </c>
      <c r="AS71" s="141">
        <v>0.28942657389177256</v>
      </c>
      <c r="AT71" s="141">
        <v>0.2964547737449319</v>
      </c>
      <c r="AU71" s="141">
        <v>0.51862572652430416</v>
      </c>
      <c r="AV71" s="141">
        <v>0.32585903712285103</v>
      </c>
      <c r="AW71" s="142">
        <v>0.112489399823645</v>
      </c>
    </row>
    <row r="72" spans="2:49">
      <c r="B72" s="74">
        <v>43534</v>
      </c>
      <c r="C72" s="117">
        <v>2.492326779788014</v>
      </c>
      <c r="D72" s="117">
        <v>0.40791599341044837</v>
      </c>
      <c r="E72" s="117">
        <v>2.0515490331718813</v>
      </c>
      <c r="F72" s="117">
        <v>2.1068533312141655</v>
      </c>
      <c r="G72" s="117">
        <v>0.59776659930345966</v>
      </c>
      <c r="H72" s="117">
        <v>0.39070192483871091</v>
      </c>
      <c r="I72" s="117">
        <v>0.10059869235651721</v>
      </c>
      <c r="J72" s="117">
        <v>3.7356668051902315</v>
      </c>
      <c r="K72" s="79">
        <v>11.883379159273426</v>
      </c>
      <c r="L72" s="53"/>
      <c r="M72" s="74">
        <v>43900</v>
      </c>
      <c r="N72" s="141">
        <v>2.65457766278021</v>
      </c>
      <c r="O72" s="141">
        <v>0.39974212295200379</v>
      </c>
      <c r="P72" s="141">
        <v>1.5861128860944771</v>
      </c>
      <c r="Q72" s="141">
        <v>2.041657711992551</v>
      </c>
      <c r="R72" s="141">
        <v>0.52399205691407791</v>
      </c>
      <c r="S72" s="141">
        <v>0.31828223593022531</v>
      </c>
      <c r="T72" s="141">
        <v>0.10059869235651721</v>
      </c>
      <c r="U72" s="141">
        <v>3.3600501589402971</v>
      </c>
      <c r="V72" s="145">
        <v>10.98501352796036</v>
      </c>
      <c r="AK72" s="103">
        <v>43534</v>
      </c>
      <c r="AL72" s="118">
        <v>0.32336752567610622</v>
      </c>
      <c r="AM72" s="118">
        <v>0.23231577121551311</v>
      </c>
      <c r="AN72" s="118">
        <v>0.50616200860458294</v>
      </c>
      <c r="AO72" s="118">
        <v>0.2372796838602842</v>
      </c>
      <c r="AP72" s="136">
        <v>9.9634078386218308E-2</v>
      </c>
      <c r="AQ72" s="53"/>
      <c r="AR72" s="74">
        <v>43900</v>
      </c>
      <c r="AS72" s="141">
        <v>0.2265323537602692</v>
      </c>
      <c r="AT72" s="141">
        <v>0.2483027788393902</v>
      </c>
      <c r="AU72" s="141">
        <v>0.49732386541300533</v>
      </c>
      <c r="AV72" s="141">
        <v>0.29576218258738918</v>
      </c>
      <c r="AW72" s="142">
        <v>0.10039782761440959</v>
      </c>
    </row>
    <row r="73" spans="2:49">
      <c r="B73" s="74">
        <v>43535</v>
      </c>
      <c r="C73" s="117">
        <v>2.3336783277581983</v>
      </c>
      <c r="D73" s="117">
        <v>0.45328681697819229</v>
      </c>
      <c r="E73" s="117">
        <v>2.0408504193815471</v>
      </c>
      <c r="F73" s="117">
        <v>2.4380936905488455</v>
      </c>
      <c r="G73" s="117">
        <v>0.59610918454623096</v>
      </c>
      <c r="H73" s="117">
        <v>0.43872611015483487</v>
      </c>
      <c r="I73" s="117">
        <v>0.10059869235651721</v>
      </c>
      <c r="J73" s="117">
        <v>3.4928205208113394</v>
      </c>
      <c r="K73" s="79">
        <v>11.894163762535705</v>
      </c>
      <c r="L73" s="53"/>
      <c r="M73" s="74">
        <v>43901</v>
      </c>
      <c r="N73" s="141">
        <v>2.3334330375644829</v>
      </c>
      <c r="O73" s="141">
        <v>0.42814892093299961</v>
      </c>
      <c r="P73" s="141">
        <v>1.6864494676406341</v>
      </c>
      <c r="Q73" s="141">
        <v>1.7368323850528329</v>
      </c>
      <c r="R73" s="141">
        <v>0.51206825784494325</v>
      </c>
      <c r="S73" s="141">
        <v>0.44371444024469819</v>
      </c>
      <c r="T73" s="141">
        <v>0.10059869235651721</v>
      </c>
      <c r="U73" s="141">
        <v>3.162598864995176</v>
      </c>
      <c r="V73" s="145">
        <v>10.403844066632285</v>
      </c>
      <c r="AK73" s="103">
        <v>43535</v>
      </c>
      <c r="AL73" s="118">
        <v>0.30756798217393838</v>
      </c>
      <c r="AM73" s="118">
        <v>0.31661005973031425</v>
      </c>
      <c r="AN73" s="118">
        <v>0.64780052364012031</v>
      </c>
      <c r="AO73" s="118">
        <v>0.2555070105477894</v>
      </c>
      <c r="AP73" s="136">
        <v>0.1029622434645306</v>
      </c>
      <c r="AQ73" s="53"/>
      <c r="AR73" s="74">
        <v>43901</v>
      </c>
      <c r="AS73" s="141">
        <v>0.25985304839789808</v>
      </c>
      <c r="AT73" s="141">
        <v>0.19742947386649931</v>
      </c>
      <c r="AU73" s="141">
        <v>0.34845257472966129</v>
      </c>
      <c r="AV73" s="141">
        <v>0.25291597048828213</v>
      </c>
      <c r="AW73" s="142">
        <v>8.5716148662518546E-2</v>
      </c>
    </row>
    <row r="74" spans="2:49">
      <c r="B74" s="74">
        <v>43536</v>
      </c>
      <c r="C74" s="117">
        <v>2.4405046291979722</v>
      </c>
      <c r="D74" s="117">
        <v>0.41794331009276031</v>
      </c>
      <c r="E74" s="117">
        <v>2.0625346748947408</v>
      </c>
      <c r="F74" s="117">
        <v>2.463668252001713</v>
      </c>
      <c r="G74" s="117">
        <v>0.62699626289143251</v>
      </c>
      <c r="H74" s="117">
        <v>0.44249462839734172</v>
      </c>
      <c r="I74" s="117">
        <v>0.10059869235651721</v>
      </c>
      <c r="J74" s="117">
        <v>3.4132534750581969</v>
      </c>
      <c r="K74" s="79">
        <v>11.967993924890672</v>
      </c>
      <c r="L74" s="53"/>
      <c r="M74" s="74">
        <v>43902</v>
      </c>
      <c r="N74" s="141">
        <v>2.3557155925338389</v>
      </c>
      <c r="O74" s="141">
        <v>0.41141067634972145</v>
      </c>
      <c r="P74" s="141">
        <v>1.668480001478436</v>
      </c>
      <c r="Q74" s="141">
        <v>1.8591960738502713</v>
      </c>
      <c r="R74" s="141">
        <v>0.5062788599029352</v>
      </c>
      <c r="S74" s="141">
        <v>0.46086457981529583</v>
      </c>
      <c r="T74" s="141">
        <v>0.10059869235651721</v>
      </c>
      <c r="U74" s="141">
        <v>2.8775757646761257</v>
      </c>
      <c r="V74" s="145">
        <v>10.240120240963144</v>
      </c>
      <c r="AK74" s="103">
        <v>43536</v>
      </c>
      <c r="AL74" s="118">
        <v>0.29771391430046495</v>
      </c>
      <c r="AM74" s="118">
        <v>0.31065074180453861</v>
      </c>
      <c r="AN74" s="118">
        <v>0.57163219487101846</v>
      </c>
      <c r="AO74" s="118">
        <v>0.32436417573804432</v>
      </c>
      <c r="AP74" s="136">
        <v>0.10742822648629299</v>
      </c>
      <c r="AQ74" s="53"/>
      <c r="AR74" s="74">
        <v>43902</v>
      </c>
      <c r="AS74" s="141">
        <v>0.30750578342222085</v>
      </c>
      <c r="AT74" s="141">
        <v>0.2429702189660419</v>
      </c>
      <c r="AU74" s="141">
        <v>0.39915740601403582</v>
      </c>
      <c r="AV74" s="141">
        <v>0.24219169786373629</v>
      </c>
      <c r="AW74" s="142">
        <v>8.3683965478029185E-2</v>
      </c>
    </row>
    <row r="75" spans="2:49">
      <c r="B75" s="74">
        <v>43537</v>
      </c>
      <c r="C75" s="117">
        <v>2.3877250393250078</v>
      </c>
      <c r="D75" s="117">
        <v>0.43404024352176995</v>
      </c>
      <c r="E75" s="117">
        <v>1.944186871391816</v>
      </c>
      <c r="F75" s="117">
        <v>2.3870515213975456</v>
      </c>
      <c r="G75" s="117">
        <v>0.66871861475709482</v>
      </c>
      <c r="H75" s="117">
        <v>0.54358165504285916</v>
      </c>
      <c r="I75" s="117">
        <v>0.10059869235651721</v>
      </c>
      <c r="J75" s="117">
        <v>3.2107595087377194</v>
      </c>
      <c r="K75" s="79">
        <v>11.67666214653033</v>
      </c>
      <c r="L75" s="53"/>
      <c r="M75" s="74">
        <v>43903</v>
      </c>
      <c r="N75" s="141">
        <v>2.58750679676116</v>
      </c>
      <c r="O75" s="141">
        <v>0.4315126165323277</v>
      </c>
      <c r="P75" s="141">
        <v>1.656348928985383</v>
      </c>
      <c r="Q75" s="141">
        <v>2.1472955309176429</v>
      </c>
      <c r="R75" s="141">
        <v>0.51596609486482636</v>
      </c>
      <c r="S75" s="141">
        <v>0.40785978052152622</v>
      </c>
      <c r="T75" s="141">
        <v>0.10059869235651721</v>
      </c>
      <c r="U75" s="141">
        <v>2.8573202784149956</v>
      </c>
      <c r="V75" s="145">
        <v>10.70440871935438</v>
      </c>
      <c r="AK75" s="103">
        <v>43537</v>
      </c>
      <c r="AL75" s="118">
        <v>0.2780555207616211</v>
      </c>
      <c r="AM75" s="118">
        <v>0.30641400783810852</v>
      </c>
      <c r="AN75" s="118">
        <v>0.55637317279297371</v>
      </c>
      <c r="AO75" s="118">
        <v>0.32486730549814441</v>
      </c>
      <c r="AP75" s="136">
        <v>0.11961579836780151</v>
      </c>
      <c r="AQ75" s="53"/>
      <c r="AR75" s="74">
        <v>43903</v>
      </c>
      <c r="AS75" s="141">
        <v>0.29715693092596884</v>
      </c>
      <c r="AT75" s="141">
        <v>0.28958797657384167</v>
      </c>
      <c r="AU75" s="141">
        <v>0.54534104567260877</v>
      </c>
      <c r="AV75" s="141">
        <v>0.21833449153308629</v>
      </c>
      <c r="AW75" s="142">
        <v>9.8905692272176049E-2</v>
      </c>
    </row>
    <row r="76" spans="2:49">
      <c r="B76" s="74">
        <v>43538</v>
      </c>
      <c r="C76" s="117">
        <v>2.3574801336811171</v>
      </c>
      <c r="D76" s="117">
        <v>0.4615348451512889</v>
      </c>
      <c r="E76" s="117">
        <v>1.6852046238743139</v>
      </c>
      <c r="F76" s="117">
        <v>2.2867683979573172</v>
      </c>
      <c r="G76" s="117">
        <v>0.67638171140035885</v>
      </c>
      <c r="H76" s="117">
        <v>0.57678341556822832</v>
      </c>
      <c r="I76" s="117">
        <v>0.10059869235651721</v>
      </c>
      <c r="J76" s="117">
        <v>3.231954370092661</v>
      </c>
      <c r="K76" s="79">
        <v>11.376706190081801</v>
      </c>
      <c r="L76" s="53"/>
      <c r="M76" s="74">
        <v>43904</v>
      </c>
      <c r="N76" s="141">
        <v>2.402057078277076</v>
      </c>
      <c r="O76" s="141">
        <v>0.52331875001980388</v>
      </c>
      <c r="P76" s="141">
        <v>1.8965339257472109</v>
      </c>
      <c r="Q76" s="141">
        <v>2.3293934692149532</v>
      </c>
      <c r="R76" s="141">
        <v>0.55806218346252112</v>
      </c>
      <c r="S76" s="141">
        <v>0.61068551879669664</v>
      </c>
      <c r="T76" s="141">
        <v>0.10059869235651721</v>
      </c>
      <c r="U76" s="141">
        <v>2.9080286768748702</v>
      </c>
      <c r="V76" s="145">
        <v>11.328678294749649</v>
      </c>
      <c r="AK76" s="103">
        <v>43538</v>
      </c>
      <c r="AL76" s="118">
        <v>0.25578974306760099</v>
      </c>
      <c r="AM76" s="118">
        <v>0.28289862127232984</v>
      </c>
      <c r="AN76" s="118">
        <v>0.56457466736740647</v>
      </c>
      <c r="AO76" s="118">
        <v>0.30614417037159802</v>
      </c>
      <c r="AP76" s="136">
        <v>0.1241558455498534</v>
      </c>
      <c r="AQ76" s="53"/>
      <c r="AR76" s="74">
        <v>43904</v>
      </c>
      <c r="AS76" s="141">
        <v>0.27081599267412609</v>
      </c>
      <c r="AT76" s="141">
        <v>0.29358004454293041</v>
      </c>
      <c r="AU76" s="141">
        <v>0.60485875378827092</v>
      </c>
      <c r="AV76" s="141">
        <v>0.25209689362779081</v>
      </c>
      <c r="AW76" s="142">
        <v>0.1060979841813655</v>
      </c>
    </row>
    <row r="77" spans="2:49">
      <c r="B77" s="74">
        <v>43539</v>
      </c>
      <c r="C77" s="117">
        <v>2.3192038854219983</v>
      </c>
      <c r="D77" s="117">
        <v>0.410327136410708</v>
      </c>
      <c r="E77" s="117">
        <v>1.74259992299087</v>
      </c>
      <c r="F77" s="117">
        <v>2.0023744694181271</v>
      </c>
      <c r="G77" s="117">
        <v>0.64760445051117888</v>
      </c>
      <c r="H77" s="117">
        <v>0.50772549939840961</v>
      </c>
      <c r="I77" s="117">
        <v>0.10059869235651721</v>
      </c>
      <c r="J77" s="117">
        <v>3.2862478277816209</v>
      </c>
      <c r="K77" s="79">
        <v>11.016681884289431</v>
      </c>
      <c r="L77" s="53"/>
      <c r="M77" s="74">
        <v>43905</v>
      </c>
      <c r="N77" s="141">
        <v>2.2632732364680099</v>
      </c>
      <c r="O77" s="141">
        <v>0.43802862417911481</v>
      </c>
      <c r="P77" s="141">
        <v>2.0288569875323281</v>
      </c>
      <c r="Q77" s="141">
        <v>2.2122018628310873</v>
      </c>
      <c r="R77" s="141">
        <v>0.64208510585392453</v>
      </c>
      <c r="S77" s="141">
        <v>0.56270457619210845</v>
      </c>
      <c r="T77" s="141">
        <v>0.10059869235651721</v>
      </c>
      <c r="U77" s="141">
        <v>2.9858324463882631</v>
      </c>
      <c r="V77" s="145">
        <v>11.233581531801354</v>
      </c>
      <c r="AK77" s="103">
        <v>43539</v>
      </c>
      <c r="AL77" s="118">
        <v>0.24361124375307239</v>
      </c>
      <c r="AM77" s="118">
        <v>0.22809687259318531</v>
      </c>
      <c r="AN77" s="118">
        <v>0.47283553651290539</v>
      </c>
      <c r="AO77" s="118">
        <v>0.25097747169337492</v>
      </c>
      <c r="AP77" s="136">
        <v>0.1064796112258293</v>
      </c>
      <c r="AQ77" s="53"/>
      <c r="AR77" s="74">
        <v>43905</v>
      </c>
      <c r="AS77" s="141">
        <v>0.27216052579166844</v>
      </c>
      <c r="AT77" s="141">
        <v>0.25765308725088354</v>
      </c>
      <c r="AU77" s="141">
        <v>0.4819104999141785</v>
      </c>
      <c r="AV77" s="141">
        <v>0.2793735064099801</v>
      </c>
      <c r="AW77" s="142">
        <v>0.1115015293875784</v>
      </c>
    </row>
    <row r="78" spans="2:49">
      <c r="B78" s="74">
        <v>43540</v>
      </c>
      <c r="C78" s="117">
        <v>2.168803312976332</v>
      </c>
      <c r="D78" s="117">
        <v>0.38514881567267839</v>
      </c>
      <c r="E78" s="117">
        <v>2.0239197554333148</v>
      </c>
      <c r="F78" s="117">
        <v>1.9325615939698464</v>
      </c>
      <c r="G78" s="117">
        <v>0.64814367526324657</v>
      </c>
      <c r="H78" s="117">
        <v>0.54551343315563128</v>
      </c>
      <c r="I78" s="117">
        <v>0.10059869235651721</v>
      </c>
      <c r="J78" s="117">
        <v>3.3449417319363626</v>
      </c>
      <c r="K78" s="79">
        <v>11.14963101076393</v>
      </c>
      <c r="L78" s="53"/>
      <c r="M78" s="74">
        <v>43906</v>
      </c>
      <c r="N78" s="141">
        <v>2.2295555353576342</v>
      </c>
      <c r="O78" s="141">
        <v>0.38464423086440214</v>
      </c>
      <c r="P78" s="141">
        <v>2.091373546141555</v>
      </c>
      <c r="Q78" s="141">
        <v>2.1504763992182943</v>
      </c>
      <c r="R78" s="141">
        <v>0.64162336703386813</v>
      </c>
      <c r="S78" s="141">
        <v>0.62295017625543714</v>
      </c>
      <c r="T78" s="141">
        <v>0.10059869235651721</v>
      </c>
      <c r="U78" s="141">
        <v>3.0189300977143327</v>
      </c>
      <c r="V78" s="145">
        <v>11.24015204494204</v>
      </c>
      <c r="AK78" s="103">
        <v>43540</v>
      </c>
      <c r="AL78" s="118">
        <v>0.26391214005690999</v>
      </c>
      <c r="AM78" s="118">
        <v>0.22886416615202329</v>
      </c>
      <c r="AN78" s="118">
        <v>0.44078992853806642</v>
      </c>
      <c r="AO78" s="118">
        <v>0.22072109796751579</v>
      </c>
      <c r="AP78" s="136">
        <v>9.9364573772941653E-2</v>
      </c>
      <c r="AQ78" s="53"/>
      <c r="AR78" s="74">
        <v>43906</v>
      </c>
      <c r="AS78" s="141">
        <v>0.30069055106999754</v>
      </c>
      <c r="AT78" s="141">
        <v>0.26009129700509248</v>
      </c>
      <c r="AU78" s="141">
        <v>0.4179676976981283</v>
      </c>
      <c r="AV78" s="141">
        <v>0.28063228546601077</v>
      </c>
      <c r="AW78" s="142">
        <v>0.1402782641346437</v>
      </c>
    </row>
    <row r="79" spans="2:49">
      <c r="B79" s="74">
        <v>43541</v>
      </c>
      <c r="C79" s="117">
        <v>2.0344350596347809</v>
      </c>
      <c r="D79" s="117">
        <v>0.37733522052523105</v>
      </c>
      <c r="E79" s="117">
        <v>2.1445503559128101</v>
      </c>
      <c r="F79" s="117">
        <v>2.0615448519309267</v>
      </c>
      <c r="G79" s="117">
        <v>0.62533306069657857</v>
      </c>
      <c r="H79" s="117">
        <v>0.56343056701889216</v>
      </c>
      <c r="I79" s="117">
        <v>0.10059869235651721</v>
      </c>
      <c r="J79" s="117">
        <v>3.321860376974155</v>
      </c>
      <c r="K79" s="79">
        <v>11.229088185049893</v>
      </c>
      <c r="L79" s="53"/>
      <c r="M79" s="74">
        <v>43907</v>
      </c>
      <c r="N79" s="141">
        <v>1.977980449956648</v>
      </c>
      <c r="O79" s="141">
        <v>0.37671452457638416</v>
      </c>
      <c r="P79" s="141">
        <v>1.919721678968767</v>
      </c>
      <c r="Q79" s="141">
        <v>1.9795236955678217</v>
      </c>
      <c r="R79" s="141">
        <v>0.59536642897841774</v>
      </c>
      <c r="S79" s="141">
        <v>0.4845015900018072</v>
      </c>
      <c r="T79" s="141">
        <v>0.10059869235651721</v>
      </c>
      <c r="U79" s="141">
        <v>3.1564988486427561</v>
      </c>
      <c r="V79" s="145">
        <v>10.59090590904912</v>
      </c>
      <c r="AK79" s="103">
        <v>43541</v>
      </c>
      <c r="AL79" s="118">
        <v>0.31394548546249829</v>
      </c>
      <c r="AM79" s="118">
        <v>0.29193023526512057</v>
      </c>
      <c r="AN79" s="118">
        <v>0.48564411270535141</v>
      </c>
      <c r="AO79" s="118">
        <v>0.24497238769668558</v>
      </c>
      <c r="AP79" s="136">
        <v>0.1049067086419293</v>
      </c>
      <c r="AQ79" s="53"/>
      <c r="AR79" s="74">
        <v>43907</v>
      </c>
      <c r="AS79" s="141">
        <v>0.25194578536117951</v>
      </c>
      <c r="AT79" s="141">
        <v>0.24201906289719868</v>
      </c>
      <c r="AU79" s="141">
        <v>0.40871240023781663</v>
      </c>
      <c r="AV79" s="141">
        <v>0.26657243865645419</v>
      </c>
      <c r="AW79" s="142">
        <v>0.12297131897828921</v>
      </c>
    </row>
    <row r="80" spans="2:49">
      <c r="B80" s="74">
        <v>43542</v>
      </c>
      <c r="C80" s="117">
        <v>1.9181010443387398</v>
      </c>
      <c r="D80" s="117">
        <v>0.37496406066417437</v>
      </c>
      <c r="E80" s="117">
        <v>2.1039975942761022</v>
      </c>
      <c r="F80" s="117">
        <v>2.3615734529299877</v>
      </c>
      <c r="G80" s="117">
        <v>0.60682946814114491</v>
      </c>
      <c r="H80" s="117">
        <v>0.45761242998109841</v>
      </c>
      <c r="I80" s="117">
        <v>0.10059869235651721</v>
      </c>
      <c r="J80" s="117">
        <v>3.3784159861900371</v>
      </c>
      <c r="K80" s="79">
        <v>11.302092728877803</v>
      </c>
      <c r="L80" s="53"/>
      <c r="M80" s="74">
        <v>43908</v>
      </c>
      <c r="N80" s="141">
        <v>1.782035061514992</v>
      </c>
      <c r="O80" s="141">
        <v>0.37626254463621872</v>
      </c>
      <c r="P80" s="141">
        <v>1.8328472245427319</v>
      </c>
      <c r="Q80" s="141">
        <v>1.8149026267832957</v>
      </c>
      <c r="R80" s="141">
        <v>0.54524455436200614</v>
      </c>
      <c r="S80" s="141">
        <v>0.39261216414660327</v>
      </c>
      <c r="T80" s="141">
        <v>0.10059869235651721</v>
      </c>
      <c r="U80" s="141">
        <v>3.2088444135620326</v>
      </c>
      <c r="V80" s="145">
        <v>10.053347281904397</v>
      </c>
      <c r="AK80" s="103">
        <v>43542</v>
      </c>
      <c r="AL80" s="118">
        <v>0.29846757919102657</v>
      </c>
      <c r="AM80" s="118">
        <v>0.3219867079797451</v>
      </c>
      <c r="AN80" s="118">
        <v>0.61124134250323181</v>
      </c>
      <c r="AO80" s="118">
        <v>0.26847181234419859</v>
      </c>
      <c r="AP80" s="136">
        <v>0.12559718352161781</v>
      </c>
      <c r="AQ80" s="53"/>
      <c r="AR80" s="74">
        <v>43908</v>
      </c>
      <c r="AS80" s="141">
        <v>0.26588175984467843</v>
      </c>
      <c r="AT80" s="141">
        <v>0.22598866088400521</v>
      </c>
      <c r="AU80" s="141">
        <v>0.37859839431214698</v>
      </c>
      <c r="AV80" s="141">
        <v>0.2436909330276581</v>
      </c>
      <c r="AW80" s="142">
        <v>0.10688102691418941</v>
      </c>
    </row>
    <row r="81" spans="2:49">
      <c r="B81" s="74">
        <v>43543</v>
      </c>
      <c r="C81" s="117">
        <v>1.6463371967978389</v>
      </c>
      <c r="D81" s="117">
        <v>0.37926610963179541</v>
      </c>
      <c r="E81" s="117">
        <v>2.0558094301342971</v>
      </c>
      <c r="F81" s="117">
        <v>2.424866275115316</v>
      </c>
      <c r="G81" s="117">
        <v>0.60984130717923446</v>
      </c>
      <c r="H81" s="117">
        <v>0.41558086288689861</v>
      </c>
      <c r="I81" s="117">
        <v>0.10059869235651721</v>
      </c>
      <c r="J81" s="117">
        <v>3.4700126680988013</v>
      </c>
      <c r="K81" s="79">
        <v>11.1023125422007</v>
      </c>
      <c r="L81" s="53"/>
      <c r="M81" s="74">
        <v>43909</v>
      </c>
      <c r="N81" s="141">
        <v>1.9800183111291532</v>
      </c>
      <c r="O81" s="141">
        <v>0.37296937327161916</v>
      </c>
      <c r="P81" s="141">
        <v>1.6917221706783681</v>
      </c>
      <c r="Q81" s="141">
        <v>1.8494992178911676</v>
      </c>
      <c r="R81" s="141">
        <v>0.51944896903664606</v>
      </c>
      <c r="S81" s="141">
        <v>0.2758088814393011</v>
      </c>
      <c r="T81" s="141">
        <v>0.10059869235651721</v>
      </c>
      <c r="U81" s="141">
        <v>3.2158867226874008</v>
      </c>
      <c r="V81" s="145">
        <v>10.005952338490172</v>
      </c>
      <c r="AK81" s="103">
        <v>43543</v>
      </c>
      <c r="AL81" s="118">
        <v>0.25920889322741869</v>
      </c>
      <c r="AM81" s="118">
        <v>0.31880923869959582</v>
      </c>
      <c r="AN81" s="118">
        <v>0.62761043636307368</v>
      </c>
      <c r="AO81" s="118">
        <v>0.30609346789687286</v>
      </c>
      <c r="AP81" s="136">
        <v>0.12866972903203672</v>
      </c>
      <c r="AQ81" s="53"/>
      <c r="AR81" s="74">
        <v>43909</v>
      </c>
      <c r="AS81" s="141">
        <v>0.30839568106146281</v>
      </c>
      <c r="AT81" s="141">
        <v>0.2088245463133844</v>
      </c>
      <c r="AU81" s="141">
        <v>0.38352469790067101</v>
      </c>
      <c r="AV81" s="141">
        <v>0.22218856283961738</v>
      </c>
      <c r="AW81" s="142">
        <v>0.1115295799194522</v>
      </c>
    </row>
    <row r="82" spans="2:49">
      <c r="B82" s="74">
        <v>43544</v>
      </c>
      <c r="C82" s="117">
        <v>1.871067153969201</v>
      </c>
      <c r="D82" s="117">
        <v>0.39609872175172806</v>
      </c>
      <c r="E82" s="117">
        <v>1.9830308512340771</v>
      </c>
      <c r="F82" s="117">
        <v>2.2603253780840769</v>
      </c>
      <c r="G82" s="117">
        <v>0.60277744852759418</v>
      </c>
      <c r="H82" s="117">
        <v>0.28391912397646502</v>
      </c>
      <c r="I82" s="117">
        <v>0.10059869235651721</v>
      </c>
      <c r="J82" s="117">
        <v>3.4658620635742858</v>
      </c>
      <c r="K82" s="79">
        <v>10.963679433473946</v>
      </c>
      <c r="L82" s="53"/>
      <c r="M82" s="74">
        <v>43910</v>
      </c>
      <c r="N82" s="141">
        <v>1.6704495399145389</v>
      </c>
      <c r="O82" s="141">
        <v>0.3682985942198026</v>
      </c>
      <c r="P82" s="141">
        <v>1.6136526187673519</v>
      </c>
      <c r="Q82" s="141">
        <v>2.0088031964579547</v>
      </c>
      <c r="R82" s="141">
        <v>0.56190064986046107</v>
      </c>
      <c r="S82" s="141">
        <v>0.43031844528035701</v>
      </c>
      <c r="T82" s="141">
        <v>0.10059869235651721</v>
      </c>
      <c r="U82" s="141">
        <v>3.2639185818233671</v>
      </c>
      <c r="V82" s="145">
        <v>10.017940318680351</v>
      </c>
      <c r="AK82" s="103">
        <v>43544</v>
      </c>
      <c r="AL82" s="118">
        <v>0.23407023306572311</v>
      </c>
      <c r="AM82" s="118">
        <v>0.29993906623281702</v>
      </c>
      <c r="AN82" s="118">
        <v>0.55308593172171716</v>
      </c>
      <c r="AO82" s="118">
        <v>0.3022608532232956</v>
      </c>
      <c r="AP82" s="136">
        <v>0.1348934892015991</v>
      </c>
      <c r="AQ82" s="53"/>
      <c r="AR82" s="74">
        <v>43910</v>
      </c>
      <c r="AS82" s="141">
        <v>0.31342853049952774</v>
      </c>
      <c r="AT82" s="141">
        <v>0.2235861931429477</v>
      </c>
      <c r="AU82" s="141">
        <v>0.45245702541257771</v>
      </c>
      <c r="AV82" s="141">
        <v>0.23391412221428498</v>
      </c>
      <c r="AW82" s="142">
        <v>0.1176525631156643</v>
      </c>
    </row>
    <row r="83" spans="2:49">
      <c r="B83" s="74">
        <v>43545</v>
      </c>
      <c r="C83" s="117">
        <v>2.4772542255423158</v>
      </c>
      <c r="D83" s="117">
        <v>0.38400222747631435</v>
      </c>
      <c r="E83" s="117">
        <v>1.9192893198564358</v>
      </c>
      <c r="F83" s="117">
        <v>2.0211520724081353</v>
      </c>
      <c r="G83" s="117">
        <v>0.59808960178462189</v>
      </c>
      <c r="H83" s="117">
        <v>0.24992863335172891</v>
      </c>
      <c r="I83" s="117">
        <v>0.10059869235651721</v>
      </c>
      <c r="J83" s="117">
        <v>3.460331007965912</v>
      </c>
      <c r="K83" s="79">
        <v>11.210645780741983</v>
      </c>
      <c r="L83" s="53"/>
      <c r="M83" s="74">
        <v>43911</v>
      </c>
      <c r="N83" s="141">
        <v>1.776775026118812</v>
      </c>
      <c r="O83" s="141">
        <v>0.38045711259478582</v>
      </c>
      <c r="P83" s="141">
        <v>1.9693187045482379</v>
      </c>
      <c r="Q83" s="141">
        <v>2.3906805759483678</v>
      </c>
      <c r="R83" s="141">
        <v>0.60782319231536386</v>
      </c>
      <c r="S83" s="141">
        <v>0.32592367671550027</v>
      </c>
      <c r="T83" s="141">
        <v>0.10059869235651721</v>
      </c>
      <c r="U83" s="141">
        <v>3.4219035741611163</v>
      </c>
      <c r="V83" s="145">
        <v>10.973480554758702</v>
      </c>
      <c r="AK83" s="103">
        <v>43545</v>
      </c>
      <c r="AL83" s="118">
        <v>0.22990544295978901</v>
      </c>
      <c r="AM83" s="118">
        <v>0.27717808161539054</v>
      </c>
      <c r="AN83" s="118">
        <v>0.44726574806019831</v>
      </c>
      <c r="AO83" s="118">
        <v>0.2729725245556342</v>
      </c>
      <c r="AP83" s="136">
        <v>0.13282830992871589</v>
      </c>
      <c r="AQ83" s="53"/>
      <c r="AR83" s="74">
        <v>43911</v>
      </c>
      <c r="AS83" s="141">
        <v>0.3144590909355755</v>
      </c>
      <c r="AT83" s="141">
        <v>0.27505562085258939</v>
      </c>
      <c r="AU83" s="141">
        <v>0.626639924398397</v>
      </c>
      <c r="AV83" s="141">
        <v>0.23754132938229902</v>
      </c>
      <c r="AW83" s="142">
        <v>0.1282913274159258</v>
      </c>
    </row>
    <row r="84" spans="2:49">
      <c r="B84" s="74">
        <v>43546</v>
      </c>
      <c r="C84" s="117">
        <v>2.62810273656426</v>
      </c>
      <c r="D84" s="117">
        <v>0.38419569530880371</v>
      </c>
      <c r="E84" s="117">
        <v>1.9278943625361931</v>
      </c>
      <c r="F84" s="117">
        <v>1.8693029979560833</v>
      </c>
      <c r="G84" s="117">
        <v>0.59893188932526453</v>
      </c>
      <c r="H84" s="117">
        <v>0.44352077936508272</v>
      </c>
      <c r="I84" s="117">
        <v>0.10059869235651721</v>
      </c>
      <c r="J84" s="117">
        <v>3.3677187415637455</v>
      </c>
      <c r="K84" s="79">
        <v>11.32026589497595</v>
      </c>
      <c r="L84" s="53"/>
      <c r="M84" s="74">
        <v>43912</v>
      </c>
      <c r="N84" s="141">
        <v>1.859823351924911</v>
      </c>
      <c r="O84" s="141">
        <v>0.3760194568055259</v>
      </c>
      <c r="P84" s="141">
        <v>2.107532726339381</v>
      </c>
      <c r="Q84" s="141">
        <v>2.6049864374183098</v>
      </c>
      <c r="R84" s="141">
        <v>0.65417214118466382</v>
      </c>
      <c r="S84" s="141">
        <v>0.31551409920688295</v>
      </c>
      <c r="T84" s="141">
        <v>0.10059869235651721</v>
      </c>
      <c r="U84" s="141">
        <v>3.536137809116795</v>
      </c>
      <c r="V84" s="145">
        <v>11.554784714352987</v>
      </c>
      <c r="AK84" s="103">
        <v>43546</v>
      </c>
      <c r="AL84" s="118">
        <v>0.24137417075394602</v>
      </c>
      <c r="AM84" s="118">
        <v>0.25595742418639467</v>
      </c>
      <c r="AN84" s="118">
        <v>0.39241570366302148</v>
      </c>
      <c r="AO84" s="118">
        <v>0.23627779888794589</v>
      </c>
      <c r="AP84" s="136">
        <v>0.1204754490923834</v>
      </c>
      <c r="AQ84" s="53"/>
      <c r="AR84" s="74">
        <v>43912</v>
      </c>
      <c r="AS84" s="141">
        <v>0.31638689430713401</v>
      </c>
      <c r="AT84" s="141">
        <v>0.2881792577367927</v>
      </c>
      <c r="AU84" s="141">
        <v>0.68720918938843734</v>
      </c>
      <c r="AV84" s="141">
        <v>0.25251148393271988</v>
      </c>
      <c r="AW84" s="142">
        <v>0.1287557248637973</v>
      </c>
    </row>
    <row r="85" spans="2:49">
      <c r="B85" s="74">
        <v>43547</v>
      </c>
      <c r="C85" s="117">
        <v>2.680468929065245</v>
      </c>
      <c r="D85" s="117">
        <v>0.37513571215144548</v>
      </c>
      <c r="E85" s="117">
        <v>1.9578884881761238</v>
      </c>
      <c r="F85" s="117">
        <v>1.8892604484138742</v>
      </c>
      <c r="G85" s="117">
        <v>0.59625338815248008</v>
      </c>
      <c r="H85" s="117">
        <v>0.61140893821015174</v>
      </c>
      <c r="I85" s="117">
        <v>0.10059869235651721</v>
      </c>
      <c r="J85" s="117">
        <v>3.3197567873518112</v>
      </c>
      <c r="K85" s="79">
        <v>11.530771383877649</v>
      </c>
      <c r="L85" s="53"/>
      <c r="M85" s="74">
        <v>43913</v>
      </c>
      <c r="N85" s="141">
        <v>1.7995861558963619</v>
      </c>
      <c r="O85" s="141">
        <v>0.35454310322958876</v>
      </c>
      <c r="P85" s="141">
        <v>1.9696234510695509</v>
      </c>
      <c r="Q85" s="141">
        <v>2.754342748819441</v>
      </c>
      <c r="R85" s="141">
        <v>0.67626784790428129</v>
      </c>
      <c r="S85" s="141">
        <v>0.4725763437758459</v>
      </c>
      <c r="T85" s="141">
        <v>0.10059869235651721</v>
      </c>
      <c r="U85" s="141">
        <v>3.3378676231020523</v>
      </c>
      <c r="V85" s="145">
        <v>11.465405966153639</v>
      </c>
      <c r="AK85" s="103">
        <v>43547</v>
      </c>
      <c r="AL85" s="118">
        <v>0.27407197080859408</v>
      </c>
      <c r="AM85" s="118">
        <v>0.25105731449510599</v>
      </c>
      <c r="AN85" s="118">
        <v>0.43664234822428816</v>
      </c>
      <c r="AO85" s="118">
        <v>0.2071383205687774</v>
      </c>
      <c r="AP85" s="136">
        <v>0.1063517838049792</v>
      </c>
      <c r="AQ85" s="53"/>
      <c r="AR85" s="74">
        <v>43913</v>
      </c>
      <c r="AS85" s="141">
        <v>0.30762292392404572</v>
      </c>
      <c r="AT85" s="141">
        <v>0.2971755729647978</v>
      </c>
      <c r="AU85" s="141">
        <v>0.71336319488510991</v>
      </c>
      <c r="AV85" s="141">
        <v>0.36042070909049811</v>
      </c>
      <c r="AW85" s="142">
        <v>0.1227376271204095</v>
      </c>
    </row>
    <row r="86" spans="2:49">
      <c r="B86" s="74">
        <v>43548</v>
      </c>
      <c r="C86" s="117">
        <v>2.3639378831275262</v>
      </c>
      <c r="D86" s="117">
        <v>0.37001820904435445</v>
      </c>
      <c r="E86" s="117">
        <v>1.7947737131954731</v>
      </c>
      <c r="F86" s="117">
        <v>1.9975028588877424</v>
      </c>
      <c r="G86" s="117">
        <v>0.60117055625388993</v>
      </c>
      <c r="H86" s="117">
        <v>0.55386598746540761</v>
      </c>
      <c r="I86" s="117">
        <v>0.10059869235651721</v>
      </c>
      <c r="J86" s="117">
        <v>3.2264061995260485</v>
      </c>
      <c r="K86" s="79">
        <v>11.008274099856958</v>
      </c>
      <c r="L86" s="53"/>
      <c r="M86" s="74">
        <v>43914</v>
      </c>
      <c r="N86" s="141">
        <v>1.674940159857671</v>
      </c>
      <c r="O86" s="141">
        <v>0.37538137546765288</v>
      </c>
      <c r="P86" s="141">
        <v>1.8469951064086869</v>
      </c>
      <c r="Q86" s="141">
        <v>2.6941273383561275</v>
      </c>
      <c r="R86" s="141">
        <v>0.66091999807990065</v>
      </c>
      <c r="S86" s="141">
        <v>0.53881389772469601</v>
      </c>
      <c r="T86" s="141">
        <v>0.10059869235651721</v>
      </c>
      <c r="U86" s="141">
        <v>3.2480494205675474</v>
      </c>
      <c r="V86" s="145">
        <v>11.139825988818799</v>
      </c>
      <c r="AK86" s="103">
        <v>43548</v>
      </c>
      <c r="AL86" s="118">
        <v>0.28657546887332919</v>
      </c>
      <c r="AM86" s="118">
        <v>0.25734052379553457</v>
      </c>
      <c r="AN86" s="118">
        <v>0.4967715020605683</v>
      </c>
      <c r="AO86" s="118">
        <v>0.1902362385383615</v>
      </c>
      <c r="AP86" s="136">
        <v>9.8567648886916104E-2</v>
      </c>
      <c r="AQ86" s="53"/>
      <c r="AR86" s="74">
        <v>43914</v>
      </c>
      <c r="AS86" s="141">
        <v>0.27164833387213705</v>
      </c>
      <c r="AT86" s="141">
        <v>0.31502156100326156</v>
      </c>
      <c r="AU86" s="141">
        <v>0.68131844670176556</v>
      </c>
      <c r="AV86" s="141">
        <v>0.3951224741359638</v>
      </c>
      <c r="AW86" s="142">
        <v>0.11865189811618551</v>
      </c>
    </row>
    <row r="87" spans="2:49">
      <c r="B87" s="74">
        <v>43549</v>
      </c>
      <c r="C87" s="117">
        <v>2.0504131166192159</v>
      </c>
      <c r="D87" s="117">
        <v>0.37831550917436191</v>
      </c>
      <c r="E87" s="117">
        <v>1.7356105020945198</v>
      </c>
      <c r="F87" s="117">
        <v>2.1893616597671861</v>
      </c>
      <c r="G87" s="117">
        <v>0.58065464110650844</v>
      </c>
      <c r="H87" s="117">
        <v>0.43647264614669251</v>
      </c>
      <c r="I87" s="117">
        <v>0.10059869235651721</v>
      </c>
      <c r="J87" s="117">
        <v>3.2809239310322695</v>
      </c>
      <c r="K87" s="79">
        <v>10.752350698297271</v>
      </c>
      <c r="L87" s="53"/>
      <c r="M87" s="74">
        <v>43915</v>
      </c>
      <c r="N87" s="141">
        <v>1.6343499929541669</v>
      </c>
      <c r="O87" s="141">
        <v>0.36336312019356842</v>
      </c>
      <c r="P87" s="141">
        <v>1.807269445827844</v>
      </c>
      <c r="Q87" s="141">
        <v>2.6599776829678556</v>
      </c>
      <c r="R87" s="141">
        <v>0.57646640290501827</v>
      </c>
      <c r="S87" s="141">
        <v>0.43894488370947143</v>
      </c>
      <c r="T87" s="141">
        <v>0.10059869235651721</v>
      </c>
      <c r="U87" s="141">
        <v>3.225521986037811</v>
      </c>
      <c r="V87" s="145">
        <v>10.806492206952253</v>
      </c>
      <c r="AK87" s="103">
        <v>43549</v>
      </c>
      <c r="AL87" s="118">
        <v>0.281881848881119</v>
      </c>
      <c r="AM87" s="118">
        <v>0.29005720614955949</v>
      </c>
      <c r="AN87" s="118">
        <v>0.58296499712742089</v>
      </c>
      <c r="AO87" s="118">
        <v>0.21054702994907148</v>
      </c>
      <c r="AP87" s="136">
        <v>0.1014164836704709</v>
      </c>
      <c r="AQ87" s="53"/>
      <c r="AR87" s="74">
        <v>43915</v>
      </c>
      <c r="AS87" s="141">
        <v>0.27605251992805019</v>
      </c>
      <c r="AT87" s="141">
        <v>0.33293160105381497</v>
      </c>
      <c r="AU87" s="141">
        <v>0.64651325636424151</v>
      </c>
      <c r="AV87" s="141">
        <v>0.39894002959193092</v>
      </c>
      <c r="AW87" s="142">
        <v>0.13024525576498711</v>
      </c>
    </row>
    <row r="88" spans="2:49">
      <c r="B88" s="74">
        <v>43550</v>
      </c>
      <c r="C88" s="117">
        <v>1.844751905998707</v>
      </c>
      <c r="D88" s="117">
        <v>0.3663124455722267</v>
      </c>
      <c r="E88" s="117">
        <v>1.9531029925087688</v>
      </c>
      <c r="F88" s="117">
        <v>2.3159782563798714</v>
      </c>
      <c r="G88" s="117">
        <v>0.58534926532329579</v>
      </c>
      <c r="H88" s="117">
        <v>0.40381207675569802</v>
      </c>
      <c r="I88" s="117">
        <v>0.10059869235651721</v>
      </c>
      <c r="J88" s="117">
        <v>3.3117105808090637</v>
      </c>
      <c r="K88" s="79">
        <v>10.881616215704149</v>
      </c>
      <c r="L88" s="53"/>
      <c r="M88" s="74">
        <v>43916</v>
      </c>
      <c r="N88" s="141">
        <v>2.1455944272814911</v>
      </c>
      <c r="O88" s="141">
        <v>0.34377338809060504</v>
      </c>
      <c r="P88" s="141">
        <v>1.7288653198118211</v>
      </c>
      <c r="Q88" s="141">
        <v>2.5336646390850865</v>
      </c>
      <c r="R88" s="141">
        <v>0.50734682722146829</v>
      </c>
      <c r="S88" s="141">
        <v>0.30645435712195429</v>
      </c>
      <c r="T88" s="141">
        <v>0.10059869235651721</v>
      </c>
      <c r="U88" s="141">
        <v>3.0559600575479551</v>
      </c>
      <c r="V88" s="145">
        <v>10.722257708516899</v>
      </c>
      <c r="AK88" s="103">
        <v>43550</v>
      </c>
      <c r="AL88" s="118">
        <v>0.28749518301752103</v>
      </c>
      <c r="AM88" s="118">
        <v>0.299488966902346</v>
      </c>
      <c r="AN88" s="118">
        <v>0.57562407448963138</v>
      </c>
      <c r="AO88" s="118">
        <v>0.2738808051522299</v>
      </c>
      <c r="AP88" s="136">
        <v>0.1096315530476191</v>
      </c>
      <c r="AQ88" s="53"/>
      <c r="AR88" s="74">
        <v>43916</v>
      </c>
      <c r="AS88" s="141">
        <v>0.29918912103280809</v>
      </c>
      <c r="AT88" s="141">
        <v>0.341107941932278</v>
      </c>
      <c r="AU88" s="141">
        <v>0.61087422877089803</v>
      </c>
      <c r="AV88" s="141">
        <v>0.36554029979203789</v>
      </c>
      <c r="AW88" s="142">
        <v>0.1368315096708479</v>
      </c>
    </row>
    <row r="89" spans="2:49">
      <c r="B89" s="74">
        <v>43551</v>
      </c>
      <c r="C89" s="117">
        <v>1.852258351568846</v>
      </c>
      <c r="D89" s="117">
        <v>0.34741251768341541</v>
      </c>
      <c r="E89" s="117">
        <v>1.8925273349967089</v>
      </c>
      <c r="F89" s="117">
        <v>2.2258425667405026</v>
      </c>
      <c r="G89" s="117">
        <v>0.59741223777044739</v>
      </c>
      <c r="H89" s="117">
        <v>0.30578208076972468</v>
      </c>
      <c r="I89" s="117">
        <v>0.10059869235651721</v>
      </c>
      <c r="J89" s="117">
        <v>3.2293385268248209</v>
      </c>
      <c r="K89" s="79">
        <v>10.551172308710983</v>
      </c>
      <c r="L89" s="53"/>
      <c r="M89" s="74">
        <v>43917</v>
      </c>
      <c r="N89" s="141">
        <v>2.560105830000428</v>
      </c>
      <c r="O89" s="141">
        <v>0.37968212288622655</v>
      </c>
      <c r="P89" s="141">
        <v>1.6008434012218771</v>
      </c>
      <c r="Q89" s="141">
        <v>2.1896162211490031</v>
      </c>
      <c r="R89" s="141">
        <v>0.47849555199378857</v>
      </c>
      <c r="S89" s="141">
        <v>0.2284877533524711</v>
      </c>
      <c r="T89" s="141">
        <v>0.10059869235651721</v>
      </c>
      <c r="U89" s="141">
        <v>2.9674033237040169</v>
      </c>
      <c r="V89" s="145">
        <v>10.505232896664328</v>
      </c>
      <c r="AK89" s="103">
        <v>43551</v>
      </c>
      <c r="AL89" s="118">
        <v>0.26467140651857979</v>
      </c>
      <c r="AM89" s="118">
        <v>0.28876310181088249</v>
      </c>
      <c r="AN89" s="118">
        <v>0.52065808033370831</v>
      </c>
      <c r="AO89" s="118">
        <v>0.28644008243811958</v>
      </c>
      <c r="AP89" s="136">
        <v>0.11757691532304079</v>
      </c>
      <c r="AQ89" s="53"/>
      <c r="AR89" s="74">
        <v>43917</v>
      </c>
      <c r="AS89" s="141">
        <v>0.30568872713360662</v>
      </c>
      <c r="AT89" s="141">
        <v>0.30769853966841298</v>
      </c>
      <c r="AU89" s="141">
        <v>0.45824961319965329</v>
      </c>
      <c r="AV89" s="141">
        <v>0.30187296602373248</v>
      </c>
      <c r="AW89" s="142">
        <v>0.1480392312477268</v>
      </c>
    </row>
    <row r="90" spans="2:49">
      <c r="B90" s="74">
        <v>43552</v>
      </c>
      <c r="C90" s="117">
        <v>2.1423474738784578</v>
      </c>
      <c r="D90" s="117">
        <v>0.33674532976467419</v>
      </c>
      <c r="E90" s="117">
        <v>1.682512281607184</v>
      </c>
      <c r="F90" s="117">
        <v>2.0694237881075557</v>
      </c>
      <c r="G90" s="117">
        <v>0.59721141738881189</v>
      </c>
      <c r="H90" s="117">
        <v>0.45406168958471144</v>
      </c>
      <c r="I90" s="117">
        <v>0.10059869235651721</v>
      </c>
      <c r="J90" s="117">
        <v>3.1619643192021214</v>
      </c>
      <c r="K90" s="79">
        <v>10.544864991890034</v>
      </c>
      <c r="L90" s="53"/>
      <c r="M90" s="74">
        <v>43918</v>
      </c>
      <c r="N90" s="141">
        <v>2.6317157331010081</v>
      </c>
      <c r="O90" s="141">
        <v>0.3678105677399463</v>
      </c>
      <c r="P90" s="141">
        <v>1.5890498181351049</v>
      </c>
      <c r="Q90" s="141">
        <v>2.0658682568299129</v>
      </c>
      <c r="R90" s="141">
        <v>0.45369331846424749</v>
      </c>
      <c r="S90" s="141">
        <v>0.42534211165993241</v>
      </c>
      <c r="T90" s="141">
        <v>0.10059869235651721</v>
      </c>
      <c r="U90" s="141">
        <v>3.0210671916229179</v>
      </c>
      <c r="V90" s="145">
        <v>10.655145689909588</v>
      </c>
      <c r="AK90" s="103">
        <v>43552</v>
      </c>
      <c r="AL90" s="118">
        <v>0.26508392918488327</v>
      </c>
      <c r="AM90" s="118">
        <v>0.27262810562214002</v>
      </c>
      <c r="AN90" s="118">
        <v>0.45104705533210959</v>
      </c>
      <c r="AO90" s="118">
        <v>0.27708080779201666</v>
      </c>
      <c r="AP90" s="136">
        <v>0.1193280142517516</v>
      </c>
      <c r="AQ90" s="53"/>
      <c r="AR90" s="74">
        <v>43918</v>
      </c>
      <c r="AS90" s="141">
        <v>0.30390522315558849</v>
      </c>
      <c r="AT90" s="141">
        <v>0.2640060827351603</v>
      </c>
      <c r="AU90" s="141">
        <v>0.45469503748620665</v>
      </c>
      <c r="AV90" s="141">
        <v>0.2576175436447985</v>
      </c>
      <c r="AW90" s="142">
        <v>0.13112601050703002</v>
      </c>
    </row>
    <row r="91" spans="2:49">
      <c r="B91" s="74">
        <v>43553</v>
      </c>
      <c r="C91" s="117">
        <v>2.0644319619953806</v>
      </c>
      <c r="D91" s="117">
        <v>0.33309606726950775</v>
      </c>
      <c r="E91" s="117">
        <v>1.598640732107129</v>
      </c>
      <c r="F91" s="117">
        <v>1.926391439019739</v>
      </c>
      <c r="G91" s="117">
        <v>0.58019506978534052</v>
      </c>
      <c r="H91" s="117">
        <v>0.45487967364641707</v>
      </c>
      <c r="I91" s="117">
        <v>0.10059869235651721</v>
      </c>
      <c r="J91" s="117">
        <v>3.1281762679365612</v>
      </c>
      <c r="K91" s="79">
        <v>10.186409904116593</v>
      </c>
      <c r="L91" s="53"/>
      <c r="M91" s="74">
        <v>43919</v>
      </c>
      <c r="N91" s="141">
        <v>2.5711898349468019</v>
      </c>
      <c r="O91" s="141">
        <v>0.36258595946265609</v>
      </c>
      <c r="P91" s="141">
        <v>1.557692027302616</v>
      </c>
      <c r="Q91" s="141">
        <v>2.454535614507765</v>
      </c>
      <c r="R91" s="141">
        <v>0.44578443269359913</v>
      </c>
      <c r="S91" s="141">
        <v>0.55937555887662638</v>
      </c>
      <c r="T91" s="141">
        <v>0.10059869235651721</v>
      </c>
      <c r="U91" s="141">
        <v>2.9444448341200471</v>
      </c>
      <c r="V91" s="145">
        <v>10.996206954266629</v>
      </c>
      <c r="AK91" s="103">
        <v>43553</v>
      </c>
      <c r="AL91" s="118">
        <v>0.26432301081182408</v>
      </c>
      <c r="AM91" s="118">
        <v>0.24402143946985469</v>
      </c>
      <c r="AN91" s="118">
        <v>0.39436135517490312</v>
      </c>
      <c r="AO91" s="118">
        <v>0.25493735106952664</v>
      </c>
      <c r="AP91" s="136">
        <v>0.1177602571678337</v>
      </c>
      <c r="AQ91" s="53"/>
      <c r="AR91" s="74">
        <v>43919</v>
      </c>
      <c r="AS91" s="141">
        <v>0.33508880338203212</v>
      </c>
      <c r="AT91" s="141">
        <v>0.32115852199327161</v>
      </c>
      <c r="AU91" s="141">
        <v>0.65223255952156356</v>
      </c>
      <c r="AV91" s="141">
        <v>0.24962616471888899</v>
      </c>
      <c r="AW91" s="142">
        <v>0.11883485045892619</v>
      </c>
    </row>
    <row r="92" spans="2:49">
      <c r="B92" s="74">
        <v>43554</v>
      </c>
      <c r="C92" s="117">
        <v>2.2350894550995331</v>
      </c>
      <c r="D92" s="117">
        <v>0.3425817605437767</v>
      </c>
      <c r="E92" s="117">
        <v>1.5833316728610121</v>
      </c>
      <c r="F92" s="117">
        <v>1.7874395114307295</v>
      </c>
      <c r="G92" s="117">
        <v>0.54277811154253264</v>
      </c>
      <c r="H92" s="117">
        <v>0.44537216019759157</v>
      </c>
      <c r="I92" s="117">
        <v>0.10059869235651721</v>
      </c>
      <c r="J92" s="117">
        <v>3.1103209415764317</v>
      </c>
      <c r="K92" s="79">
        <v>10.147512305608126</v>
      </c>
      <c r="L92" s="53"/>
      <c r="M92" s="74">
        <v>43920</v>
      </c>
      <c r="N92" s="141">
        <v>2.3438361029374559</v>
      </c>
      <c r="O92" s="141">
        <v>0.35368233745075911</v>
      </c>
      <c r="P92" s="141">
        <v>1.607009579851169</v>
      </c>
      <c r="Q92" s="141">
        <v>2.7287437577976195</v>
      </c>
      <c r="R92" s="141">
        <v>0.50306294713752275</v>
      </c>
      <c r="S92" s="141">
        <v>0.4682186353143602</v>
      </c>
      <c r="T92" s="141">
        <v>0.10059869235651721</v>
      </c>
      <c r="U92" s="141">
        <v>2.9075463913471458</v>
      </c>
      <c r="V92" s="145">
        <v>11.012698444192548</v>
      </c>
      <c r="AK92" s="103">
        <v>43554</v>
      </c>
      <c r="AL92" s="118">
        <v>0.2639394187309963</v>
      </c>
      <c r="AM92" s="118">
        <v>0.22274510217570051</v>
      </c>
      <c r="AN92" s="118">
        <v>0.3602103231855785</v>
      </c>
      <c r="AO92" s="118">
        <v>0.23958726561551391</v>
      </c>
      <c r="AP92" s="136">
        <v>0.11356522604288161</v>
      </c>
      <c r="AQ92" s="53"/>
      <c r="AR92" s="74">
        <v>43920</v>
      </c>
      <c r="AS92" s="141">
        <v>0.3131324286639714</v>
      </c>
      <c r="AT92" s="141">
        <v>0.36119916740402658</v>
      </c>
      <c r="AU92" s="141">
        <v>0.72366128514493788</v>
      </c>
      <c r="AV92" s="141">
        <v>0.27750800696936817</v>
      </c>
      <c r="AW92" s="142">
        <v>0.14776143294200969</v>
      </c>
    </row>
    <row r="93" spans="2:49">
      <c r="B93" s="74">
        <v>43555</v>
      </c>
      <c r="C93" s="117">
        <v>2.3263854778817024</v>
      </c>
      <c r="D93" s="117">
        <v>0.3527390948118887</v>
      </c>
      <c r="E93" s="117">
        <v>1.8980375440866639</v>
      </c>
      <c r="F93" s="117">
        <v>1.8862572201030912</v>
      </c>
      <c r="G93" s="117">
        <v>0.47768229826329411</v>
      </c>
      <c r="H93" s="117">
        <v>0.50546424935430978</v>
      </c>
      <c r="I93" s="117">
        <v>0.10059869235651721</v>
      </c>
      <c r="J93" s="117">
        <v>3.2934182903748761</v>
      </c>
      <c r="K93" s="79">
        <v>10.840582867232342</v>
      </c>
      <c r="L93" s="53"/>
      <c r="M93" s="74">
        <v>43921</v>
      </c>
      <c r="N93" s="141">
        <v>2.2528310501124889</v>
      </c>
      <c r="O93" s="141">
        <v>0.35319002190004473</v>
      </c>
      <c r="P93" s="141">
        <v>1.754711312264692</v>
      </c>
      <c r="Q93" s="141">
        <v>2.7444185518814073</v>
      </c>
      <c r="R93" s="141">
        <v>0.54516076489054099</v>
      </c>
      <c r="S93" s="141">
        <v>0.35309204514003711</v>
      </c>
      <c r="T93" s="141">
        <v>0.10059869235651721</v>
      </c>
      <c r="U93" s="141">
        <v>2.8300053015373909</v>
      </c>
      <c r="V93" s="145">
        <v>10.934007740083119</v>
      </c>
      <c r="AK93" s="103">
        <v>43555</v>
      </c>
      <c r="AL93" s="118">
        <v>0.2846175977514428</v>
      </c>
      <c r="AM93" s="118">
        <v>0.21847694393999689</v>
      </c>
      <c r="AN93" s="118">
        <v>0.43384142599460451</v>
      </c>
      <c r="AO93" s="118">
        <v>0.2217473404757038</v>
      </c>
      <c r="AP93" s="136">
        <v>0.1167801250426254</v>
      </c>
      <c r="AQ93" s="53"/>
      <c r="AR93" s="74">
        <v>43921</v>
      </c>
      <c r="AS93" s="141">
        <v>0.30564847853297911</v>
      </c>
      <c r="AT93" s="141">
        <v>0.32469776285076002</v>
      </c>
      <c r="AU93" s="141">
        <v>0.69306533727925113</v>
      </c>
      <c r="AV93" s="141">
        <v>0.33612643443528362</v>
      </c>
      <c r="AW93" s="142">
        <v>0.14537708339225341</v>
      </c>
    </row>
    <row r="94" spans="2:49">
      <c r="B94" s="74">
        <v>43556</v>
      </c>
      <c r="C94" s="117">
        <v>2.1026976631448751</v>
      </c>
      <c r="D94" s="117">
        <v>0.3581960079263013</v>
      </c>
      <c r="E94" s="117">
        <v>2.166904004572145</v>
      </c>
      <c r="F94" s="117">
        <v>1.9867847635693439</v>
      </c>
      <c r="G94" s="117">
        <v>0.52256400534288938</v>
      </c>
      <c r="H94" s="117">
        <v>0.57008726390346165</v>
      </c>
      <c r="I94" s="117">
        <v>0.10395198210173449</v>
      </c>
      <c r="J94" s="117">
        <v>3.3757035106328503</v>
      </c>
      <c r="K94" s="79">
        <v>11.186889201193601</v>
      </c>
      <c r="L94" s="53"/>
      <c r="M94" s="74">
        <v>43922</v>
      </c>
      <c r="N94" s="141">
        <v>2.310032568955207</v>
      </c>
      <c r="O94" s="141">
        <v>0.36240761197873123</v>
      </c>
      <c r="P94" s="141">
        <v>1.8394531241293071</v>
      </c>
      <c r="Q94" s="141">
        <v>2.6814338044771975</v>
      </c>
      <c r="R94" s="141">
        <v>0.57246544148267098</v>
      </c>
      <c r="S94" s="141">
        <v>0.36579447010984623</v>
      </c>
      <c r="T94" s="141">
        <v>0.10395198210173449</v>
      </c>
      <c r="U94" s="141">
        <v>2.9176443160619625</v>
      </c>
      <c r="V94" s="145">
        <v>11.153183319296655</v>
      </c>
      <c r="AK94" s="103">
        <v>43556</v>
      </c>
      <c r="AL94" s="118">
        <v>0.29561756525338723</v>
      </c>
      <c r="AM94" s="118">
        <v>0.21421938664678147</v>
      </c>
      <c r="AN94" s="118">
        <v>0.47705367627054934</v>
      </c>
      <c r="AO94" s="118">
        <v>0.1987652201415685</v>
      </c>
      <c r="AP94" s="136">
        <v>0.1117458365213721</v>
      </c>
      <c r="AQ94" s="53"/>
      <c r="AR94" s="74">
        <v>43922</v>
      </c>
      <c r="AS94" s="141">
        <v>0.31325965701201641</v>
      </c>
      <c r="AT94" s="141">
        <v>0.31864575578700288</v>
      </c>
      <c r="AU94" s="141">
        <v>0.6540449701799339</v>
      </c>
      <c r="AV94" s="141">
        <v>0.36701027824617227</v>
      </c>
      <c r="AW94" s="142">
        <v>0.12939622678856119</v>
      </c>
    </row>
    <row r="95" spans="2:49">
      <c r="B95" s="74">
        <v>43557</v>
      </c>
      <c r="C95" s="117">
        <v>2.1305650196208141</v>
      </c>
      <c r="D95" s="117">
        <v>0.35159103489453297</v>
      </c>
      <c r="E95" s="117">
        <v>1.9792206574747679</v>
      </c>
      <c r="F95" s="117">
        <v>1.898108195959084</v>
      </c>
      <c r="G95" s="117">
        <v>0.5363708067738916</v>
      </c>
      <c r="H95" s="117">
        <v>0.57924007077810935</v>
      </c>
      <c r="I95" s="117">
        <v>0.10395198210173449</v>
      </c>
      <c r="J95" s="117">
        <v>2.9762264047793123</v>
      </c>
      <c r="K95" s="79">
        <v>10.555274172382248</v>
      </c>
      <c r="L95" s="53"/>
      <c r="M95" s="74">
        <v>43923</v>
      </c>
      <c r="N95" s="141">
        <v>2.287125634126558</v>
      </c>
      <c r="O95" s="141">
        <v>0.38114091218099622</v>
      </c>
      <c r="P95" s="141">
        <v>1.766617334798793</v>
      </c>
      <c r="Q95" s="141">
        <v>2.4174150602114066</v>
      </c>
      <c r="R95" s="141">
        <v>0.54401782298300549</v>
      </c>
      <c r="S95" s="141">
        <v>0.43331589215215688</v>
      </c>
      <c r="T95" s="141">
        <v>0.10395198210173449</v>
      </c>
      <c r="U95" s="141">
        <v>2.7851117747993452</v>
      </c>
      <c r="V95" s="145">
        <v>10.718696413353996</v>
      </c>
      <c r="AK95" s="103">
        <v>43557</v>
      </c>
      <c r="AL95" s="118">
        <v>0.32532580878890971</v>
      </c>
      <c r="AM95" s="118">
        <v>0.24365950129874861</v>
      </c>
      <c r="AN95" s="118">
        <v>0.37693174011139091</v>
      </c>
      <c r="AO95" s="118">
        <v>0.19953169746836361</v>
      </c>
      <c r="AP95" s="136">
        <v>0.1097346241210531</v>
      </c>
      <c r="AQ95" s="53"/>
      <c r="AR95" s="74">
        <v>43923</v>
      </c>
      <c r="AS95" s="141">
        <v>0.27283761523273486</v>
      </c>
      <c r="AT95" s="141">
        <v>0.31578228017676996</v>
      </c>
      <c r="AU95" s="141">
        <v>0.55999393078674575</v>
      </c>
      <c r="AV95" s="141">
        <v>0.34817952011176001</v>
      </c>
      <c r="AW95" s="142">
        <v>0.13186506329586412</v>
      </c>
    </row>
    <row r="96" spans="2:49">
      <c r="B96" s="74">
        <v>43558</v>
      </c>
      <c r="C96" s="117">
        <v>1.9741836078155821</v>
      </c>
      <c r="D96" s="117">
        <v>0.3389447687883248</v>
      </c>
      <c r="E96" s="117">
        <v>1.755049385517488</v>
      </c>
      <c r="F96" s="117">
        <v>2.0897627220602262</v>
      </c>
      <c r="G96" s="117">
        <v>0.53359258119337483</v>
      </c>
      <c r="H96" s="117">
        <v>0.55244830924041144</v>
      </c>
      <c r="I96" s="117">
        <v>0.10395198210173449</v>
      </c>
      <c r="J96" s="117">
        <v>2.8176411820405991</v>
      </c>
      <c r="K96" s="79">
        <v>10.16557453875774</v>
      </c>
      <c r="L96" s="53"/>
      <c r="M96" s="74">
        <v>43924</v>
      </c>
      <c r="N96" s="141">
        <v>2.186101776755454</v>
      </c>
      <c r="O96" s="141">
        <v>0.36767900863783248</v>
      </c>
      <c r="P96" s="141">
        <v>1.741935712160013</v>
      </c>
      <c r="Q96" s="141">
        <v>2.2639324414576958</v>
      </c>
      <c r="R96" s="141">
        <v>0.48638709407698122</v>
      </c>
      <c r="S96" s="141">
        <v>0.36899945443686538</v>
      </c>
      <c r="T96" s="141">
        <v>0.10395198210173449</v>
      </c>
      <c r="U96" s="141">
        <v>2.7792954887818131</v>
      </c>
      <c r="V96" s="145">
        <v>10.298282958408389</v>
      </c>
      <c r="AK96" s="103">
        <v>43558</v>
      </c>
      <c r="AL96" s="118">
        <v>0.35100736472602156</v>
      </c>
      <c r="AM96" s="118">
        <v>0.33947115371705017</v>
      </c>
      <c r="AN96" s="118">
        <v>0.41708799460259055</v>
      </c>
      <c r="AO96" s="118">
        <v>0.23708237515962541</v>
      </c>
      <c r="AP96" s="136">
        <v>0.1211594888460993</v>
      </c>
      <c r="AQ96" s="53"/>
      <c r="AR96" s="74">
        <v>43924</v>
      </c>
      <c r="AS96" s="141">
        <v>0.28178958500869949</v>
      </c>
      <c r="AT96" s="141">
        <v>0.28475116146357421</v>
      </c>
      <c r="AU96" s="141">
        <v>0.53125160346548561</v>
      </c>
      <c r="AV96" s="141">
        <v>0.30307647863016768</v>
      </c>
      <c r="AW96" s="142">
        <v>0.1242223467888966</v>
      </c>
    </row>
    <row r="97" spans="2:49">
      <c r="B97" s="74">
        <v>43559</v>
      </c>
      <c r="C97" s="117">
        <v>1.8169655823935629</v>
      </c>
      <c r="D97" s="117">
        <v>0.33866248816983069</v>
      </c>
      <c r="E97" s="117">
        <v>1.64457405712895</v>
      </c>
      <c r="F97" s="117">
        <v>2.1869785231698788</v>
      </c>
      <c r="G97" s="117">
        <v>0.53013880402905544</v>
      </c>
      <c r="H97" s="117">
        <v>0.41053079405733939</v>
      </c>
      <c r="I97" s="117">
        <v>0.10395198210173449</v>
      </c>
      <c r="J97" s="117">
        <v>2.7774178572030563</v>
      </c>
      <c r="K97" s="79">
        <v>9.809220088253408</v>
      </c>
      <c r="L97" s="53"/>
      <c r="M97" s="74">
        <v>43925</v>
      </c>
      <c r="N97" s="141">
        <v>2.2497382718701777</v>
      </c>
      <c r="O97" s="141">
        <v>0.35572227846967441</v>
      </c>
      <c r="P97" s="141">
        <v>1.8012754755554641</v>
      </c>
      <c r="Q97" s="141">
        <v>2.08705501041181</v>
      </c>
      <c r="R97" s="141">
        <v>0.4884272829875666</v>
      </c>
      <c r="S97" s="141">
        <v>0.3140584146600644</v>
      </c>
      <c r="T97" s="141">
        <v>0.10395198210173449</v>
      </c>
      <c r="U97" s="141">
        <v>2.7530588683490893</v>
      </c>
      <c r="V97" s="145">
        <v>10.153287584405581</v>
      </c>
      <c r="AK97" s="103">
        <v>43559</v>
      </c>
      <c r="AL97" s="118">
        <v>0.3285545264914615</v>
      </c>
      <c r="AM97" s="118">
        <v>0.34388425420590818</v>
      </c>
      <c r="AN97" s="118">
        <v>0.51990681026780472</v>
      </c>
      <c r="AO97" s="118">
        <v>0.2548179959636131</v>
      </c>
      <c r="AP97" s="136">
        <v>0.1380775339382857</v>
      </c>
      <c r="AQ97" s="53"/>
      <c r="AR97" s="74">
        <v>43925</v>
      </c>
      <c r="AS97" s="141">
        <v>0.26328800020893278</v>
      </c>
      <c r="AT97" s="141">
        <v>0.24902841040145279</v>
      </c>
      <c r="AU97" s="141">
        <v>0.50245039049220297</v>
      </c>
      <c r="AV97" s="141">
        <v>0.25237099819443798</v>
      </c>
      <c r="AW97" s="142">
        <v>0.1150260573533852</v>
      </c>
    </row>
    <row r="98" spans="2:49">
      <c r="B98" s="74">
        <v>43560</v>
      </c>
      <c r="C98" s="117">
        <v>1.676420639070606</v>
      </c>
      <c r="D98" s="117">
        <v>0.33260013669511473</v>
      </c>
      <c r="E98" s="117">
        <v>1.706168728805169</v>
      </c>
      <c r="F98" s="117">
        <v>2.0649337555840761</v>
      </c>
      <c r="G98" s="117">
        <v>0.51665953107078644</v>
      </c>
      <c r="H98" s="117">
        <v>0.2926224936333861</v>
      </c>
      <c r="I98" s="117">
        <v>0.10395198210173449</v>
      </c>
      <c r="J98" s="117">
        <v>2.7575857816838889</v>
      </c>
      <c r="K98" s="79">
        <v>9.4509430486447616</v>
      </c>
      <c r="L98" s="53"/>
      <c r="M98" s="74">
        <v>43926</v>
      </c>
      <c r="N98" s="141">
        <v>2.1938347284185751</v>
      </c>
      <c r="O98" s="141">
        <v>0.35791630226485749</v>
      </c>
      <c r="P98" s="141">
        <v>1.681674936399596</v>
      </c>
      <c r="Q98" s="141">
        <v>1.6867383448833657</v>
      </c>
      <c r="R98" s="141">
        <v>0.52608281549531211</v>
      </c>
      <c r="S98" s="141">
        <v>0.49500228414932507</v>
      </c>
      <c r="T98" s="141">
        <v>0.10395198210173449</v>
      </c>
      <c r="U98" s="141">
        <v>2.7226146571700416</v>
      </c>
      <c r="V98" s="145">
        <v>9.7678160508828071</v>
      </c>
      <c r="AK98" s="103">
        <v>43560</v>
      </c>
      <c r="AL98" s="118">
        <v>0.2729097071061326</v>
      </c>
      <c r="AM98" s="118">
        <v>0.2990061963743767</v>
      </c>
      <c r="AN98" s="118">
        <v>0.50684444718999322</v>
      </c>
      <c r="AO98" s="118">
        <v>0.26947503492405239</v>
      </c>
      <c r="AP98" s="136">
        <v>0.1425561347931911</v>
      </c>
      <c r="AQ98" s="53"/>
      <c r="AR98" s="74">
        <v>43926</v>
      </c>
      <c r="AS98" s="141">
        <v>0.19825537366344159</v>
      </c>
      <c r="AT98" s="141">
        <v>0.1904869327859888</v>
      </c>
      <c r="AU98" s="141">
        <v>0.37100857133848636</v>
      </c>
      <c r="AV98" s="141">
        <v>0.2263420980138259</v>
      </c>
      <c r="AW98" s="142">
        <v>0.103736500418646</v>
      </c>
    </row>
    <row r="99" spans="2:49">
      <c r="B99" s="74">
        <v>43561</v>
      </c>
      <c r="C99" s="117">
        <v>1.681884556886373</v>
      </c>
      <c r="D99" s="117">
        <v>0.33628370605852254</v>
      </c>
      <c r="E99" s="117">
        <v>1.5265429805027111</v>
      </c>
      <c r="F99" s="117">
        <v>1.8868687689824701</v>
      </c>
      <c r="G99" s="117">
        <v>0.4995475723722469</v>
      </c>
      <c r="H99" s="117">
        <v>0.31530389244202467</v>
      </c>
      <c r="I99" s="117">
        <v>0.10395198210173449</v>
      </c>
      <c r="J99" s="117">
        <v>2.6679603082682557</v>
      </c>
      <c r="K99" s="79">
        <v>9.0183437676143381</v>
      </c>
      <c r="L99" s="53"/>
      <c r="M99" s="74">
        <v>43927</v>
      </c>
      <c r="N99" s="141">
        <v>2.0359223956460122</v>
      </c>
      <c r="O99" s="141">
        <v>0.35604861865375304</v>
      </c>
      <c r="P99" s="141">
        <v>1.537819317751836</v>
      </c>
      <c r="Q99" s="141">
        <v>1.4915724173853193</v>
      </c>
      <c r="R99" s="141">
        <v>0.56152225518855259</v>
      </c>
      <c r="S99" s="141">
        <v>0.43353818143195022</v>
      </c>
      <c r="T99" s="141">
        <v>0.10395198210173449</v>
      </c>
      <c r="U99" s="141">
        <v>2.5972770464827848</v>
      </c>
      <c r="V99" s="145">
        <v>9.117652214641943</v>
      </c>
      <c r="AK99" s="103">
        <v>43561</v>
      </c>
      <c r="AL99" s="118">
        <v>0.28396322468598773</v>
      </c>
      <c r="AM99" s="118">
        <v>0.27654187354725124</v>
      </c>
      <c r="AN99" s="118">
        <v>0.3621404272623307</v>
      </c>
      <c r="AO99" s="118">
        <v>0.24796459149848782</v>
      </c>
      <c r="AP99" s="136">
        <v>0.14327382721634502</v>
      </c>
      <c r="AQ99" s="53"/>
      <c r="AR99" s="74">
        <v>43927</v>
      </c>
      <c r="AS99" s="141">
        <v>0.21693081531392069</v>
      </c>
      <c r="AT99" s="141">
        <v>0.19937117496065698</v>
      </c>
      <c r="AU99" s="141">
        <v>0.25550347028618142</v>
      </c>
      <c r="AV99" s="141">
        <v>0.21007599523443138</v>
      </c>
      <c r="AW99" s="142">
        <v>0.1027747087316007</v>
      </c>
    </row>
    <row r="100" spans="2:49">
      <c r="B100" s="74">
        <v>43562</v>
      </c>
      <c r="C100" s="117">
        <v>1.670210722999423</v>
      </c>
      <c r="D100" s="117">
        <v>0.33934729817660791</v>
      </c>
      <c r="E100" s="117">
        <v>1.329479715362369</v>
      </c>
      <c r="F100" s="117">
        <v>1.7722055689781557</v>
      </c>
      <c r="G100" s="117">
        <v>0.48356797300265031</v>
      </c>
      <c r="H100" s="117">
        <v>0.2899505355187314</v>
      </c>
      <c r="I100" s="117">
        <v>0.10395198210173449</v>
      </c>
      <c r="J100" s="117">
        <v>2.5092682089125837</v>
      </c>
      <c r="K100" s="79">
        <v>8.4979820050522559</v>
      </c>
      <c r="L100" s="53"/>
      <c r="M100" s="74">
        <v>43928</v>
      </c>
      <c r="N100" s="141">
        <v>1.9445228207983429</v>
      </c>
      <c r="O100" s="141">
        <v>0.3697736344861447</v>
      </c>
      <c r="P100" s="141">
        <v>1.3869894327705261</v>
      </c>
      <c r="Q100" s="141">
        <v>1.4688724035907981</v>
      </c>
      <c r="R100" s="141">
        <v>0.52872617276872325</v>
      </c>
      <c r="S100" s="141">
        <v>0.38451115275272085</v>
      </c>
      <c r="T100" s="141">
        <v>0.10395198210173449</v>
      </c>
      <c r="U100" s="141">
        <v>2.9120588811359394</v>
      </c>
      <c r="V100" s="145">
        <v>9.0994064804049302</v>
      </c>
      <c r="AK100" s="103">
        <v>43562</v>
      </c>
      <c r="AL100" s="118">
        <v>0.26383566134416991</v>
      </c>
      <c r="AM100" s="118">
        <v>0.26856846230820625</v>
      </c>
      <c r="AN100" s="118">
        <v>0.31222457026137501</v>
      </c>
      <c r="AO100" s="118">
        <v>0.26205523104573131</v>
      </c>
      <c r="AP100" s="136">
        <v>0.1317058325035923</v>
      </c>
      <c r="AQ100" s="53"/>
      <c r="AR100" s="74">
        <v>43928</v>
      </c>
      <c r="AS100" s="141">
        <v>0.24123122741605951</v>
      </c>
      <c r="AT100" s="141">
        <v>0.17534905657741212</v>
      </c>
      <c r="AU100" s="141">
        <v>0.25881497045866231</v>
      </c>
      <c r="AV100" s="141">
        <v>0.202198197121852</v>
      </c>
      <c r="AW100" s="142">
        <v>9.7362777088634805E-2</v>
      </c>
    </row>
    <row r="101" spans="2:49">
      <c r="B101" s="74">
        <v>43563</v>
      </c>
      <c r="C101" s="117">
        <v>1.8244268265806729</v>
      </c>
      <c r="D101" s="117">
        <v>0.34458761658420251</v>
      </c>
      <c r="E101" s="117">
        <v>1.214183288854364</v>
      </c>
      <c r="F101" s="117">
        <v>1.7712480157446666</v>
      </c>
      <c r="G101" s="117">
        <v>0.45134280365321422</v>
      </c>
      <c r="H101" s="117">
        <v>0.4243152531641276</v>
      </c>
      <c r="I101" s="117">
        <v>0.10395198210173449</v>
      </c>
      <c r="J101" s="117">
        <v>2.4385503221727851</v>
      </c>
      <c r="K101" s="79">
        <v>8.5726061088557675</v>
      </c>
      <c r="L101" s="53"/>
      <c r="M101" s="74">
        <v>43929</v>
      </c>
      <c r="N101" s="141">
        <v>1.875675057667666</v>
      </c>
      <c r="O101" s="141">
        <v>0.35995456407018361</v>
      </c>
      <c r="P101" s="141">
        <v>1.3689675669305541</v>
      </c>
      <c r="Q101" s="141">
        <v>1.33619274464793</v>
      </c>
      <c r="R101" s="141">
        <v>0.47544961961792476</v>
      </c>
      <c r="S101" s="141">
        <v>0.33090038893066248</v>
      </c>
      <c r="T101" s="141">
        <v>0.10395198210173449</v>
      </c>
      <c r="U101" s="141">
        <v>3.2970005959062734</v>
      </c>
      <c r="V101" s="145">
        <v>9.1480925198729288</v>
      </c>
      <c r="AK101" s="103">
        <v>43563</v>
      </c>
      <c r="AL101" s="118">
        <v>0.2571656918345317</v>
      </c>
      <c r="AM101" s="118">
        <v>0.25704681701967547</v>
      </c>
      <c r="AN101" s="118">
        <v>0.34753295060430389</v>
      </c>
      <c r="AO101" s="118">
        <v>0.25518510269290112</v>
      </c>
      <c r="AP101" s="136">
        <v>0.112380711575188</v>
      </c>
      <c r="AQ101" s="53"/>
      <c r="AR101" s="74">
        <v>43929</v>
      </c>
      <c r="AS101" s="141">
        <v>0.1959973956134827</v>
      </c>
      <c r="AT101" s="141">
        <v>0.1530965869109826</v>
      </c>
      <c r="AU101" s="141">
        <v>0.21615808154064028</v>
      </c>
      <c r="AV101" s="141">
        <v>0.2074907303101215</v>
      </c>
      <c r="AW101" s="142">
        <v>9.3123550052986809E-2</v>
      </c>
    </row>
    <row r="102" spans="2:49">
      <c r="B102" s="74">
        <v>43564</v>
      </c>
      <c r="C102" s="117">
        <v>2.1719307473275014</v>
      </c>
      <c r="D102" s="117">
        <v>0.33419504106091807</v>
      </c>
      <c r="E102" s="117">
        <v>1.3229929011049431</v>
      </c>
      <c r="F102" s="117">
        <v>1.9340835602713433</v>
      </c>
      <c r="G102" s="117">
        <v>0.40580526210730011</v>
      </c>
      <c r="H102" s="117">
        <v>0.41712028435116083</v>
      </c>
      <c r="I102" s="117">
        <v>0.10395198210173449</v>
      </c>
      <c r="J102" s="117">
        <v>2.5504611036533986</v>
      </c>
      <c r="K102" s="79">
        <v>9.2405408819782995</v>
      </c>
      <c r="L102" s="53"/>
      <c r="M102" s="74">
        <v>43930</v>
      </c>
      <c r="N102" s="141">
        <v>2.0047948321061813</v>
      </c>
      <c r="O102" s="141">
        <v>0.34880940936645138</v>
      </c>
      <c r="P102" s="141">
        <v>1.6050253579077138</v>
      </c>
      <c r="Q102" s="141">
        <v>1.3661154041139665</v>
      </c>
      <c r="R102" s="141">
        <v>0.42711604345934057</v>
      </c>
      <c r="S102" s="141">
        <v>0.39470847947078352</v>
      </c>
      <c r="T102" s="141">
        <v>0.10395198210173449</v>
      </c>
      <c r="U102" s="141">
        <v>3.2319496719050869</v>
      </c>
      <c r="V102" s="145">
        <v>9.4824711804312578</v>
      </c>
      <c r="AK102" s="103">
        <v>43564</v>
      </c>
      <c r="AL102" s="118">
        <v>0.2781374273937533</v>
      </c>
      <c r="AM102" s="118">
        <v>0.25600788614325104</v>
      </c>
      <c r="AN102" s="118">
        <v>0.43495642423235686</v>
      </c>
      <c r="AO102" s="118">
        <v>0.22821782768917812</v>
      </c>
      <c r="AP102" s="136">
        <v>0.12339378910244869</v>
      </c>
      <c r="AQ102" s="53"/>
      <c r="AR102" s="74">
        <v>43930</v>
      </c>
      <c r="AS102" s="141">
        <v>0.20562380555849818</v>
      </c>
      <c r="AT102" s="141">
        <v>0.14187158720692769</v>
      </c>
      <c r="AU102" s="141">
        <v>0.26469225697613241</v>
      </c>
      <c r="AV102" s="141">
        <v>0.20058522244871149</v>
      </c>
      <c r="AW102" s="142">
        <v>9.704603339428422E-2</v>
      </c>
    </row>
    <row r="103" spans="2:49">
      <c r="B103" s="74">
        <v>43565</v>
      </c>
      <c r="C103" s="117">
        <v>2.2049420763466512</v>
      </c>
      <c r="D103" s="117">
        <v>0.33237412496458962</v>
      </c>
      <c r="E103" s="117">
        <v>1.566904379663028</v>
      </c>
      <c r="F103" s="117">
        <v>2.1525676507770917</v>
      </c>
      <c r="G103" s="117">
        <v>0.4008410168815334</v>
      </c>
      <c r="H103" s="117">
        <v>0.52619221466041866</v>
      </c>
      <c r="I103" s="117">
        <v>0.10395198210173449</v>
      </c>
      <c r="J103" s="117">
        <v>2.5781410866764713</v>
      </c>
      <c r="K103" s="79">
        <v>9.8659145320715176</v>
      </c>
      <c r="L103" s="53"/>
      <c r="M103" s="74">
        <v>43931</v>
      </c>
      <c r="N103" s="141">
        <v>2.1763006268384619</v>
      </c>
      <c r="O103" s="141">
        <v>0.34617675747659249</v>
      </c>
      <c r="P103" s="141">
        <v>1.8688506419317241</v>
      </c>
      <c r="Q103" s="141">
        <v>1.4496538487402442</v>
      </c>
      <c r="R103" s="141">
        <v>0.44327184405884301</v>
      </c>
      <c r="S103" s="141">
        <v>0.46430279761235577</v>
      </c>
      <c r="T103" s="141">
        <v>0.10395198210173449</v>
      </c>
      <c r="U103" s="141">
        <v>2.9667439815284711</v>
      </c>
      <c r="V103" s="145">
        <v>9.8192524802884265</v>
      </c>
      <c r="AK103" s="103">
        <v>43565</v>
      </c>
      <c r="AL103" s="118">
        <v>0.30731709480655678</v>
      </c>
      <c r="AM103" s="118">
        <v>0.26099413984504427</v>
      </c>
      <c r="AN103" s="118">
        <v>0.51624735628669249</v>
      </c>
      <c r="AO103" s="118">
        <v>0.23265667430871861</v>
      </c>
      <c r="AP103" s="136">
        <v>0.12405566545619649</v>
      </c>
      <c r="AQ103" s="53"/>
      <c r="AR103" s="74">
        <v>43931</v>
      </c>
      <c r="AS103" s="141">
        <v>0.18216151589470828</v>
      </c>
      <c r="AT103" s="141">
        <v>0.1343460717942408</v>
      </c>
      <c r="AU103" s="141">
        <v>0.33101577518265296</v>
      </c>
      <c r="AV103" s="141">
        <v>0.17765744803276809</v>
      </c>
      <c r="AW103" s="142">
        <v>9.7171275349461697E-2</v>
      </c>
    </row>
    <row r="104" spans="2:49">
      <c r="B104" s="74">
        <v>43566</v>
      </c>
      <c r="C104" s="117">
        <v>2.0782526334589186</v>
      </c>
      <c r="D104" s="117">
        <v>0.32499727065620881</v>
      </c>
      <c r="E104" s="117">
        <v>1.66392054800148</v>
      </c>
      <c r="F104" s="117">
        <v>2.3161798697401745</v>
      </c>
      <c r="G104" s="117">
        <v>0.4117110286433816</v>
      </c>
      <c r="H104" s="117">
        <v>0.45220239019007857</v>
      </c>
      <c r="I104" s="117">
        <v>0.10395198210173449</v>
      </c>
      <c r="J104" s="117">
        <v>2.5087237201919934</v>
      </c>
      <c r="K104" s="79">
        <v>9.8599394429839684</v>
      </c>
      <c r="L104" s="53"/>
      <c r="M104" s="74">
        <v>43932</v>
      </c>
      <c r="N104" s="141">
        <v>2.2148668237861613</v>
      </c>
      <c r="O104" s="141">
        <v>0.33445911815039525</v>
      </c>
      <c r="P104" s="141">
        <v>1.7768678911932441</v>
      </c>
      <c r="Q104" s="141">
        <v>1.4245525101637295</v>
      </c>
      <c r="R104" s="141">
        <v>0.49322171614186311</v>
      </c>
      <c r="S104" s="141">
        <v>0.41805941392837875</v>
      </c>
      <c r="T104" s="141">
        <v>0.10395198210173449</v>
      </c>
      <c r="U104" s="141">
        <v>2.7207218335418637</v>
      </c>
      <c r="V104" s="145">
        <v>9.486701289007371</v>
      </c>
      <c r="AK104" s="103">
        <v>43566</v>
      </c>
      <c r="AL104" s="118">
        <v>0.31807943021926888</v>
      </c>
      <c r="AM104" s="118">
        <v>0.27498824459144722</v>
      </c>
      <c r="AN104" s="118">
        <v>0.5817234580164512</v>
      </c>
      <c r="AO104" s="118">
        <v>0.25200323096079463</v>
      </c>
      <c r="AP104" s="136">
        <v>0.119848201043701</v>
      </c>
      <c r="AQ104" s="53"/>
      <c r="AR104" s="74">
        <v>43932</v>
      </c>
      <c r="AS104" s="141">
        <v>0.1656485035732729</v>
      </c>
      <c r="AT104" s="141">
        <v>0.14153084040903433</v>
      </c>
      <c r="AU104" s="141">
        <v>0.32335997337358729</v>
      </c>
      <c r="AV104" s="141">
        <v>0.16390004341603559</v>
      </c>
      <c r="AW104" s="142">
        <v>9.5225494160032495E-2</v>
      </c>
    </row>
    <row r="105" spans="2:49">
      <c r="B105" s="74">
        <v>43567</v>
      </c>
      <c r="C105" s="117">
        <v>1.7947605042722021</v>
      </c>
      <c r="D105" s="117">
        <v>0.32822725284841198</v>
      </c>
      <c r="E105" s="117">
        <v>1.5755954180654539</v>
      </c>
      <c r="F105" s="117">
        <v>2.4233543116797316</v>
      </c>
      <c r="G105" s="117">
        <v>0.4255552402679123</v>
      </c>
      <c r="H105" s="117">
        <v>0.46768836766332339</v>
      </c>
      <c r="I105" s="117">
        <v>0.10395198210173449</v>
      </c>
      <c r="J105" s="117">
        <v>2.4913631278476527</v>
      </c>
      <c r="K105" s="79">
        <v>9.610496204746422</v>
      </c>
      <c r="L105" s="53"/>
      <c r="M105" s="74">
        <v>43933</v>
      </c>
      <c r="N105" s="141">
        <v>1.977220682011231</v>
      </c>
      <c r="O105" s="141">
        <v>0.32276704514567178</v>
      </c>
      <c r="P105" s="141">
        <v>1.6255512593155239</v>
      </c>
      <c r="Q105" s="141">
        <v>1.273442791942081</v>
      </c>
      <c r="R105" s="141">
        <v>0.50578341615710265</v>
      </c>
      <c r="S105" s="141">
        <v>0.45148500704006633</v>
      </c>
      <c r="T105" s="141">
        <v>0.10395198210173449</v>
      </c>
      <c r="U105" s="141">
        <v>2.758349557001186</v>
      </c>
      <c r="V105" s="145">
        <v>9.0185517407145976</v>
      </c>
      <c r="AK105" s="103">
        <v>43567</v>
      </c>
      <c r="AL105" s="118">
        <v>0.31901221515595019</v>
      </c>
      <c r="AM105" s="118">
        <v>0.30095581349475681</v>
      </c>
      <c r="AN105" s="118">
        <v>0.64134127712753453</v>
      </c>
      <c r="AO105" s="118">
        <v>0.24894279277269352</v>
      </c>
      <c r="AP105" s="136">
        <v>0.1136043150562666</v>
      </c>
      <c r="AQ105" s="53"/>
      <c r="AR105" s="74">
        <v>43933</v>
      </c>
      <c r="AS105" s="141">
        <v>0.1964899661985883</v>
      </c>
      <c r="AT105" s="141">
        <v>0.15137052920896782</v>
      </c>
      <c r="AU105" s="141">
        <v>0.21861080068217431</v>
      </c>
      <c r="AV105" s="141">
        <v>0.16014267350466091</v>
      </c>
      <c r="AW105" s="142">
        <v>9.6753266041020136E-2</v>
      </c>
    </row>
    <row r="106" spans="2:49">
      <c r="B106" s="74">
        <v>43568</v>
      </c>
      <c r="C106" s="117">
        <v>1.735922165107076</v>
      </c>
      <c r="D106" s="117">
        <v>0.33934760830220317</v>
      </c>
      <c r="E106" s="117">
        <v>1.4893879305825319</v>
      </c>
      <c r="F106" s="117">
        <v>2.5025822582668091</v>
      </c>
      <c r="G106" s="117">
        <v>0.44999002992672055</v>
      </c>
      <c r="H106" s="117">
        <v>0.35019826721396102</v>
      </c>
      <c r="I106" s="117">
        <v>0.10395198210173449</v>
      </c>
      <c r="J106" s="117">
        <v>2.366100964150291</v>
      </c>
      <c r="K106" s="79">
        <v>9.3374812056513274</v>
      </c>
      <c r="L106" s="53"/>
      <c r="M106" s="74">
        <v>43934</v>
      </c>
      <c r="N106" s="141">
        <v>1.7569326575591491</v>
      </c>
      <c r="O106" s="141">
        <v>0.31805563643590024</v>
      </c>
      <c r="P106" s="141">
        <v>1.67033969861927</v>
      </c>
      <c r="Q106" s="141">
        <v>1.7896853686328167</v>
      </c>
      <c r="R106" s="141">
        <v>0.44934517743406543</v>
      </c>
      <c r="S106" s="141">
        <v>0.4829011199200362</v>
      </c>
      <c r="T106" s="141">
        <v>0.10395198210173449</v>
      </c>
      <c r="U106" s="141">
        <v>2.8621512190826035</v>
      </c>
      <c r="V106" s="145">
        <v>9.4333628597855768</v>
      </c>
      <c r="AK106" s="103">
        <v>43568</v>
      </c>
      <c r="AL106" s="118">
        <v>0.3301774918158063</v>
      </c>
      <c r="AM106" s="118">
        <v>0.32656283609611342</v>
      </c>
      <c r="AN106" s="118">
        <v>0.6657307250592146</v>
      </c>
      <c r="AO106" s="118">
        <v>0.26513771925572821</v>
      </c>
      <c r="AP106" s="136">
        <v>0.1019129326876516</v>
      </c>
      <c r="AQ106" s="53"/>
      <c r="AR106" s="74">
        <v>43934</v>
      </c>
      <c r="AS106" s="141">
        <v>0.29316246228385329</v>
      </c>
      <c r="AT106" s="141">
        <v>0.19847353676652921</v>
      </c>
      <c r="AU106" s="141">
        <v>0.44290447852243314</v>
      </c>
      <c r="AV106" s="141">
        <v>0.1623170221662163</v>
      </c>
      <c r="AW106" s="142">
        <v>0.1044686136227812</v>
      </c>
    </row>
    <row r="107" spans="2:49">
      <c r="B107" s="74">
        <v>43569</v>
      </c>
      <c r="C107" s="117">
        <v>1.8075138654538421</v>
      </c>
      <c r="D107" s="117">
        <v>0.33184936055922892</v>
      </c>
      <c r="E107" s="117">
        <v>1.5689200890807289</v>
      </c>
      <c r="F107" s="117">
        <v>2.3773184044655973</v>
      </c>
      <c r="G107" s="117">
        <v>0.49747647403999412</v>
      </c>
      <c r="H107" s="117">
        <v>0.31337788659469801</v>
      </c>
      <c r="I107" s="117">
        <v>0.10395198210173449</v>
      </c>
      <c r="J107" s="117">
        <v>2.4403971271110407</v>
      </c>
      <c r="K107" s="79">
        <v>9.4408051894068645</v>
      </c>
      <c r="L107" s="53"/>
      <c r="M107" s="74">
        <v>43935</v>
      </c>
      <c r="N107" s="141">
        <v>1.60724998406653</v>
      </c>
      <c r="O107" s="141">
        <v>0.317916303736618</v>
      </c>
      <c r="P107" s="141">
        <v>1.9116836652912299</v>
      </c>
      <c r="Q107" s="141">
        <v>2.2048337458754435</v>
      </c>
      <c r="R107" s="141">
        <v>0.44205430730406758</v>
      </c>
      <c r="S107" s="141">
        <v>0.42019340787504711</v>
      </c>
      <c r="T107" s="141">
        <v>0.10395198210173449</v>
      </c>
      <c r="U107" s="141">
        <v>2.7666061673517146</v>
      </c>
      <c r="V107" s="145">
        <v>9.7744895636023852</v>
      </c>
      <c r="AK107" s="103">
        <v>43569</v>
      </c>
      <c r="AL107" s="118">
        <v>0.33043519863813953</v>
      </c>
      <c r="AM107" s="118">
        <v>0.33926916245007943</v>
      </c>
      <c r="AN107" s="118">
        <v>0.61084839444597583</v>
      </c>
      <c r="AO107" s="118">
        <v>0.2875124640444966</v>
      </c>
      <c r="AP107" s="136">
        <v>8.3703851608862526E-2</v>
      </c>
      <c r="AQ107" s="53"/>
      <c r="AR107" s="74">
        <v>43935</v>
      </c>
      <c r="AS107" s="141">
        <v>0.30337839916850301</v>
      </c>
      <c r="AT107" s="141">
        <v>0.25415502725357852</v>
      </c>
      <c r="AU107" s="141">
        <v>0.59101024656635859</v>
      </c>
      <c r="AV107" s="141">
        <v>0.1923853426004947</v>
      </c>
      <c r="AW107" s="142">
        <v>9.7062664434576312E-2</v>
      </c>
    </row>
    <row r="108" spans="2:49">
      <c r="B108" s="74">
        <v>43570</v>
      </c>
      <c r="C108" s="117">
        <v>1.634119589353348</v>
      </c>
      <c r="D108" s="117">
        <v>0.31823989011190756</v>
      </c>
      <c r="E108" s="117">
        <v>1.6214548154343891</v>
      </c>
      <c r="F108" s="117">
        <v>1.9941477415451476</v>
      </c>
      <c r="G108" s="117">
        <v>0.48268662052566458</v>
      </c>
      <c r="H108" s="117">
        <v>0.35557854674014322</v>
      </c>
      <c r="I108" s="117">
        <v>0.10395198210173449</v>
      </c>
      <c r="J108" s="117">
        <v>2.430189073667619</v>
      </c>
      <c r="K108" s="79">
        <v>8.9403682594799534</v>
      </c>
      <c r="L108" s="53"/>
      <c r="M108" s="74">
        <v>43936</v>
      </c>
      <c r="N108" s="141">
        <v>1.4809935132111691</v>
      </c>
      <c r="O108" s="141">
        <v>0.33113162860951068</v>
      </c>
      <c r="P108" s="141">
        <v>1.994244571768276</v>
      </c>
      <c r="Q108" s="141">
        <v>1.9582563443127459</v>
      </c>
      <c r="R108" s="141">
        <v>0.46105321535597238</v>
      </c>
      <c r="S108" s="141">
        <v>0.31357436368084557</v>
      </c>
      <c r="T108" s="141">
        <v>0.10395198210173449</v>
      </c>
      <c r="U108" s="141">
        <v>2.6845600736924196</v>
      </c>
      <c r="V108" s="145">
        <v>9.3277656927326742</v>
      </c>
      <c r="AK108" s="103">
        <v>43570</v>
      </c>
      <c r="AL108" s="118">
        <v>0.27848648242123852</v>
      </c>
      <c r="AM108" s="118">
        <v>0.26598531750379528</v>
      </c>
      <c r="AN108" s="118">
        <v>0.4501056960118196</v>
      </c>
      <c r="AO108" s="118">
        <v>0.24257200658213549</v>
      </c>
      <c r="AP108" s="136">
        <v>8.6488919914342835E-2</v>
      </c>
      <c r="AQ108" s="53"/>
      <c r="AR108" s="74">
        <v>43936</v>
      </c>
      <c r="AS108" s="141">
        <v>0.2541214106817325</v>
      </c>
      <c r="AT108" s="141">
        <v>0.209775711294962</v>
      </c>
      <c r="AU108" s="141">
        <v>0.45509072344509544</v>
      </c>
      <c r="AV108" s="141">
        <v>0.24594675614158878</v>
      </c>
      <c r="AW108" s="142">
        <v>0.1025413442653617</v>
      </c>
    </row>
    <row r="109" spans="2:49">
      <c r="B109" s="74">
        <v>43571</v>
      </c>
      <c r="C109" s="117">
        <v>1.5048647546133112</v>
      </c>
      <c r="D109" s="117">
        <v>0.33345266400752283</v>
      </c>
      <c r="E109" s="117">
        <v>1.5443735429876631</v>
      </c>
      <c r="F109" s="117">
        <v>1.8274900233549272</v>
      </c>
      <c r="G109" s="117">
        <v>0.47096941284332039</v>
      </c>
      <c r="H109" s="117">
        <v>0.28258083098858328</v>
      </c>
      <c r="I109" s="117">
        <v>0.10395198210173449</v>
      </c>
      <c r="J109" s="117">
        <v>2.3982069159508139</v>
      </c>
      <c r="K109" s="79">
        <v>8.4658901268478761</v>
      </c>
      <c r="L109" s="53"/>
      <c r="M109" s="74">
        <v>43937</v>
      </c>
      <c r="N109" s="141">
        <v>1.5708345413259051</v>
      </c>
      <c r="O109" s="141">
        <v>0.3267752193293002</v>
      </c>
      <c r="P109" s="141">
        <v>1.9445495859521928</v>
      </c>
      <c r="Q109" s="141">
        <v>1.4797416748181935</v>
      </c>
      <c r="R109" s="141">
        <v>0.47682174715446229</v>
      </c>
      <c r="S109" s="141">
        <v>0.37512143838606066</v>
      </c>
      <c r="T109" s="141">
        <v>0.10395198210173449</v>
      </c>
      <c r="U109" s="141">
        <v>2.4403910660844894</v>
      </c>
      <c r="V109" s="145">
        <v>8.7181872551523387</v>
      </c>
      <c r="AK109" s="103">
        <v>43571</v>
      </c>
      <c r="AL109" s="118">
        <v>0.25299336906802639</v>
      </c>
      <c r="AM109" s="118">
        <v>0.23635124602396931</v>
      </c>
      <c r="AN109" s="118">
        <v>0.38918212982352179</v>
      </c>
      <c r="AO109" s="118">
        <v>0.22557986581046299</v>
      </c>
      <c r="AP109" s="136">
        <v>9.4848318935364967E-2</v>
      </c>
      <c r="AQ109" s="53"/>
      <c r="AR109" s="74">
        <v>43937</v>
      </c>
      <c r="AS109" s="141">
        <v>0.22776576013503411</v>
      </c>
      <c r="AT109" s="141">
        <v>0.14726064024355698</v>
      </c>
      <c r="AU109" s="141">
        <v>0.29229571800983267</v>
      </c>
      <c r="AV109" s="141">
        <v>0.21978079696983768</v>
      </c>
      <c r="AW109" s="142">
        <v>9.4089663968504475E-2</v>
      </c>
    </row>
    <row r="110" spans="2:49">
      <c r="B110" s="74">
        <v>43572</v>
      </c>
      <c r="C110" s="117">
        <v>1.4189239392773041</v>
      </c>
      <c r="D110" s="117">
        <v>0.36316382815533343</v>
      </c>
      <c r="E110" s="117">
        <v>1.3745120952301999</v>
      </c>
      <c r="F110" s="117">
        <v>1.6076310722087586</v>
      </c>
      <c r="G110" s="117">
        <v>0.53736346154624892</v>
      </c>
      <c r="H110" s="117">
        <v>0.26722784232855001</v>
      </c>
      <c r="I110" s="117">
        <v>0.10395198210173449</v>
      </c>
      <c r="J110" s="117">
        <v>2.2859841797273801</v>
      </c>
      <c r="K110" s="79">
        <v>7.9587584005755101</v>
      </c>
      <c r="L110" s="53"/>
      <c r="M110" s="74">
        <v>43938</v>
      </c>
      <c r="N110" s="141">
        <v>1.625052320673064</v>
      </c>
      <c r="O110" s="141">
        <v>0.34736414051074466</v>
      </c>
      <c r="P110" s="141">
        <v>1.8916961327711059</v>
      </c>
      <c r="Q110" s="141">
        <v>1.4511834098629943</v>
      </c>
      <c r="R110" s="141">
        <v>0.46492982942132827</v>
      </c>
      <c r="S110" s="141">
        <v>0.30321427184602207</v>
      </c>
      <c r="T110" s="141">
        <v>0.10395198210173449</v>
      </c>
      <c r="U110" s="141">
        <v>2.3579059508087048</v>
      </c>
      <c r="V110" s="145">
        <v>8.545298037995698</v>
      </c>
      <c r="AK110" s="103">
        <v>43572</v>
      </c>
      <c r="AL110" s="118">
        <v>0.23489312711110388</v>
      </c>
      <c r="AM110" s="118">
        <v>0.2073990907833709</v>
      </c>
      <c r="AN110" s="118">
        <v>0.31928098468142757</v>
      </c>
      <c r="AO110" s="118">
        <v>0.20346215507501922</v>
      </c>
      <c r="AP110" s="136">
        <v>9.1834141833539315E-2</v>
      </c>
      <c r="AQ110" s="53"/>
      <c r="AR110" s="74">
        <v>43938</v>
      </c>
      <c r="AS110" s="141">
        <v>0.25431796393538036</v>
      </c>
      <c r="AT110" s="141">
        <v>0.1381992251333618</v>
      </c>
      <c r="AU110" s="141">
        <v>0.27746699229197824</v>
      </c>
      <c r="AV110" s="141">
        <v>0.18397236212840032</v>
      </c>
      <c r="AW110" s="142">
        <v>9.1284578162946328E-2</v>
      </c>
    </row>
    <row r="111" spans="2:49">
      <c r="B111" s="74">
        <v>43573</v>
      </c>
      <c r="C111" s="117">
        <v>1.544735656746123</v>
      </c>
      <c r="D111" s="117">
        <v>0.3484478283603647</v>
      </c>
      <c r="E111" s="117">
        <v>1.3039306339664281</v>
      </c>
      <c r="F111" s="117">
        <v>1.3540130855141577</v>
      </c>
      <c r="G111" s="117">
        <v>0.54722829628926306</v>
      </c>
      <c r="H111" s="117">
        <v>0.20028627925647272</v>
      </c>
      <c r="I111" s="117">
        <v>0.10395198210173449</v>
      </c>
      <c r="J111" s="117">
        <v>2.3384841992458676</v>
      </c>
      <c r="K111" s="79">
        <v>7.7410779614804106</v>
      </c>
      <c r="L111" s="53"/>
      <c r="M111" s="74">
        <v>43939</v>
      </c>
      <c r="N111" s="141">
        <v>1.770615448962287</v>
      </c>
      <c r="O111" s="141">
        <v>0.34965343814265498</v>
      </c>
      <c r="P111" s="141">
        <v>1.8055756819701529</v>
      </c>
      <c r="Q111" s="141">
        <v>1.4515615642405137</v>
      </c>
      <c r="R111" s="141">
        <v>0.47114237873728176</v>
      </c>
      <c r="S111" s="141">
        <v>0.33089542581671072</v>
      </c>
      <c r="T111" s="141">
        <v>0.10395198210173449</v>
      </c>
      <c r="U111" s="141">
        <v>2.1920093716926901</v>
      </c>
      <c r="V111" s="145">
        <v>8.4754052916640248</v>
      </c>
      <c r="AK111" s="103">
        <v>43573</v>
      </c>
      <c r="AL111" s="118">
        <v>0.20453247910190772</v>
      </c>
      <c r="AM111" s="118">
        <v>0.1492738723497509</v>
      </c>
      <c r="AN111" s="118">
        <v>0.24041119022117188</v>
      </c>
      <c r="AO111" s="118">
        <v>0.1864792427746878</v>
      </c>
      <c r="AP111" s="136">
        <v>0.10884428949356549</v>
      </c>
      <c r="AQ111" s="53"/>
      <c r="AR111" s="74">
        <v>43939</v>
      </c>
      <c r="AS111" s="141">
        <v>0.2772034231283575</v>
      </c>
      <c r="AT111" s="141">
        <v>0.14716639764339789</v>
      </c>
      <c r="AU111" s="141">
        <v>0.2583665218431998</v>
      </c>
      <c r="AV111" s="141">
        <v>0.14981151278674248</v>
      </c>
      <c r="AW111" s="142">
        <v>8.7527267164091871E-2</v>
      </c>
    </row>
    <row r="112" spans="2:49">
      <c r="B112" s="74">
        <v>43574</v>
      </c>
      <c r="C112" s="117">
        <v>1.6395184328968901</v>
      </c>
      <c r="D112" s="117">
        <v>0.33055781307493681</v>
      </c>
      <c r="E112" s="117">
        <v>1.3482525619325991</v>
      </c>
      <c r="F112" s="117">
        <v>1.2102899464414123</v>
      </c>
      <c r="G112" s="117">
        <v>0.51084764725477916</v>
      </c>
      <c r="H112" s="117">
        <v>0.27404031770017639</v>
      </c>
      <c r="I112" s="117">
        <v>0.10395198210173449</v>
      </c>
      <c r="J112" s="117">
        <v>2.6243206656592517</v>
      </c>
      <c r="K112" s="79">
        <v>8.0417793670617819</v>
      </c>
      <c r="L112" s="53"/>
      <c r="M112" s="74">
        <v>43940</v>
      </c>
      <c r="N112" s="141">
        <v>1.75297581588578</v>
      </c>
      <c r="O112" s="141">
        <v>0.3453281448909607</v>
      </c>
      <c r="P112" s="141">
        <v>1.6754742589060501</v>
      </c>
      <c r="Q112" s="141">
        <v>1.5291042789991223</v>
      </c>
      <c r="R112" s="141">
        <v>0.45846271897317464</v>
      </c>
      <c r="S112" s="141">
        <v>0.2979796651568537</v>
      </c>
      <c r="T112" s="141">
        <v>0.10395198210173449</v>
      </c>
      <c r="U112" s="141">
        <v>2.0857704849960146</v>
      </c>
      <c r="V112" s="145">
        <v>8.2490473499096915</v>
      </c>
      <c r="AK112" s="103">
        <v>43574</v>
      </c>
      <c r="AL112" s="118">
        <v>0.1811145064226769</v>
      </c>
      <c r="AM112" s="118">
        <v>0.1262015565292387</v>
      </c>
      <c r="AN112" s="118">
        <v>0.19364148543427609</v>
      </c>
      <c r="AO112" s="118">
        <v>0.17945230418846692</v>
      </c>
      <c r="AP112" s="136">
        <v>0.10646106300881521</v>
      </c>
      <c r="AQ112" s="53"/>
      <c r="AR112" s="74">
        <v>43940</v>
      </c>
      <c r="AS112" s="141">
        <v>0.24831512353705981</v>
      </c>
      <c r="AT112" s="141">
        <v>0.176525223245658</v>
      </c>
      <c r="AU112" s="141">
        <v>0.32675847135869912</v>
      </c>
      <c r="AV112" s="141">
        <v>0.12832649689661052</v>
      </c>
      <c r="AW112" s="142">
        <v>9.3627606742816574E-2</v>
      </c>
    </row>
    <row r="113" spans="2:49">
      <c r="B113" s="74">
        <v>43575</v>
      </c>
      <c r="C113" s="117">
        <v>1.6207883589601439</v>
      </c>
      <c r="D113" s="117">
        <v>0.32457622535393899</v>
      </c>
      <c r="E113" s="117">
        <v>1.435885812677943</v>
      </c>
      <c r="F113" s="117">
        <v>1.1888035369176306</v>
      </c>
      <c r="G113" s="117">
        <v>0.47351201457345543</v>
      </c>
      <c r="H113" s="117">
        <v>0.27245537877493925</v>
      </c>
      <c r="I113" s="117">
        <v>0.10395198210173449</v>
      </c>
      <c r="J113" s="117">
        <v>2.8005388985311295</v>
      </c>
      <c r="K113" s="79">
        <v>8.2205122078909163</v>
      </c>
      <c r="L113" s="53"/>
      <c r="M113" s="74">
        <v>43941</v>
      </c>
      <c r="N113" s="141">
        <v>1.9559488879006861</v>
      </c>
      <c r="O113" s="141">
        <v>0.34778060196017047</v>
      </c>
      <c r="P113" s="141">
        <v>1.5735441999615472</v>
      </c>
      <c r="Q113" s="141">
        <v>1.5877790684067026</v>
      </c>
      <c r="R113" s="141">
        <v>0.4429155555902331</v>
      </c>
      <c r="S113" s="141">
        <v>0.34425476334559668</v>
      </c>
      <c r="T113" s="141">
        <v>0.10395198210173449</v>
      </c>
      <c r="U113" s="141">
        <v>2.1011322100820169</v>
      </c>
      <c r="V113" s="145">
        <v>8.4573072693486875</v>
      </c>
      <c r="AK113" s="103">
        <v>43575</v>
      </c>
      <c r="AL113" s="118">
        <v>0.17155128555521651</v>
      </c>
      <c r="AM113" s="118">
        <v>0.1257499429727508</v>
      </c>
      <c r="AN113" s="118">
        <v>0.2041557307007644</v>
      </c>
      <c r="AO113" s="118">
        <v>0.16365939988918712</v>
      </c>
      <c r="AP113" s="136">
        <v>9.727527331268998E-2</v>
      </c>
      <c r="AQ113" s="53"/>
      <c r="AR113" s="74">
        <v>43941</v>
      </c>
      <c r="AS113" s="141">
        <v>0.2427483979245674</v>
      </c>
      <c r="AT113" s="141">
        <v>0.15891320130787309</v>
      </c>
      <c r="AU113" s="141">
        <v>0.34283655112764844</v>
      </c>
      <c r="AV113" s="141">
        <v>0.1734743443274758</v>
      </c>
      <c r="AW113" s="142">
        <v>9.9515406249796892E-2</v>
      </c>
    </row>
    <row r="114" spans="2:49">
      <c r="B114" s="74">
        <v>43576</v>
      </c>
      <c r="C114" s="117">
        <v>1.5597055757469092</v>
      </c>
      <c r="D114" s="117">
        <v>0.31943337799785981</v>
      </c>
      <c r="E114" s="117">
        <v>1.4092926683284812</v>
      </c>
      <c r="F114" s="117">
        <v>1.2331015441975957</v>
      </c>
      <c r="G114" s="117">
        <v>0.42609593477301883</v>
      </c>
      <c r="H114" s="117">
        <v>0.18949527178615219</v>
      </c>
      <c r="I114" s="117">
        <v>0.10395198210173449</v>
      </c>
      <c r="J114" s="117">
        <v>2.8858066048090705</v>
      </c>
      <c r="K114" s="79">
        <v>8.1268829597408221</v>
      </c>
      <c r="L114" s="53"/>
      <c r="M114" s="74">
        <v>43942</v>
      </c>
      <c r="N114" s="141">
        <v>2.1830434941689751</v>
      </c>
      <c r="O114" s="141">
        <v>0.34700007135067729</v>
      </c>
      <c r="P114" s="141">
        <v>1.5778718475456601</v>
      </c>
      <c r="Q114" s="141">
        <v>1.5300347172524873</v>
      </c>
      <c r="R114" s="141">
        <v>0.42536702675880217</v>
      </c>
      <c r="S114" s="141">
        <v>0.30438007646481241</v>
      </c>
      <c r="T114" s="141">
        <v>0.10395198210173449</v>
      </c>
      <c r="U114" s="141">
        <v>2.1888277169352719</v>
      </c>
      <c r="V114" s="145">
        <v>8.6604769325784208</v>
      </c>
      <c r="AK114" s="103">
        <v>43576</v>
      </c>
      <c r="AL114" s="118">
        <v>0.17056019916160989</v>
      </c>
      <c r="AM114" s="118">
        <v>0.14548521492308542</v>
      </c>
      <c r="AN114" s="118">
        <v>0.2108796506819639</v>
      </c>
      <c r="AO114" s="118">
        <v>0.15135449205951901</v>
      </c>
      <c r="AP114" s="136">
        <v>0.1088919349161129</v>
      </c>
      <c r="AQ114" s="53"/>
      <c r="AR114" s="74">
        <v>43942</v>
      </c>
      <c r="AS114" s="141">
        <v>0.2235541817576312</v>
      </c>
      <c r="AT114" s="141">
        <v>0.16599847145253868</v>
      </c>
      <c r="AU114" s="141">
        <v>0.29394133499396913</v>
      </c>
      <c r="AV114" s="141">
        <v>0.20124266873719962</v>
      </c>
      <c r="AW114" s="142">
        <v>0.11041376971952251</v>
      </c>
    </row>
    <row r="115" spans="2:49">
      <c r="B115" s="74">
        <v>43577</v>
      </c>
      <c r="C115" s="117">
        <v>1.4197993609760211</v>
      </c>
      <c r="D115" s="117">
        <v>0.31226199305732388</v>
      </c>
      <c r="E115" s="117">
        <v>1.292804968912119</v>
      </c>
      <c r="F115" s="117">
        <v>1.1726551706051491</v>
      </c>
      <c r="G115" s="117">
        <v>0.37765087194683311</v>
      </c>
      <c r="H115" s="117">
        <v>0.1859930046612378</v>
      </c>
      <c r="I115" s="117">
        <v>0.10395198210173449</v>
      </c>
      <c r="J115" s="117">
        <v>2.8762592188181046</v>
      </c>
      <c r="K115" s="79">
        <v>7.7413765710785221</v>
      </c>
      <c r="L115" s="53"/>
      <c r="M115" s="74">
        <v>43943</v>
      </c>
      <c r="N115" s="141">
        <v>2.1781209548596947</v>
      </c>
      <c r="O115" s="141">
        <v>0.33796035543644137</v>
      </c>
      <c r="P115" s="141">
        <v>1.653484934991071</v>
      </c>
      <c r="Q115" s="141">
        <v>1.4160795755208222</v>
      </c>
      <c r="R115" s="141">
        <v>0.44600051900645254</v>
      </c>
      <c r="S115" s="141">
        <v>0.42364419055333546</v>
      </c>
      <c r="T115" s="141">
        <v>0.10395198210173449</v>
      </c>
      <c r="U115" s="141">
        <v>2.2930736349145553</v>
      </c>
      <c r="V115" s="145">
        <v>8.8523161473841068</v>
      </c>
      <c r="AK115" s="103">
        <v>43577</v>
      </c>
      <c r="AL115" s="118">
        <v>0.16804966561080889</v>
      </c>
      <c r="AM115" s="118">
        <v>0.129318235832382</v>
      </c>
      <c r="AN115" s="118">
        <v>0.186092818231194</v>
      </c>
      <c r="AO115" s="118">
        <v>0.16448987128961431</v>
      </c>
      <c r="AP115" s="136">
        <v>0.10062299015422679</v>
      </c>
      <c r="AQ115" s="53"/>
      <c r="AR115" s="74">
        <v>43943</v>
      </c>
      <c r="AS115" s="141">
        <v>0.2121679390941327</v>
      </c>
      <c r="AT115" s="141">
        <v>0.1537303734492369</v>
      </c>
      <c r="AU115" s="141">
        <v>0.25801697694533998</v>
      </c>
      <c r="AV115" s="141">
        <v>0.1890272269489458</v>
      </c>
      <c r="AW115" s="142">
        <v>9.7667083396356102E-2</v>
      </c>
    </row>
    <row r="116" spans="2:49">
      <c r="B116" s="74">
        <v>43578</v>
      </c>
      <c r="C116" s="117">
        <v>1.392111988213518</v>
      </c>
      <c r="D116" s="117">
        <v>0.30431826474400758</v>
      </c>
      <c r="E116" s="117">
        <v>1.2111856559041549</v>
      </c>
      <c r="F116" s="117">
        <v>1.2540232841566772</v>
      </c>
      <c r="G116" s="117">
        <v>0.34653541297007551</v>
      </c>
      <c r="H116" s="117">
        <v>0.162345588801726</v>
      </c>
      <c r="I116" s="117">
        <v>0.10395198210173449</v>
      </c>
      <c r="J116" s="117">
        <v>2.8055991881439968</v>
      </c>
      <c r="K116" s="79">
        <v>7.5800713650358897</v>
      </c>
      <c r="L116" s="53"/>
      <c r="M116" s="74">
        <v>43944</v>
      </c>
      <c r="N116" s="141">
        <v>2.1157617338713757</v>
      </c>
      <c r="O116" s="141">
        <v>0.33085846421577358</v>
      </c>
      <c r="P116" s="141">
        <v>1.568353023578952</v>
      </c>
      <c r="Q116" s="141">
        <v>1.3296427027802773</v>
      </c>
      <c r="R116" s="141">
        <v>0.46652303012962698</v>
      </c>
      <c r="S116" s="141">
        <v>0.43953083441521068</v>
      </c>
      <c r="T116" s="141">
        <v>0.10395198210173449</v>
      </c>
      <c r="U116" s="141">
        <v>2.3384253907544683</v>
      </c>
      <c r="V116" s="145">
        <v>8.693047161847419</v>
      </c>
      <c r="AK116" s="103">
        <v>43578</v>
      </c>
      <c r="AL116" s="118">
        <v>0.18534398203822097</v>
      </c>
      <c r="AM116" s="118">
        <v>0.14959107356292101</v>
      </c>
      <c r="AN116" s="118">
        <v>0.19652577765622892</v>
      </c>
      <c r="AO116" s="118">
        <v>0.18130458689454967</v>
      </c>
      <c r="AP116" s="136">
        <v>0.1157671921862129</v>
      </c>
      <c r="AQ116" s="53"/>
      <c r="AR116" s="74">
        <v>43944</v>
      </c>
      <c r="AS116" s="141">
        <v>0.20658777442993639</v>
      </c>
      <c r="AT116" s="141">
        <v>0.14068915848212252</v>
      </c>
      <c r="AU116" s="141">
        <v>0.24759473608731281</v>
      </c>
      <c r="AV116" s="141">
        <v>0.1821178664953349</v>
      </c>
      <c r="AW116" s="142">
        <v>8.901832799521045E-2</v>
      </c>
    </row>
    <row r="117" spans="2:49">
      <c r="B117" s="74">
        <v>43579</v>
      </c>
      <c r="C117" s="117">
        <v>1.6069883659475419</v>
      </c>
      <c r="D117" s="117">
        <v>0.32452049113045711</v>
      </c>
      <c r="E117" s="117">
        <v>1.2760944527079121</v>
      </c>
      <c r="F117" s="117">
        <v>1.1607203637500734</v>
      </c>
      <c r="G117" s="117">
        <v>0.30032605035868859</v>
      </c>
      <c r="H117" s="117">
        <v>0.15471698024134328</v>
      </c>
      <c r="I117" s="117">
        <v>0.10395198210173449</v>
      </c>
      <c r="J117" s="117">
        <v>2.7494909858741305</v>
      </c>
      <c r="K117" s="79">
        <v>7.6768096721118821</v>
      </c>
      <c r="L117" s="53"/>
      <c r="M117" s="74">
        <v>43945</v>
      </c>
      <c r="N117" s="141">
        <v>1.734553180216412</v>
      </c>
      <c r="O117" s="141">
        <v>0.33036954001503394</v>
      </c>
      <c r="P117" s="141">
        <v>1.489980695318482</v>
      </c>
      <c r="Q117" s="141">
        <v>1.3045646215259632</v>
      </c>
      <c r="R117" s="141">
        <v>0.44912689066299782</v>
      </c>
      <c r="S117" s="141">
        <v>0.43713404241312998</v>
      </c>
      <c r="T117" s="141">
        <v>0.10395198210173449</v>
      </c>
      <c r="U117" s="141">
        <v>2.3177522528649961</v>
      </c>
      <c r="V117" s="145">
        <v>8.1674332051187513</v>
      </c>
      <c r="AK117" s="103">
        <v>43579</v>
      </c>
      <c r="AL117" s="118">
        <v>0.21786055190661691</v>
      </c>
      <c r="AM117" s="118">
        <v>0.19218904858776689</v>
      </c>
      <c r="AN117" s="118">
        <v>0.14338920214711048</v>
      </c>
      <c r="AO117" s="118">
        <v>0.14653289753040361</v>
      </c>
      <c r="AP117" s="136">
        <v>0.1178231651577744</v>
      </c>
      <c r="AQ117" s="53"/>
      <c r="AR117" s="74">
        <v>43945</v>
      </c>
      <c r="AS117" s="141">
        <v>0.2133009404226282</v>
      </c>
      <c r="AT117" s="141">
        <v>0.13909949205836961</v>
      </c>
      <c r="AU117" s="141">
        <v>0.2549883038008659</v>
      </c>
      <c r="AV117" s="141">
        <v>0.16447018395162799</v>
      </c>
      <c r="AW117" s="142">
        <v>8.38240865196727E-2</v>
      </c>
    </row>
    <row r="118" spans="2:49">
      <c r="B118" s="74">
        <v>43580</v>
      </c>
      <c r="C118" s="117">
        <v>1.7784685128314051</v>
      </c>
      <c r="D118" s="117">
        <v>0.3162742753564094</v>
      </c>
      <c r="E118" s="117">
        <v>1.2766725824475011</v>
      </c>
      <c r="F118" s="117">
        <v>1.2242140086646891</v>
      </c>
      <c r="G118" s="117">
        <v>0.28122807672869443</v>
      </c>
      <c r="H118" s="117">
        <v>0.17760645813263118</v>
      </c>
      <c r="I118" s="117">
        <v>0.10395198210173449</v>
      </c>
      <c r="J118" s="117">
        <v>2.5996094351150658</v>
      </c>
      <c r="K118" s="79">
        <v>7.7580253313781311</v>
      </c>
      <c r="L118" s="53"/>
      <c r="M118" s="74">
        <v>43946</v>
      </c>
      <c r="N118" s="141">
        <v>1.709672511359104</v>
      </c>
      <c r="O118" s="141">
        <v>0.32945102909251461</v>
      </c>
      <c r="P118" s="141">
        <v>1.4525697119907379</v>
      </c>
      <c r="Q118" s="141">
        <v>1.5361217764183905</v>
      </c>
      <c r="R118" s="141">
        <v>0.40975524399316693</v>
      </c>
      <c r="S118" s="141">
        <v>0.2926533248808923</v>
      </c>
      <c r="T118" s="141">
        <v>0.10395198210173449</v>
      </c>
      <c r="U118" s="141">
        <v>2.1612523224446036</v>
      </c>
      <c r="V118" s="145">
        <v>7.9954279022811443</v>
      </c>
      <c r="AK118" s="103">
        <v>43580</v>
      </c>
      <c r="AL118" s="118">
        <v>0.23410195112625221</v>
      </c>
      <c r="AM118" s="118">
        <v>0.225006923728751</v>
      </c>
      <c r="AN118" s="118">
        <v>0.18750409468733151</v>
      </c>
      <c r="AO118" s="118">
        <v>0.14159060848908062</v>
      </c>
      <c r="AP118" s="136">
        <v>0.10865915463669611</v>
      </c>
      <c r="AQ118" s="53"/>
      <c r="AR118" s="74">
        <v>43946</v>
      </c>
      <c r="AS118" s="141">
        <v>0.23586094325180809</v>
      </c>
      <c r="AT118" s="141">
        <v>0.15976486409404919</v>
      </c>
      <c r="AU118" s="141">
        <v>0.35872123064274514</v>
      </c>
      <c r="AV118" s="141">
        <v>0.14801945935629932</v>
      </c>
      <c r="AW118" s="142">
        <v>8.9746942445200664E-2</v>
      </c>
    </row>
    <row r="119" spans="2:49">
      <c r="B119" s="74">
        <v>43581</v>
      </c>
      <c r="C119" s="117">
        <v>1.8272625987702829</v>
      </c>
      <c r="D119" s="117">
        <v>0.31702535190058789</v>
      </c>
      <c r="E119" s="117">
        <v>1.305156994262556</v>
      </c>
      <c r="F119" s="117">
        <v>1.4118416028745406</v>
      </c>
      <c r="G119" s="117">
        <v>0.30605019804844491</v>
      </c>
      <c r="H119" s="117">
        <v>0.35060120914977355</v>
      </c>
      <c r="I119" s="117">
        <v>0.10395198210173449</v>
      </c>
      <c r="J119" s="117">
        <v>2.5531481226728561</v>
      </c>
      <c r="K119" s="79">
        <v>8.1750380597807766</v>
      </c>
      <c r="L119" s="53"/>
      <c r="M119" s="74">
        <v>43947</v>
      </c>
      <c r="N119" s="141">
        <v>1.6558589797295349</v>
      </c>
      <c r="O119" s="141">
        <v>0.32693875719465099</v>
      </c>
      <c r="P119" s="141">
        <v>1.4715964163711019</v>
      </c>
      <c r="Q119" s="141">
        <v>1.5618693988735308</v>
      </c>
      <c r="R119" s="141">
        <v>0.38139753513193186</v>
      </c>
      <c r="S119" s="141">
        <v>0.25683703556617399</v>
      </c>
      <c r="T119" s="141">
        <v>0.10395198210173449</v>
      </c>
      <c r="U119" s="141">
        <v>2.2079620501366692</v>
      </c>
      <c r="V119" s="145">
        <v>7.9664121551053286</v>
      </c>
      <c r="AK119" s="103">
        <v>43581</v>
      </c>
      <c r="AL119" s="118">
        <v>0.24687215223609169</v>
      </c>
      <c r="AM119" s="118">
        <v>0.23889214974058379</v>
      </c>
      <c r="AN119" s="118">
        <v>0.33566057822459194</v>
      </c>
      <c r="AO119" s="118">
        <v>0.1577331062528082</v>
      </c>
      <c r="AP119" s="136">
        <v>0.10602261273748939</v>
      </c>
      <c r="AQ119" s="53"/>
      <c r="AR119" s="74">
        <v>43947</v>
      </c>
      <c r="AS119" s="141">
        <v>0.22051934301481879</v>
      </c>
      <c r="AT119" s="141">
        <v>0.1737719057555821</v>
      </c>
      <c r="AU119" s="141">
        <v>0.35205237193375921</v>
      </c>
      <c r="AV119" s="141">
        <v>0.1522804896919234</v>
      </c>
      <c r="AW119" s="142">
        <v>9.1063782438086785E-2</v>
      </c>
    </row>
    <row r="120" spans="2:49">
      <c r="B120" s="74">
        <v>43582</v>
      </c>
      <c r="C120" s="117">
        <v>1.864063900700009</v>
      </c>
      <c r="D120" s="117">
        <v>0.31155322847670119</v>
      </c>
      <c r="E120" s="117">
        <v>1.477193658869189</v>
      </c>
      <c r="F120" s="117">
        <v>1.6652533937422052</v>
      </c>
      <c r="G120" s="117">
        <v>0.28879622831217971</v>
      </c>
      <c r="H120" s="117">
        <v>0.44634236738982819</v>
      </c>
      <c r="I120" s="117">
        <v>0.10395198210173449</v>
      </c>
      <c r="J120" s="117">
        <v>2.3317969561284704</v>
      </c>
      <c r="K120" s="79">
        <v>8.4889517157203169</v>
      </c>
      <c r="L120" s="53"/>
      <c r="M120" s="74">
        <v>43948</v>
      </c>
      <c r="N120" s="141">
        <v>1.5900211869569092</v>
      </c>
      <c r="O120" s="141">
        <v>0.33380124495001978</v>
      </c>
      <c r="P120" s="141">
        <v>1.5072455522747539</v>
      </c>
      <c r="Q120" s="141">
        <v>1.3601476279725453</v>
      </c>
      <c r="R120" s="141">
        <v>0.38031747635348051</v>
      </c>
      <c r="S120" s="141">
        <v>0.34872007630677321</v>
      </c>
      <c r="T120" s="141">
        <v>0.10395198210173449</v>
      </c>
      <c r="U120" s="141">
        <v>2.1756284052656771</v>
      </c>
      <c r="V120" s="145">
        <v>7.7998335521818944</v>
      </c>
      <c r="AK120" s="103">
        <v>43582</v>
      </c>
      <c r="AL120" s="118">
        <v>0.27026540985911651</v>
      </c>
      <c r="AM120" s="118">
        <v>0.24637289538640411</v>
      </c>
      <c r="AN120" s="118">
        <v>0.40863234249070673</v>
      </c>
      <c r="AO120" s="118">
        <v>0.17870546250372188</v>
      </c>
      <c r="AP120" s="136">
        <v>9.4656220277599804E-2</v>
      </c>
      <c r="AQ120" s="53"/>
      <c r="AR120" s="74">
        <v>43948</v>
      </c>
      <c r="AS120" s="141">
        <v>0.2332843242308788</v>
      </c>
      <c r="AT120" s="141">
        <v>0.16044250398609758</v>
      </c>
      <c r="AU120" s="141">
        <v>0.24785235376351802</v>
      </c>
      <c r="AV120" s="141">
        <v>0.14679268893263428</v>
      </c>
      <c r="AW120" s="142">
        <v>9.7676593956609686E-2</v>
      </c>
    </row>
    <row r="121" spans="2:49">
      <c r="B121" s="74">
        <v>43583</v>
      </c>
      <c r="C121" s="117">
        <v>1.8000762693739729</v>
      </c>
      <c r="D121" s="117">
        <v>0.30888774846028733</v>
      </c>
      <c r="E121" s="117">
        <v>1.548537624431618</v>
      </c>
      <c r="F121" s="117">
        <v>1.8418701283271517</v>
      </c>
      <c r="G121" s="117">
        <v>0.39340169893218635</v>
      </c>
      <c r="H121" s="117">
        <v>0.32401235889610808</v>
      </c>
      <c r="I121" s="117">
        <v>0.10395198210173449</v>
      </c>
      <c r="J121" s="117">
        <v>2.1818588784953881</v>
      </c>
      <c r="K121" s="79">
        <v>8.5025966890184463</v>
      </c>
      <c r="L121" s="53"/>
      <c r="M121" s="74">
        <v>43949</v>
      </c>
      <c r="N121" s="141">
        <v>1.4275820562953061</v>
      </c>
      <c r="O121" s="141">
        <v>0.32314398037197439</v>
      </c>
      <c r="P121" s="141">
        <v>1.364359523563109</v>
      </c>
      <c r="Q121" s="141">
        <v>1.400023313549934</v>
      </c>
      <c r="R121" s="141">
        <v>0.38426693783156574</v>
      </c>
      <c r="S121" s="141">
        <v>0.33657406014047592</v>
      </c>
      <c r="T121" s="141">
        <v>0.10395198210173449</v>
      </c>
      <c r="U121" s="141">
        <v>2.117235554427138</v>
      </c>
      <c r="V121" s="145">
        <v>7.4571374082812385</v>
      </c>
      <c r="AK121" s="103">
        <v>43583</v>
      </c>
      <c r="AL121" s="118">
        <v>0.25131690564475551</v>
      </c>
      <c r="AM121" s="118">
        <v>0.27103444101837076</v>
      </c>
      <c r="AN121" s="118">
        <v>0.47175999439372951</v>
      </c>
      <c r="AO121" s="118">
        <v>0.21621470874316309</v>
      </c>
      <c r="AP121" s="136">
        <v>8.5182709437921528E-2</v>
      </c>
      <c r="AQ121" s="53"/>
      <c r="AR121" s="74">
        <v>43949</v>
      </c>
      <c r="AS121" s="141">
        <v>0.27919322274919101</v>
      </c>
      <c r="AT121" s="141">
        <v>0.18599212543182281</v>
      </c>
      <c r="AU121" s="141">
        <v>0.2718622953999002</v>
      </c>
      <c r="AV121" s="141">
        <v>0.1552237508544089</v>
      </c>
      <c r="AW121" s="142">
        <v>9.8183398917826278E-2</v>
      </c>
    </row>
    <row r="122" spans="2:49">
      <c r="B122" s="74">
        <v>43584</v>
      </c>
      <c r="C122" s="117">
        <v>1.6512965590027311</v>
      </c>
      <c r="D122" s="117">
        <v>0.30124884020347414</v>
      </c>
      <c r="E122" s="117">
        <v>1.5465376366644601</v>
      </c>
      <c r="F122" s="117">
        <v>1.8141783753375733</v>
      </c>
      <c r="G122" s="117">
        <v>0.4523682175669278</v>
      </c>
      <c r="H122" s="117">
        <v>0.26812269916684195</v>
      </c>
      <c r="I122" s="117">
        <v>0.10395198210173449</v>
      </c>
      <c r="J122" s="117">
        <v>2.0777756954702458</v>
      </c>
      <c r="K122" s="79">
        <v>8.2154800055139887</v>
      </c>
      <c r="L122" s="53"/>
      <c r="M122" s="74">
        <v>43950</v>
      </c>
      <c r="N122" s="141">
        <v>1.381733426433543</v>
      </c>
      <c r="O122" s="141">
        <v>0.30925732181769872</v>
      </c>
      <c r="P122" s="141">
        <v>1.305143281752315</v>
      </c>
      <c r="Q122" s="141">
        <v>1.4829096213329793</v>
      </c>
      <c r="R122" s="141">
        <v>0.34267143466731276</v>
      </c>
      <c r="S122" s="141">
        <v>0.24091209415101811</v>
      </c>
      <c r="T122" s="141">
        <v>0.10395198210173449</v>
      </c>
      <c r="U122" s="141">
        <v>2.101566005711339</v>
      </c>
      <c r="V122" s="145">
        <v>7.2681451679679405</v>
      </c>
      <c r="AK122" s="103">
        <v>43584</v>
      </c>
      <c r="AL122" s="118">
        <v>0.25059308094865029</v>
      </c>
      <c r="AM122" s="118">
        <v>0.25303482244217657</v>
      </c>
      <c r="AN122" s="118">
        <v>0.4515265773741397</v>
      </c>
      <c r="AO122" s="118">
        <v>0.25125839392152938</v>
      </c>
      <c r="AP122" s="136">
        <v>8.1779271876238346E-2</v>
      </c>
      <c r="AQ122" s="53"/>
      <c r="AR122" s="74">
        <v>43950</v>
      </c>
      <c r="AS122" s="141">
        <v>0.26590040807228466</v>
      </c>
      <c r="AT122" s="141">
        <v>0.20160079295152869</v>
      </c>
      <c r="AU122" s="141">
        <v>0.30865867633872701</v>
      </c>
      <c r="AV122" s="141">
        <v>0.1495517536046457</v>
      </c>
      <c r="AW122" s="142">
        <v>9.1703237574021865E-2</v>
      </c>
    </row>
    <row r="123" spans="2:49">
      <c r="B123" s="74">
        <v>43585</v>
      </c>
      <c r="C123" s="117">
        <v>1.553071691610731</v>
      </c>
      <c r="D123" s="117">
        <v>0.32299749810001799</v>
      </c>
      <c r="E123" s="117">
        <v>1.4763792511858229</v>
      </c>
      <c r="F123" s="117">
        <v>1.613197140899375</v>
      </c>
      <c r="G123" s="117">
        <v>0.42565642406055504</v>
      </c>
      <c r="H123" s="117">
        <v>0.22870736645285189</v>
      </c>
      <c r="I123" s="117">
        <v>0.10395198210173449</v>
      </c>
      <c r="J123" s="117">
        <v>2.0283019281012549</v>
      </c>
      <c r="K123" s="79">
        <v>7.7522632825123434</v>
      </c>
      <c r="L123" s="53"/>
      <c r="M123" s="74">
        <v>43951</v>
      </c>
      <c r="N123" s="141">
        <v>1.359833757885869</v>
      </c>
      <c r="O123" s="141">
        <v>0.30698166729132881</v>
      </c>
      <c r="P123" s="141">
        <v>1.3693383858012569</v>
      </c>
      <c r="Q123" s="141">
        <v>1.5169758729867231</v>
      </c>
      <c r="R123" s="141">
        <v>0.35454614132437978</v>
      </c>
      <c r="S123" s="141">
        <v>0.17065307492168499</v>
      </c>
      <c r="T123" s="141">
        <v>0.10395198210173449</v>
      </c>
      <c r="U123" s="141">
        <v>2.060025124945517</v>
      </c>
      <c r="V123" s="145">
        <v>7.2423060072584935</v>
      </c>
      <c r="AK123" s="103">
        <v>43585</v>
      </c>
      <c r="AL123" s="118">
        <v>0.23748261178329269</v>
      </c>
      <c r="AM123" s="118">
        <v>0.2234318877431431</v>
      </c>
      <c r="AN123" s="118">
        <v>0.36145225816562204</v>
      </c>
      <c r="AO123" s="118">
        <v>0.21110115146433911</v>
      </c>
      <c r="AP123" s="136">
        <v>7.8963631595969155E-2</v>
      </c>
      <c r="AQ123" s="53"/>
      <c r="AR123" s="74">
        <v>43951</v>
      </c>
      <c r="AS123" s="141">
        <v>0.26800848611405131</v>
      </c>
      <c r="AT123" s="141">
        <v>0.21840112431733932</v>
      </c>
      <c r="AU123" s="141">
        <v>0.33141573493004672</v>
      </c>
      <c r="AV123" s="141">
        <v>0.16051993012730678</v>
      </c>
      <c r="AW123" s="142">
        <v>8.1763802183749554E-2</v>
      </c>
    </row>
    <row r="124" spans="2:49">
      <c r="B124" s="74">
        <v>43586</v>
      </c>
      <c r="C124" s="117">
        <v>1.4464637899000941</v>
      </c>
      <c r="D124" s="117">
        <v>0.31105300666520558</v>
      </c>
      <c r="E124" s="117">
        <v>1.379263603839491</v>
      </c>
      <c r="F124" s="117">
        <v>1.5331451957381277</v>
      </c>
      <c r="G124" s="117">
        <v>0.38343987277543934</v>
      </c>
      <c r="H124" s="117">
        <v>0.20539952018175212</v>
      </c>
      <c r="I124" s="117">
        <v>0.10059869235651721</v>
      </c>
      <c r="J124" s="117">
        <v>1.913746628147442</v>
      </c>
      <c r="K124" s="79">
        <v>7.2731103096040695</v>
      </c>
      <c r="L124" s="53"/>
      <c r="M124" s="74">
        <v>43952</v>
      </c>
      <c r="N124" s="141">
        <v>1.2880261882736599</v>
      </c>
      <c r="O124" s="141">
        <v>0.2926138480185812</v>
      </c>
      <c r="P124" s="141">
        <v>1.308528095512862</v>
      </c>
      <c r="Q124" s="141">
        <v>1.5248937981878048</v>
      </c>
      <c r="R124" s="141">
        <v>0.34678046952601854</v>
      </c>
      <c r="S124" s="141">
        <v>0.14422330766613259</v>
      </c>
      <c r="T124" s="141">
        <v>0.10059869235651721</v>
      </c>
      <c r="U124" s="141">
        <v>1.9144631802287277</v>
      </c>
      <c r="V124" s="145">
        <v>6.9201275797703046</v>
      </c>
      <c r="AK124" s="103">
        <v>43586</v>
      </c>
      <c r="AL124" s="118">
        <v>0.22175606987710508</v>
      </c>
      <c r="AM124" s="118">
        <v>0.20301822695812022</v>
      </c>
      <c r="AN124" s="118">
        <v>0.34778183324325446</v>
      </c>
      <c r="AO124" s="118">
        <v>0.18294154814095259</v>
      </c>
      <c r="AP124" s="136">
        <v>7.8526015780543842E-2</v>
      </c>
      <c r="AQ124" s="53"/>
      <c r="AR124" s="74">
        <v>43952</v>
      </c>
      <c r="AS124" s="141">
        <v>0.24750461700676479</v>
      </c>
      <c r="AT124" s="141">
        <v>0.20719247341215291</v>
      </c>
      <c r="AU124" s="141">
        <v>0.38059643596617082</v>
      </c>
      <c r="AV124" s="141">
        <v>0.14439385638619939</v>
      </c>
      <c r="AW124" s="142">
        <v>6.7239021934686408E-2</v>
      </c>
    </row>
    <row r="125" spans="2:49">
      <c r="B125" s="74">
        <v>43587</v>
      </c>
      <c r="C125" s="117">
        <v>1.383062032721853</v>
      </c>
      <c r="D125" s="117">
        <v>0.31807583160256292</v>
      </c>
      <c r="E125" s="117">
        <v>1.316585003887897</v>
      </c>
      <c r="F125" s="117">
        <v>1.5644239815848977</v>
      </c>
      <c r="G125" s="117">
        <v>0.35463740007651501</v>
      </c>
      <c r="H125" s="117">
        <v>0.2039743429325972</v>
      </c>
      <c r="I125" s="117">
        <v>0.10059869235651721</v>
      </c>
      <c r="J125" s="117">
        <v>1.8199424583341752</v>
      </c>
      <c r="K125" s="79">
        <v>7.0612997434970159</v>
      </c>
      <c r="L125" s="53"/>
      <c r="M125" s="74">
        <v>43953</v>
      </c>
      <c r="N125" s="141">
        <v>1.2988470570951631</v>
      </c>
      <c r="O125" s="141">
        <v>0.30471128043718315</v>
      </c>
      <c r="P125" s="141">
        <v>1.1452652202264402</v>
      </c>
      <c r="Q125" s="141">
        <v>1.5304125020348773</v>
      </c>
      <c r="R125" s="141">
        <v>0.31768827469968158</v>
      </c>
      <c r="S125" s="141">
        <v>0.12762115593480769</v>
      </c>
      <c r="T125" s="141">
        <v>0.10059869235651721</v>
      </c>
      <c r="U125" s="141">
        <v>1.8555067707208726</v>
      </c>
      <c r="V125" s="145">
        <v>6.6806509535055429</v>
      </c>
      <c r="AK125" s="103">
        <v>43587</v>
      </c>
      <c r="AL125" s="118">
        <v>0.23855660291045958</v>
      </c>
      <c r="AM125" s="118">
        <v>0.2203290189092324</v>
      </c>
      <c r="AN125" s="118">
        <v>0.36310611121682401</v>
      </c>
      <c r="AO125" s="118">
        <v>0.1782885007459683</v>
      </c>
      <c r="AP125" s="136">
        <v>8.0954653970943466E-2</v>
      </c>
      <c r="AQ125" s="53"/>
      <c r="AR125" s="74">
        <v>43953</v>
      </c>
      <c r="AS125" s="141">
        <v>0.23690588589159961</v>
      </c>
      <c r="AT125" s="141">
        <v>0.1937459001799931</v>
      </c>
      <c r="AU125" s="141">
        <v>0.42700387681559288</v>
      </c>
      <c r="AV125" s="141">
        <v>0.1173039131038309</v>
      </c>
      <c r="AW125" s="142">
        <v>6.1691355385212567E-2</v>
      </c>
    </row>
    <row r="126" spans="2:49">
      <c r="B126" s="74">
        <v>43588</v>
      </c>
      <c r="C126" s="117">
        <v>1.3378278670246759</v>
      </c>
      <c r="D126" s="117">
        <v>0.32271689741103682</v>
      </c>
      <c r="E126" s="117">
        <v>1.3201733237207909</v>
      </c>
      <c r="F126" s="117">
        <v>1.8092916871806881</v>
      </c>
      <c r="G126" s="117">
        <v>0.31572628527976571</v>
      </c>
      <c r="H126" s="117">
        <v>0.17087587469300372</v>
      </c>
      <c r="I126" s="117">
        <v>0.10059869235651721</v>
      </c>
      <c r="J126" s="117">
        <v>1.8048624070874384</v>
      </c>
      <c r="K126" s="79">
        <v>7.1820730347539179</v>
      </c>
      <c r="L126" s="53"/>
      <c r="M126" s="74">
        <v>43954</v>
      </c>
      <c r="N126" s="141">
        <v>1.4100086737015711</v>
      </c>
      <c r="O126" s="141">
        <v>0.31301989674669278</v>
      </c>
      <c r="P126" s="141">
        <v>1.078124884582093</v>
      </c>
      <c r="Q126" s="141">
        <v>1.4787943200686702</v>
      </c>
      <c r="R126" s="141">
        <v>0.26939669647847519</v>
      </c>
      <c r="S126" s="141">
        <v>0.13360229980625821</v>
      </c>
      <c r="T126" s="141">
        <v>0.10059869235651721</v>
      </c>
      <c r="U126" s="141">
        <v>1.8245851200875782</v>
      </c>
      <c r="V126" s="145">
        <v>6.6081305838278555</v>
      </c>
      <c r="AK126" s="103">
        <v>43588</v>
      </c>
      <c r="AL126" s="118">
        <v>0.27315615821651906</v>
      </c>
      <c r="AM126" s="118">
        <v>0.23237347091238789</v>
      </c>
      <c r="AN126" s="118">
        <v>0.44739864764664128</v>
      </c>
      <c r="AO126" s="118">
        <v>0.18375594018915661</v>
      </c>
      <c r="AP126" s="136">
        <v>9.7270444876365894E-2</v>
      </c>
      <c r="AQ126" s="53"/>
      <c r="AR126" s="74">
        <v>43954</v>
      </c>
      <c r="AS126" s="141">
        <v>0.2371475530631374</v>
      </c>
      <c r="AT126" s="141">
        <v>0.1665974525112712</v>
      </c>
      <c r="AU126" s="141">
        <v>0.37570074125523517</v>
      </c>
      <c r="AV126" s="141">
        <v>0.12387849019679691</v>
      </c>
      <c r="AW126" s="142">
        <v>5.9325877849987468E-2</v>
      </c>
    </row>
    <row r="127" spans="2:49">
      <c r="B127" s="74">
        <v>43589</v>
      </c>
      <c r="C127" s="117">
        <v>1.345015035430589</v>
      </c>
      <c r="D127" s="117">
        <v>0.31483460599640894</v>
      </c>
      <c r="E127" s="117">
        <v>1.262983976271838</v>
      </c>
      <c r="F127" s="117">
        <v>2.0959319674780619</v>
      </c>
      <c r="G127" s="117">
        <v>0.29950755138065088</v>
      </c>
      <c r="H127" s="117">
        <v>0.18568614905950739</v>
      </c>
      <c r="I127" s="117">
        <v>0.10059869235651721</v>
      </c>
      <c r="J127" s="117">
        <v>1.8711046766438677</v>
      </c>
      <c r="K127" s="79">
        <v>7.4756626546174409</v>
      </c>
      <c r="L127" s="53"/>
      <c r="M127" s="74">
        <v>43955</v>
      </c>
      <c r="N127" s="141">
        <v>1.515933561475368</v>
      </c>
      <c r="O127" s="141">
        <v>0.30979342972920881</v>
      </c>
      <c r="P127" s="141">
        <v>1.243164600592426</v>
      </c>
      <c r="Q127" s="141">
        <v>1.4089867953902224</v>
      </c>
      <c r="R127" s="141">
        <v>0.25063846580890131</v>
      </c>
      <c r="S127" s="141">
        <v>0.13963163193615322</v>
      </c>
      <c r="T127" s="141">
        <v>0.10059869235651721</v>
      </c>
      <c r="U127" s="141">
        <v>1.8009304235614132</v>
      </c>
      <c r="V127" s="145">
        <v>6.7696776008502102</v>
      </c>
      <c r="AK127" s="103">
        <v>43589</v>
      </c>
      <c r="AL127" s="118">
        <v>0.29646080048264278</v>
      </c>
      <c r="AM127" s="118">
        <v>0.29390221063447464</v>
      </c>
      <c r="AN127" s="118">
        <v>0.58225717973063595</v>
      </c>
      <c r="AO127" s="118">
        <v>0.19622329294943</v>
      </c>
      <c r="AP127" s="136">
        <v>9.2349512753477289E-2</v>
      </c>
      <c r="AQ127" s="53"/>
      <c r="AR127" s="74">
        <v>43955</v>
      </c>
      <c r="AS127" s="141">
        <v>0.2269545098334704</v>
      </c>
      <c r="AT127" s="141">
        <v>0.133983752723074</v>
      </c>
      <c r="AU127" s="141">
        <v>0.36136843712270594</v>
      </c>
      <c r="AV127" s="141">
        <v>0.12958487567302429</v>
      </c>
      <c r="AW127" s="142">
        <v>5.8046645556798233E-2</v>
      </c>
    </row>
    <row r="128" spans="2:49">
      <c r="B128" s="74">
        <v>43590</v>
      </c>
      <c r="C128" s="117">
        <v>1.5466696571645009</v>
      </c>
      <c r="D128" s="117">
        <v>0.31111536094072817</v>
      </c>
      <c r="E128" s="117">
        <v>1.231487100805216</v>
      </c>
      <c r="F128" s="117">
        <v>2.2050044532213318</v>
      </c>
      <c r="G128" s="117">
        <v>0.23560222230635158</v>
      </c>
      <c r="H128" s="117">
        <v>0.1422038345135046</v>
      </c>
      <c r="I128" s="117">
        <v>0.10059869235651721</v>
      </c>
      <c r="J128" s="117">
        <v>1.7518798434316769</v>
      </c>
      <c r="K128" s="79">
        <v>7.5245611647398274</v>
      </c>
      <c r="L128" s="53"/>
      <c r="M128" s="74">
        <v>43956</v>
      </c>
      <c r="N128" s="141">
        <v>1.392228906943124</v>
      </c>
      <c r="O128" s="141">
        <v>0.31309262708466162</v>
      </c>
      <c r="P128" s="141">
        <v>1.4235370483998091</v>
      </c>
      <c r="Q128" s="141">
        <v>1.6022169640539417</v>
      </c>
      <c r="R128" s="141">
        <v>0.21015666389789089</v>
      </c>
      <c r="S128" s="141">
        <v>0.1622619440559494</v>
      </c>
      <c r="T128" s="141">
        <v>0.10059869235651721</v>
      </c>
      <c r="U128" s="141">
        <v>1.8440319813354025</v>
      </c>
      <c r="V128" s="145">
        <v>7.0481248281272961</v>
      </c>
      <c r="AK128" s="103">
        <v>43590</v>
      </c>
      <c r="AL128" s="118">
        <v>0.28590147869652283</v>
      </c>
      <c r="AM128" s="118">
        <v>0.31411714640892818</v>
      </c>
      <c r="AN128" s="118">
        <v>0.57372505641661253</v>
      </c>
      <c r="AO128" s="118">
        <v>0.26029204692970559</v>
      </c>
      <c r="AP128" s="136">
        <v>9.2093469163904429E-2</v>
      </c>
      <c r="AQ128" s="53"/>
      <c r="AR128" s="74">
        <v>43956</v>
      </c>
      <c r="AS128" s="141">
        <v>0.25132710285798421</v>
      </c>
      <c r="AT128" s="141">
        <v>0.1577991962979248</v>
      </c>
      <c r="AU128" s="141">
        <v>0.43795561373585101</v>
      </c>
      <c r="AV128" s="141">
        <v>0.1230189842019724</v>
      </c>
      <c r="AW128" s="142">
        <v>6.3471624639387825E-2</v>
      </c>
    </row>
    <row r="129" spans="2:49">
      <c r="B129" s="74">
        <v>43591</v>
      </c>
      <c r="C129" s="117">
        <v>1.6182319442704312</v>
      </c>
      <c r="D129" s="117">
        <v>0.3068658623395632</v>
      </c>
      <c r="E129" s="117">
        <v>1.197976934060907</v>
      </c>
      <c r="F129" s="117">
        <v>2.1044318262794519</v>
      </c>
      <c r="G129" s="117">
        <v>0.18631370504174741</v>
      </c>
      <c r="H129" s="117">
        <v>0.21031438739427091</v>
      </c>
      <c r="I129" s="117">
        <v>0.10059869235651721</v>
      </c>
      <c r="J129" s="117">
        <v>1.7310315737666488</v>
      </c>
      <c r="K129" s="79">
        <v>7.4557649255095386</v>
      </c>
      <c r="L129" s="53"/>
      <c r="M129" s="74">
        <v>43957</v>
      </c>
      <c r="N129" s="141">
        <v>1.3485946678370011</v>
      </c>
      <c r="O129" s="141">
        <v>0.32011322636796691</v>
      </c>
      <c r="P129" s="141">
        <v>1.4598977890149281</v>
      </c>
      <c r="Q129" s="141">
        <v>1.5226883731630974</v>
      </c>
      <c r="R129" s="141">
        <v>0.20987316655371982</v>
      </c>
      <c r="S129" s="141">
        <v>0.2290939282130387</v>
      </c>
      <c r="T129" s="141">
        <v>0.10059869235651721</v>
      </c>
      <c r="U129" s="141">
        <v>1.9012385155890261</v>
      </c>
      <c r="V129" s="145">
        <v>7.0920983590952957</v>
      </c>
      <c r="AK129" s="103">
        <v>43591</v>
      </c>
      <c r="AL129" s="118">
        <v>0.279396390026381</v>
      </c>
      <c r="AM129" s="118">
        <v>0.28809960663982292</v>
      </c>
      <c r="AN129" s="118">
        <v>0.53473427136667084</v>
      </c>
      <c r="AO129" s="118">
        <v>0.2595831769796238</v>
      </c>
      <c r="AP129" s="136">
        <v>8.513763475704117E-2</v>
      </c>
      <c r="AQ129" s="53"/>
      <c r="AR129" s="74">
        <v>43957</v>
      </c>
      <c r="AS129" s="141">
        <v>0.23775177418243748</v>
      </c>
      <c r="AT129" s="141">
        <v>0.15126833568597728</v>
      </c>
      <c r="AU129" s="141">
        <v>0.397953196059044</v>
      </c>
      <c r="AV129" s="141">
        <v>0.11523068022555999</v>
      </c>
      <c r="AW129" s="142">
        <v>6.4340685714851867E-2</v>
      </c>
    </row>
    <row r="130" spans="2:49">
      <c r="B130" s="74">
        <v>43592</v>
      </c>
      <c r="C130" s="117">
        <v>1.5628292376555539</v>
      </c>
      <c r="D130" s="117">
        <v>0.30500085668514443</v>
      </c>
      <c r="E130" s="117">
        <v>1.235874758631808</v>
      </c>
      <c r="F130" s="117">
        <v>1.9117033473483094</v>
      </c>
      <c r="G130" s="117">
        <v>0.16975551273036871</v>
      </c>
      <c r="H130" s="117">
        <v>0.32819235772660921</v>
      </c>
      <c r="I130" s="117">
        <v>0.10059869235651721</v>
      </c>
      <c r="J130" s="117">
        <v>1.7529764079130827</v>
      </c>
      <c r="K130" s="79">
        <v>7.3669311710473941</v>
      </c>
      <c r="L130" s="53"/>
      <c r="M130" s="74">
        <v>43958</v>
      </c>
      <c r="N130" s="141">
        <v>1.383764311895574</v>
      </c>
      <c r="O130" s="141">
        <v>0.31220508950148007</v>
      </c>
      <c r="P130" s="141">
        <v>1.442570023075938</v>
      </c>
      <c r="Q130" s="141">
        <v>1.3053066314093276</v>
      </c>
      <c r="R130" s="141">
        <v>0.2181124849517751</v>
      </c>
      <c r="S130" s="141">
        <v>0.2440962952897531</v>
      </c>
      <c r="T130" s="141">
        <v>0.10059869235651721</v>
      </c>
      <c r="U130" s="141">
        <v>1.9951830456199491</v>
      </c>
      <c r="V130" s="145">
        <v>7.0018365741003148</v>
      </c>
      <c r="AK130" s="103">
        <v>43592</v>
      </c>
      <c r="AL130" s="118">
        <v>0.26091189638602202</v>
      </c>
      <c r="AM130" s="118">
        <v>0.23072962012560139</v>
      </c>
      <c r="AN130" s="118">
        <v>0.47777057829813441</v>
      </c>
      <c r="AO130" s="118">
        <v>0.23315741750395699</v>
      </c>
      <c r="AP130" s="136">
        <v>7.6206316351950923E-2</v>
      </c>
      <c r="AQ130" s="53"/>
      <c r="AR130" s="74">
        <v>43958</v>
      </c>
      <c r="AS130" s="141">
        <v>0.18904136258549109</v>
      </c>
      <c r="AT130" s="141">
        <v>0.13616900207668201</v>
      </c>
      <c r="AU130" s="141">
        <v>0.3117937205744466</v>
      </c>
      <c r="AV130" s="141">
        <v>0.120358125475874</v>
      </c>
      <c r="AW130" s="142">
        <v>6.0195594173538133E-2</v>
      </c>
    </row>
    <row r="131" spans="2:49">
      <c r="B131" s="74">
        <v>43593</v>
      </c>
      <c r="C131" s="117">
        <v>1.487194913314362</v>
      </c>
      <c r="D131" s="117">
        <v>0.30157353209113857</v>
      </c>
      <c r="E131" s="117">
        <v>1.2510459493835611</v>
      </c>
      <c r="F131" s="117">
        <v>1.7224792535076781</v>
      </c>
      <c r="G131" s="117">
        <v>0.1846603113052798</v>
      </c>
      <c r="H131" s="117">
        <v>0.1923862781050012</v>
      </c>
      <c r="I131" s="117">
        <v>0.10059869235651721</v>
      </c>
      <c r="J131" s="117">
        <v>1.8599754272118036</v>
      </c>
      <c r="K131" s="79">
        <v>7.0999143572753418</v>
      </c>
      <c r="L131" s="53"/>
      <c r="M131" s="74">
        <v>43959</v>
      </c>
      <c r="N131" s="141">
        <v>1.5133363334165482</v>
      </c>
      <c r="O131" s="141">
        <v>0.29736912067319743</v>
      </c>
      <c r="P131" s="141">
        <v>1.515415399167815</v>
      </c>
      <c r="Q131" s="141">
        <v>1.0279707783514731</v>
      </c>
      <c r="R131" s="141">
        <v>0.25262780239335769</v>
      </c>
      <c r="S131" s="141">
        <v>0.17771098195735169</v>
      </c>
      <c r="T131" s="141">
        <v>0.10059869235651721</v>
      </c>
      <c r="U131" s="141">
        <v>1.9089298240523394</v>
      </c>
      <c r="V131" s="145">
        <v>6.7939589323686</v>
      </c>
      <c r="AK131" s="103">
        <v>43593</v>
      </c>
      <c r="AL131" s="118">
        <v>0.25606940222550334</v>
      </c>
      <c r="AM131" s="118">
        <v>0.21481794899294049</v>
      </c>
      <c r="AN131" s="118">
        <v>0.39923885964130368</v>
      </c>
      <c r="AO131" s="118">
        <v>0.22425695518704358</v>
      </c>
      <c r="AP131" s="136">
        <v>7.1534190061518801E-2</v>
      </c>
      <c r="AQ131" s="53"/>
      <c r="AR131" s="74">
        <v>43959</v>
      </c>
      <c r="AS131" s="141">
        <v>0.1549382651304449</v>
      </c>
      <c r="AT131" s="141">
        <v>0.1112781528912765</v>
      </c>
      <c r="AU131" s="141">
        <v>0.19633916814645411</v>
      </c>
      <c r="AV131" s="141">
        <v>0.10940570572962779</v>
      </c>
      <c r="AW131" s="142">
        <v>6.1238054072203382E-2</v>
      </c>
    </row>
    <row r="132" spans="2:49">
      <c r="B132" s="74">
        <v>43594</v>
      </c>
      <c r="C132" s="117">
        <v>1.382517630307281</v>
      </c>
      <c r="D132" s="117">
        <v>0.291237509112934</v>
      </c>
      <c r="E132" s="117">
        <v>1.2668143389230599</v>
      </c>
      <c r="F132" s="117">
        <v>1.5787102724300812</v>
      </c>
      <c r="G132" s="117">
        <v>0.20617430952207208</v>
      </c>
      <c r="H132" s="117">
        <v>0.18184151312128291</v>
      </c>
      <c r="I132" s="117">
        <v>0.10059869235651721</v>
      </c>
      <c r="J132" s="117">
        <v>1.800297382304048</v>
      </c>
      <c r="K132" s="79">
        <v>6.8081916480772762</v>
      </c>
      <c r="L132" s="53"/>
      <c r="M132" s="74">
        <v>43960</v>
      </c>
      <c r="N132" s="141">
        <v>1.504631880679107</v>
      </c>
      <c r="O132" s="141">
        <v>0.29231787164695944</v>
      </c>
      <c r="P132" s="141">
        <v>1.7287490121136091</v>
      </c>
      <c r="Q132" s="141">
        <v>0.87886935709642056</v>
      </c>
      <c r="R132" s="141">
        <v>0.24642418733795818</v>
      </c>
      <c r="S132" s="141">
        <v>0.16146671734971491</v>
      </c>
      <c r="T132" s="141">
        <v>0.10059869235651721</v>
      </c>
      <c r="U132" s="141">
        <v>1.8523991235978057</v>
      </c>
      <c r="V132" s="145">
        <v>6.7654568421780921</v>
      </c>
      <c r="AK132" s="103">
        <v>43594</v>
      </c>
      <c r="AL132" s="118">
        <v>0.2636412830852447</v>
      </c>
      <c r="AM132" s="118">
        <v>0.2107871723617209</v>
      </c>
      <c r="AN132" s="118">
        <v>0.33591898770632028</v>
      </c>
      <c r="AO132" s="118">
        <v>0.18029141886009381</v>
      </c>
      <c r="AP132" s="136">
        <v>7.5543150366130449E-2</v>
      </c>
      <c r="AQ132" s="53"/>
      <c r="AR132" s="74">
        <v>43960</v>
      </c>
      <c r="AS132" s="141">
        <v>0.14689323547398239</v>
      </c>
      <c r="AT132" s="141">
        <v>0.10275884412509449</v>
      </c>
      <c r="AU132" s="141">
        <v>0.1493790200735623</v>
      </c>
      <c r="AV132" s="141">
        <v>0.10347874914668551</v>
      </c>
      <c r="AW132" s="142">
        <v>6.9300490520602429E-2</v>
      </c>
    </row>
    <row r="133" spans="2:49">
      <c r="B133" s="74">
        <v>43595</v>
      </c>
      <c r="C133" s="117">
        <v>1.341664011647951</v>
      </c>
      <c r="D133" s="117">
        <v>0.2983561135355729</v>
      </c>
      <c r="E133" s="117">
        <v>1.3216249354983829</v>
      </c>
      <c r="F133" s="117">
        <v>1.4986653018182012</v>
      </c>
      <c r="G133" s="117">
        <v>0.19170214163627219</v>
      </c>
      <c r="H133" s="117">
        <v>0.1548881553288613</v>
      </c>
      <c r="I133" s="117">
        <v>0.10059869235651721</v>
      </c>
      <c r="J133" s="117">
        <v>1.7858063973233436</v>
      </c>
      <c r="K133" s="79">
        <v>6.693305749145102</v>
      </c>
      <c r="L133" s="53"/>
      <c r="M133" s="74">
        <v>43961</v>
      </c>
      <c r="N133" s="141">
        <v>1.376450554304683</v>
      </c>
      <c r="O133" s="141">
        <v>0.30619214396393551</v>
      </c>
      <c r="P133" s="141">
        <v>1.5489434759866241</v>
      </c>
      <c r="Q133" s="141">
        <v>1.0354216468715258</v>
      </c>
      <c r="R133" s="141">
        <v>0.2387309997785739</v>
      </c>
      <c r="S133" s="141">
        <v>0.14200454946848171</v>
      </c>
      <c r="T133" s="141">
        <v>0.10059869235651721</v>
      </c>
      <c r="U133" s="141">
        <v>1.7887171547044067</v>
      </c>
      <c r="V133" s="145">
        <v>6.5370592174347477</v>
      </c>
      <c r="AK133" s="103">
        <v>43595</v>
      </c>
      <c r="AL133" s="118">
        <v>0.26293848649142831</v>
      </c>
      <c r="AM133" s="118">
        <v>0.190088480471269</v>
      </c>
      <c r="AN133" s="118">
        <v>0.34551765769768128</v>
      </c>
      <c r="AO133" s="118">
        <v>0.14825826213632812</v>
      </c>
      <c r="AP133" s="136">
        <v>6.3467056209111805E-2</v>
      </c>
      <c r="AQ133" s="53"/>
      <c r="AR133" s="74">
        <v>43961</v>
      </c>
      <c r="AS133" s="141">
        <v>0.2472208954229316</v>
      </c>
      <c r="AT133" s="141">
        <v>0.1255061849921674</v>
      </c>
      <c r="AU133" s="141">
        <v>0.16596584718798379</v>
      </c>
      <c r="AV133" s="141">
        <v>0.1063717678420054</v>
      </c>
      <c r="AW133" s="142">
        <v>8.5071969429246358E-2</v>
      </c>
    </row>
    <row r="134" spans="2:49">
      <c r="B134" s="74">
        <v>43596</v>
      </c>
      <c r="C134" s="117">
        <v>1.3204241650504229</v>
      </c>
      <c r="D134" s="117">
        <v>0.31062923976979351</v>
      </c>
      <c r="E134" s="117">
        <v>1.3081505335952379</v>
      </c>
      <c r="F134" s="117">
        <v>1.536242346067473</v>
      </c>
      <c r="G134" s="117">
        <v>0.1794443988183754</v>
      </c>
      <c r="H134" s="117">
        <v>0.15801336218262033</v>
      </c>
      <c r="I134" s="117">
        <v>0.10059869235651721</v>
      </c>
      <c r="J134" s="117">
        <v>1.7538651192767689</v>
      </c>
      <c r="K134" s="79">
        <v>6.6673678571172106</v>
      </c>
      <c r="L134" s="53"/>
      <c r="M134" s="74">
        <v>43962</v>
      </c>
      <c r="N134" s="141">
        <v>1.407327542420699</v>
      </c>
      <c r="O134" s="141">
        <v>0.30702195238135588</v>
      </c>
      <c r="P134" s="141">
        <v>1.5368109212269931</v>
      </c>
      <c r="Q134" s="141">
        <v>1.6684644284415258</v>
      </c>
      <c r="R134" s="141">
        <v>0.2095475203995785</v>
      </c>
      <c r="S134" s="141">
        <v>0.13821914094683688</v>
      </c>
      <c r="T134" s="141">
        <v>0.10059869235651721</v>
      </c>
      <c r="U134" s="141">
        <v>1.8015829589078143</v>
      </c>
      <c r="V134" s="145">
        <v>7.169573157081321</v>
      </c>
      <c r="AK134" s="103">
        <v>43596</v>
      </c>
      <c r="AL134" s="118">
        <v>0.24959619550861029</v>
      </c>
      <c r="AM134" s="118">
        <v>0.2024916899664381</v>
      </c>
      <c r="AN134" s="118">
        <v>0.39711837517154747</v>
      </c>
      <c r="AO134" s="118">
        <v>0.1544690715869787</v>
      </c>
      <c r="AP134" s="136">
        <v>6.9840067295081368E-2</v>
      </c>
      <c r="AQ134" s="53"/>
      <c r="AR134" s="74">
        <v>43962</v>
      </c>
      <c r="AS134" s="141">
        <v>0.2935608338957178</v>
      </c>
      <c r="AT134" s="141">
        <v>0.23695545575392712</v>
      </c>
      <c r="AU134" s="141">
        <v>0.47850491256635963</v>
      </c>
      <c r="AV134" s="141">
        <v>0.1257922541000418</v>
      </c>
      <c r="AW134" s="142">
        <v>7.982716318917378E-2</v>
      </c>
    </row>
    <row r="135" spans="2:49">
      <c r="B135" s="74">
        <v>43597</v>
      </c>
      <c r="C135" s="117">
        <v>1.418427849403733</v>
      </c>
      <c r="D135" s="117">
        <v>0.3006585893652684</v>
      </c>
      <c r="E135" s="117">
        <v>1.3979829106537212</v>
      </c>
      <c r="F135" s="117">
        <v>1.6775556126420059</v>
      </c>
      <c r="G135" s="117">
        <v>0.1891525897086587</v>
      </c>
      <c r="H135" s="117">
        <v>0.1834686874866103</v>
      </c>
      <c r="I135" s="117">
        <v>0.10059869235651721</v>
      </c>
      <c r="J135" s="117">
        <v>1.6495981898346215</v>
      </c>
      <c r="K135" s="79">
        <v>6.9174431214511376</v>
      </c>
      <c r="L135" s="53"/>
      <c r="M135" s="74">
        <v>43963</v>
      </c>
      <c r="N135" s="141">
        <v>1.381621389087595</v>
      </c>
      <c r="O135" s="141">
        <v>0.29987840213334671</v>
      </c>
      <c r="P135" s="141">
        <v>1.5843070528764198</v>
      </c>
      <c r="Q135" s="141">
        <v>1.9184420086539764</v>
      </c>
      <c r="R135" s="141">
        <v>0.1915468623487083</v>
      </c>
      <c r="S135" s="141">
        <v>0.13348438164438109</v>
      </c>
      <c r="T135" s="141">
        <v>0.10059869235651721</v>
      </c>
      <c r="U135" s="141">
        <v>1.9843375561071022</v>
      </c>
      <c r="V135" s="145">
        <v>7.5942163452080482</v>
      </c>
      <c r="AK135" s="103">
        <v>43597</v>
      </c>
      <c r="AL135" s="118">
        <v>0.24156062475734799</v>
      </c>
      <c r="AM135" s="118">
        <v>0.22707915532142009</v>
      </c>
      <c r="AN135" s="118">
        <v>0.4377669466325233</v>
      </c>
      <c r="AO135" s="118">
        <v>0.1972109640233673</v>
      </c>
      <c r="AP135" s="136">
        <v>6.9888117166850547E-2</v>
      </c>
      <c r="AQ135" s="53"/>
      <c r="AR135" s="74">
        <v>43963</v>
      </c>
      <c r="AS135" s="141">
        <v>0.27642100776999384</v>
      </c>
      <c r="AT135" s="141">
        <v>0.25678695229426379</v>
      </c>
      <c r="AU135" s="141">
        <v>0.52581712425586002</v>
      </c>
      <c r="AV135" s="141">
        <v>0.1169809257302012</v>
      </c>
      <c r="AW135" s="142">
        <v>9.399260958933342E-2</v>
      </c>
    </row>
    <row r="136" spans="2:49">
      <c r="B136" s="74">
        <v>43598</v>
      </c>
      <c r="C136" s="117">
        <v>1.410030103289021</v>
      </c>
      <c r="D136" s="117">
        <v>0.30497855361508602</v>
      </c>
      <c r="E136" s="117">
        <v>1.418690216825468</v>
      </c>
      <c r="F136" s="117">
        <v>1.6425129320154728</v>
      </c>
      <c r="G136" s="117">
        <v>0.20395539116538239</v>
      </c>
      <c r="H136" s="117">
        <v>0.1559750900499971</v>
      </c>
      <c r="I136" s="117">
        <v>0.10059869235651721</v>
      </c>
      <c r="J136" s="117">
        <v>1.6423116465457421</v>
      </c>
      <c r="K136" s="79">
        <v>6.8790526258626876</v>
      </c>
      <c r="L136" s="53"/>
      <c r="M136" s="74">
        <v>43964</v>
      </c>
      <c r="N136" s="141">
        <v>1.3370905279904208</v>
      </c>
      <c r="O136" s="141">
        <v>0.29764216789507081</v>
      </c>
      <c r="P136" s="141">
        <v>1.470962481119938</v>
      </c>
      <c r="Q136" s="141">
        <v>1.7877238085797564</v>
      </c>
      <c r="R136" s="141">
        <v>0.29441304216594549</v>
      </c>
      <c r="S136" s="141">
        <v>0.1698682197624127</v>
      </c>
      <c r="T136" s="141">
        <v>0.10059869235651721</v>
      </c>
      <c r="U136" s="141">
        <v>1.8885961785503234</v>
      </c>
      <c r="V136" s="145">
        <v>7.3468951184203863</v>
      </c>
      <c r="AK136" s="103">
        <v>43598</v>
      </c>
      <c r="AL136" s="118">
        <v>0.21279357358015519</v>
      </c>
      <c r="AM136" s="118">
        <v>0.20593955059256211</v>
      </c>
      <c r="AN136" s="118">
        <v>0.4158888114352895</v>
      </c>
      <c r="AO136" s="118">
        <v>0.18564662207244351</v>
      </c>
      <c r="AP136" s="136">
        <v>6.8846644056764147E-2</v>
      </c>
      <c r="AQ136" s="53"/>
      <c r="AR136" s="74">
        <v>43964</v>
      </c>
      <c r="AS136" s="141">
        <v>0.28499731719526772</v>
      </c>
      <c r="AT136" s="141">
        <v>0.23253164133082482</v>
      </c>
      <c r="AU136" s="141">
        <v>0.46237900564333567</v>
      </c>
      <c r="AV136" s="141">
        <v>0.12361687312390519</v>
      </c>
      <c r="AW136" s="142">
        <v>8.7168281550519991E-2</v>
      </c>
    </row>
    <row r="137" spans="2:49">
      <c r="B137" s="74">
        <v>43599</v>
      </c>
      <c r="C137" s="117">
        <v>1.3418638568673951</v>
      </c>
      <c r="D137" s="117">
        <v>0.30646380858569078</v>
      </c>
      <c r="E137" s="117">
        <v>1.367043616281806</v>
      </c>
      <c r="F137" s="117">
        <v>1.6856951165830751</v>
      </c>
      <c r="G137" s="117">
        <v>0.22515188807709421</v>
      </c>
      <c r="H137" s="117">
        <v>0.17009845324969061</v>
      </c>
      <c r="I137" s="117">
        <v>0.10059869235651721</v>
      </c>
      <c r="J137" s="117">
        <v>1.6334643167959844</v>
      </c>
      <c r="K137" s="79">
        <v>6.8303797487972533</v>
      </c>
      <c r="L137" s="53"/>
      <c r="M137" s="74">
        <v>43965</v>
      </c>
      <c r="N137" s="141">
        <v>1.3026902870782759</v>
      </c>
      <c r="O137" s="141">
        <v>0.31792253718489499</v>
      </c>
      <c r="P137" s="141">
        <v>1.2380162122437921</v>
      </c>
      <c r="Q137" s="141">
        <v>1.6982050800631494</v>
      </c>
      <c r="R137" s="141">
        <v>0.31443604289505039</v>
      </c>
      <c r="S137" s="141">
        <v>0.14375812345165229</v>
      </c>
      <c r="T137" s="141">
        <v>0.10059869235651721</v>
      </c>
      <c r="U137" s="141">
        <v>1.8765976315014219</v>
      </c>
      <c r="V137" s="145">
        <v>6.992224606774756</v>
      </c>
      <c r="AK137" s="103">
        <v>43599</v>
      </c>
      <c r="AL137" s="118">
        <v>0.19322404204461219</v>
      </c>
      <c r="AM137" s="118">
        <v>0.18842833933456021</v>
      </c>
      <c r="AN137" s="118">
        <v>0.43286492285931227</v>
      </c>
      <c r="AO137" s="118">
        <v>0.20855029026312538</v>
      </c>
      <c r="AP137" s="136">
        <v>6.6066402941750993E-2</v>
      </c>
      <c r="AQ137" s="53"/>
      <c r="AR137" s="74">
        <v>43965</v>
      </c>
      <c r="AS137" s="141">
        <v>0.27753278817932736</v>
      </c>
      <c r="AT137" s="141">
        <v>0.22305753323823468</v>
      </c>
      <c r="AU137" s="141">
        <v>0.43816728311472858</v>
      </c>
      <c r="AV137" s="141">
        <v>9.6543873634038588E-2</v>
      </c>
      <c r="AW137" s="142">
        <v>0.1014473502826025</v>
      </c>
    </row>
    <row r="138" spans="2:49">
      <c r="B138" s="74">
        <v>43600</v>
      </c>
      <c r="C138" s="117">
        <v>1.301063921060422</v>
      </c>
      <c r="D138" s="117">
        <v>0.306266400637558</v>
      </c>
      <c r="E138" s="117">
        <v>1.2285323340085181</v>
      </c>
      <c r="F138" s="117">
        <v>1.677207695904454</v>
      </c>
      <c r="G138" s="117">
        <v>0.23610686781528489</v>
      </c>
      <c r="H138" s="117">
        <v>0.14978994913762658</v>
      </c>
      <c r="I138" s="117">
        <v>0.10059869235651721</v>
      </c>
      <c r="J138" s="117">
        <v>1.5819618450866184</v>
      </c>
      <c r="K138" s="79">
        <v>6.581527706006999</v>
      </c>
      <c r="L138" s="53"/>
      <c r="M138" s="74">
        <v>43966</v>
      </c>
      <c r="N138" s="141">
        <v>1.318604770345331</v>
      </c>
      <c r="O138" s="141">
        <v>0.30117966986832501</v>
      </c>
      <c r="P138" s="141">
        <v>1.062643380266755</v>
      </c>
      <c r="Q138" s="141">
        <v>1.6066181691706993</v>
      </c>
      <c r="R138" s="141">
        <v>0.30886186412634575</v>
      </c>
      <c r="S138" s="141">
        <v>0.13643705909293061</v>
      </c>
      <c r="T138" s="141">
        <v>0.10059869235651721</v>
      </c>
      <c r="U138" s="141">
        <v>1.7791251901166998</v>
      </c>
      <c r="V138" s="145">
        <v>6.6140687953436039</v>
      </c>
      <c r="AK138" s="103">
        <v>43600</v>
      </c>
      <c r="AL138" s="118">
        <v>0.1898077790188929</v>
      </c>
      <c r="AM138" s="118">
        <v>0.19717157432327551</v>
      </c>
      <c r="AN138" s="118">
        <v>0.43006665523005611</v>
      </c>
      <c r="AO138" s="118">
        <v>0.25453406199036649</v>
      </c>
      <c r="AP138" s="136">
        <v>6.7737068592024385E-2</v>
      </c>
      <c r="AQ138" s="53"/>
      <c r="AR138" s="74">
        <v>43966</v>
      </c>
      <c r="AS138" s="141">
        <v>0.2399005357359712</v>
      </c>
      <c r="AT138" s="141">
        <v>0.20519805625983539</v>
      </c>
      <c r="AU138" s="141">
        <v>0.40688769202987629</v>
      </c>
      <c r="AV138" s="141">
        <v>0.1060332437993107</v>
      </c>
      <c r="AW138" s="142">
        <v>9.5497538329406412E-2</v>
      </c>
    </row>
    <row r="139" spans="2:49">
      <c r="B139" s="74">
        <v>43601</v>
      </c>
      <c r="C139" s="117">
        <v>1.3058150768623908</v>
      </c>
      <c r="D139" s="117">
        <v>0.30672444455053999</v>
      </c>
      <c r="E139" s="117">
        <v>1.112229698418816</v>
      </c>
      <c r="F139" s="117">
        <v>1.5741603296895177</v>
      </c>
      <c r="G139" s="117">
        <v>0.25201652071507019</v>
      </c>
      <c r="H139" s="117">
        <v>0.1389456734019632</v>
      </c>
      <c r="I139" s="117">
        <v>0.10059869235651721</v>
      </c>
      <c r="J139" s="117">
        <v>1.5769731793820456</v>
      </c>
      <c r="K139" s="79">
        <v>6.3674636153768613</v>
      </c>
      <c r="L139" s="53"/>
      <c r="M139" s="74">
        <v>43967</v>
      </c>
      <c r="N139" s="141">
        <v>1.325835729678543</v>
      </c>
      <c r="O139" s="141">
        <v>0.29303978788843854</v>
      </c>
      <c r="P139" s="141">
        <v>1.0812741077342951</v>
      </c>
      <c r="Q139" s="141">
        <v>1.4274654742290944</v>
      </c>
      <c r="R139" s="141">
        <v>0.30109978825841843</v>
      </c>
      <c r="S139" s="141">
        <v>0.17015283548438528</v>
      </c>
      <c r="T139" s="141">
        <v>0.10059869235651721</v>
      </c>
      <c r="U139" s="141">
        <v>1.6320142202810706</v>
      </c>
      <c r="V139" s="145">
        <v>6.3314806359107632</v>
      </c>
      <c r="AK139" s="103">
        <v>43601</v>
      </c>
      <c r="AL139" s="118">
        <v>0.2091001438876115</v>
      </c>
      <c r="AM139" s="118">
        <v>0.19849073333284992</v>
      </c>
      <c r="AN139" s="118">
        <v>0.42041347116448952</v>
      </c>
      <c r="AO139" s="118">
        <v>0.2053142958853372</v>
      </c>
      <c r="AP139" s="136">
        <v>7.175449038974592E-2</v>
      </c>
      <c r="AQ139" s="53"/>
      <c r="AR139" s="74">
        <v>43967</v>
      </c>
      <c r="AS139" s="141">
        <v>0.22267057326725212</v>
      </c>
      <c r="AT139" s="141">
        <v>0.18175834360956869</v>
      </c>
      <c r="AU139" s="141">
        <v>0.33755487973970294</v>
      </c>
      <c r="AV139" s="141">
        <v>0.10747201179883921</v>
      </c>
      <c r="AW139" s="142">
        <v>8.7343831250976445E-2</v>
      </c>
    </row>
    <row r="140" spans="2:49">
      <c r="B140" s="74">
        <v>43602</v>
      </c>
      <c r="C140" s="117">
        <v>1.287868874302313</v>
      </c>
      <c r="D140" s="117">
        <v>0.30862181533845751</v>
      </c>
      <c r="E140" s="117">
        <v>1.154418223852278</v>
      </c>
      <c r="F140" s="117">
        <v>1.4120321792051145</v>
      </c>
      <c r="G140" s="117">
        <v>0.27356533697940394</v>
      </c>
      <c r="H140" s="117">
        <v>0.13567301812792279</v>
      </c>
      <c r="I140" s="117">
        <v>0.10059869235651721</v>
      </c>
      <c r="J140" s="117">
        <v>1.5203571613216418</v>
      </c>
      <c r="K140" s="79">
        <v>6.1931353014836494</v>
      </c>
      <c r="L140" s="53"/>
      <c r="M140" s="74">
        <v>43968</v>
      </c>
      <c r="N140" s="141">
        <v>1.362735542238013</v>
      </c>
      <c r="O140" s="141">
        <v>0.29262187473734164</v>
      </c>
      <c r="P140" s="141">
        <v>1.1247635108157461</v>
      </c>
      <c r="Q140" s="141">
        <v>1.2384496152517823</v>
      </c>
      <c r="R140" s="141">
        <v>0.28924973809278881</v>
      </c>
      <c r="S140" s="141">
        <v>0.14552944063677381</v>
      </c>
      <c r="T140" s="141">
        <v>0.10059869235651721</v>
      </c>
      <c r="U140" s="141">
        <v>1.5642080716133693</v>
      </c>
      <c r="V140" s="145">
        <v>6.1181564857423325</v>
      </c>
      <c r="AK140" s="103">
        <v>43602</v>
      </c>
      <c r="AL140" s="118">
        <v>0.2134892161313971</v>
      </c>
      <c r="AM140" s="118">
        <v>0.19889605554377801</v>
      </c>
      <c r="AN140" s="118">
        <v>0.31502841075889515</v>
      </c>
      <c r="AO140" s="118">
        <v>0.17958036289955781</v>
      </c>
      <c r="AP140" s="136">
        <v>9.3438733442405913E-2</v>
      </c>
      <c r="AQ140" s="53"/>
      <c r="AR140" s="74">
        <v>43968</v>
      </c>
      <c r="AS140" s="141">
        <v>0.19377285043620809</v>
      </c>
      <c r="AT140" s="141">
        <v>0.16359698955804441</v>
      </c>
      <c r="AU140" s="141">
        <v>0.28842093034816862</v>
      </c>
      <c r="AV140" s="141">
        <v>9.1832876970939073E-2</v>
      </c>
      <c r="AW140" s="142">
        <v>7.5829433167521304E-2</v>
      </c>
    </row>
    <row r="141" spans="2:49">
      <c r="B141" s="74">
        <v>43603</v>
      </c>
      <c r="C141" s="117">
        <v>1.3379914857248079</v>
      </c>
      <c r="D141" s="117">
        <v>0.30287583117206623</v>
      </c>
      <c r="E141" s="117">
        <v>1.1856117914414299</v>
      </c>
      <c r="F141" s="117">
        <v>1.1915654415270045</v>
      </c>
      <c r="G141" s="117">
        <v>0.25307917156929</v>
      </c>
      <c r="H141" s="117">
        <v>0.1303759769024293</v>
      </c>
      <c r="I141" s="117">
        <v>0.10059869235651721</v>
      </c>
      <c r="J141" s="117">
        <v>1.5180484412290438</v>
      </c>
      <c r="K141" s="79">
        <v>6.020146831922589</v>
      </c>
      <c r="L141" s="53"/>
      <c r="M141" s="74">
        <v>43969</v>
      </c>
      <c r="N141" s="141">
        <v>1.3622323075878802</v>
      </c>
      <c r="O141" s="141">
        <v>0.30534305746226276</v>
      </c>
      <c r="P141" s="141">
        <v>1.142777482669306</v>
      </c>
      <c r="Q141" s="141">
        <v>0.97558849497022371</v>
      </c>
      <c r="R141" s="141">
        <v>0.29673015527944685</v>
      </c>
      <c r="S141" s="141">
        <v>0.1508023313424951</v>
      </c>
      <c r="T141" s="141">
        <v>0.10059869235651721</v>
      </c>
      <c r="U141" s="141">
        <v>1.5908984213486421</v>
      </c>
      <c r="V141" s="145">
        <v>5.924970943016775</v>
      </c>
      <c r="AK141" s="103">
        <v>43603</v>
      </c>
      <c r="AL141" s="118">
        <v>0.208938804810057</v>
      </c>
      <c r="AM141" s="118">
        <v>0.19164905335430629</v>
      </c>
      <c r="AN141" s="118">
        <v>0.1954771104566235</v>
      </c>
      <c r="AO141" s="118">
        <v>0.17988179934465212</v>
      </c>
      <c r="AP141" s="136">
        <v>9.6291418272256402E-2</v>
      </c>
      <c r="AQ141" s="53"/>
      <c r="AR141" s="74">
        <v>43969</v>
      </c>
      <c r="AS141" s="141">
        <v>0.17007653085093508</v>
      </c>
      <c r="AT141" s="141">
        <v>0.13222186075031958</v>
      </c>
      <c r="AU141" s="141">
        <v>0.18304070295243388</v>
      </c>
      <c r="AV141" s="141">
        <v>8.4721034263511061E-2</v>
      </c>
      <c r="AW141" s="142">
        <v>6.5281568268069634E-2</v>
      </c>
    </row>
    <row r="142" spans="2:49">
      <c r="B142" s="74">
        <v>43604</v>
      </c>
      <c r="C142" s="117">
        <v>1.42773472229593</v>
      </c>
      <c r="D142" s="117">
        <v>0.29361985499431392</v>
      </c>
      <c r="E142" s="117">
        <v>1.1751363202107679</v>
      </c>
      <c r="F142" s="117">
        <v>1.1180164422225711</v>
      </c>
      <c r="G142" s="117">
        <v>0.26030766414522621</v>
      </c>
      <c r="H142" s="117">
        <v>0.1303984172274146</v>
      </c>
      <c r="I142" s="117">
        <v>0.10059869235651721</v>
      </c>
      <c r="J142" s="117">
        <v>1.5079930992010864</v>
      </c>
      <c r="K142" s="79">
        <v>6.0138052126538275</v>
      </c>
      <c r="L142" s="53"/>
      <c r="M142" s="74">
        <v>43970</v>
      </c>
      <c r="N142" s="141">
        <v>1.343336695683649</v>
      </c>
      <c r="O142" s="141">
        <v>0.30449112141092738</v>
      </c>
      <c r="P142" s="141">
        <v>1.1854562715627659</v>
      </c>
      <c r="Q142" s="141">
        <v>0.84895093054031279</v>
      </c>
      <c r="R142" s="141">
        <v>0.30215851759155732</v>
      </c>
      <c r="S142" s="141">
        <v>0.190467000703919</v>
      </c>
      <c r="T142" s="141">
        <v>0.10059869235651721</v>
      </c>
      <c r="U142" s="141">
        <v>1.6027394576705338</v>
      </c>
      <c r="V142" s="145">
        <v>5.8781986875201824</v>
      </c>
      <c r="AK142" s="103">
        <v>43604</v>
      </c>
      <c r="AL142" s="118">
        <v>0.2008300570203799</v>
      </c>
      <c r="AM142" s="118">
        <v>0.192953570342458</v>
      </c>
      <c r="AN142" s="118">
        <v>0.16013054518637199</v>
      </c>
      <c r="AO142" s="118">
        <v>0.18023409553722808</v>
      </c>
      <c r="AP142" s="136">
        <v>9.2285512596369051E-2</v>
      </c>
      <c r="AR142" s="74">
        <v>43970</v>
      </c>
      <c r="AS142" s="141">
        <v>0.1425197562479881</v>
      </c>
      <c r="AT142" s="141">
        <v>0.1154569143088882</v>
      </c>
      <c r="AU142" s="141">
        <v>0.14174863731058429</v>
      </c>
      <c r="AV142" s="141">
        <v>8.8481136179296066E-2</v>
      </c>
      <c r="AW142" s="142">
        <v>6.0313247691124589E-2</v>
      </c>
    </row>
    <row r="143" spans="2:49">
      <c r="B143" s="74">
        <v>43605</v>
      </c>
      <c r="C143" s="117">
        <v>1.418632175329728</v>
      </c>
      <c r="D143" s="117">
        <v>0.2973407691156556</v>
      </c>
      <c r="E143" s="117">
        <v>1.2400288323063788</v>
      </c>
      <c r="F143" s="117">
        <v>1.1640087973462374</v>
      </c>
      <c r="G143" s="117">
        <v>0.25633848406160464</v>
      </c>
      <c r="H143" s="117">
        <v>0.13039456017809578</v>
      </c>
      <c r="I143" s="117">
        <v>0.10059869235651721</v>
      </c>
      <c r="J143" s="117">
        <v>1.55812836862534</v>
      </c>
      <c r="K143" s="79">
        <v>6.1654706793195579</v>
      </c>
      <c r="L143" s="53"/>
      <c r="M143" s="74">
        <v>43971</v>
      </c>
      <c r="N143" s="141">
        <v>1.3197973506796878</v>
      </c>
      <c r="O143" s="141">
        <v>0.29101870414299547</v>
      </c>
      <c r="P143" s="141">
        <v>1.2487781654832819</v>
      </c>
      <c r="Q143" s="141">
        <v>0.87257795988322062</v>
      </c>
      <c r="R143" s="141">
        <v>0.29364894577052658</v>
      </c>
      <c r="S143" s="141">
        <v>0.26454991981234993</v>
      </c>
      <c r="T143" s="141">
        <v>0.10059869235651721</v>
      </c>
      <c r="U143" s="141">
        <v>1.621775231826085</v>
      </c>
      <c r="V143" s="145">
        <v>6.0127449699546647</v>
      </c>
      <c r="AK143" s="103">
        <v>43605</v>
      </c>
      <c r="AL143" s="118">
        <v>0.1891508263098787</v>
      </c>
      <c r="AM143" s="118">
        <v>0.18256823242422029</v>
      </c>
      <c r="AN143" s="118">
        <v>0.21180670274555491</v>
      </c>
      <c r="AO143" s="118">
        <v>0.17581200849950709</v>
      </c>
      <c r="AP143" s="136">
        <v>8.2246898724396028E-2</v>
      </c>
      <c r="AR143" s="74">
        <v>43971</v>
      </c>
      <c r="AS143" s="141">
        <v>0.12135109583954941</v>
      </c>
      <c r="AT143" s="141">
        <v>8.9238553736770851E-2</v>
      </c>
      <c r="AU143" s="141">
        <v>0.1646345243175717</v>
      </c>
      <c r="AV143" s="141">
        <v>9.4269163166370476E-2</v>
      </c>
      <c r="AW143" s="142">
        <v>5.8977196062798082E-2</v>
      </c>
    </row>
    <row r="144" spans="2:49">
      <c r="B144" s="74">
        <v>43606</v>
      </c>
      <c r="C144" s="117">
        <v>1.3515971338984729</v>
      </c>
      <c r="D144" s="117">
        <v>0.28881898227009167</v>
      </c>
      <c r="E144" s="117">
        <v>1.3071190391563079</v>
      </c>
      <c r="F144" s="117">
        <v>1.1746722420074958</v>
      </c>
      <c r="G144" s="117">
        <v>0.2276320656080609</v>
      </c>
      <c r="H144" s="117">
        <v>0.15479235524048229</v>
      </c>
      <c r="I144" s="117">
        <v>0.10059869235651721</v>
      </c>
      <c r="J144" s="117">
        <v>1.6285436177454766</v>
      </c>
      <c r="K144" s="79">
        <v>6.2337741282829056</v>
      </c>
      <c r="L144" s="53"/>
      <c r="M144" s="74">
        <v>43972</v>
      </c>
      <c r="N144" s="141">
        <v>1.3207991416183369</v>
      </c>
      <c r="O144" s="141">
        <v>0.2796598550343713</v>
      </c>
      <c r="P144" s="141">
        <v>1.2028282148773901</v>
      </c>
      <c r="Q144" s="141">
        <v>0.87208818038228653</v>
      </c>
      <c r="R144" s="141">
        <v>0.31730896334532588</v>
      </c>
      <c r="S144" s="141">
        <v>0.25126440932669603</v>
      </c>
      <c r="T144" s="141">
        <v>0.10059869235651721</v>
      </c>
      <c r="U144" s="141">
        <v>1.5726443456333521</v>
      </c>
      <c r="V144" s="145">
        <v>5.9171918025742762</v>
      </c>
      <c r="AK144" s="103">
        <v>43606</v>
      </c>
      <c r="AL144" s="118">
        <v>0.19477777275461552</v>
      </c>
      <c r="AM144" s="118">
        <v>0.16257902141130179</v>
      </c>
      <c r="AN144" s="118">
        <v>0.26080066335486152</v>
      </c>
      <c r="AO144" s="118">
        <v>0.13946704978647559</v>
      </c>
      <c r="AP144" s="136">
        <v>7.2375897973344094E-2</v>
      </c>
      <c r="AR144" s="74">
        <v>43972</v>
      </c>
      <c r="AS144" s="141">
        <v>0.13148388423740651</v>
      </c>
      <c r="AT144" s="141">
        <v>8.7623497285555657E-2</v>
      </c>
      <c r="AU144" s="141">
        <v>0.12829802640962271</v>
      </c>
      <c r="AV144" s="141">
        <v>8.9368142739387341E-2</v>
      </c>
      <c r="AW144" s="142">
        <v>5.8148202474179178E-2</v>
      </c>
    </row>
    <row r="145" spans="2:49">
      <c r="B145" s="74">
        <v>43607</v>
      </c>
      <c r="C145" s="117">
        <v>1.308024399001116</v>
      </c>
      <c r="D145" s="117">
        <v>0.28798798372551693</v>
      </c>
      <c r="E145" s="117">
        <v>1.2092350646155181</v>
      </c>
      <c r="F145" s="117">
        <v>1.1738956288135929</v>
      </c>
      <c r="G145" s="117">
        <v>0.20935436657113832</v>
      </c>
      <c r="H145" s="117">
        <v>0.13824976693926361</v>
      </c>
      <c r="I145" s="117">
        <v>0.10059869235651721</v>
      </c>
      <c r="J145" s="117">
        <v>1.6887310664713537</v>
      </c>
      <c r="K145" s="79">
        <v>6.1160769684940171</v>
      </c>
      <c r="L145" s="53"/>
      <c r="M145" s="74">
        <v>43973</v>
      </c>
      <c r="N145" s="141">
        <v>1.3273738997517581</v>
      </c>
      <c r="O145" s="141">
        <v>0.27691062581276721</v>
      </c>
      <c r="P145" s="141">
        <v>1.0713590363519589</v>
      </c>
      <c r="Q145" s="141">
        <v>0.84393943223510881</v>
      </c>
      <c r="R145" s="141">
        <v>0.30909020985836971</v>
      </c>
      <c r="S145" s="141">
        <v>0.17852508812692672</v>
      </c>
      <c r="T145" s="141">
        <v>0.10059869235651721</v>
      </c>
      <c r="U145" s="141">
        <v>1.6352811811206209</v>
      </c>
      <c r="V145" s="145">
        <v>5.743078165614028</v>
      </c>
      <c r="AK145" s="103">
        <v>43607</v>
      </c>
      <c r="AL145" s="118">
        <v>0.19011012254001222</v>
      </c>
      <c r="AM145" s="118">
        <v>0.14504949109594281</v>
      </c>
      <c r="AN145" s="118">
        <v>0.2956299085418827</v>
      </c>
      <c r="AO145" s="118">
        <v>0.12479623284580439</v>
      </c>
      <c r="AP145" s="136">
        <v>6.5286697333160698E-2</v>
      </c>
      <c r="AR145" s="74">
        <v>43973</v>
      </c>
      <c r="AS145" s="141">
        <v>0.14825001353375442</v>
      </c>
      <c r="AT145" s="141">
        <v>9.0516081306747626E-2</v>
      </c>
      <c r="AU145" s="141">
        <v>9.5701745125198287E-2</v>
      </c>
      <c r="AV145" s="141">
        <v>8.4975627382588473E-2</v>
      </c>
      <c r="AW145" s="142">
        <v>5.7963519201534773E-2</v>
      </c>
    </row>
    <row r="146" spans="2:49">
      <c r="B146" s="74">
        <v>43608</v>
      </c>
      <c r="C146" s="117">
        <v>1.2817730518742869</v>
      </c>
      <c r="D146" s="117">
        <v>0.30549557388783571</v>
      </c>
      <c r="E146" s="117">
        <v>1.1264912553905548</v>
      </c>
      <c r="F146" s="117">
        <v>1.0700649320230229</v>
      </c>
      <c r="G146" s="117">
        <v>0.21747548937572311</v>
      </c>
      <c r="H146" s="117">
        <v>0.1282469842738822</v>
      </c>
      <c r="I146" s="117">
        <v>0.10059869235651721</v>
      </c>
      <c r="J146" s="117">
        <v>1.5753554877304152</v>
      </c>
      <c r="K146" s="79">
        <v>5.8055014669122382</v>
      </c>
      <c r="L146" s="53"/>
      <c r="M146" s="74">
        <v>43974</v>
      </c>
      <c r="N146" s="141">
        <v>1.3529926477966439</v>
      </c>
      <c r="O146" s="141">
        <v>0.28965034094890818</v>
      </c>
      <c r="P146" s="141">
        <v>1.0461470839369331</v>
      </c>
      <c r="Q146" s="141">
        <v>1.099268071573275</v>
      </c>
      <c r="R146" s="141">
        <v>0.30008381881018342</v>
      </c>
      <c r="S146" s="141">
        <v>0.1436547713963153</v>
      </c>
      <c r="T146" s="141">
        <v>0.10059869235651721</v>
      </c>
      <c r="U146" s="141">
        <v>1.7086825371010488</v>
      </c>
      <c r="V146" s="145">
        <v>6.0410779639198244</v>
      </c>
      <c r="AK146" s="103">
        <v>43608</v>
      </c>
      <c r="AL146" s="118">
        <v>0.17502823207391299</v>
      </c>
      <c r="AM146" s="118">
        <v>0.1245142033305208</v>
      </c>
      <c r="AN146" s="118">
        <v>0.23439921808169159</v>
      </c>
      <c r="AO146" s="118">
        <v>0.11698400415442249</v>
      </c>
      <c r="AP146" s="136">
        <v>6.4102050748615913E-2</v>
      </c>
      <c r="AR146" s="74">
        <v>43974</v>
      </c>
      <c r="AS146" s="141">
        <v>0.19161577121926909</v>
      </c>
      <c r="AT146" s="141">
        <v>0.15055494854487922</v>
      </c>
      <c r="AU146" s="141">
        <v>0.23548781811272751</v>
      </c>
      <c r="AV146" s="141">
        <v>8.3007092298311255E-2</v>
      </c>
      <c r="AW146" s="142">
        <v>6.172441925335883E-2</v>
      </c>
    </row>
    <row r="147" spans="2:49">
      <c r="B147" s="74">
        <v>43609</v>
      </c>
      <c r="C147" s="117">
        <v>1.26755035404826</v>
      </c>
      <c r="D147" s="117">
        <v>0.31220932903464949</v>
      </c>
      <c r="E147" s="117">
        <v>1.1167532515645779</v>
      </c>
      <c r="F147" s="117">
        <v>0.96838083737647118</v>
      </c>
      <c r="G147" s="117">
        <v>0.27263609391989885</v>
      </c>
      <c r="H147" s="117">
        <v>0.12800589499740261</v>
      </c>
      <c r="I147" s="117">
        <v>0.10059869235651721</v>
      </c>
      <c r="J147" s="117">
        <v>1.5090111290532464</v>
      </c>
      <c r="K147" s="79">
        <v>5.675145582351024</v>
      </c>
      <c r="L147" s="53"/>
      <c r="M147" s="74">
        <v>43975</v>
      </c>
      <c r="N147" s="141">
        <v>1.356414171656745</v>
      </c>
      <c r="O147" s="141">
        <v>0.28487173202714966</v>
      </c>
      <c r="P147" s="141">
        <v>1.0767517813459939</v>
      </c>
      <c r="Q147" s="141">
        <v>1.1774880105245644</v>
      </c>
      <c r="R147" s="141">
        <v>0.27277850059549119</v>
      </c>
      <c r="S147" s="141">
        <v>0.12939406200739231</v>
      </c>
      <c r="T147" s="141">
        <v>0.10059869235651721</v>
      </c>
      <c r="U147" s="141">
        <v>1.7178255401228553</v>
      </c>
      <c r="V147" s="145">
        <v>6.1161224906367098</v>
      </c>
      <c r="AK147" s="103">
        <v>43609</v>
      </c>
      <c r="AL147" s="118">
        <v>0.17024814768314078</v>
      </c>
      <c r="AM147" s="118">
        <v>0.12741432360367269</v>
      </c>
      <c r="AN147" s="118">
        <v>0.15713690640504291</v>
      </c>
      <c r="AO147" s="118">
        <v>0.1102501046612695</v>
      </c>
      <c r="AP147" s="136">
        <v>7.4409191550276782E-2</v>
      </c>
      <c r="AR147" s="74">
        <v>43975</v>
      </c>
      <c r="AS147" s="141">
        <v>0.16684888448878279</v>
      </c>
      <c r="AT147" s="141">
        <v>0.15729699868056521</v>
      </c>
      <c r="AU147" s="141">
        <v>0.29141136844817578</v>
      </c>
      <c r="AV147" s="141">
        <v>9.1403473039539163E-2</v>
      </c>
      <c r="AW147" s="142">
        <v>6.1054368223322143E-2</v>
      </c>
    </row>
    <row r="148" spans="2:49">
      <c r="B148" s="74">
        <v>43610</v>
      </c>
      <c r="C148" s="117">
        <v>1.2735036539593672</v>
      </c>
      <c r="D148" s="117">
        <v>0.2997038831231168</v>
      </c>
      <c r="E148" s="117">
        <v>1.0801715786066139</v>
      </c>
      <c r="F148" s="117">
        <v>1.0415437848012821</v>
      </c>
      <c r="G148" s="117">
        <v>0.24087565629661462</v>
      </c>
      <c r="H148" s="117">
        <v>0.1183330981650203</v>
      </c>
      <c r="I148" s="117">
        <v>0.10059869235651721</v>
      </c>
      <c r="J148" s="117">
        <v>1.5178330126941422</v>
      </c>
      <c r="K148" s="79">
        <v>5.6725633600026741</v>
      </c>
      <c r="L148" s="53"/>
      <c r="M148" s="74">
        <v>43976</v>
      </c>
      <c r="N148" s="141">
        <v>1.3788926024039119</v>
      </c>
      <c r="O148" s="141">
        <v>0.2770607003857033</v>
      </c>
      <c r="P148" s="141">
        <v>1.0518749852599749</v>
      </c>
      <c r="Q148" s="141">
        <v>1.0809982109881955</v>
      </c>
      <c r="R148" s="141">
        <v>0.23344513477728029</v>
      </c>
      <c r="S148" s="141">
        <v>0.13220268395651269</v>
      </c>
      <c r="T148" s="141">
        <v>0.10059869235651721</v>
      </c>
      <c r="U148" s="141">
        <v>1.6103916128176492</v>
      </c>
      <c r="V148" s="145">
        <v>5.865464622945745</v>
      </c>
      <c r="AK148" s="103">
        <v>43610</v>
      </c>
      <c r="AL148" s="118">
        <v>0.1591917769778729</v>
      </c>
      <c r="AM148" s="118">
        <v>0.13574535836499871</v>
      </c>
      <c r="AN148" s="118">
        <v>0.23627146534726789</v>
      </c>
      <c r="AO148" s="118">
        <v>0.1103993233410711</v>
      </c>
      <c r="AP148" s="136">
        <v>7.1667480318997723E-2</v>
      </c>
      <c r="AR148" s="74">
        <v>43976</v>
      </c>
      <c r="AS148" s="141">
        <v>0.14933169466791862</v>
      </c>
      <c r="AT148" s="141">
        <v>0.1158827638652616</v>
      </c>
      <c r="AU148" s="141">
        <v>0.25630386542367101</v>
      </c>
      <c r="AV148" s="141">
        <v>8.9804763669198776E-2</v>
      </c>
      <c r="AW148" s="142">
        <v>5.9876151113583097E-2</v>
      </c>
    </row>
    <row r="149" spans="2:49">
      <c r="B149" s="74">
        <v>43611</v>
      </c>
      <c r="C149" s="117">
        <v>1.3454641916434888</v>
      </c>
      <c r="D149" s="117">
        <v>0.29670627608840022</v>
      </c>
      <c r="E149" s="117">
        <v>1.081091561383583</v>
      </c>
      <c r="F149" s="117">
        <v>0.94298968104723468</v>
      </c>
      <c r="G149" s="117">
        <v>0.20325097124895161</v>
      </c>
      <c r="H149" s="117">
        <v>0.1181070587317367</v>
      </c>
      <c r="I149" s="117">
        <v>0.10059869235651721</v>
      </c>
      <c r="J149" s="117">
        <v>1.4954136340472926</v>
      </c>
      <c r="K149" s="79">
        <v>5.5836220665472052</v>
      </c>
      <c r="L149" s="53"/>
      <c r="M149" s="74">
        <v>43977</v>
      </c>
      <c r="N149" s="141">
        <v>1.3752203738522302</v>
      </c>
      <c r="O149" s="141">
        <v>0.27531948903044295</v>
      </c>
      <c r="P149" s="141">
        <v>1.0016480595732631</v>
      </c>
      <c r="Q149" s="141">
        <v>1.029667865666313</v>
      </c>
      <c r="R149" s="141">
        <v>0.2059420076584482</v>
      </c>
      <c r="S149" s="141">
        <v>0.13582618926536119</v>
      </c>
      <c r="T149" s="141">
        <v>0.10059869235651721</v>
      </c>
      <c r="U149" s="141">
        <v>1.614111833456662</v>
      </c>
      <c r="V149" s="145">
        <v>5.7383345108592385</v>
      </c>
      <c r="AK149" s="103">
        <v>43611</v>
      </c>
      <c r="AL149" s="118">
        <v>0.1582320155271672</v>
      </c>
      <c r="AM149" s="118">
        <v>0.139846714515802</v>
      </c>
      <c r="AN149" s="118">
        <v>0.17112998862082771</v>
      </c>
      <c r="AO149" s="118">
        <v>0.12079297990641921</v>
      </c>
      <c r="AP149" s="136">
        <v>6.7646346007015218E-2</v>
      </c>
      <c r="AR149" s="74">
        <v>43977</v>
      </c>
      <c r="AS149" s="141">
        <v>0.13740215105450718</v>
      </c>
      <c r="AT149" s="141">
        <v>9.756209331958067E-2</v>
      </c>
      <c r="AU149" s="141">
        <v>0.24686726133395892</v>
      </c>
      <c r="AV149" s="141">
        <v>9.9883139035686699E-2</v>
      </c>
      <c r="AW149" s="142">
        <v>5.9165387624543563E-2</v>
      </c>
    </row>
    <row r="150" spans="2:49">
      <c r="B150" s="74">
        <v>43612</v>
      </c>
      <c r="C150" s="117">
        <v>1.3915844000747579</v>
      </c>
      <c r="D150" s="117">
        <v>0.29259193795247723</v>
      </c>
      <c r="E150" s="117">
        <v>1.1195593971702231</v>
      </c>
      <c r="F150" s="117">
        <v>0.989018957585859</v>
      </c>
      <c r="G150" s="117">
        <v>0.1749463415489752</v>
      </c>
      <c r="H150" s="117">
        <v>0.1181787051561472</v>
      </c>
      <c r="I150" s="117">
        <v>0.10059869235651721</v>
      </c>
      <c r="J150" s="117">
        <v>1.5206777629567865</v>
      </c>
      <c r="K150" s="79">
        <v>5.707156194801744</v>
      </c>
      <c r="L150" s="53"/>
      <c r="M150" s="74">
        <v>43978</v>
      </c>
      <c r="N150" s="141">
        <v>1.3581013158244979</v>
      </c>
      <c r="O150" s="141">
        <v>0.27631564984009588</v>
      </c>
      <c r="P150" s="141">
        <v>0.9805427114126618</v>
      </c>
      <c r="Q150" s="141">
        <v>0.91959071055524066</v>
      </c>
      <c r="R150" s="141">
        <v>0.20347868278856548</v>
      </c>
      <c r="S150" s="141">
        <v>0.14120309012797311</v>
      </c>
      <c r="T150" s="141">
        <v>0.10059869235651721</v>
      </c>
      <c r="U150" s="141">
        <v>1.6215326822100198</v>
      </c>
      <c r="V150" s="145">
        <v>5.6013635351155715</v>
      </c>
      <c r="AK150" s="103">
        <v>43612</v>
      </c>
      <c r="AL150" s="118">
        <v>0.2040313095740115</v>
      </c>
      <c r="AM150" s="118">
        <v>0.13726763876151138</v>
      </c>
      <c r="AN150" s="118">
        <v>0.1767957701781189</v>
      </c>
      <c r="AO150" s="118">
        <v>0.13460344975235469</v>
      </c>
      <c r="AP150" s="136">
        <v>6.5797788142204799E-2</v>
      </c>
      <c r="AR150" s="74">
        <v>43978</v>
      </c>
      <c r="AS150" s="141">
        <v>0.1410019674833711</v>
      </c>
      <c r="AT150" s="141">
        <v>9.5943156505963634E-2</v>
      </c>
      <c r="AU150" s="141">
        <v>0.1731013238798508</v>
      </c>
      <c r="AV150" s="141">
        <v>0.10745617949657399</v>
      </c>
      <c r="AW150" s="142">
        <v>5.751258789930852E-2</v>
      </c>
    </row>
    <row r="151" spans="2:49">
      <c r="B151" s="74">
        <v>43613</v>
      </c>
      <c r="C151" s="117">
        <v>1.3909661102372741</v>
      </c>
      <c r="D151" s="117">
        <v>0.28622375547905049</v>
      </c>
      <c r="E151" s="117">
        <v>1.1277687032737398</v>
      </c>
      <c r="F151" s="117">
        <v>1.2415993540472245</v>
      </c>
      <c r="G151" s="117">
        <v>0.14265182687346939</v>
      </c>
      <c r="H151" s="117">
        <v>0.1346134291920118</v>
      </c>
      <c r="I151" s="117">
        <v>0.10059869235651721</v>
      </c>
      <c r="J151" s="117">
        <v>1.530458453939658</v>
      </c>
      <c r="K151" s="79">
        <v>5.9548803253989453</v>
      </c>
      <c r="L151" s="53"/>
      <c r="M151" s="74">
        <v>43979</v>
      </c>
      <c r="N151" s="141">
        <v>1.3139345099120681</v>
      </c>
      <c r="O151" s="141">
        <v>0.28762463438068553</v>
      </c>
      <c r="P151" s="141">
        <v>0.97786471169174838</v>
      </c>
      <c r="Q151" s="141">
        <v>0.99065016709452125</v>
      </c>
      <c r="R151" s="141">
        <v>0.1789821394370763</v>
      </c>
      <c r="S151" s="141">
        <v>0.14308239832073039</v>
      </c>
      <c r="T151" s="141">
        <v>0.10059869235651721</v>
      </c>
      <c r="U151" s="141">
        <v>1.5488243256675989</v>
      </c>
      <c r="V151" s="145">
        <v>5.5415615788609465</v>
      </c>
      <c r="AK151" s="103">
        <v>43613</v>
      </c>
      <c r="AL151" s="118">
        <v>0.2210554010458316</v>
      </c>
      <c r="AM151" s="118">
        <v>0.18473521560656953</v>
      </c>
      <c r="AN151" s="118">
        <v>0.2885686322630252</v>
      </c>
      <c r="AO151" s="118">
        <v>0.1275596096268381</v>
      </c>
      <c r="AP151" s="136">
        <v>7.1140722793577707E-2</v>
      </c>
      <c r="AR151" s="74">
        <v>43979</v>
      </c>
      <c r="AS151" s="141">
        <v>0.1385933363757039</v>
      </c>
      <c r="AT151" s="141">
        <v>9.8031758236437949E-2</v>
      </c>
      <c r="AU151" s="141">
        <v>0.2170758618638132</v>
      </c>
      <c r="AV151" s="141">
        <v>0.10535755183873739</v>
      </c>
      <c r="AW151" s="142">
        <v>5.7344525316223853E-2</v>
      </c>
    </row>
    <row r="152" spans="2:49">
      <c r="B152" s="74">
        <v>43614</v>
      </c>
      <c r="C152" s="117">
        <v>1.333645111729691</v>
      </c>
      <c r="D152" s="117">
        <v>0.28088024651069959</v>
      </c>
      <c r="E152" s="117">
        <v>1.11460243585492</v>
      </c>
      <c r="F152" s="117">
        <v>1.3288719302395504</v>
      </c>
      <c r="G152" s="117">
        <v>0.13511651548628312</v>
      </c>
      <c r="H152" s="117">
        <v>0.14906873060855488</v>
      </c>
      <c r="I152" s="117">
        <v>0.10059869235651721</v>
      </c>
      <c r="J152" s="117">
        <v>1.5826198590906022</v>
      </c>
      <c r="K152" s="79">
        <v>6.0254035218768189</v>
      </c>
      <c r="L152" s="53"/>
      <c r="M152" s="74">
        <v>43980</v>
      </c>
      <c r="N152" s="141">
        <v>1.28387454917397</v>
      </c>
      <c r="O152" s="141">
        <v>0.289350588156366</v>
      </c>
      <c r="P152" s="141">
        <v>0.98678581710406688</v>
      </c>
      <c r="Q152" s="141">
        <v>1.0093540888438046</v>
      </c>
      <c r="R152" s="141">
        <v>0.16785638157113561</v>
      </c>
      <c r="S152" s="141">
        <v>0.13324687780664299</v>
      </c>
      <c r="T152" s="141">
        <v>0.10059869235651721</v>
      </c>
      <c r="U152" s="141">
        <v>1.5326039025402489</v>
      </c>
      <c r="V152" s="145">
        <v>5.5036708975527517</v>
      </c>
      <c r="AK152" s="103">
        <v>43614</v>
      </c>
      <c r="AL152" s="118">
        <v>0.2205966636969659</v>
      </c>
      <c r="AM152" s="118">
        <v>0.17505611005355201</v>
      </c>
      <c r="AN152" s="118">
        <v>0.31656332711544438</v>
      </c>
      <c r="AO152" s="118">
        <v>0.14200902610259009</v>
      </c>
      <c r="AP152" s="136">
        <v>6.89733930808267E-2</v>
      </c>
      <c r="AR152" s="74">
        <v>43980</v>
      </c>
      <c r="AS152" s="141">
        <v>0.12913773963880168</v>
      </c>
      <c r="AT152" s="141">
        <v>9.9691167209250392E-2</v>
      </c>
      <c r="AU152" s="141">
        <v>0.219318982622941</v>
      </c>
      <c r="AV152" s="141">
        <v>0.13311230808971949</v>
      </c>
      <c r="AW152" s="142">
        <v>5.7319860811005416E-2</v>
      </c>
    </row>
    <row r="153" spans="2:49">
      <c r="B153" s="74">
        <v>43615</v>
      </c>
      <c r="C153" s="117">
        <v>1.3249614341618832</v>
      </c>
      <c r="D153" s="117">
        <v>0.27844432650153211</v>
      </c>
      <c r="E153" s="117">
        <v>1.062336896505969</v>
      </c>
      <c r="F153" s="117">
        <v>1.0172120946847185</v>
      </c>
      <c r="G153" s="117">
        <v>0.13715369866450161</v>
      </c>
      <c r="H153" s="117">
        <v>0.12613304039547379</v>
      </c>
      <c r="I153" s="117">
        <v>0.10059869235651721</v>
      </c>
      <c r="J153" s="117">
        <v>1.5737834225498466</v>
      </c>
      <c r="K153" s="79">
        <v>5.620623605820442</v>
      </c>
      <c r="L153" s="53"/>
      <c r="M153" s="74">
        <v>43981</v>
      </c>
      <c r="N153" s="141">
        <v>1.3031604348714971</v>
      </c>
      <c r="O153" s="141">
        <v>0.2997098835149366</v>
      </c>
      <c r="P153" s="141">
        <v>1.0201079731434279</v>
      </c>
      <c r="Q153" s="141">
        <v>0.99278856687476347</v>
      </c>
      <c r="R153" s="141">
        <v>0.15552360179031641</v>
      </c>
      <c r="S153" s="141">
        <v>0.1239234827353721</v>
      </c>
      <c r="T153" s="141">
        <v>0.10059869235651721</v>
      </c>
      <c r="U153" s="141">
        <v>1.552085606647881</v>
      </c>
      <c r="V153" s="145">
        <v>5.5478982419347114</v>
      </c>
      <c r="AK153" s="103">
        <v>43615</v>
      </c>
      <c r="AL153" s="118">
        <v>0.13387526342552031</v>
      </c>
      <c r="AM153" s="118">
        <v>0.1286252273184339</v>
      </c>
      <c r="AN153" s="118">
        <v>0.20452015219611011</v>
      </c>
      <c r="AO153" s="118">
        <v>0.13239213858478061</v>
      </c>
      <c r="AP153" s="136">
        <v>6.1186389302850447E-2</v>
      </c>
      <c r="AR153" s="74">
        <v>43981</v>
      </c>
      <c r="AS153" s="141">
        <v>0.13695919453438382</v>
      </c>
      <c r="AT153" s="141">
        <v>9.8811382486676938E-2</v>
      </c>
      <c r="AU153" s="141">
        <v>0.2091946487456568</v>
      </c>
      <c r="AV153" s="141">
        <v>0.13170677781583501</v>
      </c>
      <c r="AW153" s="142">
        <v>5.776124003167895E-2</v>
      </c>
    </row>
    <row r="154" spans="2:49">
      <c r="B154" s="74">
        <v>43616</v>
      </c>
      <c r="C154" s="117">
        <v>1.322271559999705</v>
      </c>
      <c r="D154" s="117">
        <v>0.27671461089930049</v>
      </c>
      <c r="E154" s="117">
        <v>1.012672183574066</v>
      </c>
      <c r="F154" s="117">
        <v>0.77818080234838138</v>
      </c>
      <c r="G154" s="117">
        <v>0.14842464752806239</v>
      </c>
      <c r="H154" s="117">
        <v>0.1371978874066842</v>
      </c>
      <c r="I154" s="117">
        <v>0.10059869235651721</v>
      </c>
      <c r="J154" s="117">
        <v>1.6081158197635419</v>
      </c>
      <c r="K154" s="79">
        <v>5.3841762038762591</v>
      </c>
      <c r="L154" s="53"/>
      <c r="M154" s="74">
        <v>43982</v>
      </c>
      <c r="N154" s="141">
        <v>1.3016452761976101</v>
      </c>
      <c r="O154" s="141">
        <v>0.30423163161000061</v>
      </c>
      <c r="P154" s="141">
        <v>1.0955942078817629</v>
      </c>
      <c r="Q154" s="141">
        <v>0.94832025732801606</v>
      </c>
      <c r="R154" s="141">
        <v>0.2227251897445624</v>
      </c>
      <c r="S154" s="141">
        <v>0.12850599116347011</v>
      </c>
      <c r="T154" s="141">
        <v>0.10059869235651721</v>
      </c>
      <c r="U154" s="141">
        <v>1.5975812532799605</v>
      </c>
      <c r="V154" s="145">
        <v>5.6992024995618999</v>
      </c>
      <c r="AK154" s="103">
        <v>43616</v>
      </c>
      <c r="AL154" s="118">
        <v>0.14548100369375971</v>
      </c>
      <c r="AM154" s="118">
        <v>9.9855847831838207E-2</v>
      </c>
      <c r="AN154" s="118">
        <v>9.6752814323963529E-2</v>
      </c>
      <c r="AO154" s="118">
        <v>0.11244818848860329</v>
      </c>
      <c r="AP154" s="136">
        <v>5.7620507214725177E-2</v>
      </c>
      <c r="AR154" s="74">
        <v>43982</v>
      </c>
      <c r="AS154" s="141">
        <v>0.12705981156264862</v>
      </c>
      <c r="AT154" s="141">
        <v>9.7478175215000351E-2</v>
      </c>
      <c r="AU154" s="141">
        <v>0.20540279430738209</v>
      </c>
      <c r="AV154" s="141">
        <v>0.1220142837797643</v>
      </c>
      <c r="AW154" s="142">
        <v>5.8199221794870297E-2</v>
      </c>
    </row>
    <row r="155" spans="2:49">
      <c r="B155" s="74">
        <v>43617</v>
      </c>
      <c r="C155" s="117">
        <v>1.3338177054022982</v>
      </c>
      <c r="D155" s="117">
        <v>0.28636074363048863</v>
      </c>
      <c r="E155" s="117">
        <v>1.0464716301402721</v>
      </c>
      <c r="F155" s="117">
        <v>0.67247104087540388</v>
      </c>
      <c r="G155" s="117">
        <v>0.16334195014490002</v>
      </c>
      <c r="H155" s="117">
        <v>0.13054326151026591</v>
      </c>
      <c r="I155" s="117">
        <v>0.10395198210173449</v>
      </c>
      <c r="J155" s="117">
        <v>1.5835753195944435</v>
      </c>
      <c r="K155" s="79">
        <v>5.3205336333998066</v>
      </c>
      <c r="L155" s="53"/>
      <c r="M155" s="74">
        <v>43983</v>
      </c>
      <c r="N155" s="141">
        <v>1.3493005903737452</v>
      </c>
      <c r="O155" s="141">
        <v>0.308000534288976</v>
      </c>
      <c r="P155" s="141">
        <v>1.1446874273453012</v>
      </c>
      <c r="Q155" s="141">
        <v>0.77413365694257275</v>
      </c>
      <c r="R155" s="141">
        <v>0.2546828070710499</v>
      </c>
      <c r="S155" s="141">
        <v>0.12723719812852069</v>
      </c>
      <c r="T155" s="141">
        <v>0.10395198210173449</v>
      </c>
      <c r="U155" s="141">
        <v>1.6640493366303932</v>
      </c>
      <c r="V155" s="145">
        <v>5.7260435328822927</v>
      </c>
      <c r="AK155" s="103">
        <v>43617</v>
      </c>
      <c r="AL155" s="118">
        <v>0.12982109799824681</v>
      </c>
      <c r="AM155" s="118">
        <v>8.9694613641711371E-2</v>
      </c>
      <c r="AN155" s="118">
        <v>7.9019680601549167E-2</v>
      </c>
      <c r="AO155" s="118">
        <v>9.9323091962640317E-2</v>
      </c>
      <c r="AP155" s="136">
        <v>5.89364936267315E-2</v>
      </c>
      <c r="AR155" s="74">
        <v>43983</v>
      </c>
      <c r="AS155" s="141">
        <v>0.1279083587000153</v>
      </c>
      <c r="AT155" s="141">
        <v>9.2912091302618405E-2</v>
      </c>
      <c r="AU155" s="141">
        <v>0.1127552134019664</v>
      </c>
      <c r="AV155" s="141">
        <v>0.1019092640685646</v>
      </c>
      <c r="AW155" s="142">
        <v>5.9973922144128777E-2</v>
      </c>
    </row>
    <row r="156" spans="2:49">
      <c r="B156" s="74">
        <v>43618</v>
      </c>
      <c r="C156" s="117">
        <v>1.319739348257529</v>
      </c>
      <c r="D156" s="117">
        <v>0.28618067354022519</v>
      </c>
      <c r="E156" s="117">
        <v>1.0707670415702868</v>
      </c>
      <c r="F156" s="117">
        <v>0.64911597853369685</v>
      </c>
      <c r="G156" s="117">
        <v>0.15380914423584399</v>
      </c>
      <c r="H156" s="117">
        <v>0.13007816412722531</v>
      </c>
      <c r="I156" s="117">
        <v>0.10395198210173449</v>
      </c>
      <c r="J156" s="117">
        <v>1.5508388625086202</v>
      </c>
      <c r="K156" s="79">
        <v>5.2644811948751613</v>
      </c>
      <c r="L156" s="53"/>
      <c r="M156" s="74">
        <v>43984</v>
      </c>
      <c r="N156" s="141">
        <v>1.333956083459771</v>
      </c>
      <c r="O156" s="141">
        <v>0.30459102778387059</v>
      </c>
      <c r="P156" s="141">
        <v>1.0538829288647951</v>
      </c>
      <c r="Q156" s="141">
        <v>0.76424546989314379</v>
      </c>
      <c r="R156" s="141">
        <v>0.24723048908190651</v>
      </c>
      <c r="S156" s="141">
        <v>0.1261597926378536</v>
      </c>
      <c r="T156" s="141">
        <v>0.10395198210173449</v>
      </c>
      <c r="U156" s="141">
        <v>1.6588279932425403</v>
      </c>
      <c r="V156" s="145">
        <v>5.5928457670656151</v>
      </c>
      <c r="AK156" s="103">
        <v>43618</v>
      </c>
      <c r="AL156" s="118">
        <v>0.1312878156637875</v>
      </c>
      <c r="AM156" s="118">
        <v>9.0044612973560284E-2</v>
      </c>
      <c r="AN156" s="118">
        <v>7.3305494263931292E-2</v>
      </c>
      <c r="AO156" s="118">
        <v>9.1854753519274412E-2</v>
      </c>
      <c r="AP156" s="136">
        <v>5.9521421001486843E-2</v>
      </c>
      <c r="AR156" s="74">
        <v>43984</v>
      </c>
      <c r="AS156" s="141">
        <v>0.13057745545337762</v>
      </c>
      <c r="AT156" s="141">
        <v>9.0715405753813594E-2</v>
      </c>
      <c r="AU156" s="141">
        <v>8.2861976895576603E-2</v>
      </c>
      <c r="AV156" s="141">
        <v>9.2342985410023962E-2</v>
      </c>
      <c r="AW156" s="142">
        <v>5.9303620357637025E-2</v>
      </c>
    </row>
    <row r="157" spans="2:49">
      <c r="B157" s="74">
        <v>43619</v>
      </c>
      <c r="C157" s="117">
        <v>1.311304152803761</v>
      </c>
      <c r="D157" s="117">
        <v>0.29382230754228417</v>
      </c>
      <c r="E157" s="117">
        <v>1.1186011436181529</v>
      </c>
      <c r="F157" s="117">
        <v>0.71489522381035919</v>
      </c>
      <c r="G157" s="117">
        <v>0.1639417033221911</v>
      </c>
      <c r="H157" s="117">
        <v>0.12486920493285809</v>
      </c>
      <c r="I157" s="117">
        <v>0.10395198210173449</v>
      </c>
      <c r="J157" s="117">
        <v>1.5665726465966188</v>
      </c>
      <c r="K157" s="79">
        <v>5.397958364727959</v>
      </c>
      <c r="L157" s="53"/>
      <c r="M157" s="74">
        <v>43985</v>
      </c>
      <c r="N157" s="141">
        <v>1.3286807432519689</v>
      </c>
      <c r="O157" s="141">
        <v>0.30293414503532529</v>
      </c>
      <c r="P157" s="141">
        <v>1.0171761257976331</v>
      </c>
      <c r="Q157" s="141">
        <v>0.85142786446185548</v>
      </c>
      <c r="R157" s="141">
        <v>0.21582613485151589</v>
      </c>
      <c r="S157" s="141">
        <v>0.12583801692488081</v>
      </c>
      <c r="T157" s="141">
        <v>0.10395198210173449</v>
      </c>
      <c r="U157" s="141">
        <v>1.6334690538414387</v>
      </c>
      <c r="V157" s="145">
        <v>5.5793040662663529</v>
      </c>
      <c r="AK157" s="103">
        <v>43619</v>
      </c>
      <c r="AL157" s="118">
        <v>0.1766159854166498</v>
      </c>
      <c r="AM157" s="118">
        <v>0.10242125824882081</v>
      </c>
      <c r="AN157" s="118">
        <v>7.4187243990580229E-2</v>
      </c>
      <c r="AO157" s="118">
        <v>8.5409796001166216E-2</v>
      </c>
      <c r="AP157" s="136">
        <v>6.0340910351093111E-2</v>
      </c>
      <c r="AR157" s="74">
        <v>43985</v>
      </c>
      <c r="AS157" s="141">
        <v>0.1886354929606264</v>
      </c>
      <c r="AT157" s="141">
        <v>9.8728763016345311E-2</v>
      </c>
      <c r="AU157" s="141">
        <v>8.1751276662223787E-2</v>
      </c>
      <c r="AV157" s="141">
        <v>9.5578690866952087E-2</v>
      </c>
      <c r="AW157" s="142">
        <v>6.1004273496504197E-2</v>
      </c>
    </row>
    <row r="158" spans="2:49">
      <c r="B158" s="74">
        <v>43620</v>
      </c>
      <c r="C158" s="117">
        <v>1.3211968187260299</v>
      </c>
      <c r="D158" s="117">
        <v>0.29572434082520682</v>
      </c>
      <c r="E158" s="117">
        <v>1.097501012437252</v>
      </c>
      <c r="F158" s="117">
        <v>0.72746975849363582</v>
      </c>
      <c r="G158" s="117">
        <v>0.1750667574432955</v>
      </c>
      <c r="H158" s="117">
        <v>0.1263709023632518</v>
      </c>
      <c r="I158" s="117">
        <v>0.10395198210173449</v>
      </c>
      <c r="J158" s="117">
        <v>1.5346343747901716</v>
      </c>
      <c r="K158" s="79">
        <v>5.3819159471805778</v>
      </c>
      <c r="L158" s="53"/>
      <c r="M158" s="74">
        <v>43986</v>
      </c>
      <c r="N158" s="141">
        <v>1.3295746366262111</v>
      </c>
      <c r="O158" s="141">
        <v>0.29510840719951054</v>
      </c>
      <c r="P158" s="141">
        <v>1.0113023650263429</v>
      </c>
      <c r="Q158" s="141">
        <v>1.1129077656936723</v>
      </c>
      <c r="R158" s="141">
        <v>0.19867396233809009</v>
      </c>
      <c r="S158" s="141">
        <v>0.1246632647993326</v>
      </c>
      <c r="T158" s="141">
        <v>0.10395198210173449</v>
      </c>
      <c r="U158" s="141">
        <v>1.6160172055574582</v>
      </c>
      <c r="V158" s="145">
        <v>5.7921995893423519</v>
      </c>
      <c r="AK158" s="103">
        <v>43620</v>
      </c>
      <c r="AL158" s="118">
        <v>0.19621529851917369</v>
      </c>
      <c r="AM158" s="118">
        <v>9.9966214995588568E-2</v>
      </c>
      <c r="AN158" s="118">
        <v>7.6754799190092551E-2</v>
      </c>
      <c r="AO158" s="118">
        <v>8.3562193557259551E-2</v>
      </c>
      <c r="AP158" s="136">
        <v>6.2827351423961314E-2</v>
      </c>
      <c r="AR158" s="74">
        <v>43986</v>
      </c>
      <c r="AS158" s="141">
        <v>0.22358582083966641</v>
      </c>
      <c r="AT158" s="141">
        <v>0.1596622726188871</v>
      </c>
      <c r="AU158" s="141">
        <v>0.21411353031596578</v>
      </c>
      <c r="AV158" s="141">
        <v>0.11630616326884259</v>
      </c>
      <c r="AW158" s="142">
        <v>7.0005214511023275E-2</v>
      </c>
    </row>
    <row r="159" spans="2:49">
      <c r="B159" s="74">
        <v>43621</v>
      </c>
      <c r="C159" s="117">
        <v>1.3185421689749022</v>
      </c>
      <c r="D159" s="117">
        <v>0.29187783506237003</v>
      </c>
      <c r="E159" s="117">
        <v>1.024822141221664</v>
      </c>
      <c r="F159" s="117">
        <v>0.81201719503480574</v>
      </c>
      <c r="G159" s="117">
        <v>0.14264963022367499</v>
      </c>
      <c r="H159" s="117">
        <v>0.1300449146822524</v>
      </c>
      <c r="I159" s="117">
        <v>0.10395198210173449</v>
      </c>
      <c r="J159" s="117">
        <v>1.4711510187809098</v>
      </c>
      <c r="K159" s="79">
        <v>5.295056886082314</v>
      </c>
      <c r="L159" s="53"/>
      <c r="M159" s="74">
        <v>43987</v>
      </c>
      <c r="N159" s="141">
        <v>1.3105511424998348</v>
      </c>
      <c r="O159" s="141">
        <v>0.29560160562677301</v>
      </c>
      <c r="P159" s="141">
        <v>1.0134544658657971</v>
      </c>
      <c r="Q159" s="141">
        <v>1.2745363507092822</v>
      </c>
      <c r="R159" s="141">
        <v>0.18570747489691478</v>
      </c>
      <c r="S159" s="141">
        <v>0.12801603285364022</v>
      </c>
      <c r="T159" s="141">
        <v>0.10395198210173449</v>
      </c>
      <c r="U159" s="141">
        <v>1.5622199268273163</v>
      </c>
      <c r="V159" s="145">
        <v>5.8740389813812923</v>
      </c>
      <c r="AK159" s="103">
        <v>43621</v>
      </c>
      <c r="AL159" s="118">
        <v>0.1955862239889361</v>
      </c>
      <c r="AM159" s="118">
        <v>0.15680797010204922</v>
      </c>
      <c r="AN159" s="118">
        <v>7.312248808085528E-2</v>
      </c>
      <c r="AO159" s="118">
        <v>8.2699458428028158E-2</v>
      </c>
      <c r="AP159" s="136">
        <v>7.4724701484741127E-2</v>
      </c>
      <c r="AR159" s="74">
        <v>43987</v>
      </c>
      <c r="AS159" s="141">
        <v>0.2289137756791888</v>
      </c>
      <c r="AT159" s="141">
        <v>0.17250882052287861</v>
      </c>
      <c r="AU159" s="141">
        <v>0.33197214557294491</v>
      </c>
      <c r="AV159" s="141">
        <v>0.10081223320785471</v>
      </c>
      <c r="AW159" s="142">
        <v>6.5237837511393448E-2</v>
      </c>
    </row>
    <row r="160" spans="2:49">
      <c r="B160" s="74">
        <v>43622</v>
      </c>
      <c r="C160" s="117">
        <v>1.306825068374657</v>
      </c>
      <c r="D160" s="117">
        <v>0.30286691450288888</v>
      </c>
      <c r="E160" s="117">
        <v>1.0407109753202739</v>
      </c>
      <c r="F160" s="117">
        <v>0.94754593076383109</v>
      </c>
      <c r="G160" s="117">
        <v>0.12860462598603489</v>
      </c>
      <c r="H160" s="117">
        <v>0.1295803429225002</v>
      </c>
      <c r="I160" s="117">
        <v>0.10395198210173449</v>
      </c>
      <c r="J160" s="117">
        <v>1.4858687170567448</v>
      </c>
      <c r="K160" s="79">
        <v>5.4459545570286645</v>
      </c>
      <c r="L160" s="53"/>
      <c r="M160" s="74">
        <v>43988</v>
      </c>
      <c r="N160" s="141">
        <v>1.3107596432421209</v>
      </c>
      <c r="O160" s="141">
        <v>0.29333407640120729</v>
      </c>
      <c r="P160" s="141">
        <v>1.0350718026544501</v>
      </c>
      <c r="Q160" s="141">
        <v>1.1745731838358431</v>
      </c>
      <c r="R160" s="141">
        <v>0.1494781889617334</v>
      </c>
      <c r="S160" s="141">
        <v>0.1333580904781658</v>
      </c>
      <c r="T160" s="141">
        <v>0.10395198210173449</v>
      </c>
      <c r="U160" s="141">
        <v>1.5304194389087351</v>
      </c>
      <c r="V160" s="145">
        <v>5.7309464065839908</v>
      </c>
      <c r="AK160" s="103">
        <v>43622</v>
      </c>
      <c r="AL160" s="118">
        <v>0.1962812120322151</v>
      </c>
      <c r="AM160" s="118">
        <v>0.16113789984773522</v>
      </c>
      <c r="AN160" s="118">
        <v>0.1687860195636974</v>
      </c>
      <c r="AO160" s="118">
        <v>8.9685190590551564E-2</v>
      </c>
      <c r="AP160" s="136">
        <v>7.2920999751496546E-2</v>
      </c>
      <c r="AR160" s="74">
        <v>43988</v>
      </c>
      <c r="AS160" s="141">
        <v>0.23223612048640233</v>
      </c>
      <c r="AT160" s="141">
        <v>0.15907250494891939</v>
      </c>
      <c r="AU160" s="141">
        <v>0.29734757142577412</v>
      </c>
      <c r="AV160" s="141">
        <v>9.4041834385226841E-2</v>
      </c>
      <c r="AW160" s="142">
        <v>6.3786498605192699E-2</v>
      </c>
    </row>
    <row r="161" spans="2:49">
      <c r="B161" s="74">
        <v>43623</v>
      </c>
      <c r="C161" s="117">
        <v>1.3063583759818731</v>
      </c>
      <c r="D161" s="117">
        <v>0.29439634712266699</v>
      </c>
      <c r="E161" s="117">
        <v>1.0484635564275171</v>
      </c>
      <c r="F161" s="117">
        <v>0.9006593807426474</v>
      </c>
      <c r="G161" s="117">
        <v>0.1299508634076961</v>
      </c>
      <c r="H161" s="117">
        <v>0.13975624317459209</v>
      </c>
      <c r="I161" s="117">
        <v>0.10395198210173449</v>
      </c>
      <c r="J161" s="117">
        <v>1.4962717919099975</v>
      </c>
      <c r="K161" s="79">
        <v>5.4198085408687247</v>
      </c>
      <c r="L161" s="53"/>
      <c r="M161" s="74">
        <v>43989</v>
      </c>
      <c r="N161" s="141">
        <v>1.316575974509024</v>
      </c>
      <c r="O161" s="141">
        <v>0.2863338472810375</v>
      </c>
      <c r="P161" s="141">
        <v>1.0719569955782731</v>
      </c>
      <c r="Q161" s="141">
        <v>1.1273796614679787</v>
      </c>
      <c r="R161" s="141">
        <v>0.12463718663383559</v>
      </c>
      <c r="S161" s="141">
        <v>0.1330425216343637</v>
      </c>
      <c r="T161" s="141">
        <v>0.10395198210173449</v>
      </c>
      <c r="U161" s="141">
        <v>1.5777734829881949</v>
      </c>
      <c r="V161" s="145">
        <v>5.7416516521944416</v>
      </c>
      <c r="AK161" s="103">
        <v>43623</v>
      </c>
      <c r="AL161" s="118">
        <v>0.20400025900172111</v>
      </c>
      <c r="AM161" s="118">
        <v>0.15708997677025058</v>
      </c>
      <c r="AN161" s="118">
        <v>0.13581450906033932</v>
      </c>
      <c r="AO161" s="118">
        <v>8.7649440936639414E-2</v>
      </c>
      <c r="AP161" s="136">
        <v>7.3736973892678651E-2</v>
      </c>
      <c r="AR161" s="74">
        <v>43989</v>
      </c>
      <c r="AS161" s="141">
        <v>0.21181379967495598</v>
      </c>
      <c r="AT161" s="141">
        <v>0.1720136091606882</v>
      </c>
      <c r="AU161" s="141">
        <v>0.26984788539621229</v>
      </c>
      <c r="AV161" s="141">
        <v>0.10283185617740069</v>
      </c>
      <c r="AW161" s="142">
        <v>7.2018909770222114E-2</v>
      </c>
    </row>
    <row r="162" spans="2:49">
      <c r="B162" s="74">
        <v>43624</v>
      </c>
      <c r="C162" s="117">
        <v>1.309387393974069</v>
      </c>
      <c r="D162" s="117">
        <v>0.2905954786977375</v>
      </c>
      <c r="E162" s="117">
        <v>1.0496669600854158</v>
      </c>
      <c r="F162" s="117">
        <v>0.93390125212365427</v>
      </c>
      <c r="G162" s="117">
        <v>0.1279702802157624</v>
      </c>
      <c r="H162" s="117">
        <v>0.1381227880790433</v>
      </c>
      <c r="I162" s="117">
        <v>0.10395198210173449</v>
      </c>
      <c r="J162" s="117">
        <v>1.5103243927224046</v>
      </c>
      <c r="K162" s="79">
        <v>5.4639205279998215</v>
      </c>
      <c r="L162" s="53"/>
      <c r="M162" s="74">
        <v>43990</v>
      </c>
      <c r="N162" s="141">
        <v>1.334337148468149</v>
      </c>
      <c r="O162" s="141">
        <v>0.28439468543770025</v>
      </c>
      <c r="P162" s="141">
        <v>1.062572848324935</v>
      </c>
      <c r="Q162" s="141">
        <v>1.1550857426278418</v>
      </c>
      <c r="R162" s="141">
        <v>0.1173526254044896</v>
      </c>
      <c r="S162" s="141">
        <v>0.1285619680598139</v>
      </c>
      <c r="T162" s="141">
        <v>0.10395198210173449</v>
      </c>
      <c r="U162" s="141">
        <v>1.566275607733782</v>
      </c>
      <c r="V162" s="145">
        <v>5.7525326081584467</v>
      </c>
      <c r="AK162" s="103">
        <v>43624</v>
      </c>
      <c r="AL162" s="118">
        <v>0.2056141868940683</v>
      </c>
      <c r="AM162" s="118">
        <v>0.1496509361407983</v>
      </c>
      <c r="AN162" s="118">
        <v>0.17036563820170181</v>
      </c>
      <c r="AO162" s="118">
        <v>8.2684504719249999E-2</v>
      </c>
      <c r="AP162" s="136">
        <v>6.8261213684194993E-2</v>
      </c>
      <c r="AR162" s="74">
        <v>43990</v>
      </c>
      <c r="AS162" s="141">
        <v>0.21765042103184001</v>
      </c>
      <c r="AT162" s="141">
        <v>0.16982139680786229</v>
      </c>
      <c r="AU162" s="141">
        <v>0.23925542023537591</v>
      </c>
      <c r="AV162" s="141">
        <v>0.11106288204772269</v>
      </c>
      <c r="AW162" s="142">
        <v>7.9497039045375306E-2</v>
      </c>
    </row>
    <row r="163" spans="2:49">
      <c r="B163" s="74">
        <v>43625</v>
      </c>
      <c r="C163" s="117">
        <v>1.312863984446462</v>
      </c>
      <c r="D163" s="117">
        <v>0.2842615732453167</v>
      </c>
      <c r="E163" s="117">
        <v>1.0456462005931031</v>
      </c>
      <c r="F163" s="117">
        <v>0.87404719142941123</v>
      </c>
      <c r="G163" s="117">
        <v>0.116164187449649</v>
      </c>
      <c r="H163" s="117">
        <v>0.1559252464827188</v>
      </c>
      <c r="I163" s="117">
        <v>0.10395198210173449</v>
      </c>
      <c r="J163" s="117">
        <v>1.4773227518428165</v>
      </c>
      <c r="K163" s="79">
        <v>5.3701831175912123</v>
      </c>
      <c r="L163" s="53"/>
      <c r="M163" s="74">
        <v>43991</v>
      </c>
      <c r="N163" s="141">
        <v>1.3087389904269009</v>
      </c>
      <c r="O163" s="141">
        <v>0.28508029850519173</v>
      </c>
      <c r="P163" s="141">
        <v>1.0556710072577509</v>
      </c>
      <c r="Q163" s="141">
        <v>1.1361756004205015</v>
      </c>
      <c r="R163" s="141">
        <v>0.1197347601831816</v>
      </c>
      <c r="S163" s="141">
        <v>0.1237284951392638</v>
      </c>
      <c r="T163" s="141">
        <v>0.10395198210173449</v>
      </c>
      <c r="U163" s="141">
        <v>1.5178152213396205</v>
      </c>
      <c r="V163" s="145">
        <v>5.6508963553741456</v>
      </c>
      <c r="AK163" s="103">
        <v>43625</v>
      </c>
      <c r="AL163" s="118">
        <v>0.19963387918741141</v>
      </c>
      <c r="AM163" s="118">
        <v>0.15065533748941912</v>
      </c>
      <c r="AN163" s="118">
        <v>0.12607490031039709</v>
      </c>
      <c r="AO163" s="118">
        <v>8.4931999574837269E-2</v>
      </c>
      <c r="AP163" s="136">
        <v>6.6971933885056192E-2</v>
      </c>
      <c r="AR163" s="74">
        <v>43991</v>
      </c>
      <c r="AS163" s="141">
        <v>0.2017420361473484</v>
      </c>
      <c r="AT163" s="141">
        <v>0.1749945048960522</v>
      </c>
      <c r="AU163" s="141">
        <v>0.2299898217496896</v>
      </c>
      <c r="AV163" s="141">
        <v>0.11266465760930061</v>
      </c>
      <c r="AW163" s="142">
        <v>7.7008476203658666E-2</v>
      </c>
    </row>
    <row r="164" spans="2:49">
      <c r="B164" s="74">
        <v>43626</v>
      </c>
      <c r="C164" s="117">
        <v>1.311274940688641</v>
      </c>
      <c r="D164" s="117">
        <v>0.28106670658398836</v>
      </c>
      <c r="E164" s="117">
        <v>1.031931764075912</v>
      </c>
      <c r="F164" s="117">
        <v>0.87048253354563698</v>
      </c>
      <c r="G164" s="117">
        <v>0.11525069427728719</v>
      </c>
      <c r="H164" s="117">
        <v>0.1694023304395405</v>
      </c>
      <c r="I164" s="117">
        <v>0.10395198210173449</v>
      </c>
      <c r="J164" s="117">
        <v>1.4775300221164636</v>
      </c>
      <c r="K164" s="79">
        <v>5.3608909738292043</v>
      </c>
      <c r="L164" s="53"/>
      <c r="M164" s="74">
        <v>43992</v>
      </c>
      <c r="N164" s="141">
        <v>1.3083576627289311</v>
      </c>
      <c r="O164" s="141">
        <v>0.28357065823747041</v>
      </c>
      <c r="P164" s="141">
        <v>1.0245472179046602</v>
      </c>
      <c r="Q164" s="141">
        <v>1.0852580384594561</v>
      </c>
      <c r="R164" s="141">
        <v>0.12236561837247451</v>
      </c>
      <c r="S164" s="141">
        <v>0.1220287742097496</v>
      </c>
      <c r="T164" s="141">
        <v>0.10395198210173449</v>
      </c>
      <c r="U164" s="141">
        <v>1.4737867254090415</v>
      </c>
      <c r="V164" s="145">
        <v>5.5238666774235181</v>
      </c>
      <c r="AK164" s="103">
        <v>43626</v>
      </c>
      <c r="AL164" s="118">
        <v>0.22351541152970239</v>
      </c>
      <c r="AM164" s="118">
        <v>0.16743716487571161</v>
      </c>
      <c r="AN164" s="118">
        <v>0.1000401222286265</v>
      </c>
      <c r="AO164" s="118">
        <v>8.5049612570062258E-2</v>
      </c>
      <c r="AP164" s="136">
        <v>6.9701762210094109E-2</v>
      </c>
      <c r="AR164" s="74">
        <v>43992</v>
      </c>
      <c r="AS164" s="141">
        <v>0.20717033703040702</v>
      </c>
      <c r="AT164" s="141">
        <v>0.16744521451871319</v>
      </c>
      <c r="AU164" s="141">
        <v>0.21039218595128592</v>
      </c>
      <c r="AV164" s="141">
        <v>0.1219006685900213</v>
      </c>
      <c r="AW164" s="142">
        <v>7.0552359144716137E-2</v>
      </c>
    </row>
    <row r="165" spans="2:49">
      <c r="B165" s="74">
        <v>43627</v>
      </c>
      <c r="C165" s="117">
        <v>1.3131046416294301</v>
      </c>
      <c r="D165" s="117">
        <v>0.29346076861341908</v>
      </c>
      <c r="E165" s="117">
        <v>1.020284820807988</v>
      </c>
      <c r="F165" s="117">
        <v>0.95557494312666613</v>
      </c>
      <c r="G165" s="117">
        <v>0.11742543249689849</v>
      </c>
      <c r="H165" s="117">
        <v>0.1480962640937489</v>
      </c>
      <c r="I165" s="117">
        <v>0.10395198210173449</v>
      </c>
      <c r="J165" s="117">
        <v>1.4822096989922866</v>
      </c>
      <c r="K165" s="79">
        <v>5.4341085518621721</v>
      </c>
      <c r="L165" s="53"/>
      <c r="M165" s="74">
        <v>43993</v>
      </c>
      <c r="N165" s="141">
        <v>1.3168832548397</v>
      </c>
      <c r="O165" s="141">
        <v>0.2869972800924524</v>
      </c>
      <c r="P165" s="141">
        <v>1.0096972475175201</v>
      </c>
      <c r="Q165" s="141">
        <v>0.95721492319641477</v>
      </c>
      <c r="R165" s="141">
        <v>0.12020869716513939</v>
      </c>
      <c r="S165" s="141">
        <v>0.12268346921295699</v>
      </c>
      <c r="T165" s="141">
        <v>0.10395198210173449</v>
      </c>
      <c r="U165" s="141">
        <v>1.5098658674269538</v>
      </c>
      <c r="V165" s="145">
        <v>5.4275027215528713</v>
      </c>
      <c r="AK165" s="103">
        <v>43627</v>
      </c>
      <c r="AL165" s="118">
        <v>0.22407098802116412</v>
      </c>
      <c r="AM165" s="118">
        <v>0.19866038915809481</v>
      </c>
      <c r="AN165" s="118">
        <v>0.12072006496850349</v>
      </c>
      <c r="AO165" s="118">
        <v>8.6627262742450431E-2</v>
      </c>
      <c r="AP165" s="136">
        <v>8.2139725118831525E-2</v>
      </c>
      <c r="AR165" s="74">
        <v>43993</v>
      </c>
      <c r="AS165" s="141">
        <v>0.19335380621897211</v>
      </c>
      <c r="AT165" s="141">
        <v>0.14384730960282868</v>
      </c>
      <c r="AU165" s="141">
        <v>0.17931600711799411</v>
      </c>
      <c r="AV165" s="141">
        <v>0.1263726580264643</v>
      </c>
      <c r="AW165" s="142">
        <v>7.0934156418590272E-2</v>
      </c>
    </row>
    <row r="166" spans="2:49">
      <c r="B166" s="74">
        <v>43628</v>
      </c>
      <c r="C166" s="117">
        <v>1.308836656273364</v>
      </c>
      <c r="D166" s="117">
        <v>0.30071577747865358</v>
      </c>
      <c r="E166" s="117">
        <v>1.029223035808247</v>
      </c>
      <c r="F166" s="117">
        <v>0.95892520329181208</v>
      </c>
      <c r="G166" s="117">
        <v>0.1382521417152216</v>
      </c>
      <c r="H166" s="117">
        <v>0.14756386880446681</v>
      </c>
      <c r="I166" s="117">
        <v>0.10395198210173449</v>
      </c>
      <c r="J166" s="117">
        <v>1.4208912674085634</v>
      </c>
      <c r="K166" s="79">
        <v>5.4083599328820631</v>
      </c>
      <c r="L166" s="53"/>
      <c r="M166" s="74">
        <v>43994</v>
      </c>
      <c r="N166" s="141">
        <v>1.3055060999559251</v>
      </c>
      <c r="O166" s="141">
        <v>0.28853478567810742</v>
      </c>
      <c r="P166" s="141">
        <v>1.021166685507086</v>
      </c>
      <c r="Q166" s="141">
        <v>0.76280889917190309</v>
      </c>
      <c r="R166" s="141">
        <v>0.1319032758821258</v>
      </c>
      <c r="S166" s="141">
        <v>0.1223645457495665</v>
      </c>
      <c r="T166" s="141">
        <v>0.10395198210173449</v>
      </c>
      <c r="U166" s="141">
        <v>1.5791596270632937</v>
      </c>
      <c r="V166" s="145">
        <v>5.315395901109742</v>
      </c>
      <c r="AK166" s="103">
        <v>43628</v>
      </c>
      <c r="AL166" s="118">
        <v>0.2152686211645492</v>
      </c>
      <c r="AM166" s="118">
        <v>0.17655570577527813</v>
      </c>
      <c r="AN166" s="118">
        <v>0.1479504345607465</v>
      </c>
      <c r="AO166" s="118">
        <v>8.5007490487668591E-2</v>
      </c>
      <c r="AP166" s="136">
        <v>7.7649678039436107E-2</v>
      </c>
      <c r="AR166" s="74">
        <v>43994</v>
      </c>
      <c r="AS166" s="141">
        <v>0.1677026604288735</v>
      </c>
      <c r="AT166" s="141">
        <v>0.1347151927152358</v>
      </c>
      <c r="AU166" s="141">
        <v>7.7241094684667569E-2</v>
      </c>
      <c r="AV166" s="141">
        <v>0.101113034061695</v>
      </c>
      <c r="AW166" s="142">
        <v>7.8517824316654675E-2</v>
      </c>
    </row>
    <row r="167" spans="2:49">
      <c r="B167" s="74">
        <v>43629</v>
      </c>
      <c r="C167" s="117">
        <v>1.303759242189243</v>
      </c>
      <c r="D167" s="117">
        <v>0.29027911133481138</v>
      </c>
      <c r="E167" s="117">
        <v>1.0928677760904641</v>
      </c>
      <c r="F167" s="117">
        <v>0.87344207101217097</v>
      </c>
      <c r="G167" s="117">
        <v>0.20135981803162711</v>
      </c>
      <c r="H167" s="117">
        <v>0.1297448643506999</v>
      </c>
      <c r="I167" s="117">
        <v>0.10395198210173449</v>
      </c>
      <c r="J167" s="117">
        <v>1.4666487818460241</v>
      </c>
      <c r="K167" s="79">
        <v>5.4620536469567753</v>
      </c>
      <c r="L167" s="53"/>
      <c r="M167" s="74">
        <v>43995</v>
      </c>
      <c r="N167" s="141">
        <v>1.314262190199067</v>
      </c>
      <c r="O167" s="141">
        <v>0.28789969045744829</v>
      </c>
      <c r="P167" s="141">
        <v>1.0873383650295529</v>
      </c>
      <c r="Q167" s="141">
        <v>0.68797725408267951</v>
      </c>
      <c r="R167" s="141">
        <v>0.1830015992473964</v>
      </c>
      <c r="S167" s="141">
        <v>0.12332989677816189</v>
      </c>
      <c r="T167" s="141">
        <v>0.10395198210173449</v>
      </c>
      <c r="U167" s="141">
        <v>1.7009067282216168</v>
      </c>
      <c r="V167" s="145">
        <v>5.4886677061176572</v>
      </c>
      <c r="AK167" s="103">
        <v>43629</v>
      </c>
      <c r="AL167" s="118">
        <v>0.2171482905259611</v>
      </c>
      <c r="AM167" s="118">
        <v>0.14039788322970012</v>
      </c>
      <c r="AN167" s="118">
        <v>0.10900380474416101</v>
      </c>
      <c r="AO167" s="118">
        <v>8.502024401468912E-2</v>
      </c>
      <c r="AP167" s="136">
        <v>6.926242542120109E-2</v>
      </c>
      <c r="AR167" s="74">
        <v>43995</v>
      </c>
      <c r="AS167" s="141">
        <v>0.13317095155762529</v>
      </c>
      <c r="AT167" s="141">
        <v>0.1212758907737523</v>
      </c>
      <c r="AU167" s="141">
        <v>7.7019903275099486E-2</v>
      </c>
      <c r="AV167" s="141">
        <v>9.234291062531419E-2</v>
      </c>
      <c r="AW167" s="142">
        <v>7.1153317866126983E-2</v>
      </c>
    </row>
    <row r="168" spans="2:49">
      <c r="B168" s="74">
        <v>43630</v>
      </c>
      <c r="C168" s="117">
        <v>1.325977714832089</v>
      </c>
      <c r="D168" s="117">
        <v>0.2828023844599285</v>
      </c>
      <c r="E168" s="117">
        <v>1.067409197262158</v>
      </c>
      <c r="F168" s="117">
        <v>0.74726646341850411</v>
      </c>
      <c r="G168" s="117">
        <v>0.19110527911792941</v>
      </c>
      <c r="H168" s="117">
        <v>0.12754001569874149</v>
      </c>
      <c r="I168" s="117">
        <v>0.10395198210173449</v>
      </c>
      <c r="J168" s="117">
        <v>1.5456320445759009</v>
      </c>
      <c r="K168" s="79">
        <v>5.3916850814669868</v>
      </c>
      <c r="L168" s="53"/>
      <c r="M168" s="74">
        <v>43996</v>
      </c>
      <c r="N168" s="141">
        <v>1.3132027170940359</v>
      </c>
      <c r="O168" s="141">
        <v>0.27959302837004918</v>
      </c>
      <c r="P168" s="141">
        <v>1.1089083551362531</v>
      </c>
      <c r="Q168" s="141">
        <v>0.73118596120678425</v>
      </c>
      <c r="R168" s="141">
        <v>0.1606399921991199</v>
      </c>
      <c r="S168" s="141">
        <v>0.12245314388408381</v>
      </c>
      <c r="T168" s="141">
        <v>0.10395198210173449</v>
      </c>
      <c r="U168" s="141">
        <v>1.7386833017744163</v>
      </c>
      <c r="V168" s="145">
        <v>5.5586184817664774</v>
      </c>
      <c r="AK168" s="103">
        <v>43630</v>
      </c>
      <c r="AL168" s="118">
        <v>0.19132350942681811</v>
      </c>
      <c r="AM168" s="118">
        <v>0.11636002829301929</v>
      </c>
      <c r="AN168" s="118">
        <v>7.4170076615830138E-2</v>
      </c>
      <c r="AO168" s="118">
        <v>8.0446662184823312E-2</v>
      </c>
      <c r="AP168" s="136">
        <v>6.778670772488099E-2</v>
      </c>
      <c r="AR168" s="74">
        <v>43996</v>
      </c>
      <c r="AS168" s="141">
        <v>0.1359291286292276</v>
      </c>
      <c r="AT168" s="141">
        <v>0.11693617947792789</v>
      </c>
      <c r="AU168" s="141">
        <v>0.1116054539754901</v>
      </c>
      <c r="AV168" s="141">
        <v>8.9706365381421016E-2</v>
      </c>
      <c r="AW168" s="142">
        <v>6.6085771943287547E-2</v>
      </c>
    </row>
    <row r="169" spans="2:49">
      <c r="B169" s="74">
        <v>43631</v>
      </c>
      <c r="C169" s="117">
        <v>1.3393261108216721</v>
      </c>
      <c r="D169" s="117">
        <v>0.2880303513549039</v>
      </c>
      <c r="E169" s="117">
        <v>1.0253186552995419</v>
      </c>
      <c r="F169" s="117">
        <v>0.75565155065740752</v>
      </c>
      <c r="G169" s="117">
        <v>0.1898471491367037</v>
      </c>
      <c r="H169" s="117">
        <v>0.14536074967064899</v>
      </c>
      <c r="I169" s="117">
        <v>0.10395198210173449</v>
      </c>
      <c r="J169" s="117">
        <v>1.5686730324595053</v>
      </c>
      <c r="K169" s="79">
        <v>5.416159581502118</v>
      </c>
      <c r="L169" s="53"/>
      <c r="M169" s="74">
        <v>43997</v>
      </c>
      <c r="N169" s="141">
        <v>1.316018829530879</v>
      </c>
      <c r="O169" s="141">
        <v>0.27933684510456919</v>
      </c>
      <c r="P169" s="141">
        <v>1.0576315899765001</v>
      </c>
      <c r="Q169" s="141">
        <v>0.73821692466669275</v>
      </c>
      <c r="R169" s="141">
        <v>0.12956361681742201</v>
      </c>
      <c r="S169" s="141">
        <v>0.1249044917592381</v>
      </c>
      <c r="T169" s="141">
        <v>0.10395198210173449</v>
      </c>
      <c r="U169" s="141">
        <v>1.6213309691419664</v>
      </c>
      <c r="V169" s="145">
        <v>5.3709552490990022</v>
      </c>
      <c r="AK169" s="103">
        <v>43631</v>
      </c>
      <c r="AL169" s="118">
        <v>0.18774412446119432</v>
      </c>
      <c r="AM169" s="118">
        <v>0.1216149950363955</v>
      </c>
      <c r="AN169" s="118">
        <v>7.6913154007747689E-2</v>
      </c>
      <c r="AO169" s="118">
        <v>8.0794479034691849E-2</v>
      </c>
      <c r="AP169" s="136">
        <v>6.618005272250603E-2</v>
      </c>
      <c r="AR169" s="74">
        <v>43997</v>
      </c>
      <c r="AS169" s="141">
        <v>0.13327264316314882</v>
      </c>
      <c r="AT169" s="141">
        <v>0.11260261235690279</v>
      </c>
      <c r="AU169" s="141">
        <v>0.1179518461148807</v>
      </c>
      <c r="AV169" s="141">
        <v>8.9335964878622401E-2</v>
      </c>
      <c r="AW169" s="142">
        <v>6.4295675146959524E-2</v>
      </c>
    </row>
    <row r="170" spans="2:49">
      <c r="B170" s="74">
        <v>43632</v>
      </c>
      <c r="C170" s="117">
        <v>1.3282754518650339</v>
      </c>
      <c r="D170" s="117">
        <v>0.28632947282292004</v>
      </c>
      <c r="E170" s="117">
        <v>1.049276777939657</v>
      </c>
      <c r="F170" s="117">
        <v>0.76128458451470593</v>
      </c>
      <c r="G170" s="117">
        <v>0.1647892376236659</v>
      </c>
      <c r="H170" s="117">
        <v>0.14243627858066613</v>
      </c>
      <c r="I170" s="117">
        <v>0.10395198210173449</v>
      </c>
      <c r="J170" s="117">
        <v>1.5536788445022913</v>
      </c>
      <c r="K170" s="79">
        <v>5.3900226299506748</v>
      </c>
      <c r="L170" s="53"/>
      <c r="M170" s="74">
        <v>43998</v>
      </c>
      <c r="N170" s="141">
        <v>1.32122554527294</v>
      </c>
      <c r="O170" s="141">
        <v>0.27670087557559203</v>
      </c>
      <c r="P170" s="141">
        <v>1.0466467255255849</v>
      </c>
      <c r="Q170" s="141">
        <v>0.72295245938267105</v>
      </c>
      <c r="R170" s="141">
        <v>0.121810151330886</v>
      </c>
      <c r="S170" s="141">
        <v>0.1276144667413962</v>
      </c>
      <c r="T170" s="141">
        <v>0.10395198210173449</v>
      </c>
      <c r="U170" s="141">
        <v>1.5369527047932372</v>
      </c>
      <c r="V170" s="145">
        <v>5.2578549107240411</v>
      </c>
      <c r="AK170" s="103">
        <v>43632</v>
      </c>
      <c r="AL170" s="118">
        <v>0.17959415186092992</v>
      </c>
      <c r="AM170" s="118">
        <v>0.1106927038568271</v>
      </c>
      <c r="AN170" s="118">
        <v>0.10870189985839381</v>
      </c>
      <c r="AO170" s="118">
        <v>8.1537355828554203E-2</v>
      </c>
      <c r="AP170" s="136">
        <v>6.2797447354807828E-2</v>
      </c>
      <c r="AR170" s="74">
        <v>43998</v>
      </c>
      <c r="AS170" s="141">
        <v>0.1350180122310087</v>
      </c>
      <c r="AT170" s="141">
        <v>0.1180269910042616</v>
      </c>
      <c r="AU170" s="141">
        <v>0.10773061433610179</v>
      </c>
      <c r="AV170" s="141">
        <v>8.8883937661150811E-2</v>
      </c>
      <c r="AW170" s="142">
        <v>6.7321849686842072E-2</v>
      </c>
    </row>
    <row r="171" spans="2:49">
      <c r="B171" s="74">
        <v>43633</v>
      </c>
      <c r="C171" s="117">
        <v>1.3127598895172459</v>
      </c>
      <c r="D171" s="117">
        <v>0.29594161383272805</v>
      </c>
      <c r="E171" s="117">
        <v>1.040601220202622</v>
      </c>
      <c r="F171" s="117">
        <v>0.66058387350435877</v>
      </c>
      <c r="G171" s="117">
        <v>0.1472230625517171</v>
      </c>
      <c r="H171" s="117">
        <v>0.14481372577105009</v>
      </c>
      <c r="I171" s="117">
        <v>0.10395198210173449</v>
      </c>
      <c r="J171" s="117">
        <v>1.5169602459771137</v>
      </c>
      <c r="K171" s="79">
        <v>5.2228356134585701</v>
      </c>
      <c r="L171" s="53"/>
      <c r="M171" s="74">
        <v>43999</v>
      </c>
      <c r="N171" s="141">
        <v>1.3188474404482211</v>
      </c>
      <c r="O171" s="141">
        <v>0.2753738552527607</v>
      </c>
      <c r="P171" s="141">
        <v>1.0323826229166371</v>
      </c>
      <c r="Q171" s="141">
        <v>0.74228594267501136</v>
      </c>
      <c r="R171" s="141">
        <v>0.1216287906320891</v>
      </c>
      <c r="S171" s="141">
        <v>0.12809880660627901</v>
      </c>
      <c r="T171" s="141">
        <v>0.10395198210173449</v>
      </c>
      <c r="U171" s="141">
        <v>1.5203636177245683</v>
      </c>
      <c r="V171" s="145">
        <v>5.2429330583573011</v>
      </c>
      <c r="AK171" s="103">
        <v>43633</v>
      </c>
      <c r="AL171" s="118">
        <v>0.15584154715547352</v>
      </c>
      <c r="AM171" s="118">
        <v>9.2002615069236876E-2</v>
      </c>
      <c r="AN171" s="118">
        <v>7.4075943159928812E-2</v>
      </c>
      <c r="AO171" s="118">
        <v>8.0488197758122978E-2</v>
      </c>
      <c r="AP171" s="136">
        <v>6.1285120328785039E-2</v>
      </c>
      <c r="AR171" s="74">
        <v>43999</v>
      </c>
      <c r="AS171" s="141">
        <v>0.1430300420636515</v>
      </c>
      <c r="AT171" s="141">
        <v>0.13142996568376719</v>
      </c>
      <c r="AU171" s="141">
        <v>0.1027133141548054</v>
      </c>
      <c r="AV171" s="141">
        <v>9.4933780231063414E-2</v>
      </c>
      <c r="AW171" s="142">
        <v>6.8223462596440604E-2</v>
      </c>
    </row>
    <row r="172" spans="2:49">
      <c r="B172" s="74">
        <v>43634</v>
      </c>
      <c r="C172" s="117">
        <v>1.312786730060117</v>
      </c>
      <c r="D172" s="117">
        <v>0.29261527363916007</v>
      </c>
      <c r="E172" s="117">
        <v>1.021241769411972</v>
      </c>
      <c r="F172" s="117">
        <v>0.6608178017434897</v>
      </c>
      <c r="G172" s="117">
        <v>0.1354285218692261</v>
      </c>
      <c r="H172" s="117">
        <v>0.13024390756183787</v>
      </c>
      <c r="I172" s="117">
        <v>0.10395198210173449</v>
      </c>
      <c r="J172" s="117">
        <v>1.5174568892251183</v>
      </c>
      <c r="K172" s="79">
        <v>5.1745428756126559</v>
      </c>
      <c r="L172" s="53"/>
      <c r="M172" s="74">
        <v>44000</v>
      </c>
      <c r="N172" s="141">
        <v>1.308232265519891</v>
      </c>
      <c r="O172" s="141">
        <v>0.27570442114867094</v>
      </c>
      <c r="P172" s="141">
        <v>1.0192667135552271</v>
      </c>
      <c r="Q172" s="141">
        <v>0.78138415140426276</v>
      </c>
      <c r="R172" s="141">
        <v>0.13759715051913138</v>
      </c>
      <c r="S172" s="141">
        <v>0.13326473239291078</v>
      </c>
      <c r="T172" s="141">
        <v>0.10395198210173449</v>
      </c>
      <c r="U172" s="141">
        <v>1.5519237460815023</v>
      </c>
      <c r="V172" s="145">
        <v>5.31132516272333</v>
      </c>
      <c r="AK172" s="103">
        <v>43634</v>
      </c>
      <c r="AL172" s="118">
        <v>0.16653596217124531</v>
      </c>
      <c r="AM172" s="118">
        <v>8.982647513125655E-2</v>
      </c>
      <c r="AN172" s="118">
        <v>7.2987792023380862E-2</v>
      </c>
      <c r="AO172" s="118">
        <v>8.0170285383228859E-2</v>
      </c>
      <c r="AP172" s="136">
        <v>6.0517476800164539E-2</v>
      </c>
      <c r="AR172" s="74">
        <v>44000</v>
      </c>
      <c r="AS172" s="141">
        <v>0.17029610573965229</v>
      </c>
      <c r="AT172" s="141">
        <v>0.13171825054915978</v>
      </c>
      <c r="AU172" s="141">
        <v>0.11324457691110559</v>
      </c>
      <c r="AV172" s="141">
        <v>9.1724844162037716E-2</v>
      </c>
      <c r="AW172" s="142">
        <v>6.6312972942915591E-2</v>
      </c>
    </row>
    <row r="173" spans="2:49">
      <c r="B173" s="74">
        <v>43635</v>
      </c>
      <c r="C173" s="117">
        <v>1.3055237633880219</v>
      </c>
      <c r="D173" s="117">
        <v>0.28859373180724401</v>
      </c>
      <c r="E173" s="117">
        <v>1.022484079356577</v>
      </c>
      <c r="F173" s="117">
        <v>0.65771933175263708</v>
      </c>
      <c r="G173" s="117">
        <v>0.12162358486385171</v>
      </c>
      <c r="H173" s="117">
        <v>0.12840464329548812</v>
      </c>
      <c r="I173" s="117">
        <v>0.10395198210173449</v>
      </c>
      <c r="J173" s="117">
        <v>1.5490789912136795</v>
      </c>
      <c r="K173" s="79">
        <v>5.1773801077792339</v>
      </c>
      <c r="L173" s="53"/>
      <c r="M173" s="74">
        <v>44001</v>
      </c>
      <c r="N173" s="141">
        <v>1.3027459070560881</v>
      </c>
      <c r="O173" s="141">
        <v>0.27946541278394238</v>
      </c>
      <c r="P173" s="141">
        <v>1.013491323964149</v>
      </c>
      <c r="Q173" s="141">
        <v>0.79423110358844629</v>
      </c>
      <c r="R173" s="141">
        <v>0.143722911607925</v>
      </c>
      <c r="S173" s="141">
        <v>0.1359174945090191</v>
      </c>
      <c r="T173" s="141">
        <v>0.10395198210173449</v>
      </c>
      <c r="U173" s="141">
        <v>1.5471679168957155</v>
      </c>
      <c r="V173" s="145">
        <v>5.3206940525070197</v>
      </c>
      <c r="AK173" s="103">
        <v>43635</v>
      </c>
      <c r="AL173" s="118">
        <v>0.1601355460185146</v>
      </c>
      <c r="AM173" s="118">
        <v>9.216189820376286E-2</v>
      </c>
      <c r="AN173" s="118">
        <v>7.2960340374182364E-2</v>
      </c>
      <c r="AO173" s="118">
        <v>8.051427942507014E-2</v>
      </c>
      <c r="AP173" s="136">
        <v>6.0784924270197861E-2</v>
      </c>
      <c r="AR173" s="74">
        <v>44001</v>
      </c>
      <c r="AS173" s="141">
        <v>0.16679079728695109</v>
      </c>
      <c r="AT173" s="141">
        <v>0.12471481591184601</v>
      </c>
      <c r="AU173" s="141">
        <v>0.1217917773767747</v>
      </c>
      <c r="AV173" s="141">
        <v>9.4224435163129366E-2</v>
      </c>
      <c r="AW173" s="142">
        <v>6.2559015532191509E-2</v>
      </c>
    </row>
    <row r="174" spans="2:49">
      <c r="B174" s="74">
        <v>43636</v>
      </c>
      <c r="C174" s="117">
        <v>1.308517404315541</v>
      </c>
      <c r="D174" s="117">
        <v>0.29596531027097228</v>
      </c>
      <c r="E174" s="117">
        <v>1.041537395909921</v>
      </c>
      <c r="F174" s="117">
        <v>0.72611826261215306</v>
      </c>
      <c r="G174" s="117">
        <v>0.11262729373213259</v>
      </c>
      <c r="H174" s="117">
        <v>0.12512751566885211</v>
      </c>
      <c r="I174" s="117">
        <v>0.10395198210173449</v>
      </c>
      <c r="J174" s="117">
        <v>1.5873241389879036</v>
      </c>
      <c r="K174" s="79">
        <v>5.3011693035992096</v>
      </c>
      <c r="L174" s="53"/>
      <c r="M174" s="74">
        <v>44002</v>
      </c>
      <c r="N174" s="141">
        <v>1.3012758737756069</v>
      </c>
      <c r="O174" s="141">
        <v>0.27774662431866592</v>
      </c>
      <c r="P174" s="141">
        <v>1.0077499376057459</v>
      </c>
      <c r="Q174" s="141">
        <v>0.74790739706995224</v>
      </c>
      <c r="R174" s="141">
        <v>0.1476887636097019</v>
      </c>
      <c r="S174" s="141">
        <v>0.13359056404155609</v>
      </c>
      <c r="T174" s="141">
        <v>0.10395198210173449</v>
      </c>
      <c r="U174" s="141">
        <v>1.530153411115067</v>
      </c>
      <c r="V174" s="145">
        <v>5.2500645536380306</v>
      </c>
      <c r="AK174" s="103">
        <v>43636</v>
      </c>
      <c r="AL174" s="118">
        <v>0.17884451430790829</v>
      </c>
      <c r="AM174" s="118">
        <v>0.1093629667762582</v>
      </c>
      <c r="AN174" s="118">
        <v>7.8899529753991351E-2</v>
      </c>
      <c r="AO174" s="118">
        <v>8.2030707552551194E-2</v>
      </c>
      <c r="AP174" s="136">
        <v>6.2815958821210008E-2</v>
      </c>
      <c r="AR174" s="74">
        <v>44002</v>
      </c>
      <c r="AS174" s="141">
        <v>0.14346806971298842</v>
      </c>
      <c r="AT174" s="141">
        <v>0.1011988942153195</v>
      </c>
      <c r="AU174" s="141">
        <v>0.11768093169164151</v>
      </c>
      <c r="AV174" s="141">
        <v>8.6747242756444382E-2</v>
      </c>
      <c r="AW174" s="142">
        <v>6.0265715335944478E-2</v>
      </c>
    </row>
    <row r="175" spans="2:49">
      <c r="B175" s="74">
        <v>43637</v>
      </c>
      <c r="C175" s="117">
        <v>1.303167803148406</v>
      </c>
      <c r="D175" s="117">
        <v>0.29024213391097864</v>
      </c>
      <c r="E175" s="117">
        <v>1.052638205322288</v>
      </c>
      <c r="F175" s="117">
        <v>0.77106063091487775</v>
      </c>
      <c r="G175" s="117">
        <v>0.1142979678246826</v>
      </c>
      <c r="H175" s="117">
        <v>0.1260472953292768</v>
      </c>
      <c r="I175" s="117">
        <v>0.10395198210173449</v>
      </c>
      <c r="J175" s="117">
        <v>1.5254296923446935</v>
      </c>
      <c r="K175" s="79">
        <v>5.2868357108969377</v>
      </c>
      <c r="L175" s="53"/>
      <c r="M175" s="74">
        <v>44003</v>
      </c>
      <c r="N175" s="141">
        <v>1.309558321948384</v>
      </c>
      <c r="O175" s="141">
        <v>0.2796984101323895</v>
      </c>
      <c r="P175" s="141">
        <v>1.003973091832814</v>
      </c>
      <c r="Q175" s="141">
        <v>0.69267535088456511</v>
      </c>
      <c r="R175" s="141">
        <v>0.18182355267118938</v>
      </c>
      <c r="S175" s="141">
        <v>0.12893954294035331</v>
      </c>
      <c r="T175" s="141">
        <v>0.10395198210173449</v>
      </c>
      <c r="U175" s="141">
        <v>1.5091469528295041</v>
      </c>
      <c r="V175" s="145">
        <v>5.2097672053409338</v>
      </c>
      <c r="AK175" s="103">
        <v>43637</v>
      </c>
      <c r="AL175" s="118">
        <v>0.17864514844684989</v>
      </c>
      <c r="AM175" s="118">
        <v>0.1174357984660024</v>
      </c>
      <c r="AN175" s="118">
        <v>9.8395144756560221E-2</v>
      </c>
      <c r="AO175" s="118">
        <v>8.2734162843617676E-2</v>
      </c>
      <c r="AP175" s="136">
        <v>6.3465621873983205E-2</v>
      </c>
      <c r="AR175" s="74">
        <v>44003</v>
      </c>
      <c r="AS175" s="141">
        <v>0.14643359428982899</v>
      </c>
      <c r="AT175" s="141">
        <v>0.1035161371799081</v>
      </c>
      <c r="AU175" s="141">
        <v>8.3190561892968501E-2</v>
      </c>
      <c r="AV175" s="141">
        <v>8.3375822739474553E-2</v>
      </c>
      <c r="AW175" s="142">
        <v>5.9498297038122802E-2</v>
      </c>
    </row>
    <row r="176" spans="2:49">
      <c r="B176" s="74">
        <v>43638</v>
      </c>
      <c r="C176" s="117">
        <v>1.2993137294547188</v>
      </c>
      <c r="D176" s="117">
        <v>0.2842782253854515</v>
      </c>
      <c r="E176" s="117">
        <v>1.043282806386729</v>
      </c>
      <c r="F176" s="117">
        <v>0.69903471551712959</v>
      </c>
      <c r="G176" s="117">
        <v>0.11443246730148461</v>
      </c>
      <c r="H176" s="117">
        <v>0.12800973727606318</v>
      </c>
      <c r="I176" s="117">
        <v>0.10395198210173449</v>
      </c>
      <c r="J176" s="117">
        <v>1.4810817155060689</v>
      </c>
      <c r="K176" s="79">
        <v>5.1533853789293804</v>
      </c>
      <c r="L176" s="53"/>
      <c r="M176" s="74">
        <v>44004</v>
      </c>
      <c r="N176" s="141">
        <v>1.3131394640319991</v>
      </c>
      <c r="O176" s="141">
        <v>0.27167288831703545</v>
      </c>
      <c r="P176" s="141">
        <v>1.0056437131076601</v>
      </c>
      <c r="Q176" s="141">
        <v>0.66514274511645333</v>
      </c>
      <c r="R176" s="141">
        <v>0.16698920740781778</v>
      </c>
      <c r="S176" s="141">
        <v>0.1306315940651506</v>
      </c>
      <c r="T176" s="141">
        <v>0.10395198210173449</v>
      </c>
      <c r="U176" s="141">
        <v>1.5360724729946105</v>
      </c>
      <c r="V176" s="145">
        <v>5.1932440671424613</v>
      </c>
      <c r="AK176" s="103">
        <v>43638</v>
      </c>
      <c r="AL176" s="118">
        <v>0.15583419183296537</v>
      </c>
      <c r="AM176" s="118">
        <v>9.6130295836191676E-2</v>
      </c>
      <c r="AN176" s="118">
        <v>8.8748060921086183E-2</v>
      </c>
      <c r="AO176" s="118">
        <v>8.5425552880364519E-2</v>
      </c>
      <c r="AP176" s="136">
        <v>5.9894928291650808E-2</v>
      </c>
      <c r="AR176" s="74">
        <v>44004</v>
      </c>
      <c r="AS176" s="141">
        <v>0.1453805595851726</v>
      </c>
      <c r="AT176" s="141">
        <v>9.7498573735460586E-2</v>
      </c>
      <c r="AU176" s="141">
        <v>7.8157631714013229E-2</v>
      </c>
      <c r="AV176" s="141">
        <v>8.0917152790441121E-2</v>
      </c>
      <c r="AW176" s="142">
        <v>5.8855028439949129E-2</v>
      </c>
    </row>
    <row r="177" spans="2:49">
      <c r="B177" s="74">
        <v>43639</v>
      </c>
      <c r="C177" s="117">
        <v>1.301869455369455</v>
      </c>
      <c r="D177" s="117">
        <v>0.28848419446224721</v>
      </c>
      <c r="E177" s="117">
        <v>1.0316294121813652</v>
      </c>
      <c r="F177" s="117">
        <v>0.6357027155308197</v>
      </c>
      <c r="G177" s="117">
        <v>0.11739476532796461</v>
      </c>
      <c r="H177" s="117">
        <v>0.12852490336742697</v>
      </c>
      <c r="I177" s="117">
        <v>0.10395198210173449</v>
      </c>
      <c r="J177" s="117">
        <v>1.4755583344034393</v>
      </c>
      <c r="K177" s="79">
        <v>5.0831157627444528</v>
      </c>
      <c r="L177" s="53"/>
      <c r="M177" s="74">
        <v>44005</v>
      </c>
      <c r="N177" s="141">
        <v>1.310484562870454</v>
      </c>
      <c r="O177" s="141">
        <v>0.27130743854546474</v>
      </c>
      <c r="P177" s="141">
        <v>1.000958055380502</v>
      </c>
      <c r="Q177" s="141">
        <v>0.6132094471923657</v>
      </c>
      <c r="R177" s="141">
        <v>0.13876017267539542</v>
      </c>
      <c r="S177" s="141">
        <v>0.12415376303253041</v>
      </c>
      <c r="T177" s="141">
        <v>0.10395198210173449</v>
      </c>
      <c r="U177" s="141">
        <v>1.4853435850006582</v>
      </c>
      <c r="V177" s="145">
        <v>5.048169006799105</v>
      </c>
      <c r="AK177" s="103">
        <v>43639</v>
      </c>
      <c r="AL177" s="118">
        <v>0.13681172322242321</v>
      </c>
      <c r="AM177" s="118">
        <v>8.8030782562182108E-2</v>
      </c>
      <c r="AN177" s="118">
        <v>7.4162570831979815E-2</v>
      </c>
      <c r="AO177" s="118">
        <v>8.0985079877287924E-2</v>
      </c>
      <c r="AP177" s="136">
        <v>5.95237886621885E-2</v>
      </c>
      <c r="AR177" s="74">
        <v>44005</v>
      </c>
      <c r="AS177" s="141">
        <v>0.1103630011219623</v>
      </c>
      <c r="AT177" s="141">
        <v>8.7625950655300516E-2</v>
      </c>
      <c r="AU177" s="141">
        <v>7.624452836121387E-2</v>
      </c>
      <c r="AV177" s="141">
        <v>7.9056501060634526E-2</v>
      </c>
      <c r="AW177" s="142">
        <v>5.8719319169643597E-2</v>
      </c>
    </row>
    <row r="178" spans="2:49">
      <c r="B178" s="74">
        <v>43640</v>
      </c>
      <c r="C178" s="117">
        <v>1.3001699248768921</v>
      </c>
      <c r="D178" s="117">
        <v>0.2951261629453738</v>
      </c>
      <c r="E178" s="117">
        <v>1.0212568411901961</v>
      </c>
      <c r="F178" s="117">
        <v>0.60883879291924259</v>
      </c>
      <c r="G178" s="117">
        <v>0.1218310604211222</v>
      </c>
      <c r="H178" s="117">
        <v>0.13440896637310498</v>
      </c>
      <c r="I178" s="117">
        <v>0.10395198210173449</v>
      </c>
      <c r="J178" s="117">
        <v>1.5107180881184785</v>
      </c>
      <c r="K178" s="79">
        <v>5.0963018189461451</v>
      </c>
      <c r="L178" s="53"/>
      <c r="M178" s="74">
        <v>44006</v>
      </c>
      <c r="N178" s="141">
        <v>1.30710038210725</v>
      </c>
      <c r="O178" s="141">
        <v>0.2725026717936444</v>
      </c>
      <c r="P178" s="141">
        <v>1.0013258578930611</v>
      </c>
      <c r="Q178" s="141">
        <v>0.62014648053307009</v>
      </c>
      <c r="R178" s="141">
        <v>0.13326581625437839</v>
      </c>
      <c r="S178" s="141">
        <v>0.1240037631198226</v>
      </c>
      <c r="T178" s="141">
        <v>0.10395198210173449</v>
      </c>
      <c r="U178" s="141">
        <v>1.5091548405719435</v>
      </c>
      <c r="V178" s="145">
        <v>5.0714517943749042</v>
      </c>
      <c r="AK178" s="103">
        <v>43640</v>
      </c>
      <c r="AL178" s="118">
        <v>0.1225555760475143</v>
      </c>
      <c r="AM178" s="118">
        <v>8.9506856425012882E-2</v>
      </c>
      <c r="AN178" s="118">
        <v>7.2958228969485395E-2</v>
      </c>
      <c r="AO178" s="118">
        <v>7.8028155291396839E-2</v>
      </c>
      <c r="AP178" s="136">
        <v>6.0133056429336598E-2</v>
      </c>
      <c r="AR178" s="74">
        <v>44006</v>
      </c>
      <c r="AS178" s="141">
        <v>0.1065762814993554</v>
      </c>
      <c r="AT178" s="141">
        <v>8.744365847885098E-2</v>
      </c>
      <c r="AU178" s="141">
        <v>7.5292467802896265E-2</v>
      </c>
      <c r="AV178" s="141">
        <v>7.980993563783749E-2</v>
      </c>
      <c r="AW178" s="142">
        <v>5.8949476225503061E-2</v>
      </c>
    </row>
    <row r="179" spans="2:49">
      <c r="B179" s="74">
        <v>43641</v>
      </c>
      <c r="C179" s="117">
        <v>1.301955797513235</v>
      </c>
      <c r="D179" s="117">
        <v>0.2825849696602597</v>
      </c>
      <c r="E179" s="117">
        <v>1.011478324034208</v>
      </c>
      <c r="F179" s="117">
        <v>0.61754389544295629</v>
      </c>
      <c r="G179" s="117">
        <v>0.13384044486913568</v>
      </c>
      <c r="H179" s="117">
        <v>0.12367050625678419</v>
      </c>
      <c r="I179" s="117">
        <v>0.10395198210173449</v>
      </c>
      <c r="J179" s="117">
        <v>1.5268987012205755</v>
      </c>
      <c r="K179" s="79">
        <v>5.1019246210988882</v>
      </c>
      <c r="L179" s="53"/>
      <c r="M179" s="74">
        <v>44007</v>
      </c>
      <c r="N179" s="141">
        <v>1.305517024456174</v>
      </c>
      <c r="O179" s="141">
        <v>0.27421625623011403</v>
      </c>
      <c r="P179" s="141">
        <v>0.99984404177684394</v>
      </c>
      <c r="Q179" s="141">
        <v>0.59820669971503715</v>
      </c>
      <c r="R179" s="141">
        <v>0.1565426325603369</v>
      </c>
      <c r="S179" s="141">
        <v>0.12773503890711568</v>
      </c>
      <c r="T179" s="141">
        <v>0.10395198210173449</v>
      </c>
      <c r="U179" s="141">
        <v>1.5541042663980882</v>
      </c>
      <c r="V179" s="145">
        <v>5.1201179421454448</v>
      </c>
      <c r="AK179" s="103">
        <v>43641</v>
      </c>
      <c r="AL179" s="118">
        <v>0.13533407214763268</v>
      </c>
      <c r="AM179" s="118">
        <v>8.8496787882570871E-2</v>
      </c>
      <c r="AN179" s="118">
        <v>7.2955477064431104E-2</v>
      </c>
      <c r="AO179" s="118">
        <v>7.7156395702177374E-2</v>
      </c>
      <c r="AP179" s="136">
        <v>5.9454989267776447E-2</v>
      </c>
      <c r="AR179" s="74">
        <v>44007</v>
      </c>
      <c r="AS179" s="141">
        <v>0.10471828004102431</v>
      </c>
      <c r="AT179" s="141">
        <v>8.7522813482498865E-2</v>
      </c>
      <c r="AU179" s="141">
        <v>7.7772207380766012E-2</v>
      </c>
      <c r="AV179" s="141">
        <v>8.158555221274745E-2</v>
      </c>
      <c r="AW179" s="142">
        <v>5.9454381135780353E-2</v>
      </c>
    </row>
    <row r="180" spans="2:49">
      <c r="B180" s="74">
        <v>43642</v>
      </c>
      <c r="C180" s="117">
        <v>1.310821787242888</v>
      </c>
      <c r="D180" s="117">
        <v>0.2843539496054579</v>
      </c>
      <c r="E180" s="117">
        <v>1.009283376487373</v>
      </c>
      <c r="F180" s="117">
        <v>0.6436859129494219</v>
      </c>
      <c r="G180" s="117">
        <v>0.15622705546987561</v>
      </c>
      <c r="H180" s="117">
        <v>0.12224856899834061</v>
      </c>
      <c r="I180" s="117">
        <v>0.10395198210173449</v>
      </c>
      <c r="J180" s="117">
        <v>1.550773591876548</v>
      </c>
      <c r="K180" s="79">
        <v>5.18134622473164</v>
      </c>
      <c r="L180" s="53"/>
      <c r="M180" s="74">
        <v>44008</v>
      </c>
      <c r="N180" s="141">
        <v>1.310269470596179</v>
      </c>
      <c r="O180" s="141">
        <v>0.27358686078206701</v>
      </c>
      <c r="P180" s="141">
        <v>0.99971601944876831</v>
      </c>
      <c r="Q180" s="141">
        <v>0.59535885123359522</v>
      </c>
      <c r="R180" s="141">
        <v>0.14384885181666851</v>
      </c>
      <c r="S180" s="141">
        <v>0.12769074096361149</v>
      </c>
      <c r="T180" s="141">
        <v>0.10395198210173449</v>
      </c>
      <c r="U180" s="141">
        <v>1.5849607629024243</v>
      </c>
      <c r="V180" s="145">
        <v>5.1393835398450483</v>
      </c>
      <c r="AK180" s="103">
        <v>43642</v>
      </c>
      <c r="AL180" s="118">
        <v>0.15748676192641409</v>
      </c>
      <c r="AM180" s="118">
        <v>8.8157591351738479E-2</v>
      </c>
      <c r="AN180" s="118">
        <v>7.3088436505366658E-2</v>
      </c>
      <c r="AO180" s="118">
        <v>7.7013768757618256E-2</v>
      </c>
      <c r="AP180" s="136">
        <v>5.89492918075291E-2</v>
      </c>
      <c r="AR180" s="74">
        <v>44008</v>
      </c>
      <c r="AS180" s="141">
        <v>0.10780490863857599</v>
      </c>
      <c r="AT180" s="141">
        <v>8.8954438804874941E-2</v>
      </c>
      <c r="AU180" s="141">
        <v>7.3204219336105728E-2</v>
      </c>
      <c r="AV180" s="141">
        <v>8.1208632104660075E-2</v>
      </c>
      <c r="AW180" s="142">
        <v>5.9996775372807121E-2</v>
      </c>
    </row>
    <row r="181" spans="2:49">
      <c r="B181" s="74">
        <v>43643</v>
      </c>
      <c r="C181" s="117">
        <v>1.3304011146742249</v>
      </c>
      <c r="D181" s="117">
        <v>0.28501502917392391</v>
      </c>
      <c r="E181" s="117">
        <v>1.0154769736161631</v>
      </c>
      <c r="F181" s="117">
        <v>0.6521749525108006</v>
      </c>
      <c r="G181" s="117">
        <v>0.17128152603415581</v>
      </c>
      <c r="H181" s="117">
        <v>0.12424027421655229</v>
      </c>
      <c r="I181" s="117">
        <v>0.10395198210173449</v>
      </c>
      <c r="J181" s="117">
        <v>1.5139560252428472</v>
      </c>
      <c r="K181" s="79">
        <v>5.1964978775704029</v>
      </c>
      <c r="L181" s="53"/>
      <c r="M181" s="74">
        <v>44009</v>
      </c>
      <c r="N181" s="141">
        <v>1.302701786422727</v>
      </c>
      <c r="O181" s="141">
        <v>0.27158417411586361</v>
      </c>
      <c r="P181" s="141">
        <v>1.0025916328022331</v>
      </c>
      <c r="Q181" s="141">
        <v>0.63374152264750649</v>
      </c>
      <c r="R181" s="141">
        <v>0.1318605170545544</v>
      </c>
      <c r="S181" s="141">
        <v>0.12582525250644519</v>
      </c>
      <c r="T181" s="141">
        <v>0.10395198210173449</v>
      </c>
      <c r="U181" s="141">
        <v>1.5932497219420991</v>
      </c>
      <c r="V181" s="145">
        <v>5.1655065895931642</v>
      </c>
      <c r="AK181" s="103">
        <v>43643</v>
      </c>
      <c r="AL181" s="118">
        <v>0.14047945305286541</v>
      </c>
      <c r="AM181" s="118">
        <v>8.7668303629064429E-2</v>
      </c>
      <c r="AN181" s="118">
        <v>8.9711242541253802E-2</v>
      </c>
      <c r="AO181" s="118">
        <v>7.7018747536621371E-2</v>
      </c>
      <c r="AP181" s="136">
        <v>5.8867713959883279E-2</v>
      </c>
      <c r="AR181" s="74">
        <v>44009</v>
      </c>
      <c r="AS181" s="141">
        <v>0.14477718831875161</v>
      </c>
      <c r="AT181" s="141">
        <v>8.9928406100617725E-2</v>
      </c>
      <c r="AU181" s="141">
        <v>7.2972876252840546E-2</v>
      </c>
      <c r="AV181" s="141">
        <v>8.0364447483342746E-2</v>
      </c>
      <c r="AW181" s="142">
        <v>5.9259691876954339E-2</v>
      </c>
    </row>
    <row r="182" spans="2:49">
      <c r="B182" s="74">
        <v>43644</v>
      </c>
      <c r="C182" s="117">
        <v>1.319095879245942</v>
      </c>
      <c r="D182" s="117">
        <v>0.28191078966646277</v>
      </c>
      <c r="E182" s="117">
        <v>1.013169617115506</v>
      </c>
      <c r="F182" s="117">
        <v>0.63176660512930283</v>
      </c>
      <c r="G182" s="117">
        <v>0.17143711638697018</v>
      </c>
      <c r="H182" s="117">
        <v>0.12728957242734759</v>
      </c>
      <c r="I182" s="117">
        <v>0.10395198210173449</v>
      </c>
      <c r="J182" s="117">
        <v>1.4653604504124913</v>
      </c>
      <c r="K182" s="79">
        <v>5.1139820124857573</v>
      </c>
      <c r="L182" s="53"/>
      <c r="M182" s="74">
        <v>44010</v>
      </c>
      <c r="N182" s="141">
        <v>1.303484177912386</v>
      </c>
      <c r="O182" s="141">
        <v>0.27642465306680708</v>
      </c>
      <c r="P182" s="141">
        <v>1.0138637188780339</v>
      </c>
      <c r="Q182" s="141">
        <v>0.68018487570929231</v>
      </c>
      <c r="R182" s="141">
        <v>0.1465589844546791</v>
      </c>
      <c r="S182" s="141">
        <v>0.12707927293653321</v>
      </c>
      <c r="T182" s="141">
        <v>0.10395198210173449</v>
      </c>
      <c r="U182" s="141">
        <v>1.6090696318227948</v>
      </c>
      <c r="V182" s="145">
        <v>5.2606172968822609</v>
      </c>
      <c r="AK182" s="103">
        <v>43644</v>
      </c>
      <c r="AL182" s="118">
        <v>0.12732719173146309</v>
      </c>
      <c r="AM182" s="118">
        <v>8.7357419221496077E-2</v>
      </c>
      <c r="AN182" s="118">
        <v>8.4899334911532065E-2</v>
      </c>
      <c r="AO182" s="118">
        <v>7.711607366810426E-2</v>
      </c>
      <c r="AP182" s="136">
        <v>5.8810179089131318E-2</v>
      </c>
      <c r="AR182" s="74">
        <v>44010</v>
      </c>
      <c r="AS182" s="141">
        <v>0.173078108419116</v>
      </c>
      <c r="AT182" s="141">
        <v>9.6509631106393531E-2</v>
      </c>
      <c r="AU182" s="141">
        <v>7.5483028065215799E-2</v>
      </c>
      <c r="AV182" s="141">
        <v>7.9541309739680821E-2</v>
      </c>
      <c r="AW182" s="142">
        <v>5.9192135685217862E-2</v>
      </c>
    </row>
    <row r="183" spans="2:49">
      <c r="B183" s="74">
        <v>43645</v>
      </c>
      <c r="C183" s="117">
        <v>1.319097587785564</v>
      </c>
      <c r="D183" s="117">
        <v>0.27830392324799519</v>
      </c>
      <c r="E183" s="117">
        <v>1.004500604474281</v>
      </c>
      <c r="F183" s="117">
        <v>0.58939023992084161</v>
      </c>
      <c r="G183" s="117">
        <v>0.1806657841322144</v>
      </c>
      <c r="H183" s="117">
        <v>0.12844502947508302</v>
      </c>
      <c r="I183" s="117">
        <v>0.10395198210173449</v>
      </c>
      <c r="J183" s="117">
        <v>1.4809031283262057</v>
      </c>
      <c r="K183" s="79">
        <v>5.0852582794639201</v>
      </c>
      <c r="L183" s="53"/>
      <c r="M183" s="74">
        <v>44011</v>
      </c>
      <c r="N183" s="141">
        <v>1.3068995642420409</v>
      </c>
      <c r="O183" s="141">
        <v>0.2780155792531524</v>
      </c>
      <c r="P183" s="141">
        <v>1.0233696507244681</v>
      </c>
      <c r="Q183" s="141">
        <v>0.75751090811083388</v>
      </c>
      <c r="R183" s="141">
        <v>0.17130309245485259</v>
      </c>
      <c r="S183" s="141">
        <v>0.12652328469199189</v>
      </c>
      <c r="T183" s="141">
        <v>0.10395198210173449</v>
      </c>
      <c r="U183" s="141">
        <v>1.5687816608904375</v>
      </c>
      <c r="V183" s="145">
        <v>5.336355722469512</v>
      </c>
      <c r="AK183" s="103">
        <v>43645</v>
      </c>
      <c r="AL183" s="118">
        <v>0.10617010324998169</v>
      </c>
      <c r="AM183" s="118">
        <v>8.8007269352766371E-2</v>
      </c>
      <c r="AN183" s="118">
        <v>7.3030651475464392E-2</v>
      </c>
      <c r="AO183" s="118">
        <v>7.7319822689452533E-2</v>
      </c>
      <c r="AP183" s="136">
        <v>5.9100481995165891E-2</v>
      </c>
      <c r="AR183" s="74">
        <v>44011</v>
      </c>
      <c r="AS183" s="141">
        <v>0.17695086899755061</v>
      </c>
      <c r="AT183" s="141">
        <v>0.105475742657114</v>
      </c>
      <c r="AU183" s="141">
        <v>0.10959629058738569</v>
      </c>
      <c r="AV183" s="141">
        <v>7.9923559250920317E-2</v>
      </c>
      <c r="AW183" s="142">
        <v>5.9653127758170638E-2</v>
      </c>
    </row>
    <row r="184" spans="2:49">
      <c r="B184" s="74">
        <v>43646</v>
      </c>
      <c r="C184" s="117">
        <v>1.3112926298683731</v>
      </c>
      <c r="D184" s="117">
        <v>0.27883148107820144</v>
      </c>
      <c r="E184" s="117">
        <v>0.99932173720581086</v>
      </c>
      <c r="F184" s="117">
        <v>0.60366845872040265</v>
      </c>
      <c r="G184" s="117">
        <v>0.1642884481997535</v>
      </c>
      <c r="H184" s="117">
        <v>0.12552020917549481</v>
      </c>
      <c r="I184" s="117">
        <v>0.10395198210173449</v>
      </c>
      <c r="J184" s="117">
        <v>1.5235557868775569</v>
      </c>
      <c r="K184" s="79">
        <v>5.1104307332273278</v>
      </c>
      <c r="L184" s="53"/>
      <c r="M184" s="74">
        <v>44012</v>
      </c>
      <c r="N184" s="141">
        <v>1.3042673436814638</v>
      </c>
      <c r="O184" s="141">
        <v>0.27124191575686768</v>
      </c>
      <c r="P184" s="141">
        <v>1.0156429232991371</v>
      </c>
      <c r="Q184" s="141">
        <v>0.72631035092371676</v>
      </c>
      <c r="R184" s="141">
        <v>0.1562507333560712</v>
      </c>
      <c r="S184" s="141">
        <v>0.12320120957193009</v>
      </c>
      <c r="T184" s="141">
        <v>0.10395198210173449</v>
      </c>
      <c r="U184" s="141">
        <v>1.5393148889216772</v>
      </c>
      <c r="V184" s="145">
        <v>5.240181347612598</v>
      </c>
      <c r="AK184" s="103">
        <v>43646</v>
      </c>
      <c r="AL184" s="118">
        <v>0.1209693259146682</v>
      </c>
      <c r="AM184" s="118">
        <v>8.9038083272833662E-2</v>
      </c>
      <c r="AN184" s="118">
        <v>7.2955477064431104E-2</v>
      </c>
      <c r="AO184" s="118">
        <v>7.7242045453031677E-2</v>
      </c>
      <c r="AP184" s="136">
        <v>5.934784857709359E-2</v>
      </c>
      <c r="AR184" s="74">
        <v>44012</v>
      </c>
      <c r="AS184" s="141">
        <v>0.1607476756881524</v>
      </c>
      <c r="AT184" s="141">
        <v>9.34855343793939E-2</v>
      </c>
      <c r="AU184" s="141">
        <v>0.1135029536763015</v>
      </c>
      <c r="AV184" s="141">
        <v>7.94643779387956E-2</v>
      </c>
      <c r="AW184" s="142">
        <v>5.874830757300871E-2</v>
      </c>
    </row>
    <row r="185" spans="2:49">
      <c r="B185" s="74">
        <v>43647</v>
      </c>
      <c r="C185" s="117">
        <v>1.260461709558063</v>
      </c>
      <c r="D185" s="117">
        <v>0.27489614147483549</v>
      </c>
      <c r="E185" s="117">
        <v>0.96752495750908996</v>
      </c>
      <c r="F185" s="117">
        <v>0.62188157120718879</v>
      </c>
      <c r="G185" s="117">
        <v>0.1229480917174002</v>
      </c>
      <c r="H185" s="117">
        <v>0.12180155136280391</v>
      </c>
      <c r="I185" s="117">
        <v>0.10059869235651721</v>
      </c>
      <c r="J185" s="117">
        <v>1.559114104926673</v>
      </c>
      <c r="K185" s="79">
        <v>5.029226820112572</v>
      </c>
      <c r="L185" s="53"/>
      <c r="M185" s="74">
        <v>44013</v>
      </c>
      <c r="N185" s="141">
        <v>1.262493248236642</v>
      </c>
      <c r="O185" s="141">
        <v>0.26228238580207908</v>
      </c>
      <c r="P185" s="141">
        <v>0.98473342004579456</v>
      </c>
      <c r="Q185" s="141">
        <v>0.6407656706301933</v>
      </c>
      <c r="R185" s="141">
        <v>0.13111045411262198</v>
      </c>
      <c r="S185" s="141">
        <v>0.11863932862669301</v>
      </c>
      <c r="T185" s="141">
        <v>0.10059869235651721</v>
      </c>
      <c r="U185" s="141">
        <v>1.5465466915652839</v>
      </c>
      <c r="V185" s="145">
        <v>5.0471698913758249</v>
      </c>
      <c r="AK185" s="103">
        <v>43647</v>
      </c>
      <c r="AL185" s="118">
        <v>0.14312708910284289</v>
      </c>
      <c r="AM185" s="118">
        <v>9.0121455631673217E-2</v>
      </c>
      <c r="AN185" s="118">
        <v>7.1912791027537795E-2</v>
      </c>
      <c r="AO185" s="118">
        <v>7.5450290086192862E-2</v>
      </c>
      <c r="AP185" s="136">
        <v>5.7723294943711201E-2</v>
      </c>
      <c r="AR185" s="74">
        <v>44013</v>
      </c>
      <c r="AS185" s="141">
        <v>0.14735297147013007</v>
      </c>
      <c r="AT185" s="141">
        <v>8.7388836099478673E-2</v>
      </c>
      <c r="AU185" s="141">
        <v>8.019954478757009E-2</v>
      </c>
      <c r="AV185" s="141">
        <v>7.7360016752793581E-2</v>
      </c>
      <c r="AW185" s="142">
        <v>5.7264614928636243E-2</v>
      </c>
    </row>
    <row r="186" spans="2:49">
      <c r="B186" s="74">
        <v>43648</v>
      </c>
      <c r="C186" s="117">
        <v>1.2587276157212939</v>
      </c>
      <c r="D186" s="117">
        <v>0.26780971368151396</v>
      </c>
      <c r="E186" s="117">
        <v>0.97307628050567829</v>
      </c>
      <c r="F186" s="117">
        <v>0.69072741498398027</v>
      </c>
      <c r="G186" s="117">
        <v>0.1156939455096824</v>
      </c>
      <c r="H186" s="117">
        <v>0.121134648262084</v>
      </c>
      <c r="I186" s="117">
        <v>0.10059869235651721</v>
      </c>
      <c r="J186" s="117">
        <v>1.5622650837862206</v>
      </c>
      <c r="K186" s="79">
        <v>5.0900333948069711</v>
      </c>
      <c r="L186" s="53"/>
      <c r="M186" s="74">
        <v>44014</v>
      </c>
      <c r="N186" s="141">
        <v>1.2615365273822481</v>
      </c>
      <c r="O186" s="141">
        <v>0.26162772202869411</v>
      </c>
      <c r="P186" s="141">
        <v>0.9810779709425389</v>
      </c>
      <c r="Q186" s="141">
        <v>0.6999869624650118</v>
      </c>
      <c r="R186" s="141">
        <v>0.1143470800188226</v>
      </c>
      <c r="S186" s="141">
        <v>0.12109750702260411</v>
      </c>
      <c r="T186" s="141">
        <v>0.10059869235651721</v>
      </c>
      <c r="U186" s="141">
        <v>1.5555024677353031</v>
      </c>
      <c r="V186" s="145">
        <v>5.0957749299517392</v>
      </c>
      <c r="AK186" s="103">
        <v>43648</v>
      </c>
      <c r="AL186" s="118">
        <v>0.15865957475434561</v>
      </c>
      <c r="AM186" s="118">
        <v>8.891475680616158E-2</v>
      </c>
      <c r="AN186" s="118">
        <v>0.10284344517759131</v>
      </c>
      <c r="AO186" s="118">
        <v>7.5991023454116846E-2</v>
      </c>
      <c r="AP186" s="136">
        <v>5.7414981363542429E-2</v>
      </c>
      <c r="AR186" s="74">
        <v>44014</v>
      </c>
      <c r="AS186" s="141">
        <v>0.16560929085660189</v>
      </c>
      <c r="AT186" s="141">
        <v>9.880373596144354E-2</v>
      </c>
      <c r="AU186" s="141">
        <v>9.3668770751125202E-2</v>
      </c>
      <c r="AV186" s="141">
        <v>7.773242483658481E-2</v>
      </c>
      <c r="AW186" s="142">
        <v>5.9938474503820359E-2</v>
      </c>
    </row>
    <row r="187" spans="2:49">
      <c r="B187" s="74">
        <v>43649</v>
      </c>
      <c r="C187" s="117">
        <v>1.262753752837632</v>
      </c>
      <c r="D187" s="117">
        <v>0.2631696233042386</v>
      </c>
      <c r="E187" s="117">
        <v>0.97636797006309406</v>
      </c>
      <c r="F187" s="117">
        <v>0.76982316086126268</v>
      </c>
      <c r="G187" s="117">
        <v>0.13005819815603911</v>
      </c>
      <c r="H187" s="117">
        <v>0.1206819103957095</v>
      </c>
      <c r="I187" s="117">
        <v>0.10059869235651721</v>
      </c>
      <c r="J187" s="117">
        <v>1.5375195215119242</v>
      </c>
      <c r="K187" s="79">
        <v>5.1609728294864174</v>
      </c>
      <c r="L187" s="53"/>
      <c r="M187" s="74">
        <v>44015</v>
      </c>
      <c r="N187" s="141">
        <v>1.2636616964934961</v>
      </c>
      <c r="O187" s="141">
        <v>0.26158239830949492</v>
      </c>
      <c r="P187" s="141">
        <v>0.97759642936330449</v>
      </c>
      <c r="Q187" s="141">
        <v>0.72231768505030924</v>
      </c>
      <c r="R187" s="141">
        <v>0.100676835582068</v>
      </c>
      <c r="S187" s="141">
        <v>0.12007229892395929</v>
      </c>
      <c r="T187" s="141">
        <v>0.10059869235651721</v>
      </c>
      <c r="U187" s="141">
        <v>1.5419192826821808</v>
      </c>
      <c r="V187" s="145">
        <v>5.0884253187613302</v>
      </c>
      <c r="AK187" s="103">
        <v>43649</v>
      </c>
      <c r="AL187" s="118">
        <v>0.14840706815360069</v>
      </c>
      <c r="AM187" s="118">
        <v>8.8086338387732152E-2</v>
      </c>
      <c r="AN187" s="118">
        <v>0.13989453794520071</v>
      </c>
      <c r="AO187" s="118">
        <v>7.7439715840983539E-2</v>
      </c>
      <c r="AP187" s="136">
        <v>5.6828867638934612E-2</v>
      </c>
      <c r="AR187" s="74">
        <v>44015</v>
      </c>
      <c r="AS187" s="141">
        <v>0.1611230618662467</v>
      </c>
      <c r="AT187" s="141">
        <v>0.10537727912232189</v>
      </c>
      <c r="AU187" s="141">
        <v>0.10647790673436129</v>
      </c>
      <c r="AV187" s="141">
        <v>7.9816059803198308E-2</v>
      </c>
      <c r="AW187" s="142">
        <v>5.9922675723285065E-2</v>
      </c>
    </row>
    <row r="188" spans="2:49">
      <c r="B188" s="74">
        <v>43650</v>
      </c>
      <c r="C188" s="117">
        <v>1.2597588279857959</v>
      </c>
      <c r="D188" s="117">
        <v>0.26591943782437277</v>
      </c>
      <c r="E188" s="117">
        <v>0.97118519961749028</v>
      </c>
      <c r="F188" s="117">
        <v>0.70590443712339412</v>
      </c>
      <c r="G188" s="117">
        <v>0.15379676692938821</v>
      </c>
      <c r="H188" s="117">
        <v>0.11986732604765239</v>
      </c>
      <c r="I188" s="117">
        <v>0.10059869235651721</v>
      </c>
      <c r="J188" s="117">
        <v>1.5641583253437465</v>
      </c>
      <c r="K188" s="79">
        <v>5.1411890132283578</v>
      </c>
      <c r="L188" s="53"/>
      <c r="M188" s="74">
        <v>44016</v>
      </c>
      <c r="N188" s="141">
        <v>1.260246869819466</v>
      </c>
      <c r="O188" s="141">
        <v>0.26415903407221036</v>
      </c>
      <c r="P188" s="141">
        <v>0.97245850482694218</v>
      </c>
      <c r="Q188" s="141">
        <v>0.63257212405802654</v>
      </c>
      <c r="R188" s="141">
        <v>9.7984531721856671E-2</v>
      </c>
      <c r="S188" s="141">
        <v>0.12054192745116871</v>
      </c>
      <c r="T188" s="141">
        <v>0.10059869235651721</v>
      </c>
      <c r="U188" s="141">
        <v>1.5176526694415189</v>
      </c>
      <c r="V188" s="145">
        <v>4.9662143537477066</v>
      </c>
      <c r="AK188" s="103">
        <v>43650</v>
      </c>
      <c r="AL188" s="118">
        <v>0.1265456966114086</v>
      </c>
      <c r="AM188" s="118">
        <v>8.6870043838480696E-2</v>
      </c>
      <c r="AN188" s="118">
        <v>0.1129224772132528</v>
      </c>
      <c r="AO188" s="118">
        <v>7.7557952290568333E-2</v>
      </c>
      <c r="AP188" s="136">
        <v>5.6808671356100147E-2</v>
      </c>
      <c r="AR188" s="74">
        <v>44016</v>
      </c>
      <c r="AS188" s="141">
        <v>0.1302645267088165</v>
      </c>
      <c r="AT188" s="141">
        <v>8.9526408597990589E-2</v>
      </c>
      <c r="AU188" s="141">
        <v>8.0387493712318528E-2</v>
      </c>
      <c r="AV188" s="141">
        <v>7.8663993519235018E-2</v>
      </c>
      <c r="AW188" s="142">
        <v>5.7671732912641147E-2</v>
      </c>
    </row>
    <row r="189" spans="2:49">
      <c r="B189" s="74">
        <v>43651</v>
      </c>
      <c r="C189" s="117">
        <v>1.267735142302209</v>
      </c>
      <c r="D189" s="117">
        <v>0.26392681803107476</v>
      </c>
      <c r="E189" s="117">
        <v>0.97138687514944122</v>
      </c>
      <c r="F189" s="117">
        <v>0.63137654083277972</v>
      </c>
      <c r="G189" s="117">
        <v>0.1527356093863258</v>
      </c>
      <c r="H189" s="117">
        <v>0.12098733242101151</v>
      </c>
      <c r="I189" s="117">
        <v>0.10059869235651721</v>
      </c>
      <c r="J189" s="117">
        <v>1.5654096446827015</v>
      </c>
      <c r="K189" s="79">
        <v>5.0741566551620609</v>
      </c>
      <c r="L189" s="53"/>
      <c r="M189" s="74">
        <v>44017</v>
      </c>
      <c r="N189" s="141">
        <v>1.2592380433890931</v>
      </c>
      <c r="O189" s="141">
        <v>0.26686489583698197</v>
      </c>
      <c r="P189" s="141">
        <v>0.9693780874073199</v>
      </c>
      <c r="Q189" s="141">
        <v>0.62196236942573502</v>
      </c>
      <c r="R189" s="141">
        <v>9.8816326205582394E-2</v>
      </c>
      <c r="S189" s="141">
        <v>0.1182510392999961</v>
      </c>
      <c r="T189" s="141">
        <v>0.10059869235651721</v>
      </c>
      <c r="U189" s="141">
        <v>1.5153252980399925</v>
      </c>
      <c r="V189" s="145">
        <v>4.9504347519612182</v>
      </c>
      <c r="AK189" s="103">
        <v>43651</v>
      </c>
      <c r="AL189" s="118">
        <v>0.11620520069449501</v>
      </c>
      <c r="AM189" s="118">
        <v>8.4811067906470874E-2</v>
      </c>
      <c r="AN189" s="118">
        <v>8.2068765049564993E-2</v>
      </c>
      <c r="AO189" s="118">
        <v>7.5782008918751184E-2</v>
      </c>
      <c r="AP189" s="136">
        <v>5.6851807170935562E-2</v>
      </c>
      <c r="AR189" s="74">
        <v>44017</v>
      </c>
      <c r="AS189" s="141">
        <v>0.14266038374729689</v>
      </c>
      <c r="AT189" s="141">
        <v>8.7698895930927015E-2</v>
      </c>
      <c r="AU189" s="141">
        <v>7.1702215638680608E-2</v>
      </c>
      <c r="AV189" s="141">
        <v>7.6185047085661664E-2</v>
      </c>
      <c r="AW189" s="142">
        <v>5.6845615900598043E-2</v>
      </c>
    </row>
    <row r="190" spans="2:49">
      <c r="B190" s="74">
        <v>43652</v>
      </c>
      <c r="C190" s="117">
        <v>1.2672986192522868</v>
      </c>
      <c r="D190" s="117">
        <v>0.26560721896348</v>
      </c>
      <c r="E190" s="117">
        <v>0.9720705312781015</v>
      </c>
      <c r="F190" s="117">
        <v>0.65649665463495588</v>
      </c>
      <c r="G190" s="117">
        <v>0.16260558975200709</v>
      </c>
      <c r="H190" s="117">
        <v>0.1198307956775448</v>
      </c>
      <c r="I190" s="117">
        <v>0.10059869235651721</v>
      </c>
      <c r="J190" s="117">
        <v>1.5461824695882098</v>
      </c>
      <c r="K190" s="79">
        <v>5.090690571503103</v>
      </c>
      <c r="L190" s="53"/>
      <c r="M190" s="74">
        <v>44018</v>
      </c>
      <c r="N190" s="141">
        <v>1.2570885907671501</v>
      </c>
      <c r="O190" s="141">
        <v>0.26559335142018486</v>
      </c>
      <c r="P190" s="141">
        <v>0.97007886107561714</v>
      </c>
      <c r="Q190" s="141">
        <v>0.79666247804449808</v>
      </c>
      <c r="R190" s="141">
        <v>9.8224819369212693E-2</v>
      </c>
      <c r="S190" s="141">
        <v>0.11800041371967561</v>
      </c>
      <c r="T190" s="141">
        <v>0.10059869235651721</v>
      </c>
      <c r="U190" s="141">
        <v>1.5496597193557298</v>
      </c>
      <c r="V190" s="145">
        <v>5.1559069261085853</v>
      </c>
      <c r="AK190" s="103">
        <v>43652</v>
      </c>
      <c r="AL190" s="118">
        <v>0.13407876963012991</v>
      </c>
      <c r="AM190" s="118">
        <v>8.5027793234241714E-2</v>
      </c>
      <c r="AN190" s="118">
        <v>9.2918437464605222E-2</v>
      </c>
      <c r="AO190" s="118">
        <v>7.6088630079076278E-2</v>
      </c>
      <c r="AP190" s="136">
        <v>5.6849787103426253E-2</v>
      </c>
      <c r="AR190" s="74">
        <v>44018</v>
      </c>
      <c r="AS190" s="141">
        <v>0.16561962258932789</v>
      </c>
      <c r="AT190" s="141">
        <v>0.1106459972715311</v>
      </c>
      <c r="AU190" s="141">
        <v>0.1555553828518989</v>
      </c>
      <c r="AV190" s="141">
        <v>7.6444258645679664E-2</v>
      </c>
      <c r="AW190" s="142">
        <v>5.7821666364183934E-2</v>
      </c>
    </row>
    <row r="191" spans="2:49">
      <c r="B191" s="74">
        <v>43653</v>
      </c>
      <c r="C191" s="117">
        <v>1.2675683997298541</v>
      </c>
      <c r="D191" s="117">
        <v>0.26294028011789949</v>
      </c>
      <c r="E191" s="117">
        <v>0.97316467056619071</v>
      </c>
      <c r="F191" s="117">
        <v>0.79400440124353211</v>
      </c>
      <c r="G191" s="117">
        <v>0.1521057833529951</v>
      </c>
      <c r="H191" s="117">
        <v>0.12195870447505991</v>
      </c>
      <c r="I191" s="117">
        <v>0.10059869235651721</v>
      </c>
      <c r="J191" s="117">
        <v>1.4929396119551581</v>
      </c>
      <c r="K191" s="79">
        <v>5.1652805437972065</v>
      </c>
      <c r="L191" s="53"/>
      <c r="M191" s="74">
        <v>44019</v>
      </c>
      <c r="N191" s="141">
        <v>1.255488200885803</v>
      </c>
      <c r="O191" s="141">
        <v>0.26261891714794888</v>
      </c>
      <c r="P191" s="141">
        <v>0.9742499803892567</v>
      </c>
      <c r="Q191" s="141">
        <v>0.90949454859370227</v>
      </c>
      <c r="R191" s="141">
        <v>9.9432351860355081E-2</v>
      </c>
      <c r="S191" s="141">
        <v>0.11803097362986691</v>
      </c>
      <c r="T191" s="141">
        <v>0.10059869235651721</v>
      </c>
      <c r="U191" s="141">
        <v>1.5294320239282786</v>
      </c>
      <c r="V191" s="145">
        <v>5.2493456887917294</v>
      </c>
      <c r="AK191" s="103">
        <v>43653</v>
      </c>
      <c r="AL191" s="118">
        <v>0.15126442177155261</v>
      </c>
      <c r="AM191" s="118">
        <v>8.9360478703411961E-2</v>
      </c>
      <c r="AN191" s="118">
        <v>0.1625703657223648</v>
      </c>
      <c r="AO191" s="118">
        <v>7.6900296125745143E-2</v>
      </c>
      <c r="AP191" s="136">
        <v>5.7011883621321903E-2</v>
      </c>
      <c r="AR191" s="74">
        <v>44019</v>
      </c>
      <c r="AS191" s="141">
        <v>0.1782772214864812</v>
      </c>
      <c r="AT191" s="141">
        <v>0.10626519972972641</v>
      </c>
      <c r="AU191" s="141">
        <v>0.1926236280882313</v>
      </c>
      <c r="AV191" s="141">
        <v>8.0416220285928805E-2</v>
      </c>
      <c r="AW191" s="142">
        <v>5.739115127348246E-2</v>
      </c>
    </row>
    <row r="192" spans="2:49">
      <c r="B192" s="74">
        <v>43654</v>
      </c>
      <c r="C192" s="117">
        <v>1.2749957906268339</v>
      </c>
      <c r="D192" s="117">
        <v>0.2618412330947677</v>
      </c>
      <c r="E192" s="117">
        <v>0.9749791201935204</v>
      </c>
      <c r="F192" s="117">
        <v>0.89435265569172528</v>
      </c>
      <c r="G192" s="117">
        <v>0.13806511209347722</v>
      </c>
      <c r="H192" s="117">
        <v>0.1215302873503277</v>
      </c>
      <c r="I192" s="117">
        <v>0.10059869235651721</v>
      </c>
      <c r="J192" s="117">
        <v>1.4847992712627336</v>
      </c>
      <c r="K192" s="79">
        <v>5.2511621626699032</v>
      </c>
      <c r="L192" s="53"/>
      <c r="M192" s="74">
        <v>44020</v>
      </c>
      <c r="N192" s="141">
        <v>1.255149647798643</v>
      </c>
      <c r="O192" s="141">
        <v>0.26100927860916129</v>
      </c>
      <c r="P192" s="141">
        <v>0.97227441313181084</v>
      </c>
      <c r="Q192" s="141">
        <v>0.87859925831938623</v>
      </c>
      <c r="R192" s="141">
        <v>0.1067376310083306</v>
      </c>
      <c r="S192" s="141">
        <v>0.118035533840826</v>
      </c>
      <c r="T192" s="141">
        <v>0.10059869235651721</v>
      </c>
      <c r="U192" s="141">
        <v>1.5514827142635079</v>
      </c>
      <c r="V192" s="145">
        <v>5.2438871693281834</v>
      </c>
      <c r="AK192" s="103">
        <v>43654</v>
      </c>
      <c r="AL192" s="118">
        <v>0.1469966216360942</v>
      </c>
      <c r="AM192" s="118">
        <v>9.3080799271950676E-2</v>
      </c>
      <c r="AN192" s="118">
        <v>0.21185372772689892</v>
      </c>
      <c r="AO192" s="118">
        <v>7.7640498509944075E-2</v>
      </c>
      <c r="AP192" s="136">
        <v>5.7213775066723017E-2</v>
      </c>
      <c r="AR192" s="74">
        <v>44020</v>
      </c>
      <c r="AS192" s="141">
        <v>0.16018147841945901</v>
      </c>
      <c r="AT192" s="141">
        <v>9.0652654288673737E-2</v>
      </c>
      <c r="AU192" s="141">
        <v>0.1897493371295913</v>
      </c>
      <c r="AV192" s="141">
        <v>7.8057821545877176E-2</v>
      </c>
      <c r="AW192" s="142">
        <v>5.686391213441748E-2</v>
      </c>
    </row>
    <row r="193" spans="2:49">
      <c r="B193" s="74">
        <v>43655</v>
      </c>
      <c r="C193" s="117">
        <v>1.2718725216261411</v>
      </c>
      <c r="D193" s="117">
        <v>0.2634057173859759</v>
      </c>
      <c r="E193" s="117">
        <v>0.97117297859470042</v>
      </c>
      <c r="F193" s="117">
        <v>0.86462203134572235</v>
      </c>
      <c r="G193" s="117">
        <v>0.1350284665056978</v>
      </c>
      <c r="H193" s="117">
        <v>0.12411742695184021</v>
      </c>
      <c r="I193" s="117">
        <v>0.10059869235651721</v>
      </c>
      <c r="J193" s="117">
        <v>1.470541124038651</v>
      </c>
      <c r="K193" s="79">
        <v>5.2013589588052458</v>
      </c>
      <c r="L193" s="53"/>
      <c r="M193" s="74">
        <v>44021</v>
      </c>
      <c r="N193" s="141">
        <v>1.260195014575999</v>
      </c>
      <c r="O193" s="141">
        <v>0.26112443228675314</v>
      </c>
      <c r="P193" s="141">
        <v>0.96948197151057092</v>
      </c>
      <c r="Q193" s="141">
        <v>0.71648781313210363</v>
      </c>
      <c r="R193" s="141">
        <v>0.12497440463595509</v>
      </c>
      <c r="S193" s="141">
        <v>0.1180090833700934</v>
      </c>
      <c r="T193" s="141">
        <v>0.10059869235651721</v>
      </c>
      <c r="U193" s="141">
        <v>1.5018864430449137</v>
      </c>
      <c r="V193" s="145">
        <v>5.0527578549129055</v>
      </c>
      <c r="AK193" s="103">
        <v>43655</v>
      </c>
      <c r="AL193" s="118">
        <v>0.12689151557274511</v>
      </c>
      <c r="AM193" s="118">
        <v>9.3816855967967391E-2</v>
      </c>
      <c r="AN193" s="118">
        <v>0.21506081513820721</v>
      </c>
      <c r="AO193" s="118">
        <v>7.8247054430319943E-2</v>
      </c>
      <c r="AP193" s="136">
        <v>5.7493024122599233E-2</v>
      </c>
      <c r="AR193" s="74">
        <v>44021</v>
      </c>
      <c r="AS193" s="141">
        <v>0.16043901032575078</v>
      </c>
      <c r="AT193" s="141">
        <v>8.6113909487549142E-2</v>
      </c>
      <c r="AU193" s="141">
        <v>0.1111610365730301</v>
      </c>
      <c r="AV193" s="141">
        <v>7.6295342386132212E-2</v>
      </c>
      <c r="AW193" s="142">
        <v>5.68948049764905E-2</v>
      </c>
    </row>
    <row r="194" spans="2:49">
      <c r="B194" s="74">
        <v>43656</v>
      </c>
      <c r="C194" s="117">
        <v>1.265479905951058</v>
      </c>
      <c r="D194" s="117">
        <v>0.26185615057241063</v>
      </c>
      <c r="E194" s="117">
        <v>0.96561834667051571</v>
      </c>
      <c r="F194" s="117">
        <v>0.757620019196523</v>
      </c>
      <c r="G194" s="117">
        <v>0.14684039916606439</v>
      </c>
      <c r="H194" s="117">
        <v>0.12027220118057269</v>
      </c>
      <c r="I194" s="117">
        <v>0.10059869235651721</v>
      </c>
      <c r="J194" s="117">
        <v>1.4289076901919882</v>
      </c>
      <c r="K194" s="79">
        <v>5.0471934052856486</v>
      </c>
      <c r="L194" s="53"/>
      <c r="M194" s="74">
        <v>44022</v>
      </c>
      <c r="N194" s="141">
        <v>1.2597701202082809</v>
      </c>
      <c r="O194" s="141">
        <v>0.26393897861869142</v>
      </c>
      <c r="P194" s="141">
        <v>0.96808305997226884</v>
      </c>
      <c r="Q194" s="141">
        <v>0.75116956174158223</v>
      </c>
      <c r="R194" s="141">
        <v>0.11477322240968629</v>
      </c>
      <c r="S194" s="141">
        <v>0.117921553864814</v>
      </c>
      <c r="T194" s="141">
        <v>0.10059869235651721</v>
      </c>
      <c r="U194" s="141">
        <v>1.4379501430414137</v>
      </c>
      <c r="V194" s="145">
        <v>5.0142053322132547</v>
      </c>
      <c r="AK194" s="103">
        <v>43656</v>
      </c>
      <c r="AL194" s="118">
        <v>0.1086554664348973</v>
      </c>
      <c r="AM194" s="118">
        <v>8.5901861327510695E-2</v>
      </c>
      <c r="AN194" s="118">
        <v>0.15569449191778778</v>
      </c>
      <c r="AO194" s="118">
        <v>7.8382260392715356E-2</v>
      </c>
      <c r="AP194" s="136">
        <v>5.6854066101240289E-2</v>
      </c>
      <c r="AR194" s="74">
        <v>44022</v>
      </c>
      <c r="AS194" s="141">
        <v>0.17494388418082749</v>
      </c>
      <c r="AT194" s="141">
        <v>9.215751849431468E-2</v>
      </c>
      <c r="AU194" s="141">
        <v>0.12423966457259149</v>
      </c>
      <c r="AV194" s="141">
        <v>7.6414827623486767E-2</v>
      </c>
      <c r="AW194" s="142">
        <v>5.760867632983889E-2</v>
      </c>
    </row>
    <row r="195" spans="2:49">
      <c r="B195" s="74">
        <v>43657</v>
      </c>
      <c r="C195" s="117">
        <v>1.2678618372753621</v>
      </c>
      <c r="D195" s="117">
        <v>0.26387550243917912</v>
      </c>
      <c r="E195" s="117">
        <v>0.96395506288122368</v>
      </c>
      <c r="F195" s="117">
        <v>0.69686844950158133</v>
      </c>
      <c r="G195" s="117">
        <v>0.15775088186908329</v>
      </c>
      <c r="H195" s="117">
        <v>0.1245167767235487</v>
      </c>
      <c r="I195" s="117">
        <v>0.10059869235651721</v>
      </c>
      <c r="J195" s="117">
        <v>1.4222175089503404</v>
      </c>
      <c r="K195" s="79">
        <v>4.9976447119968359</v>
      </c>
      <c r="L195" s="53"/>
      <c r="M195" s="74">
        <v>44023</v>
      </c>
      <c r="N195" s="141">
        <v>1.2681955436121959</v>
      </c>
      <c r="O195" s="141">
        <v>0.26620551408950993</v>
      </c>
      <c r="P195" s="141">
        <v>0.96598216911190782</v>
      </c>
      <c r="Q195" s="141">
        <v>0.90752651895230463</v>
      </c>
      <c r="R195" s="141">
        <v>0.10405402043814289</v>
      </c>
      <c r="S195" s="141">
        <v>0.1182670131143841</v>
      </c>
      <c r="T195" s="141">
        <v>0.10059869235651721</v>
      </c>
      <c r="U195" s="141">
        <v>1.5189585379524062</v>
      </c>
      <c r="V195" s="145">
        <v>5.2497880096273679</v>
      </c>
      <c r="AK195" s="103">
        <v>43657</v>
      </c>
      <c r="AL195" s="118">
        <v>0.1087257806177111</v>
      </c>
      <c r="AM195" s="118">
        <v>8.6630388326881455E-2</v>
      </c>
      <c r="AN195" s="118">
        <v>0.131391145226433</v>
      </c>
      <c r="AO195" s="118">
        <v>8.0756359470410335E-2</v>
      </c>
      <c r="AP195" s="136">
        <v>5.6813801442978859E-2</v>
      </c>
      <c r="AR195" s="74">
        <v>44023</v>
      </c>
      <c r="AS195" s="141">
        <v>0.17281962975926002</v>
      </c>
      <c r="AT195" s="141">
        <v>0.10248833595281689</v>
      </c>
      <c r="AU195" s="141">
        <v>0.18884405862030321</v>
      </c>
      <c r="AV195" s="141">
        <v>7.9598994085656807E-2</v>
      </c>
      <c r="AW195" s="142">
        <v>5.7035443556262819E-2</v>
      </c>
    </row>
    <row r="196" spans="2:49">
      <c r="B196" s="74">
        <v>43658</v>
      </c>
      <c r="C196" s="117">
        <v>1.2636426966388661</v>
      </c>
      <c r="D196" s="117">
        <v>0.26309835976912793</v>
      </c>
      <c r="E196" s="117">
        <v>0.96428390497677308</v>
      </c>
      <c r="F196" s="117">
        <v>0.66893425495741365</v>
      </c>
      <c r="G196" s="117">
        <v>0.16050605096514881</v>
      </c>
      <c r="H196" s="117">
        <v>0.1204584172825942</v>
      </c>
      <c r="I196" s="117">
        <v>0.10059869235651721</v>
      </c>
      <c r="J196" s="117">
        <v>1.408619868063413</v>
      </c>
      <c r="K196" s="79">
        <v>4.9501422450098538</v>
      </c>
      <c r="L196" s="53"/>
      <c r="M196" s="74">
        <v>44024</v>
      </c>
      <c r="N196" s="141">
        <v>1.2609233974672291</v>
      </c>
      <c r="O196" s="141">
        <v>0.26906795024209668</v>
      </c>
      <c r="P196" s="141">
        <v>0.96691057536545233</v>
      </c>
      <c r="Q196" s="141">
        <v>0.84002346094873181</v>
      </c>
      <c r="R196" s="141">
        <v>0.1060333977360461</v>
      </c>
      <c r="S196" s="141">
        <v>0.12014490955550229</v>
      </c>
      <c r="T196" s="141">
        <v>0.10059869235651721</v>
      </c>
      <c r="U196" s="141">
        <v>1.5701932707385553</v>
      </c>
      <c r="V196" s="145">
        <v>5.23389565441013</v>
      </c>
      <c r="AK196" s="103">
        <v>43658</v>
      </c>
      <c r="AL196" s="118">
        <v>0.1147097666749524</v>
      </c>
      <c r="AM196" s="118">
        <v>8.5047994848502811E-2</v>
      </c>
      <c r="AN196" s="118">
        <v>0.11322363965893839</v>
      </c>
      <c r="AO196" s="118">
        <v>7.984041569988945E-2</v>
      </c>
      <c r="AP196" s="136">
        <v>5.6752277330782294E-2</v>
      </c>
      <c r="AR196" s="74">
        <v>44024</v>
      </c>
      <c r="AS196" s="141">
        <v>0.14864904236532622</v>
      </c>
      <c r="AT196" s="141">
        <v>9.2301689382904839E-2</v>
      </c>
      <c r="AU196" s="141">
        <v>0.16366795064845602</v>
      </c>
      <c r="AV196" s="141">
        <v>8.0362571367006586E-2</v>
      </c>
      <c r="AW196" s="142">
        <v>5.6945574670390256E-2</v>
      </c>
    </row>
    <row r="197" spans="2:49">
      <c r="B197" s="74">
        <v>43659</v>
      </c>
      <c r="C197" s="117">
        <v>1.261708558975988</v>
      </c>
      <c r="D197" s="117">
        <v>0.26613606008213969</v>
      </c>
      <c r="E197" s="117">
        <v>0.96406585857770977</v>
      </c>
      <c r="F197" s="117">
        <v>0.72070440535728963</v>
      </c>
      <c r="G197" s="117">
        <v>0.1463100941624105</v>
      </c>
      <c r="H197" s="117">
        <v>0.1188508889048563</v>
      </c>
      <c r="I197" s="117">
        <v>0.10059869235651721</v>
      </c>
      <c r="J197" s="117">
        <v>1.4797257064897356</v>
      </c>
      <c r="K197" s="79">
        <v>5.0581002649066464</v>
      </c>
      <c r="L197" s="53"/>
      <c r="M197" s="74">
        <v>44025</v>
      </c>
      <c r="N197" s="141">
        <v>1.258483729542234</v>
      </c>
      <c r="O197" s="141">
        <v>0.26421187309899685</v>
      </c>
      <c r="P197" s="141">
        <v>0.96931204428508233</v>
      </c>
      <c r="Q197" s="141">
        <v>0.71713968996963129</v>
      </c>
      <c r="R197" s="141">
        <v>0.1095215460917057</v>
      </c>
      <c r="S197" s="141">
        <v>0.12131073629342259</v>
      </c>
      <c r="T197" s="141">
        <v>0.10059869235651721</v>
      </c>
      <c r="U197" s="141">
        <v>1.5624909129951723</v>
      </c>
      <c r="V197" s="145">
        <v>5.1030692246327618</v>
      </c>
      <c r="AK197" s="103">
        <v>43659</v>
      </c>
      <c r="AL197" s="118">
        <v>0.1254490122104617</v>
      </c>
      <c r="AM197" s="118">
        <v>8.7892307280420093E-2</v>
      </c>
      <c r="AN197" s="118">
        <v>0.1306084313332862</v>
      </c>
      <c r="AO197" s="118">
        <v>7.9629167448314456E-2</v>
      </c>
      <c r="AP197" s="136">
        <v>5.6762540875094657E-2</v>
      </c>
      <c r="AR197" s="74">
        <v>44025</v>
      </c>
      <c r="AS197" s="141">
        <v>0.1314881571729194</v>
      </c>
      <c r="AT197" s="141">
        <v>8.6966884229671221E-2</v>
      </c>
      <c r="AU197" s="141">
        <v>9.9637825571727262E-2</v>
      </c>
      <c r="AV197" s="141">
        <v>8.185531341309614E-2</v>
      </c>
      <c r="AW197" s="142">
        <v>5.7095297438921611E-2</v>
      </c>
    </row>
    <row r="198" spans="2:49">
      <c r="B198" s="74">
        <v>43660</v>
      </c>
      <c r="C198" s="117">
        <v>1.262928411538315</v>
      </c>
      <c r="D198" s="117">
        <v>0.26765969925017119</v>
      </c>
      <c r="E198" s="117">
        <v>0.96377530452843985</v>
      </c>
      <c r="F198" s="117">
        <v>0.79144174284148316</v>
      </c>
      <c r="G198" s="117">
        <v>0.13678354408804172</v>
      </c>
      <c r="H198" s="117">
        <v>0.1192508336846459</v>
      </c>
      <c r="I198" s="117">
        <v>0.10059869235651721</v>
      </c>
      <c r="J198" s="117">
        <v>1.5044681305653849</v>
      </c>
      <c r="K198" s="79">
        <v>5.1469063588529984</v>
      </c>
      <c r="L198" s="53"/>
      <c r="M198" s="74">
        <v>44026</v>
      </c>
      <c r="N198" s="141">
        <v>1.258465305026861</v>
      </c>
      <c r="O198" s="141">
        <v>0.26254368403973638</v>
      </c>
      <c r="P198" s="141">
        <v>0.9688214344016679</v>
      </c>
      <c r="Q198" s="141">
        <v>0.73522520166935479</v>
      </c>
      <c r="R198" s="141">
        <v>0.11515690142563351</v>
      </c>
      <c r="S198" s="141">
        <v>0.1193230924247886</v>
      </c>
      <c r="T198" s="141">
        <v>0.10059869235651721</v>
      </c>
      <c r="U198" s="141">
        <v>1.612774364031317</v>
      </c>
      <c r="V198" s="145">
        <v>5.1729086753758766</v>
      </c>
      <c r="AK198" s="103">
        <v>43660</v>
      </c>
      <c r="AL198" s="118">
        <v>0.1361732795587399</v>
      </c>
      <c r="AM198" s="118">
        <v>9.6770860558480165E-2</v>
      </c>
      <c r="AN198" s="118">
        <v>0.16724392287430662</v>
      </c>
      <c r="AO198" s="118">
        <v>8.0960930502061226E-2</v>
      </c>
      <c r="AP198" s="136">
        <v>5.6855536929738361E-2</v>
      </c>
      <c r="AR198" s="74">
        <v>44026</v>
      </c>
      <c r="AS198" s="141">
        <v>0.1510277703593747</v>
      </c>
      <c r="AT198" s="141">
        <v>9.4285414777141127E-2</v>
      </c>
      <c r="AU198" s="141">
        <v>0.1017711820695857</v>
      </c>
      <c r="AV198" s="141">
        <v>8.3267102988389435E-2</v>
      </c>
      <c r="AW198" s="142">
        <v>5.8283656411146537E-2</v>
      </c>
    </row>
    <row r="199" spans="2:49">
      <c r="B199" s="74">
        <v>43661</v>
      </c>
      <c r="C199" s="117">
        <v>1.2663380291910309</v>
      </c>
      <c r="D199" s="117">
        <v>0.26754667987436009</v>
      </c>
      <c r="E199" s="117">
        <v>0.96317582513138578</v>
      </c>
      <c r="F199" s="117">
        <v>0.80462224384888525</v>
      </c>
      <c r="G199" s="117">
        <v>0.13157677762721259</v>
      </c>
      <c r="H199" s="117">
        <v>0.1194613515929744</v>
      </c>
      <c r="I199" s="117">
        <v>0.10059869235651721</v>
      </c>
      <c r="J199" s="117">
        <v>1.4753869889137066</v>
      </c>
      <c r="K199" s="79">
        <v>5.1287065885360734</v>
      </c>
      <c r="L199" s="53"/>
      <c r="M199" s="74">
        <v>44027</v>
      </c>
      <c r="N199" s="141">
        <v>1.254969631907886</v>
      </c>
      <c r="O199" s="141">
        <v>0.26147323952079604</v>
      </c>
      <c r="P199" s="141">
        <v>0.96739327904755135</v>
      </c>
      <c r="Q199" s="141">
        <v>0.77655653100806055</v>
      </c>
      <c r="R199" s="141">
        <v>0.1196306988767811</v>
      </c>
      <c r="S199" s="141">
        <v>0.1233582851432366</v>
      </c>
      <c r="T199" s="141">
        <v>0.10059869235651721</v>
      </c>
      <c r="U199" s="141">
        <v>1.6259862552721911</v>
      </c>
      <c r="V199" s="145">
        <v>5.22996661313302</v>
      </c>
      <c r="AK199" s="103">
        <v>43661</v>
      </c>
      <c r="AL199" s="118">
        <v>0.134284945330615</v>
      </c>
      <c r="AM199" s="118">
        <v>9.8560561660166995E-2</v>
      </c>
      <c r="AN199" s="118">
        <v>0.171869748853656</v>
      </c>
      <c r="AO199" s="118">
        <v>8.985038920900168E-2</v>
      </c>
      <c r="AP199" s="136">
        <v>5.6996759744816862E-2</v>
      </c>
      <c r="AR199" s="74">
        <v>44027</v>
      </c>
      <c r="AS199" s="141">
        <v>0.15909405530848569</v>
      </c>
      <c r="AT199" s="141">
        <v>9.8468688440023142E-2</v>
      </c>
      <c r="AU199" s="141">
        <v>0.153419963998007</v>
      </c>
      <c r="AV199" s="141">
        <v>8.4525906475153526E-2</v>
      </c>
      <c r="AW199" s="142">
        <v>5.8287149935637057E-2</v>
      </c>
    </row>
    <row r="200" spans="2:49">
      <c r="B200" s="74">
        <v>43662</v>
      </c>
      <c r="C200" s="117">
        <v>1.259901571834924</v>
      </c>
      <c r="D200" s="117">
        <v>0.26686348409895921</v>
      </c>
      <c r="E200" s="117">
        <v>0.96387496913537252</v>
      </c>
      <c r="F200" s="117">
        <v>0.74575644424081211</v>
      </c>
      <c r="G200" s="117">
        <v>0.11708681569100721</v>
      </c>
      <c r="H200" s="117">
        <v>0.1185817360180394</v>
      </c>
      <c r="I200" s="117">
        <v>0.10059869235651721</v>
      </c>
      <c r="J200" s="117">
        <v>1.4827076661286582</v>
      </c>
      <c r="K200" s="79">
        <v>5.0553713795042903</v>
      </c>
      <c r="L200" s="53"/>
      <c r="M200" s="74">
        <v>44028</v>
      </c>
      <c r="N200" s="141">
        <v>1.258249870057057</v>
      </c>
      <c r="O200" s="141">
        <v>0.26178069024382516</v>
      </c>
      <c r="P200" s="141">
        <v>0.96611728682938647</v>
      </c>
      <c r="Q200" s="141">
        <v>0.79555389371742458</v>
      </c>
      <c r="R200" s="141">
        <v>0.1295449902159046</v>
      </c>
      <c r="S200" s="141">
        <v>0.1201597253154672</v>
      </c>
      <c r="T200" s="141">
        <v>0.10059869235651721</v>
      </c>
      <c r="U200" s="141">
        <v>1.6049003094063847</v>
      </c>
      <c r="V200" s="145">
        <v>5.2369054581419672</v>
      </c>
      <c r="AK200" s="103">
        <v>43662</v>
      </c>
      <c r="AL200" s="118">
        <v>0.1073057747649255</v>
      </c>
      <c r="AM200" s="118">
        <v>8.9717463284622392E-2</v>
      </c>
      <c r="AN200" s="118">
        <v>0.1548658692061762</v>
      </c>
      <c r="AO200" s="118">
        <v>7.9758854947808266E-2</v>
      </c>
      <c r="AP200" s="136">
        <v>5.703835446373752E-2</v>
      </c>
      <c r="AR200" s="74">
        <v>44028</v>
      </c>
      <c r="AS200" s="141">
        <v>0.11534586840622499</v>
      </c>
      <c r="AT200" s="141">
        <v>9.8616754114026733E-2</v>
      </c>
      <c r="AU200" s="141">
        <v>0.1894137849433421</v>
      </c>
      <c r="AV200" s="141">
        <v>8.1358422056104274E-2</v>
      </c>
      <c r="AW200" s="142">
        <v>5.7658065793748353E-2</v>
      </c>
    </row>
    <row r="201" spans="2:49">
      <c r="B201" s="74">
        <v>43663</v>
      </c>
      <c r="C201" s="117">
        <v>1.2572458418432191</v>
      </c>
      <c r="D201" s="117">
        <v>0.26253810833785179</v>
      </c>
      <c r="E201" s="117">
        <v>0.96454744283784877</v>
      </c>
      <c r="F201" s="117">
        <v>0.66215210048181461</v>
      </c>
      <c r="G201" s="117">
        <v>0.11625684381128509</v>
      </c>
      <c r="H201" s="117">
        <v>0.1179704863916521</v>
      </c>
      <c r="I201" s="117">
        <v>0.10059869235651721</v>
      </c>
      <c r="J201" s="117">
        <v>1.4496662548827632</v>
      </c>
      <c r="K201" s="79">
        <v>4.9309757709429523</v>
      </c>
      <c r="L201" s="53"/>
      <c r="M201" s="74">
        <v>44029</v>
      </c>
      <c r="N201" s="141">
        <v>1.260744831260874</v>
      </c>
      <c r="O201" s="141">
        <v>0.26191046894212139</v>
      </c>
      <c r="P201" s="141">
        <v>0.96846440134529355</v>
      </c>
      <c r="Q201" s="141">
        <v>0.68721548466384841</v>
      </c>
      <c r="R201" s="141">
        <v>0.1178014397122448</v>
      </c>
      <c r="S201" s="141">
        <v>0.119184678910618</v>
      </c>
      <c r="T201" s="141">
        <v>0.10059869235651721</v>
      </c>
      <c r="U201" s="141">
        <v>1.5855583155290807</v>
      </c>
      <c r="V201" s="145">
        <v>5.101478312720598</v>
      </c>
      <c r="AK201" s="103">
        <v>43663</v>
      </c>
      <c r="AL201" s="118">
        <v>0.1140845228186833</v>
      </c>
      <c r="AM201" s="118">
        <v>8.5893961869620769E-2</v>
      </c>
      <c r="AN201" s="118">
        <v>0.1081117431510219</v>
      </c>
      <c r="AO201" s="118">
        <v>7.8708920764282361E-2</v>
      </c>
      <c r="AP201" s="136">
        <v>5.7199286141669449E-2</v>
      </c>
      <c r="AR201" s="74">
        <v>44029</v>
      </c>
      <c r="AS201" s="141">
        <v>0.11125151915408781</v>
      </c>
      <c r="AT201" s="141">
        <v>8.9546969877557211E-2</v>
      </c>
      <c r="AU201" s="141">
        <v>0.1170971562621973</v>
      </c>
      <c r="AV201" s="141">
        <v>8.0710909951245635E-2</v>
      </c>
      <c r="AW201" s="142">
        <v>5.7384049945507075E-2</v>
      </c>
    </row>
    <row r="202" spans="2:49">
      <c r="B202" s="74">
        <v>43664</v>
      </c>
      <c r="C202" s="117">
        <v>1.258405686971708</v>
      </c>
      <c r="D202" s="117">
        <v>0.26481706166664021</v>
      </c>
      <c r="E202" s="117">
        <v>0.9668484728329787</v>
      </c>
      <c r="F202" s="117">
        <v>0.60738060163503527</v>
      </c>
      <c r="G202" s="117">
        <v>0.1119733359158885</v>
      </c>
      <c r="H202" s="117">
        <v>0.11798931887232141</v>
      </c>
      <c r="I202" s="117">
        <v>0.10059869235651721</v>
      </c>
      <c r="J202" s="117">
        <v>1.4338873894419315</v>
      </c>
      <c r="K202" s="79">
        <v>4.8619005596930212</v>
      </c>
      <c r="L202" s="53"/>
      <c r="M202" s="74">
        <v>44030</v>
      </c>
      <c r="N202" s="141">
        <v>1.269144890469905</v>
      </c>
      <c r="O202" s="141">
        <v>0.25997186278234979</v>
      </c>
      <c r="P202" s="141">
        <v>0.96661894872678666</v>
      </c>
      <c r="Q202" s="141">
        <v>0.63167925931757807</v>
      </c>
      <c r="R202" s="141">
        <v>0.11321171198368571</v>
      </c>
      <c r="S202" s="141">
        <v>0.11797850424578619</v>
      </c>
      <c r="T202" s="141">
        <v>0.10059869235651721</v>
      </c>
      <c r="U202" s="141">
        <v>1.4730578884827032</v>
      </c>
      <c r="V202" s="145">
        <v>4.9322617583653123</v>
      </c>
      <c r="AK202" s="103">
        <v>43664</v>
      </c>
      <c r="AL202" s="118">
        <v>0.11982842486378399</v>
      </c>
      <c r="AM202" s="118">
        <v>8.6608304255640353E-2</v>
      </c>
      <c r="AN202" s="118">
        <v>7.1207818367088657E-2</v>
      </c>
      <c r="AO202" s="118">
        <v>7.9311442206138047E-2</v>
      </c>
      <c r="AP202" s="136">
        <v>5.7119109917190984E-2</v>
      </c>
      <c r="AR202" s="74">
        <v>44030</v>
      </c>
      <c r="AS202" s="141">
        <v>0.12682249829819028</v>
      </c>
      <c r="AT202" s="141">
        <v>8.7169190537436672E-2</v>
      </c>
      <c r="AU202" s="141">
        <v>7.9455211604881892E-2</v>
      </c>
      <c r="AV202" s="141">
        <v>8.1961363431319559E-2</v>
      </c>
      <c r="AW202" s="142">
        <v>5.6883467750497352E-2</v>
      </c>
    </row>
    <row r="203" spans="2:49">
      <c r="B203" s="74">
        <v>43665</v>
      </c>
      <c r="C203" s="117">
        <v>1.259002413036584</v>
      </c>
      <c r="D203" s="117">
        <v>0.26732230305911708</v>
      </c>
      <c r="E203" s="117">
        <v>0.97118419044930149</v>
      </c>
      <c r="F203" s="117">
        <v>0.60876073058180258</v>
      </c>
      <c r="G203" s="117">
        <v>0.1170305798187142</v>
      </c>
      <c r="H203" s="117">
        <v>0.1180340456206872</v>
      </c>
      <c r="I203" s="117">
        <v>0.10059869235651721</v>
      </c>
      <c r="J203" s="117">
        <v>1.4365214862737972</v>
      </c>
      <c r="K203" s="79">
        <v>4.8784544411965207</v>
      </c>
      <c r="L203" s="53"/>
      <c r="M203" s="74">
        <v>44031</v>
      </c>
      <c r="N203" s="141">
        <v>1.2606386179133111</v>
      </c>
      <c r="O203" s="141">
        <v>0.26402014564489901</v>
      </c>
      <c r="P203" s="141">
        <v>0.96507826666768082</v>
      </c>
      <c r="Q203" s="141">
        <v>0.64361434348186342</v>
      </c>
      <c r="R203" s="141">
        <v>0.10543766505732301</v>
      </c>
      <c r="S203" s="141">
        <v>0.1178759901423888</v>
      </c>
      <c r="T203" s="141">
        <v>0.10059869235651721</v>
      </c>
      <c r="U203" s="141">
        <v>1.4130519538033297</v>
      </c>
      <c r="V203" s="145">
        <v>4.8703156750673129</v>
      </c>
      <c r="AK203" s="103">
        <v>43665</v>
      </c>
      <c r="AL203" s="118">
        <v>0.13814869944446281</v>
      </c>
      <c r="AM203" s="118">
        <v>8.4716881063145413E-2</v>
      </c>
      <c r="AN203" s="118">
        <v>7.1602795975885911E-2</v>
      </c>
      <c r="AO203" s="118">
        <v>7.8073849372735787E-2</v>
      </c>
      <c r="AP203" s="136">
        <v>5.6841085577672909E-2</v>
      </c>
      <c r="AR203" s="74">
        <v>44031</v>
      </c>
      <c r="AS203" s="141">
        <v>0.1570645844040105</v>
      </c>
      <c r="AT203" s="141">
        <v>8.7299595580307462E-2</v>
      </c>
      <c r="AU203" s="141">
        <v>7.0923548003371209E-2</v>
      </c>
      <c r="AV203" s="141">
        <v>7.9570632119670873E-2</v>
      </c>
      <c r="AW203" s="142">
        <v>5.6858226693553462E-2</v>
      </c>
    </row>
    <row r="204" spans="2:49">
      <c r="B204" s="74">
        <v>43666</v>
      </c>
      <c r="C204" s="117">
        <v>1.25594621325128</v>
      </c>
      <c r="D204" s="117">
        <v>0.26303400150308037</v>
      </c>
      <c r="E204" s="117">
        <v>0.96872889630312586</v>
      </c>
      <c r="F204" s="117">
        <v>0.57911484629687249</v>
      </c>
      <c r="G204" s="117">
        <v>0.11083492942162959</v>
      </c>
      <c r="H204" s="117">
        <v>0.1180285317158638</v>
      </c>
      <c r="I204" s="117">
        <v>0.10059869235651721</v>
      </c>
      <c r="J204" s="117">
        <v>1.4302736980556987</v>
      </c>
      <c r="K204" s="79">
        <v>4.8265598089040678</v>
      </c>
      <c r="L204" s="53"/>
      <c r="M204" s="74">
        <v>44032</v>
      </c>
      <c r="N204" s="141">
        <v>1.2625556102457769</v>
      </c>
      <c r="O204" s="141">
        <v>0.26512036759288127</v>
      </c>
      <c r="P204" s="141">
        <v>0.96693792173501136</v>
      </c>
      <c r="Q204" s="141">
        <v>0.68422792398475452</v>
      </c>
      <c r="R204" s="141">
        <v>0.10137578491985551</v>
      </c>
      <c r="S204" s="141">
        <v>0.1178621156735165</v>
      </c>
      <c r="T204" s="141">
        <v>0.10059869235651721</v>
      </c>
      <c r="U204" s="141">
        <v>1.4355503512369385</v>
      </c>
      <c r="V204" s="145">
        <v>4.9342287677452514</v>
      </c>
      <c r="AK204" s="103">
        <v>43666</v>
      </c>
      <c r="AL204" s="118">
        <v>0.11394391860036551</v>
      </c>
      <c r="AM204" s="118">
        <v>8.465501216394887E-2</v>
      </c>
      <c r="AN204" s="118">
        <v>7.0605884387579393E-2</v>
      </c>
      <c r="AO204" s="118">
        <v>7.6807410270220297E-2</v>
      </c>
      <c r="AP204" s="136">
        <v>5.678526700076076E-2</v>
      </c>
      <c r="AR204" s="74">
        <v>44032</v>
      </c>
      <c r="AS204" s="141">
        <v>0.1679595276228931</v>
      </c>
      <c r="AT204" s="141">
        <v>8.7302512876208188E-2</v>
      </c>
      <c r="AU204" s="141">
        <v>8.9146128282833303E-2</v>
      </c>
      <c r="AV204" s="141">
        <v>7.7178150287314284E-2</v>
      </c>
      <c r="AW204" s="142">
        <v>5.6869770484384234E-2</v>
      </c>
    </row>
    <row r="205" spans="2:49">
      <c r="B205" s="74">
        <v>43667</v>
      </c>
      <c r="C205" s="117">
        <v>1.2602975520366611</v>
      </c>
      <c r="D205" s="117">
        <v>0.26154806379678941</v>
      </c>
      <c r="E205" s="117">
        <v>0.96634183385466965</v>
      </c>
      <c r="F205" s="117">
        <v>0.57915550158561613</v>
      </c>
      <c r="G205" s="117">
        <v>0.10861972219256001</v>
      </c>
      <c r="H205" s="117">
        <v>0.11812419782399439</v>
      </c>
      <c r="I205" s="117">
        <v>0.10059869235651721</v>
      </c>
      <c r="J205" s="117">
        <v>1.4365781579944357</v>
      </c>
      <c r="K205" s="79">
        <v>4.8312637216412435</v>
      </c>
      <c r="L205" s="53"/>
      <c r="M205" s="74">
        <v>44033</v>
      </c>
      <c r="N205" s="141">
        <v>1.2598957225127461</v>
      </c>
      <c r="O205" s="141">
        <v>0.2776371533621278</v>
      </c>
      <c r="P205" s="141">
        <v>0.96785660184060573</v>
      </c>
      <c r="Q205" s="141">
        <v>0.73652709669620187</v>
      </c>
      <c r="R205" s="141">
        <v>0.1063024926479279</v>
      </c>
      <c r="S205" s="141">
        <v>0.1179011723353986</v>
      </c>
      <c r="T205" s="141">
        <v>0.10059869235651721</v>
      </c>
      <c r="U205" s="141">
        <v>1.4516112586260796</v>
      </c>
      <c r="V205" s="145">
        <v>5.018330190377605</v>
      </c>
      <c r="AK205" s="103">
        <v>43667</v>
      </c>
      <c r="AL205" s="118">
        <v>0.11441221458365521</v>
      </c>
      <c r="AM205" s="118">
        <v>8.4751981810677446E-2</v>
      </c>
      <c r="AN205" s="118">
        <v>7.1594245878784574E-2</v>
      </c>
      <c r="AO205" s="118">
        <v>7.6044460792592319E-2</v>
      </c>
      <c r="AP205" s="136">
        <v>5.6765158327557387E-2</v>
      </c>
      <c r="AR205" s="74">
        <v>44033</v>
      </c>
      <c r="AS205" s="141">
        <v>0.1613499518969346</v>
      </c>
      <c r="AT205" s="141">
        <v>8.9578837414790891E-2</v>
      </c>
      <c r="AU205" s="141">
        <v>0.1238351786200603</v>
      </c>
      <c r="AV205" s="141">
        <v>7.7013540683906812E-2</v>
      </c>
      <c r="AW205" s="142">
        <v>5.6834220727626561E-2</v>
      </c>
    </row>
    <row r="206" spans="2:49">
      <c r="B206" s="74">
        <v>43668</v>
      </c>
      <c r="C206" s="117">
        <v>1.259859323610941</v>
      </c>
      <c r="D206" s="117">
        <v>0.26168863202568926</v>
      </c>
      <c r="E206" s="117">
        <v>0.96373858914439958</v>
      </c>
      <c r="F206" s="117">
        <v>0.56389610769884768</v>
      </c>
      <c r="G206" s="117">
        <v>0.1102717631347766</v>
      </c>
      <c r="H206" s="117">
        <v>0.1184428878648433</v>
      </c>
      <c r="I206" s="117">
        <v>0.10059869235651721</v>
      </c>
      <c r="J206" s="117">
        <v>1.4782405591027798</v>
      </c>
      <c r="K206" s="79">
        <v>4.8567365549387951</v>
      </c>
      <c r="L206" s="53"/>
      <c r="M206" s="74">
        <v>44034</v>
      </c>
      <c r="N206" s="141">
        <v>1.2560000330551959</v>
      </c>
      <c r="O206" s="141">
        <v>0.27008726065575633</v>
      </c>
      <c r="P206" s="141">
        <v>0.96815902165342427</v>
      </c>
      <c r="Q206" s="141">
        <v>0.7215358269770048</v>
      </c>
      <c r="R206" s="141">
        <v>0.1161771298799029</v>
      </c>
      <c r="S206" s="141">
        <v>0.11799730402659959</v>
      </c>
      <c r="T206" s="141">
        <v>0.10059869235651721</v>
      </c>
      <c r="U206" s="141">
        <v>1.4846583347737963</v>
      </c>
      <c r="V206" s="145">
        <v>5.0352136033781978</v>
      </c>
      <c r="AK206" s="103">
        <v>43668</v>
      </c>
      <c r="AL206" s="118">
        <v>9.9911145145520283E-2</v>
      </c>
      <c r="AM206" s="118">
        <v>8.4490801499045032E-2</v>
      </c>
      <c r="AN206" s="118">
        <v>7.3621944291211175E-2</v>
      </c>
      <c r="AO206" s="118">
        <v>7.5304703414207391E-2</v>
      </c>
      <c r="AP206" s="136">
        <v>5.675138614205473E-2</v>
      </c>
      <c r="AR206" s="74">
        <v>44034</v>
      </c>
      <c r="AS206" s="141">
        <v>0.13145999215230278</v>
      </c>
      <c r="AT206" s="141">
        <v>8.9079529988473932E-2</v>
      </c>
      <c r="AU206" s="141">
        <v>0.1253206657395827</v>
      </c>
      <c r="AV206" s="141">
        <v>7.6914061136444861E-2</v>
      </c>
      <c r="AW206" s="142">
        <v>5.6784780784110284E-2</v>
      </c>
    </row>
    <row r="207" spans="2:49">
      <c r="B207" s="74">
        <v>43669</v>
      </c>
      <c r="C207" s="117">
        <v>1.258673163012751</v>
      </c>
      <c r="D207" s="117">
        <v>0.25967659875543608</v>
      </c>
      <c r="E207" s="117">
        <v>0.9638987411584875</v>
      </c>
      <c r="F207" s="117">
        <v>0.56138090022282494</v>
      </c>
      <c r="G207" s="117">
        <v>0.10967394333921369</v>
      </c>
      <c r="H207" s="117">
        <v>0.1182130846362095</v>
      </c>
      <c r="I207" s="117">
        <v>0.10059869235651721</v>
      </c>
      <c r="J207" s="117">
        <v>1.4885849035639329</v>
      </c>
      <c r="K207" s="79">
        <v>4.8607000270453735</v>
      </c>
      <c r="L207" s="53"/>
      <c r="M207" s="74">
        <v>44035</v>
      </c>
      <c r="N207" s="141">
        <v>1.2585319263528321</v>
      </c>
      <c r="O207" s="141">
        <v>0.26372193403879041</v>
      </c>
      <c r="P207" s="141">
        <v>0.96921421128629437</v>
      </c>
      <c r="Q207" s="141">
        <v>0.64722247454019677</v>
      </c>
      <c r="R207" s="141">
        <v>0.14394799042587952</v>
      </c>
      <c r="S207" s="141">
        <v>0.1183628038120205</v>
      </c>
      <c r="T207" s="141">
        <v>0.10059869235651721</v>
      </c>
      <c r="U207" s="141">
        <v>1.5456230659566788</v>
      </c>
      <c r="V207" s="145">
        <v>5.0472230987692086</v>
      </c>
      <c r="AK207" s="103">
        <v>43669</v>
      </c>
      <c r="AL207" s="118">
        <v>9.9778455015431894E-2</v>
      </c>
      <c r="AM207" s="118">
        <v>8.4337830051043214E-2</v>
      </c>
      <c r="AN207" s="118">
        <v>7.0604380771102204E-2</v>
      </c>
      <c r="AO207" s="118">
        <v>7.4863445323039138E-2</v>
      </c>
      <c r="AP207" s="136">
        <v>5.677254959360313E-2</v>
      </c>
      <c r="AR207" s="74">
        <v>44035</v>
      </c>
      <c r="AS207" s="141">
        <v>0.1260569950028369</v>
      </c>
      <c r="AT207" s="141">
        <v>8.6226579891711452E-2</v>
      </c>
      <c r="AU207" s="141">
        <v>8.2589082095519184E-2</v>
      </c>
      <c r="AV207" s="141">
        <v>7.7334846401821852E-2</v>
      </c>
      <c r="AW207" s="142">
        <v>5.6905540141763959E-2</v>
      </c>
    </row>
    <row r="208" spans="2:49">
      <c r="B208" s="74">
        <v>43670</v>
      </c>
      <c r="C208" s="117">
        <v>1.262872657918872</v>
      </c>
      <c r="D208" s="117">
        <v>0.25963898557384868</v>
      </c>
      <c r="E208" s="117">
        <v>0.9646092845412445</v>
      </c>
      <c r="F208" s="117">
        <v>0.55884575786654167</v>
      </c>
      <c r="G208" s="117">
        <v>0.11025398630269111</v>
      </c>
      <c r="H208" s="117">
        <v>0.117848905280889</v>
      </c>
      <c r="I208" s="117">
        <v>0.10059869235651721</v>
      </c>
      <c r="J208" s="117">
        <v>1.526283751386498</v>
      </c>
      <c r="K208" s="79">
        <v>4.9009520212271021</v>
      </c>
      <c r="L208" s="53"/>
      <c r="M208" s="74">
        <v>44036</v>
      </c>
      <c r="N208" s="141">
        <v>1.2583980928732501</v>
      </c>
      <c r="O208" s="141">
        <v>0.26040006683122274</v>
      </c>
      <c r="P208" s="141">
        <v>0.97066832418545668</v>
      </c>
      <c r="Q208" s="141">
        <v>0.60753263024737081</v>
      </c>
      <c r="R208" s="141">
        <v>0.144907711777394</v>
      </c>
      <c r="S208" s="141">
        <v>0.1184482891560187</v>
      </c>
      <c r="T208" s="141">
        <v>0.10059869235651721</v>
      </c>
      <c r="U208" s="141">
        <v>1.5884125509836347</v>
      </c>
      <c r="V208" s="145">
        <v>5.0493663584108646</v>
      </c>
      <c r="AK208" s="103">
        <v>43670</v>
      </c>
      <c r="AL208" s="118">
        <v>9.9842783795316026E-2</v>
      </c>
      <c r="AM208" s="118">
        <v>8.4341554198725466E-2</v>
      </c>
      <c r="AN208" s="118">
        <v>7.0602074578481722E-2</v>
      </c>
      <c r="AO208" s="118">
        <v>7.4664340883644695E-2</v>
      </c>
      <c r="AP208" s="136">
        <v>5.6761473919970079E-2</v>
      </c>
      <c r="AR208" s="74">
        <v>44036</v>
      </c>
      <c r="AS208" s="141">
        <v>0.1176778639029708</v>
      </c>
      <c r="AT208" s="141">
        <v>8.5710187004880714E-2</v>
      </c>
      <c r="AU208" s="141">
        <v>7.3382438693442922E-2</v>
      </c>
      <c r="AV208" s="141">
        <v>8.1662331321838366E-2</v>
      </c>
      <c r="AW208" s="142">
        <v>5.7078934410671155E-2</v>
      </c>
    </row>
    <row r="209" spans="2:49">
      <c r="B209" s="74">
        <v>43671</v>
      </c>
      <c r="C209" s="117">
        <v>1.2589746117211049</v>
      </c>
      <c r="D209" s="117">
        <v>0.26383422950364782</v>
      </c>
      <c r="E209" s="117">
        <v>0.96356842974454537</v>
      </c>
      <c r="F209" s="117">
        <v>0.55790843686970182</v>
      </c>
      <c r="G209" s="117">
        <v>0.1030873125842728</v>
      </c>
      <c r="H209" s="117">
        <v>0.11792954315387669</v>
      </c>
      <c r="I209" s="117">
        <v>0.10059869235651721</v>
      </c>
      <c r="J209" s="117">
        <v>1.5095698737348549</v>
      </c>
      <c r="K209" s="79">
        <v>4.8754711296685214</v>
      </c>
      <c r="L209" s="53"/>
      <c r="M209" s="74">
        <v>44037</v>
      </c>
      <c r="N209" s="141">
        <v>1.2619319925891579</v>
      </c>
      <c r="O209" s="141">
        <v>0.26084243966541087</v>
      </c>
      <c r="P209" s="141">
        <v>0.97196712516982942</v>
      </c>
      <c r="Q209" s="141">
        <v>0.60093947668440539</v>
      </c>
      <c r="R209" s="141">
        <v>0.1243353309376085</v>
      </c>
      <c r="S209" s="141">
        <v>0.1185396625812942</v>
      </c>
      <c r="T209" s="141">
        <v>0.10059869235651721</v>
      </c>
      <c r="U209" s="141">
        <v>1.5660602646622452</v>
      </c>
      <c r="V209" s="145">
        <v>5.005214984646468</v>
      </c>
      <c r="AK209" s="103">
        <v>43671</v>
      </c>
      <c r="AL209" s="118">
        <v>9.9714016420943755E-2</v>
      </c>
      <c r="AM209" s="118">
        <v>8.4327544753338521E-2</v>
      </c>
      <c r="AN209" s="118">
        <v>7.0602074578481722E-2</v>
      </c>
      <c r="AO209" s="118">
        <v>7.4868820812025783E-2</v>
      </c>
      <c r="AP209" s="136">
        <v>5.6759850763200129E-2</v>
      </c>
      <c r="AR209" s="74">
        <v>44037</v>
      </c>
      <c r="AS209" s="141">
        <v>0.1216661910527376</v>
      </c>
      <c r="AT209" s="141">
        <v>8.5403007719126567E-2</v>
      </c>
      <c r="AU209" s="141">
        <v>7.1306682324194029E-2</v>
      </c>
      <c r="AV209" s="141">
        <v>7.8727089873198333E-2</v>
      </c>
      <c r="AW209" s="142">
        <v>5.6872609677143852E-2</v>
      </c>
    </row>
    <row r="210" spans="2:49">
      <c r="B210" s="74">
        <v>43672</v>
      </c>
      <c r="C210" s="117">
        <v>1.255760664282944</v>
      </c>
      <c r="D210" s="117">
        <v>0.26261187980246148</v>
      </c>
      <c r="E210" s="117">
        <v>0.96402451388435695</v>
      </c>
      <c r="F210" s="117">
        <v>0.56116858890433263</v>
      </c>
      <c r="G210" s="117">
        <v>0.10188497245155539</v>
      </c>
      <c r="H210" s="117">
        <v>0.1178441615801495</v>
      </c>
      <c r="I210" s="117">
        <v>0.10059869235651721</v>
      </c>
      <c r="J210" s="117">
        <v>1.4735329782720585</v>
      </c>
      <c r="K210" s="79">
        <v>4.8374264515343759</v>
      </c>
      <c r="L210" s="53"/>
      <c r="M210" s="74">
        <v>44038</v>
      </c>
      <c r="N210" s="141">
        <v>1.2595484207051819</v>
      </c>
      <c r="O210" s="141">
        <v>0.25971373575234169</v>
      </c>
      <c r="P210" s="141">
        <v>0.96598942010415645</v>
      </c>
      <c r="Q210" s="141">
        <v>0.61255644089513162</v>
      </c>
      <c r="R210" s="141">
        <v>0.10859464818800561</v>
      </c>
      <c r="S210" s="141">
        <v>0.11837966087863419</v>
      </c>
      <c r="T210" s="141">
        <v>0.10059869235651721</v>
      </c>
      <c r="U210" s="141">
        <v>1.4960163475492927</v>
      </c>
      <c r="V210" s="145">
        <v>4.921397366429261</v>
      </c>
      <c r="AK210" s="103">
        <v>43672</v>
      </c>
      <c r="AL210" s="118">
        <v>9.9927848722789911E-2</v>
      </c>
      <c r="AM210" s="118">
        <v>8.4494418740311245E-2</v>
      </c>
      <c r="AN210" s="118">
        <v>7.0602074578481722E-2</v>
      </c>
      <c r="AO210" s="118">
        <v>7.5576900036885525E-2</v>
      </c>
      <c r="AP210" s="136">
        <v>5.7478363597021985E-2</v>
      </c>
      <c r="AR210" s="74">
        <v>44038</v>
      </c>
      <c r="AS210" s="141">
        <v>0.13556190456203529</v>
      </c>
      <c r="AT210" s="141">
        <v>8.5955374932223744E-2</v>
      </c>
      <c r="AU210" s="141">
        <v>7.2770719526071628E-2</v>
      </c>
      <c r="AV210" s="141">
        <v>7.7784533259202815E-2</v>
      </c>
      <c r="AW210" s="142">
        <v>5.6814644274850404E-2</v>
      </c>
    </row>
    <row r="211" spans="2:49">
      <c r="B211" s="74">
        <v>43673</v>
      </c>
      <c r="C211" s="117">
        <v>1.2544988808416671</v>
      </c>
      <c r="D211" s="117">
        <v>0.26568159144154441</v>
      </c>
      <c r="E211" s="117">
        <v>0.96386128557709394</v>
      </c>
      <c r="F211" s="117">
        <v>0.60042134435212613</v>
      </c>
      <c r="G211" s="117">
        <v>0.10504678561362821</v>
      </c>
      <c r="H211" s="117">
        <v>0.1178434572403374</v>
      </c>
      <c r="I211" s="117">
        <v>0.10059869235651721</v>
      </c>
      <c r="J211" s="117">
        <v>1.4777009931500551</v>
      </c>
      <c r="K211" s="79">
        <v>4.8856530305729695</v>
      </c>
      <c r="L211" s="53"/>
      <c r="M211" s="74">
        <v>44039</v>
      </c>
      <c r="N211" s="141">
        <v>1.2563440966927981</v>
      </c>
      <c r="O211" s="141">
        <v>0.25959605548464548</v>
      </c>
      <c r="P211" s="141">
        <v>0.9659288854723036</v>
      </c>
      <c r="Q211" s="141">
        <v>0.61093624098460964</v>
      </c>
      <c r="R211" s="141">
        <v>0.10474689873813869</v>
      </c>
      <c r="S211" s="141">
        <v>0.11895020710659421</v>
      </c>
      <c r="T211" s="141">
        <v>0.10059869235651721</v>
      </c>
      <c r="U211" s="141">
        <v>1.4958916827174076</v>
      </c>
      <c r="V211" s="145">
        <v>4.9129927595530143</v>
      </c>
      <c r="AK211" s="103">
        <v>43673</v>
      </c>
      <c r="AL211" s="118">
        <v>0.1257595372087241</v>
      </c>
      <c r="AM211" s="118">
        <v>8.7832561376390283E-2</v>
      </c>
      <c r="AN211" s="118">
        <v>7.0619331045105357E-2</v>
      </c>
      <c r="AO211" s="118">
        <v>7.9050820889154272E-2</v>
      </c>
      <c r="AP211" s="136">
        <v>5.9608302223419778E-2</v>
      </c>
      <c r="AR211" s="74">
        <v>44039</v>
      </c>
      <c r="AS211" s="141">
        <v>0.1404730871674344</v>
      </c>
      <c r="AT211" s="141">
        <v>8.4828174833464887E-2</v>
      </c>
      <c r="AU211" s="141">
        <v>7.2886672312931902E-2</v>
      </c>
      <c r="AV211" s="141">
        <v>7.6600428851264321E-2</v>
      </c>
      <c r="AW211" s="142">
        <v>5.6756656573757336E-2</v>
      </c>
    </row>
    <row r="212" spans="2:49">
      <c r="B212" s="74">
        <v>43674</v>
      </c>
      <c r="C212" s="117">
        <v>1.2574119902197309</v>
      </c>
      <c r="D212" s="117">
        <v>0.26570689843815026</v>
      </c>
      <c r="E212" s="117">
        <v>0.96334856294483773</v>
      </c>
      <c r="F212" s="117">
        <v>0.61743959293613249</v>
      </c>
      <c r="G212" s="117">
        <v>0.11935350929065699</v>
      </c>
      <c r="H212" s="117">
        <v>0.1178465539353528</v>
      </c>
      <c r="I212" s="117">
        <v>0.10059869235651721</v>
      </c>
      <c r="J212" s="117">
        <v>1.4672886110698278</v>
      </c>
      <c r="K212" s="79">
        <v>4.9089944111912063</v>
      </c>
      <c r="L212" s="53"/>
      <c r="M212" s="74">
        <v>44040</v>
      </c>
      <c r="N212" s="141">
        <v>1.2569447978126429</v>
      </c>
      <c r="O212" s="141">
        <v>0.26044453385599176</v>
      </c>
      <c r="P212" s="141">
        <v>0.96706371786432199</v>
      </c>
      <c r="Q212" s="141">
        <v>0.6372891950588514</v>
      </c>
      <c r="R212" s="141">
        <v>0.1019992804277139</v>
      </c>
      <c r="S212" s="141">
        <v>0.1182565360885887</v>
      </c>
      <c r="T212" s="141">
        <v>0.10059869235651721</v>
      </c>
      <c r="U212" s="141">
        <v>1.5456946390782276</v>
      </c>
      <c r="V212" s="145">
        <v>4.9882913925428554</v>
      </c>
      <c r="AK212" s="103">
        <v>43674</v>
      </c>
      <c r="AL212" s="118">
        <v>0.1292372743030305</v>
      </c>
      <c r="AM212" s="118">
        <v>9.1972721133901605E-2</v>
      </c>
      <c r="AN212" s="118">
        <v>7.5109491449572893E-2</v>
      </c>
      <c r="AO212" s="118">
        <v>8.0050513574727075E-2</v>
      </c>
      <c r="AP212" s="136">
        <v>5.7888556150702847E-2</v>
      </c>
      <c r="AR212" s="74">
        <v>44040</v>
      </c>
      <c r="AS212" s="141">
        <v>0.1604369035650561</v>
      </c>
      <c r="AT212" s="141">
        <v>8.7356110935605497E-2</v>
      </c>
      <c r="AU212" s="141">
        <v>7.2243779704817185E-2</v>
      </c>
      <c r="AV212" s="141">
        <v>7.5286471045188111E-2</v>
      </c>
      <c r="AW212" s="142">
        <v>5.6826029683295011E-2</v>
      </c>
    </row>
    <row r="213" spans="2:49">
      <c r="B213" s="74">
        <v>43675</v>
      </c>
      <c r="C213" s="117">
        <v>1.257362013011968</v>
      </c>
      <c r="D213" s="117">
        <v>0.26001945060633608</v>
      </c>
      <c r="E213" s="117">
        <v>0.96363939194782688</v>
      </c>
      <c r="F213" s="117">
        <v>0.58090784600558276</v>
      </c>
      <c r="G213" s="117">
        <v>0.18620104375548199</v>
      </c>
      <c r="H213" s="117">
        <v>0.1178434572403374</v>
      </c>
      <c r="I213" s="117">
        <v>0.10059869235651721</v>
      </c>
      <c r="J213" s="117">
        <v>1.4034291432341532</v>
      </c>
      <c r="K213" s="79">
        <v>4.8700010381582031</v>
      </c>
      <c r="L213" s="53"/>
      <c r="M213" s="74">
        <v>44041</v>
      </c>
      <c r="N213" s="141">
        <v>1.2586974123750541</v>
      </c>
      <c r="O213" s="141">
        <v>0.26159940643975421</v>
      </c>
      <c r="P213" s="141">
        <v>0.96674050941224576</v>
      </c>
      <c r="Q213" s="141">
        <v>0.67693644831336053</v>
      </c>
      <c r="R213" s="141">
        <v>0.1046171732835259</v>
      </c>
      <c r="S213" s="141">
        <v>0.11804178822368259</v>
      </c>
      <c r="T213" s="141">
        <v>0.10059869235651721</v>
      </c>
      <c r="U213" s="141">
        <v>1.5376340245331552</v>
      </c>
      <c r="V213" s="145">
        <v>5.0248654549372951</v>
      </c>
      <c r="AK213" s="103">
        <v>43675</v>
      </c>
      <c r="AL213" s="118">
        <v>0.1079118002030966</v>
      </c>
      <c r="AM213" s="118">
        <v>8.5417541609570491E-2</v>
      </c>
      <c r="AN213" s="118">
        <v>7.2709635768674882E-2</v>
      </c>
      <c r="AO213" s="118">
        <v>7.6889093952748039E-2</v>
      </c>
      <c r="AP213" s="136">
        <v>5.7619164203092946E-2</v>
      </c>
      <c r="AR213" s="74">
        <v>44041</v>
      </c>
      <c r="AS213" s="141">
        <v>0.15125574046540372</v>
      </c>
      <c r="AT213" s="141">
        <v>8.9279474489857416E-2</v>
      </c>
      <c r="AU213" s="141">
        <v>9.8539952321728505E-2</v>
      </c>
      <c r="AV213" s="141">
        <v>7.5372805177778932E-2</v>
      </c>
      <c r="AW213" s="142">
        <v>5.6762886521054462E-2</v>
      </c>
    </row>
    <row r="214" spans="2:49">
      <c r="B214" s="74">
        <v>43676</v>
      </c>
      <c r="C214" s="117">
        <v>1.2581250702686</v>
      </c>
      <c r="D214" s="117">
        <v>0.25981778947872519</v>
      </c>
      <c r="E214" s="117">
        <v>0.96627559891378245</v>
      </c>
      <c r="F214" s="117">
        <v>0.5888518339087716</v>
      </c>
      <c r="G214" s="117">
        <v>0.2016727653917032</v>
      </c>
      <c r="H214" s="117">
        <v>0.1178434572403374</v>
      </c>
      <c r="I214" s="117">
        <v>0.10059869235651721</v>
      </c>
      <c r="J214" s="117">
        <v>1.4026413531398916</v>
      </c>
      <c r="K214" s="79">
        <v>4.8958265606983282</v>
      </c>
      <c r="L214" s="53"/>
      <c r="M214" s="75">
        <v>44042</v>
      </c>
      <c r="N214" s="143">
        <v>1.2585773646516449</v>
      </c>
      <c r="O214" s="143">
        <v>0.26022829339325571</v>
      </c>
      <c r="P214" s="143">
        <v>0.96619861303479815</v>
      </c>
      <c r="Q214" s="143">
        <v>0.60817115052778525</v>
      </c>
      <c r="R214" s="143">
        <v>0.11256777502237461</v>
      </c>
      <c r="S214" s="143">
        <v>0.1178498329810008</v>
      </c>
      <c r="T214" s="143">
        <v>0.10059869235651721</v>
      </c>
      <c r="U214" s="143">
        <v>1.4870833108956605</v>
      </c>
      <c r="V214" s="146">
        <v>4.9112750328630375</v>
      </c>
      <c r="AK214" s="103">
        <v>43676</v>
      </c>
      <c r="AL214" s="118">
        <v>0.11308060703820461</v>
      </c>
      <c r="AM214" s="118">
        <v>8.6585748303476595E-2</v>
      </c>
      <c r="AN214" s="118">
        <v>7.060316609201274E-2</v>
      </c>
      <c r="AO214" s="118">
        <v>7.6124058743093567E-2</v>
      </c>
      <c r="AP214" s="136">
        <v>5.8798248733135577E-2</v>
      </c>
      <c r="AR214" s="75">
        <v>44042</v>
      </c>
      <c r="AS214" s="143">
        <v>0.11425169784865259</v>
      </c>
      <c r="AT214" s="143">
        <v>8.4372670759667853E-2</v>
      </c>
      <c r="AU214" s="143">
        <v>8.9716918157325687E-2</v>
      </c>
      <c r="AV214" s="143">
        <v>7.50969612075124E-2</v>
      </c>
      <c r="AW214" s="144">
        <v>5.6768557999277616E-2</v>
      </c>
    </row>
    <row r="215" spans="2:49">
      <c r="B215" s="74">
        <v>43677</v>
      </c>
      <c r="C215" s="117">
        <v>1.2587482657258999</v>
      </c>
      <c r="D215" s="117">
        <v>0.2610532897134461</v>
      </c>
      <c r="E215" s="117">
        <v>0.96487965038283574</v>
      </c>
      <c r="F215" s="117">
        <v>0.60172185500821951</v>
      </c>
      <c r="G215" s="117">
        <v>0.20911459650971012</v>
      </c>
      <c r="H215" s="117">
        <v>0.1178456083858557</v>
      </c>
      <c r="I215" s="117">
        <v>0.10059869235651721</v>
      </c>
      <c r="J215" s="117">
        <v>1.3868243610776279</v>
      </c>
      <c r="K215" s="79">
        <v>4.9007863191601118</v>
      </c>
      <c r="L215" s="53"/>
      <c r="AK215" s="103">
        <v>43677</v>
      </c>
      <c r="AL215" s="118">
        <v>0.11361458574768289</v>
      </c>
      <c r="AM215" s="118">
        <v>8.8605573012916272E-2</v>
      </c>
      <c r="AN215" s="118">
        <v>7.4090599313155009E-2</v>
      </c>
      <c r="AO215" s="118">
        <v>7.7196946520223131E-2</v>
      </c>
      <c r="AP215" s="136">
        <v>5.8069631979897632E-2</v>
      </c>
    </row>
    <row r="216" spans="2:49">
      <c r="B216" s="74">
        <v>43678</v>
      </c>
      <c r="C216" s="117">
        <v>1.2572453026614618</v>
      </c>
      <c r="D216" s="117">
        <v>0.26489506358428971</v>
      </c>
      <c r="E216" s="117">
        <v>0.9641869292632832</v>
      </c>
      <c r="F216" s="117">
        <v>0.59266469016566825</v>
      </c>
      <c r="G216" s="117">
        <v>0.1981787108177675</v>
      </c>
      <c r="H216" s="117">
        <v>0.1178442659406423</v>
      </c>
      <c r="I216" s="117">
        <v>0.10059869235651721</v>
      </c>
      <c r="J216" s="117">
        <v>1.4008583271708863</v>
      </c>
      <c r="K216" s="79">
        <v>4.8964719819605165</v>
      </c>
      <c r="L216" s="53"/>
      <c r="AK216" s="103">
        <v>43678</v>
      </c>
      <c r="AL216" s="118">
        <v>0.10715980591458919</v>
      </c>
      <c r="AM216" s="118">
        <v>8.6449260584838025E-2</v>
      </c>
      <c r="AN216" s="118">
        <v>7.2959065283017682E-2</v>
      </c>
      <c r="AO216" s="118">
        <v>7.6890854398999592E-2</v>
      </c>
      <c r="AP216" s="136">
        <v>5.7018258672802406E-2</v>
      </c>
    </row>
    <row r="217" spans="2:49">
      <c r="B217" s="74">
        <v>43679</v>
      </c>
      <c r="C217" s="117">
        <v>1.2627593465202449</v>
      </c>
      <c r="D217" s="117">
        <v>0.26244855011808899</v>
      </c>
      <c r="E217" s="117">
        <v>0.96313141210706965</v>
      </c>
      <c r="F217" s="117">
        <v>0.59286541511793645</v>
      </c>
      <c r="G217" s="117">
        <v>0.1904304885926334</v>
      </c>
      <c r="H217" s="117">
        <v>0.1178434572403374</v>
      </c>
      <c r="I217" s="117">
        <v>0.10059869235651721</v>
      </c>
      <c r="J217" s="117">
        <v>1.4333460203861323</v>
      </c>
      <c r="K217" s="79">
        <v>4.9234233824389602</v>
      </c>
      <c r="L217" s="53"/>
      <c r="AK217" s="103">
        <v>43679</v>
      </c>
      <c r="AL217" s="118">
        <v>0.1066738898845174</v>
      </c>
      <c r="AM217" s="118">
        <v>8.5363921566050091E-2</v>
      </c>
      <c r="AN217" s="118">
        <v>7.3312650951058572E-2</v>
      </c>
      <c r="AO217" s="118">
        <v>7.9443629414918893E-2</v>
      </c>
      <c r="AP217" s="136">
        <v>5.6803668632052939E-2</v>
      </c>
    </row>
    <row r="218" spans="2:49">
      <c r="B218" s="74">
        <v>43680</v>
      </c>
      <c r="C218" s="117">
        <v>1.257105927795106</v>
      </c>
      <c r="D218" s="117">
        <v>0.26120855924554309</v>
      </c>
      <c r="E218" s="117">
        <v>0.96246748437013363</v>
      </c>
      <c r="F218" s="117">
        <v>0.6078299045005795</v>
      </c>
      <c r="G218" s="117">
        <v>0.18865184602147952</v>
      </c>
      <c r="H218" s="117">
        <v>0.1178434572403374</v>
      </c>
      <c r="I218" s="117">
        <v>0.10059869235651721</v>
      </c>
      <c r="J218" s="117">
        <v>1.4398365006533362</v>
      </c>
      <c r="K218" s="79">
        <v>4.9355423721830327</v>
      </c>
      <c r="L218" s="53"/>
      <c r="AK218" s="103">
        <v>43680</v>
      </c>
      <c r="AL218" s="118">
        <v>0.1053717746414992</v>
      </c>
      <c r="AM218" s="118">
        <v>8.4866832865157268E-2</v>
      </c>
      <c r="AN218" s="118">
        <v>8.2530972886321483E-2</v>
      </c>
      <c r="AO218" s="118">
        <v>7.8761276536336647E-2</v>
      </c>
      <c r="AP218" s="136">
        <v>5.6772264744749279E-2</v>
      </c>
    </row>
    <row r="219" spans="2:49">
      <c r="B219" s="74">
        <v>43681</v>
      </c>
      <c r="C219" s="117">
        <v>1.2592432601421031</v>
      </c>
      <c r="D219" s="117">
        <v>0.25987457329130553</v>
      </c>
      <c r="E219" s="117">
        <v>0.96238385563612117</v>
      </c>
      <c r="F219" s="117">
        <v>0.59200338098536376</v>
      </c>
      <c r="G219" s="117">
        <v>0.20310451696145029</v>
      </c>
      <c r="H219" s="117">
        <v>0.1178464425249527</v>
      </c>
      <c r="I219" s="117">
        <v>0.10059869235651721</v>
      </c>
      <c r="J219" s="117">
        <v>1.4171988032957417</v>
      </c>
      <c r="K219" s="79">
        <v>4.9122535251935551</v>
      </c>
      <c r="L219" s="53"/>
      <c r="AK219" s="103">
        <v>43681</v>
      </c>
      <c r="AL219" s="118">
        <v>0.1033957534244577</v>
      </c>
      <c r="AM219" s="118">
        <v>8.5019860254884061E-2</v>
      </c>
      <c r="AN219" s="118">
        <v>7.2441474801426431E-2</v>
      </c>
      <c r="AO219" s="118">
        <v>7.7982533701675155E-2</v>
      </c>
      <c r="AP219" s="136">
        <v>5.6757255584874801E-2</v>
      </c>
    </row>
    <row r="220" spans="2:49">
      <c r="B220" s="74">
        <v>43682</v>
      </c>
      <c r="C220" s="117">
        <v>1.2616803088122841</v>
      </c>
      <c r="D220" s="117">
        <v>0.2595571184817122</v>
      </c>
      <c r="E220" s="117">
        <v>0.96326172315195147</v>
      </c>
      <c r="F220" s="117">
        <v>0.584460418832635</v>
      </c>
      <c r="G220" s="117">
        <v>0.2059855968014922</v>
      </c>
      <c r="H220" s="117">
        <v>0.1178438658094394</v>
      </c>
      <c r="I220" s="117">
        <v>0.10059869235651721</v>
      </c>
      <c r="J220" s="117">
        <v>1.385030180412359</v>
      </c>
      <c r="K220" s="79">
        <v>4.8784179046583906</v>
      </c>
      <c r="L220" s="53"/>
      <c r="AK220" s="103">
        <v>43682</v>
      </c>
      <c r="AL220" s="118">
        <v>0.1087362188029725</v>
      </c>
      <c r="AM220" s="118">
        <v>8.4746901903308955E-2</v>
      </c>
      <c r="AN220" s="118">
        <v>7.0637840294853371E-2</v>
      </c>
      <c r="AO220" s="118">
        <v>7.6585109382057245E-2</v>
      </c>
      <c r="AP220" s="136">
        <v>5.6757448761045083E-2</v>
      </c>
    </row>
    <row r="221" spans="2:49">
      <c r="B221" s="74">
        <v>43683</v>
      </c>
      <c r="C221" s="117">
        <v>1.2584113442535341</v>
      </c>
      <c r="D221" s="117">
        <v>0.26015495995958388</v>
      </c>
      <c r="E221" s="117">
        <v>0.96299565383786245</v>
      </c>
      <c r="F221" s="117">
        <v>0.58803766340356844</v>
      </c>
      <c r="G221" s="117">
        <v>0.1963416257621001</v>
      </c>
      <c r="H221" s="117">
        <v>0.1178441029750745</v>
      </c>
      <c r="I221" s="117">
        <v>0.10059869235651721</v>
      </c>
      <c r="J221" s="117">
        <v>1.3466607911160877</v>
      </c>
      <c r="K221" s="79">
        <v>4.831044833664329</v>
      </c>
      <c r="L221" s="53"/>
      <c r="AK221" s="103">
        <v>43683</v>
      </c>
      <c r="AL221" s="118">
        <v>0.1165728110178286</v>
      </c>
      <c r="AM221" s="118">
        <v>8.5334117510710156E-2</v>
      </c>
      <c r="AN221" s="118">
        <v>7.0695618962125964E-2</v>
      </c>
      <c r="AO221" s="118">
        <v>7.7665375718528482E-2</v>
      </c>
      <c r="AP221" s="136">
        <v>5.676928068612478E-2</v>
      </c>
    </row>
    <row r="222" spans="2:49">
      <c r="B222" s="74">
        <v>43684</v>
      </c>
      <c r="C222" s="117">
        <v>1.258594682288567</v>
      </c>
      <c r="D222" s="117">
        <v>0.2608749335667308</v>
      </c>
      <c r="E222" s="117">
        <v>0.96346687337274883</v>
      </c>
      <c r="F222" s="117">
        <v>0.60043344200317095</v>
      </c>
      <c r="G222" s="117">
        <v>0.16018916874668071</v>
      </c>
      <c r="H222" s="117">
        <v>0.11784496655722469</v>
      </c>
      <c r="I222" s="117">
        <v>0.10059869235651721</v>
      </c>
      <c r="J222" s="117">
        <v>1.3562402302946976</v>
      </c>
      <c r="K222" s="79">
        <v>4.8182429891863379</v>
      </c>
      <c r="L222" s="53"/>
      <c r="AK222" s="103">
        <v>43684</v>
      </c>
      <c r="AL222" s="118">
        <v>0.1208947215379743</v>
      </c>
      <c r="AM222" s="118">
        <v>8.5354212769863103E-2</v>
      </c>
      <c r="AN222" s="118">
        <v>7.7587209524853054E-2</v>
      </c>
      <c r="AO222" s="118">
        <v>7.9897613163913292E-2</v>
      </c>
      <c r="AP222" s="136">
        <v>5.6831534256508359E-2</v>
      </c>
    </row>
    <row r="223" spans="2:49">
      <c r="B223" s="74">
        <v>43685</v>
      </c>
      <c r="C223" s="117">
        <v>1.2654443620290519</v>
      </c>
      <c r="D223" s="117">
        <v>0.25915366641223764</v>
      </c>
      <c r="E223" s="117">
        <v>0.96560675910410987</v>
      </c>
      <c r="F223" s="117">
        <v>0.58462749061846087</v>
      </c>
      <c r="G223" s="117">
        <v>0.13453367997585289</v>
      </c>
      <c r="H223" s="117">
        <v>0.1179953382665923</v>
      </c>
      <c r="I223" s="117">
        <v>0.10059869235651721</v>
      </c>
      <c r="J223" s="117">
        <v>1.3940882986762451</v>
      </c>
      <c r="K223" s="79">
        <v>4.8220482874390669</v>
      </c>
      <c r="L223" s="53"/>
      <c r="AK223" s="103">
        <v>43685</v>
      </c>
      <c r="AL223" s="118">
        <v>0.1125711854964464</v>
      </c>
      <c r="AM223" s="118">
        <v>8.4495412657216176E-2</v>
      </c>
      <c r="AN223" s="118">
        <v>7.2457476500831369E-2</v>
      </c>
      <c r="AO223" s="118">
        <v>7.7137356567960808E-2</v>
      </c>
      <c r="AP223" s="136">
        <v>5.6753280069942146E-2</v>
      </c>
    </row>
    <row r="224" spans="2:49">
      <c r="B224" s="74">
        <v>43686</v>
      </c>
      <c r="C224" s="117">
        <v>1.2647530011337589</v>
      </c>
      <c r="D224" s="117">
        <v>0.26178056337692118</v>
      </c>
      <c r="E224" s="117">
        <v>0.96475982828227391</v>
      </c>
      <c r="F224" s="117">
        <v>0.57293730306931923</v>
      </c>
      <c r="G224" s="117">
        <v>0.1387404219237689</v>
      </c>
      <c r="H224" s="117">
        <v>0.11917240236635761</v>
      </c>
      <c r="I224" s="117">
        <v>0.10059869235651721</v>
      </c>
      <c r="J224" s="117">
        <v>1.4623750225043042</v>
      </c>
      <c r="K224" s="79">
        <v>4.8851172350132206</v>
      </c>
      <c r="L224" s="53"/>
      <c r="AK224" s="103">
        <v>43686</v>
      </c>
      <c r="AL224" s="118">
        <v>0.1065984954332761</v>
      </c>
      <c r="AM224" s="118">
        <v>8.4344859048760323E-2</v>
      </c>
      <c r="AN224" s="118">
        <v>7.1111921707223247E-2</v>
      </c>
      <c r="AO224" s="118">
        <v>7.5793359853513861E-2</v>
      </c>
      <c r="AP224" s="136">
        <v>5.6825782700175909E-2</v>
      </c>
    </row>
    <row r="225" spans="2:42">
      <c r="B225" s="74">
        <v>43687</v>
      </c>
      <c r="C225" s="117">
        <v>1.263609657208933</v>
      </c>
      <c r="D225" s="117">
        <v>0.26161003950483552</v>
      </c>
      <c r="E225" s="117">
        <v>0.96681797948494741</v>
      </c>
      <c r="F225" s="117">
        <v>0.58031513443110228</v>
      </c>
      <c r="G225" s="117">
        <v>0.15454877431480341</v>
      </c>
      <c r="H225" s="117">
        <v>0.1194046780198062</v>
      </c>
      <c r="I225" s="117">
        <v>0.10059869235651721</v>
      </c>
      <c r="J225" s="117">
        <v>1.4599390173521365</v>
      </c>
      <c r="K225" s="79">
        <v>4.9068439726730819</v>
      </c>
      <c r="L225" s="53"/>
      <c r="AK225" s="103">
        <v>43687</v>
      </c>
      <c r="AL225" s="118">
        <v>0.1137446929560007</v>
      </c>
      <c r="AM225" s="118">
        <v>8.4825562842821944E-2</v>
      </c>
      <c r="AN225" s="118">
        <v>7.068741482502866E-2</v>
      </c>
      <c r="AO225" s="118">
        <v>7.5538624200321147E-2</v>
      </c>
      <c r="AP225" s="136">
        <v>5.7121278593987482E-2</v>
      </c>
    </row>
    <row r="226" spans="2:42">
      <c r="B226" s="74">
        <v>43688</v>
      </c>
      <c r="C226" s="117">
        <v>1.258406891192144</v>
      </c>
      <c r="D226" s="117">
        <v>0.26073867825289354</v>
      </c>
      <c r="E226" s="117">
        <v>0.96901596257612133</v>
      </c>
      <c r="F226" s="117">
        <v>0.63733529922670851</v>
      </c>
      <c r="G226" s="117">
        <v>0.16726381849263031</v>
      </c>
      <c r="H226" s="117">
        <v>0.1183856970540632</v>
      </c>
      <c r="I226" s="117">
        <v>0.10059869235651721</v>
      </c>
      <c r="J226" s="117">
        <v>1.4014710325741253</v>
      </c>
      <c r="K226" s="79">
        <v>4.9132160717252038</v>
      </c>
      <c r="L226" s="53"/>
      <c r="AK226" s="103">
        <v>43688</v>
      </c>
      <c r="AL226" s="118">
        <v>0.14047524658461291</v>
      </c>
      <c r="AM226" s="118">
        <v>0.10132924099433291</v>
      </c>
      <c r="AN226" s="118">
        <v>7.4954871867024306E-2</v>
      </c>
      <c r="AO226" s="118">
        <v>7.5732924481486955E-2</v>
      </c>
      <c r="AP226" s="136">
        <v>5.8767339821564471E-2</v>
      </c>
    </row>
    <row r="227" spans="2:42">
      <c r="B227" s="74">
        <v>43689</v>
      </c>
      <c r="C227" s="117">
        <v>1.256488099716579</v>
      </c>
      <c r="D227" s="117">
        <v>0.26001153928597681</v>
      </c>
      <c r="E227" s="117">
        <v>0.96502685904796381</v>
      </c>
      <c r="F227" s="117">
        <v>0.76268771739221541</v>
      </c>
      <c r="G227" s="117">
        <v>0.17218647761853151</v>
      </c>
      <c r="H227" s="117">
        <v>0.11794340563841661</v>
      </c>
      <c r="I227" s="117">
        <v>0.10059869235651721</v>
      </c>
      <c r="J227" s="117">
        <v>1.4302251145477731</v>
      </c>
      <c r="K227" s="79">
        <v>5.0651679056039729</v>
      </c>
      <c r="L227" s="53"/>
      <c r="AK227" s="103">
        <v>43689</v>
      </c>
      <c r="AL227" s="118">
        <v>0.1730020682811575</v>
      </c>
      <c r="AM227" s="118">
        <v>0.1158796438180823</v>
      </c>
      <c r="AN227" s="118">
        <v>0.1220247989475217</v>
      </c>
      <c r="AO227" s="118">
        <v>7.7708867768562701E-2</v>
      </c>
      <c r="AP227" s="136">
        <v>6.0474786373234682E-2</v>
      </c>
    </row>
    <row r="228" spans="2:42">
      <c r="B228" s="74">
        <v>43690</v>
      </c>
      <c r="C228" s="117">
        <v>1.260769494179659</v>
      </c>
      <c r="D228" s="117">
        <v>0.26039152701943813</v>
      </c>
      <c r="E228" s="117">
        <v>0.96361743286886625</v>
      </c>
      <c r="F228" s="117">
        <v>0.84534598805311723</v>
      </c>
      <c r="G228" s="117">
        <v>0.14920884119221178</v>
      </c>
      <c r="H228" s="117">
        <v>0.1183833806302844</v>
      </c>
      <c r="I228" s="117">
        <v>0.10059869235651721</v>
      </c>
      <c r="J228" s="117">
        <v>1.4798540225284644</v>
      </c>
      <c r="K228" s="79">
        <v>5.1781693788285583</v>
      </c>
      <c r="L228" s="53"/>
      <c r="AK228" s="103">
        <v>43690</v>
      </c>
      <c r="AL228" s="118">
        <v>0.1659015255469026</v>
      </c>
      <c r="AM228" s="118">
        <v>0.1270401957341992</v>
      </c>
      <c r="AN228" s="118">
        <v>0.1751051611210884</v>
      </c>
      <c r="AO228" s="118">
        <v>8.0464817175953343E-2</v>
      </c>
      <c r="AP228" s="136">
        <v>5.9108634727462084E-2</v>
      </c>
    </row>
    <row r="229" spans="2:42">
      <c r="B229" s="74">
        <v>43691</v>
      </c>
      <c r="C229" s="117">
        <v>1.2590749869968541</v>
      </c>
      <c r="D229" s="117">
        <v>0.26200311526252396</v>
      </c>
      <c r="E229" s="117">
        <v>0.96312406742579648</v>
      </c>
      <c r="F229" s="117">
        <v>0.81049202641498352</v>
      </c>
      <c r="G229" s="117">
        <v>0.12613446526282379</v>
      </c>
      <c r="H229" s="117">
        <v>0.11832851997795041</v>
      </c>
      <c r="I229" s="117">
        <v>0.10059869235651721</v>
      </c>
      <c r="J229" s="117">
        <v>1.4902909191650366</v>
      </c>
      <c r="K229" s="79">
        <v>5.130046792862486</v>
      </c>
      <c r="L229" s="53"/>
      <c r="AK229" s="103">
        <v>43691</v>
      </c>
      <c r="AL229" s="118">
        <v>0.15668551231342931</v>
      </c>
      <c r="AM229" s="118">
        <v>9.8678280957770287E-2</v>
      </c>
      <c r="AN229" s="118">
        <v>0.1596364062169483</v>
      </c>
      <c r="AO229" s="118">
        <v>8.1924617915879738E-2</v>
      </c>
      <c r="AP229" s="136">
        <v>5.716159261168946E-2</v>
      </c>
    </row>
    <row r="230" spans="2:42">
      <c r="B230" s="74">
        <v>43692</v>
      </c>
      <c r="C230" s="117">
        <v>1.257998558937244</v>
      </c>
      <c r="D230" s="117">
        <v>0.26040265197141033</v>
      </c>
      <c r="E230" s="117">
        <v>0.96264302349032749</v>
      </c>
      <c r="F230" s="117">
        <v>0.71001098136089358</v>
      </c>
      <c r="G230" s="117">
        <v>0.1163398393193254</v>
      </c>
      <c r="H230" s="117">
        <v>0.1180081571032444</v>
      </c>
      <c r="I230" s="117">
        <v>0.10059869235651721</v>
      </c>
      <c r="J230" s="117">
        <v>1.4263412752651479</v>
      </c>
      <c r="K230" s="79">
        <v>4.9523431798041102</v>
      </c>
      <c r="L230" s="53"/>
      <c r="AK230" s="103">
        <v>43692</v>
      </c>
      <c r="AL230" s="118">
        <v>0.13046204986900098</v>
      </c>
      <c r="AM230" s="118">
        <v>8.90736041879399E-2</v>
      </c>
      <c r="AN230" s="118">
        <v>0.1311184461445474</v>
      </c>
      <c r="AO230" s="118">
        <v>8.1462395912086122E-2</v>
      </c>
      <c r="AP230" s="136">
        <v>5.6980516553506916E-2</v>
      </c>
    </row>
    <row r="231" spans="2:42">
      <c r="B231" s="74">
        <v>43693</v>
      </c>
      <c r="C231" s="117">
        <v>1.2635683152245119</v>
      </c>
      <c r="D231" s="117">
        <v>0.26257977250300718</v>
      </c>
      <c r="E231" s="117">
        <v>0.96357425621661974</v>
      </c>
      <c r="F231" s="117">
        <v>0.67009427657667797</v>
      </c>
      <c r="G231" s="117">
        <v>0.13152901866804048</v>
      </c>
      <c r="H231" s="117">
        <v>0.11784548493625099</v>
      </c>
      <c r="I231" s="117">
        <v>0.10059869235651721</v>
      </c>
      <c r="J231" s="117">
        <v>1.3558257572195416</v>
      </c>
      <c r="K231" s="79">
        <v>4.8656155737011675</v>
      </c>
      <c r="L231" s="53"/>
      <c r="AK231" s="103">
        <v>43693</v>
      </c>
      <c r="AL231" s="118">
        <v>0.1459285679193936</v>
      </c>
      <c r="AM231" s="118">
        <v>8.8824762578344124E-2</v>
      </c>
      <c r="AN231" s="118">
        <v>9.3777098360947136E-2</v>
      </c>
      <c r="AO231" s="118">
        <v>8.0686259146542247E-2</v>
      </c>
      <c r="AP231" s="136">
        <v>5.6806505187816027E-2</v>
      </c>
    </row>
    <row r="232" spans="2:42">
      <c r="B232" s="74">
        <v>43694</v>
      </c>
      <c r="C232" s="117">
        <v>1.2619341713094621</v>
      </c>
      <c r="D232" s="117">
        <v>0.2755012747370576</v>
      </c>
      <c r="E232" s="117">
        <v>0.96577115591715235</v>
      </c>
      <c r="F232" s="117">
        <v>0.61680945107004848</v>
      </c>
      <c r="G232" s="117">
        <v>0.128874393072619</v>
      </c>
      <c r="H232" s="117">
        <v>0.1178536884396669</v>
      </c>
      <c r="I232" s="117">
        <v>0.10059869235651721</v>
      </c>
      <c r="J232" s="117">
        <v>1.348114851098297</v>
      </c>
      <c r="K232" s="79">
        <v>4.8154576780008203</v>
      </c>
      <c r="L232" s="53"/>
      <c r="AK232" s="103">
        <v>43694</v>
      </c>
      <c r="AL232" s="118">
        <v>0.12681637448027011</v>
      </c>
      <c r="AM232" s="118">
        <v>8.6153407616053293E-2</v>
      </c>
      <c r="AN232" s="118">
        <v>7.9169963476864336E-2</v>
      </c>
      <c r="AO232" s="118">
        <v>7.8662623503008691E-2</v>
      </c>
      <c r="AP232" s="136">
        <v>5.6758456793914537E-2</v>
      </c>
    </row>
    <row r="233" spans="2:42">
      <c r="B233" s="74">
        <v>43695</v>
      </c>
      <c r="C233" s="117">
        <v>1.2590467176437909</v>
      </c>
      <c r="D233" s="117">
        <v>0.26806020138106784</v>
      </c>
      <c r="E233" s="117">
        <v>0.9669700055694983</v>
      </c>
      <c r="F233" s="117">
        <v>0.6535661439083208</v>
      </c>
      <c r="G233" s="117">
        <v>0.1166359912469402</v>
      </c>
      <c r="H233" s="117">
        <v>0.1178843260931826</v>
      </c>
      <c r="I233" s="117">
        <v>0.10059869235651721</v>
      </c>
      <c r="J233" s="117">
        <v>1.4026768960250593</v>
      </c>
      <c r="K233" s="79">
        <v>4.8854389742243773</v>
      </c>
      <c r="L233" s="53"/>
      <c r="AK233" s="103">
        <v>43695</v>
      </c>
      <c r="AL233" s="118">
        <v>0.14541096645555002</v>
      </c>
      <c r="AM233" s="118">
        <v>8.9311186629251332E-2</v>
      </c>
      <c r="AN233" s="118">
        <v>8.7772397252777606E-2</v>
      </c>
      <c r="AO233" s="118">
        <v>7.6817556223071112E-2</v>
      </c>
      <c r="AP233" s="136">
        <v>5.7247104703069221E-2</v>
      </c>
    </row>
    <row r="234" spans="2:42">
      <c r="B234" s="74">
        <v>43696</v>
      </c>
      <c r="C234" s="117">
        <v>1.259565432485829</v>
      </c>
      <c r="D234" s="117">
        <v>0.27548612694289881</v>
      </c>
      <c r="E234" s="117">
        <v>0.96534820977164126</v>
      </c>
      <c r="F234" s="117">
        <v>0.68285450426925831</v>
      </c>
      <c r="G234" s="117">
        <v>0.1149705400885708</v>
      </c>
      <c r="H234" s="117">
        <v>0.11813222713727189</v>
      </c>
      <c r="I234" s="117">
        <v>0.10059869235651721</v>
      </c>
      <c r="J234" s="117">
        <v>1.4556812550640632</v>
      </c>
      <c r="K234" s="79">
        <v>4.9726369881160499</v>
      </c>
      <c r="L234" s="53"/>
      <c r="AK234" s="103">
        <v>43696</v>
      </c>
      <c r="AL234" s="118">
        <v>0.15257751459286728</v>
      </c>
      <c r="AM234" s="118">
        <v>0.10156960442615259</v>
      </c>
      <c r="AN234" s="118">
        <v>9.1247790028026146E-2</v>
      </c>
      <c r="AO234" s="118">
        <v>7.7915436768755716E-2</v>
      </c>
      <c r="AP234" s="136">
        <v>5.8677277482588386E-2</v>
      </c>
    </row>
    <row r="235" spans="2:42">
      <c r="B235" s="74">
        <v>43697</v>
      </c>
      <c r="C235" s="117">
        <v>1.2699228254405779</v>
      </c>
      <c r="D235" s="117">
        <v>0.27348959519292204</v>
      </c>
      <c r="E235" s="117">
        <v>0.96434748609387988</v>
      </c>
      <c r="F235" s="117">
        <v>0.77082301421122557</v>
      </c>
      <c r="G235" s="117">
        <v>0.1151571345114052</v>
      </c>
      <c r="H235" s="117">
        <v>0.11877295095665601</v>
      </c>
      <c r="I235" s="117">
        <v>0.10059869235651721</v>
      </c>
      <c r="J235" s="117">
        <v>1.4642527342997549</v>
      </c>
      <c r="K235" s="79">
        <v>5.0773644330629386</v>
      </c>
      <c r="L235" s="53"/>
      <c r="AK235" s="103">
        <v>43697</v>
      </c>
      <c r="AL235" s="118">
        <v>0.1604547712320242</v>
      </c>
      <c r="AM235" s="118">
        <v>0.11877909302895</v>
      </c>
      <c r="AN235" s="118">
        <v>0.14193959906685891</v>
      </c>
      <c r="AO235" s="118">
        <v>7.8766613226651683E-2</v>
      </c>
      <c r="AP235" s="136">
        <v>5.8028175311083632E-2</v>
      </c>
    </row>
    <row r="236" spans="2:42">
      <c r="B236" s="74">
        <v>43698</v>
      </c>
      <c r="C236" s="117">
        <v>1.268796976565532</v>
      </c>
      <c r="D236" s="117">
        <v>0.26935154832926334</v>
      </c>
      <c r="E236" s="117">
        <v>0.96446587814825979</v>
      </c>
      <c r="F236" s="117">
        <v>0.77198992539376809</v>
      </c>
      <c r="G236" s="117">
        <v>0.12394982642182831</v>
      </c>
      <c r="H236" s="117">
        <v>0.11847436157197409</v>
      </c>
      <c r="I236" s="117">
        <v>0.10059869235651721</v>
      </c>
      <c r="J236" s="117">
        <v>1.4342783710565656</v>
      </c>
      <c r="K236" s="79">
        <v>5.0519055798437087</v>
      </c>
      <c r="L236" s="53"/>
      <c r="AK236" s="103">
        <v>43698</v>
      </c>
      <c r="AL236" s="118">
        <v>0.1422161124144064</v>
      </c>
      <c r="AM236" s="118">
        <v>0.1076874514172327</v>
      </c>
      <c r="AN236" s="118">
        <v>0.1473322683961224</v>
      </c>
      <c r="AO236" s="118">
        <v>7.8696121538241237E-2</v>
      </c>
      <c r="AP236" s="136">
        <v>5.726121494794735E-2</v>
      </c>
    </row>
    <row r="237" spans="2:42">
      <c r="B237" s="74">
        <v>43699</v>
      </c>
      <c r="C237" s="117">
        <v>1.269015757819884</v>
      </c>
      <c r="D237" s="117">
        <v>0.26683180939423601</v>
      </c>
      <c r="E237" s="117">
        <v>0.97090705072482031</v>
      </c>
      <c r="F237" s="117">
        <v>0.64768085121921892</v>
      </c>
      <c r="G237" s="117">
        <v>0.12082869762061139</v>
      </c>
      <c r="H237" s="117">
        <v>0.11896363468731361</v>
      </c>
      <c r="I237" s="117">
        <v>0.10059869235651721</v>
      </c>
      <c r="J237" s="117">
        <v>1.4241938518242094</v>
      </c>
      <c r="K237" s="79">
        <v>4.9190203456468113</v>
      </c>
      <c r="L237" s="53"/>
      <c r="AK237" s="103">
        <v>43699</v>
      </c>
      <c r="AL237" s="118">
        <v>0.1226283397747516</v>
      </c>
      <c r="AM237" s="118">
        <v>9.0540652563946888E-2</v>
      </c>
      <c r="AN237" s="118">
        <v>8.8753289722700857E-2</v>
      </c>
      <c r="AO237" s="118">
        <v>7.8664637277438734E-2</v>
      </c>
      <c r="AP237" s="136">
        <v>5.7042598735989505E-2</v>
      </c>
    </row>
    <row r="238" spans="2:42">
      <c r="B238" s="74">
        <v>43700</v>
      </c>
      <c r="C238" s="117">
        <v>1.2660480279740709</v>
      </c>
      <c r="D238" s="117">
        <v>0.26514208313961191</v>
      </c>
      <c r="E238" s="117">
        <v>0.97184460475366208</v>
      </c>
      <c r="F238" s="117">
        <v>0.58045136722662827</v>
      </c>
      <c r="G238" s="117">
        <v>0.13339644650603028</v>
      </c>
      <c r="H238" s="117">
        <v>0.1195344706074019</v>
      </c>
      <c r="I238" s="117">
        <v>0.10059869235651721</v>
      </c>
      <c r="J238" s="117">
        <v>1.4181095473921459</v>
      </c>
      <c r="K238" s="79">
        <v>4.8551252399560685</v>
      </c>
      <c r="L238" s="53"/>
      <c r="AK238" s="103">
        <v>43700</v>
      </c>
      <c r="AL238" s="118">
        <v>0.10360294194482379</v>
      </c>
      <c r="AM238" s="118">
        <v>8.5239431085616033E-2</v>
      </c>
      <c r="AN238" s="118">
        <v>7.4407373991742673E-2</v>
      </c>
      <c r="AO238" s="118">
        <v>7.9603030898033611E-2</v>
      </c>
      <c r="AP238" s="136">
        <v>5.6843526826855791E-2</v>
      </c>
    </row>
    <row r="239" spans="2:42">
      <c r="B239" s="74">
        <v>43701</v>
      </c>
      <c r="C239" s="117">
        <v>1.268214334248307</v>
      </c>
      <c r="D239" s="117">
        <v>0.26361237561358369</v>
      </c>
      <c r="E239" s="117">
        <v>0.9772312991417611</v>
      </c>
      <c r="F239" s="117">
        <v>0.57003969733270154</v>
      </c>
      <c r="G239" s="117">
        <v>0.13626243263716548</v>
      </c>
      <c r="H239" s="117">
        <v>0.1187456500166385</v>
      </c>
      <c r="I239" s="117">
        <v>0.10059869235651721</v>
      </c>
      <c r="J239" s="117">
        <v>1.3565554535427344</v>
      </c>
      <c r="K239" s="79">
        <v>4.7912599348894087</v>
      </c>
      <c r="L239" s="53"/>
      <c r="AK239" s="103">
        <v>43701</v>
      </c>
      <c r="AL239" s="118">
        <v>0.1013071997080964</v>
      </c>
      <c r="AM239" s="118">
        <v>8.4656918994383643E-2</v>
      </c>
      <c r="AN239" s="118">
        <v>7.0952180520195932E-2</v>
      </c>
      <c r="AO239" s="118">
        <v>7.8663723538595437E-2</v>
      </c>
      <c r="AP239" s="136">
        <v>5.6873105112059424E-2</v>
      </c>
    </row>
    <row r="240" spans="2:42">
      <c r="B240" s="74">
        <v>43702</v>
      </c>
      <c r="C240" s="117">
        <v>1.2586372761778408</v>
      </c>
      <c r="D240" s="117">
        <v>0.2627701623825926</v>
      </c>
      <c r="E240" s="117">
        <v>0.97187083376899464</v>
      </c>
      <c r="F240" s="117">
        <v>0.57052032983427292</v>
      </c>
      <c r="G240" s="117">
        <v>0.1634347259986895</v>
      </c>
      <c r="H240" s="117">
        <v>0.1202766788866009</v>
      </c>
      <c r="I240" s="117">
        <v>0.10059869235651721</v>
      </c>
      <c r="J240" s="117">
        <v>1.3301588883385349</v>
      </c>
      <c r="K240" s="79">
        <v>4.7782675877440433</v>
      </c>
      <c r="L240" s="53"/>
      <c r="AK240" s="103">
        <v>43702</v>
      </c>
      <c r="AL240" s="118">
        <v>0.10117138366765051</v>
      </c>
      <c r="AM240" s="118">
        <v>8.4877427167007372E-2</v>
      </c>
      <c r="AN240" s="118">
        <v>7.0684984254285321E-2</v>
      </c>
      <c r="AO240" s="118">
        <v>7.8124392218366201E-2</v>
      </c>
      <c r="AP240" s="136">
        <v>5.6886756855610288E-2</v>
      </c>
    </row>
    <row r="241" spans="2:42">
      <c r="B241" s="74">
        <v>43703</v>
      </c>
      <c r="C241" s="117">
        <v>1.268770763973436</v>
      </c>
      <c r="D241" s="117">
        <v>0.26390705545186971</v>
      </c>
      <c r="E241" s="117">
        <v>0.97747626432243884</v>
      </c>
      <c r="F241" s="117">
        <v>0.57587925459351041</v>
      </c>
      <c r="G241" s="117">
        <v>0.176480821634625</v>
      </c>
      <c r="H241" s="117">
        <v>0.1195477037431459</v>
      </c>
      <c r="I241" s="117">
        <v>0.10059869235651721</v>
      </c>
      <c r="J241" s="117">
        <v>1.3035891711466452</v>
      </c>
      <c r="K241" s="79">
        <v>4.786249727222188</v>
      </c>
      <c r="L241" s="53"/>
      <c r="AK241" s="103">
        <v>43703</v>
      </c>
      <c r="AL241" s="118">
        <v>0.1064554943486358</v>
      </c>
      <c r="AM241" s="118">
        <v>8.4888918696127108E-2</v>
      </c>
      <c r="AN241" s="118">
        <v>7.0639980448059012E-2</v>
      </c>
      <c r="AO241" s="118">
        <v>7.8217141361140691E-2</v>
      </c>
      <c r="AP241" s="136">
        <v>5.6893814893199932E-2</v>
      </c>
    </row>
    <row r="242" spans="2:42">
      <c r="B242" s="74">
        <v>43704</v>
      </c>
      <c r="C242" s="117">
        <v>1.2631546421001241</v>
      </c>
      <c r="D242" s="117">
        <v>0.26248969648243309</v>
      </c>
      <c r="E242" s="117">
        <v>0.97608048045081031</v>
      </c>
      <c r="F242" s="117">
        <v>0.5748365150102327</v>
      </c>
      <c r="G242" s="117">
        <v>0.1718692724728324</v>
      </c>
      <c r="H242" s="117">
        <v>0.1180712483546346</v>
      </c>
      <c r="I242" s="117">
        <v>0.10059869235651721</v>
      </c>
      <c r="J242" s="117">
        <v>1.2955137238275252</v>
      </c>
      <c r="K242" s="79">
        <v>4.76261427105511</v>
      </c>
      <c r="L242" s="53"/>
      <c r="AK242" s="103">
        <v>43704</v>
      </c>
      <c r="AL242" s="118">
        <v>0.1078761303832412</v>
      </c>
      <c r="AM242" s="118">
        <v>8.4928387557413734E-2</v>
      </c>
      <c r="AN242" s="118">
        <v>7.0612609052285655E-2</v>
      </c>
      <c r="AO242" s="118">
        <v>7.7459366344347386E-2</v>
      </c>
      <c r="AP242" s="136">
        <v>5.6997874314438264E-2</v>
      </c>
    </row>
    <row r="243" spans="2:42">
      <c r="B243" s="74">
        <v>43705</v>
      </c>
      <c r="C243" s="117">
        <v>1.2725723683379631</v>
      </c>
      <c r="D243" s="117">
        <v>0.26154250725420386</v>
      </c>
      <c r="E243" s="117">
        <v>0.96985205376887829</v>
      </c>
      <c r="F243" s="117">
        <v>0.59999868183793803</v>
      </c>
      <c r="G243" s="117">
        <v>0.22132270720560501</v>
      </c>
      <c r="H243" s="117">
        <v>0.1183568401819427</v>
      </c>
      <c r="I243" s="117">
        <v>0.10059869235651721</v>
      </c>
      <c r="J243" s="117">
        <v>1.2920303943592941</v>
      </c>
      <c r="K243" s="79">
        <v>4.8362742453023415</v>
      </c>
      <c r="L243" s="53"/>
      <c r="AK243" s="103">
        <v>43705</v>
      </c>
      <c r="AL243" s="118">
        <v>0.13065139708300008</v>
      </c>
      <c r="AM243" s="118">
        <v>8.5466252474966919E-2</v>
      </c>
      <c r="AN243" s="118">
        <v>7.0604448214793489E-2</v>
      </c>
      <c r="AO243" s="118">
        <v>7.7901839373518397E-2</v>
      </c>
      <c r="AP243" s="136">
        <v>5.6876513768678479E-2</v>
      </c>
    </row>
    <row r="244" spans="2:42">
      <c r="B244" s="74">
        <v>43706</v>
      </c>
      <c r="C244" s="117">
        <v>1.2701816048968479</v>
      </c>
      <c r="D244" s="117">
        <v>0.26115868836889305</v>
      </c>
      <c r="E244" s="117">
        <v>0.965316316878154</v>
      </c>
      <c r="F244" s="117">
        <v>0.61453481270515919</v>
      </c>
      <c r="G244" s="117">
        <v>0.21006260875427651</v>
      </c>
      <c r="H244" s="117">
        <v>0.11807282338417691</v>
      </c>
      <c r="I244" s="117">
        <v>0.10059869235651721</v>
      </c>
      <c r="J244" s="117">
        <v>1.3147074355204118</v>
      </c>
      <c r="K244" s="79">
        <v>4.8546329828644366</v>
      </c>
      <c r="L244" s="53"/>
      <c r="AK244" s="103">
        <v>43706</v>
      </c>
      <c r="AL244" s="118">
        <v>0.14396603401971589</v>
      </c>
      <c r="AM244" s="118">
        <v>8.8099850824055137E-2</v>
      </c>
      <c r="AN244" s="118">
        <v>7.0674840657713622E-2</v>
      </c>
      <c r="AO244" s="118">
        <v>7.7723285821586427E-2</v>
      </c>
      <c r="AP244" s="136">
        <v>5.6848453564767483E-2</v>
      </c>
    </row>
    <row r="245" spans="2:42">
      <c r="B245" s="74">
        <v>43707</v>
      </c>
      <c r="C245" s="117">
        <v>1.2793485084512339</v>
      </c>
      <c r="D245" s="117">
        <v>0.2635306657850307</v>
      </c>
      <c r="E245" s="117">
        <v>0.97035079304292859</v>
      </c>
      <c r="F245" s="117">
        <v>0.59328127191900959</v>
      </c>
      <c r="G245" s="117">
        <v>0.19882518854797479</v>
      </c>
      <c r="H245" s="117">
        <v>0.1182558116490503</v>
      </c>
      <c r="I245" s="117">
        <v>0.10059869235651721</v>
      </c>
      <c r="J245" s="117">
        <v>1.378312085173854</v>
      </c>
      <c r="K245" s="79">
        <v>4.902503016925599</v>
      </c>
      <c r="L245" s="53"/>
      <c r="AK245" s="103">
        <v>43707</v>
      </c>
      <c r="AL245" s="118">
        <v>0.1146858593823373</v>
      </c>
      <c r="AM245" s="118">
        <v>8.781488648028872E-2</v>
      </c>
      <c r="AN245" s="118">
        <v>7.13279149262077E-2</v>
      </c>
      <c r="AO245" s="118">
        <v>7.7442629213540518E-2</v>
      </c>
      <c r="AP245" s="136">
        <v>5.6822754087413031E-2</v>
      </c>
    </row>
    <row r="246" spans="2:42">
      <c r="B246" s="74">
        <v>43708</v>
      </c>
      <c r="C246" s="117">
        <v>1.2779773187484409</v>
      </c>
      <c r="D246" s="117">
        <v>0.26310401010977352</v>
      </c>
      <c r="E246" s="117">
        <v>0.97719281173675621</v>
      </c>
      <c r="F246" s="117">
        <v>0.61744289501193506</v>
      </c>
      <c r="G246" s="117">
        <v>0.199053993730266</v>
      </c>
      <c r="H246" s="117">
        <v>0.11789881118368391</v>
      </c>
      <c r="I246" s="117">
        <v>0.10059869235651721</v>
      </c>
      <c r="J246" s="117">
        <v>1.4470184959689414</v>
      </c>
      <c r="K246" s="79">
        <v>5.0002870288463139</v>
      </c>
      <c r="L246" s="53"/>
      <c r="AK246" s="103">
        <v>43708</v>
      </c>
      <c r="AL246" s="118">
        <v>0.14408321886527592</v>
      </c>
      <c r="AM246" s="118">
        <v>8.6885657192050811E-2</v>
      </c>
      <c r="AN246" s="118">
        <v>7.061830033993946E-2</v>
      </c>
      <c r="AO246" s="118">
        <v>7.8188065664403797E-2</v>
      </c>
      <c r="AP246" s="136">
        <v>5.6866340621859843E-2</v>
      </c>
    </row>
    <row r="247" spans="2:42">
      <c r="B247" s="74">
        <v>43709</v>
      </c>
      <c r="C247" s="117">
        <v>1.3138367351491069</v>
      </c>
      <c r="D247" s="117">
        <v>0.2712890467038595</v>
      </c>
      <c r="E247" s="117">
        <v>1.0085276984170239</v>
      </c>
      <c r="F247" s="117">
        <v>0.72715352379555398</v>
      </c>
      <c r="G247" s="117">
        <v>0.19599615209159199</v>
      </c>
      <c r="H247" s="117">
        <v>0.12194132865177179</v>
      </c>
      <c r="I247" s="117">
        <v>0.10395198210173449</v>
      </c>
      <c r="J247" s="117">
        <v>1.5344918315467888</v>
      </c>
      <c r="K247" s="79">
        <v>5.2771882984574319</v>
      </c>
      <c r="L247" s="53"/>
      <c r="AK247" s="103">
        <v>43709</v>
      </c>
      <c r="AL247" s="118">
        <v>0.18322716780363141</v>
      </c>
      <c r="AM247" s="118">
        <v>0.10276434289538371</v>
      </c>
      <c r="AN247" s="118">
        <v>9.0355110115920914E-2</v>
      </c>
      <c r="AO247" s="118">
        <v>8.1019849514168407E-2</v>
      </c>
      <c r="AP247" s="136">
        <v>5.9844082346421287E-2</v>
      </c>
    </row>
    <row r="248" spans="2:42">
      <c r="B248" s="74">
        <v>43710</v>
      </c>
      <c r="C248" s="117">
        <v>1.314111512598277</v>
      </c>
      <c r="D248" s="117">
        <v>0.27016377976206107</v>
      </c>
      <c r="E248" s="117">
        <v>0.99824287544099366</v>
      </c>
      <c r="F248" s="117">
        <v>0.86395153558812665</v>
      </c>
      <c r="G248" s="117">
        <v>0.18537005400869941</v>
      </c>
      <c r="H248" s="117">
        <v>0.12179888888244819</v>
      </c>
      <c r="I248" s="117">
        <v>0.10395198210173449</v>
      </c>
      <c r="J248" s="117">
        <v>1.47629450961222</v>
      </c>
      <c r="K248" s="79">
        <v>5.3338851379945602</v>
      </c>
      <c r="L248" s="53"/>
      <c r="AK248" s="103">
        <v>43710</v>
      </c>
      <c r="AL248" s="118">
        <v>0.16862505136568048</v>
      </c>
      <c r="AM248" s="118">
        <v>0.1206986341360221</v>
      </c>
      <c r="AN248" s="118">
        <v>0.18158247862097848</v>
      </c>
      <c r="AO248" s="118">
        <v>8.3185288197903509E-2</v>
      </c>
      <c r="AP248" s="136">
        <v>5.9999635496002818E-2</v>
      </c>
    </row>
    <row r="249" spans="2:42">
      <c r="B249" s="74">
        <v>43711</v>
      </c>
      <c r="C249" s="117">
        <v>1.309637443221493</v>
      </c>
      <c r="D249" s="117">
        <v>0.26950694089701449</v>
      </c>
      <c r="E249" s="117">
        <v>0.99834676589111604</v>
      </c>
      <c r="F249" s="117">
        <v>0.83016967476174008</v>
      </c>
      <c r="G249" s="117">
        <v>0.1889289262658306</v>
      </c>
      <c r="H249" s="117">
        <v>0.1227902392173868</v>
      </c>
      <c r="I249" s="117">
        <v>0.10395198210173449</v>
      </c>
      <c r="J249" s="117">
        <v>1.5132193054747234</v>
      </c>
      <c r="K249" s="79">
        <v>5.3365512778310391</v>
      </c>
      <c r="L249" s="53"/>
      <c r="AK249" s="103">
        <v>43711</v>
      </c>
      <c r="AL249" s="118">
        <v>0.1313999246373394</v>
      </c>
      <c r="AM249" s="118">
        <v>0.11402255760463161</v>
      </c>
      <c r="AN249" s="118">
        <v>0.16689949495968551</v>
      </c>
      <c r="AO249" s="118">
        <v>8.320698930762932E-2</v>
      </c>
      <c r="AP249" s="136">
        <v>5.9630341490672527E-2</v>
      </c>
    </row>
    <row r="250" spans="2:42">
      <c r="B250" s="74">
        <v>43712</v>
      </c>
      <c r="C250" s="117">
        <v>1.305899128067681</v>
      </c>
      <c r="D250" s="117">
        <v>0.26971949850940891</v>
      </c>
      <c r="E250" s="117">
        <v>1.004086468434918</v>
      </c>
      <c r="F250" s="117">
        <v>0.77979575819587266</v>
      </c>
      <c r="G250" s="117">
        <v>0.19415635678463</v>
      </c>
      <c r="H250" s="117">
        <v>0.122490114222069</v>
      </c>
      <c r="I250" s="117">
        <v>0.10395198210173449</v>
      </c>
      <c r="J250" s="117">
        <v>1.4795056998722511</v>
      </c>
      <c r="K250" s="79">
        <v>5.2596050061885649</v>
      </c>
      <c r="L250" s="53"/>
      <c r="AK250" s="103">
        <v>43712</v>
      </c>
      <c r="AL250" s="118">
        <v>0.15750026596121008</v>
      </c>
      <c r="AM250" s="118">
        <v>0.11262379007928079</v>
      </c>
      <c r="AN250" s="118">
        <v>0.1099395656421471</v>
      </c>
      <c r="AO250" s="118">
        <v>8.2764318699324685E-2</v>
      </c>
      <c r="AP250" s="136">
        <v>5.9982174729167351E-2</v>
      </c>
    </row>
    <row r="251" spans="2:42">
      <c r="B251" s="74">
        <v>43713</v>
      </c>
      <c r="C251" s="117">
        <v>1.303643935184968</v>
      </c>
      <c r="D251" s="117">
        <v>0.27048572203619359</v>
      </c>
      <c r="E251" s="117">
        <v>1.0224896072474059</v>
      </c>
      <c r="F251" s="117">
        <v>0.97183866723290546</v>
      </c>
      <c r="G251" s="117">
        <v>0.20237734140408531</v>
      </c>
      <c r="H251" s="117">
        <v>0.12180842018213719</v>
      </c>
      <c r="I251" s="117">
        <v>0.10395198210173449</v>
      </c>
      <c r="J251" s="117">
        <v>1.515070428952634</v>
      </c>
      <c r="K251" s="79">
        <v>5.5116661043420638</v>
      </c>
      <c r="L251" s="53"/>
      <c r="AK251" s="103">
        <v>43713</v>
      </c>
      <c r="AL251" s="118">
        <v>0.18805636652611019</v>
      </c>
      <c r="AM251" s="118">
        <v>0.14819046589998641</v>
      </c>
      <c r="AN251" s="118">
        <v>0.21124577495945102</v>
      </c>
      <c r="AO251" s="118">
        <v>8.7019887940155249E-2</v>
      </c>
      <c r="AP251" s="136">
        <v>6.1884628529945092E-2</v>
      </c>
    </row>
    <row r="252" spans="2:42">
      <c r="B252" s="74">
        <v>43714</v>
      </c>
      <c r="C252" s="117">
        <v>1.304556568165941</v>
      </c>
      <c r="D252" s="117">
        <v>0.27059960466596195</v>
      </c>
      <c r="E252" s="117">
        <v>1.0268705667217</v>
      </c>
      <c r="F252" s="117">
        <v>1.0775181283420425</v>
      </c>
      <c r="G252" s="117">
        <v>0.18688693256012642</v>
      </c>
      <c r="H252" s="117">
        <v>0.1217721506120457</v>
      </c>
      <c r="I252" s="117">
        <v>0.10395198210173449</v>
      </c>
      <c r="J252" s="117">
        <v>1.5384764743654171</v>
      </c>
      <c r="K252" s="79">
        <v>5.6306324075349687</v>
      </c>
      <c r="L252" s="53"/>
      <c r="AK252" s="103">
        <v>43714</v>
      </c>
      <c r="AL252" s="118">
        <v>0.18146520025331389</v>
      </c>
      <c r="AM252" s="118">
        <v>0.1567563918052978</v>
      </c>
      <c r="AN252" s="118">
        <v>0.24748231459059908</v>
      </c>
      <c r="AO252" s="118">
        <v>0.11034242669321939</v>
      </c>
      <c r="AP252" s="136">
        <v>6.3978209397356697E-2</v>
      </c>
    </row>
    <row r="253" spans="2:42">
      <c r="B253" s="74">
        <v>43715</v>
      </c>
      <c r="C253" s="117">
        <v>1.3034556505516079</v>
      </c>
      <c r="D253" s="117">
        <v>0.27524305348240641</v>
      </c>
      <c r="E253" s="117">
        <v>1.0271577983057201</v>
      </c>
      <c r="F253" s="117">
        <v>1.0833279006099947</v>
      </c>
      <c r="G253" s="117">
        <v>0.1993304958177575</v>
      </c>
      <c r="H253" s="117">
        <v>0.1217715724816819</v>
      </c>
      <c r="I253" s="117">
        <v>0.10395198210173449</v>
      </c>
      <c r="J253" s="117">
        <v>1.5319820787645029</v>
      </c>
      <c r="K253" s="79">
        <v>5.6462205321154055</v>
      </c>
      <c r="L253" s="53"/>
      <c r="AK253" s="103">
        <v>43715</v>
      </c>
      <c r="AL253" s="118">
        <v>0.19451401117481659</v>
      </c>
      <c r="AM253" s="118">
        <v>0.14341988129065161</v>
      </c>
      <c r="AN253" s="118">
        <v>0.25938003622602046</v>
      </c>
      <c r="AO253" s="118">
        <v>9.7165741451996454E-2</v>
      </c>
      <c r="AP253" s="136">
        <v>6.2839422981311135E-2</v>
      </c>
    </row>
    <row r="254" spans="2:42">
      <c r="B254" s="74">
        <v>43716</v>
      </c>
      <c r="C254" s="117">
        <v>1.305151776371976</v>
      </c>
      <c r="D254" s="117">
        <v>0.27292134209374319</v>
      </c>
      <c r="E254" s="117">
        <v>1.039793570771915</v>
      </c>
      <c r="F254" s="117">
        <v>1.1905041703078942</v>
      </c>
      <c r="G254" s="117">
        <v>0.19191559977331848</v>
      </c>
      <c r="H254" s="117">
        <v>0.1217715724816819</v>
      </c>
      <c r="I254" s="117">
        <v>0.10395198210173449</v>
      </c>
      <c r="J254" s="117">
        <v>1.6049705763642583</v>
      </c>
      <c r="K254" s="79">
        <v>5.8309805902665213</v>
      </c>
      <c r="L254" s="53"/>
      <c r="AK254" s="103">
        <v>43716</v>
      </c>
      <c r="AL254" s="118">
        <v>0.21418768118223427</v>
      </c>
      <c r="AM254" s="118">
        <v>0.1773214004100456</v>
      </c>
      <c r="AN254" s="118">
        <v>0.28847427159993611</v>
      </c>
      <c r="AO254" s="118">
        <v>0.1167332149050164</v>
      </c>
      <c r="AP254" s="136">
        <v>6.1743384248846331E-2</v>
      </c>
    </row>
    <row r="255" spans="2:42">
      <c r="B255" s="74">
        <v>43717</v>
      </c>
      <c r="C255" s="117">
        <v>1.3367820491883819</v>
      </c>
      <c r="D255" s="117">
        <v>0.27160442229795528</v>
      </c>
      <c r="E255" s="117">
        <v>1.0517117729030598</v>
      </c>
      <c r="F255" s="117">
        <v>1.1908304906060125</v>
      </c>
      <c r="G255" s="117">
        <v>0.18357791323035222</v>
      </c>
      <c r="H255" s="117">
        <v>0.1217715724816819</v>
      </c>
      <c r="I255" s="117">
        <v>0.10395198210173449</v>
      </c>
      <c r="J255" s="117">
        <v>1.6299060954937847</v>
      </c>
      <c r="K255" s="79">
        <v>5.8901362983029628</v>
      </c>
      <c r="L255" s="53"/>
      <c r="AK255" s="103">
        <v>43717</v>
      </c>
      <c r="AL255" s="118">
        <v>0.1995301290572859</v>
      </c>
      <c r="AM255" s="118">
        <v>0.1849681592938828</v>
      </c>
      <c r="AN255" s="118">
        <v>0.29746473574208648</v>
      </c>
      <c r="AO255" s="118">
        <v>0.10991801857352</v>
      </c>
      <c r="AP255" s="136">
        <v>6.3082474776402386E-2</v>
      </c>
    </row>
    <row r="256" spans="2:42">
      <c r="B256" s="74">
        <v>43718</v>
      </c>
      <c r="C256" s="117">
        <v>1.3668906830681511</v>
      </c>
      <c r="D256" s="117">
        <v>0.27149561331952149</v>
      </c>
      <c r="E256" s="117">
        <v>1.025943804962522</v>
      </c>
      <c r="F256" s="117">
        <v>1.1187771200961918</v>
      </c>
      <c r="G256" s="117">
        <v>0.18256547740756301</v>
      </c>
      <c r="H256" s="117">
        <v>0.12182064382099411</v>
      </c>
      <c r="I256" s="117">
        <v>0.10395198210173449</v>
      </c>
      <c r="J256" s="117">
        <v>1.5830728236773437</v>
      </c>
      <c r="K256" s="79">
        <v>5.774518148454022</v>
      </c>
      <c r="L256" s="53"/>
      <c r="AK256" s="103">
        <v>43718</v>
      </c>
      <c r="AL256" s="118">
        <v>0.18048305786899418</v>
      </c>
      <c r="AM256" s="118">
        <v>0.15031720616000299</v>
      </c>
      <c r="AN256" s="118">
        <v>0.27037183301581302</v>
      </c>
      <c r="AO256" s="118">
        <v>0.1047097373502054</v>
      </c>
      <c r="AP256" s="136">
        <v>7.3172287653718707E-2</v>
      </c>
    </row>
    <row r="257" spans="2:42">
      <c r="B257" s="74">
        <v>43719</v>
      </c>
      <c r="C257" s="117">
        <v>1.3592103556970181</v>
      </c>
      <c r="D257" s="117">
        <v>0.27150142466115473</v>
      </c>
      <c r="E257" s="117">
        <v>1.0233820042038739</v>
      </c>
      <c r="F257" s="117">
        <v>0.91751057609810172</v>
      </c>
      <c r="G257" s="117">
        <v>0.18781726107286612</v>
      </c>
      <c r="H257" s="117">
        <v>0.12581765196763439</v>
      </c>
      <c r="I257" s="117">
        <v>0.10395198210173449</v>
      </c>
      <c r="J257" s="117">
        <v>1.5379292814320062</v>
      </c>
      <c r="K257" s="79">
        <v>5.5271205372343903</v>
      </c>
      <c r="L257" s="53"/>
      <c r="AK257" s="103">
        <v>43719</v>
      </c>
      <c r="AL257" s="118">
        <v>0.1387035660943142</v>
      </c>
      <c r="AM257" s="118">
        <v>0.1215380869757246</v>
      </c>
      <c r="AN257" s="118">
        <v>0.21492005726815319</v>
      </c>
      <c r="AO257" s="118">
        <v>8.9576558610286031E-2</v>
      </c>
      <c r="AP257" s="136">
        <v>6.5375707546190903E-2</v>
      </c>
    </row>
    <row r="258" spans="2:42">
      <c r="B258" s="74">
        <v>43720</v>
      </c>
      <c r="C258" s="117">
        <v>1.360627883746756</v>
      </c>
      <c r="D258" s="117">
        <v>0.27204510467184967</v>
      </c>
      <c r="E258" s="117">
        <v>1.03237080930761</v>
      </c>
      <c r="F258" s="117">
        <v>0.70120780408545003</v>
      </c>
      <c r="G258" s="117">
        <v>0.1816807049408638</v>
      </c>
      <c r="H258" s="117">
        <v>0.1268015943922785</v>
      </c>
      <c r="I258" s="117">
        <v>0.10395198210173449</v>
      </c>
      <c r="J258" s="117">
        <v>1.5367731881133668</v>
      </c>
      <c r="K258" s="79">
        <v>5.3154590713599088</v>
      </c>
      <c r="L258" s="53"/>
      <c r="AK258" s="103">
        <v>43720</v>
      </c>
      <c r="AL258" s="118">
        <v>0.1326220400034597</v>
      </c>
      <c r="AM258" s="118">
        <v>9.2732323339827644E-2</v>
      </c>
      <c r="AN258" s="118">
        <v>0.1005551783958681</v>
      </c>
      <c r="AO258" s="118">
        <v>8.4294183559883121E-2</v>
      </c>
      <c r="AP258" s="136">
        <v>6.1335501217765681E-2</v>
      </c>
    </row>
    <row r="259" spans="2:42">
      <c r="B259" s="74">
        <v>43721</v>
      </c>
      <c r="C259" s="117">
        <v>1.3955424611515208</v>
      </c>
      <c r="D259" s="117">
        <v>0.27536529257345516</v>
      </c>
      <c r="E259" s="117">
        <v>1.049058760105098</v>
      </c>
      <c r="F259" s="117">
        <v>0.75796019942251069</v>
      </c>
      <c r="G259" s="117">
        <v>0.18970759649497609</v>
      </c>
      <c r="H259" s="117">
        <v>0.12786103714248309</v>
      </c>
      <c r="I259" s="117">
        <v>0.10395198210173449</v>
      </c>
      <c r="J259" s="117">
        <v>1.5537791637835767</v>
      </c>
      <c r="K259" s="79">
        <v>5.4532264927753547</v>
      </c>
      <c r="L259" s="53"/>
      <c r="AK259" s="103">
        <v>43721</v>
      </c>
      <c r="AL259" s="118">
        <v>0.17272367625667392</v>
      </c>
      <c r="AM259" s="118">
        <v>9.2412622943182518E-2</v>
      </c>
      <c r="AN259" s="118">
        <v>0.1151353926797523</v>
      </c>
      <c r="AO259" s="118">
        <v>8.1763454071797484E-2</v>
      </c>
      <c r="AP259" s="136">
        <v>6.0602987736517365E-2</v>
      </c>
    </row>
    <row r="260" spans="2:42">
      <c r="B260" s="74">
        <v>43722</v>
      </c>
      <c r="C260" s="117">
        <v>1.3916188024863629</v>
      </c>
      <c r="D260" s="117">
        <v>0.27478600624266009</v>
      </c>
      <c r="E260" s="117">
        <v>1.032522949241385</v>
      </c>
      <c r="F260" s="117">
        <v>0.94707003487447672</v>
      </c>
      <c r="G260" s="117">
        <v>0.22896147372331449</v>
      </c>
      <c r="H260" s="117">
        <v>0.12197139788003131</v>
      </c>
      <c r="I260" s="117">
        <v>0.10395198210173449</v>
      </c>
      <c r="J260" s="117">
        <v>1.4838277173984369</v>
      </c>
      <c r="K260" s="79">
        <v>5.5847103639484015</v>
      </c>
      <c r="L260" s="53"/>
      <c r="AK260" s="103">
        <v>43722</v>
      </c>
      <c r="AL260" s="118">
        <v>0.17542136979201642</v>
      </c>
      <c r="AM260" s="118">
        <v>9.2208362963131979E-2</v>
      </c>
      <c r="AN260" s="118">
        <v>0.1997410100645719</v>
      </c>
      <c r="AO260" s="118">
        <v>8.1466877801772017E-2</v>
      </c>
      <c r="AP260" s="136">
        <v>6.0360999458413944E-2</v>
      </c>
    </row>
    <row r="261" spans="2:42">
      <c r="B261" s="74">
        <v>43723</v>
      </c>
      <c r="C261" s="117">
        <v>1.3963254483285121</v>
      </c>
      <c r="D261" s="117">
        <v>0.27479051051816533</v>
      </c>
      <c r="E261" s="117">
        <v>1.0109343762252301</v>
      </c>
      <c r="F261" s="117">
        <v>0.822721374030147</v>
      </c>
      <c r="G261" s="117">
        <v>0.27612787599929711</v>
      </c>
      <c r="H261" s="117">
        <v>0.12201158174660731</v>
      </c>
      <c r="I261" s="117">
        <v>0.10395198210173449</v>
      </c>
      <c r="J261" s="117">
        <v>1.4152186227460177</v>
      </c>
      <c r="K261" s="79">
        <v>5.4220817716957104</v>
      </c>
      <c r="L261" s="53"/>
      <c r="AK261" s="103">
        <v>43723</v>
      </c>
      <c r="AL261" s="118">
        <v>0.15407072707155459</v>
      </c>
      <c r="AM261" s="118">
        <v>9.2326397543959771E-2</v>
      </c>
      <c r="AN261" s="118">
        <v>0.13627421094439299</v>
      </c>
      <c r="AO261" s="118">
        <v>8.0494926570239211E-2</v>
      </c>
      <c r="AP261" s="136">
        <v>6.0077422040758256E-2</v>
      </c>
    </row>
    <row r="262" spans="2:42">
      <c r="B262" s="74">
        <v>43724</v>
      </c>
      <c r="C262" s="117">
        <v>1.4146069457763799</v>
      </c>
      <c r="D262" s="117">
        <v>0.28347371915960351</v>
      </c>
      <c r="E262" s="117">
        <v>1.0202787776043929</v>
      </c>
      <c r="F262" s="117">
        <v>0.90451330511922701</v>
      </c>
      <c r="G262" s="117">
        <v>0.27309116852305693</v>
      </c>
      <c r="H262" s="117">
        <v>0.1219135412676748</v>
      </c>
      <c r="I262" s="117">
        <v>0.10395198210173449</v>
      </c>
      <c r="J262" s="117">
        <v>1.4190373405138514</v>
      </c>
      <c r="K262" s="79">
        <v>5.5408667800659206</v>
      </c>
      <c r="L262" s="53"/>
      <c r="AK262" s="103">
        <v>43724</v>
      </c>
      <c r="AL262" s="118">
        <v>0.17253911097550229</v>
      </c>
      <c r="AM262" s="118">
        <v>9.4445516677608768E-2</v>
      </c>
      <c r="AN262" s="118">
        <v>0.19098075895023792</v>
      </c>
      <c r="AO262" s="118">
        <v>8.028129509289389E-2</v>
      </c>
      <c r="AP262" s="136">
        <v>5.9175851620738448E-2</v>
      </c>
    </row>
    <row r="263" spans="2:42">
      <c r="B263" s="74">
        <v>43725</v>
      </c>
      <c r="C263" s="117">
        <v>1.4265453555303571</v>
      </c>
      <c r="D263" s="117">
        <v>0.28671347673491815</v>
      </c>
      <c r="E263" s="117">
        <v>1.043320328031766</v>
      </c>
      <c r="F263" s="117">
        <v>1.0894448713979668</v>
      </c>
      <c r="G263" s="117">
        <v>0.27953072578099486</v>
      </c>
      <c r="H263" s="117">
        <v>0.1247175616576236</v>
      </c>
      <c r="I263" s="117">
        <v>0.10395198210173449</v>
      </c>
      <c r="J263" s="117">
        <v>1.4659382068069526</v>
      </c>
      <c r="K263" s="79">
        <v>5.8201625080423138</v>
      </c>
      <c r="L263" s="53"/>
      <c r="AK263" s="103">
        <v>43725</v>
      </c>
      <c r="AL263" s="118">
        <v>0.20017254331071149</v>
      </c>
      <c r="AM263" s="118">
        <v>0.1012053488356128</v>
      </c>
      <c r="AN263" s="118">
        <v>0.2577634246591628</v>
      </c>
      <c r="AO263" s="118">
        <v>8.0144667362051503E-2</v>
      </c>
      <c r="AP263" s="136">
        <v>5.8931736979000497E-2</v>
      </c>
    </row>
    <row r="264" spans="2:42">
      <c r="B264" s="74">
        <v>43726</v>
      </c>
      <c r="C264" s="117">
        <v>1.4591435574626872</v>
      </c>
      <c r="D264" s="117">
        <v>0.2820291664472066</v>
      </c>
      <c r="E264" s="117">
        <v>1.0669268193063211</v>
      </c>
      <c r="F264" s="117">
        <v>1.3019156357156434</v>
      </c>
      <c r="G264" s="117">
        <v>0.30636459112727682</v>
      </c>
      <c r="H264" s="117">
        <v>0.12886153760387878</v>
      </c>
      <c r="I264" s="117">
        <v>0.10395198210173449</v>
      </c>
      <c r="J264" s="117">
        <v>1.4527055176538224</v>
      </c>
      <c r="K264" s="79">
        <v>6.1018988074185714</v>
      </c>
      <c r="L264" s="53"/>
      <c r="AK264" s="103">
        <v>43726</v>
      </c>
      <c r="AL264" s="118">
        <v>0.20749703183970009</v>
      </c>
      <c r="AM264" s="118">
        <v>0.13712471113968319</v>
      </c>
      <c r="AN264" s="118">
        <v>0.34608403482761058</v>
      </c>
      <c r="AO264" s="118">
        <v>8.3764896279278661E-2</v>
      </c>
      <c r="AP264" s="136">
        <v>5.9197336898890569E-2</v>
      </c>
    </row>
    <row r="265" spans="2:42">
      <c r="B265" s="74">
        <v>43727</v>
      </c>
      <c r="C265" s="117">
        <v>1.4503336334381811</v>
      </c>
      <c r="D265" s="117">
        <v>0.28095067053948919</v>
      </c>
      <c r="E265" s="117">
        <v>1.0991695361577221</v>
      </c>
      <c r="F265" s="117">
        <v>1.3714541692190376</v>
      </c>
      <c r="G265" s="117">
        <v>0.335613298685148</v>
      </c>
      <c r="H265" s="117">
        <v>0.1378313112775969</v>
      </c>
      <c r="I265" s="117">
        <v>0.10395198210173449</v>
      </c>
      <c r="J265" s="117">
        <v>1.4363463284781115</v>
      </c>
      <c r="K265" s="79">
        <v>6.2156509298970208</v>
      </c>
      <c r="L265" s="53"/>
      <c r="AK265" s="103">
        <v>43727</v>
      </c>
      <c r="AL265" s="118">
        <v>0.1804632263823337</v>
      </c>
      <c r="AM265" s="118">
        <v>0.1439954818243179</v>
      </c>
      <c r="AN265" s="118">
        <v>0.38051104701406702</v>
      </c>
      <c r="AO265" s="118">
        <v>9.8267015409004441E-2</v>
      </c>
      <c r="AP265" s="136">
        <v>5.9371398491690305E-2</v>
      </c>
    </row>
    <row r="266" spans="2:42">
      <c r="B266" s="74">
        <v>43728</v>
      </c>
      <c r="C266" s="117">
        <v>1.422750569785586</v>
      </c>
      <c r="D266" s="117">
        <v>0.28628105945908838</v>
      </c>
      <c r="E266" s="117">
        <v>1.0653281862020711</v>
      </c>
      <c r="F266" s="117">
        <v>1.3287121884395641</v>
      </c>
      <c r="G266" s="117">
        <v>0.36958609637169909</v>
      </c>
      <c r="H266" s="117">
        <v>0.13608995025178661</v>
      </c>
      <c r="I266" s="117">
        <v>0.10395198210173449</v>
      </c>
      <c r="J266" s="117">
        <v>1.4908952311789903</v>
      </c>
      <c r="K266" s="79">
        <v>6.2035952637905201</v>
      </c>
      <c r="L266" s="53"/>
      <c r="AK266" s="103">
        <v>43728</v>
      </c>
      <c r="AL266" s="118">
        <v>0.169202817388797</v>
      </c>
      <c r="AM266" s="118">
        <v>0.1238278013165752</v>
      </c>
      <c r="AN266" s="118">
        <v>0.35795669122640733</v>
      </c>
      <c r="AO266" s="118">
        <v>0.1158230585478618</v>
      </c>
      <c r="AP266" s="136">
        <v>5.982903149515658E-2</v>
      </c>
    </row>
    <row r="267" spans="2:42">
      <c r="B267" s="74">
        <v>43729</v>
      </c>
      <c r="C267" s="117">
        <v>1.4294006798741541</v>
      </c>
      <c r="D267" s="117">
        <v>0.28785513409396085</v>
      </c>
      <c r="E267" s="117">
        <v>1.0308606489959771</v>
      </c>
      <c r="F267" s="117">
        <v>1.0369222313965298</v>
      </c>
      <c r="G267" s="117">
        <v>0.41065924591968966</v>
      </c>
      <c r="H267" s="117">
        <v>0.13279552194439462</v>
      </c>
      <c r="I267" s="117">
        <v>0.10395198210173449</v>
      </c>
      <c r="J267" s="117">
        <v>1.5269374703501923</v>
      </c>
      <c r="K267" s="79">
        <v>5.9593829146766328</v>
      </c>
      <c r="L267" s="53"/>
      <c r="AK267" s="103">
        <v>43729</v>
      </c>
      <c r="AL267" s="118">
        <v>0.13379769691464738</v>
      </c>
      <c r="AM267" s="118">
        <v>9.3767554732649763E-2</v>
      </c>
      <c r="AN267" s="118">
        <v>0.2320168949992174</v>
      </c>
      <c r="AO267" s="118">
        <v>0.1216270953718175</v>
      </c>
      <c r="AP267" s="136">
        <v>6.1608951363112403E-2</v>
      </c>
    </row>
    <row r="268" spans="2:42">
      <c r="B268" s="74">
        <v>43730</v>
      </c>
      <c r="C268" s="117">
        <v>1.3987831739015288</v>
      </c>
      <c r="D268" s="117">
        <v>0.28512851351986213</v>
      </c>
      <c r="E268" s="117">
        <v>1.0329912845171749</v>
      </c>
      <c r="F268" s="117">
        <v>0.90295336862559794</v>
      </c>
      <c r="G268" s="117">
        <v>0.41106893592598392</v>
      </c>
      <c r="H268" s="117">
        <v>0.1282474197930048</v>
      </c>
      <c r="I268" s="117">
        <v>0.10395198210173449</v>
      </c>
      <c r="J268" s="117">
        <v>1.5791349732550743</v>
      </c>
      <c r="K268" s="79">
        <v>5.8422596516399619</v>
      </c>
      <c r="L268" s="53"/>
      <c r="AK268" s="103">
        <v>43730</v>
      </c>
      <c r="AL268" s="118">
        <v>0.13857373175848972</v>
      </c>
      <c r="AM268" s="118">
        <v>9.7455484716317153E-2</v>
      </c>
      <c r="AN268" s="118">
        <v>0.14379388059289511</v>
      </c>
      <c r="AO268" s="118">
        <v>0.12260890169673441</v>
      </c>
      <c r="AP268" s="136">
        <v>6.3186189433215995E-2</v>
      </c>
    </row>
    <row r="269" spans="2:42">
      <c r="B269" s="74">
        <v>43731</v>
      </c>
      <c r="C269" s="117">
        <v>1.385648026447865</v>
      </c>
      <c r="D269" s="117">
        <v>0.27747395865794</v>
      </c>
      <c r="E269" s="117">
        <v>1.0299398614060151</v>
      </c>
      <c r="F269" s="117">
        <v>1.0257522664502148</v>
      </c>
      <c r="G269" s="117">
        <v>0.42759682275366956</v>
      </c>
      <c r="H269" s="117">
        <v>0.12724418681664981</v>
      </c>
      <c r="I269" s="117">
        <v>0.10395198210173449</v>
      </c>
      <c r="J269" s="117">
        <v>1.5954655140662131</v>
      </c>
      <c r="K269" s="79">
        <v>5.9730726187003018</v>
      </c>
      <c r="L269" s="53"/>
      <c r="AK269" s="103">
        <v>43731</v>
      </c>
      <c r="AL269" s="118">
        <v>0.1555471505209991</v>
      </c>
      <c r="AM269" s="118">
        <v>0.12733105382119869</v>
      </c>
      <c r="AN269" s="118">
        <v>0.19671020808833681</v>
      </c>
      <c r="AO269" s="118">
        <v>0.1157735386975265</v>
      </c>
      <c r="AP269" s="136">
        <v>6.5064193253444272E-2</v>
      </c>
    </row>
    <row r="270" spans="2:42">
      <c r="B270" s="74">
        <v>43732</v>
      </c>
      <c r="C270" s="117">
        <v>1.4127636251757369</v>
      </c>
      <c r="D270" s="117">
        <v>0.27707404164929855</v>
      </c>
      <c r="E270" s="117">
        <v>1.0230070953484649</v>
      </c>
      <c r="F270" s="117">
        <v>1.0359664777866018</v>
      </c>
      <c r="G270" s="117">
        <v>0.44694165325205143</v>
      </c>
      <c r="H270" s="117">
        <v>0.1281308929527549</v>
      </c>
      <c r="I270" s="117">
        <v>0.10395198210173449</v>
      </c>
      <c r="J270" s="117">
        <v>1.5482202093014934</v>
      </c>
      <c r="K270" s="79">
        <v>5.9760559775681363</v>
      </c>
      <c r="L270" s="53"/>
      <c r="AK270" s="103">
        <v>43732</v>
      </c>
      <c r="AL270" s="118">
        <v>0.14194340676296879</v>
      </c>
      <c r="AM270" s="118">
        <v>0.1313124826827268</v>
      </c>
      <c r="AN270" s="118">
        <v>0.21241237201193353</v>
      </c>
      <c r="AO270" s="118">
        <v>0.1073557052504627</v>
      </c>
      <c r="AP270" s="136">
        <v>6.0635980890657741E-2</v>
      </c>
    </row>
    <row r="271" spans="2:42">
      <c r="B271" s="74">
        <v>43733</v>
      </c>
      <c r="C271" s="117">
        <v>1.393240013663688</v>
      </c>
      <c r="D271" s="117">
        <v>0.27696390337500398</v>
      </c>
      <c r="E271" s="117">
        <v>1.0373691818349331</v>
      </c>
      <c r="F271" s="117">
        <v>1.0175233095704386</v>
      </c>
      <c r="G271" s="117">
        <v>0.4427959338863548</v>
      </c>
      <c r="H271" s="117">
        <v>0.13788330722813852</v>
      </c>
      <c r="I271" s="117">
        <v>0.10395198210173449</v>
      </c>
      <c r="J271" s="117">
        <v>1.5219443380731925</v>
      </c>
      <c r="K271" s="79">
        <v>5.9316719697334843</v>
      </c>
      <c r="L271" s="53"/>
      <c r="AK271" s="103">
        <v>43733</v>
      </c>
      <c r="AL271" s="118">
        <v>0.1489553227818321</v>
      </c>
      <c r="AM271" s="118">
        <v>0.12958809160211682</v>
      </c>
      <c r="AN271" s="118">
        <v>0.2093788750777239</v>
      </c>
      <c r="AO271" s="118">
        <v>0.1025995075683139</v>
      </c>
      <c r="AP271" s="136">
        <v>6.3210462149779018E-2</v>
      </c>
    </row>
    <row r="272" spans="2:42">
      <c r="B272" s="74">
        <v>43734</v>
      </c>
      <c r="C272" s="117">
        <v>1.3746204585939341</v>
      </c>
      <c r="D272" s="117">
        <v>0.27738869382212511</v>
      </c>
      <c r="E272" s="117">
        <v>1.0474808523800569</v>
      </c>
      <c r="F272" s="117">
        <v>0.92468877837909991</v>
      </c>
      <c r="G272" s="117">
        <v>0.42231773721097671</v>
      </c>
      <c r="H272" s="117">
        <v>0.1297846973456899</v>
      </c>
      <c r="I272" s="117">
        <v>0.10395198210173449</v>
      </c>
      <c r="J272" s="117">
        <v>1.4886255767326897</v>
      </c>
      <c r="K272" s="79">
        <v>5.7688587765663071</v>
      </c>
      <c r="L272" s="53"/>
      <c r="AK272" s="103">
        <v>43734</v>
      </c>
      <c r="AL272" s="118">
        <v>0.1499487399894327</v>
      </c>
      <c r="AM272" s="118">
        <v>0.1047280708931326</v>
      </c>
      <c r="AN272" s="118">
        <v>0.18173333683407902</v>
      </c>
      <c r="AO272" s="118">
        <v>9.4487077494030361E-2</v>
      </c>
      <c r="AP272" s="136">
        <v>6.0776407037403696E-2</v>
      </c>
    </row>
    <row r="273" spans="2:42">
      <c r="B273" s="74">
        <v>43735</v>
      </c>
      <c r="C273" s="117">
        <v>1.3604592071541359</v>
      </c>
      <c r="D273" s="117">
        <v>0.28119767354216901</v>
      </c>
      <c r="E273" s="117">
        <v>1.0771303747661249</v>
      </c>
      <c r="F273" s="117">
        <v>0.96095924368961072</v>
      </c>
      <c r="G273" s="117">
        <v>0.3963891196156451</v>
      </c>
      <c r="H273" s="117">
        <v>0.12729709365776759</v>
      </c>
      <c r="I273" s="117">
        <v>0.10395198210173449</v>
      </c>
      <c r="J273" s="117">
        <v>1.481697205542633</v>
      </c>
      <c r="K273" s="79">
        <v>5.7890819000698208</v>
      </c>
      <c r="L273" s="53"/>
      <c r="AK273" s="103">
        <v>43735</v>
      </c>
      <c r="AL273" s="118">
        <v>0.18221334174168832</v>
      </c>
      <c r="AM273" s="118">
        <v>0.1202133118903851</v>
      </c>
      <c r="AN273" s="118">
        <v>0.1782206749768466</v>
      </c>
      <c r="AO273" s="118">
        <v>9.2402792678153892E-2</v>
      </c>
      <c r="AP273" s="136">
        <v>6.118731480652502E-2</v>
      </c>
    </row>
    <row r="274" spans="2:42">
      <c r="B274" s="74">
        <v>43736</v>
      </c>
      <c r="C274" s="117">
        <v>1.3457636627059961</v>
      </c>
      <c r="D274" s="117">
        <v>0.29106394917588196</v>
      </c>
      <c r="E274" s="117">
        <v>1.1029082839368809</v>
      </c>
      <c r="F274" s="117">
        <v>0.98872209955884127</v>
      </c>
      <c r="G274" s="117">
        <v>0.4037426534430934</v>
      </c>
      <c r="H274" s="117">
        <v>0.12434579105757471</v>
      </c>
      <c r="I274" s="117">
        <v>0.10395198210173449</v>
      </c>
      <c r="J274" s="117">
        <v>1.4614635233760973</v>
      </c>
      <c r="K274" s="79">
        <v>5.8219619453561009</v>
      </c>
      <c r="L274" s="53"/>
      <c r="AK274" s="103">
        <v>43736</v>
      </c>
      <c r="AL274" s="118">
        <v>0.1747305163349944</v>
      </c>
      <c r="AM274" s="118">
        <v>0.12882314455819222</v>
      </c>
      <c r="AN274" s="118">
        <v>0.20802571992830432</v>
      </c>
      <c r="AO274" s="118">
        <v>8.8437806030984945E-2</v>
      </c>
      <c r="AP274" s="136">
        <v>6.1741407088638935E-2</v>
      </c>
    </row>
    <row r="275" spans="2:42">
      <c r="B275" s="74">
        <v>43737</v>
      </c>
      <c r="C275" s="117">
        <v>1.3676656468006141</v>
      </c>
      <c r="D275" s="117">
        <v>0.29389656317404078</v>
      </c>
      <c r="E275" s="117">
        <v>1.154215471246669</v>
      </c>
      <c r="F275" s="117">
        <v>0.93842086343132824</v>
      </c>
      <c r="G275" s="117">
        <v>0.39165857070689919</v>
      </c>
      <c r="H275" s="117">
        <v>0.12349601235077839</v>
      </c>
      <c r="I275" s="117">
        <v>0.10395198210173449</v>
      </c>
      <c r="J275" s="117">
        <v>1.5290552167347691</v>
      </c>
      <c r="K275" s="79">
        <v>5.9023603265468338</v>
      </c>
      <c r="L275" s="53"/>
      <c r="AK275" s="103">
        <v>43737</v>
      </c>
      <c r="AL275" s="118">
        <v>0.17049266101813079</v>
      </c>
      <c r="AM275" s="118">
        <v>0.1183106027377447</v>
      </c>
      <c r="AN275" s="118">
        <v>0.1870289396875035</v>
      </c>
      <c r="AO275" s="118">
        <v>9.0607072849752154E-2</v>
      </c>
      <c r="AP275" s="136">
        <v>5.9883545603893709E-2</v>
      </c>
    </row>
    <row r="276" spans="2:42">
      <c r="B276" s="74">
        <v>43738</v>
      </c>
      <c r="C276" s="117">
        <v>1.3384373263103151</v>
      </c>
      <c r="D276" s="117">
        <v>0.29181767596948577</v>
      </c>
      <c r="E276" s="117">
        <v>1.1603511367748198</v>
      </c>
      <c r="F276" s="117">
        <v>1.0072702656507697</v>
      </c>
      <c r="G276" s="117">
        <v>0.34237363622232969</v>
      </c>
      <c r="H276" s="117">
        <v>0.1239264088384507</v>
      </c>
      <c r="I276" s="117">
        <v>0.10395198210173449</v>
      </c>
      <c r="J276" s="117">
        <v>1.6109916517889094</v>
      </c>
      <c r="K276" s="79">
        <v>5.9791200836568148</v>
      </c>
      <c r="L276" s="53"/>
      <c r="AK276" s="103">
        <v>43738</v>
      </c>
      <c r="AL276" s="118">
        <v>0.19630425170801669</v>
      </c>
      <c r="AM276" s="118">
        <v>0.12730108345304061</v>
      </c>
      <c r="AN276" s="118">
        <v>0.2219207293936101</v>
      </c>
      <c r="AO276" s="118">
        <v>8.5585611656118998E-2</v>
      </c>
      <c r="AP276" s="136">
        <v>5.9020556863069472E-2</v>
      </c>
    </row>
    <row r="277" spans="2:42">
      <c r="B277" s="74">
        <v>43739</v>
      </c>
      <c r="C277" s="117">
        <v>1.291238007897993</v>
      </c>
      <c r="D277" s="117">
        <v>0.29675704801781411</v>
      </c>
      <c r="E277" s="117">
        <v>1.115673901492406</v>
      </c>
      <c r="F277" s="117">
        <v>1.0135736790466063</v>
      </c>
      <c r="G277" s="117">
        <v>0.3147448495230093</v>
      </c>
      <c r="H277" s="117">
        <v>0.1201097631102632</v>
      </c>
      <c r="I277" s="117">
        <v>0.10059869235651721</v>
      </c>
      <c r="J277" s="117">
        <v>1.6419856209146426</v>
      </c>
      <c r="K277" s="79">
        <v>5.8946815623592519</v>
      </c>
      <c r="L277" s="53"/>
      <c r="AK277" s="103">
        <v>43739</v>
      </c>
      <c r="AL277" s="118">
        <v>0.19492761464408881</v>
      </c>
      <c r="AM277" s="118">
        <v>0.114122354264053</v>
      </c>
      <c r="AN277" s="118">
        <v>0.22578993673809691</v>
      </c>
      <c r="AO277" s="118">
        <v>8.805009879544623E-2</v>
      </c>
      <c r="AP277" s="136">
        <v>5.8785751983691008E-2</v>
      </c>
    </row>
    <row r="278" spans="2:42">
      <c r="B278" s="74">
        <v>43740</v>
      </c>
      <c r="C278" s="117">
        <v>1.3111639177091661</v>
      </c>
      <c r="D278" s="117">
        <v>0.29516235833867932</v>
      </c>
      <c r="E278" s="117">
        <v>1.1215705485911389</v>
      </c>
      <c r="F278" s="117">
        <v>1.3859846092727335</v>
      </c>
      <c r="G278" s="117">
        <v>0.31085165133285736</v>
      </c>
      <c r="H278" s="117">
        <v>0.1189132059844427</v>
      </c>
      <c r="I278" s="117">
        <v>0.10059869235651721</v>
      </c>
      <c r="J278" s="117">
        <v>1.6035896725491225</v>
      </c>
      <c r="K278" s="79">
        <v>6.2478346561346578</v>
      </c>
      <c r="L278" s="53"/>
      <c r="AK278" s="103">
        <v>43740</v>
      </c>
      <c r="AL278" s="118">
        <v>0.26180961879966458</v>
      </c>
      <c r="AM278" s="118">
        <v>0.1743806667349494</v>
      </c>
      <c r="AN278" s="118">
        <v>0.36171236615319768</v>
      </c>
      <c r="AO278" s="118">
        <v>9.6340776531516473E-2</v>
      </c>
      <c r="AP278" s="136">
        <v>6.4475977110948421E-2</v>
      </c>
    </row>
    <row r="279" spans="2:42">
      <c r="B279" s="74">
        <v>43741</v>
      </c>
      <c r="C279" s="117">
        <v>1.428557399815219</v>
      </c>
      <c r="D279" s="117">
        <v>0.30240074331063482</v>
      </c>
      <c r="E279" s="117">
        <v>1.2035364617766391</v>
      </c>
      <c r="F279" s="117">
        <v>1.6657727971825678</v>
      </c>
      <c r="G279" s="117">
        <v>0.28009924981966011</v>
      </c>
      <c r="H279" s="117">
        <v>0.1192257241271395</v>
      </c>
      <c r="I279" s="117">
        <v>0.10059869235651721</v>
      </c>
      <c r="J279" s="117">
        <v>1.6580348101134943</v>
      </c>
      <c r="K279" s="79">
        <v>6.7582258785018725</v>
      </c>
      <c r="L279" s="53"/>
      <c r="AK279" s="103">
        <v>43741</v>
      </c>
      <c r="AL279" s="118">
        <v>0.26572991029323284</v>
      </c>
      <c r="AM279" s="118">
        <v>0.2292607999186585</v>
      </c>
      <c r="AN279" s="118">
        <v>0.4201300702671949</v>
      </c>
      <c r="AO279" s="118">
        <v>0.14456280488388001</v>
      </c>
      <c r="AP279" s="136">
        <v>6.3643037136911829E-2</v>
      </c>
    </row>
    <row r="280" spans="2:42">
      <c r="B280" s="74">
        <v>43742</v>
      </c>
      <c r="C280" s="117">
        <v>1.6534537493068189</v>
      </c>
      <c r="D280" s="117">
        <v>0.31678901620844868</v>
      </c>
      <c r="E280" s="117">
        <v>1.2562327881348609</v>
      </c>
      <c r="F280" s="117">
        <v>1.5721381053993932</v>
      </c>
      <c r="G280" s="117">
        <v>0.30028089042549461</v>
      </c>
      <c r="H280" s="117">
        <v>0.12331298564869329</v>
      </c>
      <c r="I280" s="117">
        <v>0.10059869235651721</v>
      </c>
      <c r="J280" s="117">
        <v>1.6877052816829659</v>
      </c>
      <c r="K280" s="79">
        <v>7.0105115091631935</v>
      </c>
      <c r="L280" s="53"/>
      <c r="AK280" s="103">
        <v>43742</v>
      </c>
      <c r="AL280" s="118">
        <v>0.1980952403668961</v>
      </c>
      <c r="AM280" s="118">
        <v>0.17480325896621268</v>
      </c>
      <c r="AN280" s="118">
        <v>0.4117126965310931</v>
      </c>
      <c r="AO280" s="118">
        <v>0.171451903504031</v>
      </c>
      <c r="AP280" s="136">
        <v>6.1072317146155561E-2</v>
      </c>
    </row>
    <row r="281" spans="2:42">
      <c r="B281" s="74">
        <v>43743</v>
      </c>
      <c r="C281" s="117">
        <v>1.705605229203276</v>
      </c>
      <c r="D281" s="117">
        <v>0.30667076532181431</v>
      </c>
      <c r="E281" s="117">
        <v>1.3438966859887609</v>
      </c>
      <c r="F281" s="117">
        <v>1.5472560532684168</v>
      </c>
      <c r="G281" s="117">
        <v>0.33301274504726847</v>
      </c>
      <c r="H281" s="117">
        <v>0.131030783672689</v>
      </c>
      <c r="I281" s="117">
        <v>0.10059869235651721</v>
      </c>
      <c r="J281" s="117">
        <v>1.7185127876266493</v>
      </c>
      <c r="K281" s="79">
        <v>7.1865837424853929</v>
      </c>
      <c r="L281" s="53"/>
      <c r="AK281" s="103">
        <v>43743</v>
      </c>
      <c r="AL281" s="118">
        <v>0.20177502642322179</v>
      </c>
      <c r="AM281" s="118">
        <v>0.1573192263453459</v>
      </c>
      <c r="AN281" s="118">
        <v>0.41317199287425288</v>
      </c>
      <c r="AO281" s="118">
        <v>0.13351891529194962</v>
      </c>
      <c r="AP281" s="136">
        <v>6.0932931259297905E-2</v>
      </c>
    </row>
    <row r="282" spans="2:42">
      <c r="B282" s="74">
        <v>43744</v>
      </c>
      <c r="C282" s="117">
        <v>1.742284013365424</v>
      </c>
      <c r="D282" s="117">
        <v>0.30249968064375032</v>
      </c>
      <c r="E282" s="117">
        <v>1.1962425955021878</v>
      </c>
      <c r="F282" s="117">
        <v>1.6639426091586325</v>
      </c>
      <c r="G282" s="117">
        <v>0.3897669762563527</v>
      </c>
      <c r="H282" s="117">
        <v>0.1473009222032389</v>
      </c>
      <c r="I282" s="117">
        <v>0.10059869235651721</v>
      </c>
      <c r="J282" s="117">
        <v>1.6842471781051933</v>
      </c>
      <c r="K282" s="79">
        <v>7.2268826675912976</v>
      </c>
      <c r="L282" s="53"/>
      <c r="AK282" s="103">
        <v>43744</v>
      </c>
      <c r="AL282" s="118">
        <v>0.1929482099650531</v>
      </c>
      <c r="AM282" s="118">
        <v>0.16257918852288999</v>
      </c>
      <c r="AN282" s="118">
        <v>0.47174904663843581</v>
      </c>
      <c r="AO282" s="118">
        <v>0.1366228435651651</v>
      </c>
      <c r="AP282" s="136">
        <v>6.172218363859415E-2</v>
      </c>
    </row>
    <row r="283" spans="2:42">
      <c r="B283" s="74">
        <v>43745</v>
      </c>
      <c r="C283" s="117">
        <v>1.6037126744491099</v>
      </c>
      <c r="D283" s="117">
        <v>0.31762181890498153</v>
      </c>
      <c r="E283" s="117">
        <v>1.1454703975625129</v>
      </c>
      <c r="F283" s="117">
        <v>1.7115104787206836</v>
      </c>
      <c r="G283" s="117">
        <v>0.42286117309393828</v>
      </c>
      <c r="H283" s="117">
        <v>0.1356086877330481</v>
      </c>
      <c r="I283" s="117">
        <v>0.10059869235651721</v>
      </c>
      <c r="J283" s="117">
        <v>1.6535413643622199</v>
      </c>
      <c r="K283" s="79">
        <v>7.090925287183012</v>
      </c>
      <c r="L283" s="53"/>
      <c r="AK283" s="103">
        <v>43745</v>
      </c>
      <c r="AL283" s="118">
        <v>0.2031733393186731</v>
      </c>
      <c r="AM283" s="118">
        <v>0.18744537942654441</v>
      </c>
      <c r="AN283" s="118">
        <v>0.44852190618583071</v>
      </c>
      <c r="AO283" s="118">
        <v>0.1460712995740707</v>
      </c>
      <c r="AP283" s="136">
        <v>6.0256422625453734E-2</v>
      </c>
    </row>
    <row r="284" spans="2:42">
      <c r="B284" s="74">
        <v>43746</v>
      </c>
      <c r="C284" s="117">
        <v>1.5906157358151241</v>
      </c>
      <c r="D284" s="117">
        <v>0.3114730297956087</v>
      </c>
      <c r="E284" s="117">
        <v>1.208524066483091</v>
      </c>
      <c r="F284" s="117">
        <v>1.4442376408177104</v>
      </c>
      <c r="G284" s="117">
        <v>0.4520665692241882</v>
      </c>
      <c r="H284" s="117">
        <v>0.1384152496680105</v>
      </c>
      <c r="I284" s="117">
        <v>0.10059869235651721</v>
      </c>
      <c r="J284" s="117">
        <v>1.7240811286081708</v>
      </c>
      <c r="K284" s="79">
        <v>6.9700121127684209</v>
      </c>
      <c r="L284" s="53"/>
      <c r="AK284" s="103">
        <v>43746</v>
      </c>
      <c r="AL284" s="118">
        <v>0.19798250250767391</v>
      </c>
      <c r="AM284" s="118">
        <v>0.15532874697225929</v>
      </c>
      <c r="AN284" s="118">
        <v>0.31627482736921081</v>
      </c>
      <c r="AO284" s="118">
        <v>0.146304058185147</v>
      </c>
      <c r="AP284" s="136">
        <v>5.9320250565565752E-2</v>
      </c>
    </row>
    <row r="285" spans="2:42">
      <c r="B285" s="74">
        <v>43747</v>
      </c>
      <c r="C285" s="117">
        <v>1.49194034385451</v>
      </c>
      <c r="D285" s="117">
        <v>0.31563355634502871</v>
      </c>
      <c r="E285" s="117">
        <v>1.2550295849601079</v>
      </c>
      <c r="F285" s="117">
        <v>1.4112299345130497</v>
      </c>
      <c r="G285" s="117">
        <v>0.46671614692427316</v>
      </c>
      <c r="H285" s="117">
        <v>0.16624535655374462</v>
      </c>
      <c r="I285" s="117">
        <v>0.10059869235651721</v>
      </c>
      <c r="J285" s="117">
        <v>1.7024662389153635</v>
      </c>
      <c r="K285" s="79">
        <v>6.9098598544225958</v>
      </c>
      <c r="L285" s="53"/>
      <c r="AK285" s="103">
        <v>43747</v>
      </c>
      <c r="AL285" s="118">
        <v>0.22218920584396909</v>
      </c>
      <c r="AM285" s="118">
        <v>0.18203082944007512</v>
      </c>
      <c r="AN285" s="118">
        <v>0.33155924271278336</v>
      </c>
      <c r="AO285" s="118">
        <v>0.1388548775505743</v>
      </c>
      <c r="AP285" s="136">
        <v>6.3556529621396227E-2</v>
      </c>
    </row>
    <row r="286" spans="2:42">
      <c r="B286" s="74">
        <v>43748</v>
      </c>
      <c r="C286" s="117">
        <v>1.5193160811582571</v>
      </c>
      <c r="D286" s="117">
        <v>0.31230161252626787</v>
      </c>
      <c r="E286" s="117">
        <v>1.266157165338027</v>
      </c>
      <c r="F286" s="117">
        <v>1.393524359808179</v>
      </c>
      <c r="G286" s="117">
        <v>0.42564268622465157</v>
      </c>
      <c r="H286" s="117">
        <v>0.13120574813238492</v>
      </c>
      <c r="I286" s="117">
        <v>0.10059869235651721</v>
      </c>
      <c r="J286" s="117">
        <v>1.6620945291946145</v>
      </c>
      <c r="K286" s="79">
        <v>6.8108408747388989</v>
      </c>
      <c r="L286" s="53"/>
      <c r="AK286" s="103">
        <v>43748</v>
      </c>
      <c r="AL286" s="118">
        <v>0.2005567144493812</v>
      </c>
      <c r="AM286" s="118">
        <v>0.1769737738135474</v>
      </c>
      <c r="AN286" s="118">
        <v>0.3526369282210674</v>
      </c>
      <c r="AO286" s="118">
        <v>0.13147797737905539</v>
      </c>
      <c r="AP286" s="136">
        <v>6.4874345090092031E-2</v>
      </c>
    </row>
    <row r="287" spans="2:42">
      <c r="B287" s="74">
        <v>43749</v>
      </c>
      <c r="C287" s="117">
        <v>1.5563335567521899</v>
      </c>
      <c r="D287" s="117">
        <v>0.31032303511308534</v>
      </c>
      <c r="E287" s="117">
        <v>1.3584884721825989</v>
      </c>
      <c r="F287" s="117">
        <v>1.228547116047245</v>
      </c>
      <c r="G287" s="117">
        <v>0.39157516796208619</v>
      </c>
      <c r="H287" s="117">
        <v>0.12207674768922751</v>
      </c>
      <c r="I287" s="117">
        <v>0.10059869235651721</v>
      </c>
      <c r="J287" s="117">
        <v>1.6340969608842408</v>
      </c>
      <c r="K287" s="79">
        <v>6.7020397489871923</v>
      </c>
      <c r="L287" s="53"/>
      <c r="AK287" s="103">
        <v>43749</v>
      </c>
      <c r="AL287" s="118">
        <v>0.17710597906859801</v>
      </c>
      <c r="AM287" s="118">
        <v>0.15162965730091241</v>
      </c>
      <c r="AN287" s="118">
        <v>0.27865613684621138</v>
      </c>
      <c r="AO287" s="118">
        <v>0.13604890291666549</v>
      </c>
      <c r="AP287" s="136">
        <v>6.0418709079948223E-2</v>
      </c>
    </row>
    <row r="288" spans="2:42">
      <c r="B288" s="74">
        <v>43750</v>
      </c>
      <c r="C288" s="117">
        <v>1.600359081590691</v>
      </c>
      <c r="D288" s="117">
        <v>0.31020061777366481</v>
      </c>
      <c r="E288" s="117">
        <v>1.5586533340308391</v>
      </c>
      <c r="F288" s="117">
        <v>1.1111661680169038</v>
      </c>
      <c r="G288" s="117">
        <v>0.38795804985504495</v>
      </c>
      <c r="H288" s="117">
        <v>0.13472123462231578</v>
      </c>
      <c r="I288" s="117">
        <v>0.10059869235651721</v>
      </c>
      <c r="J288" s="117">
        <v>1.6404193890750589</v>
      </c>
      <c r="K288" s="79">
        <v>6.8440765673210358</v>
      </c>
      <c r="L288" s="53"/>
      <c r="AK288" s="103">
        <v>43750</v>
      </c>
      <c r="AL288" s="118">
        <v>0.21988630312099439</v>
      </c>
      <c r="AM288" s="118">
        <v>0.12660067118854759</v>
      </c>
      <c r="AN288" s="118">
        <v>0.19470237108176369</v>
      </c>
      <c r="AO288" s="118">
        <v>0.1392643226562664</v>
      </c>
      <c r="AP288" s="136">
        <v>5.825535110338715E-2</v>
      </c>
    </row>
    <row r="289" spans="2:42">
      <c r="B289" s="74">
        <v>43751</v>
      </c>
      <c r="C289" s="117">
        <v>1.7557840140987859</v>
      </c>
      <c r="D289" s="117">
        <v>0.3044304865558915</v>
      </c>
      <c r="E289" s="117">
        <v>1.475935568546427</v>
      </c>
      <c r="F289" s="117">
        <v>0.92123896199012656</v>
      </c>
      <c r="G289" s="117">
        <v>0.36426970255879809</v>
      </c>
      <c r="H289" s="117">
        <v>0.15877123166394758</v>
      </c>
      <c r="I289" s="117">
        <v>0.10059869235651721</v>
      </c>
      <c r="J289" s="117">
        <v>1.7645521424635093</v>
      </c>
      <c r="K289" s="79">
        <v>6.8455808002340035</v>
      </c>
      <c r="L289" s="53"/>
      <c r="AK289" s="103">
        <v>43751</v>
      </c>
      <c r="AL289" s="118">
        <v>0.21756631001596061</v>
      </c>
      <c r="AM289" s="118">
        <v>9.9366254347360697E-2</v>
      </c>
      <c r="AN289" s="118">
        <v>0.10629168967666691</v>
      </c>
      <c r="AO289" s="118">
        <v>0.12770404934671389</v>
      </c>
      <c r="AP289" s="136">
        <v>6.0146753862579845E-2</v>
      </c>
    </row>
    <row r="290" spans="2:42">
      <c r="B290" s="74">
        <v>43752</v>
      </c>
      <c r="C290" s="117">
        <v>1.97497853680964</v>
      </c>
      <c r="D290" s="117">
        <v>0.30132622734717779</v>
      </c>
      <c r="E290" s="117">
        <v>1.4091755608022341</v>
      </c>
      <c r="F290" s="117">
        <v>0.97625849036292212</v>
      </c>
      <c r="G290" s="117">
        <v>0.33757971891127442</v>
      </c>
      <c r="H290" s="117">
        <v>0.17641861979592369</v>
      </c>
      <c r="I290" s="117">
        <v>0.10059869235651721</v>
      </c>
      <c r="J290" s="117">
        <v>1.9328319580832287</v>
      </c>
      <c r="K290" s="79">
        <v>7.2091678044689189</v>
      </c>
      <c r="L290" s="53"/>
      <c r="AK290" s="103">
        <v>43752</v>
      </c>
      <c r="AL290" s="118">
        <v>0.22651786274876032</v>
      </c>
      <c r="AM290" s="118">
        <v>0.10858739463615351</v>
      </c>
      <c r="AN290" s="118">
        <v>0.13231123217974911</v>
      </c>
      <c r="AO290" s="118">
        <v>0.1132551635443456</v>
      </c>
      <c r="AP290" s="136">
        <v>7.1164858692389366E-2</v>
      </c>
    </row>
    <row r="291" spans="2:42">
      <c r="B291" s="74">
        <v>43753</v>
      </c>
      <c r="C291" s="117">
        <v>1.9545685084330109</v>
      </c>
      <c r="D291" s="117">
        <v>0.30271801960148875</v>
      </c>
      <c r="E291" s="117">
        <v>1.3841276182222588</v>
      </c>
      <c r="F291" s="117">
        <v>1.1472314626275952</v>
      </c>
      <c r="G291" s="117">
        <v>0.37596809468569609</v>
      </c>
      <c r="H291" s="117">
        <v>0.21599238018461811</v>
      </c>
      <c r="I291" s="117">
        <v>0.10059869235651721</v>
      </c>
      <c r="J291" s="117">
        <v>1.9313683965037849</v>
      </c>
      <c r="K291" s="79">
        <v>7.4125731726149713</v>
      </c>
      <c r="L291" s="53"/>
      <c r="AK291" s="103">
        <v>43753</v>
      </c>
      <c r="AL291" s="118">
        <v>0.21623126107760859</v>
      </c>
      <c r="AM291" s="118">
        <v>0.17858534931455111</v>
      </c>
      <c r="AN291" s="118">
        <v>0.20162269762703453</v>
      </c>
      <c r="AO291" s="118">
        <v>0.1143881668559104</v>
      </c>
      <c r="AP291" s="136">
        <v>9.1675584339373936E-2</v>
      </c>
    </row>
    <row r="292" spans="2:42">
      <c r="B292" s="74">
        <v>43754</v>
      </c>
      <c r="C292" s="117">
        <v>1.922908436090349</v>
      </c>
      <c r="D292" s="117">
        <v>0.30237930708267879</v>
      </c>
      <c r="E292" s="117">
        <v>1.4096482964779109</v>
      </c>
      <c r="F292" s="117">
        <v>1.3117256578896335</v>
      </c>
      <c r="G292" s="117">
        <v>0.43621754457549838</v>
      </c>
      <c r="H292" s="117">
        <v>0.23193984635798559</v>
      </c>
      <c r="I292" s="117">
        <v>0.10059869235651721</v>
      </c>
      <c r="J292" s="117">
        <v>1.815934089416072</v>
      </c>
      <c r="K292" s="79">
        <v>7.5313518702466453</v>
      </c>
      <c r="L292" s="53"/>
      <c r="AK292" s="103">
        <v>43754</v>
      </c>
      <c r="AL292" s="118">
        <v>0.21688509833460362</v>
      </c>
      <c r="AM292" s="118">
        <v>0.17807129516397779</v>
      </c>
      <c r="AN292" s="118">
        <v>0.28943741582850957</v>
      </c>
      <c r="AO292" s="118">
        <v>0.1363830136129294</v>
      </c>
      <c r="AP292" s="136">
        <v>8.5764851910617917E-2</v>
      </c>
    </row>
    <row r="293" spans="2:42">
      <c r="B293" s="74">
        <v>43755</v>
      </c>
      <c r="C293" s="117">
        <v>1.8298742253152509</v>
      </c>
      <c r="D293" s="117">
        <v>0.3124288000514906</v>
      </c>
      <c r="E293" s="117">
        <v>1.5345416619607049</v>
      </c>
      <c r="F293" s="117">
        <v>1.3101390404042776</v>
      </c>
      <c r="G293" s="117">
        <v>0.38671795577293949</v>
      </c>
      <c r="H293" s="117">
        <v>0.18092475037932412</v>
      </c>
      <c r="I293" s="117">
        <v>0.10059869235651721</v>
      </c>
      <c r="J293" s="117">
        <v>1.795802812129093</v>
      </c>
      <c r="K293" s="79">
        <v>7.4510279383695988</v>
      </c>
      <c r="L293" s="53"/>
      <c r="AK293" s="103">
        <v>43755</v>
      </c>
      <c r="AL293" s="118">
        <v>0.24399217040988269</v>
      </c>
      <c r="AM293" s="118">
        <v>0.16398777848277232</v>
      </c>
      <c r="AN293" s="118">
        <v>0.24834988052962542</v>
      </c>
      <c r="AO293" s="118">
        <v>0.14878691489337997</v>
      </c>
      <c r="AP293" s="136">
        <v>7.8621349603070143E-2</v>
      </c>
    </row>
    <row r="294" spans="2:42">
      <c r="B294" s="74">
        <v>43756</v>
      </c>
      <c r="C294" s="117">
        <v>1.7325051940813729</v>
      </c>
      <c r="D294" s="117">
        <v>0.33224505775214103</v>
      </c>
      <c r="E294" s="117">
        <v>1.533022091957968</v>
      </c>
      <c r="F294" s="117">
        <v>1.3058205213057803</v>
      </c>
      <c r="G294" s="117">
        <v>0.40066208367622869</v>
      </c>
      <c r="H294" s="117">
        <v>0.18041619380949531</v>
      </c>
      <c r="I294" s="117">
        <v>0.10059869235651721</v>
      </c>
      <c r="J294" s="117">
        <v>1.7795803002720383</v>
      </c>
      <c r="K294" s="79">
        <v>7.3648501352115439</v>
      </c>
      <c r="L294" s="53"/>
      <c r="AK294" s="103">
        <v>43756</v>
      </c>
      <c r="AL294" s="118">
        <v>0.2345708385293355</v>
      </c>
      <c r="AM294" s="118">
        <v>0.16742067906610522</v>
      </c>
      <c r="AN294" s="118">
        <v>0.26292095889225736</v>
      </c>
      <c r="AO294" s="118">
        <v>0.13940607975671621</v>
      </c>
      <c r="AP294" s="136">
        <v>7.0364997036346702E-2</v>
      </c>
    </row>
    <row r="295" spans="2:42">
      <c r="B295" s="74">
        <v>43757</v>
      </c>
      <c r="C295" s="117">
        <v>1.585480007278002</v>
      </c>
      <c r="D295" s="117">
        <v>0.33351929519896156</v>
      </c>
      <c r="E295" s="117">
        <v>1.525586763406618</v>
      </c>
      <c r="F295" s="117">
        <v>1.3631016699405381</v>
      </c>
      <c r="G295" s="117">
        <v>0.43023522711296391</v>
      </c>
      <c r="H295" s="117">
        <v>0.1427280799001992</v>
      </c>
      <c r="I295" s="117">
        <v>0.10059869235651721</v>
      </c>
      <c r="J295" s="117">
        <v>1.7924914649980395</v>
      </c>
      <c r="K295" s="79">
        <v>7.2737412001918393</v>
      </c>
      <c r="L295" s="53"/>
      <c r="AK295" s="103">
        <v>43757</v>
      </c>
      <c r="AL295" s="118">
        <v>0.242500235208571</v>
      </c>
      <c r="AM295" s="118">
        <v>0.17315527722160498</v>
      </c>
      <c r="AN295" s="118">
        <v>0.303824005352128</v>
      </c>
      <c r="AO295" s="118">
        <v>0.126161315258146</v>
      </c>
      <c r="AP295" s="136">
        <v>7.5916632864812456E-2</v>
      </c>
    </row>
    <row r="296" spans="2:42">
      <c r="B296" s="74">
        <v>43758</v>
      </c>
      <c r="C296" s="117">
        <v>1.601363272817276</v>
      </c>
      <c r="D296" s="117">
        <v>0.33271978799580809</v>
      </c>
      <c r="E296" s="117">
        <v>1.4136652306064521</v>
      </c>
      <c r="F296" s="117">
        <v>1.3492978682672838</v>
      </c>
      <c r="G296" s="117">
        <v>0.43133810632646824</v>
      </c>
      <c r="H296" s="117">
        <v>0.1520824171184729</v>
      </c>
      <c r="I296" s="117">
        <v>0.10059869235651721</v>
      </c>
      <c r="J296" s="117">
        <v>1.9068738537154126</v>
      </c>
      <c r="K296" s="79">
        <v>7.2879392292036922</v>
      </c>
      <c r="L296" s="53"/>
      <c r="AK296" s="103">
        <v>43758</v>
      </c>
      <c r="AL296" s="118">
        <v>0.26269888007456843</v>
      </c>
      <c r="AM296" s="118">
        <v>0.1844551783422807</v>
      </c>
      <c r="AN296" s="118">
        <v>0.2778516170786326</v>
      </c>
      <c r="AO296" s="118">
        <v>0.1061950667918513</v>
      </c>
      <c r="AP296" s="136">
        <v>9.58290634434706E-2</v>
      </c>
    </row>
    <row r="297" spans="2:42">
      <c r="B297" s="74">
        <v>43759</v>
      </c>
      <c r="C297" s="117">
        <v>1.6492885788337268</v>
      </c>
      <c r="D297" s="117">
        <v>0.33455375515690688</v>
      </c>
      <c r="E297" s="117">
        <v>1.3205453201175661</v>
      </c>
      <c r="F297" s="117">
        <v>1.3265390269037474</v>
      </c>
      <c r="G297" s="117">
        <v>0.41098632386406925</v>
      </c>
      <c r="H297" s="117">
        <v>0.1676328522573875</v>
      </c>
      <c r="I297" s="117">
        <v>0.10059869235651721</v>
      </c>
      <c r="J297" s="117">
        <v>2.0104802015696555</v>
      </c>
      <c r="K297" s="79">
        <v>7.3206247510595768</v>
      </c>
      <c r="L297" s="53"/>
      <c r="AK297" s="103">
        <v>43759</v>
      </c>
      <c r="AL297" s="118">
        <v>0.2455770359958552</v>
      </c>
      <c r="AM297" s="118">
        <v>0.20879960828798619</v>
      </c>
      <c r="AN297" s="118">
        <v>0.25441959413556253</v>
      </c>
      <c r="AO297" s="118">
        <v>9.8610278180546032E-2</v>
      </c>
      <c r="AP297" s="136">
        <v>0.11233304111839329</v>
      </c>
    </row>
    <row r="298" spans="2:42">
      <c r="B298" s="74">
        <v>43760</v>
      </c>
      <c r="C298" s="117">
        <v>1.6534625793126161</v>
      </c>
      <c r="D298" s="117">
        <v>0.32829623017230608</v>
      </c>
      <c r="E298" s="117">
        <v>1.35647829076513</v>
      </c>
      <c r="F298" s="117">
        <v>1.437291804145729</v>
      </c>
      <c r="G298" s="117">
        <v>0.43566633207346556</v>
      </c>
      <c r="H298" s="117">
        <v>0.19429775396145932</v>
      </c>
      <c r="I298" s="117">
        <v>0.10059869235651721</v>
      </c>
      <c r="J298" s="117">
        <v>2.1189646220304685</v>
      </c>
      <c r="K298" s="79">
        <v>7.6250563048176918</v>
      </c>
      <c r="L298" s="53"/>
      <c r="AK298" s="103">
        <v>43760</v>
      </c>
      <c r="AL298" s="118">
        <v>0.255340404969704</v>
      </c>
      <c r="AM298" s="118">
        <v>0.22492765425701258</v>
      </c>
      <c r="AN298" s="118">
        <v>0.31436450233248442</v>
      </c>
      <c r="AO298" s="118">
        <v>9.8783448543081201E-2</v>
      </c>
      <c r="AP298" s="136">
        <v>0.1149493161603887</v>
      </c>
    </row>
    <row r="299" spans="2:42">
      <c r="B299" s="74">
        <v>43761</v>
      </c>
      <c r="C299" s="117">
        <v>1.6386209925169439</v>
      </c>
      <c r="D299" s="117">
        <v>0.33287236981791263</v>
      </c>
      <c r="E299" s="117">
        <v>1.4352007484414231</v>
      </c>
      <c r="F299" s="117">
        <v>1.3956139517030961</v>
      </c>
      <c r="G299" s="117">
        <v>0.3976791726119393</v>
      </c>
      <c r="H299" s="117">
        <v>0.14410574241564969</v>
      </c>
      <c r="I299" s="117">
        <v>0.10059869235651721</v>
      </c>
      <c r="J299" s="117">
        <v>2.0981507147878826</v>
      </c>
      <c r="K299" s="79">
        <v>7.5428423846513644</v>
      </c>
      <c r="L299" s="53"/>
      <c r="AK299" s="103">
        <v>43761</v>
      </c>
      <c r="AL299" s="118">
        <v>0.2466824381738601</v>
      </c>
      <c r="AM299" s="118">
        <v>0.18008975958896209</v>
      </c>
      <c r="AN299" s="118">
        <v>0.31015143711112431</v>
      </c>
      <c r="AO299" s="118">
        <v>0.10672375234925401</v>
      </c>
      <c r="AP299" s="136">
        <v>0.10979019777209589</v>
      </c>
    </row>
    <row r="300" spans="2:42">
      <c r="B300" s="74">
        <v>43762</v>
      </c>
      <c r="C300" s="117">
        <v>1.7928215184266652</v>
      </c>
      <c r="D300" s="117">
        <v>0.34179311752807096</v>
      </c>
      <c r="E300" s="117">
        <v>1.5477606215690831</v>
      </c>
      <c r="F300" s="117">
        <v>1.2727486625151989</v>
      </c>
      <c r="G300" s="117">
        <v>0.40284692168482017</v>
      </c>
      <c r="H300" s="117">
        <v>0.1754142308018003</v>
      </c>
      <c r="I300" s="117">
        <v>0.10059869235651721</v>
      </c>
      <c r="J300" s="117">
        <v>2.0752677434463984</v>
      </c>
      <c r="K300" s="79">
        <v>7.7092515083285544</v>
      </c>
      <c r="L300" s="53"/>
      <c r="AK300" s="103">
        <v>43762</v>
      </c>
      <c r="AL300" s="118">
        <v>0.23202619371634009</v>
      </c>
      <c r="AM300" s="118">
        <v>0.17306643873308339</v>
      </c>
      <c r="AN300" s="118">
        <v>0.25116596149262238</v>
      </c>
      <c r="AO300" s="118">
        <v>0.1271303672871377</v>
      </c>
      <c r="AP300" s="136">
        <v>9.9271252931868906E-2</v>
      </c>
    </row>
    <row r="301" spans="2:42">
      <c r="B301" s="74">
        <v>43763</v>
      </c>
      <c r="C301" s="117">
        <v>2.1733882592782603</v>
      </c>
      <c r="D301" s="117">
        <v>0.3417702011940717</v>
      </c>
      <c r="E301" s="117">
        <v>1.603977226497403</v>
      </c>
      <c r="F301" s="117">
        <v>1.3101195163905655</v>
      </c>
      <c r="G301" s="117">
        <v>0.41208716827488623</v>
      </c>
      <c r="H301" s="117">
        <v>0.1999459743405648</v>
      </c>
      <c r="I301" s="117">
        <v>0.10059869235651721</v>
      </c>
      <c r="J301" s="117">
        <v>2.1424041263838705</v>
      </c>
      <c r="K301" s="79">
        <v>8.284291164716139</v>
      </c>
      <c r="L301" s="53"/>
      <c r="AK301" s="103">
        <v>43763</v>
      </c>
      <c r="AL301" s="118">
        <v>0.23459385927538448</v>
      </c>
      <c r="AM301" s="118">
        <v>0.17786800843869</v>
      </c>
      <c r="AN301" s="118">
        <v>0.25489770764152431</v>
      </c>
      <c r="AO301" s="118">
        <v>0.1215688776215829</v>
      </c>
      <c r="AP301" s="136">
        <v>8.7175036034635389E-2</v>
      </c>
    </row>
    <row r="302" spans="2:42">
      <c r="B302" s="74">
        <v>43764</v>
      </c>
      <c r="C302" s="117">
        <v>2.1905686117653898</v>
      </c>
      <c r="D302" s="117">
        <v>0.3403649659565044</v>
      </c>
      <c r="E302" s="117">
        <v>1.5281290239443519</v>
      </c>
      <c r="F302" s="117">
        <v>1.2572209281251772</v>
      </c>
      <c r="G302" s="117">
        <v>0.398129338646459</v>
      </c>
      <c r="H302" s="117">
        <v>0.15400676847528819</v>
      </c>
      <c r="I302" s="117">
        <v>0.10059869235651721</v>
      </c>
      <c r="J302" s="117">
        <v>2.3108080233975783</v>
      </c>
      <c r="K302" s="79">
        <v>8.279826352667266</v>
      </c>
      <c r="L302" s="53"/>
      <c r="AK302" s="103">
        <v>43764</v>
      </c>
      <c r="AL302" s="118">
        <v>0.25373854972320459</v>
      </c>
      <c r="AM302" s="118">
        <v>0.15518690882856581</v>
      </c>
      <c r="AN302" s="118">
        <v>0.2334818737171469</v>
      </c>
      <c r="AO302" s="118">
        <v>0.12645079320959859</v>
      </c>
      <c r="AP302" s="136">
        <v>8.2184300902394355E-2</v>
      </c>
    </row>
    <row r="303" spans="2:42">
      <c r="B303" s="74">
        <v>43765</v>
      </c>
      <c r="C303" s="117">
        <v>1.9933961341577791</v>
      </c>
      <c r="D303" s="117">
        <v>0.33151153034530845</v>
      </c>
      <c r="E303" s="117">
        <v>1.453602924463457</v>
      </c>
      <c r="F303" s="117">
        <v>1.56157751355314</v>
      </c>
      <c r="G303" s="117">
        <v>0.37693447246284761</v>
      </c>
      <c r="H303" s="117">
        <v>0.20363048407961651</v>
      </c>
      <c r="I303" s="117">
        <v>0.10059869235651721</v>
      </c>
      <c r="J303" s="117">
        <v>2.302063472327267</v>
      </c>
      <c r="K303" s="79">
        <v>8.3233152237459347</v>
      </c>
      <c r="L303" s="53"/>
      <c r="AK303" s="103">
        <v>43765</v>
      </c>
      <c r="AL303" s="118">
        <v>0.29342909681373036</v>
      </c>
      <c r="AM303" s="118">
        <v>0.20263877728192439</v>
      </c>
      <c r="AN303" s="118">
        <v>0.3504611832684183</v>
      </c>
      <c r="AO303" s="118">
        <v>0.13598903914454952</v>
      </c>
      <c r="AP303" s="136">
        <v>7.9285194815012464E-2</v>
      </c>
    </row>
    <row r="304" spans="2:42">
      <c r="B304" s="74">
        <v>43766</v>
      </c>
      <c r="C304" s="117">
        <v>2.0126781668788611</v>
      </c>
      <c r="D304" s="117">
        <v>0.325625894750248</v>
      </c>
      <c r="E304" s="117">
        <v>1.604131019152645</v>
      </c>
      <c r="F304" s="117">
        <v>1.9251349824690545</v>
      </c>
      <c r="G304" s="117">
        <v>0.44697043539512193</v>
      </c>
      <c r="H304" s="117">
        <v>0.21175634765163401</v>
      </c>
      <c r="I304" s="117">
        <v>0.10059869235651721</v>
      </c>
      <c r="J304" s="117">
        <v>2.302106979983376</v>
      </c>
      <c r="K304" s="79">
        <v>8.9290025186374589</v>
      </c>
      <c r="L304" s="53"/>
      <c r="AK304" s="103">
        <v>43766</v>
      </c>
      <c r="AL304" s="118">
        <v>0.32223331050063941</v>
      </c>
      <c r="AM304" s="118">
        <v>0.22754706139726699</v>
      </c>
      <c r="AN304" s="118">
        <v>0.51158252633786017</v>
      </c>
      <c r="AO304" s="118">
        <v>0.1404359835592848</v>
      </c>
      <c r="AP304" s="136">
        <v>7.6604474471102607E-2</v>
      </c>
    </row>
    <row r="305" spans="2:42">
      <c r="B305" s="74">
        <v>43767</v>
      </c>
      <c r="C305" s="117">
        <v>1.954679536134468</v>
      </c>
      <c r="D305" s="117">
        <v>0.3248296210101117</v>
      </c>
      <c r="E305" s="117">
        <v>1.712021469129843</v>
      </c>
      <c r="F305" s="117">
        <v>1.9989633615776714</v>
      </c>
      <c r="G305" s="117">
        <v>0.53325577651969491</v>
      </c>
      <c r="H305" s="117">
        <v>0.2635291233948675</v>
      </c>
      <c r="I305" s="117">
        <v>0.10059869235651721</v>
      </c>
      <c r="J305" s="117">
        <v>2.2854315868021149</v>
      </c>
      <c r="K305" s="79">
        <v>9.1733091669252893</v>
      </c>
      <c r="L305" s="53"/>
      <c r="AK305" s="103">
        <v>43767</v>
      </c>
      <c r="AL305" s="118">
        <v>0.29592007907365508</v>
      </c>
      <c r="AM305" s="118">
        <v>0.22623770001521271</v>
      </c>
      <c r="AN305" s="118">
        <v>0.55731640870450194</v>
      </c>
      <c r="AO305" s="118">
        <v>0.13814210220999498</v>
      </c>
      <c r="AP305" s="136">
        <v>7.7304936627403092E-2</v>
      </c>
    </row>
    <row r="306" spans="2:42">
      <c r="B306" s="74">
        <v>43768</v>
      </c>
      <c r="C306" s="117">
        <v>1.73754720163521</v>
      </c>
      <c r="D306" s="117">
        <v>0.33178888644910159</v>
      </c>
      <c r="E306" s="117">
        <v>1.766893101329436</v>
      </c>
      <c r="F306" s="117">
        <v>2.1798799361974717</v>
      </c>
      <c r="G306" s="117">
        <v>0.60262505121702381</v>
      </c>
      <c r="H306" s="117">
        <v>0.22291741791425421</v>
      </c>
      <c r="I306" s="117">
        <v>0.10059869235651721</v>
      </c>
      <c r="J306" s="117">
        <v>2.3102791974514161</v>
      </c>
      <c r="K306" s="79">
        <v>9.2525294845504309</v>
      </c>
      <c r="L306" s="53"/>
      <c r="AK306" s="103">
        <v>43768</v>
      </c>
      <c r="AL306" s="118">
        <v>0.28498384513286285</v>
      </c>
      <c r="AM306" s="118">
        <v>0.23280742925173001</v>
      </c>
      <c r="AN306" s="118">
        <v>0.63116509818702937</v>
      </c>
      <c r="AO306" s="118">
        <v>0.16222523474136011</v>
      </c>
      <c r="AP306" s="136">
        <v>7.4396844269735543E-2</v>
      </c>
    </row>
    <row r="307" spans="2:42">
      <c r="B307" s="74">
        <v>43769</v>
      </c>
      <c r="C307" s="117">
        <v>1.7272638239016811</v>
      </c>
      <c r="D307" s="117">
        <v>0.33501524874668598</v>
      </c>
      <c r="E307" s="117">
        <v>1.792970085036282</v>
      </c>
      <c r="F307" s="117">
        <v>2.2677762537185604</v>
      </c>
      <c r="G307" s="117">
        <v>0.66066016450398413</v>
      </c>
      <c r="H307" s="117">
        <v>0.22454286280921618</v>
      </c>
      <c r="I307" s="117">
        <v>0.10059869235651721</v>
      </c>
      <c r="J307" s="117">
        <v>2.3723399134047289</v>
      </c>
      <c r="K307" s="79">
        <v>9.4811670444776563</v>
      </c>
      <c r="L307" s="53"/>
      <c r="AK307" s="103">
        <v>43769</v>
      </c>
      <c r="AL307" s="118">
        <v>0.28298208796496788</v>
      </c>
      <c r="AM307" s="118">
        <v>0.22177643025622021</v>
      </c>
      <c r="AN307" s="118">
        <v>0.66420240166356326</v>
      </c>
      <c r="AO307" s="118">
        <v>0.18908050653820069</v>
      </c>
      <c r="AP307" s="136">
        <v>6.7292289391147814E-2</v>
      </c>
    </row>
    <row r="308" spans="2:42">
      <c r="B308" s="74">
        <v>43770</v>
      </c>
      <c r="C308" s="117">
        <v>1.782378771086097</v>
      </c>
      <c r="D308" s="117">
        <v>0.3405822887759809</v>
      </c>
      <c r="E308" s="117">
        <v>2.105504180389389</v>
      </c>
      <c r="F308" s="117">
        <v>2.0091158538605232</v>
      </c>
      <c r="G308" s="117">
        <v>0.66940532971818112</v>
      </c>
      <c r="H308" s="117">
        <v>0.2280794630750736</v>
      </c>
      <c r="I308" s="117">
        <v>0.10395198210173449</v>
      </c>
      <c r="J308" s="117">
        <v>2.5884311963398532</v>
      </c>
      <c r="K308" s="79">
        <v>9.8274490653468316</v>
      </c>
      <c r="L308" s="53"/>
      <c r="AK308" s="103">
        <v>43770</v>
      </c>
      <c r="AL308" s="118">
        <v>0.21599106577199542</v>
      </c>
      <c r="AM308" s="118">
        <v>0.1855620160201723</v>
      </c>
      <c r="AN308" s="118">
        <v>0.57745894283377441</v>
      </c>
      <c r="AO308" s="118">
        <v>0.1983381160969864</v>
      </c>
      <c r="AP308" s="136">
        <v>6.7919324275161091E-2</v>
      </c>
    </row>
    <row r="309" spans="2:42">
      <c r="B309" s="74">
        <v>43771</v>
      </c>
      <c r="C309" s="117">
        <v>1.866026352989852</v>
      </c>
      <c r="D309" s="117">
        <v>0.34095201692599025</v>
      </c>
      <c r="E309" s="117">
        <v>2.1045777962144778</v>
      </c>
      <c r="F309" s="117">
        <v>1.5872643178288748</v>
      </c>
      <c r="G309" s="117">
        <v>0.66669291386420459</v>
      </c>
      <c r="H309" s="117">
        <v>0.26905002944091017</v>
      </c>
      <c r="I309" s="117">
        <v>0.10395198210173449</v>
      </c>
      <c r="J309" s="117">
        <v>2.5952272287931892</v>
      </c>
      <c r="K309" s="79">
        <v>9.5337426381592323</v>
      </c>
      <c r="L309" s="53"/>
      <c r="AK309" s="103">
        <v>43771</v>
      </c>
      <c r="AL309" s="118">
        <v>0.23788666312540618</v>
      </c>
      <c r="AM309" s="118">
        <v>0.1806712622006838</v>
      </c>
      <c r="AN309" s="118">
        <v>0.30362595179766033</v>
      </c>
      <c r="AO309" s="118">
        <v>0.19436641780561259</v>
      </c>
      <c r="AP309" s="136">
        <v>7.2183787646523084E-2</v>
      </c>
    </row>
    <row r="310" spans="2:42">
      <c r="B310" s="74">
        <v>43772</v>
      </c>
      <c r="C310" s="117">
        <v>2.037158797465402</v>
      </c>
      <c r="D310" s="117">
        <v>0.35288388797313136</v>
      </c>
      <c r="E310" s="117">
        <v>2.0271291792732291</v>
      </c>
      <c r="F310" s="117">
        <v>1.6137248045308896</v>
      </c>
      <c r="G310" s="117">
        <v>0.64713533364099707</v>
      </c>
      <c r="H310" s="117">
        <v>0.24692710910006421</v>
      </c>
      <c r="I310" s="117">
        <v>0.10395198210173449</v>
      </c>
      <c r="J310" s="117">
        <v>2.6783190341985357</v>
      </c>
      <c r="K310" s="79">
        <v>9.7072301282839835</v>
      </c>
      <c r="L310" s="53"/>
      <c r="AK310" s="103">
        <v>43772</v>
      </c>
      <c r="AL310" s="118">
        <v>0.26632205641562107</v>
      </c>
      <c r="AM310" s="118">
        <v>0.2202413624322283</v>
      </c>
      <c r="AN310" s="118">
        <v>0.35234303288384711</v>
      </c>
      <c r="AO310" s="118">
        <v>0.17491677197185582</v>
      </c>
      <c r="AP310" s="136">
        <v>8.4574552160036898E-2</v>
      </c>
    </row>
    <row r="311" spans="2:42">
      <c r="B311" s="74">
        <v>43773</v>
      </c>
      <c r="C311" s="117">
        <v>2.083035609926533</v>
      </c>
      <c r="D311" s="117">
        <v>0.36069805586784165</v>
      </c>
      <c r="E311" s="117">
        <v>1.86883556749963</v>
      </c>
      <c r="F311" s="117">
        <v>1.6472472659796318</v>
      </c>
      <c r="G311" s="117">
        <v>0.5725283538980992</v>
      </c>
      <c r="H311" s="117">
        <v>0.33293629958218529</v>
      </c>
      <c r="I311" s="117">
        <v>0.10395198210173449</v>
      </c>
      <c r="J311" s="117">
        <v>2.8240501033265231</v>
      </c>
      <c r="K311" s="79">
        <v>9.7932832381821768</v>
      </c>
      <c r="L311" s="53"/>
      <c r="AK311" s="103">
        <v>43773</v>
      </c>
      <c r="AL311" s="118">
        <v>0.2652878840168269</v>
      </c>
      <c r="AM311" s="118">
        <v>0.22712147414546061</v>
      </c>
      <c r="AN311" s="118">
        <v>0.38973281420821371</v>
      </c>
      <c r="AO311" s="118">
        <v>0.1752393159299338</v>
      </c>
      <c r="AP311" s="136">
        <v>8.5590761345589239E-2</v>
      </c>
    </row>
    <row r="312" spans="2:42">
      <c r="B312" s="74">
        <v>43774</v>
      </c>
      <c r="C312" s="117">
        <v>2.0974452689409331</v>
      </c>
      <c r="D312" s="117">
        <v>0.35396883282773001</v>
      </c>
      <c r="E312" s="117">
        <v>1.747995385496125</v>
      </c>
      <c r="F312" s="117">
        <v>1.8347913447338737</v>
      </c>
      <c r="G312" s="117">
        <v>0.49009201445006673</v>
      </c>
      <c r="H312" s="117">
        <v>0.34698512491431382</v>
      </c>
      <c r="I312" s="117">
        <v>0.10395198210173449</v>
      </c>
      <c r="J312" s="117">
        <v>2.8208251881099473</v>
      </c>
      <c r="K312" s="79">
        <v>9.7960551415747226</v>
      </c>
      <c r="L312" s="53"/>
      <c r="AK312" s="103">
        <v>43774</v>
      </c>
      <c r="AL312" s="118">
        <v>0.2648836358270017</v>
      </c>
      <c r="AM312" s="118">
        <v>0.26075507251378022</v>
      </c>
      <c r="AN312" s="118">
        <v>0.45446083331933279</v>
      </c>
      <c r="AO312" s="118">
        <v>0.16527450061272059</v>
      </c>
      <c r="AP312" s="136">
        <v>0.1098288827173243</v>
      </c>
    </row>
    <row r="313" spans="2:42">
      <c r="B313" s="74">
        <v>43775</v>
      </c>
      <c r="C313" s="117">
        <v>2.1185878679320282</v>
      </c>
      <c r="D313" s="117">
        <v>0.37482989657706667</v>
      </c>
      <c r="E313" s="117">
        <v>1.8240473950748519</v>
      </c>
      <c r="F313" s="117">
        <v>2.0484938173329845</v>
      </c>
      <c r="G313" s="117">
        <v>0.4517793459664825</v>
      </c>
      <c r="H313" s="117">
        <v>0.32821963477415028</v>
      </c>
      <c r="I313" s="117">
        <v>0.10395198210173449</v>
      </c>
      <c r="J313" s="117">
        <v>2.8966304049055047</v>
      </c>
      <c r="K313" s="79">
        <v>10.146540344664803</v>
      </c>
      <c r="L313" s="53"/>
      <c r="AK313" s="103">
        <v>43775</v>
      </c>
      <c r="AL313" s="118">
        <v>0.31434093940745117</v>
      </c>
      <c r="AM313" s="118">
        <v>0.26412445461007489</v>
      </c>
      <c r="AN313" s="118">
        <v>0.49582055356084798</v>
      </c>
      <c r="AO313" s="118">
        <v>0.22393461126765832</v>
      </c>
      <c r="AP313" s="136">
        <v>0.11709123223484109</v>
      </c>
    </row>
    <row r="314" spans="2:42">
      <c r="B314" s="74">
        <v>43776</v>
      </c>
      <c r="C314" s="117">
        <v>2.2370989242457449</v>
      </c>
      <c r="D314" s="117">
        <v>0.41389049698310948</v>
      </c>
      <c r="E314" s="117">
        <v>1.952794487314222</v>
      </c>
      <c r="F314" s="117">
        <v>2.1575510235764108</v>
      </c>
      <c r="G314" s="117">
        <v>0.49376929077357751</v>
      </c>
      <c r="H314" s="117">
        <v>0.27938419096646494</v>
      </c>
      <c r="I314" s="117">
        <v>0.10395198210173449</v>
      </c>
      <c r="J314" s="117">
        <v>2.9424249981450528</v>
      </c>
      <c r="K314" s="79">
        <v>10.580865394106317</v>
      </c>
      <c r="L314" s="53"/>
      <c r="AK314" s="103">
        <v>43776</v>
      </c>
      <c r="AL314" s="118">
        <v>0.29976663231150047</v>
      </c>
      <c r="AM314" s="118">
        <v>0.29671558570016077</v>
      </c>
      <c r="AN314" s="118">
        <v>0.51169265977308742</v>
      </c>
      <c r="AO314" s="118">
        <v>0.25030774666347227</v>
      </c>
      <c r="AP314" s="136">
        <v>0.12375952945927431</v>
      </c>
    </row>
    <row r="315" spans="2:42">
      <c r="B315" s="74">
        <v>43777</v>
      </c>
      <c r="C315" s="117">
        <v>2.2466097047869349</v>
      </c>
      <c r="D315" s="117">
        <v>0.39968553754431951</v>
      </c>
      <c r="E315" s="117">
        <v>2.2904606630032789</v>
      </c>
      <c r="F315" s="117">
        <v>2.3180860389962281</v>
      </c>
      <c r="G315" s="117">
        <v>0.56568488767872471</v>
      </c>
      <c r="H315" s="117">
        <v>0.34748582597828959</v>
      </c>
      <c r="I315" s="117">
        <v>0.10395198210173449</v>
      </c>
      <c r="J315" s="117">
        <v>3.002098805481269</v>
      </c>
      <c r="K315" s="79">
        <v>11.274063445570778</v>
      </c>
      <c r="L315" s="53"/>
      <c r="AK315" s="103">
        <v>43777</v>
      </c>
      <c r="AL315" s="118">
        <v>0.33058201032068901</v>
      </c>
      <c r="AM315" s="118">
        <v>0.33216426999621412</v>
      </c>
      <c r="AN315" s="118">
        <v>0.56647352241300086</v>
      </c>
      <c r="AO315" s="118">
        <v>0.24485157033217272</v>
      </c>
      <c r="AP315" s="136">
        <v>0.1401066960448375</v>
      </c>
    </row>
    <row r="316" spans="2:42">
      <c r="B316" s="74">
        <v>43778</v>
      </c>
      <c r="C316" s="117">
        <v>2.0873547420298468</v>
      </c>
      <c r="D316" s="117">
        <v>0.40305596610505201</v>
      </c>
      <c r="E316" s="117">
        <v>2.2900710311949211</v>
      </c>
      <c r="F316" s="117">
        <v>2.3598606494743115</v>
      </c>
      <c r="G316" s="117">
        <v>0.62064246822980518</v>
      </c>
      <c r="H316" s="117">
        <v>0.34829691304348753</v>
      </c>
      <c r="I316" s="117">
        <v>0.10395198210173449</v>
      </c>
      <c r="J316" s="117">
        <v>3.019284489322493</v>
      </c>
      <c r="K316" s="79">
        <v>11.232518241501651</v>
      </c>
      <c r="L316" s="53"/>
      <c r="AK316" s="103">
        <v>43778</v>
      </c>
      <c r="AL316" s="118">
        <v>0.352548819247406</v>
      </c>
      <c r="AM316" s="118">
        <v>0.33470369024944591</v>
      </c>
      <c r="AN316" s="118">
        <v>0.6004844961377177</v>
      </c>
      <c r="AO316" s="118">
        <v>0.27437250273152108</v>
      </c>
      <c r="AP316" s="136">
        <v>0.13395539946276322</v>
      </c>
    </row>
    <row r="317" spans="2:42">
      <c r="B317" s="74">
        <v>43779</v>
      </c>
      <c r="C317" s="117">
        <v>2.062036829863187</v>
      </c>
      <c r="D317" s="117">
        <v>0.40389697444329237</v>
      </c>
      <c r="E317" s="117">
        <v>1.9727476459830879</v>
      </c>
      <c r="F317" s="117">
        <v>2.5307657098682967</v>
      </c>
      <c r="G317" s="117">
        <v>0.59936952482186279</v>
      </c>
      <c r="H317" s="117">
        <v>0.32569473714270297</v>
      </c>
      <c r="I317" s="117">
        <v>0.10395198210173449</v>
      </c>
      <c r="J317" s="117">
        <v>3.0086327792620478</v>
      </c>
      <c r="K317" s="79">
        <v>11.007096183486212</v>
      </c>
      <c r="L317" s="53"/>
      <c r="AK317" s="103">
        <v>43779</v>
      </c>
      <c r="AL317" s="118">
        <v>0.3230111547889401</v>
      </c>
      <c r="AM317" s="118">
        <v>0.3350385734328602</v>
      </c>
      <c r="AN317" s="118">
        <v>0.68643964958754511</v>
      </c>
      <c r="AO317" s="118">
        <v>0.28840357484455964</v>
      </c>
      <c r="AP317" s="136">
        <v>0.1385533397328414</v>
      </c>
    </row>
    <row r="318" spans="2:42">
      <c r="B318" s="74">
        <v>43780</v>
      </c>
      <c r="C318" s="117">
        <v>1.9599768768327519</v>
      </c>
      <c r="D318" s="117">
        <v>0.40059171349177969</v>
      </c>
      <c r="E318" s="117">
        <v>1.990802178099492</v>
      </c>
      <c r="F318" s="117">
        <v>2.5007981415655745</v>
      </c>
      <c r="G318" s="117">
        <v>0.58740765088417657</v>
      </c>
      <c r="H318" s="117">
        <v>0.29933029593264016</v>
      </c>
      <c r="I318" s="117">
        <v>0.10395198210173449</v>
      </c>
      <c r="J318" s="117">
        <v>3.1415034934736132</v>
      </c>
      <c r="K318" s="79">
        <v>10.984362332381764</v>
      </c>
      <c r="L318" s="53"/>
      <c r="AK318" s="103">
        <v>43780</v>
      </c>
      <c r="AL318" s="118">
        <v>0.30439839573033783</v>
      </c>
      <c r="AM318" s="118">
        <v>0.33272924443549484</v>
      </c>
      <c r="AN318" s="118">
        <v>0.68143361977709904</v>
      </c>
      <c r="AO318" s="118">
        <v>0.26764819100049747</v>
      </c>
      <c r="AP318" s="136">
        <v>0.13532054028039339</v>
      </c>
    </row>
    <row r="319" spans="2:42">
      <c r="B319" s="74">
        <v>43781</v>
      </c>
      <c r="C319" s="117">
        <v>1.928763610037294</v>
      </c>
      <c r="D319" s="117">
        <v>0.3878494192895261</v>
      </c>
      <c r="E319" s="117">
        <v>2.5149130865451972</v>
      </c>
      <c r="F319" s="117">
        <v>2.356310987219731</v>
      </c>
      <c r="G319" s="117">
        <v>0.58869223192704168</v>
      </c>
      <c r="H319" s="117">
        <v>0.2941596457168727</v>
      </c>
      <c r="I319" s="117">
        <v>0.10395198210173449</v>
      </c>
      <c r="J319" s="117">
        <v>3.268337426677173</v>
      </c>
      <c r="K319" s="79">
        <v>11.44297838951457</v>
      </c>
      <c r="L319" s="53"/>
      <c r="AK319" s="103">
        <v>43781</v>
      </c>
      <c r="AL319" s="118">
        <v>0.31128860809898495</v>
      </c>
      <c r="AM319" s="118">
        <v>0.33247121319482109</v>
      </c>
      <c r="AN319" s="118">
        <v>0.6073387603829693</v>
      </c>
      <c r="AO319" s="118">
        <v>0.25779704852711183</v>
      </c>
      <c r="AP319" s="136">
        <v>0.12957446236123341</v>
      </c>
    </row>
    <row r="320" spans="2:42">
      <c r="B320" s="74">
        <v>43782</v>
      </c>
      <c r="C320" s="117">
        <v>2.5335330439278199</v>
      </c>
      <c r="D320" s="117">
        <v>0.37363247170787589</v>
      </c>
      <c r="E320" s="117">
        <v>2.7996298996007583</v>
      </c>
      <c r="F320" s="117">
        <v>2.353221889227687</v>
      </c>
      <c r="G320" s="117">
        <v>0.63257695401491265</v>
      </c>
      <c r="H320" s="117">
        <v>0.24625714454962669</v>
      </c>
      <c r="I320" s="117">
        <v>0.10395198210173449</v>
      </c>
      <c r="J320" s="117">
        <v>3.3112579587543336</v>
      </c>
      <c r="K320" s="79">
        <v>12.35406134388475</v>
      </c>
      <c r="L320" s="53"/>
      <c r="AK320" s="103">
        <v>43782</v>
      </c>
      <c r="AL320" s="118">
        <v>0.33216007551031668</v>
      </c>
      <c r="AM320" s="118">
        <v>0.33708576774698379</v>
      </c>
      <c r="AN320" s="118">
        <v>0.62698734005191947</v>
      </c>
      <c r="AO320" s="118">
        <v>0.27312773598298179</v>
      </c>
      <c r="AP320" s="136">
        <v>0.1156145661626084</v>
      </c>
    </row>
    <row r="321" spans="2:42">
      <c r="B321" s="74">
        <v>43783</v>
      </c>
      <c r="C321" s="117">
        <v>2.4716515702897284</v>
      </c>
      <c r="D321" s="117">
        <v>0.37265588584151671</v>
      </c>
      <c r="E321" s="117">
        <v>2.488346820397815</v>
      </c>
      <c r="F321" s="117">
        <v>2.5087528622417632</v>
      </c>
      <c r="G321" s="117">
        <v>0.68064295413164699</v>
      </c>
      <c r="H321" s="117">
        <v>0.39837341649831609</v>
      </c>
      <c r="I321" s="117">
        <v>0.10395198210173449</v>
      </c>
      <c r="J321" s="117">
        <v>3.2872670919258775</v>
      </c>
      <c r="K321" s="79">
        <v>12.311642583428398</v>
      </c>
      <c r="L321" s="53"/>
      <c r="AK321" s="103">
        <v>43783</v>
      </c>
      <c r="AL321" s="118">
        <v>0.3327198872515707</v>
      </c>
      <c r="AM321" s="118">
        <v>0.35964063378297312</v>
      </c>
      <c r="AN321" s="118">
        <v>0.62612747506176314</v>
      </c>
      <c r="AO321" s="118">
        <v>0.29087490937104044</v>
      </c>
      <c r="AP321" s="136">
        <v>0.14361156232158298</v>
      </c>
    </row>
    <row r="322" spans="2:42">
      <c r="B322" s="74">
        <v>43784</v>
      </c>
      <c r="C322" s="117">
        <v>2.3273642319551389</v>
      </c>
      <c r="D322" s="117">
        <v>0.37370666368264643</v>
      </c>
      <c r="E322" s="117">
        <v>2.261382815962258</v>
      </c>
      <c r="F322" s="117">
        <v>2.410759613847179</v>
      </c>
      <c r="G322" s="117">
        <v>0.70109818393605938</v>
      </c>
      <c r="H322" s="117">
        <v>0.43076369512158458</v>
      </c>
      <c r="I322" s="117">
        <v>0.10395198210173449</v>
      </c>
      <c r="J322" s="117">
        <v>3.3916610741229718</v>
      </c>
      <c r="K322" s="79">
        <v>12.000688260729572</v>
      </c>
      <c r="L322" s="53"/>
      <c r="AK322" s="103">
        <v>43784</v>
      </c>
      <c r="AL322" s="118">
        <v>0.30865134567766767</v>
      </c>
      <c r="AM322" s="118">
        <v>0.38086538729500641</v>
      </c>
      <c r="AN322" s="118">
        <v>0.60660659239804382</v>
      </c>
      <c r="AO322" s="118">
        <v>0.24497909162668019</v>
      </c>
      <c r="AP322" s="136">
        <v>0.16016325172668722</v>
      </c>
    </row>
    <row r="323" spans="2:42">
      <c r="B323" s="74">
        <v>43785</v>
      </c>
      <c r="C323" s="117">
        <v>2.1784335208367289</v>
      </c>
      <c r="D323" s="117">
        <v>0.38380288073589042</v>
      </c>
      <c r="E323" s="117">
        <v>2.228556210898978</v>
      </c>
      <c r="F323" s="117">
        <v>2.3712452965640565</v>
      </c>
      <c r="G323" s="117">
        <v>0.66801352419712579</v>
      </c>
      <c r="H323" s="117">
        <v>0.36707060573507905</v>
      </c>
      <c r="I323" s="117">
        <v>0.10395198210173449</v>
      </c>
      <c r="J323" s="117">
        <v>3.7428218810830161</v>
      </c>
      <c r="K323" s="79">
        <v>12.043895902152608</v>
      </c>
      <c r="L323" s="53"/>
      <c r="AK323" s="103">
        <v>43785</v>
      </c>
      <c r="AL323" s="118">
        <v>0.30689237818933379</v>
      </c>
      <c r="AM323" s="118">
        <v>0.36525027736959154</v>
      </c>
      <c r="AN323" s="118">
        <v>0.62271157962973578</v>
      </c>
      <c r="AO323" s="118">
        <v>0.24998563642896532</v>
      </c>
      <c r="AP323" s="136">
        <v>0.16351688889269808</v>
      </c>
    </row>
    <row r="324" spans="2:42">
      <c r="B324" s="74">
        <v>43786</v>
      </c>
      <c r="C324" s="117">
        <v>2.5388630931389571</v>
      </c>
      <c r="D324" s="117">
        <v>0.39179048270609423</v>
      </c>
      <c r="E324" s="117">
        <v>2.2235582217164427</v>
      </c>
      <c r="F324" s="117">
        <v>2.4016801494959701</v>
      </c>
      <c r="G324" s="117">
        <v>0.61963611777824146</v>
      </c>
      <c r="H324" s="117">
        <v>0.33667356559681411</v>
      </c>
      <c r="I324" s="117">
        <v>0.10395198210173449</v>
      </c>
      <c r="J324" s="117">
        <v>3.7502945753368464</v>
      </c>
      <c r="K324" s="79">
        <v>12.366448187871102</v>
      </c>
      <c r="L324" s="53"/>
      <c r="AK324" s="103">
        <v>43786</v>
      </c>
      <c r="AL324" s="118">
        <v>0.31800129790759307</v>
      </c>
      <c r="AM324" s="118">
        <v>0.36859315338668769</v>
      </c>
      <c r="AN324" s="118">
        <v>0.64501180473030095</v>
      </c>
      <c r="AO324" s="118">
        <v>0.2628938983008739</v>
      </c>
      <c r="AP324" s="136">
        <v>0.15187072123786022</v>
      </c>
    </row>
    <row r="325" spans="2:42">
      <c r="B325" s="74">
        <v>43787</v>
      </c>
      <c r="C325" s="117">
        <v>3.1388013885428174</v>
      </c>
      <c r="D325" s="117">
        <v>0.40270457040256541</v>
      </c>
      <c r="E325" s="117">
        <v>2.0365234427546981</v>
      </c>
      <c r="F325" s="117">
        <v>2.3745146071292371</v>
      </c>
      <c r="G325" s="117">
        <v>0.64633035074492595</v>
      </c>
      <c r="H325" s="117">
        <v>0.2345065136084778</v>
      </c>
      <c r="I325" s="117">
        <v>0.10395198210173449</v>
      </c>
      <c r="J325" s="117">
        <v>3.8071557079978389</v>
      </c>
      <c r="K325" s="79">
        <v>12.744488563282296</v>
      </c>
      <c r="L325" s="53"/>
      <c r="AK325" s="103">
        <v>43787</v>
      </c>
      <c r="AL325" s="118">
        <v>0.34622659594592781</v>
      </c>
      <c r="AM325" s="118">
        <v>0.3562332220300658</v>
      </c>
      <c r="AN325" s="118">
        <v>0.58636668691091942</v>
      </c>
      <c r="AO325" s="118">
        <v>0.28929514466381945</v>
      </c>
      <c r="AP325" s="136">
        <v>0.14909657069144358</v>
      </c>
    </row>
    <row r="326" spans="2:42">
      <c r="B326" s="74">
        <v>43788</v>
      </c>
      <c r="C326" s="117">
        <v>2.9871559534281467</v>
      </c>
      <c r="D326" s="117">
        <v>0.40490462642160452</v>
      </c>
      <c r="E326" s="117">
        <v>1.9399523275917692</v>
      </c>
      <c r="F326" s="117">
        <v>2.4933737972619392</v>
      </c>
      <c r="G326" s="117">
        <v>0.74608627572390618</v>
      </c>
      <c r="H326" s="117">
        <v>0.39800092755303057</v>
      </c>
      <c r="I326" s="117">
        <v>0.10395198210173449</v>
      </c>
      <c r="J326" s="117">
        <v>3.8229754472981003</v>
      </c>
      <c r="K326" s="79">
        <v>12.896401337380231</v>
      </c>
      <c r="L326" s="53"/>
      <c r="AK326" s="103">
        <v>43788</v>
      </c>
      <c r="AL326" s="118">
        <v>0.37104219814257799</v>
      </c>
      <c r="AM326" s="118">
        <v>0.36512893290620141</v>
      </c>
      <c r="AN326" s="118">
        <v>0.61492211641915251</v>
      </c>
      <c r="AO326" s="118">
        <v>0.2650611824759897</v>
      </c>
      <c r="AP326" s="136">
        <v>0.1619474943054986</v>
      </c>
    </row>
    <row r="327" spans="2:42">
      <c r="B327" s="74">
        <v>43789</v>
      </c>
      <c r="C327" s="117">
        <v>2.7153261786267451</v>
      </c>
      <c r="D327" s="117">
        <v>0.40773210513473113</v>
      </c>
      <c r="E327" s="117">
        <v>1.9292188737948741</v>
      </c>
      <c r="F327" s="117">
        <v>2.5746266433620577</v>
      </c>
      <c r="G327" s="117">
        <v>0.84505906799493413</v>
      </c>
      <c r="H327" s="117">
        <v>0.49393640109474901</v>
      </c>
      <c r="I327" s="117">
        <v>0.10395198210173449</v>
      </c>
      <c r="J327" s="117">
        <v>3.8994773092414676</v>
      </c>
      <c r="K327" s="79">
        <v>12.96932856135129</v>
      </c>
      <c r="L327" s="53"/>
      <c r="AK327" s="103">
        <v>43789</v>
      </c>
      <c r="AL327" s="118">
        <v>0.32290981413132541</v>
      </c>
      <c r="AM327" s="118">
        <v>0.38903426381258538</v>
      </c>
      <c r="AN327" s="118">
        <v>0.6861716991969361</v>
      </c>
      <c r="AO327" s="118">
        <v>0.26563170520634943</v>
      </c>
      <c r="AP327" s="136">
        <v>0.15708877962841319</v>
      </c>
    </row>
    <row r="328" spans="2:42">
      <c r="B328" s="74">
        <v>43790</v>
      </c>
      <c r="C328" s="117">
        <v>2.5078720638790628</v>
      </c>
      <c r="D328" s="117">
        <v>0.40522339267613472</v>
      </c>
      <c r="E328" s="117">
        <v>1.962002403239552</v>
      </c>
      <c r="F328" s="117">
        <v>2.4575726086722711</v>
      </c>
      <c r="G328" s="117">
        <v>0.90655104465945746</v>
      </c>
      <c r="H328" s="117">
        <v>0.4596742493312605</v>
      </c>
      <c r="I328" s="117">
        <v>0.10395198210173449</v>
      </c>
      <c r="J328" s="117">
        <v>4.0648851571288498</v>
      </c>
      <c r="K328" s="79">
        <v>12.867732901688321</v>
      </c>
      <c r="L328" s="53"/>
      <c r="AK328" s="103">
        <v>43790</v>
      </c>
      <c r="AL328" s="118">
        <v>0.33252595455683809</v>
      </c>
      <c r="AM328" s="118">
        <v>0.34471272128890518</v>
      </c>
      <c r="AN328" s="118">
        <v>0.62964237443224913</v>
      </c>
      <c r="AO328" s="118">
        <v>0.27961569343590542</v>
      </c>
      <c r="AP328" s="136">
        <v>0.14085318817408152</v>
      </c>
    </row>
    <row r="329" spans="2:42">
      <c r="B329" s="74">
        <v>43791</v>
      </c>
      <c r="C329" s="117">
        <v>2.1644532379763151</v>
      </c>
      <c r="D329" s="117">
        <v>0.4043293878773892</v>
      </c>
      <c r="E329" s="117">
        <v>2.0105062697590692</v>
      </c>
      <c r="F329" s="117">
        <v>2.316195240805885</v>
      </c>
      <c r="G329" s="117">
        <v>0.87597967798382292</v>
      </c>
      <c r="H329" s="117">
        <v>0.42059917661519908</v>
      </c>
      <c r="I329" s="117">
        <v>0.10395198210173449</v>
      </c>
      <c r="J329" s="117">
        <v>4.0767619606277838</v>
      </c>
      <c r="K329" s="79">
        <v>12.372776933747197</v>
      </c>
      <c r="L329" s="53"/>
      <c r="AK329" s="103">
        <v>43791</v>
      </c>
      <c r="AL329" s="118">
        <v>0.29207415344427212</v>
      </c>
      <c r="AM329" s="118">
        <v>0.28591653085254032</v>
      </c>
      <c r="AN329" s="118">
        <v>0.59593755953223693</v>
      </c>
      <c r="AO329" s="118">
        <v>0.27077533707927054</v>
      </c>
      <c r="AP329" s="136">
        <v>0.12567930674344971</v>
      </c>
    </row>
    <row r="330" spans="2:42">
      <c r="B330" s="74">
        <v>43792</v>
      </c>
      <c r="C330" s="117">
        <v>2.1738331708009584</v>
      </c>
      <c r="D330" s="117">
        <v>0.39632064081085239</v>
      </c>
      <c r="E330" s="117">
        <v>2.2191574765875712</v>
      </c>
      <c r="F330" s="117">
        <v>2.2441679301177277</v>
      </c>
      <c r="G330" s="117">
        <v>0.85147589445331351</v>
      </c>
      <c r="H330" s="117">
        <v>0.29015904867274339</v>
      </c>
      <c r="I330" s="117">
        <v>0.10395198210173449</v>
      </c>
      <c r="J330" s="117">
        <v>4.0201046629276336</v>
      </c>
      <c r="K330" s="79">
        <v>12.299170806472535</v>
      </c>
      <c r="L330" s="53"/>
      <c r="AK330" s="103">
        <v>43792</v>
      </c>
      <c r="AL330" s="118">
        <v>0.26585443627899047</v>
      </c>
      <c r="AM330" s="118">
        <v>0.27129722517785348</v>
      </c>
      <c r="AN330" s="118">
        <v>0.55071522866742961</v>
      </c>
      <c r="AO330" s="118">
        <v>0.22425708522535859</v>
      </c>
      <c r="AP330" s="136">
        <v>0.128843687035854</v>
      </c>
    </row>
    <row r="331" spans="2:42">
      <c r="B331" s="74">
        <v>43793</v>
      </c>
      <c r="C331" s="117">
        <v>2.8758950111165182</v>
      </c>
      <c r="D331" s="117">
        <v>0.40384398528164539</v>
      </c>
      <c r="E331" s="117">
        <v>2.1362721462875669</v>
      </c>
      <c r="F331" s="117">
        <v>2.3126229352552841</v>
      </c>
      <c r="G331" s="117">
        <v>0.83692844667024779</v>
      </c>
      <c r="H331" s="117">
        <v>0.21951249663087369</v>
      </c>
      <c r="I331" s="117">
        <v>0.10395198210173449</v>
      </c>
      <c r="J331" s="117">
        <v>4.1058987943055474</v>
      </c>
      <c r="K331" s="79">
        <v>12.994925797649417</v>
      </c>
      <c r="L331" s="53"/>
      <c r="AK331" s="103">
        <v>43793</v>
      </c>
      <c r="AL331" s="118">
        <v>0.26453116905100899</v>
      </c>
      <c r="AM331" s="118">
        <v>0.29861869348979836</v>
      </c>
      <c r="AN331" s="118">
        <v>0.59247712176223544</v>
      </c>
      <c r="AO331" s="118">
        <v>0.2216112741878995</v>
      </c>
      <c r="AP331" s="136">
        <v>0.13539637502661028</v>
      </c>
    </row>
    <row r="332" spans="2:42">
      <c r="B332" s="74">
        <v>43794</v>
      </c>
      <c r="C332" s="117">
        <v>3.3154057299904123</v>
      </c>
      <c r="D332" s="117">
        <v>0.41980367872356272</v>
      </c>
      <c r="E332" s="117">
        <v>2.0486948569186403</v>
      </c>
      <c r="F332" s="117">
        <v>2.2364241785358581</v>
      </c>
      <c r="G332" s="117">
        <v>0.84411087193588474</v>
      </c>
      <c r="H332" s="117">
        <v>0.3276783559395095</v>
      </c>
      <c r="I332" s="117">
        <v>0.10395198210173449</v>
      </c>
      <c r="J332" s="117">
        <v>4.0739305325912492</v>
      </c>
      <c r="K332" s="79">
        <v>13.370000186736849</v>
      </c>
      <c r="L332" s="53"/>
      <c r="AK332" s="103">
        <v>43794</v>
      </c>
      <c r="AL332" s="118">
        <v>0.24753679918164381</v>
      </c>
      <c r="AM332" s="118">
        <v>0.27188733679744209</v>
      </c>
      <c r="AN332" s="118">
        <v>0.60886995565036617</v>
      </c>
      <c r="AO332" s="118">
        <v>0.2180791897454481</v>
      </c>
      <c r="AP332" s="136">
        <v>0.11330867729970301</v>
      </c>
    </row>
    <row r="333" spans="2:42">
      <c r="B333" s="74">
        <v>43795</v>
      </c>
      <c r="C333" s="117">
        <v>3.1022160869331894</v>
      </c>
      <c r="D333" s="117">
        <v>0.41637353895731921</v>
      </c>
      <c r="E333" s="117">
        <v>2.007646420059876</v>
      </c>
      <c r="F333" s="117">
        <v>2.0912384404664217</v>
      </c>
      <c r="G333" s="117">
        <v>0.81844221255615035</v>
      </c>
      <c r="H333" s="117">
        <v>0.45091802462428698</v>
      </c>
      <c r="I333" s="117">
        <v>0.10395198210173449</v>
      </c>
      <c r="J333" s="117">
        <v>3.8252094324388812</v>
      </c>
      <c r="K333" s="79">
        <v>12.815996138137859</v>
      </c>
      <c r="L333" s="53"/>
      <c r="AK333" s="103">
        <v>43795</v>
      </c>
      <c r="AL333" s="118">
        <v>0.2402545614440878</v>
      </c>
      <c r="AM333" s="118">
        <v>0.2420082705072184</v>
      </c>
      <c r="AN333" s="118">
        <v>0.51162201592357603</v>
      </c>
      <c r="AO333" s="118">
        <v>0.24673927218509689</v>
      </c>
      <c r="AP333" s="136">
        <v>0.1068983382714961</v>
      </c>
    </row>
    <row r="334" spans="2:42">
      <c r="B334" s="74">
        <v>43796</v>
      </c>
      <c r="C334" s="117">
        <v>3.275725469360109</v>
      </c>
      <c r="D334" s="117">
        <v>0.42835837287214878</v>
      </c>
      <c r="E334" s="117">
        <v>1.9622353640384169</v>
      </c>
      <c r="F334" s="117">
        <v>1.9948551818121625</v>
      </c>
      <c r="G334" s="117">
        <v>0.7707168665280516</v>
      </c>
      <c r="H334" s="117">
        <v>0.39488986220271449</v>
      </c>
      <c r="I334" s="117">
        <v>0.10395198210173449</v>
      </c>
      <c r="J334" s="117">
        <v>3.8037143137033436</v>
      </c>
      <c r="K334" s="79">
        <v>12.73444741261868</v>
      </c>
      <c r="L334" s="53"/>
      <c r="AK334" s="103">
        <v>43796</v>
      </c>
      <c r="AL334" s="118">
        <v>0.261143908342297</v>
      </c>
      <c r="AM334" s="118">
        <v>0.23191332743435</v>
      </c>
      <c r="AN334" s="118">
        <v>0.45403712179787942</v>
      </c>
      <c r="AO334" s="118">
        <v>0.23860758730693082</v>
      </c>
      <c r="AP334" s="136">
        <v>0.10572763285454541</v>
      </c>
    </row>
    <row r="335" spans="2:42">
      <c r="B335" s="74">
        <v>43797</v>
      </c>
      <c r="C335" s="117">
        <v>3.3443091372334219</v>
      </c>
      <c r="D335" s="117">
        <v>0.47149748859267038</v>
      </c>
      <c r="E335" s="117">
        <v>2.2140387778084709</v>
      </c>
      <c r="F335" s="117">
        <v>1.9573262825999378</v>
      </c>
      <c r="G335" s="117">
        <v>0.74763517946471203</v>
      </c>
      <c r="H335" s="117">
        <v>0.57593319435338641</v>
      </c>
      <c r="I335" s="117">
        <v>0.10395198210173449</v>
      </c>
      <c r="J335" s="117">
        <v>3.7193577083778462</v>
      </c>
      <c r="K335" s="79">
        <v>13.13404975053218</v>
      </c>
      <c r="L335" s="53"/>
      <c r="AK335" s="103">
        <v>43797</v>
      </c>
      <c r="AL335" s="118">
        <v>0.28412928984407759</v>
      </c>
      <c r="AM335" s="118">
        <v>0.24678546922329511</v>
      </c>
      <c r="AN335" s="118">
        <v>0.4249440867818382</v>
      </c>
      <c r="AO335" s="118">
        <v>0.2386095453464826</v>
      </c>
      <c r="AP335" s="136">
        <v>0.1126411957195789</v>
      </c>
    </row>
    <row r="336" spans="2:42">
      <c r="B336" s="74">
        <v>43798</v>
      </c>
      <c r="C336" s="117">
        <v>3.1812466875114103</v>
      </c>
      <c r="D336" s="117">
        <v>0.50491734308669911</v>
      </c>
      <c r="E336" s="117">
        <v>2.3375423748966941</v>
      </c>
      <c r="F336" s="117">
        <v>2.3035084911854637</v>
      </c>
      <c r="G336" s="117">
        <v>0.69862386120073383</v>
      </c>
      <c r="H336" s="117">
        <v>0.58001398253906178</v>
      </c>
      <c r="I336" s="117">
        <v>0.10395198210173449</v>
      </c>
      <c r="J336" s="117">
        <v>3.664231479175764</v>
      </c>
      <c r="K336" s="79">
        <v>13.37403620169756</v>
      </c>
      <c r="L336" s="53"/>
      <c r="AK336" s="103">
        <v>43798</v>
      </c>
      <c r="AL336" s="118">
        <v>0.35995855245995423</v>
      </c>
      <c r="AM336" s="118">
        <v>0.28234518480720211</v>
      </c>
      <c r="AN336" s="118">
        <v>0.57624020269386034</v>
      </c>
      <c r="AO336" s="118">
        <v>0.2588769903522426</v>
      </c>
      <c r="AP336" s="136">
        <v>0.1062491992186932</v>
      </c>
    </row>
    <row r="337" spans="2:42">
      <c r="B337" s="74">
        <v>43799</v>
      </c>
      <c r="C337" s="117">
        <v>3.1456097303243302</v>
      </c>
      <c r="D337" s="117">
        <v>0.57960203699556878</v>
      </c>
      <c r="E337" s="117">
        <v>2.2300966410544603</v>
      </c>
      <c r="F337" s="117">
        <v>2.7333145527309322</v>
      </c>
      <c r="G337" s="117">
        <v>0.68517530567102858</v>
      </c>
      <c r="H337" s="117">
        <v>0.56342492395285304</v>
      </c>
      <c r="I337" s="117">
        <v>0.10395198210173449</v>
      </c>
      <c r="J337" s="117">
        <v>3.5300488944297159</v>
      </c>
      <c r="K337" s="79">
        <v>13.571224067260623</v>
      </c>
      <c r="L337" s="53"/>
      <c r="AK337" s="103">
        <v>43799</v>
      </c>
      <c r="AL337" s="118">
        <v>0.37971528006353494</v>
      </c>
      <c r="AM337" s="118">
        <v>0.33769342446820771</v>
      </c>
      <c r="AN337" s="118">
        <v>0.71197979957604673</v>
      </c>
      <c r="AO337" s="118">
        <v>0.28662255330771097</v>
      </c>
      <c r="AP337" s="136">
        <v>0.1126828501360016</v>
      </c>
    </row>
    <row r="338" spans="2:42">
      <c r="B338" s="74">
        <v>43800</v>
      </c>
      <c r="C338" s="117">
        <v>3.3118657098967961</v>
      </c>
      <c r="D338" s="117">
        <v>0.651008513596254</v>
      </c>
      <c r="E338" s="117">
        <v>2.2097216346949149</v>
      </c>
      <c r="F338" s="117">
        <v>2.870935215300368</v>
      </c>
      <c r="G338" s="117">
        <v>0.73850505633909835</v>
      </c>
      <c r="H338" s="117">
        <v>0.40409166194230539</v>
      </c>
      <c r="I338" s="117">
        <v>0.10059869235651721</v>
      </c>
      <c r="J338" s="117">
        <v>3.5767580228252878</v>
      </c>
      <c r="K338" s="79">
        <v>13.86348450695154</v>
      </c>
      <c r="L338" s="53"/>
      <c r="AK338" s="103">
        <v>43800</v>
      </c>
      <c r="AL338" s="118">
        <v>0.3682207655572004</v>
      </c>
      <c r="AM338" s="118">
        <v>0.34776122840033746</v>
      </c>
      <c r="AN338" s="118">
        <v>0.75837953272590963</v>
      </c>
      <c r="AO338" s="118">
        <v>0.29308760046205029</v>
      </c>
      <c r="AP338" s="136">
        <v>0.12973790624892498</v>
      </c>
    </row>
    <row r="339" spans="2:42">
      <c r="B339" s="74">
        <v>43801</v>
      </c>
      <c r="C339" s="117">
        <v>3.4767948965923821</v>
      </c>
      <c r="D339" s="117">
        <v>0.76776969602239931</v>
      </c>
      <c r="E339" s="117">
        <v>2.3786283580664742</v>
      </c>
      <c r="F339" s="117">
        <v>2.7751670308071201</v>
      </c>
      <c r="G339" s="117">
        <v>0.7884432568390739</v>
      </c>
      <c r="H339" s="117">
        <v>0.39776610540577662</v>
      </c>
      <c r="I339" s="117">
        <v>0.10059869235651721</v>
      </c>
      <c r="J339" s="117">
        <v>3.847868948537092</v>
      </c>
      <c r="K339" s="79">
        <v>14.533036984626836</v>
      </c>
      <c r="L339" s="53"/>
      <c r="AK339" s="103">
        <v>43801</v>
      </c>
      <c r="AL339" s="118">
        <v>0.36464111701532737</v>
      </c>
      <c r="AM339" s="118">
        <v>0.37446151408583961</v>
      </c>
      <c r="AN339" s="118">
        <v>0.70364496261938925</v>
      </c>
      <c r="AO339" s="118">
        <v>0.26350347370822158</v>
      </c>
      <c r="AP339" s="136">
        <v>0.139307928809665</v>
      </c>
    </row>
    <row r="340" spans="2:42">
      <c r="B340" s="74">
        <v>43802</v>
      </c>
      <c r="C340" s="117">
        <v>3.3084914455283521</v>
      </c>
      <c r="D340" s="117">
        <v>0.85710151612511076</v>
      </c>
      <c r="E340" s="117">
        <v>2.428592775047937</v>
      </c>
      <c r="F340" s="117">
        <v>2.7850949866098968</v>
      </c>
      <c r="G340" s="117">
        <v>0.79161472026994306</v>
      </c>
      <c r="H340" s="117">
        <v>0.52426573519332598</v>
      </c>
      <c r="I340" s="117">
        <v>0.10059869235651721</v>
      </c>
      <c r="J340" s="117">
        <v>4.0147410166813025</v>
      </c>
      <c r="K340" s="79">
        <v>14.810500887812385</v>
      </c>
      <c r="L340" s="53"/>
      <c r="AK340" s="103">
        <v>43802</v>
      </c>
      <c r="AL340" s="118">
        <v>0.32739967767879102</v>
      </c>
      <c r="AM340" s="118">
        <v>0.40636129216327616</v>
      </c>
      <c r="AN340" s="118">
        <v>0.66157289257741048</v>
      </c>
      <c r="AO340" s="118">
        <v>0.2895493158461539</v>
      </c>
      <c r="AP340" s="136">
        <v>0.1503137769997169</v>
      </c>
    </row>
    <row r="341" spans="2:42">
      <c r="B341" s="74">
        <v>43803</v>
      </c>
      <c r="C341" s="117">
        <v>3.2839085619078192</v>
      </c>
      <c r="D341" s="117">
        <v>0.90368857725088014</v>
      </c>
      <c r="E341" s="117">
        <v>2.2514164706831363</v>
      </c>
      <c r="F341" s="117">
        <v>2.9423677835032338</v>
      </c>
      <c r="G341" s="117">
        <v>0.77335608499341724</v>
      </c>
      <c r="H341" s="117">
        <v>0.53331242912040056</v>
      </c>
      <c r="I341" s="117">
        <v>0.10059869235651721</v>
      </c>
      <c r="J341" s="117">
        <v>4.1038010469173827</v>
      </c>
      <c r="K341" s="79">
        <v>14.892449646732786</v>
      </c>
      <c r="L341" s="53"/>
      <c r="AK341" s="103">
        <v>43803</v>
      </c>
      <c r="AL341" s="118">
        <v>0.33985550543106191</v>
      </c>
      <c r="AM341" s="118">
        <v>0.41857046302606898</v>
      </c>
      <c r="AN341" s="118">
        <v>0.72110821946861758</v>
      </c>
      <c r="AO341" s="118">
        <v>0.35179858143255965</v>
      </c>
      <c r="AP341" s="136">
        <v>0.14355770922531841</v>
      </c>
    </row>
    <row r="342" spans="2:42">
      <c r="B342" s="74">
        <v>43804</v>
      </c>
      <c r="C342" s="117">
        <v>3.4361247974404319</v>
      </c>
      <c r="D342" s="117">
        <v>0.85848129535545237</v>
      </c>
      <c r="E342" s="117">
        <v>2.1582315524587261</v>
      </c>
      <c r="F342" s="117">
        <v>2.9909708548420997</v>
      </c>
      <c r="G342" s="117">
        <v>0.71878923789021565</v>
      </c>
      <c r="H342" s="117">
        <v>0.54572058552804115</v>
      </c>
      <c r="I342" s="117">
        <v>0.10059869235651721</v>
      </c>
      <c r="J342" s="117">
        <v>4.3323398774010036</v>
      </c>
      <c r="K342" s="79">
        <v>15.141256893272487</v>
      </c>
      <c r="L342" s="53"/>
      <c r="AK342" s="103">
        <v>43804</v>
      </c>
      <c r="AL342" s="118">
        <v>0.30338892576968984</v>
      </c>
      <c r="AM342" s="118">
        <v>0.42050843308986169</v>
      </c>
      <c r="AN342" s="118">
        <v>0.78715598905430528</v>
      </c>
      <c r="AO342" s="118">
        <v>0.35342203501414243</v>
      </c>
      <c r="AP342" s="136">
        <v>0.1347249825595821</v>
      </c>
    </row>
    <row r="343" spans="2:42">
      <c r="B343" s="74">
        <v>43805</v>
      </c>
      <c r="C343" s="117">
        <v>3.5141490922546992</v>
      </c>
      <c r="D343" s="117">
        <v>0.75603762931333174</v>
      </c>
      <c r="E343" s="117">
        <v>2.1227674297189099</v>
      </c>
      <c r="F343" s="117">
        <v>2.6531295797019023</v>
      </c>
      <c r="G343" s="117">
        <v>0.66527235431244225</v>
      </c>
      <c r="H343" s="117">
        <v>0.59393127424180481</v>
      </c>
      <c r="I343" s="117">
        <v>0.10059869235651721</v>
      </c>
      <c r="J343" s="117">
        <v>4.5439862485897882</v>
      </c>
      <c r="K343" s="79">
        <v>14.949872300489396</v>
      </c>
      <c r="L343" s="53"/>
      <c r="AK343" s="103">
        <v>43805</v>
      </c>
      <c r="AL343" s="118">
        <v>0.23448555018156</v>
      </c>
      <c r="AM343" s="118">
        <v>0.35195573263112612</v>
      </c>
      <c r="AN343" s="118">
        <v>0.67239285358353784</v>
      </c>
      <c r="AO343" s="118">
        <v>0.33292771531713167</v>
      </c>
      <c r="AP343" s="136">
        <v>0.13464868318473219</v>
      </c>
    </row>
    <row r="344" spans="2:42">
      <c r="B344" s="74">
        <v>43806</v>
      </c>
      <c r="C344" s="117">
        <v>3.460167169514647</v>
      </c>
      <c r="D344" s="117">
        <v>0.74137515932105857</v>
      </c>
      <c r="E344" s="117">
        <v>2.2343703547850149</v>
      </c>
      <c r="F344" s="117">
        <v>2.2613343932259555</v>
      </c>
      <c r="G344" s="117">
        <v>0.66357143736915125</v>
      </c>
      <c r="H344" s="117">
        <v>0.60644052867309883</v>
      </c>
      <c r="I344" s="117">
        <v>0.10059869235651721</v>
      </c>
      <c r="J344" s="117">
        <v>4.5261201767854011</v>
      </c>
      <c r="K344" s="79">
        <v>14.593977912030844</v>
      </c>
      <c r="L344" s="53"/>
      <c r="AK344" s="103">
        <v>43806</v>
      </c>
      <c r="AL344" s="118">
        <v>0.25919405993292416</v>
      </c>
      <c r="AM344" s="118">
        <v>0.27697054571223301</v>
      </c>
      <c r="AN344" s="118">
        <v>0.48481272600052977</v>
      </c>
      <c r="AO344" s="118">
        <v>0.303758597818237</v>
      </c>
      <c r="AP344" s="136">
        <v>0.141692302727943</v>
      </c>
    </row>
    <row r="345" spans="2:42">
      <c r="B345" s="74">
        <v>43807</v>
      </c>
      <c r="C345" s="117">
        <v>3.218562742823273</v>
      </c>
      <c r="D345" s="117">
        <v>0.78823490714154854</v>
      </c>
      <c r="E345" s="117">
        <v>2.2005120629168959</v>
      </c>
      <c r="F345" s="117">
        <v>2.1686971515924398</v>
      </c>
      <c r="G345" s="117">
        <v>0.64970144261161167</v>
      </c>
      <c r="H345" s="117">
        <v>0.57375219572591529</v>
      </c>
      <c r="I345" s="117">
        <v>0.10059869235651721</v>
      </c>
      <c r="J345" s="117">
        <v>4.456852547036867</v>
      </c>
      <c r="K345" s="79">
        <v>14.156911742205068</v>
      </c>
      <c r="L345" s="53"/>
      <c r="AK345" s="103">
        <v>43807</v>
      </c>
      <c r="AL345" s="118">
        <v>0.27004975138098841</v>
      </c>
      <c r="AM345" s="118">
        <v>0.26350900533569599</v>
      </c>
      <c r="AN345" s="118">
        <v>0.45369677579215739</v>
      </c>
      <c r="AO345" s="118">
        <v>0.30772471836349768</v>
      </c>
      <c r="AP345" s="136">
        <v>0.14204072445496418</v>
      </c>
    </row>
    <row r="346" spans="2:42">
      <c r="B346" s="74">
        <v>43808</v>
      </c>
      <c r="C346" s="117">
        <v>3.0805733165783251</v>
      </c>
      <c r="D346" s="117">
        <v>0.82576218463723994</v>
      </c>
      <c r="E346" s="117">
        <v>1.9276978336342512</v>
      </c>
      <c r="F346" s="117">
        <v>2.3374718213078296</v>
      </c>
      <c r="G346" s="117">
        <v>0.62682033193481479</v>
      </c>
      <c r="H346" s="117">
        <v>0.52060746816169789</v>
      </c>
      <c r="I346" s="117">
        <v>0.10059869235651721</v>
      </c>
      <c r="J346" s="117">
        <v>4.3066181208076015</v>
      </c>
      <c r="K346" s="79">
        <v>13.726149769418278</v>
      </c>
      <c r="L346" s="53"/>
      <c r="AK346" s="103">
        <v>43808</v>
      </c>
      <c r="AL346" s="118">
        <v>0.30951701733666659</v>
      </c>
      <c r="AM346" s="118">
        <v>0.2979610845832148</v>
      </c>
      <c r="AN346" s="118">
        <v>0.53585635219770567</v>
      </c>
      <c r="AO346" s="118">
        <v>0.29537357093338118</v>
      </c>
      <c r="AP346" s="136">
        <v>0.1287009693138127</v>
      </c>
    </row>
    <row r="347" spans="2:42">
      <c r="B347" s="74">
        <v>43809</v>
      </c>
      <c r="C347" s="117">
        <v>3.0202391747418478</v>
      </c>
      <c r="D347" s="117">
        <v>0.88636113160858054</v>
      </c>
      <c r="E347" s="117">
        <v>2.13211057014732</v>
      </c>
      <c r="F347" s="117">
        <v>2.6717073119712267</v>
      </c>
      <c r="G347" s="117">
        <v>0.64842264505375458</v>
      </c>
      <c r="H347" s="117">
        <v>0.43384118031367591</v>
      </c>
      <c r="I347" s="117">
        <v>0.10059869235651721</v>
      </c>
      <c r="J347" s="117">
        <v>4.3077091682686266</v>
      </c>
      <c r="K347" s="79">
        <v>14.200989874461548</v>
      </c>
      <c r="L347" s="53"/>
      <c r="AK347" s="103">
        <v>43809</v>
      </c>
      <c r="AL347" s="118">
        <v>0.28821052951727288</v>
      </c>
      <c r="AM347" s="118">
        <v>0.36130529299960817</v>
      </c>
      <c r="AN347" s="118">
        <v>0.67366603272526315</v>
      </c>
      <c r="AO347" s="118">
        <v>0.3270310423503065</v>
      </c>
      <c r="AP347" s="136">
        <v>0.14442664479429002</v>
      </c>
    </row>
    <row r="348" spans="2:42">
      <c r="B348" s="74">
        <v>43810</v>
      </c>
      <c r="C348" s="117">
        <v>3.15259284055564</v>
      </c>
      <c r="D348" s="117">
        <v>0.73058042000484302</v>
      </c>
      <c r="E348" s="117">
        <v>2.5976538166538949</v>
      </c>
      <c r="F348" s="117">
        <v>2.8380319918514463</v>
      </c>
      <c r="G348" s="117">
        <v>0.69268687294254749</v>
      </c>
      <c r="H348" s="117">
        <v>0.40525799586210531</v>
      </c>
      <c r="I348" s="117">
        <v>0.10059869235651721</v>
      </c>
      <c r="J348" s="117">
        <v>4.4638008138375627</v>
      </c>
      <c r="K348" s="79">
        <v>14.981203444064555</v>
      </c>
      <c r="L348" s="53"/>
      <c r="AK348" s="103">
        <v>43810</v>
      </c>
      <c r="AL348" s="118">
        <v>0.3329937479682521</v>
      </c>
      <c r="AM348" s="118">
        <v>0.3465616897496529</v>
      </c>
      <c r="AN348" s="118">
        <v>0.68688525143462731</v>
      </c>
      <c r="AO348" s="118">
        <v>0.37299281179031868</v>
      </c>
      <c r="AP348" s="136">
        <v>0.14872485866967389</v>
      </c>
    </row>
    <row r="349" spans="2:42">
      <c r="B349" s="74">
        <v>43811</v>
      </c>
      <c r="C349" s="117">
        <v>3.0717675044589559</v>
      </c>
      <c r="D349" s="117">
        <v>0.72152081251213596</v>
      </c>
      <c r="E349" s="117">
        <v>2.5367413178881821</v>
      </c>
      <c r="F349" s="117">
        <v>2.8182881736147896</v>
      </c>
      <c r="G349" s="117">
        <v>0.72324324520078598</v>
      </c>
      <c r="H349" s="117">
        <v>0.51231424444528573</v>
      </c>
      <c r="I349" s="117">
        <v>0.10059869235651721</v>
      </c>
      <c r="J349" s="117">
        <v>4.61603539901839</v>
      </c>
      <c r="K349" s="79">
        <v>15.100509389495041</v>
      </c>
      <c r="L349" s="53"/>
      <c r="AK349" s="103">
        <v>43811</v>
      </c>
      <c r="AL349" s="118">
        <v>0.3287250781508651</v>
      </c>
      <c r="AM349" s="118">
        <v>0.34437029036026623</v>
      </c>
      <c r="AN349" s="118">
        <v>0.67523976518578643</v>
      </c>
      <c r="AO349" s="118">
        <v>0.39879533569446129</v>
      </c>
      <c r="AP349" s="136">
        <v>0.14070253826402329</v>
      </c>
    </row>
    <row r="350" spans="2:42">
      <c r="B350" s="74">
        <v>43812</v>
      </c>
      <c r="C350" s="117">
        <v>2.8998516328409951</v>
      </c>
      <c r="D350" s="117">
        <v>0.9874043656570527</v>
      </c>
      <c r="E350" s="117">
        <v>2.2881202977696238</v>
      </c>
      <c r="F350" s="117">
        <v>2.639507414101987</v>
      </c>
      <c r="G350" s="117">
        <v>0.74319705174613571</v>
      </c>
      <c r="H350" s="117">
        <v>0.56774282457973801</v>
      </c>
      <c r="I350" s="117">
        <v>0.10059869235651721</v>
      </c>
      <c r="J350" s="117">
        <v>4.3406059048921177</v>
      </c>
      <c r="K350" s="79">
        <v>14.567028183944167</v>
      </c>
      <c r="L350" s="53"/>
      <c r="AK350" s="103">
        <v>43812</v>
      </c>
      <c r="AL350" s="118">
        <v>0.30736734676014588</v>
      </c>
      <c r="AM350" s="118">
        <v>0.29458834526573874</v>
      </c>
      <c r="AN350" s="118">
        <v>0.6873680527738093</v>
      </c>
      <c r="AO350" s="118">
        <v>0.3824820741031989</v>
      </c>
      <c r="AP350" s="136">
        <v>0.10068676271518</v>
      </c>
    </row>
    <row r="351" spans="2:42">
      <c r="B351" s="74">
        <v>43813</v>
      </c>
      <c r="C351" s="117">
        <v>2.9111578714099919</v>
      </c>
      <c r="D351" s="117">
        <v>0.99330298353183955</v>
      </c>
      <c r="E351" s="117">
        <v>2.1359486721002781</v>
      </c>
      <c r="F351" s="117">
        <v>2.4204926326815666</v>
      </c>
      <c r="G351" s="117">
        <v>0.75441341896710956</v>
      </c>
      <c r="H351" s="117">
        <v>0.48169560081760893</v>
      </c>
      <c r="I351" s="117">
        <v>0.10059869235651721</v>
      </c>
      <c r="J351" s="117">
        <v>4.2880296091159966</v>
      </c>
      <c r="K351" s="79">
        <v>14.085639480980909</v>
      </c>
      <c r="L351" s="53"/>
      <c r="AK351" s="103">
        <v>43813</v>
      </c>
      <c r="AL351" s="118">
        <v>0.32340619210498484</v>
      </c>
      <c r="AM351" s="118">
        <v>0.25985253736104619</v>
      </c>
      <c r="AN351" s="118">
        <v>0.58228777460643133</v>
      </c>
      <c r="AO351" s="118">
        <v>0.33263700442056643</v>
      </c>
      <c r="AP351" s="136">
        <v>0.1153665929222184</v>
      </c>
    </row>
    <row r="352" spans="2:42">
      <c r="B352" s="74">
        <v>43814</v>
      </c>
      <c r="C352" s="117">
        <v>2.7692828119337189</v>
      </c>
      <c r="D352" s="117">
        <v>1.1435813063960161</v>
      </c>
      <c r="E352" s="117">
        <v>2.3027538228088242</v>
      </c>
      <c r="F352" s="117">
        <v>2.2719329112540252</v>
      </c>
      <c r="G352" s="117">
        <v>0.73306198203954709</v>
      </c>
      <c r="H352" s="117">
        <v>0.57379833032398819</v>
      </c>
      <c r="I352" s="117">
        <v>0.10059869235651721</v>
      </c>
      <c r="J352" s="117">
        <v>4.3243521060163648</v>
      </c>
      <c r="K352" s="79">
        <v>14.219361963129002</v>
      </c>
      <c r="L352" s="53"/>
      <c r="AK352" s="103">
        <v>43814</v>
      </c>
      <c r="AL352" s="118">
        <v>0.32139209213931252</v>
      </c>
      <c r="AM352" s="118">
        <v>0.26040600723297963</v>
      </c>
      <c r="AN352" s="118">
        <v>0.50150820343120184</v>
      </c>
      <c r="AO352" s="118">
        <v>0.30381184608694478</v>
      </c>
      <c r="AP352" s="136">
        <v>0.1277424511628813</v>
      </c>
    </row>
    <row r="353" spans="2:42">
      <c r="B353" s="74">
        <v>43815</v>
      </c>
      <c r="C353" s="117">
        <v>2.7142638802399719</v>
      </c>
      <c r="D353" s="117">
        <v>1.4220279303480441</v>
      </c>
      <c r="E353" s="117">
        <v>2.419555782761222</v>
      </c>
      <c r="F353" s="117">
        <v>2.2463975239777794</v>
      </c>
      <c r="G353" s="117">
        <v>0.7010642621086236</v>
      </c>
      <c r="H353" s="117">
        <v>0.4821714220850542</v>
      </c>
      <c r="I353" s="117">
        <v>0.10059869235651721</v>
      </c>
      <c r="J353" s="117">
        <v>4.2821763142450822</v>
      </c>
      <c r="K353" s="79">
        <v>14.368255808122296</v>
      </c>
      <c r="L353" s="53"/>
      <c r="AK353" s="103">
        <v>43815</v>
      </c>
      <c r="AL353" s="118">
        <v>0.32097868745774111</v>
      </c>
      <c r="AM353" s="118">
        <v>0.25381354219842611</v>
      </c>
      <c r="AN353" s="118">
        <v>0.51664824762330075</v>
      </c>
      <c r="AO353" s="118">
        <v>0.26888431845059702</v>
      </c>
      <c r="AP353" s="136">
        <v>0.12803331169205961</v>
      </c>
    </row>
    <row r="354" spans="2:42">
      <c r="B354" s="74">
        <v>43816</v>
      </c>
      <c r="C354" s="117">
        <v>3.0884312986596352</v>
      </c>
      <c r="D354" s="117">
        <v>1.8689975322434829</v>
      </c>
      <c r="E354" s="117">
        <v>2.5284429855859831</v>
      </c>
      <c r="F354" s="117">
        <v>2.0690351724371348</v>
      </c>
      <c r="G354" s="117">
        <v>0.67856785258595553</v>
      </c>
      <c r="H354" s="117">
        <v>0.39863017015252361</v>
      </c>
      <c r="I354" s="117">
        <v>0.10059869235651721</v>
      </c>
      <c r="J354" s="117">
        <v>4.2952082425376981</v>
      </c>
      <c r="K354" s="79">
        <v>15.02791194655893</v>
      </c>
      <c r="L354" s="53"/>
      <c r="AK354" s="103">
        <v>43816</v>
      </c>
      <c r="AL354" s="118">
        <v>0.34436812068333761</v>
      </c>
      <c r="AM354" s="118">
        <v>0.22650538984234669</v>
      </c>
      <c r="AN354" s="118">
        <v>0.42470115581837342</v>
      </c>
      <c r="AO354" s="118">
        <v>0.2460216735925119</v>
      </c>
      <c r="AP354" s="136">
        <v>0.13197944897212591</v>
      </c>
    </row>
    <row r="355" spans="2:42">
      <c r="B355" s="74">
        <v>43817</v>
      </c>
      <c r="C355" s="117">
        <v>3.48707452825276</v>
      </c>
      <c r="D355" s="117">
        <v>2.178540186238572</v>
      </c>
      <c r="E355" s="117">
        <v>2.7622067455619872</v>
      </c>
      <c r="F355" s="117">
        <v>2.1405616128421001</v>
      </c>
      <c r="G355" s="117">
        <v>0.6621598285357182</v>
      </c>
      <c r="H355" s="117">
        <v>0.43096027316461893</v>
      </c>
      <c r="I355" s="117">
        <v>0.10059869235651721</v>
      </c>
      <c r="J355" s="117">
        <v>4.6797404409372083</v>
      </c>
      <c r="K355" s="79">
        <v>16.441842307889484</v>
      </c>
      <c r="L355" s="53"/>
      <c r="AK355" s="103">
        <v>43817</v>
      </c>
      <c r="AL355" s="118">
        <v>0.32347104838811391</v>
      </c>
      <c r="AM355" s="118">
        <v>0.25806412229104669</v>
      </c>
      <c r="AN355" s="118">
        <v>0.49461194018618881</v>
      </c>
      <c r="AO355" s="118">
        <v>0.23700839521305689</v>
      </c>
      <c r="AP355" s="136">
        <v>0.13488709142921579</v>
      </c>
    </row>
    <row r="356" spans="2:42">
      <c r="B356" s="74">
        <v>43818</v>
      </c>
      <c r="C356" s="117">
        <v>3.5979070816401331</v>
      </c>
      <c r="D356" s="117">
        <v>2.2243613621728291</v>
      </c>
      <c r="E356" s="117">
        <v>2.8848043844264999</v>
      </c>
      <c r="F356" s="117">
        <v>2.0462097029341169</v>
      </c>
      <c r="G356" s="117">
        <v>0.65066611231995874</v>
      </c>
      <c r="H356" s="117">
        <v>0.49404332615453889</v>
      </c>
      <c r="I356" s="117">
        <v>0.10059869235651721</v>
      </c>
      <c r="J356" s="117">
        <v>4.898352913780406</v>
      </c>
      <c r="K356" s="79">
        <v>16.896943575785002</v>
      </c>
      <c r="L356" s="53"/>
      <c r="AK356" s="103">
        <v>43818</v>
      </c>
      <c r="AL356" s="118">
        <v>0.23581591971242841</v>
      </c>
      <c r="AM356" s="118">
        <v>0.2142467343071166</v>
      </c>
      <c r="AN356" s="118">
        <v>0.52591824463987225</v>
      </c>
      <c r="AO356" s="118">
        <v>0.24600557448068519</v>
      </c>
      <c r="AP356" s="136">
        <v>0.1189057383885483</v>
      </c>
    </row>
    <row r="357" spans="2:42">
      <c r="B357" s="74">
        <v>43819</v>
      </c>
      <c r="C357" s="117">
        <v>3.490721406220648</v>
      </c>
      <c r="D357" s="117">
        <v>1.9431898016594409</v>
      </c>
      <c r="E357" s="117">
        <v>2.626710905639511</v>
      </c>
      <c r="F357" s="117">
        <v>2.0251594477281811</v>
      </c>
      <c r="G357" s="117">
        <v>0.71472239932151183</v>
      </c>
      <c r="H357" s="117">
        <v>0.51404996100315248</v>
      </c>
      <c r="I357" s="117">
        <v>0.10059869235651721</v>
      </c>
      <c r="J357" s="117">
        <v>4.8329865229232274</v>
      </c>
      <c r="K357" s="79">
        <v>16.248139136852188</v>
      </c>
      <c r="L357" s="53"/>
      <c r="AK357" s="103">
        <v>43819</v>
      </c>
      <c r="AL357" s="118">
        <v>0.28571601694178006</v>
      </c>
      <c r="AM357" s="118">
        <v>0.24739917426099489</v>
      </c>
      <c r="AN357" s="118">
        <v>0.4982099098806464</v>
      </c>
      <c r="AO357" s="118">
        <v>0.2526510008622454</v>
      </c>
      <c r="AP357" s="136">
        <v>0.10017629436727531</v>
      </c>
    </row>
    <row r="358" spans="2:42">
      <c r="B358" s="74">
        <v>43820</v>
      </c>
      <c r="C358" s="117">
        <v>3.3601068749201271</v>
      </c>
      <c r="D358" s="117">
        <v>1.702232821175603</v>
      </c>
      <c r="E358" s="117">
        <v>2.4502954040201237</v>
      </c>
      <c r="F358" s="117">
        <v>2.1325424978017988</v>
      </c>
      <c r="G358" s="117">
        <v>0.74549683503165476</v>
      </c>
      <c r="H358" s="117">
        <v>0.54329976071385588</v>
      </c>
      <c r="I358" s="117">
        <v>0.10059869235651721</v>
      </c>
      <c r="J358" s="117">
        <v>4.8425330015011285</v>
      </c>
      <c r="K358" s="79">
        <v>15.877105887520809</v>
      </c>
      <c r="L358" s="53"/>
      <c r="AK358" s="103">
        <v>43820</v>
      </c>
      <c r="AL358" s="118">
        <v>0.29698545138692178</v>
      </c>
      <c r="AM358" s="118">
        <v>0.27919497412370142</v>
      </c>
      <c r="AN358" s="118">
        <v>0.54670486953051556</v>
      </c>
      <c r="AO358" s="118">
        <v>0.23311578057993351</v>
      </c>
      <c r="AP358" s="136">
        <v>9.3174709398547384E-2</v>
      </c>
    </row>
    <row r="359" spans="2:42">
      <c r="B359" s="74">
        <v>43821</v>
      </c>
      <c r="C359" s="117">
        <v>3.3088843333800018</v>
      </c>
      <c r="D359" s="117">
        <v>1.648377458726098</v>
      </c>
      <c r="E359" s="117">
        <v>2.3368112859100902</v>
      </c>
      <c r="F359" s="117">
        <v>2.2006257881367794</v>
      </c>
      <c r="G359" s="117">
        <v>0.72608866719097198</v>
      </c>
      <c r="H359" s="117">
        <v>0.57902877375157924</v>
      </c>
      <c r="I359" s="117">
        <v>0.10059869235651721</v>
      </c>
      <c r="J359" s="117">
        <v>4.6605463584551448</v>
      </c>
      <c r="K359" s="79">
        <v>15.560961357907182</v>
      </c>
      <c r="L359" s="53"/>
      <c r="AK359" s="103">
        <v>43821</v>
      </c>
      <c r="AL359" s="118">
        <v>0.2976057207434552</v>
      </c>
      <c r="AM359" s="118">
        <v>0.27222227398157323</v>
      </c>
      <c r="AN359" s="118">
        <v>0.55698799817828104</v>
      </c>
      <c r="AO359" s="118">
        <v>0.25372161345807759</v>
      </c>
      <c r="AP359" s="136">
        <v>0.1062633629862572</v>
      </c>
    </row>
    <row r="360" spans="2:42">
      <c r="B360" s="74">
        <v>43822</v>
      </c>
      <c r="C360" s="117">
        <v>3.333366672472835</v>
      </c>
      <c r="D360" s="117">
        <v>1.890834681469318</v>
      </c>
      <c r="E360" s="117">
        <v>2.1804739009404268</v>
      </c>
      <c r="F360" s="117">
        <v>2.2232609928329619</v>
      </c>
      <c r="G360" s="117">
        <v>0.67866454078245686</v>
      </c>
      <c r="H360" s="117">
        <v>0.53467680144662466</v>
      </c>
      <c r="I360" s="117">
        <v>0.10059869235651721</v>
      </c>
      <c r="J360" s="117">
        <v>4.5668038242569615</v>
      </c>
      <c r="K360" s="79">
        <v>15.508680106558101</v>
      </c>
      <c r="L360" s="53"/>
      <c r="AK360" s="103">
        <v>43822</v>
      </c>
      <c r="AL360" s="118">
        <v>0.28909533763140072</v>
      </c>
      <c r="AM360" s="118">
        <v>0.28179604801467989</v>
      </c>
      <c r="AN360" s="118">
        <v>0.5247932223196331</v>
      </c>
      <c r="AO360" s="118">
        <v>0.27691572166722411</v>
      </c>
      <c r="AP360" s="136">
        <v>0.12190392513109399</v>
      </c>
    </row>
    <row r="361" spans="2:42">
      <c r="B361" s="74">
        <v>43823</v>
      </c>
      <c r="C361" s="117">
        <v>3.2057183374055178</v>
      </c>
      <c r="D361" s="117">
        <v>2.0943791188805929</v>
      </c>
      <c r="E361" s="117">
        <v>2.1241524819387321</v>
      </c>
      <c r="F361" s="117">
        <v>2.2380258250462712</v>
      </c>
      <c r="G361" s="117">
        <v>0.7059301697141096</v>
      </c>
      <c r="H361" s="117">
        <v>0.58319479961554821</v>
      </c>
      <c r="I361" s="117">
        <v>0.10059869235651721</v>
      </c>
      <c r="J361" s="117">
        <v>4.5963551275338999</v>
      </c>
      <c r="K361" s="79">
        <v>15.648354552491188</v>
      </c>
      <c r="L361" s="53"/>
      <c r="AK361" s="103">
        <v>43823</v>
      </c>
      <c r="AL361" s="118">
        <v>0.2819914950208301</v>
      </c>
      <c r="AM361" s="118">
        <v>0.25052435234490461</v>
      </c>
      <c r="AN361" s="118">
        <v>0.53482579603722158</v>
      </c>
      <c r="AO361" s="118">
        <v>0.30587897487527771</v>
      </c>
      <c r="AP361" s="136">
        <v>0.11992058918055611</v>
      </c>
    </row>
    <row r="362" spans="2:42">
      <c r="B362" s="74">
        <v>43824</v>
      </c>
      <c r="C362" s="117">
        <v>3.2188378405306364</v>
      </c>
      <c r="D362" s="117">
        <v>2.3017022984862519</v>
      </c>
      <c r="E362" s="117">
        <v>2.1606218420017429</v>
      </c>
      <c r="F362" s="117">
        <v>2.3937495947095013</v>
      </c>
      <c r="G362" s="117">
        <v>0.75079137181762823</v>
      </c>
      <c r="H362" s="117">
        <v>0.53219844944920935</v>
      </c>
      <c r="I362" s="117">
        <v>0.10059869235651721</v>
      </c>
      <c r="J362" s="117">
        <v>4.4279574843428948</v>
      </c>
      <c r="K362" s="79">
        <v>15.886457573694383</v>
      </c>
      <c r="L362" s="53"/>
      <c r="AK362" s="103">
        <v>43824</v>
      </c>
      <c r="AL362" s="118">
        <v>0.32434219015837656</v>
      </c>
      <c r="AM362" s="118">
        <v>0.29761202532873382</v>
      </c>
      <c r="AN362" s="118">
        <v>0.54826539390231377</v>
      </c>
      <c r="AO362" s="118">
        <v>0.30620667182631101</v>
      </c>
      <c r="AP362" s="136">
        <v>0.12324622677588949</v>
      </c>
    </row>
    <row r="363" spans="2:42">
      <c r="B363" s="74">
        <v>43825</v>
      </c>
      <c r="C363" s="117">
        <v>3.6061559493423059</v>
      </c>
      <c r="D363" s="117">
        <v>2.7692482231238502</v>
      </c>
      <c r="E363" s="117">
        <v>2.08055357196899</v>
      </c>
      <c r="F363" s="117">
        <v>2.5664859132495037</v>
      </c>
      <c r="G363" s="117">
        <v>0.80777462559208535</v>
      </c>
      <c r="H363" s="117">
        <v>0.4845145044378989</v>
      </c>
      <c r="I363" s="117">
        <v>0.10059869235651721</v>
      </c>
      <c r="J363" s="117">
        <v>4.4560190301497915</v>
      </c>
      <c r="K363" s="79">
        <v>16.871350510220942</v>
      </c>
      <c r="L363" s="53"/>
      <c r="AK363" s="103">
        <v>43825</v>
      </c>
      <c r="AL363" s="118">
        <v>0.30945751693621232</v>
      </c>
      <c r="AM363" s="118">
        <v>0.3169583148369518</v>
      </c>
      <c r="AN363" s="118">
        <v>0.63044413428882795</v>
      </c>
      <c r="AO363" s="118">
        <v>0.33717588682040761</v>
      </c>
      <c r="AP363" s="136">
        <v>0.12640279753765732</v>
      </c>
    </row>
    <row r="364" spans="2:42">
      <c r="B364" s="74">
        <v>43826</v>
      </c>
      <c r="C364" s="117">
        <v>3.5121061669341711</v>
      </c>
      <c r="D364" s="117">
        <v>3.0642685147338846</v>
      </c>
      <c r="E364" s="117">
        <v>2.0438561522587269</v>
      </c>
      <c r="F364" s="117">
        <v>2.6099377587964896</v>
      </c>
      <c r="G364" s="117">
        <v>0.84925019831267035</v>
      </c>
      <c r="H364" s="117">
        <v>0.59625638646428913</v>
      </c>
      <c r="I364" s="117">
        <v>0.10059869235651721</v>
      </c>
      <c r="J364" s="117">
        <v>4.7983641693856844</v>
      </c>
      <c r="K364" s="79">
        <v>17.574638039242434</v>
      </c>
      <c r="L364" s="53"/>
      <c r="AK364" s="103">
        <v>43826</v>
      </c>
      <c r="AL364" s="118">
        <v>0.29074394008491472</v>
      </c>
      <c r="AM364" s="118">
        <v>0.2793121432773773</v>
      </c>
      <c r="AN364" s="118">
        <v>0.65888589652208507</v>
      </c>
      <c r="AO364" s="118">
        <v>0.35121746553500771</v>
      </c>
      <c r="AP364" s="136">
        <v>0.14159131049965482</v>
      </c>
    </row>
    <row r="365" spans="2:42">
      <c r="B365" s="74">
        <v>43827</v>
      </c>
      <c r="C365" s="117">
        <v>3.2198601120384778</v>
      </c>
      <c r="D365" s="117">
        <v>3.2736217156416041</v>
      </c>
      <c r="E365" s="117">
        <v>2.0243334660967172</v>
      </c>
      <c r="F365" s="117">
        <v>2.8822265685995916</v>
      </c>
      <c r="G365" s="117">
        <v>0.85302124222905373</v>
      </c>
      <c r="H365" s="117">
        <v>0.61950071916759031</v>
      </c>
      <c r="I365" s="117">
        <v>0.10059869235651721</v>
      </c>
      <c r="J365" s="117">
        <v>4.9709037264329723</v>
      </c>
      <c r="K365" s="79">
        <v>17.944066242562524</v>
      </c>
      <c r="L365" s="53"/>
      <c r="AK365" s="103">
        <v>43827</v>
      </c>
      <c r="AL365" s="118">
        <v>0.26810024339990307</v>
      </c>
      <c r="AM365" s="118">
        <v>0.32758250923973498</v>
      </c>
      <c r="AN365" s="118">
        <v>0.7847056610243518</v>
      </c>
      <c r="AO365" s="118">
        <v>0.37836686033915229</v>
      </c>
      <c r="AP365" s="136">
        <v>0.14557670166134659</v>
      </c>
    </row>
    <row r="366" spans="2:42">
      <c r="B366" s="74">
        <v>43828</v>
      </c>
      <c r="C366" s="117">
        <v>3.1561333229175403</v>
      </c>
      <c r="D366" s="117">
        <v>3.2235240960365661</v>
      </c>
      <c r="E366" s="117">
        <v>1.9884280076457861</v>
      </c>
      <c r="F366" s="117">
        <v>3.0596719485462636</v>
      </c>
      <c r="G366" s="117">
        <v>0.87313933645184494</v>
      </c>
      <c r="H366" s="117">
        <v>0.5405753785714752</v>
      </c>
      <c r="I366" s="117">
        <v>0.10059869235651721</v>
      </c>
      <c r="J366" s="117">
        <v>4.9417757566538221</v>
      </c>
      <c r="K366" s="79">
        <v>17.883846539179814</v>
      </c>
      <c r="L366" s="53"/>
      <c r="AK366" s="103">
        <v>43828</v>
      </c>
      <c r="AL366" s="118">
        <v>0.281038567905947</v>
      </c>
      <c r="AM366" s="118">
        <v>0.40238105530858481</v>
      </c>
      <c r="AN366" s="118">
        <v>0.80201148612881124</v>
      </c>
      <c r="AO366" s="118">
        <v>0.40911332806042622</v>
      </c>
      <c r="AP366" s="136">
        <v>0.1483392043229409</v>
      </c>
    </row>
    <row r="367" spans="2:42">
      <c r="B367" s="74">
        <v>43829</v>
      </c>
      <c r="C367" s="117">
        <v>3.6217940806771463</v>
      </c>
      <c r="D367" s="117">
        <v>3.2736816264688633</v>
      </c>
      <c r="E367" s="117">
        <v>2.1212339526824611</v>
      </c>
      <c r="F367" s="117">
        <v>2.8851728401622587</v>
      </c>
      <c r="G367" s="117">
        <v>0.84838129343421786</v>
      </c>
      <c r="H367" s="117">
        <v>0.47979108635928452</v>
      </c>
      <c r="I367" s="117">
        <v>0.10059869235651721</v>
      </c>
      <c r="J367" s="117">
        <v>4.9688181225317569</v>
      </c>
      <c r="K367" s="79">
        <v>18.299471694672505</v>
      </c>
      <c r="L367" s="53"/>
      <c r="AK367" s="103">
        <v>43829</v>
      </c>
      <c r="AL367" s="118">
        <v>0.29974247426895312</v>
      </c>
      <c r="AM367" s="118">
        <v>0.40244381537985918</v>
      </c>
      <c r="AN367" s="118">
        <v>0.67738271238024728</v>
      </c>
      <c r="AO367" s="118">
        <v>0.41347552138132021</v>
      </c>
      <c r="AP367" s="136">
        <v>0.15372703519015141</v>
      </c>
    </row>
    <row r="368" spans="2:42">
      <c r="B368" s="75">
        <v>43830</v>
      </c>
      <c r="C368" s="76">
        <v>3.799853887250169</v>
      </c>
      <c r="D368" s="76">
        <v>2.7310304220224459</v>
      </c>
      <c r="E368" s="76">
        <v>2.3719796948535539</v>
      </c>
      <c r="F368" s="76">
        <v>2.8531800868345809</v>
      </c>
      <c r="G368" s="76">
        <v>0.75056504345728725</v>
      </c>
      <c r="H368" s="76">
        <v>0.61147109959681323</v>
      </c>
      <c r="I368" s="76">
        <v>0.10059869235651721</v>
      </c>
      <c r="J368" s="76">
        <v>5.0085333324375396</v>
      </c>
      <c r="K368" s="80">
        <v>18.227212258808905</v>
      </c>
      <c r="AK368" s="104">
        <v>43830</v>
      </c>
      <c r="AL368" s="105">
        <v>0.31784548152490649</v>
      </c>
      <c r="AM368" s="105">
        <v>0.4085929492762555</v>
      </c>
      <c r="AN368" s="105">
        <v>0.67371636148705394</v>
      </c>
      <c r="AO368" s="105">
        <v>0.40176651951349862</v>
      </c>
      <c r="AP368" s="137">
        <v>0.1576881805074126</v>
      </c>
    </row>
  </sheetData>
  <phoneticPr fontId="1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DC804-6F95-7B46-9125-D1D22B81538C}">
  <dimension ref="B1:BJ368"/>
  <sheetViews>
    <sheetView topLeftCell="K1" zoomScale="119" zoomScaleNormal="50" workbookViewId="0">
      <selection activeCell="Z3" sqref="Z3"/>
    </sheetView>
  </sheetViews>
  <sheetFormatPr baseColWidth="10" defaultColWidth="10.83203125" defaultRowHeight="16"/>
  <cols>
    <col min="2" max="2" width="12.1640625" bestFit="1" customWidth="1"/>
    <col min="12" max="13" width="12.1640625" customWidth="1"/>
    <col min="25" max="26" width="12.33203125" customWidth="1"/>
    <col min="29" max="29" width="13" bestFit="1" customWidth="1"/>
    <col min="30" max="30" width="12" bestFit="1" customWidth="1"/>
    <col min="31" max="31" width="11.5" bestFit="1" customWidth="1"/>
    <col min="32" max="33" width="9.83203125" bestFit="1" customWidth="1"/>
    <col min="34" max="34" width="12.83203125" bestFit="1" customWidth="1"/>
    <col min="35" max="36" width="12.1640625" bestFit="1" customWidth="1"/>
    <col min="37" max="37" width="11.83203125" bestFit="1" customWidth="1"/>
    <col min="38" max="38" width="23" bestFit="1" customWidth="1"/>
    <col min="39" max="39" width="25.6640625" bestFit="1" customWidth="1"/>
    <col min="40" max="40" width="14.33203125" bestFit="1" customWidth="1"/>
    <col min="41" max="41" width="13" bestFit="1" customWidth="1"/>
    <col min="42" max="42" width="12" bestFit="1" customWidth="1"/>
    <col min="43" max="43" width="12.1640625" style="83" bestFit="1" customWidth="1"/>
    <col min="44" max="48" width="10.83203125" style="83"/>
    <col min="57" max="57" width="13" bestFit="1" customWidth="1"/>
    <col min="58" max="58" width="10" bestFit="1" customWidth="1"/>
    <col min="59" max="59" width="13" bestFit="1" customWidth="1"/>
    <col min="60" max="60" width="15.1640625" bestFit="1" customWidth="1"/>
    <col min="61" max="61" width="11.1640625" bestFit="1" customWidth="1"/>
    <col min="62" max="62" width="12" bestFit="1" customWidth="1"/>
  </cols>
  <sheetData>
    <row r="1" spans="2:62">
      <c r="K1" s="67"/>
      <c r="L1" s="67"/>
      <c r="M1" s="67"/>
      <c r="X1" s="67"/>
    </row>
    <row r="2" spans="2:62" s="53" customFormat="1" ht="34">
      <c r="B2" s="92" t="s">
        <v>532</v>
      </c>
      <c r="C2" s="93" t="s">
        <v>438</v>
      </c>
      <c r="D2" s="94" t="s">
        <v>422</v>
      </c>
      <c r="E2" s="94" t="s">
        <v>531</v>
      </c>
      <c r="F2" s="94" t="s">
        <v>282</v>
      </c>
      <c r="G2" s="94" t="s">
        <v>529</v>
      </c>
      <c r="H2" s="94" t="s">
        <v>473</v>
      </c>
      <c r="I2" s="94" t="s">
        <v>134</v>
      </c>
      <c r="J2" s="94" t="s">
        <v>533</v>
      </c>
      <c r="K2" s="95" t="s">
        <v>516</v>
      </c>
      <c r="L2" s="95" t="s">
        <v>559</v>
      </c>
      <c r="M2" s="95" t="s">
        <v>588</v>
      </c>
      <c r="O2" s="70" t="s">
        <v>532</v>
      </c>
      <c r="P2" s="93" t="s">
        <v>438</v>
      </c>
      <c r="Q2" s="94" t="s">
        <v>422</v>
      </c>
      <c r="R2" s="94" t="s">
        <v>531</v>
      </c>
      <c r="S2" s="94" t="s">
        <v>282</v>
      </c>
      <c r="T2" s="94" t="s">
        <v>529</v>
      </c>
      <c r="U2" s="94" t="s">
        <v>473</v>
      </c>
      <c r="V2" s="94" t="s">
        <v>134</v>
      </c>
      <c r="W2" s="94" t="s">
        <v>533</v>
      </c>
      <c r="X2" s="95" t="s">
        <v>516</v>
      </c>
      <c r="Y2" s="95" t="s">
        <v>559</v>
      </c>
      <c r="Z2" s="95" t="s">
        <v>588</v>
      </c>
      <c r="AC2" t="s">
        <v>546</v>
      </c>
      <c r="AD2" t="s">
        <v>553</v>
      </c>
      <c r="AE2" t="s">
        <v>547</v>
      </c>
      <c r="AF2" t="s">
        <v>548</v>
      </c>
      <c r="AG2" t="s">
        <v>549</v>
      </c>
      <c r="AH2" t="s">
        <v>550</v>
      </c>
      <c r="AI2" t="s">
        <v>551</v>
      </c>
      <c r="AJ2" t="s">
        <v>554</v>
      </c>
      <c r="AK2" t="s">
        <v>555</v>
      </c>
      <c r="AL2" t="s">
        <v>564</v>
      </c>
      <c r="AM2" t="s">
        <v>560</v>
      </c>
      <c r="AN2" t="s">
        <v>575</v>
      </c>
      <c r="AQ2" s="90" t="s">
        <v>532</v>
      </c>
      <c r="AR2" s="82" t="s">
        <v>580</v>
      </c>
      <c r="AS2" s="84" t="s">
        <v>296</v>
      </c>
      <c r="AT2" s="84" t="s">
        <v>288</v>
      </c>
      <c r="AU2" s="84" t="s">
        <v>312</v>
      </c>
      <c r="AV2" s="84" t="s">
        <v>292</v>
      </c>
      <c r="AW2"/>
      <c r="AX2" s="70" t="s">
        <v>532</v>
      </c>
      <c r="AY2" s="71" t="s">
        <v>580</v>
      </c>
      <c r="AZ2" s="72" t="s">
        <v>296</v>
      </c>
      <c r="BA2" s="72" t="s">
        <v>288</v>
      </c>
      <c r="BB2" s="72" t="s">
        <v>312</v>
      </c>
      <c r="BC2" s="72" t="s">
        <v>292</v>
      </c>
      <c r="BE2" t="s">
        <v>546</v>
      </c>
      <c r="BF2" t="s">
        <v>585</v>
      </c>
      <c r="BG2" t="s">
        <v>581</v>
      </c>
      <c r="BH2" t="s">
        <v>582</v>
      </c>
      <c r="BI2" t="s">
        <v>583</v>
      </c>
      <c r="BJ2" t="s">
        <v>584</v>
      </c>
    </row>
    <row r="3" spans="2:62">
      <c r="B3" s="74">
        <v>43466</v>
      </c>
      <c r="C3" s="117">
        <v>0.15202833085668921</v>
      </c>
      <c r="D3" s="117">
        <v>3.0691105749611071E-2</v>
      </c>
      <c r="E3" s="117">
        <v>0.3555903298350398</v>
      </c>
      <c r="F3" s="117">
        <v>2.3358189313573832E-2</v>
      </c>
      <c r="G3" s="117">
        <v>1.42251074277374E-2</v>
      </c>
      <c r="H3" s="117">
        <v>1.891470368926863E-2</v>
      </c>
      <c r="I3" s="117">
        <v>1.8951174916085028E-2</v>
      </c>
      <c r="J3" s="117">
        <v>0.13138118355790551</v>
      </c>
      <c r="K3" s="79">
        <v>0.7450111235510305</v>
      </c>
      <c r="L3" s="79">
        <v>1.463010071853142</v>
      </c>
      <c r="M3" s="79">
        <f>SUM(K3:L3)</f>
        <v>2.2080211954041724</v>
      </c>
      <c r="N3" s="53"/>
      <c r="O3" s="74">
        <v>43831</v>
      </c>
      <c r="P3" s="116">
        <v>0.15929019805901501</v>
      </c>
      <c r="Q3" s="116">
        <v>3.2240077886798217E-2</v>
      </c>
      <c r="R3" s="116">
        <v>0.37067104894662001</v>
      </c>
      <c r="S3" s="116">
        <v>2.3358189313573832E-2</v>
      </c>
      <c r="T3" s="116">
        <v>1.70301061262138E-2</v>
      </c>
      <c r="U3" s="116">
        <v>2.022364060671383E-2</v>
      </c>
      <c r="V3" s="116">
        <v>1.8045783862632711E-2</v>
      </c>
      <c r="W3" s="116">
        <v>0.1341540372269556</v>
      </c>
      <c r="X3" s="81">
        <v>0.77501308202852282</v>
      </c>
      <c r="Y3" s="81">
        <v>1.52976756708266</v>
      </c>
      <c r="Z3" s="81">
        <f>SUM(X3:Y3)</f>
        <v>2.3047806491111826</v>
      </c>
      <c r="AC3" s="86" t="s">
        <v>552</v>
      </c>
      <c r="AD3" s="67">
        <v>58.239391455438877</v>
      </c>
      <c r="AE3" s="67">
        <v>10.954691384071294</v>
      </c>
      <c r="AF3" s="67">
        <v>163.38577848758351</v>
      </c>
      <c r="AG3" s="67">
        <v>11.97728831412276</v>
      </c>
      <c r="AH3" s="67">
        <v>10.582386145072885</v>
      </c>
      <c r="AI3" s="67">
        <v>6.7403126845521442</v>
      </c>
      <c r="AJ3" s="67">
        <v>8.0434611675716994</v>
      </c>
      <c r="AK3" s="67">
        <v>52.541730207339775</v>
      </c>
      <c r="AL3" s="67">
        <v>322.49300000000005</v>
      </c>
      <c r="AM3" s="67">
        <v>623.04700000000003</v>
      </c>
      <c r="AN3" s="67">
        <v>945.54000000000042</v>
      </c>
      <c r="AQ3" s="103">
        <v>43466</v>
      </c>
      <c r="AR3" s="118">
        <v>2.5413348499758182E-3</v>
      </c>
      <c r="AS3" s="118">
        <v>3.537041185277943E-3</v>
      </c>
      <c r="AT3" s="118">
        <v>2.5287940065930239E-3</v>
      </c>
      <c r="AU3" s="118">
        <v>3.9884239784161654E-3</v>
      </c>
      <c r="AV3" s="118">
        <v>6.7668071925499054E-3</v>
      </c>
      <c r="AW3" s="53"/>
      <c r="AX3" s="74">
        <v>43831</v>
      </c>
      <c r="AY3" s="116">
        <v>2.32483930613761E-3</v>
      </c>
      <c r="AZ3" s="116">
        <v>3.80932332377183E-3</v>
      </c>
      <c r="BA3" s="116">
        <v>1.6929285277479571E-3</v>
      </c>
      <c r="BB3" s="116">
        <v>4.3964629212885301E-3</v>
      </c>
      <c r="BC3" s="116">
        <v>7.3609974791648929E-3</v>
      </c>
      <c r="BE3" s="86" t="s">
        <v>552</v>
      </c>
      <c r="BF3" s="67">
        <v>1.4546439550777173</v>
      </c>
      <c r="BG3" s="67">
        <v>2.0924305849462863</v>
      </c>
      <c r="BH3" s="67">
        <v>1.457881144477388</v>
      </c>
      <c r="BI3" s="67">
        <v>2.1156611602432807</v>
      </c>
      <c r="BJ3" s="67">
        <v>2.836533818221687</v>
      </c>
    </row>
    <row r="4" spans="2:62">
      <c r="B4" s="74">
        <v>43467</v>
      </c>
      <c r="C4" s="117">
        <v>0.1549614180639011</v>
      </c>
      <c r="D4" s="117">
        <v>3.1432736162930443E-2</v>
      </c>
      <c r="E4" s="117">
        <v>0.43736593178600441</v>
      </c>
      <c r="F4" s="117">
        <v>3.0086724004852471E-2</v>
      </c>
      <c r="G4" s="117">
        <v>2.39013383727672E-2</v>
      </c>
      <c r="H4" s="117">
        <v>1.938498512477824E-2</v>
      </c>
      <c r="I4" s="117">
        <v>2.62563971748935E-2</v>
      </c>
      <c r="J4" s="117">
        <v>0.14213105947491039</v>
      </c>
      <c r="K4" s="79">
        <v>0.86575431090831068</v>
      </c>
      <c r="L4" s="79">
        <v>1.60512852316738</v>
      </c>
      <c r="M4" s="79">
        <f t="shared" ref="M4:M67" si="0">SUM(K4:L4)</f>
        <v>2.4708828340756908</v>
      </c>
      <c r="N4" s="53"/>
      <c r="O4" s="74">
        <v>43832</v>
      </c>
      <c r="P4" s="116">
        <v>0.1637501625805797</v>
      </c>
      <c r="Q4" s="116">
        <v>3.2338170324986842E-2</v>
      </c>
      <c r="R4" s="116">
        <v>0.45053619569705788</v>
      </c>
      <c r="S4" s="116">
        <v>3.0086724004852471E-2</v>
      </c>
      <c r="T4" s="116">
        <v>2.7320565486613369E-2</v>
      </c>
      <c r="U4" s="116">
        <v>2.0360767469048809E-2</v>
      </c>
      <c r="V4" s="116">
        <v>2.6386752120644459E-2</v>
      </c>
      <c r="W4" s="116">
        <v>0.152619871667455</v>
      </c>
      <c r="X4" s="81">
        <v>0.90339920935123819</v>
      </c>
      <c r="Y4" s="81">
        <v>1.6840663276372669</v>
      </c>
      <c r="Z4" s="81">
        <f t="shared" ref="Z4:Z67" si="1">SUM(X4:Y4)</f>
        <v>2.5874655369885051</v>
      </c>
      <c r="AC4" s="87" t="s">
        <v>534</v>
      </c>
      <c r="AD4" s="67">
        <v>4.8241159752434282</v>
      </c>
      <c r="AE4" s="67">
        <v>0.94519306288663618</v>
      </c>
      <c r="AF4" s="67">
        <v>12.368319359108842</v>
      </c>
      <c r="AG4" s="67">
        <v>0.89490485421278354</v>
      </c>
      <c r="AH4" s="67">
        <v>0.75321660266860013</v>
      </c>
      <c r="AI4" s="67">
        <v>0.55719848161289331</v>
      </c>
      <c r="AJ4" s="67">
        <v>0.77330974317366696</v>
      </c>
      <c r="AK4" s="67">
        <v>4.1692455758516216</v>
      </c>
      <c r="AL4" s="67">
        <v>25.293472004974934</v>
      </c>
      <c r="AM4" s="67">
        <v>48.699843912679214</v>
      </c>
      <c r="AN4" s="67">
        <v>73.993315917654144</v>
      </c>
      <c r="AQ4" s="103">
        <v>43467</v>
      </c>
      <c r="AR4" s="118">
        <v>3.5040529166325009E-3</v>
      </c>
      <c r="AS4" s="118">
        <v>4.9415181146319547E-3</v>
      </c>
      <c r="AT4" s="118">
        <v>3.2208223725076492E-3</v>
      </c>
      <c r="AU4" s="118">
        <v>5.5267125623827597E-3</v>
      </c>
      <c r="AV4" s="118">
        <v>7.9955605635935022E-3</v>
      </c>
      <c r="AW4" s="53"/>
      <c r="AX4" s="74">
        <v>43832</v>
      </c>
      <c r="AY4" s="116">
        <v>3.441638397104943E-3</v>
      </c>
      <c r="AZ4" s="116">
        <v>4.9249523487585982E-3</v>
      </c>
      <c r="BA4" s="116">
        <v>2.9022946897497852E-3</v>
      </c>
      <c r="BB4" s="116">
        <v>5.7338289533828898E-3</v>
      </c>
      <c r="BC4" s="116">
        <v>8.2195472099118056E-3</v>
      </c>
      <c r="BE4" s="87" t="s">
        <v>534</v>
      </c>
      <c r="BF4" s="67">
        <v>0.10865557736543106</v>
      </c>
      <c r="BG4" s="67">
        <v>0.14983647687567611</v>
      </c>
      <c r="BH4" s="67">
        <v>0.1127527642593905</v>
      </c>
      <c r="BI4" s="67">
        <v>0.15638940379472877</v>
      </c>
      <c r="BJ4" s="67">
        <v>0.21593925239188602</v>
      </c>
    </row>
    <row r="5" spans="2:62">
      <c r="B5" s="74">
        <v>43468</v>
      </c>
      <c r="C5" s="117">
        <v>0.15206152074433921</v>
      </c>
      <c r="D5" s="117">
        <v>3.0310784708409321E-2</v>
      </c>
      <c r="E5" s="117">
        <v>0.45653619158647119</v>
      </c>
      <c r="F5" s="117">
        <v>3.1275406930497421E-2</v>
      </c>
      <c r="G5" s="117">
        <v>2.5749609473520431E-2</v>
      </c>
      <c r="H5" s="117">
        <v>1.916157369542976E-2</v>
      </c>
      <c r="I5" s="117">
        <v>2.6637482346790049E-2</v>
      </c>
      <c r="J5" s="117">
        <v>0.145493016023029</v>
      </c>
      <c r="K5" s="79">
        <v>0.88673657185984678</v>
      </c>
      <c r="L5" s="79">
        <v>1.6448922465524991</v>
      </c>
      <c r="M5" s="79">
        <f t="shared" si="0"/>
        <v>2.5316288184123459</v>
      </c>
      <c r="N5" s="53"/>
      <c r="O5" s="74">
        <v>43833</v>
      </c>
      <c r="P5" s="116">
        <v>0.16334756891906371</v>
      </c>
      <c r="Q5" s="116">
        <v>3.2600109391638793E-2</v>
      </c>
      <c r="R5" s="116">
        <v>0.47574877848433278</v>
      </c>
      <c r="S5" s="116">
        <v>3.1275406930497421E-2</v>
      </c>
      <c r="T5" s="116">
        <v>3.0177214179942981E-2</v>
      </c>
      <c r="U5" s="116">
        <v>2.040081134009834E-2</v>
      </c>
      <c r="V5" s="116">
        <v>2.769442719948037E-2</v>
      </c>
      <c r="W5" s="116">
        <v>0.15459086859364529</v>
      </c>
      <c r="X5" s="81">
        <v>0.93583518503869978</v>
      </c>
      <c r="Y5" s="81">
        <v>1.7428290850055139</v>
      </c>
      <c r="Z5" s="81">
        <f t="shared" si="1"/>
        <v>2.6786642700442136</v>
      </c>
      <c r="AC5" s="87" t="s">
        <v>535</v>
      </c>
      <c r="AD5" s="67">
        <v>4.6473609228251416</v>
      </c>
      <c r="AE5" s="67">
        <v>0.83415029315592137</v>
      </c>
      <c r="AF5" s="67">
        <v>11.485378639113602</v>
      </c>
      <c r="AG5" s="67">
        <v>0.83552340137642189</v>
      </c>
      <c r="AH5" s="67">
        <v>0.68780253991763884</v>
      </c>
      <c r="AI5" s="67">
        <v>0.50983375269686959</v>
      </c>
      <c r="AJ5" s="67">
        <v>0.63992476793623465</v>
      </c>
      <c r="AK5" s="67">
        <v>3.8157892850533117</v>
      </c>
      <c r="AL5" s="67">
        <v>23.475755406105808</v>
      </c>
      <c r="AM5" s="67">
        <v>44.060732629796703</v>
      </c>
      <c r="AN5" s="67">
        <v>67.536488035902508</v>
      </c>
      <c r="AQ5" s="103">
        <v>43468</v>
      </c>
      <c r="AR5" s="118">
        <v>4.3188760623016458E-3</v>
      </c>
      <c r="AS5" s="118">
        <v>4.6519190597813778E-3</v>
      </c>
      <c r="AT5" s="118">
        <v>3.451429873876405E-3</v>
      </c>
      <c r="AU5" s="118">
        <v>5.4781231307222383E-3</v>
      </c>
      <c r="AV5" s="118">
        <v>7.6233556032379458E-3</v>
      </c>
      <c r="AW5" s="53"/>
      <c r="AX5" s="74">
        <v>43833</v>
      </c>
      <c r="AY5" s="116">
        <v>3.8854983788236459E-3</v>
      </c>
      <c r="AZ5" s="116">
        <v>5.3205567174557968E-3</v>
      </c>
      <c r="BA5" s="116">
        <v>2.8983195175881402E-3</v>
      </c>
      <c r="BB5" s="116">
        <v>6.0772912207777436E-3</v>
      </c>
      <c r="BC5" s="116">
        <v>8.0137484710709524E-3</v>
      </c>
      <c r="BE5" s="87" t="s">
        <v>535</v>
      </c>
      <c r="BF5" s="67">
        <v>0.10519632300701559</v>
      </c>
      <c r="BG5" s="67">
        <v>0.14094844701388082</v>
      </c>
      <c r="BH5" s="67">
        <v>0.11575705874337237</v>
      </c>
      <c r="BI5" s="67">
        <v>0.14408153118493305</v>
      </c>
      <c r="BJ5" s="67">
        <v>0.19656305283502842</v>
      </c>
    </row>
    <row r="6" spans="2:62">
      <c r="B6" s="74">
        <v>43469</v>
      </c>
      <c r="C6" s="117">
        <v>0.15313447190119431</v>
      </c>
      <c r="D6" s="117">
        <v>3.1112297784469709E-2</v>
      </c>
      <c r="E6" s="117">
        <v>0.4393734219305605</v>
      </c>
      <c r="F6" s="117">
        <v>2.530992179100577E-2</v>
      </c>
      <c r="G6" s="117">
        <v>2.7617647173824589E-2</v>
      </c>
      <c r="H6" s="117">
        <v>1.9144744042075071E-2</v>
      </c>
      <c r="I6" s="117">
        <v>2.621557409598E-2</v>
      </c>
      <c r="J6" s="117">
        <v>0.14396905533902751</v>
      </c>
      <c r="K6" s="79">
        <v>0.87131137446329943</v>
      </c>
      <c r="L6" s="79">
        <v>1.6645321628547329</v>
      </c>
      <c r="M6" s="79">
        <f t="shared" si="0"/>
        <v>2.5358435373180326</v>
      </c>
      <c r="N6" s="53"/>
      <c r="O6" s="74">
        <v>43834</v>
      </c>
      <c r="P6" s="116">
        <v>0.16519172486661929</v>
      </c>
      <c r="Q6" s="116">
        <v>3.2516105450522269E-2</v>
      </c>
      <c r="R6" s="116">
        <v>0.44939241419737602</v>
      </c>
      <c r="S6" s="116">
        <v>2.530992179100577E-2</v>
      </c>
      <c r="T6" s="116">
        <v>2.7830908319910721E-2</v>
      </c>
      <c r="U6" s="116">
        <v>2.0515739235974981E-2</v>
      </c>
      <c r="V6" s="116">
        <v>2.5957988853030751E-2</v>
      </c>
      <c r="W6" s="116">
        <v>0.13922839159701969</v>
      </c>
      <c r="X6" s="81">
        <v>0.88594319431145974</v>
      </c>
      <c r="Y6" s="81">
        <v>1.8193147339714979</v>
      </c>
      <c r="Z6" s="81">
        <f t="shared" si="1"/>
        <v>2.7052579282829576</v>
      </c>
      <c r="AC6" s="87" t="s">
        <v>536</v>
      </c>
      <c r="AD6" s="67">
        <v>4.7269277800534661</v>
      </c>
      <c r="AE6" s="67">
        <v>0.88306598311835938</v>
      </c>
      <c r="AF6" s="67">
        <v>13.858945635356523</v>
      </c>
      <c r="AG6" s="67">
        <v>0.97210102834828305</v>
      </c>
      <c r="AH6" s="67">
        <v>0.77862187881980227</v>
      </c>
      <c r="AI6" s="67">
        <v>0.56934675186092409</v>
      </c>
      <c r="AJ6" s="67">
        <v>0.6655722168349375</v>
      </c>
      <c r="AK6" s="67">
        <v>4.2508425592775252</v>
      </c>
      <c r="AL6" s="67">
        <v>26.705423833669833</v>
      </c>
      <c r="AM6" s="67">
        <v>50.033639959764798</v>
      </c>
      <c r="AN6" s="67">
        <v>76.739063793434639</v>
      </c>
      <c r="AQ6" s="103">
        <v>43469</v>
      </c>
      <c r="AR6" s="118">
        <v>4.3845072347511744E-3</v>
      </c>
      <c r="AS6" s="118">
        <v>4.9874272963311532E-3</v>
      </c>
      <c r="AT6" s="118">
        <v>3.1892066053661652E-3</v>
      </c>
      <c r="AU6" s="118">
        <v>5.5815932755102684E-3</v>
      </c>
      <c r="AV6" s="118">
        <v>7.5070748972561894E-3</v>
      </c>
      <c r="AW6" s="53"/>
      <c r="AX6" s="74">
        <v>43834</v>
      </c>
      <c r="AY6" s="116">
        <v>2.2092216077575018E-3</v>
      </c>
      <c r="AZ6" s="116">
        <v>3.9577097278392518E-3</v>
      </c>
      <c r="BA6" s="116">
        <v>1.9976681516420789E-3</v>
      </c>
      <c r="BB6" s="116">
        <v>5.0731887954813884E-3</v>
      </c>
      <c r="BC6" s="116">
        <v>8.1076136512875339E-3</v>
      </c>
      <c r="BE6" s="87" t="s">
        <v>536</v>
      </c>
      <c r="BF6" s="67">
        <v>0.11988848047790031</v>
      </c>
      <c r="BG6" s="67">
        <v>0.16575917229982126</v>
      </c>
      <c r="BH6" s="67">
        <v>0.12641101938726482</v>
      </c>
      <c r="BI6" s="67">
        <v>0.15653991690187155</v>
      </c>
      <c r="BJ6" s="67">
        <v>0.22620883425812224</v>
      </c>
    </row>
    <row r="7" spans="2:62">
      <c r="B7" s="74">
        <v>43470</v>
      </c>
      <c r="C7" s="117">
        <v>0.1486186204409746</v>
      </c>
      <c r="D7" s="117">
        <v>3.0786162490879988E-2</v>
      </c>
      <c r="E7" s="117">
        <v>0.410226537303362</v>
      </c>
      <c r="F7" s="117">
        <v>2.8550884963869951E-2</v>
      </c>
      <c r="G7" s="117">
        <v>2.5877441575764909E-2</v>
      </c>
      <c r="H7" s="117">
        <v>1.8322159632620089E-2</v>
      </c>
      <c r="I7" s="117">
        <v>2.490078366071807E-2</v>
      </c>
      <c r="J7" s="117">
        <v>0.1311211266372756</v>
      </c>
      <c r="K7" s="79">
        <v>0.81342253917092022</v>
      </c>
      <c r="L7" s="79">
        <v>1.718799715153063</v>
      </c>
      <c r="M7" s="79">
        <f t="shared" si="0"/>
        <v>2.5322222543239832</v>
      </c>
      <c r="N7" s="53"/>
      <c r="O7" s="74">
        <v>43835</v>
      </c>
      <c r="P7" s="116">
        <v>0.16204172336674949</v>
      </c>
      <c r="Q7" s="116">
        <v>3.222214087438028E-2</v>
      </c>
      <c r="R7" s="116">
        <v>0.45793629104005562</v>
      </c>
      <c r="S7" s="116">
        <v>2.8550884963869951E-2</v>
      </c>
      <c r="T7" s="116">
        <v>2.917029749807E-2</v>
      </c>
      <c r="U7" s="116">
        <v>2.0361389534894261E-2</v>
      </c>
      <c r="V7" s="116">
        <v>2.4753064773310771E-2</v>
      </c>
      <c r="W7" s="116">
        <v>0.14455177687580981</v>
      </c>
      <c r="X7" s="81">
        <v>0.89958756892714009</v>
      </c>
      <c r="Y7" s="81">
        <v>1.815746830694857</v>
      </c>
      <c r="Z7" s="81">
        <f t="shared" si="1"/>
        <v>2.7153343996219972</v>
      </c>
      <c r="AC7" s="87" t="s">
        <v>537</v>
      </c>
      <c r="AD7" s="67">
        <v>4.6116698621742165</v>
      </c>
      <c r="AE7" s="67">
        <v>0.82106836523172333</v>
      </c>
      <c r="AF7" s="67">
        <v>13.319598767062841</v>
      </c>
      <c r="AG7" s="67">
        <v>0.99508605135619255</v>
      </c>
      <c r="AH7" s="67">
        <v>0.7930981724243148</v>
      </c>
      <c r="AI7" s="67">
        <v>0.54010569185557389</v>
      </c>
      <c r="AJ7" s="67">
        <v>0.61372152313547745</v>
      </c>
      <c r="AK7" s="67">
        <v>4.176347534004007</v>
      </c>
      <c r="AL7" s="67">
        <v>25.870695967244352</v>
      </c>
      <c r="AM7" s="67">
        <v>50.372435129502449</v>
      </c>
      <c r="AN7" s="67">
        <v>76.243131096746794</v>
      </c>
      <c r="AQ7" s="103">
        <v>43470</v>
      </c>
      <c r="AR7" s="118">
        <v>2.0758276711429868E-3</v>
      </c>
      <c r="AS7" s="118">
        <v>3.713134688147623E-3</v>
      </c>
      <c r="AT7" s="118">
        <v>1.9213656984789231E-3</v>
      </c>
      <c r="AU7" s="118">
        <v>5.0536621485929691E-3</v>
      </c>
      <c r="AV7" s="118">
        <v>7.0008228789079424E-3</v>
      </c>
      <c r="AW7" s="53"/>
      <c r="AX7" s="74">
        <v>43835</v>
      </c>
      <c r="AY7" s="116">
        <v>3.1887777158311971E-3</v>
      </c>
      <c r="AZ7" s="116">
        <v>4.9157176276757204E-3</v>
      </c>
      <c r="BA7" s="116">
        <v>2.4211354328368771E-3</v>
      </c>
      <c r="BB7" s="116">
        <v>5.3732599460253744E-3</v>
      </c>
      <c r="BC7" s="116">
        <v>7.8919095229755439E-3</v>
      </c>
      <c r="BE7" s="87" t="s">
        <v>537</v>
      </c>
      <c r="BF7" s="67">
        <v>0.12379444875685164</v>
      </c>
      <c r="BG7" s="67">
        <v>0.18119921609925446</v>
      </c>
      <c r="BH7" s="67">
        <v>0.12030868565097907</v>
      </c>
      <c r="BI7" s="67">
        <v>0.16903971046600808</v>
      </c>
      <c r="BJ7" s="67">
        <v>0.23445014494076147</v>
      </c>
    </row>
    <row r="8" spans="2:62">
      <c r="B8" s="74">
        <v>43471</v>
      </c>
      <c r="C8" s="117">
        <v>0.1534599031478191</v>
      </c>
      <c r="D8" s="117">
        <v>3.0416682047355571E-2</v>
      </c>
      <c r="E8" s="117">
        <v>0.39598561150714762</v>
      </c>
      <c r="F8" s="117">
        <v>3.2250726669327073E-2</v>
      </c>
      <c r="G8" s="117">
        <v>2.5514415110930649E-2</v>
      </c>
      <c r="H8" s="117">
        <v>1.896876824819101E-2</v>
      </c>
      <c r="I8" s="117">
        <v>2.3668180768167461E-2</v>
      </c>
      <c r="J8" s="117">
        <v>0.13794498190716131</v>
      </c>
      <c r="K8" s="79">
        <v>0.81438370592806919</v>
      </c>
      <c r="L8" s="79">
        <v>1.7426179244083491</v>
      </c>
      <c r="M8" s="79">
        <f t="shared" si="0"/>
        <v>2.5570016303364183</v>
      </c>
      <c r="N8" s="53"/>
      <c r="O8" s="74">
        <v>43836</v>
      </c>
      <c r="P8" s="116">
        <v>0.15782027137009069</v>
      </c>
      <c r="Q8" s="116">
        <v>3.2663078642754882E-2</v>
      </c>
      <c r="R8" s="116">
        <v>0.46512511583435262</v>
      </c>
      <c r="S8" s="116">
        <v>3.2250726669327073E-2</v>
      </c>
      <c r="T8" s="116">
        <v>2.9231448887969351E-2</v>
      </c>
      <c r="U8" s="116">
        <v>1.975658292869879E-2</v>
      </c>
      <c r="V8" s="116">
        <v>2.7778159163193001E-2</v>
      </c>
      <c r="W8" s="116">
        <v>0.15188916074074291</v>
      </c>
      <c r="X8" s="81">
        <v>0.91651454423712941</v>
      </c>
      <c r="Y8" s="81">
        <v>1.693947444099547</v>
      </c>
      <c r="Z8" s="81">
        <f t="shared" si="1"/>
        <v>2.6104619883366764</v>
      </c>
      <c r="AC8" s="87" t="s">
        <v>538</v>
      </c>
      <c r="AD8" s="67">
        <v>4.8297786794301807</v>
      </c>
      <c r="AE8" s="67">
        <v>0.90275356663633122</v>
      </c>
      <c r="AF8" s="67">
        <v>14.180958697516154</v>
      </c>
      <c r="AG8" s="67">
        <v>1.0590612401132133</v>
      </c>
      <c r="AH8" s="67">
        <v>0.88161962816827222</v>
      </c>
      <c r="AI8" s="67">
        <v>0.57838632738244056</v>
      </c>
      <c r="AJ8" s="67">
        <v>0.59002150845626489</v>
      </c>
      <c r="AK8" s="67">
        <v>4.3520680740910676</v>
      </c>
      <c r="AL8" s="67">
        <v>27.374647721793924</v>
      </c>
      <c r="AM8" s="67">
        <v>52.621082944227901</v>
      </c>
      <c r="AN8" s="67">
        <v>79.995730666021828</v>
      </c>
      <c r="AQ8" s="103">
        <v>43471</v>
      </c>
      <c r="AR8" s="118">
        <v>3.0429967403714561E-3</v>
      </c>
      <c r="AS8" s="118">
        <v>4.5274490287834004E-3</v>
      </c>
      <c r="AT8" s="118">
        <v>2.7907103031046231E-3</v>
      </c>
      <c r="AU8" s="118">
        <v>5.6147621725136966E-3</v>
      </c>
      <c r="AV8" s="118">
        <v>7.4112274985749151E-3</v>
      </c>
      <c r="AW8" s="53"/>
      <c r="AX8" s="74">
        <v>43836</v>
      </c>
      <c r="AY8" s="116">
        <v>3.7955527024763061E-3</v>
      </c>
      <c r="AZ8" s="116">
        <v>5.7774570916106919E-3</v>
      </c>
      <c r="BA8" s="116">
        <v>3.51661036428451E-3</v>
      </c>
      <c r="BB8" s="116">
        <v>6.2235912676655786E-3</v>
      </c>
      <c r="BC8" s="116">
        <v>8.2027538732256759E-3</v>
      </c>
      <c r="BE8" s="87" t="s">
        <v>538</v>
      </c>
      <c r="BF8" s="67">
        <v>0.1326568622578794</v>
      </c>
      <c r="BG8" s="67">
        <v>0.19226422181591607</v>
      </c>
      <c r="BH8" s="67">
        <v>0.13243670047533404</v>
      </c>
      <c r="BI8" s="67">
        <v>0.18276026302509016</v>
      </c>
      <c r="BJ8" s="67">
        <v>0.24109333153011483</v>
      </c>
    </row>
    <row r="9" spans="2:62">
      <c r="B9" s="74">
        <v>43472</v>
      </c>
      <c r="C9" s="117">
        <v>0.1522423366542455</v>
      </c>
      <c r="D9" s="117">
        <v>3.1224304510950811E-2</v>
      </c>
      <c r="E9" s="117">
        <v>0.42116654397419873</v>
      </c>
      <c r="F9" s="117">
        <v>3.051894166557154E-2</v>
      </c>
      <c r="G9" s="117">
        <v>2.7916918981095551E-2</v>
      </c>
      <c r="H9" s="117">
        <v>1.854138994718834E-2</v>
      </c>
      <c r="I9" s="117">
        <v>2.6166277481835011E-2</v>
      </c>
      <c r="J9" s="117">
        <v>0.14228720421808921</v>
      </c>
      <c r="K9" s="79">
        <v>0.85190849050700113</v>
      </c>
      <c r="L9" s="79">
        <v>1.621621683627537</v>
      </c>
      <c r="M9" s="79">
        <f t="shared" si="0"/>
        <v>2.4735301741345381</v>
      </c>
      <c r="N9" s="53"/>
      <c r="O9" s="74">
        <v>43837</v>
      </c>
      <c r="P9" s="116">
        <v>0.16342432614060531</v>
      </c>
      <c r="Q9" s="116">
        <v>3.1977461716697381E-2</v>
      </c>
      <c r="R9" s="116">
        <v>0.444858739197668</v>
      </c>
      <c r="S9" s="116">
        <v>3.051894166557154E-2</v>
      </c>
      <c r="T9" s="116">
        <v>2.8925269025921841E-2</v>
      </c>
      <c r="U9" s="116">
        <v>1.8971102749070139E-2</v>
      </c>
      <c r="V9" s="116">
        <v>2.7174945571212271E-2</v>
      </c>
      <c r="W9" s="116">
        <v>0.14940781464499159</v>
      </c>
      <c r="X9" s="81">
        <v>0.89525860071173802</v>
      </c>
      <c r="Y9" s="81">
        <v>1.595388727027149</v>
      </c>
      <c r="Z9" s="81">
        <f t="shared" si="1"/>
        <v>2.4906473277388868</v>
      </c>
      <c r="AC9" s="87" t="s">
        <v>539</v>
      </c>
      <c r="AD9" s="67">
        <v>4.6866649578488087</v>
      </c>
      <c r="AE9" s="67">
        <v>0.9038918689448302</v>
      </c>
      <c r="AF9" s="67">
        <v>14.386855852717671</v>
      </c>
      <c r="AG9" s="67">
        <v>1.0798324838294624</v>
      </c>
      <c r="AH9" s="67">
        <v>0.96486275243348718</v>
      </c>
      <c r="AI9" s="67">
        <v>0.55178623561853479</v>
      </c>
      <c r="AJ9" s="67">
        <v>0.58174418747650014</v>
      </c>
      <c r="AK9" s="67">
        <v>4.4130207870924414</v>
      </c>
      <c r="AL9" s="67">
        <v>27.568659125961741</v>
      </c>
      <c r="AM9" s="67">
        <v>55.035954899684157</v>
      </c>
      <c r="AN9" s="67">
        <v>82.604614025645901</v>
      </c>
      <c r="AQ9" s="103">
        <v>43472</v>
      </c>
      <c r="AR9" s="118">
        <v>4.0139573942748049E-3</v>
      </c>
      <c r="AS9" s="118">
        <v>5.2337553738430838E-3</v>
      </c>
      <c r="AT9" s="118">
        <v>3.9965156025567761E-3</v>
      </c>
      <c r="AU9" s="118">
        <v>5.8324198641627276E-3</v>
      </c>
      <c r="AV9" s="118">
        <v>7.6571330470189894E-3</v>
      </c>
      <c r="AW9" s="53"/>
      <c r="AX9" s="74">
        <v>43837</v>
      </c>
      <c r="AY9" s="116">
        <v>3.484935008632934E-3</v>
      </c>
      <c r="AZ9" s="116">
        <v>5.102032859384569E-3</v>
      </c>
      <c r="BA9" s="116">
        <v>3.821873577913284E-3</v>
      </c>
      <c r="BB9" s="116">
        <v>5.4797450418583062E-3</v>
      </c>
      <c r="BC9" s="116">
        <v>7.6533199551798653E-3</v>
      </c>
      <c r="BE9" s="87" t="s">
        <v>539</v>
      </c>
      <c r="BF9" s="67">
        <v>0.12457272820030647</v>
      </c>
      <c r="BG9" s="67">
        <v>0.2030210343144179</v>
      </c>
      <c r="BH9" s="67">
        <v>0.12365176300020199</v>
      </c>
      <c r="BI9" s="67">
        <v>0.20170520086276558</v>
      </c>
      <c r="BJ9" s="67">
        <v>0.24894204481608201</v>
      </c>
    </row>
    <row r="10" spans="2:62">
      <c r="B10" s="74">
        <v>43473</v>
      </c>
      <c r="C10" s="117">
        <v>0.1505416325873436</v>
      </c>
      <c r="D10" s="117">
        <v>3.0653027014281929E-2</v>
      </c>
      <c r="E10" s="117">
        <v>0.42362670210258052</v>
      </c>
      <c r="F10" s="117">
        <v>1.664592373884799E-2</v>
      </c>
      <c r="G10" s="117">
        <v>2.7624502796650151E-2</v>
      </c>
      <c r="H10" s="117">
        <v>1.8057414055537822E-2</v>
      </c>
      <c r="I10" s="117">
        <v>2.5970406522159439E-2</v>
      </c>
      <c r="J10" s="117">
        <v>0.13923674555775539</v>
      </c>
      <c r="K10" s="79">
        <v>0.84570619603965624</v>
      </c>
      <c r="L10" s="79">
        <v>1.5370452170383431</v>
      </c>
      <c r="M10" s="79">
        <f t="shared" si="0"/>
        <v>2.3827514130779992</v>
      </c>
      <c r="N10" s="53"/>
      <c r="O10" s="74">
        <v>43838</v>
      </c>
      <c r="P10" s="116">
        <v>0.15305992990806541</v>
      </c>
      <c r="Q10" s="116">
        <v>2.9214723164568988E-2</v>
      </c>
      <c r="R10" s="116">
        <v>0.36711259448579819</v>
      </c>
      <c r="S10" s="116">
        <v>1.664592373884799E-2</v>
      </c>
      <c r="T10" s="116">
        <v>2.8698688966308079E-2</v>
      </c>
      <c r="U10" s="116">
        <v>1.7334438859279051E-2</v>
      </c>
      <c r="V10" s="116">
        <v>2.1779440239937439E-2</v>
      </c>
      <c r="W10" s="116">
        <v>0.1185699385368012</v>
      </c>
      <c r="X10" s="81">
        <v>0.75241567789960673</v>
      </c>
      <c r="Y10" s="81">
        <v>1.5300934027729951</v>
      </c>
      <c r="Z10" s="81">
        <f t="shared" si="1"/>
        <v>2.2825090806726021</v>
      </c>
      <c r="AC10" s="87" t="s">
        <v>540</v>
      </c>
      <c r="AD10" s="67">
        <v>5.165006441535696</v>
      </c>
      <c r="AE10" s="67">
        <v>0.91815382887694397</v>
      </c>
      <c r="AF10" s="67">
        <v>14.647955187325637</v>
      </c>
      <c r="AG10" s="67">
        <v>1.1062308245523629</v>
      </c>
      <c r="AH10" s="67">
        <v>1.0532730789444322</v>
      </c>
      <c r="AI10" s="67">
        <v>0.58741980558568929</v>
      </c>
      <c r="AJ10" s="67">
        <v>0.70992409647553123</v>
      </c>
      <c r="AK10" s="67">
        <v>4.7548243708202342</v>
      </c>
      <c r="AL10" s="67">
        <v>28.942787634116527</v>
      </c>
      <c r="AM10" s="67">
        <v>58.724855466370705</v>
      </c>
      <c r="AN10" s="67">
        <v>87.667643100487226</v>
      </c>
      <c r="AQ10" s="103">
        <v>43473</v>
      </c>
      <c r="AR10" s="118">
        <v>3.7942960210154519E-3</v>
      </c>
      <c r="AS10" s="118">
        <v>4.9809534145155033E-3</v>
      </c>
      <c r="AT10" s="118">
        <v>4.2452367720746979E-3</v>
      </c>
      <c r="AU10" s="118">
        <v>5.0287290708501608E-3</v>
      </c>
      <c r="AV10" s="118">
        <v>6.6865448838993799E-3</v>
      </c>
      <c r="AW10" s="53"/>
      <c r="AX10" s="74">
        <v>43838</v>
      </c>
      <c r="AY10" s="116">
        <v>1.5528678651811839E-3</v>
      </c>
      <c r="AZ10" s="116">
        <v>2.9463985738618559E-3</v>
      </c>
      <c r="BA10" s="116">
        <v>1.904079154938478E-3</v>
      </c>
      <c r="BB10" s="116">
        <v>2.9326579704734598E-3</v>
      </c>
      <c r="BC10" s="116">
        <v>4.3216505160134427E-3</v>
      </c>
      <c r="BE10" s="87" t="s">
        <v>540</v>
      </c>
      <c r="BF10" s="67">
        <v>0.12973834478994228</v>
      </c>
      <c r="BG10" s="67">
        <v>0.20156166052803301</v>
      </c>
      <c r="BH10" s="67">
        <v>0.1236762886839186</v>
      </c>
      <c r="BI10" s="67">
        <v>0.21240010223625191</v>
      </c>
      <c r="BJ10" s="67">
        <v>0.26606228811195648</v>
      </c>
    </row>
    <row r="11" spans="2:62">
      <c r="B11" s="74">
        <v>43474</v>
      </c>
      <c r="C11" s="117">
        <v>0.15255599537396561</v>
      </c>
      <c r="D11" s="117">
        <v>3.1739320069118733E-2</v>
      </c>
      <c r="E11" s="117">
        <v>0.40828755914866971</v>
      </c>
      <c r="F11" s="117">
        <v>2.9634932320611151E-2</v>
      </c>
      <c r="G11" s="117">
        <v>2.6658384380656531E-2</v>
      </c>
      <c r="H11" s="117">
        <v>1.8150635440481198E-2</v>
      </c>
      <c r="I11" s="117">
        <v>2.6047259837011699E-2</v>
      </c>
      <c r="J11" s="117">
        <v>0.1362191381261203</v>
      </c>
      <c r="K11" s="79">
        <v>0.8303037215660346</v>
      </c>
      <c r="L11" s="79">
        <v>1.534842306840644</v>
      </c>
      <c r="M11" s="79">
        <f t="shared" si="0"/>
        <v>2.3651460284066785</v>
      </c>
      <c r="N11" s="53"/>
      <c r="O11" s="74">
        <v>43839</v>
      </c>
      <c r="P11" s="116">
        <v>0.15497992320993381</v>
      </c>
      <c r="Q11" s="116">
        <v>3.0577606883493671E-2</v>
      </c>
      <c r="R11" s="116">
        <v>0.43738385443770822</v>
      </c>
      <c r="S11" s="116">
        <v>2.9634932320611151E-2</v>
      </c>
      <c r="T11" s="116">
        <v>2.817840150440986E-2</v>
      </c>
      <c r="U11" s="116">
        <v>1.6242794333249089E-2</v>
      </c>
      <c r="V11" s="116">
        <v>2.6342371769936299E-2</v>
      </c>
      <c r="W11" s="116">
        <v>0.13684342118402379</v>
      </c>
      <c r="X11" s="81">
        <v>0.86018330564336609</v>
      </c>
      <c r="Y11" s="81">
        <v>1.601872810715391</v>
      </c>
      <c r="Z11" s="81">
        <f t="shared" si="1"/>
        <v>2.4620561163587569</v>
      </c>
      <c r="AC11" s="87" t="s">
        <v>541</v>
      </c>
      <c r="AD11" s="67">
        <v>5.1256072613282857</v>
      </c>
      <c r="AE11" s="67">
        <v>0.92079623332956384</v>
      </c>
      <c r="AF11" s="67">
        <v>14.481015279558255</v>
      </c>
      <c r="AG11" s="67">
        <v>1.0803100990920937</v>
      </c>
      <c r="AH11" s="67">
        <v>1.0718396706898783</v>
      </c>
      <c r="AI11" s="67">
        <v>0.58895713908039482</v>
      </c>
      <c r="AJ11" s="67">
        <v>0.66022001677266984</v>
      </c>
      <c r="AK11" s="67">
        <v>4.7086402040761977</v>
      </c>
      <c r="AL11" s="67">
        <v>28.637385903927346</v>
      </c>
      <c r="AM11" s="67">
        <v>58.340966367082771</v>
      </c>
      <c r="AN11" s="67">
        <v>86.978352271010124</v>
      </c>
      <c r="AQ11" s="103">
        <v>43474</v>
      </c>
      <c r="AR11" s="118">
        <v>3.777575476575719E-3</v>
      </c>
      <c r="AS11" s="118">
        <v>5.2687402502548256E-3</v>
      </c>
      <c r="AT11" s="118">
        <v>3.981363836688033E-3</v>
      </c>
      <c r="AU11" s="118">
        <v>5.1523214213339682E-3</v>
      </c>
      <c r="AV11" s="118">
        <v>6.9743969954254546E-3</v>
      </c>
      <c r="AW11" s="53"/>
      <c r="AX11" s="74">
        <v>43839</v>
      </c>
      <c r="AY11" s="116">
        <v>3.7079680223776812E-3</v>
      </c>
      <c r="AZ11" s="116">
        <v>4.9003842304887087E-3</v>
      </c>
      <c r="BA11" s="116">
        <v>4.0551360054204401E-3</v>
      </c>
      <c r="BB11" s="116">
        <v>5.2868506384561699E-3</v>
      </c>
      <c r="BC11" s="116">
        <v>6.746618709502542E-3</v>
      </c>
      <c r="BE11" s="87" t="s">
        <v>541</v>
      </c>
      <c r="BF11" s="67">
        <v>0.12798378231932553</v>
      </c>
      <c r="BG11" s="67">
        <v>0.17747041072552269</v>
      </c>
      <c r="BH11" s="67">
        <v>0.11859237722192725</v>
      </c>
      <c r="BI11" s="67">
        <v>0.20787250171292967</v>
      </c>
      <c r="BJ11" s="67">
        <v>0.26347265765181216</v>
      </c>
    </row>
    <row r="12" spans="2:62">
      <c r="B12" s="74">
        <v>43475</v>
      </c>
      <c r="C12" s="117">
        <v>0.15949539031133539</v>
      </c>
      <c r="D12" s="117">
        <v>3.193304804633966E-2</v>
      </c>
      <c r="E12" s="117">
        <v>0.46772506138512049</v>
      </c>
      <c r="F12" s="117">
        <v>3.2537896902859798E-2</v>
      </c>
      <c r="G12" s="117">
        <v>2.7200489994948649E-2</v>
      </c>
      <c r="H12" s="117">
        <v>1.9276810147141919E-2</v>
      </c>
      <c r="I12" s="117">
        <v>2.7446538945903379E-2</v>
      </c>
      <c r="J12" s="117">
        <v>0.14710790460285081</v>
      </c>
      <c r="K12" s="79">
        <v>0.91088807545264439</v>
      </c>
      <c r="L12" s="79">
        <v>1.6590706004662039</v>
      </c>
      <c r="M12" s="79">
        <f t="shared" si="0"/>
        <v>2.5699586759188482</v>
      </c>
      <c r="N12" s="53"/>
      <c r="O12" s="74">
        <v>43840</v>
      </c>
      <c r="P12" s="116">
        <v>0.1717059207567124</v>
      </c>
      <c r="Q12" s="116">
        <v>3.2798956642444962E-2</v>
      </c>
      <c r="R12" s="116">
        <v>0.45581048025358928</v>
      </c>
      <c r="S12" s="116">
        <v>3.2537896902859798E-2</v>
      </c>
      <c r="T12" s="116">
        <v>3.0685446041513319E-2</v>
      </c>
      <c r="U12" s="116">
        <v>1.93225045869664E-2</v>
      </c>
      <c r="V12" s="116">
        <v>2.824491153247348E-2</v>
      </c>
      <c r="W12" s="116">
        <v>0.14962515657457079</v>
      </c>
      <c r="X12" s="81">
        <v>0.92073127329113058</v>
      </c>
      <c r="Y12" s="81">
        <v>1.6806302634372829</v>
      </c>
      <c r="Z12" s="81">
        <f t="shared" si="1"/>
        <v>2.6013615367284135</v>
      </c>
      <c r="AC12" s="87" t="s">
        <v>542</v>
      </c>
      <c r="AD12" s="67">
        <v>4.8693571464805876</v>
      </c>
      <c r="AE12" s="67">
        <v>0.89362425512535582</v>
      </c>
      <c r="AF12" s="67">
        <v>13.196903557801859</v>
      </c>
      <c r="AG12" s="67">
        <v>1.0755522586679218</v>
      </c>
      <c r="AH12" s="67">
        <v>0.98912906268840262</v>
      </c>
      <c r="AI12" s="67">
        <v>0.55367162283410887</v>
      </c>
      <c r="AJ12" s="67">
        <v>0.64485391412323667</v>
      </c>
      <c r="AK12" s="67">
        <v>4.3965000474032694</v>
      </c>
      <c r="AL12" s="67">
        <v>26.61959186512474</v>
      </c>
      <c r="AM12" s="67">
        <v>53.871010711626276</v>
      </c>
      <c r="AN12" s="67">
        <v>80.490602576751016</v>
      </c>
      <c r="AQ12" s="103">
        <v>43475</v>
      </c>
      <c r="AR12" s="118">
        <v>4.2011518683117343E-3</v>
      </c>
      <c r="AS12" s="118">
        <v>5.2651722931446156E-3</v>
      </c>
      <c r="AT12" s="118">
        <v>2.8769597842691259E-3</v>
      </c>
      <c r="AU12" s="118">
        <v>5.3765282749229744E-3</v>
      </c>
      <c r="AV12" s="118">
        <v>7.109910035210055E-3</v>
      </c>
      <c r="AW12" s="53"/>
      <c r="AX12" s="74">
        <v>43840</v>
      </c>
      <c r="AY12" s="116">
        <v>4.3835246316382996E-3</v>
      </c>
      <c r="AZ12" s="116">
        <v>5.8708332621787568E-3</v>
      </c>
      <c r="BA12" s="116">
        <v>3.75886347708254E-3</v>
      </c>
      <c r="BB12" s="116">
        <v>5.6769035798566771E-3</v>
      </c>
      <c r="BC12" s="116">
        <v>7.2577277829690241E-3</v>
      </c>
      <c r="BE12" s="87" t="s">
        <v>542</v>
      </c>
      <c r="BF12" s="67">
        <v>0.12452044604094034</v>
      </c>
      <c r="BG12" s="67">
        <v>0.19079161099262887</v>
      </c>
      <c r="BH12" s="67">
        <v>0.12997729831468738</v>
      </c>
      <c r="BI12" s="67">
        <v>0.19434298079138279</v>
      </c>
      <c r="BJ12" s="67">
        <v>0.24814545528721385</v>
      </c>
    </row>
    <row r="13" spans="2:62">
      <c r="B13" s="74">
        <v>43476</v>
      </c>
      <c r="C13" s="117">
        <v>0.1251554853085414</v>
      </c>
      <c r="D13" s="117">
        <v>2.733010860201212E-2</v>
      </c>
      <c r="E13" s="117">
        <v>0.354688487105145</v>
      </c>
      <c r="F13" s="117">
        <v>2.0998114474461291E-2</v>
      </c>
      <c r="G13" s="117">
        <v>2.4062933812378839E-2</v>
      </c>
      <c r="H13" s="117">
        <v>1.3333304070470481E-2</v>
      </c>
      <c r="I13" s="117">
        <v>2.269898716267655E-2</v>
      </c>
      <c r="J13" s="117">
        <v>0.11504534663116051</v>
      </c>
      <c r="K13" s="79">
        <v>0.71392028558018039</v>
      </c>
      <c r="L13" s="79">
        <v>1.489188315284719</v>
      </c>
      <c r="M13" s="79">
        <f t="shared" si="0"/>
        <v>2.2031086008648995</v>
      </c>
      <c r="N13" s="53"/>
      <c r="O13" s="74">
        <v>43841</v>
      </c>
      <c r="P13" s="116">
        <v>0.17524734172867071</v>
      </c>
      <c r="Q13" s="116">
        <v>3.2314078081876092E-2</v>
      </c>
      <c r="R13" s="116">
        <v>0.37979775444846769</v>
      </c>
      <c r="S13" s="116">
        <v>2.0998114474461291E-2</v>
      </c>
      <c r="T13" s="116">
        <v>2.8192678248599511E-2</v>
      </c>
      <c r="U13" s="116">
        <v>1.9581085349638639E-2</v>
      </c>
      <c r="V13" s="116">
        <v>2.6493216095112081E-2</v>
      </c>
      <c r="W13" s="116">
        <v>0.13177184932349681</v>
      </c>
      <c r="X13" s="81">
        <v>0.81439611775032261</v>
      </c>
      <c r="Y13" s="81">
        <v>1.7045136668680441</v>
      </c>
      <c r="Z13" s="81">
        <f t="shared" si="1"/>
        <v>2.5189097846183666</v>
      </c>
      <c r="AC13" s="87" t="s">
        <v>543</v>
      </c>
      <c r="AD13" s="67">
        <v>5.0291308331227969</v>
      </c>
      <c r="AE13" s="67">
        <v>0.98461481902204639</v>
      </c>
      <c r="AF13" s="67">
        <v>13.956463247267495</v>
      </c>
      <c r="AG13" s="67">
        <v>1.0330464989539725</v>
      </c>
      <c r="AH13" s="67">
        <v>0.8974405576754223</v>
      </c>
      <c r="AI13" s="67">
        <v>0.56005127576484159</v>
      </c>
      <c r="AJ13" s="67">
        <v>0.69333162114508484</v>
      </c>
      <c r="AK13" s="67">
        <v>4.5707937657052469</v>
      </c>
      <c r="AL13" s="67">
        <v>27.724872618656914</v>
      </c>
      <c r="AM13" s="67">
        <v>52.880373963232799</v>
      </c>
      <c r="AN13" s="67">
        <v>80.605246581889716</v>
      </c>
      <c r="AQ13" s="103">
        <v>43476</v>
      </c>
      <c r="AR13" s="118">
        <v>4.2538322527965857E-3</v>
      </c>
      <c r="AS13" s="118">
        <v>5.6263916180065363E-3</v>
      </c>
      <c r="AT13" s="118">
        <v>3.86211706740584E-3</v>
      </c>
      <c r="AU13" s="118">
        <v>4.5577426604117097E-3</v>
      </c>
      <c r="AV13" s="118">
        <v>7.5739400556041787E-3</v>
      </c>
      <c r="AW13" s="53"/>
      <c r="AX13" s="74">
        <v>43841</v>
      </c>
      <c r="AY13" s="116">
        <v>1.789642703086459E-3</v>
      </c>
      <c r="AZ13" s="116">
        <v>3.1823038097634078E-3</v>
      </c>
      <c r="BA13" s="116">
        <v>2.2110549565181551E-3</v>
      </c>
      <c r="BB13" s="116">
        <v>4.0966252280821821E-3</v>
      </c>
      <c r="BC13" s="116">
        <v>6.2120549216248882E-3</v>
      </c>
      <c r="BE13" s="87" t="s">
        <v>543</v>
      </c>
      <c r="BF13" s="67">
        <v>0.13006717666428103</v>
      </c>
      <c r="BG13" s="67">
        <v>0.18000120059456887</v>
      </c>
      <c r="BH13" s="67">
        <v>0.12934329159730279</v>
      </c>
      <c r="BI13" s="67">
        <v>0.17264642379197642</v>
      </c>
      <c r="BJ13" s="67">
        <v>0.24345890883064072</v>
      </c>
    </row>
    <row r="14" spans="2:62">
      <c r="B14" s="74">
        <v>43477</v>
      </c>
      <c r="C14" s="117">
        <v>0.15139601071253581</v>
      </c>
      <c r="D14" s="117">
        <v>3.1586547595964812E-2</v>
      </c>
      <c r="E14" s="117">
        <v>0.37054404160450799</v>
      </c>
      <c r="F14" s="117">
        <v>2.66034400957866E-2</v>
      </c>
      <c r="G14" s="117">
        <v>2.4636792585486331E-2</v>
      </c>
      <c r="H14" s="117">
        <v>1.846792227139964E-2</v>
      </c>
      <c r="I14" s="117">
        <v>2.5679996252226781E-2</v>
      </c>
      <c r="J14" s="117">
        <v>0.12190381820887421</v>
      </c>
      <c r="K14" s="79">
        <v>0.76505944199161058</v>
      </c>
      <c r="L14" s="79">
        <v>1.6455562119706559</v>
      </c>
      <c r="M14" s="79">
        <f t="shared" si="0"/>
        <v>2.4106156539622665</v>
      </c>
      <c r="N14" s="53"/>
      <c r="O14" s="74">
        <v>43842</v>
      </c>
      <c r="P14" s="116">
        <v>0.17373206733894081</v>
      </c>
      <c r="Q14" s="116">
        <v>3.154931966928743E-2</v>
      </c>
      <c r="R14" s="116">
        <v>0.3782971426397293</v>
      </c>
      <c r="S14" s="116">
        <v>2.66034400957866E-2</v>
      </c>
      <c r="T14" s="116">
        <v>2.9271512413205018E-2</v>
      </c>
      <c r="U14" s="116">
        <v>1.939249789575018E-2</v>
      </c>
      <c r="V14" s="116">
        <v>2.4769877366480678E-2</v>
      </c>
      <c r="W14" s="116">
        <v>0.13471787849176459</v>
      </c>
      <c r="X14" s="81">
        <v>0.81833373591094449</v>
      </c>
      <c r="Y14" s="81">
        <v>1.713470981390858</v>
      </c>
      <c r="Z14" s="81">
        <f t="shared" si="1"/>
        <v>2.5318047173018026</v>
      </c>
      <c r="AC14" s="87" t="s">
        <v>544</v>
      </c>
      <c r="AD14" s="67">
        <v>4.8359066094771466</v>
      </c>
      <c r="AE14" s="67">
        <v>0.96227604813237122</v>
      </c>
      <c r="AF14" s="67">
        <v>13.155983992189077</v>
      </c>
      <c r="AG14" s="67">
        <v>0.91888025675663532</v>
      </c>
      <c r="AH14" s="67">
        <v>0.8367592752143973</v>
      </c>
      <c r="AI14" s="67">
        <v>0.55615272921477465</v>
      </c>
      <c r="AJ14" s="67">
        <v>0.69022979471049994</v>
      </c>
      <c r="AK14" s="67">
        <v>4.3632169548037005</v>
      </c>
      <c r="AL14" s="67">
        <v>26.319405660498607</v>
      </c>
      <c r="AM14" s="67">
        <v>47.516422086335368</v>
      </c>
      <c r="AN14" s="67">
        <v>73.835827746833971</v>
      </c>
      <c r="AQ14" s="103">
        <v>43477</v>
      </c>
      <c r="AR14" s="118">
        <v>1.754832050451577E-3</v>
      </c>
      <c r="AS14" s="118">
        <v>2.7880809242960452E-3</v>
      </c>
      <c r="AT14" s="118">
        <v>2.3483320879664421E-3</v>
      </c>
      <c r="AU14" s="118">
        <v>4.160355365012241E-3</v>
      </c>
      <c r="AV14" s="118">
        <v>6.1908454077260833E-3</v>
      </c>
      <c r="AW14" s="53"/>
      <c r="AX14" s="74">
        <v>43842</v>
      </c>
      <c r="AY14" s="116">
        <v>3.0032643604011541E-3</v>
      </c>
      <c r="AZ14" s="116">
        <v>4.2896350775718474E-3</v>
      </c>
      <c r="BA14" s="116">
        <v>2.505740827330316E-3</v>
      </c>
      <c r="BB14" s="116">
        <v>5.0185430622439794E-3</v>
      </c>
      <c r="BC14" s="116">
        <v>7.1368403676282319E-3</v>
      </c>
      <c r="BE14" s="87" t="s">
        <v>544</v>
      </c>
      <c r="BF14" s="67">
        <v>0.11573777350236795</v>
      </c>
      <c r="BG14" s="67">
        <v>0.15500733738010181</v>
      </c>
      <c r="BH14" s="67">
        <v>0.11531049549932168</v>
      </c>
      <c r="BI14" s="67">
        <v>0.15446400614029832</v>
      </c>
      <c r="BJ14" s="67">
        <v>0.22029211981802482</v>
      </c>
    </row>
    <row r="15" spans="2:62">
      <c r="B15" s="74">
        <v>43478</v>
      </c>
      <c r="C15" s="117">
        <v>0.1511347992883911</v>
      </c>
      <c r="D15" s="117">
        <v>3.109529431759999E-2</v>
      </c>
      <c r="E15" s="117">
        <v>0.33446831476211869</v>
      </c>
      <c r="F15" s="117">
        <v>3.1357415324109579E-2</v>
      </c>
      <c r="G15" s="117">
        <v>2.577109088300816E-2</v>
      </c>
      <c r="H15" s="117">
        <v>1.8269257541185489E-2</v>
      </c>
      <c r="I15" s="117">
        <v>2.3653593458652509E-2</v>
      </c>
      <c r="J15" s="117">
        <v>0.12856663421021439</v>
      </c>
      <c r="K15" s="79">
        <v>0.73960517455205677</v>
      </c>
      <c r="L15" s="79">
        <v>1.6516864234641759</v>
      </c>
      <c r="M15" s="79">
        <f t="shared" si="0"/>
        <v>2.3912915980162328</v>
      </c>
      <c r="N15" s="53"/>
      <c r="O15" s="74">
        <v>43843</v>
      </c>
      <c r="P15" s="116">
        <v>0.17520770082765341</v>
      </c>
      <c r="Q15" s="116">
        <v>3.1796516637198229E-2</v>
      </c>
      <c r="R15" s="116">
        <v>0.43573469369862949</v>
      </c>
      <c r="S15" s="116">
        <v>3.1357415324109579E-2</v>
      </c>
      <c r="T15" s="116">
        <v>2.9258387861030771E-2</v>
      </c>
      <c r="U15" s="116">
        <v>1.9518054934946721E-2</v>
      </c>
      <c r="V15" s="116">
        <v>2.7203665628935069E-2</v>
      </c>
      <c r="W15" s="116">
        <v>0.14628881779038569</v>
      </c>
      <c r="X15" s="81">
        <v>0.89636525270288925</v>
      </c>
      <c r="Y15" s="81">
        <v>1.617164435030739</v>
      </c>
      <c r="Z15" s="81">
        <f t="shared" si="1"/>
        <v>2.5135296877336284</v>
      </c>
      <c r="AC15" s="87" t="s">
        <v>545</v>
      </c>
      <c r="AD15" s="67">
        <v>4.8878649859191121</v>
      </c>
      <c r="AE15" s="67">
        <v>0.98510305961120914</v>
      </c>
      <c r="AF15" s="67">
        <v>14.347400272565549</v>
      </c>
      <c r="AG15" s="67">
        <v>0.92675931686341673</v>
      </c>
      <c r="AH15" s="67">
        <v>0.87472292542823482</v>
      </c>
      <c r="AI15" s="67">
        <v>0.58740287104509836</v>
      </c>
      <c r="AJ15" s="67">
        <v>0.78060777733159625</v>
      </c>
      <c r="AK15" s="67">
        <v>4.570441049161154</v>
      </c>
      <c r="AL15" s="67">
        <v>27.96030225792537</v>
      </c>
      <c r="AM15" s="67">
        <v>50.889681929696835</v>
      </c>
      <c r="AN15" s="67">
        <v>78.849984187622198</v>
      </c>
      <c r="AQ15" s="103">
        <v>43478</v>
      </c>
      <c r="AR15" s="118">
        <v>2.89556940793628E-3</v>
      </c>
      <c r="AS15" s="118">
        <v>3.9809361494213512E-3</v>
      </c>
      <c r="AT15" s="118">
        <v>2.8992875884576762E-3</v>
      </c>
      <c r="AU15" s="118">
        <v>4.9181191922785788E-3</v>
      </c>
      <c r="AV15" s="118">
        <v>7.070945692669541E-3</v>
      </c>
      <c r="AW15" s="53"/>
      <c r="AX15" s="74">
        <v>43843</v>
      </c>
      <c r="AY15" s="116">
        <v>3.695918429157194E-3</v>
      </c>
      <c r="AZ15" s="116">
        <v>5.7358581058033157E-3</v>
      </c>
      <c r="BA15" s="116">
        <v>4.0396584524829936E-3</v>
      </c>
      <c r="BB15" s="116">
        <v>5.4642979271585278E-3</v>
      </c>
      <c r="BC15" s="116">
        <v>7.0260650920399466E-3</v>
      </c>
      <c r="BE15" s="87" t="s">
        <v>545</v>
      </c>
      <c r="BF15" s="67">
        <v>0.11183201169547557</v>
      </c>
      <c r="BG15" s="67">
        <v>0.15456979630646442</v>
      </c>
      <c r="BH15" s="67">
        <v>0.10966340164368776</v>
      </c>
      <c r="BI15" s="67">
        <v>0.16341911933504444</v>
      </c>
      <c r="BJ15" s="67">
        <v>0.23190572775004353</v>
      </c>
    </row>
    <row r="16" spans="2:62">
      <c r="B16" s="74">
        <v>43479</v>
      </c>
      <c r="C16" s="117">
        <v>0.15680968575967069</v>
      </c>
      <c r="D16" s="117">
        <v>3.1362218878339572E-2</v>
      </c>
      <c r="E16" s="117">
        <v>0.40301711918759869</v>
      </c>
      <c r="F16" s="117">
        <v>2.7814754000293689E-2</v>
      </c>
      <c r="G16" s="117">
        <v>2.6270292945571479E-2</v>
      </c>
      <c r="H16" s="117">
        <v>1.8485751208921611E-2</v>
      </c>
      <c r="I16" s="117">
        <v>2.612948233179458E-2</v>
      </c>
      <c r="J16" s="117">
        <v>0.13874381260225069</v>
      </c>
      <c r="K16" s="79">
        <v>0.83318495617755972</v>
      </c>
      <c r="L16" s="79">
        <v>1.5674595697825711</v>
      </c>
      <c r="M16" s="79">
        <f t="shared" si="0"/>
        <v>2.4006445259601308</v>
      </c>
      <c r="N16" s="53"/>
      <c r="O16" s="74">
        <v>43844</v>
      </c>
      <c r="P16" s="116">
        <v>0.17608319592640931</v>
      </c>
      <c r="Q16" s="116">
        <v>3.1763370347154478E-2</v>
      </c>
      <c r="R16" s="116">
        <v>0.43780433693692528</v>
      </c>
      <c r="S16" s="116">
        <v>2.7814754000293689E-2</v>
      </c>
      <c r="T16" s="116">
        <v>2.7579133876226229E-2</v>
      </c>
      <c r="U16" s="116">
        <v>1.9082085762273531E-2</v>
      </c>
      <c r="V16" s="116">
        <v>2.800001936394856E-2</v>
      </c>
      <c r="W16" s="116">
        <v>0.14782006819346791</v>
      </c>
      <c r="X16" s="81">
        <v>0.89594696440669919</v>
      </c>
      <c r="Y16" s="81">
        <v>1.514459189243466</v>
      </c>
      <c r="Z16" s="81">
        <f t="shared" si="1"/>
        <v>2.4104061536501651</v>
      </c>
      <c r="AQ16" s="103">
        <v>43479</v>
      </c>
      <c r="AR16" s="118">
        <v>4.0551112339696424E-3</v>
      </c>
      <c r="AS16" s="118">
        <v>5.5922326664109654E-3</v>
      </c>
      <c r="AT16" s="118">
        <v>4.4120585055656336E-3</v>
      </c>
      <c r="AU16" s="118">
        <v>5.4632666758142826E-3</v>
      </c>
      <c r="AV16" s="118">
        <v>7.2606477841053512E-3</v>
      </c>
      <c r="AW16" s="53"/>
      <c r="AX16" s="74">
        <v>43844</v>
      </c>
      <c r="AY16" s="116">
        <v>3.5331723243998648E-3</v>
      </c>
      <c r="AZ16" s="116">
        <v>5.2327436337618934E-3</v>
      </c>
      <c r="BA16" s="116">
        <v>4.1861474480871241E-3</v>
      </c>
      <c r="BB16" s="116">
        <v>3.6094910133646048E-3</v>
      </c>
      <c r="BC16" s="116">
        <v>6.1671111838101514E-3</v>
      </c>
    </row>
    <row r="17" spans="2:62">
      <c r="B17" s="74">
        <v>43480</v>
      </c>
      <c r="C17" s="117">
        <v>0.1570781199142231</v>
      </c>
      <c r="D17" s="117">
        <v>3.1074387927214168E-2</v>
      </c>
      <c r="E17" s="117">
        <v>0.40946485745279221</v>
      </c>
      <c r="F17" s="117">
        <v>3.005208280555632E-2</v>
      </c>
      <c r="G17" s="117">
        <v>2.3993407999933221E-2</v>
      </c>
      <c r="H17" s="117">
        <v>1.8233252405458408E-2</v>
      </c>
      <c r="I17" s="117">
        <v>2.6737345968038489E-2</v>
      </c>
      <c r="J17" s="117">
        <v>0.13724619730817711</v>
      </c>
      <c r="K17" s="79">
        <v>0.83275205118407003</v>
      </c>
      <c r="L17" s="79">
        <v>1.483544263341614</v>
      </c>
      <c r="M17" s="79">
        <f t="shared" si="0"/>
        <v>2.3162963145256841</v>
      </c>
      <c r="N17" s="53"/>
      <c r="O17" s="74">
        <v>43845</v>
      </c>
      <c r="P17" s="116">
        <v>0.1773454964427805</v>
      </c>
      <c r="Q17" s="116">
        <v>3.1635885016435841E-2</v>
      </c>
      <c r="R17" s="116">
        <v>0.44244139567780483</v>
      </c>
      <c r="S17" s="116">
        <v>3.005208280555632E-2</v>
      </c>
      <c r="T17" s="116">
        <v>2.8117122783438919E-2</v>
      </c>
      <c r="U17" s="116">
        <v>1.923674571286707E-2</v>
      </c>
      <c r="V17" s="116">
        <v>2.7687041462454879E-2</v>
      </c>
      <c r="W17" s="116">
        <v>0.14563550445928281</v>
      </c>
      <c r="X17" s="81">
        <v>0.90215127436062137</v>
      </c>
      <c r="Y17" s="81">
        <v>1.5481955578318389</v>
      </c>
      <c r="Z17" s="81">
        <f t="shared" si="1"/>
        <v>2.4503468321924604</v>
      </c>
      <c r="AC17" t="s">
        <v>546</v>
      </c>
      <c r="AD17" t="s">
        <v>553</v>
      </c>
      <c r="AE17" t="s">
        <v>547</v>
      </c>
      <c r="AF17" t="s">
        <v>548</v>
      </c>
      <c r="AG17" t="s">
        <v>549</v>
      </c>
      <c r="AH17" t="s">
        <v>550</v>
      </c>
      <c r="AI17" t="s">
        <v>551</v>
      </c>
      <c r="AJ17" t="s">
        <v>554</v>
      </c>
      <c r="AK17" t="s">
        <v>555</v>
      </c>
      <c r="AL17" t="s">
        <v>564</v>
      </c>
      <c r="AM17" t="s">
        <v>560</v>
      </c>
      <c r="AN17" t="s">
        <v>575</v>
      </c>
      <c r="AQ17" s="103">
        <v>43480</v>
      </c>
      <c r="AR17" s="118">
        <v>3.725139197405491E-3</v>
      </c>
      <c r="AS17" s="118">
        <v>5.1867669114464441E-3</v>
      </c>
      <c r="AT17" s="118">
        <v>3.1006443558374802E-3</v>
      </c>
      <c r="AU17" s="118">
        <v>4.9933292428122264E-3</v>
      </c>
      <c r="AV17" s="118">
        <v>6.5966670801427896E-3</v>
      </c>
      <c r="AW17" s="53"/>
      <c r="AX17" s="74">
        <v>43845</v>
      </c>
      <c r="AY17" s="116">
        <v>3.9254087762707101E-3</v>
      </c>
      <c r="AZ17" s="116">
        <v>5.5598178872320126E-3</v>
      </c>
      <c r="BA17" s="116">
        <v>4.4014876413930454E-3</v>
      </c>
      <c r="BB17" s="116">
        <v>4.8500413515301308E-3</v>
      </c>
      <c r="BC17" s="116">
        <v>6.0316421136363957E-3</v>
      </c>
      <c r="BE17" t="s">
        <v>546</v>
      </c>
      <c r="BF17" t="s">
        <v>585</v>
      </c>
      <c r="BG17" t="s">
        <v>581</v>
      </c>
      <c r="BH17" t="s">
        <v>582</v>
      </c>
      <c r="BI17" t="s">
        <v>583</v>
      </c>
      <c r="BJ17" t="s">
        <v>584</v>
      </c>
    </row>
    <row r="18" spans="2:62">
      <c r="B18" s="74">
        <v>43481</v>
      </c>
      <c r="C18" s="117">
        <v>0.12585599526715091</v>
      </c>
      <c r="D18" s="117">
        <v>2.5971275808239571E-2</v>
      </c>
      <c r="E18" s="117">
        <v>0.3713268026840113</v>
      </c>
      <c r="F18" s="117">
        <v>3.1619239277259577E-2</v>
      </c>
      <c r="G18" s="117">
        <v>2.1426604557276518E-2</v>
      </c>
      <c r="H18" s="117">
        <v>1.450576042068465E-2</v>
      </c>
      <c r="I18" s="117">
        <v>2.3019631356473919E-2</v>
      </c>
      <c r="J18" s="117">
        <v>0.1176217555173561</v>
      </c>
      <c r="K18" s="79">
        <v>0.72672916041503721</v>
      </c>
      <c r="L18" s="79">
        <v>1.3007734564682201</v>
      </c>
      <c r="M18" s="79">
        <f t="shared" si="0"/>
        <v>2.0275026168832575</v>
      </c>
      <c r="N18" s="53"/>
      <c r="O18" s="74">
        <v>43846</v>
      </c>
      <c r="P18" s="116">
        <v>0.1775656425381292</v>
      </c>
      <c r="Q18" s="116">
        <v>3.2031620436989018E-2</v>
      </c>
      <c r="R18" s="116">
        <v>0.45689093408733827</v>
      </c>
      <c r="S18" s="116">
        <v>3.1619239277259577E-2</v>
      </c>
      <c r="T18" s="116">
        <v>2.8123191751100569E-2</v>
      </c>
      <c r="U18" s="116">
        <v>1.9155928049332149E-2</v>
      </c>
      <c r="V18" s="116">
        <v>2.7572554623590779E-2</v>
      </c>
      <c r="W18" s="116">
        <v>0.1500629887786239</v>
      </c>
      <c r="X18" s="81">
        <v>0.92302209954236303</v>
      </c>
      <c r="Y18" s="81">
        <v>1.5996330529522249</v>
      </c>
      <c r="Z18" s="81">
        <f t="shared" si="1"/>
        <v>2.5226551524945879</v>
      </c>
      <c r="AC18" s="86" t="s">
        <v>557</v>
      </c>
      <c r="AD18" s="67">
        <v>21.659485891369112</v>
      </c>
      <c r="AE18" s="67">
        <v>3.2397612297884129</v>
      </c>
      <c r="AF18" s="67">
        <v>63.19028248851086</v>
      </c>
      <c r="AG18" s="67">
        <v>3.3297623538414349</v>
      </c>
      <c r="AH18" s="67">
        <v>4.6176103927998327</v>
      </c>
      <c r="AI18" s="67">
        <v>2.719804887207808</v>
      </c>
      <c r="AJ18" s="67">
        <v>2.5966413601242961</v>
      </c>
      <c r="AK18" s="67">
        <v>17.594349868719164</v>
      </c>
      <c r="AL18" s="67">
        <v>118.94769847236091</v>
      </c>
      <c r="AM18" s="67">
        <v>171.28597706658303</v>
      </c>
      <c r="AN18" s="67">
        <v>290.23367553894383</v>
      </c>
      <c r="AQ18" s="103">
        <v>43481</v>
      </c>
      <c r="AR18" s="118">
        <v>3.2562276991171461E-3</v>
      </c>
      <c r="AS18" s="118">
        <v>4.7991273855145754E-3</v>
      </c>
      <c r="AT18" s="118">
        <v>3.9481569481244934E-3</v>
      </c>
      <c r="AU18" s="118">
        <v>4.3792816995981004E-3</v>
      </c>
      <c r="AV18" s="118">
        <v>5.9768824605858084E-3</v>
      </c>
      <c r="AW18" s="53"/>
      <c r="AX18" s="74">
        <v>43846</v>
      </c>
      <c r="AY18" s="116">
        <v>3.9566126711870634E-3</v>
      </c>
      <c r="AZ18" s="116">
        <v>5.64811974375136E-3</v>
      </c>
      <c r="BA18" s="116">
        <v>4.469842343519043E-3</v>
      </c>
      <c r="BB18" s="116">
        <v>5.2047873812903368E-3</v>
      </c>
      <c r="BC18" s="116">
        <v>6.7474123418511242E-3</v>
      </c>
      <c r="BE18" s="86" t="s">
        <v>557</v>
      </c>
      <c r="BF18" s="67">
        <v>0.37053439717582148</v>
      </c>
      <c r="BG18" s="67">
        <v>0.5998094596037512</v>
      </c>
      <c r="BH18" s="67">
        <v>0.42256445443666329</v>
      </c>
      <c r="BI18" s="67">
        <v>0.53836180142909995</v>
      </c>
      <c r="BJ18" s="67">
        <v>0.77059353668233777</v>
      </c>
    </row>
    <row r="19" spans="2:62">
      <c r="B19" s="74">
        <v>43482</v>
      </c>
      <c r="C19" s="117">
        <v>0.15726415752263659</v>
      </c>
      <c r="D19" s="117">
        <v>3.1604584743403649E-2</v>
      </c>
      <c r="E19" s="117">
        <v>0.42748668754186281</v>
      </c>
      <c r="F19" s="117">
        <v>3.3050169672324589E-2</v>
      </c>
      <c r="G19" s="117">
        <v>2.3997063949841042E-2</v>
      </c>
      <c r="H19" s="117">
        <v>1.7873374361667669E-2</v>
      </c>
      <c r="I19" s="117">
        <v>2.62188135813693E-2</v>
      </c>
      <c r="J19" s="117">
        <v>0.14019370368683409</v>
      </c>
      <c r="K19" s="79">
        <v>0.8573011347264512</v>
      </c>
      <c r="L19" s="79">
        <v>1.5391813722670391</v>
      </c>
      <c r="M19" s="79">
        <f t="shared" si="0"/>
        <v>2.3964825069934905</v>
      </c>
      <c r="N19" s="53"/>
      <c r="O19" s="74">
        <v>43847</v>
      </c>
      <c r="P19" s="116">
        <v>0.17480693230707431</v>
      </c>
      <c r="Q19" s="116">
        <v>3.2849314366330817E-2</v>
      </c>
      <c r="R19" s="116">
        <v>0.47198591178268789</v>
      </c>
      <c r="S19" s="116">
        <v>3.3050169672324589E-2</v>
      </c>
      <c r="T19" s="116">
        <v>2.9288752051395691E-2</v>
      </c>
      <c r="U19" s="116">
        <v>1.9489245497280792E-2</v>
      </c>
      <c r="V19" s="116">
        <v>2.7884413606664431E-2</v>
      </c>
      <c r="W19" s="116">
        <v>0.1506428552270854</v>
      </c>
      <c r="X19" s="81">
        <v>0.93999759451084386</v>
      </c>
      <c r="Y19" s="81">
        <v>1.666215885962895</v>
      </c>
      <c r="Z19" s="81">
        <f t="shared" si="1"/>
        <v>2.6062134804737389</v>
      </c>
      <c r="AC19" s="87" t="s">
        <v>534</v>
      </c>
      <c r="AD19" s="67">
        <v>4.9410820280279966</v>
      </c>
      <c r="AE19" s="67">
        <v>0.98687678944159529</v>
      </c>
      <c r="AF19" s="67">
        <v>13.415617682640576</v>
      </c>
      <c r="AG19" s="67">
        <v>0.89490485421278354</v>
      </c>
      <c r="AH19" s="67">
        <v>0.86178514477239065</v>
      </c>
      <c r="AI19" s="67">
        <v>0.59758977885547127</v>
      </c>
      <c r="AJ19" s="67">
        <v>0.82300828021312578</v>
      </c>
      <c r="AK19" s="67">
        <v>4.5006028905661664</v>
      </c>
      <c r="AL19" s="67">
        <v>27.021467448730107</v>
      </c>
      <c r="AM19" s="67">
        <v>50.491852105626073</v>
      </c>
      <c r="AN19" s="67">
        <v>77.513319554356173</v>
      </c>
      <c r="AQ19" s="103">
        <v>43482</v>
      </c>
      <c r="AR19" s="118">
        <v>4.2683876168672424E-3</v>
      </c>
      <c r="AS19" s="118">
        <v>5.6699335641458718E-3</v>
      </c>
      <c r="AT19" s="118">
        <v>4.7319714798154883E-3</v>
      </c>
      <c r="AU19" s="118">
        <v>5.2805153840713593E-3</v>
      </c>
      <c r="AV19" s="118">
        <v>7.0032468956935543E-3</v>
      </c>
      <c r="AW19" s="53"/>
      <c r="AX19" s="74">
        <v>43847</v>
      </c>
      <c r="AY19" s="116">
        <v>4.1438526922609204E-3</v>
      </c>
      <c r="AZ19" s="116">
        <v>5.9636660740248516E-3</v>
      </c>
      <c r="BA19" s="116">
        <v>4.1207565258626101E-3</v>
      </c>
      <c r="BB19" s="116">
        <v>5.7227370139683216E-3</v>
      </c>
      <c r="BC19" s="116">
        <v>7.3013263448074069E-3</v>
      </c>
      <c r="BE19" s="87" t="s">
        <v>534</v>
      </c>
      <c r="BF19" s="67">
        <v>0.10646242061638343</v>
      </c>
      <c r="BG19" s="67">
        <v>0.15759113701022742</v>
      </c>
      <c r="BH19" s="67">
        <v>0.10752399223475952</v>
      </c>
      <c r="BI19" s="67">
        <v>0.15597144714675928</v>
      </c>
      <c r="BJ19" s="67">
        <v>0.213705110616074</v>
      </c>
    </row>
    <row r="20" spans="2:62">
      <c r="B20" s="74">
        <v>43483</v>
      </c>
      <c r="C20" s="117">
        <v>0.1579866711771411</v>
      </c>
      <c r="D20" s="117">
        <v>2.9553111591957081E-2</v>
      </c>
      <c r="E20" s="117">
        <v>0.44828526815598352</v>
      </c>
      <c r="F20" s="117">
        <v>2.099536961948209E-2</v>
      </c>
      <c r="G20" s="117">
        <v>2.6175717122179021E-2</v>
      </c>
      <c r="H20" s="117">
        <v>1.8358688699569539E-2</v>
      </c>
      <c r="I20" s="117">
        <v>2.6405438965683922E-2</v>
      </c>
      <c r="J20" s="117">
        <v>0.13958844751155591</v>
      </c>
      <c r="K20" s="79">
        <v>0.8807588711993507</v>
      </c>
      <c r="L20" s="79">
        <v>1.6077753989498491</v>
      </c>
      <c r="M20" s="79">
        <f t="shared" si="0"/>
        <v>2.4885342701491999</v>
      </c>
      <c r="N20" s="53"/>
      <c r="O20" s="74">
        <v>43848</v>
      </c>
      <c r="P20" s="116">
        <v>0.17913677021509411</v>
      </c>
      <c r="Q20" s="116">
        <v>3.1352170376501433E-2</v>
      </c>
      <c r="R20" s="116">
        <v>0.38399578100198201</v>
      </c>
      <c r="S20" s="116">
        <v>2.099536961948209E-2</v>
      </c>
      <c r="T20" s="116">
        <v>2.683215467269856E-2</v>
      </c>
      <c r="U20" s="116">
        <v>1.9442827081237159E-2</v>
      </c>
      <c r="V20" s="116">
        <v>2.666596439369729E-2</v>
      </c>
      <c r="W20" s="116">
        <v>0.13111534306174161</v>
      </c>
      <c r="X20" s="81">
        <v>0.81953638042243404</v>
      </c>
      <c r="Y20" s="81">
        <v>1.697172914067173</v>
      </c>
      <c r="Z20" s="81">
        <f t="shared" si="1"/>
        <v>2.516709294489607</v>
      </c>
      <c r="AC20" s="87" t="s">
        <v>535</v>
      </c>
      <c r="AD20" s="67">
        <v>1.3403253064012979</v>
      </c>
      <c r="AE20" s="67">
        <v>0.93067002292305279</v>
      </c>
      <c r="AF20" s="67">
        <v>12.872614380984034</v>
      </c>
      <c r="AG20" s="67">
        <v>0.85785461040235977</v>
      </c>
      <c r="AH20" s="67">
        <v>0.77762933680779223</v>
      </c>
      <c r="AI20" s="67">
        <v>0.56236598511696734</v>
      </c>
      <c r="AJ20" s="67">
        <v>0.70097159748086912</v>
      </c>
      <c r="AK20" s="67">
        <v>4.1673300781212737</v>
      </c>
      <c r="AL20" s="67">
        <v>22.209761318237639</v>
      </c>
      <c r="AM20" s="67">
        <v>42.735516146538323</v>
      </c>
      <c r="AN20" s="67">
        <v>64.945277464775955</v>
      </c>
      <c r="AQ20" s="103">
        <v>43483</v>
      </c>
      <c r="AR20" s="118">
        <v>4.3711089836365501E-3</v>
      </c>
      <c r="AS20" s="118">
        <v>6.0216324740378253E-3</v>
      </c>
      <c r="AT20" s="118">
        <v>4.56491527027465E-3</v>
      </c>
      <c r="AU20" s="118">
        <v>5.8116345521177174E-3</v>
      </c>
      <c r="AV20" s="118">
        <v>7.5572968802358502E-3</v>
      </c>
      <c r="AW20" s="53"/>
      <c r="AX20" s="74">
        <v>43848</v>
      </c>
      <c r="AY20" s="116">
        <v>2.0270593792197731E-3</v>
      </c>
      <c r="AZ20" s="116">
        <v>3.2015476071225791E-3</v>
      </c>
      <c r="BA20" s="116">
        <v>2.1137569749675031E-3</v>
      </c>
      <c r="BB20" s="116">
        <v>4.0539199184193436E-3</v>
      </c>
      <c r="BC20" s="116">
        <v>6.1193598283564923E-3</v>
      </c>
      <c r="BE20" s="87" t="s">
        <v>535</v>
      </c>
      <c r="BF20" s="67">
        <v>0.10350666504265525</v>
      </c>
      <c r="BG20" s="67">
        <v>0.14972042221360976</v>
      </c>
      <c r="BH20" s="67">
        <v>0.10628896050847243</v>
      </c>
      <c r="BI20" s="67">
        <v>0.1427971794303643</v>
      </c>
      <c r="BJ20" s="67">
        <v>0.2027972676584841</v>
      </c>
    </row>
    <row r="21" spans="2:62">
      <c r="B21" s="74">
        <v>43484</v>
      </c>
      <c r="C21" s="117">
        <v>0.1588939038522551</v>
      </c>
      <c r="D21" s="117">
        <v>3.0709736267132581E-2</v>
      </c>
      <c r="E21" s="117">
        <v>0.36348284931745328</v>
      </c>
      <c r="F21" s="117">
        <v>2.721403462457701E-2</v>
      </c>
      <c r="G21" s="117">
        <v>2.4003282502627898E-2</v>
      </c>
      <c r="H21" s="117">
        <v>1.8488654380860899E-2</v>
      </c>
      <c r="I21" s="117">
        <v>2.4727650679514431E-2</v>
      </c>
      <c r="J21" s="117">
        <v>0.1249811861747737</v>
      </c>
      <c r="K21" s="79">
        <v>0.76634185029290502</v>
      </c>
      <c r="L21" s="79">
        <v>1.6336471898539069</v>
      </c>
      <c r="M21" s="79">
        <f t="shared" si="0"/>
        <v>2.3999890401468118</v>
      </c>
      <c r="N21" s="53"/>
      <c r="O21" s="74">
        <v>43849</v>
      </c>
      <c r="P21" s="116">
        <v>0.17870454089286891</v>
      </c>
      <c r="Q21" s="116">
        <v>3.1730947358152808E-2</v>
      </c>
      <c r="R21" s="116">
        <v>0.35618124096374498</v>
      </c>
      <c r="S21" s="116">
        <v>2.721403462457701E-2</v>
      </c>
      <c r="T21" s="116">
        <v>2.745812435061995E-2</v>
      </c>
      <c r="U21" s="116">
        <v>1.9294632753554121E-2</v>
      </c>
      <c r="V21" s="116">
        <v>2.4747715881324212E-2</v>
      </c>
      <c r="W21" s="116">
        <v>0.1354067503733303</v>
      </c>
      <c r="X21" s="81">
        <v>0.80073798719817213</v>
      </c>
      <c r="Y21" s="81">
        <v>1.6930201573070049</v>
      </c>
      <c r="Z21" s="81">
        <f t="shared" si="1"/>
        <v>2.4937581445051773</v>
      </c>
      <c r="AC21" s="87" t="s">
        <v>536</v>
      </c>
      <c r="AD21" s="67">
        <v>2.0626929077964307</v>
      </c>
      <c r="AE21" s="67">
        <v>0.71684114856552994</v>
      </c>
      <c r="AF21" s="67">
        <v>12.03287168801945</v>
      </c>
      <c r="AG21" s="67">
        <v>0.53831789627356907</v>
      </c>
      <c r="AH21" s="67">
        <v>0.8264473190418905</v>
      </c>
      <c r="AI21" s="67">
        <v>0.54668513509601779</v>
      </c>
      <c r="AJ21" s="67">
        <v>0.54354762936260581</v>
      </c>
      <c r="AK21" s="67">
        <v>3.3877112423095932</v>
      </c>
      <c r="AL21" s="67">
        <v>20.655114966465092</v>
      </c>
      <c r="AM21" s="67">
        <v>30.289032578529525</v>
      </c>
      <c r="AN21" s="67">
        <v>50.944147544994621</v>
      </c>
      <c r="AQ21" s="103">
        <v>43484</v>
      </c>
      <c r="AR21" s="118">
        <v>1.723451874491749E-3</v>
      </c>
      <c r="AS21" s="118">
        <v>2.8850453685355859E-3</v>
      </c>
      <c r="AT21" s="118">
        <v>2.4582658790218972E-3</v>
      </c>
      <c r="AU21" s="118">
        <v>4.1638421851552809E-3</v>
      </c>
      <c r="AV21" s="118">
        <v>6.3002581344837683E-3</v>
      </c>
      <c r="AW21" s="53"/>
      <c r="AX21" s="74">
        <v>43849</v>
      </c>
      <c r="AY21" s="116">
        <v>3.2933919414305521E-3</v>
      </c>
      <c r="AZ21" s="116">
        <v>4.4889943398773004E-3</v>
      </c>
      <c r="BA21" s="116">
        <v>2.681784688761576E-3</v>
      </c>
      <c r="BB21" s="116">
        <v>4.9708922953964688E-3</v>
      </c>
      <c r="BC21" s="116">
        <v>6.9585077591931676E-3</v>
      </c>
      <c r="BE21" s="87" t="s">
        <v>536</v>
      </c>
      <c r="BF21" s="67">
        <v>7.2471185572143298E-2</v>
      </c>
      <c r="BG21" s="67">
        <v>9.6774449844693022E-2</v>
      </c>
      <c r="BH21" s="67">
        <v>6.8195233273720859E-2</v>
      </c>
      <c r="BI21" s="67">
        <v>5.4428767018291573E-2</v>
      </c>
      <c r="BJ21" s="67">
        <v>0.13325456982776193</v>
      </c>
    </row>
    <row r="22" spans="2:62">
      <c r="B22" s="74">
        <v>43485</v>
      </c>
      <c r="C22" s="117">
        <v>0.16018328064605761</v>
      </c>
      <c r="D22" s="117">
        <v>3.0179364234054921E-2</v>
      </c>
      <c r="E22" s="117">
        <v>0.29647331135778621</v>
      </c>
      <c r="F22" s="117">
        <v>3.20694387301926E-2</v>
      </c>
      <c r="G22" s="117">
        <v>2.3714932301341259E-2</v>
      </c>
      <c r="H22" s="117">
        <v>1.824849501139264E-2</v>
      </c>
      <c r="I22" s="117">
        <v>2.333514973153842E-2</v>
      </c>
      <c r="J22" s="117">
        <v>0.12774174855483461</v>
      </c>
      <c r="K22" s="79">
        <v>0.70714030605210654</v>
      </c>
      <c r="L22" s="79">
        <v>1.6255505231656551</v>
      </c>
      <c r="M22" s="79">
        <f t="shared" si="0"/>
        <v>2.3326908292177615</v>
      </c>
      <c r="N22" s="53"/>
      <c r="O22" s="74">
        <v>43850</v>
      </c>
      <c r="P22" s="116">
        <v>0.17841305604756261</v>
      </c>
      <c r="Q22" s="116">
        <v>3.1680842566118007E-2</v>
      </c>
      <c r="R22" s="116">
        <v>0.43293426970611942</v>
      </c>
      <c r="S22" s="116">
        <v>3.20694387301926E-2</v>
      </c>
      <c r="T22" s="116">
        <v>2.8608505384414552E-2</v>
      </c>
      <c r="U22" s="116">
        <v>1.930151985030577E-2</v>
      </c>
      <c r="V22" s="116">
        <v>2.732558086707438E-2</v>
      </c>
      <c r="W22" s="116">
        <v>0.15012287362896459</v>
      </c>
      <c r="X22" s="81">
        <v>0.9004560867807524</v>
      </c>
      <c r="Y22" s="81">
        <v>1.6368479591901151</v>
      </c>
      <c r="Z22" s="81">
        <f t="shared" si="1"/>
        <v>2.5373040459708673</v>
      </c>
      <c r="AC22" s="87" t="s">
        <v>537</v>
      </c>
      <c r="AD22" s="67">
        <v>2.2263878452117782</v>
      </c>
      <c r="AE22" s="67">
        <v>1.1718672627130665E-2</v>
      </c>
      <c r="AF22" s="67">
        <v>4.6058040116173569</v>
      </c>
      <c r="AG22" s="67">
        <v>9.0358192981751101E-2</v>
      </c>
      <c r="AH22" s="67">
        <v>0.27283261913365608</v>
      </c>
      <c r="AI22" s="67">
        <v>0.28464521295357809</v>
      </c>
      <c r="AJ22" s="67">
        <v>7.5187851431391881E-2</v>
      </c>
      <c r="AK22" s="67">
        <v>0.81472691020498</v>
      </c>
      <c r="AL22" s="67">
        <v>8.3816613161616207</v>
      </c>
      <c r="AM22" s="67">
        <v>8.2866227912177504</v>
      </c>
      <c r="AN22" s="67">
        <v>16.668284107379371</v>
      </c>
      <c r="AQ22" s="103">
        <v>43485</v>
      </c>
      <c r="AR22" s="118">
        <v>2.9736076325244001E-3</v>
      </c>
      <c r="AS22" s="118">
        <v>4.1808794457825699E-3</v>
      </c>
      <c r="AT22" s="118">
        <v>2.967321684094281E-3</v>
      </c>
      <c r="AU22" s="118">
        <v>4.9404399246801506E-3</v>
      </c>
      <c r="AV22" s="118">
        <v>7.1791072058584116E-3</v>
      </c>
      <c r="AW22" s="53"/>
      <c r="AX22" s="74">
        <v>43850</v>
      </c>
      <c r="AY22" s="116">
        <v>4.1419172227387703E-3</v>
      </c>
      <c r="AZ22" s="116">
        <v>6.0429698226605157E-3</v>
      </c>
      <c r="BA22" s="116">
        <v>4.1079835086958354E-3</v>
      </c>
      <c r="BB22" s="116">
        <v>5.4582193706713958E-3</v>
      </c>
      <c r="BC22" s="116">
        <v>6.943155961777356E-3</v>
      </c>
      <c r="BE22" s="87" t="s">
        <v>537</v>
      </c>
      <c r="BF22" s="67">
        <v>1.1830939226994316E-2</v>
      </c>
      <c r="BG22" s="67">
        <v>7.1864272942296359E-3</v>
      </c>
      <c r="BH22" s="67">
        <v>1.583600612796254E-2</v>
      </c>
      <c r="BI22" s="67">
        <v>1.2826391678233125E-2</v>
      </c>
      <c r="BJ22" s="67">
        <v>1.8048102755678572E-2</v>
      </c>
    </row>
    <row r="23" spans="2:62">
      <c r="B23" s="74">
        <v>43486</v>
      </c>
      <c r="C23" s="117">
        <v>0.16314256014141559</v>
      </c>
      <c r="D23" s="117">
        <v>3.0890025729220699E-2</v>
      </c>
      <c r="E23" s="117">
        <v>0.38362299512251941</v>
      </c>
      <c r="F23" s="117">
        <v>2.9735567288010689E-2</v>
      </c>
      <c r="G23" s="117">
        <v>2.4661180575118031E-2</v>
      </c>
      <c r="H23" s="117">
        <v>1.8078630166751781E-2</v>
      </c>
      <c r="I23" s="117">
        <v>2.5406198811908701E-2</v>
      </c>
      <c r="J23" s="117">
        <v>0.13803234479402049</v>
      </c>
      <c r="K23" s="79">
        <v>0.81670968699109159</v>
      </c>
      <c r="L23" s="79">
        <v>1.569483562534963</v>
      </c>
      <c r="M23" s="79">
        <f t="shared" si="0"/>
        <v>2.3861932495260545</v>
      </c>
      <c r="N23" s="53"/>
      <c r="O23" s="74">
        <v>43851</v>
      </c>
      <c r="P23" s="116">
        <v>0.17786678657520971</v>
      </c>
      <c r="Q23" s="116">
        <v>3.0822035696094398E-2</v>
      </c>
      <c r="R23" s="116">
        <v>0.45444667990948689</v>
      </c>
      <c r="S23" s="116">
        <v>2.9735567288010689E-2</v>
      </c>
      <c r="T23" s="116">
        <v>2.6680949906864058E-2</v>
      </c>
      <c r="U23" s="116">
        <v>1.9130741257128509E-2</v>
      </c>
      <c r="V23" s="116">
        <v>2.8128376459810849E-2</v>
      </c>
      <c r="W23" s="116">
        <v>0.15140068335254769</v>
      </c>
      <c r="X23" s="81">
        <v>0.91821182044515293</v>
      </c>
      <c r="Y23" s="81">
        <v>1.5440157376207699</v>
      </c>
      <c r="Z23" s="81">
        <f t="shared" si="1"/>
        <v>2.4622275580659228</v>
      </c>
      <c r="AC23" s="87" t="s">
        <v>538</v>
      </c>
      <c r="AD23" s="67">
        <v>3.1454118078920059</v>
      </c>
      <c r="AE23" s="67">
        <v>5.6707465997781425E-2</v>
      </c>
      <c r="AF23" s="67">
        <v>5.0497288882602467</v>
      </c>
      <c r="AG23" s="67">
        <v>0.12779290210961114</v>
      </c>
      <c r="AH23" s="67">
        <v>0.31665308353700444</v>
      </c>
      <c r="AI23" s="67">
        <v>0.14282533351441259</v>
      </c>
      <c r="AJ23" s="67">
        <v>9.9337360041625578E-2</v>
      </c>
      <c r="AK23" s="67">
        <v>0.96126873568064941</v>
      </c>
      <c r="AL23" s="67">
        <v>9.899725577033335</v>
      </c>
      <c r="AM23" s="67">
        <v>11.177807470983696</v>
      </c>
      <c r="AN23" s="67">
        <v>21.077533048017031</v>
      </c>
      <c r="AQ23" s="103">
        <v>43486</v>
      </c>
      <c r="AR23" s="118">
        <v>3.9931335944562761E-3</v>
      </c>
      <c r="AS23" s="118">
        <v>5.8047853186092022E-3</v>
      </c>
      <c r="AT23" s="118">
        <v>4.506588050477052E-3</v>
      </c>
      <c r="AU23" s="118">
        <v>5.522158933666697E-3</v>
      </c>
      <c r="AV23" s="118">
        <v>7.3907358765094343E-3</v>
      </c>
      <c r="AW23" s="53"/>
      <c r="AX23" s="74">
        <v>43851</v>
      </c>
      <c r="AY23" s="116">
        <v>3.8143857936762792E-3</v>
      </c>
      <c r="AZ23" s="116">
        <v>5.7206489397689632E-3</v>
      </c>
      <c r="BA23" s="116">
        <v>4.3522169186670104E-3</v>
      </c>
      <c r="BB23" s="116">
        <v>4.5552835414915151E-3</v>
      </c>
      <c r="BC23" s="116">
        <v>6.0719971847309978E-3</v>
      </c>
      <c r="BE23" s="87" t="s">
        <v>538</v>
      </c>
      <c r="BF23" s="67">
        <v>1.4405519835385001E-2</v>
      </c>
      <c r="BG23" s="67">
        <v>1.5402347988847244E-2</v>
      </c>
      <c r="BH23" s="67">
        <v>2.7545318871138334E-2</v>
      </c>
      <c r="BI23" s="67">
        <v>1.7266575226187821E-2</v>
      </c>
      <c r="BJ23" s="67">
        <v>1.9189936959101025E-2</v>
      </c>
    </row>
    <row r="24" spans="2:62">
      <c r="B24" s="74">
        <v>43487</v>
      </c>
      <c r="C24" s="117">
        <v>0.16255155773428229</v>
      </c>
      <c r="D24" s="117">
        <v>2.9893146085116049E-2</v>
      </c>
      <c r="E24" s="117">
        <v>0.41722593019939552</v>
      </c>
      <c r="F24" s="117">
        <v>3.0429134545460909E-2</v>
      </c>
      <c r="G24" s="117">
        <v>2.328682873105261E-2</v>
      </c>
      <c r="H24" s="117">
        <v>1.8193380115105219E-2</v>
      </c>
      <c r="I24" s="117">
        <v>2.6301825112759931E-2</v>
      </c>
      <c r="J24" s="117">
        <v>0.1386563566641551</v>
      </c>
      <c r="K24" s="79">
        <v>0.84621265984641825</v>
      </c>
      <c r="L24" s="79">
        <v>1.490102662869508</v>
      </c>
      <c r="M24" s="79">
        <f t="shared" si="0"/>
        <v>2.3363153227159263</v>
      </c>
      <c r="N24" s="53"/>
      <c r="O24" s="74">
        <v>43852</v>
      </c>
      <c r="P24" s="116">
        <v>0.17733017585166189</v>
      </c>
      <c r="Q24" s="116">
        <v>3.070467287427614E-2</v>
      </c>
      <c r="R24" s="116">
        <v>0.43400107389116221</v>
      </c>
      <c r="S24" s="116">
        <v>3.0429134545460909E-2</v>
      </c>
      <c r="T24" s="116">
        <v>2.662623438383372E-2</v>
      </c>
      <c r="U24" s="116">
        <v>1.9200601696242641E-2</v>
      </c>
      <c r="V24" s="116">
        <v>2.765269507919451E-2</v>
      </c>
      <c r="W24" s="116">
        <v>0.152221868303307</v>
      </c>
      <c r="X24" s="81">
        <v>0.89816645662513928</v>
      </c>
      <c r="Y24" s="81">
        <v>1.5458231267333531</v>
      </c>
      <c r="Z24" s="81">
        <f t="shared" si="1"/>
        <v>2.4439895833584924</v>
      </c>
      <c r="AC24" s="87" t="s">
        <v>539</v>
      </c>
      <c r="AD24" s="67">
        <v>3.5356826694186316</v>
      </c>
      <c r="AE24" s="67">
        <v>0.26400511689007433</v>
      </c>
      <c r="AF24" s="67">
        <v>6.7012105255818257</v>
      </c>
      <c r="AG24" s="67">
        <v>0.25416715957844338</v>
      </c>
      <c r="AH24" s="67">
        <v>0.6126771458102569</v>
      </c>
      <c r="AI24" s="67">
        <v>0.21516958881731557</v>
      </c>
      <c r="AJ24" s="67">
        <v>0.13935089391287353</v>
      </c>
      <c r="AK24" s="67">
        <v>1.5782298089921027</v>
      </c>
      <c r="AL24" s="67">
        <v>13.300492909001523</v>
      </c>
      <c r="AM24" s="67">
        <v>11.850276700273689</v>
      </c>
      <c r="AN24" s="67">
        <v>25.150769609275212</v>
      </c>
      <c r="AQ24" s="103">
        <v>43487</v>
      </c>
      <c r="AR24" s="118">
        <v>3.6671203523058111E-3</v>
      </c>
      <c r="AS24" s="118">
        <v>4.9941040032889404E-3</v>
      </c>
      <c r="AT24" s="118">
        <v>4.5887065431637116E-3</v>
      </c>
      <c r="AU24" s="118">
        <v>4.9320506372510977E-3</v>
      </c>
      <c r="AV24" s="118">
        <v>6.5063331767431579E-3</v>
      </c>
      <c r="AW24" s="53"/>
      <c r="AX24" s="74">
        <v>43852</v>
      </c>
      <c r="AY24" s="116">
        <v>3.714196305547333E-3</v>
      </c>
      <c r="AZ24" s="116">
        <v>5.938621510427994E-3</v>
      </c>
      <c r="BA24" s="116">
        <v>4.2729666696139793E-3</v>
      </c>
      <c r="BB24" s="116">
        <v>4.6971884863864456E-3</v>
      </c>
      <c r="BC24" s="116">
        <v>6.3069156722823103E-3</v>
      </c>
      <c r="BE24" s="87" t="s">
        <v>539</v>
      </c>
      <c r="BF24" s="67">
        <v>2.1328751611164272E-2</v>
      </c>
      <c r="BG24" s="67">
        <v>5.2650011487202865E-2</v>
      </c>
      <c r="BH24" s="67">
        <v>4.3334582116473008E-2</v>
      </c>
      <c r="BI24" s="67">
        <v>4.1068129617649218E-2</v>
      </c>
      <c r="BJ24" s="67">
        <v>3.7615070165517406E-2</v>
      </c>
    </row>
    <row r="25" spans="2:62">
      <c r="B25" s="74">
        <v>43488</v>
      </c>
      <c r="C25" s="117">
        <v>0.16463672288184891</v>
      </c>
      <c r="D25" s="117">
        <v>3.1062945451165599E-2</v>
      </c>
      <c r="E25" s="117">
        <v>0.39808686021865841</v>
      </c>
      <c r="F25" s="117">
        <v>3.23675251559273E-2</v>
      </c>
      <c r="G25" s="117">
        <v>2.2987712814876791E-2</v>
      </c>
      <c r="H25" s="117">
        <v>1.7810542543308439E-2</v>
      </c>
      <c r="I25" s="117">
        <v>2.5322017570512199E-2</v>
      </c>
      <c r="J25" s="117">
        <v>0.13733108214143119</v>
      </c>
      <c r="K25" s="79">
        <v>0.8286855148165857</v>
      </c>
      <c r="L25" s="79">
        <v>1.5120604714986401</v>
      </c>
      <c r="M25" s="79">
        <f t="shared" si="0"/>
        <v>2.340745986315226</v>
      </c>
      <c r="N25" s="53"/>
      <c r="O25" s="74">
        <v>43853</v>
      </c>
      <c r="P25" s="116">
        <v>0.17410200738751269</v>
      </c>
      <c r="Q25" s="116">
        <v>3.181858428223882E-2</v>
      </c>
      <c r="R25" s="116">
        <v>0.45652723707635923</v>
      </c>
      <c r="S25" s="116">
        <v>3.23675251559273E-2</v>
      </c>
      <c r="T25" s="116">
        <v>2.705596141159667E-2</v>
      </c>
      <c r="U25" s="116">
        <v>1.9277510284136299E-2</v>
      </c>
      <c r="V25" s="116">
        <v>2.782497377054886E-2</v>
      </c>
      <c r="W25" s="116">
        <v>0.15373480221087379</v>
      </c>
      <c r="X25" s="81">
        <v>0.92270860157919388</v>
      </c>
      <c r="Y25" s="81">
        <v>1.589467641937923</v>
      </c>
      <c r="Z25" s="81">
        <f t="shared" si="1"/>
        <v>2.5121762435171169</v>
      </c>
      <c r="AC25" s="87" t="s">
        <v>540</v>
      </c>
      <c r="AD25" s="67">
        <v>4.4079033266209704</v>
      </c>
      <c r="AE25" s="67">
        <v>0.27294201334324791</v>
      </c>
      <c r="AF25" s="67">
        <v>8.5124353114073656</v>
      </c>
      <c r="AG25" s="67">
        <v>0.56636673828291717</v>
      </c>
      <c r="AH25" s="67">
        <v>0.94958574369684212</v>
      </c>
      <c r="AI25" s="67">
        <v>0.37052385285404521</v>
      </c>
      <c r="AJ25" s="67">
        <v>0.21523774768180462</v>
      </c>
      <c r="AK25" s="67">
        <v>2.1844802028443966</v>
      </c>
      <c r="AL25" s="67">
        <v>17.479474936731595</v>
      </c>
      <c r="AM25" s="67">
        <v>16.454869273413951</v>
      </c>
      <c r="AN25" s="67">
        <v>33.934344210145547</v>
      </c>
      <c r="AQ25" s="103">
        <v>43488</v>
      </c>
      <c r="AR25" s="118">
        <v>3.7554897062724679E-3</v>
      </c>
      <c r="AS25" s="118">
        <v>5.5353444072553729E-3</v>
      </c>
      <c r="AT25" s="118">
        <v>4.5890148230122631E-3</v>
      </c>
      <c r="AU25" s="118">
        <v>5.1297060992545641E-3</v>
      </c>
      <c r="AV25" s="118">
        <v>6.7672951092610477E-3</v>
      </c>
      <c r="AW25" s="53"/>
      <c r="AX25" s="74">
        <v>43853</v>
      </c>
      <c r="AY25" s="116">
        <v>4.0042248059735854E-3</v>
      </c>
      <c r="AZ25" s="116">
        <v>6.0010840261922266E-3</v>
      </c>
      <c r="BA25" s="116">
        <v>4.5965881669645546E-3</v>
      </c>
      <c r="BB25" s="116">
        <v>5.2588042112237457E-3</v>
      </c>
      <c r="BC25" s="116">
        <v>6.7723969547680797E-3</v>
      </c>
      <c r="BE25" s="87" t="s">
        <v>540</v>
      </c>
      <c r="BF25" s="67">
        <v>4.052891527109595E-2</v>
      </c>
      <c r="BG25" s="67">
        <v>0.12048466376494117</v>
      </c>
      <c r="BH25" s="67">
        <v>5.3840361304136622E-2</v>
      </c>
      <c r="BI25" s="67">
        <v>0.11400331131161465</v>
      </c>
      <c r="BJ25" s="67">
        <v>0.14598347869972078</v>
      </c>
    </row>
    <row r="26" spans="2:62">
      <c r="B26" s="74">
        <v>43489</v>
      </c>
      <c r="C26" s="117">
        <v>0.1646420546867251</v>
      </c>
      <c r="D26" s="117">
        <v>3.0807968107159859E-2</v>
      </c>
      <c r="E26" s="117">
        <v>0.42830204681641548</v>
      </c>
      <c r="F26" s="117">
        <v>3.3435570994845822E-2</v>
      </c>
      <c r="G26" s="117">
        <v>2.377138874001939E-2</v>
      </c>
      <c r="H26" s="117">
        <v>1.7905100459856521E-2</v>
      </c>
      <c r="I26" s="117">
        <v>2.5748118613531101E-2</v>
      </c>
      <c r="J26" s="117">
        <v>0.1398619693993188</v>
      </c>
      <c r="K26" s="79">
        <v>0.86407007438434125</v>
      </c>
      <c r="L26" s="79">
        <v>1.5450218286882531</v>
      </c>
      <c r="M26" s="79">
        <f t="shared" si="0"/>
        <v>2.4090919030725946</v>
      </c>
      <c r="N26" s="53"/>
      <c r="O26" s="74">
        <v>43854</v>
      </c>
      <c r="P26" s="116">
        <v>0.1467353204026387</v>
      </c>
      <c r="Q26" s="116">
        <v>3.1965573294419049E-2</v>
      </c>
      <c r="R26" s="116">
        <v>0.46854186618100863</v>
      </c>
      <c r="S26" s="116">
        <v>3.3435570994845822E-2</v>
      </c>
      <c r="T26" s="116">
        <v>2.911648736114017E-2</v>
      </c>
      <c r="U26" s="116">
        <v>1.9547074193209401E-2</v>
      </c>
      <c r="V26" s="116">
        <v>2.7730768189048009E-2</v>
      </c>
      <c r="W26" s="116">
        <v>0.15346120307575509</v>
      </c>
      <c r="X26" s="81">
        <v>0.9105338636920649</v>
      </c>
      <c r="Y26" s="81">
        <v>1.6583709196126919</v>
      </c>
      <c r="Z26" s="81">
        <f t="shared" si="1"/>
        <v>2.5689047833047569</v>
      </c>
      <c r="AC26" s="87"/>
      <c r="AD26" s="67"/>
      <c r="AE26" s="67"/>
      <c r="AF26" s="67"/>
      <c r="AG26" s="67"/>
      <c r="AH26" s="67"/>
      <c r="AI26" s="67"/>
      <c r="AJ26" s="67"/>
      <c r="AK26" s="67"/>
      <c r="AL26" s="67"/>
      <c r="AM26" s="148"/>
      <c r="AN26" s="148"/>
      <c r="AO26" s="67"/>
      <c r="AQ26" s="103">
        <v>43489</v>
      </c>
      <c r="AR26" s="118">
        <v>4.3203547232132751E-3</v>
      </c>
      <c r="AS26" s="118">
        <v>5.8034792564153562E-3</v>
      </c>
      <c r="AT26" s="118">
        <v>4.747192746021615E-3</v>
      </c>
      <c r="AU26" s="118">
        <v>5.3352638269393579E-3</v>
      </c>
      <c r="AV26" s="118">
        <v>6.999063705213005E-3</v>
      </c>
      <c r="AW26" s="53"/>
      <c r="AX26" s="74">
        <v>43854</v>
      </c>
      <c r="AY26" s="116">
        <v>4.2374737404803518E-3</v>
      </c>
      <c r="AZ26" s="116">
        <v>5.9416532487673382E-3</v>
      </c>
      <c r="BA26" s="116">
        <v>4.1680712662676717E-3</v>
      </c>
      <c r="BB26" s="116">
        <v>5.7457083459928502E-3</v>
      </c>
      <c r="BC26" s="116">
        <v>7.317974863453796E-3</v>
      </c>
      <c r="BE26" s="87"/>
      <c r="BF26" s="67"/>
      <c r="BG26" s="67"/>
      <c r="BH26" s="67"/>
      <c r="BI26" s="67"/>
      <c r="BJ26" s="67"/>
    </row>
    <row r="27" spans="2:62">
      <c r="B27" s="74">
        <v>43490</v>
      </c>
      <c r="C27" s="117">
        <v>0.16253496331157979</v>
      </c>
      <c r="D27" s="117">
        <v>3.2327094319837213E-2</v>
      </c>
      <c r="E27" s="117">
        <v>0.44278568616111602</v>
      </c>
      <c r="F27" s="117">
        <v>2.0802637707592421E-2</v>
      </c>
      <c r="G27" s="117">
        <v>2.546502591656841E-2</v>
      </c>
      <c r="H27" s="117">
        <v>1.829868444016176E-2</v>
      </c>
      <c r="I27" s="117">
        <v>2.5097498330713879E-2</v>
      </c>
      <c r="J27" s="117">
        <v>0.14057449727685919</v>
      </c>
      <c r="K27" s="79">
        <v>0.8814253978410248</v>
      </c>
      <c r="L27" s="79">
        <v>1.6119261855051381</v>
      </c>
      <c r="M27" s="79">
        <f t="shared" si="0"/>
        <v>2.493351583346163</v>
      </c>
      <c r="N27" s="53"/>
      <c r="O27" s="74">
        <v>43855</v>
      </c>
      <c r="P27" s="116">
        <v>0.14695264226957</v>
      </c>
      <c r="Q27" s="116">
        <v>3.1753468473694972E-2</v>
      </c>
      <c r="R27" s="116">
        <v>0.40122878171328952</v>
      </c>
      <c r="S27" s="116">
        <v>2.0802637707592421E-2</v>
      </c>
      <c r="T27" s="116">
        <v>2.6462156323171789E-2</v>
      </c>
      <c r="U27" s="116">
        <v>1.9570571668913961E-2</v>
      </c>
      <c r="V27" s="116">
        <v>2.6218178872303859E-2</v>
      </c>
      <c r="W27" s="116">
        <v>0.12974396899336571</v>
      </c>
      <c r="X27" s="81">
        <v>0.80273240602190188</v>
      </c>
      <c r="Y27" s="81">
        <v>1.6591460183368829</v>
      </c>
      <c r="Z27" s="81">
        <f t="shared" si="1"/>
        <v>2.461878424358785</v>
      </c>
      <c r="AC27" s="87"/>
      <c r="AD27" s="67"/>
      <c r="AE27" s="67"/>
      <c r="AF27" s="67"/>
      <c r="AG27" s="67"/>
      <c r="AH27" s="67"/>
      <c r="AI27" s="67"/>
      <c r="AJ27" s="67"/>
      <c r="AK27" s="67"/>
      <c r="AL27" s="67"/>
      <c r="AM27" s="148"/>
      <c r="AN27" s="148"/>
      <c r="AO27" s="67"/>
      <c r="AQ27" s="103">
        <v>43490</v>
      </c>
      <c r="AR27" s="118">
        <v>4.4353383660091436E-3</v>
      </c>
      <c r="AS27" s="118">
        <v>6.082112001125438E-3</v>
      </c>
      <c r="AT27" s="118">
        <v>4.3171502037611473E-3</v>
      </c>
      <c r="AU27" s="118">
        <v>5.7783302631101204E-3</v>
      </c>
      <c r="AV27" s="118">
        <v>7.6382546261206646E-3</v>
      </c>
      <c r="AW27" s="53"/>
      <c r="AX27" s="74">
        <v>43855</v>
      </c>
      <c r="AY27" s="116">
        <v>1.812695173414453E-3</v>
      </c>
      <c r="AZ27" s="116">
        <v>3.174917915161563E-3</v>
      </c>
      <c r="BA27" s="116">
        <v>2.1431903028727062E-3</v>
      </c>
      <c r="BB27" s="116">
        <v>4.1294239805940011E-3</v>
      </c>
      <c r="BC27" s="116">
        <v>6.1109882602981089E-3</v>
      </c>
      <c r="BE27" s="87"/>
      <c r="BF27" s="67"/>
      <c r="BG27" s="67"/>
      <c r="BH27" s="67"/>
      <c r="BI27" s="67"/>
      <c r="BJ27" s="67"/>
    </row>
    <row r="28" spans="2:62">
      <c r="B28" s="74">
        <v>43491</v>
      </c>
      <c r="C28" s="117">
        <v>0.16551920581603891</v>
      </c>
      <c r="D28" s="117">
        <v>2.9875346167797408E-2</v>
      </c>
      <c r="E28" s="117">
        <v>0.38411216913094709</v>
      </c>
      <c r="F28" s="117">
        <v>2.6994596446806979E-2</v>
      </c>
      <c r="G28" s="117">
        <v>2.2329504280041559E-2</v>
      </c>
      <c r="H28" s="117">
        <v>1.8248990677332801E-2</v>
      </c>
      <c r="I28" s="117">
        <v>2.3456813774086101E-2</v>
      </c>
      <c r="J28" s="117">
        <v>0.12385582263418279</v>
      </c>
      <c r="K28" s="79">
        <v>0.78828885060487819</v>
      </c>
      <c r="L28" s="79">
        <v>1.625740279203914</v>
      </c>
      <c r="M28" s="79">
        <f t="shared" si="0"/>
        <v>2.4140291298087924</v>
      </c>
      <c r="N28" s="53"/>
      <c r="O28" s="74">
        <v>43856</v>
      </c>
      <c r="P28" s="116">
        <v>0.1530728098752219</v>
      </c>
      <c r="Q28" s="116">
        <v>3.0739439451613951E-2</v>
      </c>
      <c r="R28" s="116">
        <v>0.38236989428532148</v>
      </c>
      <c r="S28" s="116">
        <v>2.6994596446806979E-2</v>
      </c>
      <c r="T28" s="116">
        <v>2.668710360520261E-2</v>
      </c>
      <c r="U28" s="116">
        <v>1.9437014740769011E-2</v>
      </c>
      <c r="V28" s="116">
        <v>2.4446519740915849E-2</v>
      </c>
      <c r="W28" s="116">
        <v>0.1369957562505561</v>
      </c>
      <c r="X28" s="81">
        <v>0.80074313439640787</v>
      </c>
      <c r="Y28" s="81">
        <v>1.6687566475841771</v>
      </c>
      <c r="Z28" s="81">
        <f t="shared" si="1"/>
        <v>2.4694997819805851</v>
      </c>
      <c r="AM28" s="148"/>
      <c r="AN28" s="167"/>
      <c r="AO28" s="67"/>
      <c r="AQ28" s="103">
        <v>43491</v>
      </c>
      <c r="AR28" s="118">
        <v>1.8109094214468231E-3</v>
      </c>
      <c r="AS28" s="118">
        <v>3.0091983966187342E-3</v>
      </c>
      <c r="AT28" s="118">
        <v>2.412504658948635E-3</v>
      </c>
      <c r="AU28" s="118">
        <v>3.8676792053034641E-3</v>
      </c>
      <c r="AV28" s="118">
        <v>6.123148638885691E-3</v>
      </c>
      <c r="AW28" s="53"/>
      <c r="AX28" s="74">
        <v>43856</v>
      </c>
      <c r="AY28" s="116">
        <v>3.0069374340230609E-3</v>
      </c>
      <c r="AZ28" s="116">
        <v>4.4008488568710339E-3</v>
      </c>
      <c r="BA28" s="116">
        <v>2.6982376418098011E-3</v>
      </c>
      <c r="BB28" s="116">
        <v>5.027205106864779E-3</v>
      </c>
      <c r="BC28" s="116">
        <v>7.0993264036043292E-3</v>
      </c>
      <c r="BE28" s="87"/>
      <c r="BF28" s="67"/>
      <c r="BG28" s="67"/>
      <c r="BH28" s="67"/>
      <c r="BI28" s="67"/>
      <c r="BJ28" s="67"/>
    </row>
    <row r="29" spans="2:62">
      <c r="B29" s="74">
        <v>43492</v>
      </c>
      <c r="C29" s="117">
        <v>0.17037636172662371</v>
      </c>
      <c r="D29" s="117">
        <v>3.1197965206388581E-2</v>
      </c>
      <c r="E29" s="117">
        <v>0.35210251015125871</v>
      </c>
      <c r="F29" s="117">
        <v>3.2421267426817939E-2</v>
      </c>
      <c r="G29" s="117">
        <v>2.3136064552936032E-2</v>
      </c>
      <c r="H29" s="117">
        <v>1.8392344244505809E-2</v>
      </c>
      <c r="I29" s="117">
        <v>2.271053079363167E-2</v>
      </c>
      <c r="J29" s="117">
        <v>0.1273896823630771</v>
      </c>
      <c r="K29" s="79">
        <v>0.77251806649579069</v>
      </c>
      <c r="L29" s="79">
        <v>1.678077289124337</v>
      </c>
      <c r="M29" s="79">
        <f t="shared" si="0"/>
        <v>2.4505953556201279</v>
      </c>
      <c r="N29" s="53"/>
      <c r="O29" s="74">
        <v>43857</v>
      </c>
      <c r="P29" s="116">
        <v>0.1483697691497953</v>
      </c>
      <c r="Q29" s="116">
        <v>3.2681463805338373E-2</v>
      </c>
      <c r="R29" s="116">
        <v>0.44081615554563519</v>
      </c>
      <c r="S29" s="116">
        <v>3.2421267426817939E-2</v>
      </c>
      <c r="T29" s="116">
        <v>2.802536534550628E-2</v>
      </c>
      <c r="U29" s="116">
        <v>1.7931761869440791E-2</v>
      </c>
      <c r="V29" s="116">
        <v>2.7601805093126042E-2</v>
      </c>
      <c r="W29" s="116">
        <v>0.15077881807425761</v>
      </c>
      <c r="X29" s="81">
        <v>0.87862640630991751</v>
      </c>
      <c r="Y29" s="81">
        <v>1.5889478197703051</v>
      </c>
      <c r="Z29" s="81">
        <f t="shared" si="1"/>
        <v>2.4675742260802225</v>
      </c>
      <c r="AC29" s="88" t="s">
        <v>558</v>
      </c>
      <c r="AD29" s="82" t="s">
        <v>438</v>
      </c>
      <c r="AE29" s="84" t="s">
        <v>422</v>
      </c>
      <c r="AF29" s="84" t="s">
        <v>531</v>
      </c>
      <c r="AG29" s="84" t="s">
        <v>282</v>
      </c>
      <c r="AH29" s="82" t="s">
        <v>529</v>
      </c>
      <c r="AI29" s="82" t="s">
        <v>473</v>
      </c>
      <c r="AJ29" s="82" t="s">
        <v>134</v>
      </c>
      <c r="AK29" s="82" t="s">
        <v>533</v>
      </c>
      <c r="AL29" s="82" t="s">
        <v>516</v>
      </c>
      <c r="AM29" s="82" t="s">
        <v>559</v>
      </c>
      <c r="AN29" s="172" t="s">
        <v>570</v>
      </c>
      <c r="AQ29" s="103">
        <v>43492</v>
      </c>
      <c r="AR29" s="118">
        <v>3.022441941805573E-3</v>
      </c>
      <c r="AS29" s="118">
        <v>4.2576833816292611E-3</v>
      </c>
      <c r="AT29" s="118">
        <v>2.9242173446595299E-3</v>
      </c>
      <c r="AU29" s="118">
        <v>4.9779082581734961E-3</v>
      </c>
      <c r="AV29" s="118">
        <v>7.0573451283713834E-3</v>
      </c>
      <c r="AW29" s="53"/>
      <c r="AX29" s="74">
        <v>43857</v>
      </c>
      <c r="AY29" s="116">
        <v>4.1962595542891319E-3</v>
      </c>
      <c r="AZ29" s="116">
        <v>5.9565792405557334E-3</v>
      </c>
      <c r="BA29" s="116">
        <v>4.2703781792659962E-3</v>
      </c>
      <c r="BB29" s="116">
        <v>5.4261659585885368E-3</v>
      </c>
      <c r="BC29" s="116">
        <v>7.1039263121437206E-3</v>
      </c>
      <c r="BE29" s="88" t="s">
        <v>558</v>
      </c>
      <c r="BF29" s="82" t="s">
        <v>580</v>
      </c>
      <c r="BG29" s="84" t="s">
        <v>296</v>
      </c>
      <c r="BH29" s="84" t="s">
        <v>288</v>
      </c>
      <c r="BI29" s="84" t="s">
        <v>312</v>
      </c>
      <c r="BJ29" s="135" t="s">
        <v>292</v>
      </c>
    </row>
    <row r="30" spans="2:62">
      <c r="B30" s="74">
        <v>43493</v>
      </c>
      <c r="C30" s="117">
        <v>0.13159697298770401</v>
      </c>
      <c r="D30" s="117">
        <v>2.515318335680369E-2</v>
      </c>
      <c r="E30" s="117">
        <v>0.37580711327842542</v>
      </c>
      <c r="F30" s="117">
        <v>2.9625721015317252E-2</v>
      </c>
      <c r="G30" s="117">
        <v>2.1900559575727872E-2</v>
      </c>
      <c r="H30" s="117">
        <v>1.388324784995441E-2</v>
      </c>
      <c r="I30" s="117">
        <v>2.1402419468349899E-2</v>
      </c>
      <c r="J30" s="117">
        <v>0.11662903883176461</v>
      </c>
      <c r="K30" s="79">
        <v>0.7314050014563902</v>
      </c>
      <c r="L30" s="79">
        <v>1.411167392764253</v>
      </c>
      <c r="M30" s="79">
        <f t="shared" si="0"/>
        <v>2.1425723942206432</v>
      </c>
      <c r="N30" s="53"/>
      <c r="O30" s="74">
        <v>43858</v>
      </c>
      <c r="P30" s="116">
        <v>0.13275406523695171</v>
      </c>
      <c r="Q30" s="116">
        <v>3.1859046122447228E-2</v>
      </c>
      <c r="R30" s="116">
        <v>0.44230798478619893</v>
      </c>
      <c r="S30" s="116">
        <v>2.9625721015317252E-2</v>
      </c>
      <c r="T30" s="116">
        <v>2.7085474685429201E-2</v>
      </c>
      <c r="U30" s="116">
        <v>1.920433339514727E-2</v>
      </c>
      <c r="V30" s="116">
        <v>2.76554878658716E-2</v>
      </c>
      <c r="W30" s="116">
        <v>0.15325653247487581</v>
      </c>
      <c r="X30" s="81">
        <v>0.86374864558223896</v>
      </c>
      <c r="Y30" s="81">
        <v>1.4808107774038759</v>
      </c>
      <c r="Z30" s="81">
        <f t="shared" si="1"/>
        <v>2.3445594229861149</v>
      </c>
      <c r="AC30" s="89" t="s">
        <v>534</v>
      </c>
      <c r="AD30" s="148">
        <f t="shared" ref="AD30:AN36" si="2">AD19-AD4</f>
        <v>0.1169660527845684</v>
      </c>
      <c r="AE30" s="148">
        <f t="shared" si="2"/>
        <v>4.1683726554959111E-2</v>
      </c>
      <c r="AF30" s="148">
        <f t="shared" si="2"/>
        <v>1.0472983235317344</v>
      </c>
      <c r="AG30" s="148">
        <f t="shared" si="2"/>
        <v>0</v>
      </c>
      <c r="AH30" s="148">
        <f t="shared" si="2"/>
        <v>0.10856854210379052</v>
      </c>
      <c r="AI30" s="148">
        <f t="shared" si="2"/>
        <v>4.039129724257795E-2</v>
      </c>
      <c r="AJ30" s="148">
        <f t="shared" si="2"/>
        <v>4.9698537039458812E-2</v>
      </c>
      <c r="AK30" s="148">
        <f t="shared" si="2"/>
        <v>0.33135731471454477</v>
      </c>
      <c r="AL30" s="148">
        <f t="shared" si="2"/>
        <v>1.727995443755173</v>
      </c>
      <c r="AM30" s="148">
        <f t="shared" si="2"/>
        <v>1.7920081929468594</v>
      </c>
      <c r="AN30" s="120">
        <f t="shared" si="2"/>
        <v>3.5200036367020289</v>
      </c>
      <c r="AQ30" s="103">
        <v>43493</v>
      </c>
      <c r="AR30" s="118">
        <v>3.0250000348486469E-3</v>
      </c>
      <c r="AS30" s="118">
        <v>4.4435539479423403E-3</v>
      </c>
      <c r="AT30" s="118">
        <v>3.4785319720606299E-3</v>
      </c>
      <c r="AU30" s="118">
        <v>4.1626300467498467E-3</v>
      </c>
      <c r="AV30" s="118">
        <v>5.7085268020559809E-3</v>
      </c>
      <c r="AW30" s="53"/>
      <c r="AX30" s="74">
        <v>43858</v>
      </c>
      <c r="AY30" s="116">
        <v>3.850055947098579E-3</v>
      </c>
      <c r="AZ30" s="116">
        <v>5.6655819671268043E-3</v>
      </c>
      <c r="BA30" s="116">
        <v>4.0891550018505854E-3</v>
      </c>
      <c r="BB30" s="116">
        <v>4.7169972852955403E-3</v>
      </c>
      <c r="BC30" s="116">
        <v>5.9819761076627198E-3</v>
      </c>
      <c r="BE30" s="89" t="s">
        <v>534</v>
      </c>
      <c r="BF30" s="148">
        <f>BF19-BF4</f>
        <v>-2.1931567490476311E-3</v>
      </c>
      <c r="BG30" s="148">
        <f t="shared" ref="BF30:BK36" si="3">BG19-BG4</f>
        <v>7.7546601345513111E-3</v>
      </c>
      <c r="BH30" s="148">
        <f t="shared" si="3"/>
        <v>-5.2287720246309843E-3</v>
      </c>
      <c r="BI30" s="148">
        <f t="shared" si="3"/>
        <v>-4.1795664796948073E-4</v>
      </c>
      <c r="BJ30" s="120">
        <f t="shared" si="3"/>
        <v>-2.2341417758120208E-3</v>
      </c>
    </row>
    <row r="31" spans="2:62">
      <c r="B31" s="74">
        <v>43494</v>
      </c>
      <c r="C31" s="117">
        <v>0.16837766088613509</v>
      </c>
      <c r="D31" s="117">
        <v>3.0523942227317451E-2</v>
      </c>
      <c r="E31" s="117">
        <v>0.39787204855670899</v>
      </c>
      <c r="F31" s="117">
        <v>3.0789976638242639E-2</v>
      </c>
      <c r="G31" s="117">
        <v>2.236469418209763E-2</v>
      </c>
      <c r="H31" s="117">
        <v>1.8020634925108431E-2</v>
      </c>
      <c r="I31" s="117">
        <v>2.5580993230743362E-2</v>
      </c>
      <c r="J31" s="117">
        <v>0.13713568451652619</v>
      </c>
      <c r="K31" s="79">
        <v>0.83044970766198722</v>
      </c>
      <c r="L31" s="79">
        <v>1.477488215513888</v>
      </c>
      <c r="M31" s="79">
        <f t="shared" si="0"/>
        <v>2.3079379231758752</v>
      </c>
      <c r="N31" s="53"/>
      <c r="O31" s="74">
        <v>43859</v>
      </c>
      <c r="P31" s="116">
        <v>0.11487847366232649</v>
      </c>
      <c r="Q31" s="116">
        <v>3.2005234355620693E-2</v>
      </c>
      <c r="R31" s="116">
        <v>0.43948236560302129</v>
      </c>
      <c r="S31" s="116">
        <v>3.0789976638242639E-2</v>
      </c>
      <c r="T31" s="116">
        <v>2.692306413782343E-2</v>
      </c>
      <c r="U31" s="116">
        <v>1.9263300444782999E-2</v>
      </c>
      <c r="V31" s="116">
        <v>2.7865155656139871E-2</v>
      </c>
      <c r="W31" s="116">
        <v>0.15295542084104161</v>
      </c>
      <c r="X31" s="81">
        <v>0.84416299133899875</v>
      </c>
      <c r="Y31" s="81">
        <v>1.5063061652916649</v>
      </c>
      <c r="Z31" s="81">
        <f t="shared" si="1"/>
        <v>2.3504691566306635</v>
      </c>
      <c r="AC31" s="89" t="s">
        <v>535</v>
      </c>
      <c r="AD31" s="148">
        <f t="shared" si="2"/>
        <v>-3.3070356164238435</v>
      </c>
      <c r="AE31" s="148">
        <f t="shared" si="2"/>
        <v>9.6519729767131413E-2</v>
      </c>
      <c r="AF31" s="148">
        <f t="shared" si="2"/>
        <v>1.3872357418704322</v>
      </c>
      <c r="AG31" s="148">
        <f t="shared" si="2"/>
        <v>2.2331209025937881E-2</v>
      </c>
      <c r="AH31" s="148">
        <f t="shared" si="2"/>
        <v>8.9826796890153382E-2</v>
      </c>
      <c r="AI31" s="148">
        <f t="shared" si="2"/>
        <v>5.2532232420097746E-2</v>
      </c>
      <c r="AJ31" s="148">
        <f t="shared" si="2"/>
        <v>6.1046829544634473E-2</v>
      </c>
      <c r="AK31" s="148">
        <f t="shared" si="2"/>
        <v>0.35154079306796193</v>
      </c>
      <c r="AL31" s="148">
        <f t="shared" si="2"/>
        <v>-1.2659940878681688</v>
      </c>
      <c r="AM31" s="148">
        <f t="shared" si="2"/>
        <v>-1.3252164832583802</v>
      </c>
      <c r="AN31" s="120">
        <f t="shared" si="2"/>
        <v>-2.5912105711265525</v>
      </c>
      <c r="AQ31" s="103">
        <v>43494</v>
      </c>
      <c r="AR31" s="118">
        <v>3.7487780757709862E-3</v>
      </c>
      <c r="AS31" s="118">
        <v>5.199546337111889E-3</v>
      </c>
      <c r="AT31" s="118">
        <v>4.6171958327668166E-3</v>
      </c>
      <c r="AU31" s="118">
        <v>4.980306350976434E-3</v>
      </c>
      <c r="AV31" s="118">
        <v>6.4632741445030317E-3</v>
      </c>
      <c r="AW31" s="53"/>
      <c r="AX31" s="74">
        <v>43859</v>
      </c>
      <c r="AY31" s="116">
        <v>4.143619350223309E-3</v>
      </c>
      <c r="AZ31" s="116">
        <v>5.6205910032499596E-3</v>
      </c>
      <c r="BA31" s="116">
        <v>4.4246335835166099E-3</v>
      </c>
      <c r="BB31" s="116">
        <v>4.7973730894689919E-3</v>
      </c>
      <c r="BC31" s="116">
        <v>6.2062779353054941E-3</v>
      </c>
      <c r="BE31" s="89" t="s">
        <v>535</v>
      </c>
      <c r="BF31" s="148">
        <f t="shared" si="3"/>
        <v>-1.6896579643603388E-3</v>
      </c>
      <c r="BG31" s="148">
        <f t="shared" si="3"/>
        <v>8.771975199728943E-3</v>
      </c>
      <c r="BH31" s="148">
        <f t="shared" si="3"/>
        <v>-9.468098234899941E-3</v>
      </c>
      <c r="BI31" s="148">
        <f t="shared" si="3"/>
        <v>-1.2843517545687577E-3</v>
      </c>
      <c r="BJ31" s="120">
        <f t="shared" si="3"/>
        <v>6.2342148234556805E-3</v>
      </c>
    </row>
    <row r="32" spans="2:62">
      <c r="B32" s="74">
        <v>43495</v>
      </c>
      <c r="C32" s="117">
        <v>0.1696930547721146</v>
      </c>
      <c r="D32" s="117">
        <v>3.1570535582947257E-2</v>
      </c>
      <c r="E32" s="117">
        <v>0.38473002209985241</v>
      </c>
      <c r="F32" s="117">
        <v>3.2684109924594147E-2</v>
      </c>
      <c r="G32" s="117">
        <v>2.310681099615337E-2</v>
      </c>
      <c r="H32" s="117">
        <v>1.8176855056053279E-2</v>
      </c>
      <c r="I32" s="117">
        <v>2.535509392826759E-2</v>
      </c>
      <c r="J32" s="117">
        <v>0.13992844296269411</v>
      </c>
      <c r="K32" s="79">
        <v>0.82360497376118891</v>
      </c>
      <c r="L32" s="79">
        <v>1.4925501902427549</v>
      </c>
      <c r="M32" s="79">
        <f t="shared" si="0"/>
        <v>2.3161551640039439</v>
      </c>
      <c r="N32" s="53"/>
      <c r="O32" s="74">
        <v>43860</v>
      </c>
      <c r="P32" s="116">
        <v>0.10155470922546669</v>
      </c>
      <c r="Q32" s="116">
        <v>3.2086560059294937E-2</v>
      </c>
      <c r="R32" s="116">
        <v>0.46948804309418007</v>
      </c>
      <c r="S32" s="116">
        <v>3.2684109924594147E-2</v>
      </c>
      <c r="T32" s="116">
        <v>2.722611521116669E-2</v>
      </c>
      <c r="U32" s="116">
        <v>1.874069367664203E-2</v>
      </c>
      <c r="V32" s="116">
        <v>2.7624528521776139E-2</v>
      </c>
      <c r="W32" s="116">
        <v>0.15476329016249449</v>
      </c>
      <c r="X32" s="81">
        <v>0.86416804987561491</v>
      </c>
      <c r="Y32" s="81">
        <v>1.5506779470703951</v>
      </c>
      <c r="Z32" s="81">
        <f t="shared" si="1"/>
        <v>2.4148459969460099</v>
      </c>
      <c r="AC32" s="89" t="s">
        <v>536</v>
      </c>
      <c r="AD32" s="148">
        <f t="shared" si="2"/>
        <v>-2.6642348722570355</v>
      </c>
      <c r="AE32" s="148">
        <f t="shared" si="2"/>
        <v>-0.16622483455282944</v>
      </c>
      <c r="AF32" s="148">
        <f t="shared" si="2"/>
        <v>-1.8260739473370737</v>
      </c>
      <c r="AG32" s="148">
        <f t="shared" si="2"/>
        <v>-0.43378313207471397</v>
      </c>
      <c r="AH32" s="148">
        <f t="shared" si="2"/>
        <v>4.7825440222088234E-2</v>
      </c>
      <c r="AI32" s="148">
        <f t="shared" si="2"/>
        <v>-2.2661616764906301E-2</v>
      </c>
      <c r="AJ32" s="148">
        <f t="shared" si="2"/>
        <v>-0.12202458747233169</v>
      </c>
      <c r="AK32" s="148">
        <f t="shared" si="2"/>
        <v>-0.86313131696793199</v>
      </c>
      <c r="AL32" s="148">
        <f t="shared" si="2"/>
        <v>-6.0503088672047411</v>
      </c>
      <c r="AM32" s="148">
        <f t="shared" si="2"/>
        <v>-19.744607381235273</v>
      </c>
      <c r="AN32" s="120">
        <f t="shared" si="2"/>
        <v>-25.794916248440018</v>
      </c>
      <c r="AQ32" s="103">
        <v>43495</v>
      </c>
      <c r="AR32" s="118">
        <v>3.8145616278239909E-3</v>
      </c>
      <c r="AS32" s="118">
        <v>5.1882275215464329E-3</v>
      </c>
      <c r="AT32" s="118">
        <v>4.5743402558950088E-3</v>
      </c>
      <c r="AU32" s="118">
        <v>5.0450827159496626E-3</v>
      </c>
      <c r="AV32" s="118">
        <v>6.7831513372196639E-3</v>
      </c>
      <c r="AW32" s="53"/>
      <c r="AX32" s="74">
        <v>43860</v>
      </c>
      <c r="AY32" s="116">
        <v>4.0728645360565011E-3</v>
      </c>
      <c r="AZ32" s="116">
        <v>5.9979758742939133E-3</v>
      </c>
      <c r="BA32" s="116">
        <v>4.5089949633992004E-3</v>
      </c>
      <c r="BB32" s="116">
        <v>5.203347722306453E-3</v>
      </c>
      <c r="BC32" s="116">
        <v>6.8961635525937584E-3</v>
      </c>
      <c r="BE32" s="89" t="s">
        <v>536</v>
      </c>
      <c r="BF32" s="148">
        <f t="shared" si="3"/>
        <v>-4.741729490575701E-2</v>
      </c>
      <c r="BG32" s="148">
        <f t="shared" si="3"/>
        <v>-6.8984722455128239E-2</v>
      </c>
      <c r="BH32" s="148">
        <f t="shared" si="3"/>
        <v>-5.8215786113543957E-2</v>
      </c>
      <c r="BI32" s="148">
        <f t="shared" si="3"/>
        <v>-0.10211114988357997</v>
      </c>
      <c r="BJ32" s="120">
        <f t="shared" si="3"/>
        <v>-9.2954264430360312E-2</v>
      </c>
    </row>
    <row r="33" spans="2:62">
      <c r="B33" s="74">
        <v>43496</v>
      </c>
      <c r="C33" s="117">
        <v>0.17018713076854891</v>
      </c>
      <c r="D33" s="117">
        <v>3.112481210261648E-2</v>
      </c>
      <c r="E33" s="117">
        <v>0.40855034764512971</v>
      </c>
      <c r="F33" s="117">
        <v>3.3675140144106927E-2</v>
      </c>
      <c r="G33" s="117">
        <v>2.386885835646858E-2</v>
      </c>
      <c r="H33" s="117">
        <v>1.8002426740431829E-2</v>
      </c>
      <c r="I33" s="117">
        <v>2.6062068301649789E-2</v>
      </c>
      <c r="J33" s="117">
        <v>0.1413265884174349</v>
      </c>
      <c r="K33" s="79">
        <v>0.85188272949709476</v>
      </c>
      <c r="L33" s="79">
        <v>1.550302658223246</v>
      </c>
      <c r="M33" s="79">
        <f t="shared" si="0"/>
        <v>2.4021853877203405</v>
      </c>
      <c r="N33" s="53"/>
      <c r="O33" s="74">
        <v>43861</v>
      </c>
      <c r="P33" s="116">
        <v>8.6610774949022376E-2</v>
      </c>
      <c r="Q33" s="116">
        <v>3.2588215192226197E-2</v>
      </c>
      <c r="R33" s="116">
        <v>0.47576862703692502</v>
      </c>
      <c r="S33" s="116">
        <v>3.3675140144106927E-2</v>
      </c>
      <c r="T33" s="116">
        <v>2.9918322971052739E-2</v>
      </c>
      <c r="U33" s="116">
        <v>1.9301781097878511E-2</v>
      </c>
      <c r="V33" s="116">
        <v>2.7751896589256479E-2</v>
      </c>
      <c r="W33" s="116">
        <v>0.15622517985693241</v>
      </c>
      <c r="X33" s="81">
        <v>0.86183993783740043</v>
      </c>
      <c r="Y33" s="81">
        <v>1.615178311975511</v>
      </c>
      <c r="Z33" s="81">
        <f t="shared" si="1"/>
        <v>2.4770182498129114</v>
      </c>
      <c r="AC33" s="89" t="s">
        <v>537</v>
      </c>
      <c r="AD33" s="148">
        <f t="shared" si="2"/>
        <v>-2.3852820169624382</v>
      </c>
      <c r="AE33" s="148">
        <f t="shared" si="2"/>
        <v>-0.80934969260459266</v>
      </c>
      <c r="AF33" s="148">
        <f t="shared" si="2"/>
        <v>-8.713794755445484</v>
      </c>
      <c r="AG33" s="148">
        <f t="shared" si="2"/>
        <v>-0.90472785837444147</v>
      </c>
      <c r="AH33" s="148">
        <f t="shared" si="2"/>
        <v>-0.52026555329065871</v>
      </c>
      <c r="AI33" s="148">
        <f t="shared" si="2"/>
        <v>-0.2554604789019958</v>
      </c>
      <c r="AJ33" s="148">
        <f t="shared" si="2"/>
        <v>-0.53853367170408561</v>
      </c>
      <c r="AK33" s="148">
        <f t="shared" si="2"/>
        <v>-3.3616206237990269</v>
      </c>
      <c r="AL33" s="148">
        <f t="shared" si="2"/>
        <v>-17.489034651082733</v>
      </c>
      <c r="AM33" s="148">
        <f t="shared" si="2"/>
        <v>-42.085812338284697</v>
      </c>
      <c r="AN33" s="120">
        <f t="shared" si="2"/>
        <v>-59.574846989367423</v>
      </c>
      <c r="AQ33" s="103">
        <v>43496</v>
      </c>
      <c r="AR33" s="118">
        <v>4.130605336928125E-3</v>
      </c>
      <c r="AS33" s="118">
        <v>5.680305091823888E-3</v>
      </c>
      <c r="AT33" s="118">
        <v>4.5018461065447751E-3</v>
      </c>
      <c r="AU33" s="118">
        <v>5.3564846759944374E-3</v>
      </c>
      <c r="AV33" s="118">
        <v>7.0594526542233638E-3</v>
      </c>
      <c r="AW33" s="53"/>
      <c r="AX33" s="74">
        <v>43861</v>
      </c>
      <c r="AY33" s="116">
        <v>4.124643839487096E-3</v>
      </c>
      <c r="AZ33" s="116">
        <v>6.3016125632170527E-3</v>
      </c>
      <c r="BA33" s="116">
        <v>4.1924372737091199E-3</v>
      </c>
      <c r="BB33" s="116">
        <v>5.7106145211550273E-3</v>
      </c>
      <c r="BC33" s="116">
        <v>7.4178042832043298E-3</v>
      </c>
      <c r="BE33" s="89" t="s">
        <v>537</v>
      </c>
      <c r="BF33" s="148">
        <f t="shared" si="3"/>
        <v>-0.11196350952985733</v>
      </c>
      <c r="BG33" s="148">
        <f t="shared" si="3"/>
        <v>-0.17401278880502483</v>
      </c>
      <c r="BH33" s="148">
        <f t="shared" si="3"/>
        <v>-0.10447267952301653</v>
      </c>
      <c r="BI33" s="148">
        <f t="shared" si="3"/>
        <v>-0.15621331878777495</v>
      </c>
      <c r="BJ33" s="120">
        <f t="shared" si="3"/>
        <v>-0.21640204218508291</v>
      </c>
    </row>
    <row r="34" spans="2:62">
      <c r="B34" s="74">
        <v>43497</v>
      </c>
      <c r="C34" s="117">
        <v>0.1710249391028906</v>
      </c>
      <c r="D34" s="117">
        <v>3.2188569170943288E-2</v>
      </c>
      <c r="E34" s="117">
        <v>0.43320007921523768</v>
      </c>
      <c r="F34" s="117">
        <v>2.1081180757296609E-2</v>
      </c>
      <c r="G34" s="117">
        <v>2.559111436661874E-2</v>
      </c>
      <c r="H34" s="117">
        <v>1.789510216292765E-2</v>
      </c>
      <c r="I34" s="117">
        <v>2.521968535578531E-2</v>
      </c>
      <c r="J34" s="117">
        <v>0.14173958454523239</v>
      </c>
      <c r="K34" s="79">
        <v>0.88034461184748591</v>
      </c>
      <c r="L34" s="79">
        <v>1.615841531891498</v>
      </c>
      <c r="M34" s="79">
        <f t="shared" si="0"/>
        <v>2.4961861437389841</v>
      </c>
      <c r="N34" s="53"/>
      <c r="O34" s="74">
        <v>43862</v>
      </c>
      <c r="P34" s="116">
        <v>7.7885719537432507E-2</v>
      </c>
      <c r="Q34" s="116">
        <v>3.1835379036446163E-2</v>
      </c>
      <c r="R34" s="116">
        <v>0.40576369312227523</v>
      </c>
      <c r="S34" s="116">
        <v>2.1081180757296609E-2</v>
      </c>
      <c r="T34" s="116">
        <v>2.6639048603491609E-2</v>
      </c>
      <c r="U34" s="116">
        <v>1.9657159914400878E-2</v>
      </c>
      <c r="V34" s="116">
        <v>2.5871107415732678E-2</v>
      </c>
      <c r="W34" s="116">
        <v>0.1343468328727942</v>
      </c>
      <c r="X34" s="81">
        <v>0.74308012125987</v>
      </c>
      <c r="Y34" s="81">
        <v>1.615546387883479</v>
      </c>
      <c r="Z34" s="81">
        <f t="shared" si="1"/>
        <v>2.3586265091433489</v>
      </c>
      <c r="AC34" s="89" t="s">
        <v>538</v>
      </c>
      <c r="AD34" s="148">
        <f t="shared" si="2"/>
        <v>-1.6843668715381748</v>
      </c>
      <c r="AE34" s="148">
        <f t="shared" si="2"/>
        <v>-0.84604610063854979</v>
      </c>
      <c r="AF34" s="148">
        <f t="shared" si="2"/>
        <v>-9.1312298092559061</v>
      </c>
      <c r="AG34" s="148">
        <f t="shared" si="2"/>
        <v>-0.9312683380036022</v>
      </c>
      <c r="AH34" s="148">
        <f t="shared" si="2"/>
        <v>-0.56496654463126772</v>
      </c>
      <c r="AI34" s="148">
        <f t="shared" si="2"/>
        <v>-0.43556099386802793</v>
      </c>
      <c r="AJ34" s="148">
        <f t="shared" si="2"/>
        <v>-0.49068414841463931</v>
      </c>
      <c r="AK34" s="148">
        <f t="shared" si="2"/>
        <v>-3.3907993384104183</v>
      </c>
      <c r="AL34" s="148">
        <f t="shared" si="2"/>
        <v>-17.47492214476059</v>
      </c>
      <c r="AM34" s="148">
        <f t="shared" si="2"/>
        <v>-41.443275473244206</v>
      </c>
      <c r="AN34" s="120">
        <f t="shared" si="2"/>
        <v>-58.918197618004797</v>
      </c>
      <c r="AQ34" s="103">
        <v>43497</v>
      </c>
      <c r="AR34" s="118">
        <v>3.9319714826019213E-3</v>
      </c>
      <c r="AS34" s="118">
        <v>5.7597440201868286E-3</v>
      </c>
      <c r="AT34" s="118">
        <v>4.552964714670025E-3</v>
      </c>
      <c r="AU34" s="118">
        <v>5.6567546851362454E-3</v>
      </c>
      <c r="AV34" s="118">
        <v>7.5578307794351646E-3</v>
      </c>
      <c r="AW34" s="53"/>
      <c r="AX34" s="74">
        <v>43862</v>
      </c>
      <c r="AY34" s="116">
        <v>1.92950745775121E-3</v>
      </c>
      <c r="AZ34" s="116">
        <v>3.2412445761617402E-3</v>
      </c>
      <c r="BA34" s="116">
        <v>2.1339408779067199E-3</v>
      </c>
      <c r="BB34" s="116">
        <v>4.1046221559730006E-3</v>
      </c>
      <c r="BC34" s="116">
        <v>6.06586992810286E-3</v>
      </c>
      <c r="BE34" s="89" t="s">
        <v>538</v>
      </c>
      <c r="BF34" s="148">
        <f t="shared" si="3"/>
        <v>-0.1182513424224944</v>
      </c>
      <c r="BG34" s="148">
        <f t="shared" si="3"/>
        <v>-0.17686187382706883</v>
      </c>
      <c r="BH34" s="148">
        <f t="shared" si="3"/>
        <v>-0.1048913816041957</v>
      </c>
      <c r="BI34" s="148">
        <f t="shared" si="3"/>
        <v>-0.16549368779890233</v>
      </c>
      <c r="BJ34" s="120">
        <f t="shared" si="3"/>
        <v>-0.22190339457101382</v>
      </c>
    </row>
    <row r="35" spans="2:62">
      <c r="B35" s="74">
        <v>43498</v>
      </c>
      <c r="C35" s="117">
        <v>0.1706852395938081</v>
      </c>
      <c r="D35" s="117">
        <v>3.1112066535509839E-2</v>
      </c>
      <c r="E35" s="117">
        <v>0.37788820886391639</v>
      </c>
      <c r="F35" s="117">
        <v>2.7216622499543212E-2</v>
      </c>
      <c r="G35" s="117">
        <v>2.3642683077500771E-2</v>
      </c>
      <c r="H35" s="117">
        <v>1.8202593673318029E-2</v>
      </c>
      <c r="I35" s="117">
        <v>2.3447099577602049E-2</v>
      </c>
      <c r="J35" s="117">
        <v>0.126064206708909</v>
      </c>
      <c r="K35" s="79">
        <v>0.79307653361568509</v>
      </c>
      <c r="L35" s="79">
        <v>1.6438840171525719</v>
      </c>
      <c r="M35" s="79">
        <f t="shared" si="0"/>
        <v>2.4369605507682568</v>
      </c>
      <c r="N35" s="53"/>
      <c r="O35" s="74">
        <v>43863</v>
      </c>
      <c r="P35" s="116">
        <v>7.7233568218781565E-2</v>
      </c>
      <c r="Q35" s="116">
        <v>3.1431287665592188E-2</v>
      </c>
      <c r="R35" s="116">
        <v>0.37400030033720238</v>
      </c>
      <c r="S35" s="116">
        <v>2.7216622499543212E-2</v>
      </c>
      <c r="T35" s="116">
        <v>2.643767755661075E-2</v>
      </c>
      <c r="U35" s="116">
        <v>1.9602044132966429E-2</v>
      </c>
      <c r="V35" s="116">
        <v>2.3482447803979019E-2</v>
      </c>
      <c r="W35" s="116">
        <v>0.1401748438032053</v>
      </c>
      <c r="X35" s="81">
        <v>0.71957879201788066</v>
      </c>
      <c r="Y35" s="81">
        <v>1.5996704291657591</v>
      </c>
      <c r="Z35" s="81">
        <f t="shared" si="1"/>
        <v>2.3192492211836395</v>
      </c>
      <c r="AC35" s="89" t="s">
        <v>589</v>
      </c>
      <c r="AD35" s="148">
        <f>AD24-AD9</f>
        <v>-1.150982288430177</v>
      </c>
      <c r="AE35" s="148">
        <f t="shared" si="2"/>
        <v>-0.63988675205475587</v>
      </c>
      <c r="AF35" s="148">
        <f t="shared" si="2"/>
        <v>-7.6856453271358456</v>
      </c>
      <c r="AG35" s="148">
        <f t="shared" si="2"/>
        <v>-0.82566532425101902</v>
      </c>
      <c r="AH35" s="148">
        <f t="shared" si="2"/>
        <v>-0.35218560662323029</v>
      </c>
      <c r="AI35" s="148">
        <f t="shared" si="2"/>
        <v>-0.33661664680121922</v>
      </c>
      <c r="AJ35" s="148">
        <f t="shared" si="2"/>
        <v>-0.44239329356362661</v>
      </c>
      <c r="AK35" s="148">
        <f t="shared" si="2"/>
        <v>-2.8347909781003384</v>
      </c>
      <c r="AL35" s="148">
        <f t="shared" si="2"/>
        <v>-14.268166216960218</v>
      </c>
      <c r="AM35" s="148">
        <f t="shared" si="2"/>
        <v>-43.185678199410468</v>
      </c>
      <c r="AN35" s="120">
        <f t="shared" si="2"/>
        <v>-57.453844416370686</v>
      </c>
      <c r="AQ35" s="103">
        <v>43498</v>
      </c>
      <c r="AR35" s="118">
        <v>1.9933225531888971E-3</v>
      </c>
      <c r="AS35" s="118">
        <v>3.3246641044745191E-3</v>
      </c>
      <c r="AT35" s="118">
        <v>2.4650948960912239E-3</v>
      </c>
      <c r="AU35" s="118">
        <v>4.2829830010482012E-3</v>
      </c>
      <c r="AV35" s="118">
        <v>6.2165907795115232E-3</v>
      </c>
      <c r="AW35" s="53"/>
      <c r="AX35" s="74">
        <v>43863</v>
      </c>
      <c r="AY35" s="116">
        <v>3.1127019546816469E-3</v>
      </c>
      <c r="AZ35" s="116">
        <v>4.4915238909619013E-3</v>
      </c>
      <c r="BA35" s="116">
        <v>2.679879446352841E-3</v>
      </c>
      <c r="BB35" s="116">
        <v>4.9342123405912187E-3</v>
      </c>
      <c r="BC35" s="116">
        <v>7.0604101669324397E-3</v>
      </c>
      <c r="BE35" s="89" t="s">
        <v>589</v>
      </c>
      <c r="BF35" s="148">
        <f>BF24-BF9</f>
        <v>-0.10324397658914219</v>
      </c>
      <c r="BG35" s="148">
        <f t="shared" si="3"/>
        <v>-0.15037102282721504</v>
      </c>
      <c r="BH35" s="148">
        <f t="shared" si="3"/>
        <v>-8.0317180883728981E-2</v>
      </c>
      <c r="BI35" s="148">
        <f t="shared" si="3"/>
        <v>-0.16063707124511636</v>
      </c>
      <c r="BJ35" s="120">
        <f t="shared" si="3"/>
        <v>-0.2113269746505646</v>
      </c>
    </row>
    <row r="36" spans="2:62">
      <c r="B36" s="74">
        <v>43499</v>
      </c>
      <c r="C36" s="117">
        <v>0.16966938613289989</v>
      </c>
      <c r="D36" s="117">
        <v>3.098727465638133E-2</v>
      </c>
      <c r="E36" s="117">
        <v>0.33050197688200589</v>
      </c>
      <c r="F36" s="117">
        <v>3.2243251187646628E-2</v>
      </c>
      <c r="G36" s="117">
        <v>2.3975977467586378E-2</v>
      </c>
      <c r="H36" s="117">
        <v>1.8401728450019479E-2</v>
      </c>
      <c r="I36" s="117">
        <v>2.19096955337977E-2</v>
      </c>
      <c r="J36" s="117">
        <v>0.13003807929012759</v>
      </c>
      <c r="K36" s="79">
        <v>0.75146099980952308</v>
      </c>
      <c r="L36" s="79">
        <v>1.6307502856566669</v>
      </c>
      <c r="M36" s="79">
        <f t="shared" si="0"/>
        <v>2.3822112854661901</v>
      </c>
      <c r="N36" s="53"/>
      <c r="O36" s="74">
        <v>43864</v>
      </c>
      <c r="P36" s="116">
        <v>5.581091799281275E-2</v>
      </c>
      <c r="Q36" s="116">
        <v>3.2029026618307817E-2</v>
      </c>
      <c r="R36" s="116">
        <v>0.44334244033933451</v>
      </c>
      <c r="S36" s="116">
        <v>3.2243251187646628E-2</v>
      </c>
      <c r="T36" s="116">
        <v>2.722043011790581E-2</v>
      </c>
      <c r="U36" s="116">
        <v>1.907544291047757E-2</v>
      </c>
      <c r="V36" s="116">
        <v>2.6131850349535891E-2</v>
      </c>
      <c r="W36" s="116">
        <v>0.15195038298219729</v>
      </c>
      <c r="X36" s="81">
        <v>0.78780374249821783</v>
      </c>
      <c r="Y36" s="81">
        <v>1.5124966611288251</v>
      </c>
      <c r="Z36" s="81">
        <f t="shared" si="1"/>
        <v>2.3003004036270429</v>
      </c>
      <c r="AC36" s="89" t="s">
        <v>590</v>
      </c>
      <c r="AD36" s="148">
        <f t="shared" ref="AD36:AL36" si="4">AD25-AD10</f>
        <v>-0.75710311491472559</v>
      </c>
      <c r="AE36" s="148">
        <f t="shared" si="4"/>
        <v>-0.64521181553369611</v>
      </c>
      <c r="AF36" s="148">
        <f t="shared" si="4"/>
        <v>-6.1355198759182716</v>
      </c>
      <c r="AG36" s="148">
        <f t="shared" si="4"/>
        <v>-0.53986408626944571</v>
      </c>
      <c r="AH36" s="148">
        <f t="shared" si="4"/>
        <v>-0.10368733524759011</v>
      </c>
      <c r="AI36" s="148">
        <f t="shared" si="4"/>
        <v>-0.21689595273164408</v>
      </c>
      <c r="AJ36" s="148">
        <f t="shared" si="4"/>
        <v>-0.49468634879372664</v>
      </c>
      <c r="AK36" s="148">
        <f t="shared" si="4"/>
        <v>-2.5703441679758376</v>
      </c>
      <c r="AL36" s="148">
        <f t="shared" si="4"/>
        <v>-11.463312697384932</v>
      </c>
      <c r="AM36" s="148">
        <f t="shared" si="2"/>
        <v>-42.26998619295675</v>
      </c>
      <c r="AN36" s="120">
        <f t="shared" si="2"/>
        <v>-53.733298890341679</v>
      </c>
      <c r="AQ36" s="103">
        <v>43499</v>
      </c>
      <c r="AR36" s="118">
        <v>3.143202469173195E-3</v>
      </c>
      <c r="AS36" s="118">
        <v>4.1883578713434308E-3</v>
      </c>
      <c r="AT36" s="118">
        <v>2.2233762732100418E-3</v>
      </c>
      <c r="AU36" s="118">
        <v>4.8702652633335706E-3</v>
      </c>
      <c r="AV36" s="118">
        <v>7.1212500475983324E-3</v>
      </c>
      <c r="AW36" s="53"/>
      <c r="AX36" s="74">
        <v>43864</v>
      </c>
      <c r="AY36" s="116">
        <v>4.1644213092434084E-3</v>
      </c>
      <c r="AZ36" s="116">
        <v>5.9587392241162423E-3</v>
      </c>
      <c r="BA36" s="116">
        <v>4.2352064485173448E-3</v>
      </c>
      <c r="BB36" s="116">
        <v>5.3421268131518991E-3</v>
      </c>
      <c r="BC36" s="116">
        <v>7.036753178435425E-3</v>
      </c>
      <c r="BE36" s="89" t="s">
        <v>590</v>
      </c>
      <c r="BF36" s="148">
        <f>BF25-BF10</f>
        <v>-8.9209429518846334E-2</v>
      </c>
      <c r="BG36" s="148">
        <f t="shared" si="3"/>
        <v>-8.1076996763091838E-2</v>
      </c>
      <c r="BH36" s="148">
        <f t="shared" si="3"/>
        <v>-6.9835927379781976E-2</v>
      </c>
      <c r="BI36" s="148">
        <f t="shared" si="3"/>
        <v>-9.8396790924637267E-2</v>
      </c>
      <c r="BJ36" s="120">
        <f t="shared" si="3"/>
        <v>-0.1200788094122357</v>
      </c>
    </row>
    <row r="37" spans="2:62">
      <c r="B37" s="74">
        <v>43500</v>
      </c>
      <c r="C37" s="117">
        <v>0.14232866473800371</v>
      </c>
      <c r="D37" s="117">
        <v>3.108512870231353E-2</v>
      </c>
      <c r="E37" s="117">
        <v>0.39542567221777247</v>
      </c>
      <c r="F37" s="117">
        <v>2.9600401201079179E-2</v>
      </c>
      <c r="G37" s="117">
        <v>2.5153238635434231E-2</v>
      </c>
      <c r="H37" s="117">
        <v>1.7866753002203539E-2</v>
      </c>
      <c r="I37" s="117">
        <v>2.3760151323659169E-2</v>
      </c>
      <c r="J37" s="117">
        <v>0.1371607203063317</v>
      </c>
      <c r="K37" s="79">
        <v>0.80481854337777159</v>
      </c>
      <c r="L37" s="79">
        <v>1.555466538622535</v>
      </c>
      <c r="M37" s="79">
        <f t="shared" si="0"/>
        <v>2.3602850820003067</v>
      </c>
      <c r="N37" s="53"/>
      <c r="O37" s="74">
        <v>43865</v>
      </c>
      <c r="P37" s="116">
        <v>4.5707444019824288E-2</v>
      </c>
      <c r="Q37" s="116">
        <v>3.1247876083752249E-2</v>
      </c>
      <c r="R37" s="116">
        <v>0.45174360612536241</v>
      </c>
      <c r="S37" s="116">
        <v>2.9600401201079179E-2</v>
      </c>
      <c r="T37" s="116">
        <v>2.6159263618864542E-2</v>
      </c>
      <c r="U37" s="116">
        <v>1.932314515618714E-2</v>
      </c>
      <c r="V37" s="116">
        <v>2.623240780191308E-2</v>
      </c>
      <c r="W37" s="116">
        <v>0.14952403199900841</v>
      </c>
      <c r="X37" s="81">
        <v>0.77953817600599107</v>
      </c>
      <c r="Y37" s="81">
        <v>1.414537647873277</v>
      </c>
      <c r="Z37" s="81">
        <f t="shared" si="1"/>
        <v>2.1940758238792681</v>
      </c>
      <c r="AC37" s="121" t="s">
        <v>578</v>
      </c>
      <c r="AD37" s="122">
        <f>SUM(AD$30:AD31)</f>
        <v>-3.1900695636392751</v>
      </c>
      <c r="AE37" s="122">
        <f>SUM(AE$30:AE31)</f>
        <v>0.13820345632209052</v>
      </c>
      <c r="AF37" s="122">
        <f>SUM(AF$30:AF31)</f>
        <v>2.4345340654021665</v>
      </c>
      <c r="AG37" s="122">
        <f>SUM(AG$30:AG31)</f>
        <v>2.2331209025937881E-2</v>
      </c>
      <c r="AH37" s="122">
        <f>SUM(AH$30:AH31)</f>
        <v>0.1983953389939439</v>
      </c>
      <c r="AI37" s="122">
        <f>SUM(AI$30:AI31)</f>
        <v>9.2923529662675697E-2</v>
      </c>
      <c r="AJ37" s="122">
        <f>SUM(AJ$30:AJ31)</f>
        <v>0.11074536658409329</v>
      </c>
      <c r="AK37" s="122">
        <f>SUM(AK$30:AK31)</f>
        <v>0.6828981077825067</v>
      </c>
      <c r="AL37" s="122">
        <f>SUM(AL$30:AL31)</f>
        <v>0.46200135588700419</v>
      </c>
      <c r="AM37" s="122">
        <f>SUM(AM$30:AM31)</f>
        <v>0.46679170968847927</v>
      </c>
      <c r="AN37" s="123">
        <f>SUM(AN$30:AN31)</f>
        <v>0.92879306557547636</v>
      </c>
      <c r="AQ37" s="103">
        <v>43500</v>
      </c>
      <c r="AR37" s="118">
        <v>4.1092683273719829E-3</v>
      </c>
      <c r="AS37" s="118">
        <v>5.6863190494383176E-3</v>
      </c>
      <c r="AT37" s="118">
        <v>3.652309701165664E-3</v>
      </c>
      <c r="AU37" s="118">
        <v>5.5753639795895569E-3</v>
      </c>
      <c r="AV37" s="118">
        <v>7.3821992988778694E-3</v>
      </c>
      <c r="AW37" s="53"/>
      <c r="AX37" s="74">
        <v>43865</v>
      </c>
      <c r="AY37" s="116">
        <v>3.8280066549747698E-3</v>
      </c>
      <c r="AZ37" s="116">
        <v>5.6688464532542596E-3</v>
      </c>
      <c r="BA37" s="116">
        <v>4.1254892087900152E-3</v>
      </c>
      <c r="BB37" s="116">
        <v>4.6414269579895277E-3</v>
      </c>
      <c r="BC37" s="116">
        <v>6.1470778553833483E-3</v>
      </c>
      <c r="BE37" s="121" t="s">
        <v>578</v>
      </c>
      <c r="BF37" s="122">
        <f>SUM(BF$30:BF31)</f>
        <v>-3.8828147134079699E-3</v>
      </c>
      <c r="BG37" s="122">
        <f>SUM(BG$30:BG31)</f>
        <v>1.6526635334280254E-2</v>
      </c>
      <c r="BH37" s="122">
        <f>SUM(BH$30:BH31)</f>
        <v>-1.4696870259530925E-2</v>
      </c>
      <c r="BI37" s="122">
        <f>SUM(BI$30:BI31)</f>
        <v>-1.7023084025382385E-3</v>
      </c>
      <c r="BJ37" s="123">
        <f>SUM(BJ$30:BJ31)</f>
        <v>4.0000730476436597E-3</v>
      </c>
    </row>
    <row r="38" spans="2:62">
      <c r="B38" s="74">
        <v>43501</v>
      </c>
      <c r="C38" s="117">
        <v>0.15063689348321349</v>
      </c>
      <c r="D38" s="117">
        <v>3.0803454399232089E-2</v>
      </c>
      <c r="E38" s="117">
        <v>0.41852334390803819</v>
      </c>
      <c r="F38" s="117">
        <v>3.103898890500472E-2</v>
      </c>
      <c r="G38" s="117">
        <v>2.3043520194912001E-2</v>
      </c>
      <c r="H38" s="117">
        <v>1.7981831822536772E-2</v>
      </c>
      <c r="I38" s="117">
        <v>2.427281026816577E-2</v>
      </c>
      <c r="J38" s="117">
        <v>0.14142684932356661</v>
      </c>
      <c r="K38" s="79">
        <v>0.83707145008156425</v>
      </c>
      <c r="L38" s="79">
        <v>1.475605686869675</v>
      </c>
      <c r="M38" s="79">
        <f t="shared" si="0"/>
        <v>2.3126771369512391</v>
      </c>
      <c r="N38" s="53"/>
      <c r="O38" s="74">
        <v>43866</v>
      </c>
      <c r="P38" s="116">
        <v>4.7618897027659528E-2</v>
      </c>
      <c r="Q38" s="116">
        <v>3.2192251090992621E-2</v>
      </c>
      <c r="R38" s="116">
        <v>0.43193603179560852</v>
      </c>
      <c r="S38" s="116">
        <v>3.103898890500472E-2</v>
      </c>
      <c r="T38" s="116">
        <v>2.644067070068519E-2</v>
      </c>
      <c r="U38" s="116">
        <v>1.9313200869226031E-2</v>
      </c>
      <c r="V38" s="116">
        <v>2.514707693052861E-2</v>
      </c>
      <c r="W38" s="116">
        <v>0.1499275381993653</v>
      </c>
      <c r="X38" s="81">
        <v>0.76361465551907037</v>
      </c>
      <c r="Y38" s="81">
        <v>1.418239305768572</v>
      </c>
      <c r="Z38" s="81">
        <f t="shared" si="1"/>
        <v>2.1818539612876426</v>
      </c>
      <c r="AC38" s="124" t="s">
        <v>569</v>
      </c>
      <c r="AD38" s="149">
        <f>SUM(AD$30:AD32)</f>
        <v>-5.8543044358963101</v>
      </c>
      <c r="AE38" s="149">
        <f>SUM(AE$30:AE32)</f>
        <v>-2.8021378230738914E-2</v>
      </c>
      <c r="AF38" s="149">
        <f>SUM(AF$30:AF32)</f>
        <v>0.60846011806509281</v>
      </c>
      <c r="AG38" s="149">
        <f>SUM(AG$30:AG32)</f>
        <v>-0.41145192304877609</v>
      </c>
      <c r="AH38" s="149">
        <f>SUM(AH$30:AH32)</f>
        <v>0.24622077921603214</v>
      </c>
      <c r="AI38" s="149">
        <f>SUM(AI$30:AI32)</f>
        <v>7.0261912897769396E-2</v>
      </c>
      <c r="AJ38" s="149">
        <f>SUM(AJ$30:AJ32)</f>
        <v>-1.1279220888238406E-2</v>
      </c>
      <c r="AK38" s="149">
        <f>SUM(AK$30:AK32)</f>
        <v>-0.18023320918542529</v>
      </c>
      <c r="AL38" s="149">
        <f>SUM(AL$30:AL32)</f>
        <v>-5.588307511317737</v>
      </c>
      <c r="AM38" s="149">
        <f>SUM(AM$30:AM32)</f>
        <v>-19.277815671546794</v>
      </c>
      <c r="AN38" s="125">
        <f>SUM(AN$30:AN32)</f>
        <v>-24.866123182864541</v>
      </c>
      <c r="AQ38" s="103">
        <v>43501</v>
      </c>
      <c r="AR38" s="118">
        <v>3.8582298045788731E-3</v>
      </c>
      <c r="AS38" s="118">
        <v>5.1594312981388868E-3</v>
      </c>
      <c r="AT38" s="118">
        <v>4.6374668717610113E-3</v>
      </c>
      <c r="AU38" s="118">
        <v>4.8443144339080542E-3</v>
      </c>
      <c r="AV38" s="118">
        <v>6.4822505897746338E-3</v>
      </c>
      <c r="AW38" s="53"/>
      <c r="AX38" s="74">
        <v>43866</v>
      </c>
      <c r="AY38" s="116">
        <v>4.1457462346676712E-3</v>
      </c>
      <c r="AZ38" s="116">
        <v>5.9218618891022836E-3</v>
      </c>
      <c r="BA38" s="116">
        <v>4.585132594398347E-3</v>
      </c>
      <c r="BB38" s="116">
        <v>4.6536998829834223E-3</v>
      </c>
      <c r="BC38" s="116">
        <v>6.2405676371812121E-3</v>
      </c>
      <c r="BE38" s="124" t="s">
        <v>569</v>
      </c>
      <c r="BF38" s="149">
        <f>SUM(BF$30:BF32)</f>
        <v>-5.130010961916498E-2</v>
      </c>
      <c r="BG38" s="149">
        <f>SUM(BG$30:BG32)</f>
        <v>-5.2458087120847985E-2</v>
      </c>
      <c r="BH38" s="149">
        <f>SUM(BH$30:BH32)</f>
        <v>-7.2912656373074883E-2</v>
      </c>
      <c r="BI38" s="149">
        <f>SUM(BI$30:BI32)</f>
        <v>-0.10381345828611821</v>
      </c>
      <c r="BJ38" s="125">
        <f>SUM(BJ$30:BJ32)</f>
        <v>-8.8954191382716652E-2</v>
      </c>
    </row>
    <row r="39" spans="2:62">
      <c r="B39" s="74">
        <v>43502</v>
      </c>
      <c r="C39" s="117">
        <v>0.1584553551318405</v>
      </c>
      <c r="D39" s="117">
        <v>3.1366847630067467E-2</v>
      </c>
      <c r="E39" s="117">
        <v>0.40481646069787669</v>
      </c>
      <c r="F39" s="117">
        <v>3.252343608046477E-2</v>
      </c>
      <c r="G39" s="117">
        <v>2.4247570181319698E-2</v>
      </c>
      <c r="H39" s="117">
        <v>1.839766755236065E-2</v>
      </c>
      <c r="I39" s="117">
        <v>2.3521818774496561E-2</v>
      </c>
      <c r="J39" s="117">
        <v>0.1379037097855107</v>
      </c>
      <c r="K39" s="79">
        <v>0.83065771012565492</v>
      </c>
      <c r="L39" s="79">
        <v>1.4825433729250039</v>
      </c>
      <c r="M39" s="79">
        <f t="shared" si="0"/>
        <v>2.3132010830506591</v>
      </c>
      <c r="N39" s="53"/>
      <c r="O39" s="74">
        <v>43867</v>
      </c>
      <c r="P39" s="116">
        <v>4.4660873552106149E-2</v>
      </c>
      <c r="Q39" s="116">
        <v>3.1930298897223042E-2</v>
      </c>
      <c r="R39" s="116">
        <v>0.43881033372394768</v>
      </c>
      <c r="S39" s="116">
        <v>3.252343608046477E-2</v>
      </c>
      <c r="T39" s="116">
        <v>2.6755235412429499E-2</v>
      </c>
      <c r="U39" s="116">
        <v>1.9232299157620592E-2</v>
      </c>
      <c r="V39" s="116">
        <v>2.618855567342622E-2</v>
      </c>
      <c r="W39" s="116">
        <v>0.1508991759610693</v>
      </c>
      <c r="X39" s="81">
        <v>0.77100020845828721</v>
      </c>
      <c r="Y39" s="81">
        <v>1.4553550576311309</v>
      </c>
      <c r="Z39" s="81">
        <f t="shared" si="1"/>
        <v>2.2263552660894179</v>
      </c>
      <c r="AC39" s="124" t="s">
        <v>579</v>
      </c>
      <c r="AD39" s="149">
        <f>SUM(AD$30:AD33)</f>
        <v>-8.2395864528587488</v>
      </c>
      <c r="AE39" s="149">
        <f>SUM(AE$30:AE33)</f>
        <v>-0.83737107083533158</v>
      </c>
      <c r="AF39" s="149">
        <f>SUM(AF$30:AF33)</f>
        <v>-8.1053346373803912</v>
      </c>
      <c r="AG39" s="149">
        <f>SUM(AG$30:AG33)</f>
        <v>-1.3161797814232177</v>
      </c>
      <c r="AH39" s="149">
        <f>SUM(AH$30:AH33)</f>
        <v>-0.27404477407462657</v>
      </c>
      <c r="AI39" s="149">
        <f>SUM(AI$30:AI33)</f>
        <v>-0.18519856600422641</v>
      </c>
      <c r="AJ39" s="149">
        <f>SUM(AJ$30:AJ33)</f>
        <v>-0.54981289259232402</v>
      </c>
      <c r="AK39" s="149">
        <f>SUM(AK$30:AK33)</f>
        <v>-3.5418538329844522</v>
      </c>
      <c r="AL39" s="149">
        <f>SUM(AL$30:AL33)</f>
        <v>-23.07734216240047</v>
      </c>
      <c r="AM39" s="149">
        <f>SUM(AM$30:AM33)</f>
        <v>-61.363628009831487</v>
      </c>
      <c r="AN39" s="125">
        <f>SUM(AN$30:AN33)</f>
        <v>-84.440970172231971</v>
      </c>
      <c r="AQ39" s="103">
        <v>43502</v>
      </c>
      <c r="AR39" s="118">
        <v>3.9017860444284709E-3</v>
      </c>
      <c r="AS39" s="118">
        <v>5.653454916545831E-3</v>
      </c>
      <c r="AT39" s="118">
        <v>4.6686263498942199E-3</v>
      </c>
      <c r="AU39" s="118">
        <v>5.018749926030513E-3</v>
      </c>
      <c r="AV39" s="118">
        <v>6.7601947353469116E-3</v>
      </c>
      <c r="AW39" s="53"/>
      <c r="AX39" s="74">
        <v>43867</v>
      </c>
      <c r="AY39" s="116">
        <v>4.303607994027815E-3</v>
      </c>
      <c r="AZ39" s="116">
        <v>5.476321251871496E-3</v>
      </c>
      <c r="BA39" s="116">
        <v>4.5727295316400603E-3</v>
      </c>
      <c r="BB39" s="116">
        <v>5.2185114993671296E-3</v>
      </c>
      <c r="BC39" s="116">
        <v>6.9426755282408917E-3</v>
      </c>
      <c r="BE39" s="124" t="s">
        <v>579</v>
      </c>
      <c r="BF39" s="149">
        <f>SUM(BF$30:BF33)</f>
        <v>-0.16326361914902232</v>
      </c>
      <c r="BG39" s="149">
        <f>SUM(BG$30:BG33)</f>
        <v>-0.22647087592587281</v>
      </c>
      <c r="BH39" s="149">
        <f>SUM(BH$30:BH33)</f>
        <v>-0.1773853358960914</v>
      </c>
      <c r="BI39" s="149">
        <f>SUM(BI$30:BI33)</f>
        <v>-0.26002677707389316</v>
      </c>
      <c r="BJ39" s="125">
        <f>SUM(BJ$30:BJ33)</f>
        <v>-0.30535623356779956</v>
      </c>
    </row>
    <row r="40" spans="2:62">
      <c r="B40" s="74">
        <v>43503</v>
      </c>
      <c r="C40" s="117">
        <v>0.16496821733029141</v>
      </c>
      <c r="D40" s="117">
        <v>2.9068818817533051E-2</v>
      </c>
      <c r="E40" s="117">
        <v>0.42225444464334377</v>
      </c>
      <c r="F40" s="117">
        <v>3.304640045216415E-2</v>
      </c>
      <c r="G40" s="117">
        <v>2.412130214788602E-2</v>
      </c>
      <c r="H40" s="117">
        <v>1.8215778543724009E-2</v>
      </c>
      <c r="I40" s="117">
        <v>2.3835943293438071E-2</v>
      </c>
      <c r="J40" s="117">
        <v>0.1418230373013481</v>
      </c>
      <c r="K40" s="79">
        <v>0.85793021940432401</v>
      </c>
      <c r="L40" s="79">
        <v>1.514705985023846</v>
      </c>
      <c r="M40" s="79">
        <f t="shared" si="0"/>
        <v>2.3726362044281699</v>
      </c>
      <c r="N40" s="53"/>
      <c r="O40" s="74">
        <v>43868</v>
      </c>
      <c r="P40" s="116">
        <v>4.9951226642390677E-2</v>
      </c>
      <c r="Q40" s="116">
        <v>3.2563647789378751E-2</v>
      </c>
      <c r="R40" s="116">
        <v>0.46263246043823231</v>
      </c>
      <c r="S40" s="116">
        <v>3.304640045216415E-2</v>
      </c>
      <c r="T40" s="116">
        <v>2.922077264417669E-2</v>
      </c>
      <c r="U40" s="116">
        <v>1.9537114013682959E-2</v>
      </c>
      <c r="V40" s="116">
        <v>2.6817882900368639E-2</v>
      </c>
      <c r="W40" s="116">
        <v>0.14855533099776569</v>
      </c>
      <c r="X40" s="81">
        <v>0.80232483587815995</v>
      </c>
      <c r="Y40" s="81">
        <v>1.516505155435691</v>
      </c>
      <c r="Z40" s="81">
        <f t="shared" si="1"/>
        <v>2.318829991313851</v>
      </c>
      <c r="AC40" s="124" t="s">
        <v>577</v>
      </c>
      <c r="AD40" s="149">
        <f>SUM(AD$30:AD34)</f>
        <v>-9.9239533243969227</v>
      </c>
      <c r="AE40" s="149">
        <f>SUM(AE$30:AE34)</f>
        <v>-1.6834171714738813</v>
      </c>
      <c r="AF40" s="149">
        <f>SUM(AF$30:AF34)</f>
        <v>-17.236564446636297</v>
      </c>
      <c r="AG40" s="149">
        <f>SUM(AG$30:AG34)</f>
        <v>-2.2474481194268199</v>
      </c>
      <c r="AH40" s="149">
        <f>SUM(AH$30:AH34)</f>
        <v>-0.83901131870589429</v>
      </c>
      <c r="AI40" s="149">
        <f>SUM(AI$30:AI34)</f>
        <v>-0.6207595598722544</v>
      </c>
      <c r="AJ40" s="149">
        <f>SUM(AJ$30:AJ34)</f>
        <v>-1.0404970410069634</v>
      </c>
      <c r="AK40" s="149">
        <f>SUM(AK$30:AK34)</f>
        <v>-6.93265317139487</v>
      </c>
      <c r="AL40" s="149">
        <f>SUM(AL$30:AL34)</f>
        <v>-40.55226430716106</v>
      </c>
      <c r="AM40" s="149">
        <f>SUM(AM$30:AM34)</f>
        <v>-102.8069034830757</v>
      </c>
      <c r="AN40" s="125">
        <f>SUM(AN$30:AN34)</f>
        <v>-143.35916779023677</v>
      </c>
      <c r="AQ40" s="103">
        <v>43503</v>
      </c>
      <c r="AR40" s="118">
        <v>4.4986884695556034E-3</v>
      </c>
      <c r="AS40" s="118">
        <v>5.7408822728387057E-3</v>
      </c>
      <c r="AT40" s="118">
        <v>4.6401270224534774E-3</v>
      </c>
      <c r="AU40" s="118">
        <v>5.4400841323657551E-3</v>
      </c>
      <c r="AV40" s="118">
        <v>7.1204107124536809E-3</v>
      </c>
      <c r="AW40" s="53"/>
      <c r="AX40" s="74">
        <v>43868</v>
      </c>
      <c r="AY40" s="116">
        <v>4.4576328801206964E-3</v>
      </c>
      <c r="AZ40" s="116">
        <v>5.348611301185734E-3</v>
      </c>
      <c r="BA40" s="116">
        <v>4.3452544477962556E-3</v>
      </c>
      <c r="BB40" s="116">
        <v>5.5190200435468826E-3</v>
      </c>
      <c r="BC40" s="116">
        <v>7.2206149718591342E-3</v>
      </c>
      <c r="BE40" s="124" t="s">
        <v>577</v>
      </c>
      <c r="BF40" s="149">
        <f>SUM(BF$30:BF34)</f>
        <v>-0.28151496157151673</v>
      </c>
      <c r="BG40" s="149">
        <f>SUM(BG$30:BG34)</f>
        <v>-0.40333274975294164</v>
      </c>
      <c r="BH40" s="149">
        <f>SUM(BH$30:BH34)</f>
        <v>-0.2822767175002871</v>
      </c>
      <c r="BI40" s="149">
        <f>SUM(BI$30:BI34)</f>
        <v>-0.42552046487279549</v>
      </c>
      <c r="BJ40" s="125">
        <f>SUM(BJ$30:BJ34)</f>
        <v>-0.52725962813881333</v>
      </c>
    </row>
    <row r="41" spans="2:62">
      <c r="B41" s="74">
        <v>43504</v>
      </c>
      <c r="C41" s="117">
        <v>0.16480884212593661</v>
      </c>
      <c r="D41" s="117">
        <v>3.1941906577810687E-2</v>
      </c>
      <c r="E41" s="117">
        <v>0.44171356290304459</v>
      </c>
      <c r="F41" s="117">
        <v>2.2299666478241331E-2</v>
      </c>
      <c r="G41" s="117">
        <v>2.6431820276271091E-2</v>
      </c>
      <c r="H41" s="117">
        <v>1.7956243508655319E-2</v>
      </c>
      <c r="I41" s="117">
        <v>2.44858953394522E-2</v>
      </c>
      <c r="J41" s="117">
        <v>0.14141020488803491</v>
      </c>
      <c r="K41" s="79">
        <v>0.8835917920508809</v>
      </c>
      <c r="L41" s="79">
        <v>1.577196483005856</v>
      </c>
      <c r="M41" s="79">
        <f t="shared" si="0"/>
        <v>2.4607882750567369</v>
      </c>
      <c r="N41" s="53"/>
      <c r="O41" s="74">
        <v>43869</v>
      </c>
      <c r="P41" s="116">
        <v>5.4197054074601778E-2</v>
      </c>
      <c r="Q41" s="116">
        <v>3.2192197547041557E-2</v>
      </c>
      <c r="R41" s="116">
        <v>0.41761974148382242</v>
      </c>
      <c r="S41" s="116">
        <v>2.2299666478241331E-2</v>
      </c>
      <c r="T41" s="116">
        <v>2.6445453882626011E-2</v>
      </c>
      <c r="U41" s="116">
        <v>1.972163185944294E-2</v>
      </c>
      <c r="V41" s="116">
        <v>2.4600590875949339E-2</v>
      </c>
      <c r="W41" s="116">
        <v>0.12819261425736719</v>
      </c>
      <c r="X41" s="81">
        <v>0.72526895045909257</v>
      </c>
      <c r="Y41" s="81">
        <v>1.568274364490982</v>
      </c>
      <c r="Z41" s="81">
        <f t="shared" si="1"/>
        <v>2.2935433149500746</v>
      </c>
      <c r="AC41" s="124" t="s">
        <v>591</v>
      </c>
      <c r="AD41" s="149">
        <f>SUM(AD$30:AD35)</f>
        <v>-11.074935612827099</v>
      </c>
      <c r="AE41" s="149">
        <f>SUM(AE$30:AE35)</f>
        <v>-2.3233039235286372</v>
      </c>
      <c r="AF41" s="149">
        <f>SUM(AF$30:AF35)</f>
        <v>-24.922209773772142</v>
      </c>
      <c r="AG41" s="149">
        <f>SUM(AG$30:AG35)</f>
        <v>-3.0731134436778387</v>
      </c>
      <c r="AH41" s="149">
        <f>SUM(AH$30:AH35)</f>
        <v>-1.1911969253291246</v>
      </c>
      <c r="AI41" s="149">
        <f>SUM(AI$30:AI35)</f>
        <v>-0.95737620667347367</v>
      </c>
      <c r="AJ41" s="149">
        <f>SUM(AJ$30:AJ35)</f>
        <v>-1.4828903345705899</v>
      </c>
      <c r="AK41" s="149">
        <f>SUM(AK$30:AK35)</f>
        <v>-9.7674441494952084</v>
      </c>
      <c r="AL41" s="149">
        <f>SUM(AL$30:AL35)</f>
        <v>-54.820430524121278</v>
      </c>
      <c r="AM41" s="149">
        <f>SUM(AM$30:AM35)</f>
        <v>-145.99258168248616</v>
      </c>
      <c r="AN41" s="125">
        <f>SUM(AN$30:AN35)</f>
        <v>-200.81301220660745</v>
      </c>
      <c r="AQ41" s="103">
        <v>43504</v>
      </c>
      <c r="AR41" s="118">
        <v>4.3703544444923742E-3</v>
      </c>
      <c r="AS41" s="118">
        <v>6.0616642440541662E-3</v>
      </c>
      <c r="AT41" s="118">
        <v>4.7388952779963906E-3</v>
      </c>
      <c r="AU41" s="118">
        <v>5.81498388713009E-3</v>
      </c>
      <c r="AV41" s="118">
        <v>7.5169708690544651E-3</v>
      </c>
      <c r="AW41" s="53"/>
      <c r="AX41" s="74">
        <v>43869</v>
      </c>
      <c r="AY41" s="116">
        <v>2.09578311382059E-3</v>
      </c>
      <c r="AZ41" s="116">
        <v>3.648046373206744E-3</v>
      </c>
      <c r="BA41" s="116">
        <v>2.448320131623551E-3</v>
      </c>
      <c r="BB41" s="116">
        <v>4.0864939050108511E-3</v>
      </c>
      <c r="BC41" s="116">
        <v>6.1643676476716494E-3</v>
      </c>
      <c r="BE41" s="124" t="s">
        <v>591</v>
      </c>
      <c r="BF41" s="149">
        <f>SUM(BF$30:BF35)</f>
        <v>-0.38475893816065893</v>
      </c>
      <c r="BG41" s="149">
        <f>SUM(BG$30:BG35)</f>
        <v>-0.55370377258015668</v>
      </c>
      <c r="BH41" s="149">
        <f>SUM(BH$30:BH35)</f>
        <v>-0.36259389838401607</v>
      </c>
      <c r="BI41" s="149">
        <f>SUM(BI$30:BI35)</f>
        <v>-0.58615753611791188</v>
      </c>
      <c r="BJ41" s="125">
        <f>SUM(BJ$30:BJ35)</f>
        <v>-0.73858660278937793</v>
      </c>
    </row>
    <row r="42" spans="2:62">
      <c r="B42" s="74">
        <v>43505</v>
      </c>
      <c r="C42" s="117">
        <v>0.1703537104989051</v>
      </c>
      <c r="D42" s="117">
        <v>2.867326898389597E-2</v>
      </c>
      <c r="E42" s="117">
        <v>0.3766389885127982</v>
      </c>
      <c r="F42" s="117">
        <v>2.4185324513400469E-2</v>
      </c>
      <c r="G42" s="117">
        <v>2.3641927699846139E-2</v>
      </c>
      <c r="H42" s="117">
        <v>1.7384600656531499E-2</v>
      </c>
      <c r="I42" s="117">
        <v>2.2207463818829491E-2</v>
      </c>
      <c r="J42" s="117">
        <v>0.1249388671652098</v>
      </c>
      <c r="K42" s="79">
        <v>0.78599436756369712</v>
      </c>
      <c r="L42" s="79">
        <v>1.616800712830611</v>
      </c>
      <c r="M42" s="79">
        <f t="shared" si="0"/>
        <v>2.4027950803943083</v>
      </c>
      <c r="N42" s="53"/>
      <c r="O42" s="74">
        <v>43870</v>
      </c>
      <c r="P42" s="116">
        <v>7.1236802703355279E-2</v>
      </c>
      <c r="Q42" s="116">
        <v>3.1736097543006193E-2</v>
      </c>
      <c r="R42" s="116">
        <v>0.37479932676361988</v>
      </c>
      <c r="S42" s="116">
        <v>2.4185324513400469E-2</v>
      </c>
      <c r="T42" s="116">
        <v>2.634498661103743E-2</v>
      </c>
      <c r="U42" s="116">
        <v>1.959615737555169E-2</v>
      </c>
      <c r="V42" s="116">
        <v>2.2873263005941662E-2</v>
      </c>
      <c r="W42" s="116">
        <v>0.13583444112750881</v>
      </c>
      <c r="X42" s="81">
        <v>0.7066063996434212</v>
      </c>
      <c r="Y42" s="81">
        <v>1.492990230407288</v>
      </c>
      <c r="Z42" s="81">
        <f t="shared" si="1"/>
        <v>2.199596630050709</v>
      </c>
      <c r="AC42" s="126" t="s">
        <v>592</v>
      </c>
      <c r="AD42" s="127">
        <f>SUM(AD$30:AD36)</f>
        <v>-11.832038727741825</v>
      </c>
      <c r="AE42" s="127">
        <f>SUM(AE$30:AE36)</f>
        <v>-2.9685157390623331</v>
      </c>
      <c r="AF42" s="127">
        <f>SUM(AF$30:AF36)</f>
        <v>-31.057729649690415</v>
      </c>
      <c r="AG42" s="127">
        <f>SUM(AG$30:AG36)</f>
        <v>-3.6129775299472842</v>
      </c>
      <c r="AH42" s="127">
        <f>SUM(AH$30:AH36)</f>
        <v>-1.2948842605767146</v>
      </c>
      <c r="AI42" s="127">
        <f>SUM(AI$30:AI36)</f>
        <v>-1.1742721594051178</v>
      </c>
      <c r="AJ42" s="127">
        <f>SUM(AJ$30:AJ36)</f>
        <v>-1.9775766833643167</v>
      </c>
      <c r="AK42" s="127">
        <f>SUM(AK$30:AK36)</f>
        <v>-12.337788317471047</v>
      </c>
      <c r="AL42" s="127">
        <f>SUM(AL$30:AL36)</f>
        <v>-66.283743221506214</v>
      </c>
      <c r="AM42" s="127">
        <f>SUM(AM$30:AM36)</f>
        <v>-188.26256787544293</v>
      </c>
      <c r="AN42" s="128">
        <f>SUM(AN$30:AN36)</f>
        <v>-254.54631109694913</v>
      </c>
      <c r="AQ42" s="103">
        <v>43505</v>
      </c>
      <c r="AR42" s="118">
        <v>1.99602560298392E-3</v>
      </c>
      <c r="AS42" s="118">
        <v>3.4746705885313292E-3</v>
      </c>
      <c r="AT42" s="118">
        <v>2.4630259685656419E-3</v>
      </c>
      <c r="AU42" s="118">
        <v>4.2737936475825229E-3</v>
      </c>
      <c r="AV42" s="118">
        <v>6.2076168338187051E-3</v>
      </c>
      <c r="AW42" s="53"/>
      <c r="AX42" s="74">
        <v>43870</v>
      </c>
      <c r="AY42" s="116">
        <v>1.350385850976578E-3</v>
      </c>
      <c r="AZ42" s="116">
        <v>4.0774047684157466E-3</v>
      </c>
      <c r="BA42" s="116">
        <v>1.732612922960997E-3</v>
      </c>
      <c r="BB42" s="116">
        <v>4.828710233985632E-3</v>
      </c>
      <c r="BC42" s="116">
        <v>7.2369835253097894E-3</v>
      </c>
      <c r="BE42" s="126" t="s">
        <v>592</v>
      </c>
      <c r="BF42" s="127">
        <f>SUM(BF$30:BF36)</f>
        <v>-0.47396836767950523</v>
      </c>
      <c r="BG42" s="127">
        <f>SUM(BG$30:BG36)</f>
        <v>-0.63478076934324856</v>
      </c>
      <c r="BH42" s="127">
        <f>SUM(BH$30:BH36)</f>
        <v>-0.43242982576379807</v>
      </c>
      <c r="BI42" s="127">
        <f>SUM(BI$30:BI36)</f>
        <v>-0.68455432704254915</v>
      </c>
      <c r="BJ42" s="128">
        <f>SUM(BJ$30:BJ36)</f>
        <v>-0.85866541220161363</v>
      </c>
    </row>
    <row r="43" spans="2:62">
      <c r="B43" s="74">
        <v>43506</v>
      </c>
      <c r="C43" s="117">
        <v>0.17219927444466229</v>
      </c>
      <c r="D43" s="117">
        <v>3.0102273626273979E-2</v>
      </c>
      <c r="E43" s="117">
        <v>0.34631420137231772</v>
      </c>
      <c r="F43" s="117">
        <v>2.9265329301523719E-2</v>
      </c>
      <c r="G43" s="117">
        <v>2.425657462393907E-2</v>
      </c>
      <c r="H43" s="117">
        <v>1.837006378593101E-2</v>
      </c>
      <c r="I43" s="117">
        <v>1.9621504031010931E-2</v>
      </c>
      <c r="J43" s="117">
        <v>0.13272428419325569</v>
      </c>
      <c r="K43" s="79">
        <v>0.77101376475712835</v>
      </c>
      <c r="L43" s="79">
        <v>1.621582904554816</v>
      </c>
      <c r="M43" s="79">
        <f t="shared" si="0"/>
        <v>2.3925966693119443</v>
      </c>
      <c r="N43" s="53"/>
      <c r="O43" s="74">
        <v>43871</v>
      </c>
      <c r="P43" s="116">
        <v>4.4430724571897173E-2</v>
      </c>
      <c r="Q43" s="116">
        <v>3.2297782031019247E-2</v>
      </c>
      <c r="R43" s="116">
        <v>0.44320171829687321</v>
      </c>
      <c r="S43" s="116">
        <v>2.9265329301523719E-2</v>
      </c>
      <c r="T43" s="116">
        <v>2.755588192044002E-2</v>
      </c>
      <c r="U43" s="116">
        <v>1.9686153955656701E-2</v>
      </c>
      <c r="V43" s="116">
        <v>2.4235723412437789E-2</v>
      </c>
      <c r="W43" s="116">
        <v>0.1488830024156127</v>
      </c>
      <c r="X43" s="81">
        <v>0.76955631590546036</v>
      </c>
      <c r="Y43" s="81">
        <v>1.4361526495713699</v>
      </c>
      <c r="Z43" s="81">
        <f t="shared" si="1"/>
        <v>2.2057089654768305</v>
      </c>
      <c r="AQ43" s="103">
        <v>43506</v>
      </c>
      <c r="AR43" s="118">
        <v>3.1185635441613188E-3</v>
      </c>
      <c r="AS43" s="118">
        <v>4.1152936668528914E-3</v>
      </c>
      <c r="AT43" s="118">
        <v>2.9997999487199009E-3</v>
      </c>
      <c r="AU43" s="118">
        <v>4.8859617187439926E-3</v>
      </c>
      <c r="AV43" s="118">
        <v>7.1715330821290751E-3</v>
      </c>
      <c r="AW43" s="53"/>
      <c r="AX43" s="74">
        <v>43871</v>
      </c>
      <c r="AY43" s="116">
        <v>4.0933038853426624E-3</v>
      </c>
      <c r="AZ43" s="116">
        <v>5.4954347490436756E-3</v>
      </c>
      <c r="BA43" s="116">
        <v>1.4861430449950169E-3</v>
      </c>
      <c r="BB43" s="116">
        <v>5.4528592370347044E-3</v>
      </c>
      <c r="BC43" s="116">
        <v>7.2400113390584109E-3</v>
      </c>
    </row>
    <row r="44" spans="2:62">
      <c r="B44" s="74">
        <v>43507</v>
      </c>
      <c r="C44" s="117">
        <v>0.17196970784836141</v>
      </c>
      <c r="D44" s="117">
        <v>3.090676454072365E-2</v>
      </c>
      <c r="E44" s="117">
        <v>0.40848954598005571</v>
      </c>
      <c r="F44" s="117">
        <v>2.9479542736539861E-2</v>
      </c>
      <c r="G44" s="117">
        <v>2.5664400919036039E-2</v>
      </c>
      <c r="H44" s="117">
        <v>1.862253748754273E-2</v>
      </c>
      <c r="I44" s="117">
        <v>2.3453962787331091E-2</v>
      </c>
      <c r="J44" s="117">
        <v>0.14162554779490871</v>
      </c>
      <c r="K44" s="79">
        <v>0.85430572650118275</v>
      </c>
      <c r="L44" s="79">
        <v>1.544094016948119</v>
      </c>
      <c r="M44" s="79">
        <f t="shared" si="0"/>
        <v>2.3983997434493016</v>
      </c>
      <c r="N44" s="53"/>
      <c r="O44" s="74">
        <v>43872</v>
      </c>
      <c r="P44" s="116">
        <v>3.2635222020393352E-2</v>
      </c>
      <c r="Q44" s="116">
        <v>3.1352349743375002E-2</v>
      </c>
      <c r="R44" s="116">
        <v>0.44038326904540459</v>
      </c>
      <c r="S44" s="116">
        <v>2.9479542736539861E-2</v>
      </c>
      <c r="T44" s="116">
        <v>2.642499233657656E-2</v>
      </c>
      <c r="U44" s="116">
        <v>1.96390542519367E-2</v>
      </c>
      <c r="V44" s="116">
        <v>2.4917098463682629E-2</v>
      </c>
      <c r="W44" s="116">
        <v>0.14682076910311789</v>
      </c>
      <c r="X44" s="81">
        <v>0.75165229770102648</v>
      </c>
      <c r="Y44" s="81">
        <v>1.366185067522065</v>
      </c>
      <c r="Z44" s="81">
        <f t="shared" si="1"/>
        <v>2.1178373652230915</v>
      </c>
      <c r="AC44" s="88" t="s">
        <v>558</v>
      </c>
      <c r="AD44" s="82" t="s">
        <v>438</v>
      </c>
      <c r="AE44" s="84" t="s">
        <v>422</v>
      </c>
      <c r="AF44" s="84" t="s">
        <v>531</v>
      </c>
      <c r="AG44" s="84" t="s">
        <v>282</v>
      </c>
      <c r="AH44" s="82" t="s">
        <v>529</v>
      </c>
      <c r="AI44" s="82" t="s">
        <v>473</v>
      </c>
      <c r="AJ44" s="82" t="s">
        <v>134</v>
      </c>
      <c r="AK44" s="82" t="s">
        <v>533</v>
      </c>
      <c r="AL44" s="82" t="s">
        <v>516</v>
      </c>
      <c r="AM44" s="82" t="s">
        <v>559</v>
      </c>
      <c r="AN44" s="135" t="s">
        <v>570</v>
      </c>
      <c r="AQ44" s="103">
        <v>43507</v>
      </c>
      <c r="AR44" s="118">
        <v>4.6178918243656589E-3</v>
      </c>
      <c r="AS44" s="118">
        <v>5.5635789899967222E-3</v>
      </c>
      <c r="AT44" s="118">
        <v>4.6320478276969026E-3</v>
      </c>
      <c r="AU44" s="118">
        <v>5.6106897562133102E-3</v>
      </c>
      <c r="AV44" s="118">
        <v>7.2824618188793494E-3</v>
      </c>
      <c r="AW44" s="53"/>
      <c r="AX44" s="74">
        <v>43872</v>
      </c>
      <c r="AY44" s="116">
        <v>3.7707564962222678E-3</v>
      </c>
      <c r="AZ44" s="116">
        <v>5.431889295826769E-3</v>
      </c>
      <c r="BA44" s="116">
        <v>4.09758488861851E-3</v>
      </c>
      <c r="BB44" s="116">
        <v>4.7873186827766768E-3</v>
      </c>
      <c r="BC44" s="116">
        <v>6.1322837946502888E-3</v>
      </c>
      <c r="BE44" s="88" t="s">
        <v>558</v>
      </c>
      <c r="BF44" s="82" t="s">
        <v>580</v>
      </c>
      <c r="BG44" s="84" t="s">
        <v>296</v>
      </c>
      <c r="BH44" s="84" t="s">
        <v>288</v>
      </c>
      <c r="BI44" s="84" t="s">
        <v>312</v>
      </c>
      <c r="BJ44" s="135" t="s">
        <v>292</v>
      </c>
    </row>
    <row r="45" spans="2:62">
      <c r="B45" s="74">
        <v>43508</v>
      </c>
      <c r="C45" s="117">
        <v>0.17277935879156001</v>
      </c>
      <c r="D45" s="117">
        <v>2.8413931210294611E-2</v>
      </c>
      <c r="E45" s="117">
        <v>0.38665939115309927</v>
      </c>
      <c r="F45" s="117">
        <v>3.1284981824883727E-2</v>
      </c>
      <c r="G45" s="117">
        <v>2.2880184007997E-2</v>
      </c>
      <c r="H45" s="117">
        <v>1.8231069219856021E-2</v>
      </c>
      <c r="I45" s="117">
        <v>2.386471970242764E-2</v>
      </c>
      <c r="J45" s="117">
        <v>0.13696694439078261</v>
      </c>
      <c r="K45" s="79">
        <v>0.82086185497527542</v>
      </c>
      <c r="L45" s="79">
        <v>1.466597531812643</v>
      </c>
      <c r="M45" s="79">
        <f t="shared" si="0"/>
        <v>2.2874593867879183</v>
      </c>
      <c r="N45" s="53"/>
      <c r="O45" s="74">
        <v>43873</v>
      </c>
      <c r="P45" s="116">
        <v>3.088379199928654E-2</v>
      </c>
      <c r="Q45" s="116">
        <v>3.2183336141778408E-2</v>
      </c>
      <c r="R45" s="116">
        <v>0.44024411236352778</v>
      </c>
      <c r="S45" s="116">
        <v>3.1284981824883727E-2</v>
      </c>
      <c r="T45" s="116">
        <v>2.5523115835020219E-2</v>
      </c>
      <c r="U45" s="116">
        <v>1.9265740591221759E-2</v>
      </c>
      <c r="V45" s="116">
        <v>2.521923446084709E-2</v>
      </c>
      <c r="W45" s="116">
        <v>0.14676780928037811</v>
      </c>
      <c r="X45" s="81">
        <v>0.75137212249694341</v>
      </c>
      <c r="Y45" s="81">
        <v>1.394259617097573</v>
      </c>
      <c r="Z45" s="81">
        <f t="shared" si="1"/>
        <v>2.1456317395945161</v>
      </c>
      <c r="AC45" s="89" t="s">
        <v>534</v>
      </c>
      <c r="AD45" s="150">
        <f t="shared" ref="AD45:AN51" si="5">AD30/AD4</f>
        <v>2.4246111284392621E-2</v>
      </c>
      <c r="AE45" s="150">
        <f t="shared" si="5"/>
        <v>4.4100753794845127E-2</v>
      </c>
      <c r="AF45" s="150">
        <f t="shared" si="5"/>
        <v>8.4675879812274993E-2</v>
      </c>
      <c r="AG45" s="150">
        <f t="shared" si="5"/>
        <v>0</v>
      </c>
      <c r="AH45" s="150">
        <f t="shared" si="5"/>
        <v>0.14413986855725014</v>
      </c>
      <c r="AI45" s="150">
        <f t="shared" si="5"/>
        <v>7.2489962868634128E-2</v>
      </c>
      <c r="AJ45" s="150">
        <f t="shared" si="5"/>
        <v>6.4267310063229999E-2</v>
      </c>
      <c r="AK45" s="150">
        <f t="shared" si="5"/>
        <v>7.9476564449399406E-2</v>
      </c>
      <c r="AL45" s="150">
        <f t="shared" si="5"/>
        <v>6.8317842778377602E-2</v>
      </c>
      <c r="AM45" s="150">
        <f t="shared" si="5"/>
        <v>3.6797000749324835E-2</v>
      </c>
      <c r="AN45" s="119">
        <f t="shared" si="5"/>
        <v>4.7571913666085444E-2</v>
      </c>
      <c r="AQ45" s="103">
        <v>43508</v>
      </c>
      <c r="AR45" s="118">
        <v>4.1087584175061222E-3</v>
      </c>
      <c r="AS45" s="118">
        <v>5.2740519546840116E-3</v>
      </c>
      <c r="AT45" s="118">
        <v>4.6553588835418214E-3</v>
      </c>
      <c r="AU45" s="118">
        <v>4.9679740260084549E-3</v>
      </c>
      <c r="AV45" s="118">
        <v>6.3533709600578046E-3</v>
      </c>
      <c r="AW45" s="53"/>
      <c r="AX45" s="74">
        <v>43873</v>
      </c>
      <c r="AY45" s="116">
        <v>4.1159888134523056E-3</v>
      </c>
      <c r="AZ45" s="116">
        <v>5.9141089743350774E-3</v>
      </c>
      <c r="BA45" s="116">
        <v>4.4039411037550104E-3</v>
      </c>
      <c r="BB45" s="116">
        <v>4.9450279039108241E-3</v>
      </c>
      <c r="BC45" s="116">
        <v>6.440206845561916E-3</v>
      </c>
      <c r="BE45" s="89" t="s">
        <v>534</v>
      </c>
      <c r="BF45" s="150">
        <f t="shared" ref="BF45:BJ51" si="6">BF30/BF4</f>
        <v>-2.0184483873032986E-2</v>
      </c>
      <c r="BG45" s="150">
        <f t="shared" si="6"/>
        <v>5.1754154236992561E-2</v>
      </c>
      <c r="BH45" s="150">
        <f t="shared" si="6"/>
        <v>-4.6373781245859891E-2</v>
      </c>
      <c r="BI45" s="150">
        <f t="shared" si="6"/>
        <v>-2.6725381504623929E-3</v>
      </c>
      <c r="BJ45" s="119">
        <f t="shared" si="6"/>
        <v>-1.0346158704659707E-2</v>
      </c>
    </row>
    <row r="46" spans="2:62">
      <c r="B46" s="74">
        <v>43509</v>
      </c>
      <c r="C46" s="117">
        <v>0.16785054032455241</v>
      </c>
      <c r="D46" s="117">
        <v>3.1084065428080721E-2</v>
      </c>
      <c r="E46" s="117">
        <v>0.40794100729904947</v>
      </c>
      <c r="F46" s="117">
        <v>3.2713315431579279E-2</v>
      </c>
      <c r="G46" s="117">
        <v>2.4125668232150801E-2</v>
      </c>
      <c r="H46" s="117">
        <v>1.831119821009974E-2</v>
      </c>
      <c r="I46" s="117">
        <v>2.376615226578048E-2</v>
      </c>
      <c r="J46" s="117">
        <v>0.1349389184004513</v>
      </c>
      <c r="K46" s="79">
        <v>0.83996691777189192</v>
      </c>
      <c r="L46" s="79">
        <v>1.461456064470672</v>
      </c>
      <c r="M46" s="79">
        <f t="shared" si="0"/>
        <v>2.3014229822425638</v>
      </c>
      <c r="N46" s="53"/>
      <c r="O46" s="74">
        <v>43874</v>
      </c>
      <c r="P46" s="116">
        <v>2.617496723664188E-2</v>
      </c>
      <c r="Q46" s="116">
        <v>3.204374964342295E-2</v>
      </c>
      <c r="R46" s="116">
        <v>0.46023731637660659</v>
      </c>
      <c r="S46" s="116">
        <v>3.2713315431579279E-2</v>
      </c>
      <c r="T46" s="116">
        <v>2.6804010054665039E-2</v>
      </c>
      <c r="U46" s="116">
        <v>1.9148457976187139E-2</v>
      </c>
      <c r="V46" s="116">
        <v>2.543768608696061E-2</v>
      </c>
      <c r="W46" s="116">
        <v>0.1475600191984045</v>
      </c>
      <c r="X46" s="81">
        <v>0.77011952200446798</v>
      </c>
      <c r="Y46" s="81">
        <v>1.443176741556504</v>
      </c>
      <c r="Z46" s="81">
        <f t="shared" si="1"/>
        <v>2.2132962635609719</v>
      </c>
      <c r="AC46" s="89" t="s">
        <v>535</v>
      </c>
      <c r="AD46" s="150">
        <f t="shared" si="5"/>
        <v>-0.71159431585819011</v>
      </c>
      <c r="AE46" s="150">
        <f t="shared" si="5"/>
        <v>0.11571023898098626</v>
      </c>
      <c r="AF46" s="150">
        <f t="shared" si="5"/>
        <v>0.12078276088749772</v>
      </c>
      <c r="AG46" s="150">
        <f t="shared" si="5"/>
        <v>2.6727209542126488E-2</v>
      </c>
      <c r="AH46" s="150">
        <f t="shared" si="5"/>
        <v>0.13059968766749497</v>
      </c>
      <c r="AI46" s="150">
        <f t="shared" si="5"/>
        <v>0.10303796510571886</v>
      </c>
      <c r="AJ46" s="150">
        <f t="shared" si="5"/>
        <v>9.5396885076836857E-2</v>
      </c>
      <c r="AK46" s="150">
        <f t="shared" si="5"/>
        <v>9.2127936530711871E-2</v>
      </c>
      <c r="AL46" s="150">
        <f t="shared" si="5"/>
        <v>-5.3927725262416751E-2</v>
      </c>
      <c r="AM46" s="150">
        <f t="shared" si="5"/>
        <v>-3.0077041487099183E-2</v>
      </c>
      <c r="AN46" s="119">
        <f t="shared" si="5"/>
        <v>-3.8367564652592841E-2</v>
      </c>
      <c r="AQ46" s="103">
        <v>43509</v>
      </c>
      <c r="AR46" s="118">
        <v>4.082182748736121E-3</v>
      </c>
      <c r="AS46" s="118">
        <v>5.3556005326395621E-3</v>
      </c>
      <c r="AT46" s="118">
        <v>4.7943825686414254E-3</v>
      </c>
      <c r="AU46" s="118">
        <v>5.1924506592288273E-3</v>
      </c>
      <c r="AV46" s="118">
        <v>6.8170831477746274E-3</v>
      </c>
      <c r="AW46" s="53"/>
      <c r="AX46" s="74">
        <v>43874</v>
      </c>
      <c r="AY46" s="116">
        <v>4.2004510992921474E-3</v>
      </c>
      <c r="AZ46" s="116">
        <v>5.6561549396571117E-3</v>
      </c>
      <c r="BA46" s="116">
        <v>4.6490402759956206E-3</v>
      </c>
      <c r="BB46" s="116">
        <v>5.3194578678513356E-3</v>
      </c>
      <c r="BC46" s="116">
        <v>6.9101164846523356E-3</v>
      </c>
      <c r="BE46" s="89" t="s">
        <v>535</v>
      </c>
      <c r="BF46" s="150">
        <f t="shared" si="6"/>
        <v>-1.6061948897659235E-2</v>
      </c>
      <c r="BG46" s="150">
        <f t="shared" si="6"/>
        <v>6.2235344805644188E-2</v>
      </c>
      <c r="BH46" s="150">
        <f t="shared" si="6"/>
        <v>-8.1792836978436381E-2</v>
      </c>
      <c r="BI46" s="150">
        <f t="shared" si="6"/>
        <v>-8.91406236459448E-3</v>
      </c>
      <c r="BJ46" s="119">
        <f t="shared" si="6"/>
        <v>3.1716107038121437E-2</v>
      </c>
    </row>
    <row r="47" spans="2:62">
      <c r="B47" s="74">
        <v>43510</v>
      </c>
      <c r="C47" s="117">
        <v>0.16013685461783461</v>
      </c>
      <c r="D47" s="117">
        <v>2.833331365432289E-2</v>
      </c>
      <c r="E47" s="117">
        <v>0.44869107936052038</v>
      </c>
      <c r="F47" s="117">
        <v>3.4138017237162199E-2</v>
      </c>
      <c r="G47" s="117">
        <v>2.5141702654789429E-2</v>
      </c>
      <c r="H47" s="117">
        <v>1.815226928027806E-2</v>
      </c>
      <c r="I47" s="117">
        <v>2.4206502608626342E-2</v>
      </c>
      <c r="J47" s="117">
        <v>0.1423925483353532</v>
      </c>
      <c r="K47" s="79">
        <v>0.88009105808928023</v>
      </c>
      <c r="L47" s="79">
        <v>1.558059816902561</v>
      </c>
      <c r="M47" s="79">
        <f t="shared" si="0"/>
        <v>2.438150874991841</v>
      </c>
      <c r="N47" s="53"/>
      <c r="O47" s="74">
        <v>43875</v>
      </c>
      <c r="P47" s="116">
        <v>3.0461308982475739E-2</v>
      </c>
      <c r="Q47" s="116">
        <v>3.2359785208639233E-2</v>
      </c>
      <c r="R47" s="116">
        <v>0.51562233509714472</v>
      </c>
      <c r="S47" s="116">
        <v>3.4138017237162199E-2</v>
      </c>
      <c r="T47" s="116">
        <v>2.8656656824084761E-2</v>
      </c>
      <c r="U47" s="116">
        <v>1.964152764671194E-2</v>
      </c>
      <c r="V47" s="116">
        <v>2.5831508525489891E-2</v>
      </c>
      <c r="W47" s="116">
        <v>0.15108334546569971</v>
      </c>
      <c r="X47" s="81">
        <v>0.83779448498740838</v>
      </c>
      <c r="Y47" s="81">
        <v>1.524390696321428</v>
      </c>
      <c r="Z47" s="81">
        <f t="shared" si="1"/>
        <v>2.3621851813088366</v>
      </c>
      <c r="AC47" s="89" t="s">
        <v>536</v>
      </c>
      <c r="AD47" s="150">
        <f t="shared" si="5"/>
        <v>-0.56362927385933115</v>
      </c>
      <c r="AE47" s="150">
        <f t="shared" si="5"/>
        <v>-0.18823602961790223</v>
      </c>
      <c r="AF47" s="150">
        <f t="shared" si="5"/>
        <v>-0.13176139046814997</v>
      </c>
      <c r="AG47" s="150">
        <f t="shared" si="5"/>
        <v>-0.44623256166261221</v>
      </c>
      <c r="AH47" s="150">
        <f t="shared" si="5"/>
        <v>6.1423190797797442E-2</v>
      </c>
      <c r="AI47" s="150">
        <f t="shared" si="5"/>
        <v>-3.9802838412331745E-2</v>
      </c>
      <c r="AJ47" s="150">
        <f t="shared" si="5"/>
        <v>-0.18333786234739108</v>
      </c>
      <c r="AK47" s="150">
        <f t="shared" si="5"/>
        <v>-0.20304946723659181</v>
      </c>
      <c r="AL47" s="150">
        <f t="shared" si="5"/>
        <v>-0.22655730554542236</v>
      </c>
      <c r="AM47" s="150">
        <f t="shared" si="5"/>
        <v>-0.39462664313676071</v>
      </c>
      <c r="AN47" s="119">
        <f t="shared" si="5"/>
        <v>-0.33613801072520882</v>
      </c>
      <c r="AQ47" s="103">
        <v>43510</v>
      </c>
      <c r="AR47" s="118">
        <v>4.3260685090464532E-3</v>
      </c>
      <c r="AS47" s="118">
        <v>5.3933671249331329E-3</v>
      </c>
      <c r="AT47" s="118">
        <v>5.0722514759764283E-3</v>
      </c>
      <c r="AU47" s="118">
        <v>5.3959985819913084E-3</v>
      </c>
      <c r="AV47" s="118">
        <v>6.8821732323066792E-3</v>
      </c>
      <c r="AW47" s="53"/>
      <c r="AX47" s="74">
        <v>43875</v>
      </c>
      <c r="AY47" s="116">
        <v>4.2656565780009696E-3</v>
      </c>
      <c r="AZ47" s="116">
        <v>6.1179217208658836E-3</v>
      </c>
      <c r="BA47" s="116">
        <v>4.3732779731211003E-3</v>
      </c>
      <c r="BB47" s="116">
        <v>5.7356805538889503E-3</v>
      </c>
      <c r="BC47" s="116">
        <v>7.6329822746063281E-3</v>
      </c>
      <c r="BE47" s="89" t="s">
        <v>536</v>
      </c>
      <c r="BF47" s="150">
        <f t="shared" si="6"/>
        <v>-0.39551168483195259</v>
      </c>
      <c r="BG47" s="150">
        <f t="shared" si="6"/>
        <v>-0.41617439021926528</v>
      </c>
      <c r="BH47" s="150">
        <f t="shared" si="6"/>
        <v>-0.46052777990182764</v>
      </c>
      <c r="BI47" s="150">
        <f t="shared" si="6"/>
        <v>-0.65230103544509521</v>
      </c>
      <c r="BJ47" s="119">
        <f t="shared" si="6"/>
        <v>-0.41092234410390938</v>
      </c>
    </row>
    <row r="48" spans="2:62">
      <c r="B48" s="74">
        <v>43511</v>
      </c>
      <c r="C48" s="117">
        <v>0.1670787792139172</v>
      </c>
      <c r="D48" s="117">
        <v>3.0027254193183039E-2</v>
      </c>
      <c r="E48" s="117">
        <v>0.46808225759981359</v>
      </c>
      <c r="F48" s="117">
        <v>2.2871626127107528E-2</v>
      </c>
      <c r="G48" s="117">
        <v>2.7480359033657271E-2</v>
      </c>
      <c r="H48" s="117">
        <v>1.837389421916772E-2</v>
      </c>
      <c r="I48" s="117">
        <v>2.3833597725531879E-2</v>
      </c>
      <c r="J48" s="117">
        <v>0.14141902339326681</v>
      </c>
      <c r="K48" s="79">
        <v>0.91108265675847855</v>
      </c>
      <c r="L48" s="79">
        <v>1.6283605193878321</v>
      </c>
      <c r="M48" s="79">
        <f t="shared" si="0"/>
        <v>2.5394431761463108</v>
      </c>
      <c r="N48" s="53"/>
      <c r="O48" s="74">
        <v>43876</v>
      </c>
      <c r="P48" s="116">
        <v>3.2663606299301137E-2</v>
      </c>
      <c r="Q48" s="116">
        <v>3.2017179505367012E-2</v>
      </c>
      <c r="R48" s="116">
        <v>0.43526008297682062</v>
      </c>
      <c r="S48" s="116">
        <v>2.2871626127107528E-2</v>
      </c>
      <c r="T48" s="116">
        <v>2.645771369031634E-2</v>
      </c>
      <c r="U48" s="116">
        <v>1.9609054331449959E-2</v>
      </c>
      <c r="V48" s="116">
        <v>2.3640279405004891E-2</v>
      </c>
      <c r="W48" s="116">
        <v>0.1296587849403501</v>
      </c>
      <c r="X48" s="81">
        <v>0.72217832727571751</v>
      </c>
      <c r="Y48" s="81">
        <v>1.5498111105199941</v>
      </c>
      <c r="Z48" s="81">
        <f t="shared" si="1"/>
        <v>2.2719894377957117</v>
      </c>
      <c r="AC48" s="89" t="s">
        <v>537</v>
      </c>
      <c r="AD48" s="150">
        <f t="shared" si="5"/>
        <v>-0.51722740097398778</v>
      </c>
      <c r="AE48" s="150">
        <f t="shared" si="5"/>
        <v>-0.98572753119793699</v>
      </c>
      <c r="AF48" s="150">
        <f t="shared" si="5"/>
        <v>-0.65420850191022673</v>
      </c>
      <c r="AG48" s="150">
        <f t="shared" si="5"/>
        <v>-0.90919559885438772</v>
      </c>
      <c r="AH48" s="150">
        <f t="shared" si="5"/>
        <v>-0.65599136573512595</v>
      </c>
      <c r="AI48" s="150">
        <f t="shared" si="5"/>
        <v>-0.47298238614064969</v>
      </c>
      <c r="AJ48" s="150">
        <f t="shared" si="5"/>
        <v>-0.87748865145341448</v>
      </c>
      <c r="AK48" s="150">
        <f t="shared" si="5"/>
        <v>-0.80491879481498185</v>
      </c>
      <c r="AL48" s="150">
        <f t="shared" si="5"/>
        <v>-0.67601716912548904</v>
      </c>
      <c r="AM48" s="150">
        <f t="shared" si="5"/>
        <v>-0.83549290857363401</v>
      </c>
      <c r="AN48" s="119">
        <f t="shared" si="5"/>
        <v>-0.78137985851828973</v>
      </c>
      <c r="AQ48" s="103">
        <v>43511</v>
      </c>
      <c r="AR48" s="118">
        <v>4.4689228242248647E-3</v>
      </c>
      <c r="AS48" s="118">
        <v>5.9277814026289571E-3</v>
      </c>
      <c r="AT48" s="118">
        <v>4.8460351745903806E-3</v>
      </c>
      <c r="AU48" s="118">
        <v>5.7337848293925282E-3</v>
      </c>
      <c r="AV48" s="118">
        <v>7.6047823313402426E-3</v>
      </c>
      <c r="AW48" s="53"/>
      <c r="AX48" s="74">
        <v>43876</v>
      </c>
      <c r="AY48" s="116">
        <v>1.653432749537276E-3</v>
      </c>
      <c r="AZ48" s="116">
        <v>3.9611798318053663E-3</v>
      </c>
      <c r="BA48" s="116">
        <v>2.355263999125915E-3</v>
      </c>
      <c r="BB48" s="116">
        <v>4.2929741435931796E-3</v>
      </c>
      <c r="BC48" s="116">
        <v>6.6948195857040168E-3</v>
      </c>
      <c r="BE48" s="89" t="s">
        <v>537</v>
      </c>
      <c r="BF48" s="150">
        <f t="shared" si="6"/>
        <v>-0.90443077742337374</v>
      </c>
      <c r="BG48" s="150">
        <f t="shared" si="6"/>
        <v>-0.9603396336422716</v>
      </c>
      <c r="BH48" s="150">
        <f t="shared" si="6"/>
        <v>-0.86837187986656661</v>
      </c>
      <c r="BI48" s="150">
        <f t="shared" si="6"/>
        <v>-0.92412202054254955</v>
      </c>
      <c r="BJ48" s="119">
        <f t="shared" si="6"/>
        <v>-0.92301944295987204</v>
      </c>
    </row>
    <row r="49" spans="2:62">
      <c r="B49" s="74">
        <v>43512</v>
      </c>
      <c r="C49" s="117">
        <v>0.1686441353545973</v>
      </c>
      <c r="D49" s="117">
        <v>2.8378283509902111E-2</v>
      </c>
      <c r="E49" s="117">
        <v>0.40310480941243881</v>
      </c>
      <c r="F49" s="117">
        <v>2.7178698419459281E-2</v>
      </c>
      <c r="G49" s="117">
        <v>2.4401805495359391E-2</v>
      </c>
      <c r="H49" s="117">
        <v>1.8551761156290172E-2</v>
      </c>
      <c r="I49" s="117">
        <v>2.158654425281667E-2</v>
      </c>
      <c r="J49" s="117">
        <v>0.1234255725509498</v>
      </c>
      <c r="K49" s="79">
        <v>0.81095094234450871</v>
      </c>
      <c r="L49" s="79">
        <v>1.6651655037804871</v>
      </c>
      <c r="M49" s="79">
        <f t="shared" si="0"/>
        <v>2.4761164461249958</v>
      </c>
      <c r="N49" s="53"/>
      <c r="O49" s="74">
        <v>43877</v>
      </c>
      <c r="P49" s="116">
        <v>3.8604926157144483E-2</v>
      </c>
      <c r="Q49" s="116">
        <v>3.1627272730544893E-2</v>
      </c>
      <c r="R49" s="116">
        <v>0.38150089584167152</v>
      </c>
      <c r="S49" s="116">
        <v>2.7178698419459281E-2</v>
      </c>
      <c r="T49" s="116">
        <v>2.6663666352813989E-2</v>
      </c>
      <c r="U49" s="116">
        <v>1.9059572567935151E-2</v>
      </c>
      <c r="V49" s="116">
        <v>2.1767537333564249E-2</v>
      </c>
      <c r="W49" s="116">
        <v>0.13593455878838009</v>
      </c>
      <c r="X49" s="81">
        <v>0.6823371281915136</v>
      </c>
      <c r="Y49" s="81">
        <v>1.537059900080769</v>
      </c>
      <c r="Z49" s="81">
        <f t="shared" si="1"/>
        <v>2.2193970282722826</v>
      </c>
      <c r="AC49" s="89" t="s">
        <v>538</v>
      </c>
      <c r="AD49" s="150">
        <f t="shared" si="5"/>
        <v>-0.34874618141651514</v>
      </c>
      <c r="AE49" s="150">
        <f t="shared" si="5"/>
        <v>-0.93718389149203363</v>
      </c>
      <c r="AF49" s="150">
        <f t="shared" si="5"/>
        <v>-0.64390779241570417</v>
      </c>
      <c r="AG49" s="150">
        <f t="shared" si="5"/>
        <v>-0.87933379367566122</v>
      </c>
      <c r="AH49" s="150">
        <f t="shared" si="5"/>
        <v>-0.64082800175977273</v>
      </c>
      <c r="AI49" s="150">
        <f t="shared" si="5"/>
        <v>-0.75306239661510244</v>
      </c>
      <c r="AJ49" s="150">
        <f t="shared" si="5"/>
        <v>-0.83163773079809866</v>
      </c>
      <c r="AK49" s="150">
        <f t="shared" si="5"/>
        <v>-0.77912369032016782</v>
      </c>
      <c r="AL49" s="150">
        <f t="shared" si="5"/>
        <v>-0.63836153518235739</v>
      </c>
      <c r="AM49" s="150">
        <f t="shared" si="5"/>
        <v>-0.78757929625221046</v>
      </c>
      <c r="AN49" s="119">
        <f t="shared" si="5"/>
        <v>-0.73651677567625862</v>
      </c>
      <c r="AQ49" s="103">
        <v>43512</v>
      </c>
      <c r="AR49" s="118">
        <v>2.108628925333084E-3</v>
      </c>
      <c r="AS49" s="118">
        <v>3.421246652576369E-3</v>
      </c>
      <c r="AT49" s="118">
        <v>2.5881727593040612E-3</v>
      </c>
      <c r="AU49" s="118">
        <v>4.3811072139945889E-3</v>
      </c>
      <c r="AV49" s="118">
        <v>6.4484412760681606E-3</v>
      </c>
      <c r="AW49" s="53"/>
      <c r="AX49" s="74">
        <v>43877</v>
      </c>
      <c r="AY49" s="116">
        <v>2.7576600893962399E-3</v>
      </c>
      <c r="AZ49" s="116">
        <v>4.4444964830768537E-3</v>
      </c>
      <c r="BA49" s="116">
        <v>2.7348604465330488E-3</v>
      </c>
      <c r="BB49" s="116">
        <v>4.9880609671034658E-3</v>
      </c>
      <c r="BC49" s="116">
        <v>7.3508420238930471E-3</v>
      </c>
      <c r="BE49" s="89" t="s">
        <v>538</v>
      </c>
      <c r="BF49" s="150">
        <f t="shared" si="6"/>
        <v>-0.8914076543783972</v>
      </c>
      <c r="BG49" s="150">
        <f t="shared" si="6"/>
        <v>-0.91988968179636532</v>
      </c>
      <c r="BH49" s="150">
        <f t="shared" si="6"/>
        <v>-0.79201143812648389</v>
      </c>
      <c r="BI49" s="150">
        <f t="shared" si="6"/>
        <v>-0.90552336191474292</v>
      </c>
      <c r="BJ49" s="119">
        <f t="shared" si="6"/>
        <v>-0.92040453032312919</v>
      </c>
    </row>
    <row r="50" spans="2:62">
      <c r="B50" s="74">
        <v>43513</v>
      </c>
      <c r="C50" s="117">
        <v>0.16829319325568379</v>
      </c>
      <c r="D50" s="117">
        <v>2.984215619943039E-2</v>
      </c>
      <c r="E50" s="117">
        <v>0.34233047673543232</v>
      </c>
      <c r="F50" s="117">
        <v>3.3063555574614829E-2</v>
      </c>
      <c r="G50" s="117">
        <v>2.4639673133547629E-2</v>
      </c>
      <c r="H50" s="117">
        <v>1.8254409504145391E-2</v>
      </c>
      <c r="I50" s="117">
        <v>1.77982464928313E-2</v>
      </c>
      <c r="J50" s="117">
        <v>0.13030431388937991</v>
      </c>
      <c r="K50" s="79">
        <v>0.75932499989991842</v>
      </c>
      <c r="L50" s="79">
        <v>1.661813501220625</v>
      </c>
      <c r="M50" s="79">
        <f t="shared" si="0"/>
        <v>2.4211385011205433</v>
      </c>
      <c r="N50" s="53"/>
      <c r="O50" s="74">
        <v>43878</v>
      </c>
      <c r="P50" s="116">
        <v>2.9228670010152721E-2</v>
      </c>
      <c r="Q50" s="116">
        <v>3.2083212829249808E-2</v>
      </c>
      <c r="R50" s="116">
        <v>0.44636044121665691</v>
      </c>
      <c r="S50" s="116">
        <v>3.3063555574614829E-2</v>
      </c>
      <c r="T50" s="116">
        <v>2.8292785582925958E-2</v>
      </c>
      <c r="U50" s="116">
        <v>1.9129388933578718E-2</v>
      </c>
      <c r="V50" s="116">
        <v>2.5045434902035989E-2</v>
      </c>
      <c r="W50" s="116">
        <v>0.14542377356586411</v>
      </c>
      <c r="X50" s="81">
        <v>0.7586272626150794</v>
      </c>
      <c r="Y50" s="81">
        <v>1.4624632284029471</v>
      </c>
      <c r="Z50" s="81">
        <f t="shared" si="1"/>
        <v>2.2210904910180265</v>
      </c>
      <c r="AC50" s="89" t="s">
        <v>589</v>
      </c>
      <c r="AD50" s="150">
        <f t="shared" si="5"/>
        <v>-0.24558663757318827</v>
      </c>
      <c r="AE50" s="150">
        <f t="shared" si="5"/>
        <v>-0.70792400511549669</v>
      </c>
      <c r="AF50" s="150">
        <f t="shared" si="5"/>
        <v>-0.53421299315263737</v>
      </c>
      <c r="AG50" s="150">
        <f t="shared" si="5"/>
        <v>-0.76462352875598072</v>
      </c>
      <c r="AH50" s="150">
        <f t="shared" si="5"/>
        <v>-0.36501109171742868</v>
      </c>
      <c r="AI50" s="150">
        <f t="shared" si="5"/>
        <v>-0.61004901005528467</v>
      </c>
      <c r="AJ50" s="150">
        <f t="shared" si="5"/>
        <v>-0.7604601869468568</v>
      </c>
      <c r="AK50" s="150">
        <f t="shared" si="5"/>
        <v>-0.6423697314981528</v>
      </c>
      <c r="AL50" s="150">
        <f t="shared" si="5"/>
        <v>-0.5175502425333306</v>
      </c>
      <c r="AM50" s="150">
        <f t="shared" si="5"/>
        <v>-0.78468118302165235</v>
      </c>
      <c r="AN50" s="119">
        <f t="shared" si="5"/>
        <v>-0.69552827156281172</v>
      </c>
      <c r="AQ50" s="103">
        <v>43513</v>
      </c>
      <c r="AR50" s="118">
        <v>3.0951156426831058E-3</v>
      </c>
      <c r="AS50" s="118">
        <v>4.2745885328023753E-3</v>
      </c>
      <c r="AT50" s="118">
        <v>3.187176332730279E-3</v>
      </c>
      <c r="AU50" s="118">
        <v>4.9133541189135136E-3</v>
      </c>
      <c r="AV50" s="118">
        <v>7.0755307890827523E-3</v>
      </c>
      <c r="AW50" s="53"/>
      <c r="AX50" s="74">
        <v>43878</v>
      </c>
      <c r="AY50" s="116">
        <v>4.1573749060975643E-3</v>
      </c>
      <c r="AZ50" s="116">
        <v>5.7482571294073361E-3</v>
      </c>
      <c r="BA50" s="116">
        <v>4.3027477725011637E-3</v>
      </c>
      <c r="BB50" s="116">
        <v>5.5860343030213391E-3</v>
      </c>
      <c r="BC50" s="116">
        <v>7.666033699366589E-3</v>
      </c>
      <c r="BE50" s="89" t="s">
        <v>589</v>
      </c>
      <c r="BF50" s="150">
        <f t="shared" si="6"/>
        <v>-0.82878474350446307</v>
      </c>
      <c r="BG50" s="150">
        <f t="shared" si="6"/>
        <v>-0.74066720886829895</v>
      </c>
      <c r="BH50" s="150">
        <f t="shared" si="6"/>
        <v>-0.64954335413396236</v>
      </c>
      <c r="BI50" s="150">
        <f t="shared" si="6"/>
        <v>-0.79639528657671654</v>
      </c>
      <c r="BJ50" s="119">
        <f t="shared" si="6"/>
        <v>-0.84890029246241883</v>
      </c>
    </row>
    <row r="51" spans="2:62">
      <c r="B51" s="74">
        <v>43514</v>
      </c>
      <c r="C51" s="117">
        <v>0.16705777058138921</v>
      </c>
      <c r="D51" s="117">
        <v>2.9452257546848638E-2</v>
      </c>
      <c r="E51" s="117">
        <v>0.41805160579801209</v>
      </c>
      <c r="F51" s="117">
        <v>3.116831769883556E-2</v>
      </c>
      <c r="G51" s="117">
        <v>2.587036116816124E-2</v>
      </c>
      <c r="H51" s="117">
        <v>1.815073662170625E-2</v>
      </c>
      <c r="I51" s="117">
        <v>2.3865925637776671E-2</v>
      </c>
      <c r="J51" s="117">
        <v>0.13970814093968351</v>
      </c>
      <c r="K51" s="79">
        <v>0.85524625354110162</v>
      </c>
      <c r="L51" s="79">
        <v>1.582715079693817</v>
      </c>
      <c r="M51" s="79">
        <f t="shared" si="0"/>
        <v>2.4379613332349184</v>
      </c>
      <c r="N51" s="53"/>
      <c r="O51" s="74">
        <v>43879</v>
      </c>
      <c r="P51" s="116">
        <v>2.8332905947979509E-2</v>
      </c>
      <c r="Q51" s="116">
        <v>3.1386795322003773E-2</v>
      </c>
      <c r="R51" s="116">
        <v>0.47334091841674619</v>
      </c>
      <c r="S51" s="116">
        <v>3.116831769883556E-2</v>
      </c>
      <c r="T51" s="116">
        <v>2.540404752303221E-2</v>
      </c>
      <c r="U51" s="116">
        <v>1.933808897314572E-2</v>
      </c>
      <c r="V51" s="116">
        <v>2.5405803564509919E-2</v>
      </c>
      <c r="W51" s="116">
        <v>0.14511087074833459</v>
      </c>
      <c r="X51" s="81">
        <v>0.77948774819458755</v>
      </c>
      <c r="Y51" s="81">
        <v>1.379771122688177</v>
      </c>
      <c r="Z51" s="81">
        <f t="shared" si="1"/>
        <v>2.1592588708827645</v>
      </c>
      <c r="AC51" s="89" t="s">
        <v>590</v>
      </c>
      <c r="AD51" s="150">
        <f t="shared" si="5"/>
        <v>-0.1465831889049142</v>
      </c>
      <c r="AE51" s="150">
        <f t="shared" si="5"/>
        <v>-0.70272735923009577</v>
      </c>
      <c r="AF51" s="150">
        <f t="shared" si="5"/>
        <v>-0.41886528170342319</v>
      </c>
      <c r="AG51" s="150">
        <f t="shared" si="5"/>
        <v>-0.48802119258239085</v>
      </c>
      <c r="AH51" s="150">
        <f t="shared" si="5"/>
        <v>-9.8442974875521685E-2</v>
      </c>
      <c r="AI51" s="150">
        <f t="shared" si="5"/>
        <v>-0.36923500138948684</v>
      </c>
      <c r="AJ51" s="150">
        <f t="shared" si="5"/>
        <v>-0.69681583038191308</v>
      </c>
      <c r="AK51" s="150">
        <f t="shared" si="5"/>
        <v>-0.54057604813959481</v>
      </c>
      <c r="AL51" s="150">
        <f t="shared" si="5"/>
        <v>-0.39606802365755767</v>
      </c>
      <c r="AM51" s="150">
        <f t="shared" si="5"/>
        <v>-0.71979719417382004</v>
      </c>
      <c r="AN51" s="119">
        <f t="shared" si="5"/>
        <v>-0.61292053704182503</v>
      </c>
      <c r="AQ51" s="103">
        <v>43514</v>
      </c>
      <c r="AR51" s="118">
        <v>4.303541196196495E-3</v>
      </c>
      <c r="AS51" s="118">
        <v>5.4059224898294041E-3</v>
      </c>
      <c r="AT51" s="118">
        <v>4.604575246499233E-3</v>
      </c>
      <c r="AU51" s="118">
        <v>5.6405758076830421E-3</v>
      </c>
      <c r="AV51" s="118">
        <v>7.3554494211631937E-3</v>
      </c>
      <c r="AW51" s="53"/>
      <c r="AX51" s="74">
        <v>43879</v>
      </c>
      <c r="AY51" s="116">
        <v>4.1015697139471473E-3</v>
      </c>
      <c r="AZ51" s="116">
        <v>5.5728471255886824E-3</v>
      </c>
      <c r="BA51" s="116">
        <v>4.5071613086426999E-3</v>
      </c>
      <c r="BB51" s="116">
        <v>4.8857319081884046E-3</v>
      </c>
      <c r="BC51" s="116">
        <v>6.6494685453562683E-3</v>
      </c>
      <c r="BE51" s="89" t="s">
        <v>590</v>
      </c>
      <c r="BF51" s="150">
        <f t="shared" si="6"/>
        <v>-0.68761035654712721</v>
      </c>
      <c r="BG51" s="150">
        <f t="shared" si="6"/>
        <v>-0.40224413983638385</v>
      </c>
      <c r="BH51" s="150">
        <f t="shared" si="6"/>
        <v>-0.56466706854587734</v>
      </c>
      <c r="BI51" s="150">
        <f t="shared" si="6"/>
        <v>-0.46326150453162612</v>
      </c>
      <c r="BJ51" s="119">
        <f t="shared" si="6"/>
        <v>-0.45131841218214164</v>
      </c>
    </row>
    <row r="52" spans="2:62">
      <c r="B52" s="74">
        <v>43515</v>
      </c>
      <c r="C52" s="117">
        <v>0.1618829403632491</v>
      </c>
      <c r="D52" s="117">
        <v>2.7473041468719601E-2</v>
      </c>
      <c r="E52" s="117">
        <v>0.4482628063984509</v>
      </c>
      <c r="F52" s="117">
        <v>3.1981819926606189E-2</v>
      </c>
      <c r="G52" s="117">
        <v>2.3178800825290159E-2</v>
      </c>
      <c r="H52" s="117">
        <v>1.7792550148406722E-2</v>
      </c>
      <c r="I52" s="117">
        <v>2.3424820720372861E-2</v>
      </c>
      <c r="J52" s="117">
        <v>0.13847695350091169</v>
      </c>
      <c r="K52" s="79">
        <v>0.8717383986658741</v>
      </c>
      <c r="L52" s="79">
        <v>1.510757539819654</v>
      </c>
      <c r="M52" s="79">
        <f t="shared" si="0"/>
        <v>2.382495938485528</v>
      </c>
      <c r="N52" s="53"/>
      <c r="O52" s="74">
        <v>43880</v>
      </c>
      <c r="P52" s="116">
        <v>3.4055881350483617E-2</v>
      </c>
      <c r="Q52" s="116">
        <v>3.2244568705451587E-2</v>
      </c>
      <c r="R52" s="116">
        <v>0.4693888642254499</v>
      </c>
      <c r="S52" s="116">
        <v>3.1981819926606189E-2</v>
      </c>
      <c r="T52" s="116">
        <v>2.5961113199396479E-2</v>
      </c>
      <c r="U52" s="116">
        <v>1.9294418915035031E-2</v>
      </c>
      <c r="V52" s="116">
        <v>2.5405290031086939E-2</v>
      </c>
      <c r="W52" s="116">
        <v>0.14855701218318629</v>
      </c>
      <c r="X52" s="81">
        <v>0.78688896853669565</v>
      </c>
      <c r="Y52" s="81">
        <v>1.387621210804306</v>
      </c>
      <c r="Z52" s="81">
        <f t="shared" si="1"/>
        <v>2.1745101793410018</v>
      </c>
      <c r="AC52" s="121" t="s">
        <v>578</v>
      </c>
      <c r="AD52" s="129">
        <f>AD37/SUM(AD$4:AD5)</f>
        <v>-0.33680803933437203</v>
      </c>
      <c r="AE52" s="129">
        <f>AE37/SUM(AE$4:AE5)</f>
        <v>7.7671044125777508E-2</v>
      </c>
      <c r="AF52" s="129">
        <f>AF37/SUM(AF$4:AF5)</f>
        <v>0.1020610752086987</v>
      </c>
      <c r="AG52" s="129">
        <f>AG37/SUM(AG$4:AG5)</f>
        <v>1.2905018716499272E-2</v>
      </c>
      <c r="AH52" s="129">
        <f>AH37/SUM(AH$4:AH5)</f>
        <v>0.13767710166422772</v>
      </c>
      <c r="AI52" s="129">
        <f>AI37/SUM(AI$4:AI5)</f>
        <v>8.7085962986662407E-2</v>
      </c>
      <c r="AJ52" s="129">
        <f>AJ37/SUM(AJ$4:AJ5)</f>
        <v>7.8363049949238789E-2</v>
      </c>
      <c r="AK52" s="129">
        <f>AK37/SUM(AK$4:AK5)</f>
        <v>8.552224500934924E-2</v>
      </c>
      <c r="AL52" s="129">
        <f>AL37/SUM(AL$4:AL5)</f>
        <v>9.4732145742795586E-3</v>
      </c>
      <c r="AM52" s="129">
        <f>AM37/SUM(AM$4:AM5)</f>
        <v>5.032220875370811E-3</v>
      </c>
      <c r="AN52" s="130">
        <f>AN37/SUM(AN$4:AN5)</f>
        <v>6.5625263345963653E-3</v>
      </c>
      <c r="AQ52" s="103">
        <v>43515</v>
      </c>
      <c r="AR52" s="118">
        <v>4.2120102452996404E-3</v>
      </c>
      <c r="AS52" s="118">
        <v>5.0661787505784719E-3</v>
      </c>
      <c r="AT52" s="118">
        <v>4.7186585302134536E-3</v>
      </c>
      <c r="AU52" s="118">
        <v>5.0873622712760812E-3</v>
      </c>
      <c r="AV52" s="118">
        <v>6.6267131186799662E-3</v>
      </c>
      <c r="AW52" s="53"/>
      <c r="AX52" s="74">
        <v>43880</v>
      </c>
      <c r="AY52" s="116">
        <v>4.1162436733557656E-3</v>
      </c>
      <c r="AZ52" s="116">
        <v>5.6220092837467534E-3</v>
      </c>
      <c r="BA52" s="116">
        <v>4.5243034768794321E-3</v>
      </c>
      <c r="BB52" s="116">
        <v>5.153334258102364E-3</v>
      </c>
      <c r="BC52" s="116">
        <v>6.9605746978358557E-3</v>
      </c>
      <c r="BE52" s="121" t="s">
        <v>578</v>
      </c>
      <c r="BF52" s="129">
        <f>BF37/SUM(BF$4:BF5)</f>
        <v>-1.8156559313457679E-2</v>
      </c>
      <c r="BG52" s="129">
        <f>BG37/SUM(BG$4:BG5)</f>
        <v>5.6834567326321361E-2</v>
      </c>
      <c r="BH52" s="129">
        <f>BH37/SUM(BH$4:BH5)</f>
        <v>-6.4316142152686481E-2</v>
      </c>
      <c r="BI52" s="129">
        <f>BI37/SUM(BI$4:BI5)</f>
        <v>-5.6654677852733537E-3</v>
      </c>
      <c r="BJ52" s="130">
        <f>BJ37/SUM(BJ$4:BJ5)</f>
        <v>9.6970925906541272E-3</v>
      </c>
    </row>
    <row r="53" spans="2:62">
      <c r="B53" s="74">
        <v>43516</v>
      </c>
      <c r="C53" s="117">
        <v>0.16970373561065821</v>
      </c>
      <c r="D53" s="117">
        <v>2.936366898571352E-2</v>
      </c>
      <c r="E53" s="117">
        <v>0.40504244138718359</v>
      </c>
      <c r="F53" s="117">
        <v>3.2789434238870117E-2</v>
      </c>
      <c r="G53" s="117">
        <v>2.3884081657021258E-2</v>
      </c>
      <c r="H53" s="117">
        <v>1.796795207626433E-2</v>
      </c>
      <c r="I53" s="117">
        <v>2.250834827822288E-2</v>
      </c>
      <c r="J53" s="117">
        <v>0.13745822038631361</v>
      </c>
      <c r="K53" s="79">
        <v>0.83732216329719822</v>
      </c>
      <c r="L53" s="79">
        <v>1.5091345413778701</v>
      </c>
      <c r="M53" s="79">
        <f t="shared" si="0"/>
        <v>2.3464567046750684</v>
      </c>
      <c r="N53" s="53"/>
      <c r="O53" s="74">
        <v>43881</v>
      </c>
      <c r="P53" s="116">
        <v>3.2763420596190793E-2</v>
      </c>
      <c r="Q53" s="116">
        <v>3.2257128456740447E-2</v>
      </c>
      <c r="R53" s="116">
        <v>0.47246454325246873</v>
      </c>
      <c r="S53" s="116">
        <v>3.2789434238870117E-2</v>
      </c>
      <c r="T53" s="116">
        <v>2.6896176406472801E-2</v>
      </c>
      <c r="U53" s="116">
        <v>1.9107557026511679E-2</v>
      </c>
      <c r="V53" s="116">
        <v>2.647623198567492E-2</v>
      </c>
      <c r="W53" s="116">
        <v>0.150667782398796</v>
      </c>
      <c r="X53" s="81">
        <v>0.79342227436172541</v>
      </c>
      <c r="Y53" s="81">
        <v>1.431891087748105</v>
      </c>
      <c r="Z53" s="81">
        <f t="shared" si="1"/>
        <v>2.2253133621098304</v>
      </c>
      <c r="AC53" s="124" t="s">
        <v>569</v>
      </c>
      <c r="AD53" s="154">
        <f>AD38/SUM(AD$4:AD6)</f>
        <v>-0.41232128317324696</v>
      </c>
      <c r="AE53" s="154">
        <f>AE38/SUM(AE$4:AE6)</f>
        <v>-1.0524819688158889E-2</v>
      </c>
      <c r="AF53" s="154">
        <f>AF38/SUM(AF$4:AF6)</f>
        <v>1.6134114701079349E-2</v>
      </c>
      <c r="AG53" s="154">
        <f>AG38/SUM(AG$4:AG6)</f>
        <v>-0.15224698044688914</v>
      </c>
      <c r="AH53" s="154">
        <f>AH38/SUM(AH$4:AH6)</f>
        <v>0.11092819822732528</v>
      </c>
      <c r="AI53" s="154">
        <f>AI38/SUM(AI$4:AI6)</f>
        <v>4.2937432887836254E-2</v>
      </c>
      <c r="AJ53" s="154">
        <f>AJ38/SUM(AJ$4:AJ6)</f>
        <v>-5.425815077763063E-3</v>
      </c>
      <c r="AK53" s="154">
        <f>AK38/SUM(AK$4:AK6)</f>
        <v>-1.4729896598027353E-2</v>
      </c>
      <c r="AL53" s="154">
        <f>AL38/SUM(AL$4:AL6)</f>
        <v>-7.4042177329125658E-2</v>
      </c>
      <c r="AM53" s="154">
        <f>AM38/SUM(AM$4:AM6)</f>
        <v>-0.13500417694609002</v>
      </c>
      <c r="AN53" s="131">
        <f>AN38/SUM(AN$4:AN6)</f>
        <v>-0.11392427806831515</v>
      </c>
      <c r="AQ53" s="103">
        <v>43516</v>
      </c>
      <c r="AR53" s="118">
        <v>4.0169776534964164E-3</v>
      </c>
      <c r="AS53" s="118">
        <v>5.1229788973010696E-3</v>
      </c>
      <c r="AT53" s="118">
        <v>4.8496535310911214E-3</v>
      </c>
      <c r="AU53" s="118">
        <v>4.8951381280280034E-3</v>
      </c>
      <c r="AV53" s="118">
        <v>6.8208621710571142E-3</v>
      </c>
      <c r="AW53" s="53"/>
      <c r="AX53" s="74">
        <v>43881</v>
      </c>
      <c r="AY53" s="116">
        <v>4.19978746628746E-3</v>
      </c>
      <c r="AZ53" s="116">
        <v>5.3595501171030393E-3</v>
      </c>
      <c r="BA53" s="116">
        <v>4.6322647958048097E-3</v>
      </c>
      <c r="BB53" s="116">
        <v>5.4510350519177686E-3</v>
      </c>
      <c r="BC53" s="116">
        <v>7.240657113531954E-3</v>
      </c>
      <c r="BE53" s="124" t="s">
        <v>569</v>
      </c>
      <c r="BF53" s="154">
        <f>BF38/SUM(BF$4:BF6)</f>
        <v>-0.15371262383190165</v>
      </c>
      <c r="BG53" s="154">
        <f>BG38/SUM(BG$4:BG6)</f>
        <v>-0.11490256375823979</v>
      </c>
      <c r="BH53" s="154">
        <f>BH38/SUM(BH$4:BH6)</f>
        <v>-0.205433571841211</v>
      </c>
      <c r="BI53" s="154">
        <f>BI38/SUM(BI$4:BI6)</f>
        <v>-0.22715753435331729</v>
      </c>
      <c r="BJ53" s="131">
        <f>BJ38/SUM(BJ$4:BJ6)</f>
        <v>-0.1392713949758827</v>
      </c>
    </row>
    <row r="54" spans="2:62">
      <c r="B54" s="74">
        <v>43517</v>
      </c>
      <c r="C54" s="117">
        <v>0.1690906904555988</v>
      </c>
      <c r="D54" s="117">
        <v>2.7506821997197509E-2</v>
      </c>
      <c r="E54" s="117">
        <v>0.44124709520639871</v>
      </c>
      <c r="F54" s="117">
        <v>3.4283241192192122E-2</v>
      </c>
      <c r="G54" s="117">
        <v>2.3505486397781241E-2</v>
      </c>
      <c r="H54" s="117">
        <v>1.838872411670027E-2</v>
      </c>
      <c r="I54" s="117">
        <v>2.3177472166262161E-2</v>
      </c>
      <c r="J54" s="117">
        <v>0.14104097349749251</v>
      </c>
      <c r="K54" s="79">
        <v>0.8767877072008039</v>
      </c>
      <c r="L54" s="79">
        <v>1.557882719534605</v>
      </c>
      <c r="M54" s="79">
        <f t="shared" si="0"/>
        <v>2.4346704267354089</v>
      </c>
      <c r="N54" s="53"/>
      <c r="O54" s="74">
        <v>43882</v>
      </c>
      <c r="P54" s="116">
        <v>4.0421359044045153E-2</v>
      </c>
      <c r="Q54" s="116">
        <v>3.2786970833461437E-2</v>
      </c>
      <c r="R54" s="116">
        <v>0.48352127712871862</v>
      </c>
      <c r="S54" s="116">
        <v>3.4283241192192122E-2</v>
      </c>
      <c r="T54" s="116">
        <v>2.878298353388439E-2</v>
      </c>
      <c r="U54" s="116">
        <v>1.9623697658629629E-2</v>
      </c>
      <c r="V54" s="116">
        <v>2.699540410838025E-2</v>
      </c>
      <c r="W54" s="116">
        <v>0.1505050664219677</v>
      </c>
      <c r="X54" s="81">
        <v>0.81691999992127906</v>
      </c>
      <c r="Y54" s="81">
        <v>1.5069350157441459</v>
      </c>
      <c r="Z54" s="81">
        <f t="shared" si="1"/>
        <v>2.323855015665425</v>
      </c>
      <c r="AC54" s="124" t="s">
        <v>579</v>
      </c>
      <c r="AD54" s="154">
        <f>AD39/SUM(AD$4:AD7)</f>
        <v>-0.43804113775345932</v>
      </c>
      <c r="AE54" s="154">
        <f>AE39/SUM(AE$4:AE7)</f>
        <v>-0.24038364585466204</v>
      </c>
      <c r="AF54" s="154">
        <f>AF39/SUM(AF$4:AF7)</f>
        <v>-0.15882771863613923</v>
      </c>
      <c r="AG54" s="154">
        <f>AG39/SUM(AG$4:AG7)</f>
        <v>-0.35595367881031381</v>
      </c>
      <c r="AH54" s="154">
        <f>AH39/SUM(AH$4:AH7)</f>
        <v>-9.0961997187087973E-2</v>
      </c>
      <c r="AI54" s="154">
        <f>AI39/SUM(AI$4:AI7)</f>
        <v>-8.5090682178462759E-2</v>
      </c>
      <c r="AJ54" s="154">
        <f>AJ39/SUM(AJ$4:AJ7)</f>
        <v>-0.20419948885279993</v>
      </c>
      <c r="AK54" s="154">
        <f>AK39/SUM(AK$4:AK7)</f>
        <v>-0.21580583028025027</v>
      </c>
      <c r="AL54" s="154">
        <f>AL39/SUM(AL$4:AL7)</f>
        <v>-0.22770993239706527</v>
      </c>
      <c r="AM54" s="154">
        <f>AM39/SUM(AM$4:AM7)</f>
        <v>-0.31767195575153606</v>
      </c>
      <c r="AN54" s="131">
        <f>AN39/SUM(AN$4:AN7)</f>
        <v>-0.28671487241181842</v>
      </c>
      <c r="AQ54" s="103">
        <v>43517</v>
      </c>
      <c r="AR54" s="118">
        <v>4.372405027475359E-3</v>
      </c>
      <c r="AS54" s="118">
        <v>5.2940699928248182E-3</v>
      </c>
      <c r="AT54" s="118">
        <v>4.9108427270476646E-3</v>
      </c>
      <c r="AU54" s="118">
        <v>5.0739093336098088E-3</v>
      </c>
      <c r="AV54" s="118">
        <v>7.1614370230127849E-3</v>
      </c>
      <c r="AW54" s="53"/>
      <c r="AX54" s="74">
        <v>43882</v>
      </c>
      <c r="AY54" s="116">
        <v>4.1244339079505032E-3</v>
      </c>
      <c r="AZ54" s="116">
        <v>6.066349759805985E-3</v>
      </c>
      <c r="BA54" s="116">
        <v>4.4036569812925782E-3</v>
      </c>
      <c r="BB54" s="116">
        <v>5.8309513215725672E-3</v>
      </c>
      <c r="BC54" s="116">
        <v>7.8506923640442247E-3</v>
      </c>
      <c r="BE54" s="124" t="s">
        <v>579</v>
      </c>
      <c r="BF54" s="154">
        <f>BF39/SUM(BF$4:BF7)</f>
        <v>-0.35683320390971524</v>
      </c>
      <c r="BG54" s="154">
        <f>BG39/SUM(BG$4:BG7)</f>
        <v>-0.35511289818649738</v>
      </c>
      <c r="BH54" s="154">
        <f>BH39/SUM(BH$4:BH7)</f>
        <v>-0.37326244568032213</v>
      </c>
      <c r="BI54" s="154">
        <f>BI39/SUM(BI$4:BI7)</f>
        <v>-0.41534469052923506</v>
      </c>
      <c r="BJ54" s="131">
        <f>BJ39/SUM(BJ$4:BJ7)</f>
        <v>-0.34971343669755772</v>
      </c>
    </row>
    <row r="55" spans="2:62">
      <c r="B55" s="74">
        <v>43518</v>
      </c>
      <c r="C55" s="117">
        <v>0.1688575414316803</v>
      </c>
      <c r="D55" s="117">
        <v>2.9904123896587469E-2</v>
      </c>
      <c r="E55" s="117">
        <v>0.4506468289447752</v>
      </c>
      <c r="F55" s="117">
        <v>2.2792172306596761E-2</v>
      </c>
      <c r="G55" s="117">
        <v>2.6423465614608909E-2</v>
      </c>
      <c r="H55" s="117">
        <v>1.8252036254678739E-2</v>
      </c>
      <c r="I55" s="117">
        <v>2.323364739200694E-2</v>
      </c>
      <c r="J55" s="117">
        <v>0.1415261368962599</v>
      </c>
      <c r="K55" s="79">
        <v>0.89321140605174987</v>
      </c>
      <c r="L55" s="79">
        <v>1.627200597611653</v>
      </c>
      <c r="M55" s="79">
        <f t="shared" si="0"/>
        <v>2.5204120036634028</v>
      </c>
      <c r="N55" s="53"/>
      <c r="O55" s="74">
        <v>43883</v>
      </c>
      <c r="P55" s="116">
        <v>3.9522582313546821E-2</v>
      </c>
      <c r="Q55" s="116">
        <v>3.2468492342587453E-2</v>
      </c>
      <c r="R55" s="116">
        <v>0.43063918639944199</v>
      </c>
      <c r="S55" s="116">
        <v>2.2792172306596761E-2</v>
      </c>
      <c r="T55" s="116">
        <v>2.6396065750657161E-2</v>
      </c>
      <c r="U55" s="116">
        <v>1.9482235577210322E-2</v>
      </c>
      <c r="V55" s="116">
        <v>2.5659371600555751E-2</v>
      </c>
      <c r="W55" s="116">
        <v>0.12918510169819231</v>
      </c>
      <c r="X55" s="81">
        <v>0.72614520798878834</v>
      </c>
      <c r="Y55" s="81">
        <v>1.5412056713883699</v>
      </c>
      <c r="Z55" s="81">
        <f t="shared" si="1"/>
        <v>2.2673508793771582</v>
      </c>
      <c r="AC55" s="124" t="s">
        <v>577</v>
      </c>
      <c r="AD55" s="154">
        <f>AD40/SUM(AD$4:AD8)</f>
        <v>-0.4197975863960024</v>
      </c>
      <c r="AE55" s="154">
        <f>AE40/SUM(AE$4:AE8)</f>
        <v>-0.38379580725549989</v>
      </c>
      <c r="AF55" s="154">
        <f>AF40/SUM(AF$4:AF8)</f>
        <v>-0.2643109701161897</v>
      </c>
      <c r="AG55" s="154">
        <f>AG40/SUM(AG$4:AG8)</f>
        <v>-0.4724828530589279</v>
      </c>
      <c r="AH55" s="154">
        <f>AH40/SUM(AH$4:AH8)</f>
        <v>-0.21544273577628481</v>
      </c>
      <c r="AI55" s="154">
        <f>AI40/SUM(AI$4:AI8)</f>
        <v>-0.22533162483960334</v>
      </c>
      <c r="AJ55" s="154">
        <f>AJ40/SUM(AJ$4:AJ8)</f>
        <v>-0.31697829956242823</v>
      </c>
      <c r="AK55" s="154">
        <f>AK40/SUM(AK$4:AK8)</f>
        <v>-0.33387378813975238</v>
      </c>
      <c r="AL55" s="154">
        <f>AL40/SUM(AL$4:AL8)</f>
        <v>-0.31504246351175186</v>
      </c>
      <c r="AM55" s="154">
        <f>AM40/SUM(AM$4:AM8)</f>
        <v>-0.41827515787326197</v>
      </c>
      <c r="AN55" s="131">
        <f>AN40/SUM(AN$4:AN8)</f>
        <v>-0.38279361544259061</v>
      </c>
      <c r="AQ55" s="103">
        <v>43518</v>
      </c>
      <c r="AR55" s="118">
        <v>4.1973138548841611E-3</v>
      </c>
      <c r="AS55" s="118">
        <v>5.7162546854259786E-3</v>
      </c>
      <c r="AT55" s="118">
        <v>4.7822699695410503E-3</v>
      </c>
      <c r="AU55" s="118">
        <v>5.7287678190543392E-3</v>
      </c>
      <c r="AV55" s="118">
        <v>7.7608584368004524E-3</v>
      </c>
      <c r="AW55" s="53"/>
      <c r="AX55" s="74">
        <v>43883</v>
      </c>
      <c r="AY55" s="116">
        <v>1.91229407986808E-3</v>
      </c>
      <c r="AZ55" s="116">
        <v>3.8803052250152709E-3</v>
      </c>
      <c r="BA55" s="116">
        <v>2.2644042760791711E-3</v>
      </c>
      <c r="BB55" s="116">
        <v>4.2727977494920986E-3</v>
      </c>
      <c r="BC55" s="116">
        <v>6.5642556359704592E-3</v>
      </c>
      <c r="BE55" s="124" t="s">
        <v>577</v>
      </c>
      <c r="BF55" s="154">
        <f>BF40/SUM(BF$4:BF8)</f>
        <v>-0.47698902822893857</v>
      </c>
      <c r="BG55" s="154">
        <f>BG40/SUM(BG$4:BG8)</f>
        <v>-0.48593866101236782</v>
      </c>
      <c r="BH55" s="154">
        <f>BH40/SUM(BH$4:BH8)</f>
        <v>-0.46452592599968123</v>
      </c>
      <c r="BI55" s="154">
        <f>BI40/SUM(BI$4:BI8)</f>
        <v>-0.52610629274991672</v>
      </c>
      <c r="BJ55" s="131">
        <f>BJ40/SUM(BJ$4:BJ8)</f>
        <v>-0.47319492384285988</v>
      </c>
    </row>
    <row r="56" spans="2:62">
      <c r="B56" s="74">
        <v>43519</v>
      </c>
      <c r="C56" s="117">
        <v>0.16803778605430081</v>
      </c>
      <c r="D56" s="117">
        <v>2.7722153938665062E-2</v>
      </c>
      <c r="E56" s="117">
        <v>0.39544816501959418</v>
      </c>
      <c r="F56" s="117">
        <v>2.6978429430187391E-2</v>
      </c>
      <c r="G56" s="117">
        <v>2.4461912491750989E-2</v>
      </c>
      <c r="H56" s="117">
        <v>1.8911834211423329E-2</v>
      </c>
      <c r="I56" s="117">
        <v>2.1784630356123279E-2</v>
      </c>
      <c r="J56" s="117">
        <v>0.1221948204791632</v>
      </c>
      <c r="K56" s="79">
        <v>0.80136115618798687</v>
      </c>
      <c r="L56" s="79">
        <v>1.6682265828047409</v>
      </c>
      <c r="M56" s="79">
        <f t="shared" si="0"/>
        <v>2.4695877389927277</v>
      </c>
      <c r="N56" s="53"/>
      <c r="O56" s="74">
        <v>43884</v>
      </c>
      <c r="P56" s="116">
        <v>4.9972856540787342E-2</v>
      </c>
      <c r="Q56" s="116">
        <v>3.1981134681389627E-2</v>
      </c>
      <c r="R56" s="116">
        <v>0.41127054246818218</v>
      </c>
      <c r="S56" s="116">
        <v>2.6978429430187391E-2</v>
      </c>
      <c r="T56" s="116">
        <v>2.598051821893297E-2</v>
      </c>
      <c r="U56" s="116">
        <v>1.918826277904602E-2</v>
      </c>
      <c r="V56" s="116">
        <v>1.6024755731522681E-2</v>
      </c>
      <c r="W56" s="116">
        <v>0.13706127113153649</v>
      </c>
      <c r="X56" s="81">
        <v>0.71845777098158481</v>
      </c>
      <c r="Y56" s="81">
        <v>1.526033751687806</v>
      </c>
      <c r="Z56" s="81">
        <f t="shared" si="1"/>
        <v>2.2444915226693909</v>
      </c>
      <c r="AC56" s="157" t="s">
        <v>591</v>
      </c>
      <c r="AD56" s="161">
        <f>AD41/SUM(AD$4:AD9)</f>
        <v>-0.3909741233779519</v>
      </c>
      <c r="AE56" s="161">
        <f>AE41/SUM(AE$4:AE9)</f>
        <v>-0.43917766412147125</v>
      </c>
      <c r="AF56" s="161">
        <f>AF41/SUM(AF$4:AF9)</f>
        <v>-0.31309286360376143</v>
      </c>
      <c r="AG56" s="161">
        <f>AG41/SUM(AG$4:AG9)</f>
        <v>-0.52653279768573202</v>
      </c>
      <c r="AH56" s="161">
        <f>AH41/SUM(AH$4:AH9)</f>
        <v>-0.24514151229424777</v>
      </c>
      <c r="AI56" s="161">
        <f>AI41/SUM(AI$4:AI9)</f>
        <v>-0.2895299200639429</v>
      </c>
      <c r="AJ56" s="161">
        <f>AJ41/SUM(AJ$4:AJ9)</f>
        <v>-0.38374159805228969</v>
      </c>
      <c r="AK56" s="161">
        <f>AK41/SUM(AK$4:AK9)</f>
        <v>-0.38794623688300239</v>
      </c>
      <c r="AL56" s="161">
        <f>AL41/SUM(AL$4:AL9)</f>
        <v>-0.35076398126227976</v>
      </c>
      <c r="AM56" s="161">
        <f>AM41/SUM(AM$4:AM9)</f>
        <v>-0.48530945796508129</v>
      </c>
      <c r="AN56" s="162">
        <f>AN41/SUM(AN$4:AN9)</f>
        <v>-0.43930778734495807</v>
      </c>
      <c r="AQ56" s="103">
        <v>43519</v>
      </c>
      <c r="AR56" s="118">
        <v>1.9862901892491501E-3</v>
      </c>
      <c r="AS56" s="118">
        <v>3.6441604499759732E-3</v>
      </c>
      <c r="AT56" s="118">
        <v>2.557868666211955E-3</v>
      </c>
      <c r="AU56" s="118">
        <v>4.3066187082040647E-3</v>
      </c>
      <c r="AV56" s="118">
        <v>6.5722356440564896E-3</v>
      </c>
      <c r="AW56" s="53"/>
      <c r="AX56" s="74">
        <v>43884</v>
      </c>
      <c r="AY56" s="116">
        <v>3.2390703513857449E-3</v>
      </c>
      <c r="AZ56" s="116">
        <v>4.9018759836255907E-3</v>
      </c>
      <c r="BA56" s="116">
        <v>2.7278470512701442E-3</v>
      </c>
      <c r="BB56" s="116">
        <v>5.0886783641492994E-3</v>
      </c>
      <c r="BC56" s="116">
        <v>5.9869028544425416E-3</v>
      </c>
      <c r="BE56" s="157" t="s">
        <v>591</v>
      </c>
      <c r="BF56" s="161">
        <f>BF41/SUM(BF$4:BF9)</f>
        <v>-0.53830175000241665</v>
      </c>
      <c r="BG56" s="161">
        <f>BG41/SUM(BG$4:BG9)</f>
        <v>-0.53600044520316725</v>
      </c>
      <c r="BH56" s="161">
        <f>BH41/SUM(BH$4:BH9)</f>
        <v>-0.49580880354399709</v>
      </c>
      <c r="BI56" s="161">
        <f>BI41/SUM(BI$4:BI9)</f>
        <v>-0.58005763481218453</v>
      </c>
      <c r="BJ56" s="162">
        <f>BJ41/SUM(BJ$4:BJ9)</f>
        <v>-0.5418048796943995</v>
      </c>
    </row>
    <row r="57" spans="2:62">
      <c r="B57" s="74">
        <v>43520</v>
      </c>
      <c r="C57" s="117">
        <v>0.16766942340793589</v>
      </c>
      <c r="D57" s="117">
        <v>2.8896847222677501E-2</v>
      </c>
      <c r="E57" s="117">
        <v>0.37190712008327381</v>
      </c>
      <c r="F57" s="117">
        <v>3.345068801372688E-2</v>
      </c>
      <c r="G57" s="117">
        <v>2.4521281276606591E-2</v>
      </c>
      <c r="H57" s="117">
        <v>1.8537707392189649E-2</v>
      </c>
      <c r="I57" s="117">
        <v>1.8829546187410649E-2</v>
      </c>
      <c r="J57" s="117">
        <v>0.12851877724699989</v>
      </c>
      <c r="K57" s="79">
        <v>0.78688389711800999</v>
      </c>
      <c r="L57" s="79">
        <v>1.6842450838462131</v>
      </c>
      <c r="M57" s="79">
        <f t="shared" si="0"/>
        <v>2.471128980964223</v>
      </c>
      <c r="N57" s="53"/>
      <c r="O57" s="74">
        <v>43885</v>
      </c>
      <c r="P57" s="116">
        <v>4.6126662832828333E-2</v>
      </c>
      <c r="Q57" s="116">
        <v>3.2318545083965991E-2</v>
      </c>
      <c r="R57" s="116">
        <v>0.45599417586448238</v>
      </c>
      <c r="S57" s="116">
        <v>3.345068801372688E-2</v>
      </c>
      <c r="T57" s="116">
        <v>2.752647357053864E-2</v>
      </c>
      <c r="U57" s="116">
        <v>1.9652547361336391E-2</v>
      </c>
      <c r="V57" s="116">
        <v>1.5586560285202441E-2</v>
      </c>
      <c r="W57" s="116">
        <v>0.14777305102795679</v>
      </c>
      <c r="X57" s="81">
        <v>0.77842870404003794</v>
      </c>
      <c r="Y57" s="81">
        <v>1.455041540292731</v>
      </c>
      <c r="Z57" s="81">
        <f t="shared" si="1"/>
        <v>2.2334702443327688</v>
      </c>
      <c r="AC57" s="126" t="s">
        <v>592</v>
      </c>
      <c r="AD57" s="132">
        <f>AD42/SUM(AD$4:AD10)</f>
        <v>-0.35328456564172728</v>
      </c>
      <c r="AE57" s="132">
        <f>AE42/SUM(AE$4:AE10)</f>
        <v>-0.47815452724749397</v>
      </c>
      <c r="AF57" s="132">
        <f>AF42/SUM(AF$4:AF10)</f>
        <v>-0.32953193330113623</v>
      </c>
      <c r="AG57" s="132">
        <f>AG42/SUM(AG$4:AG10)</f>
        <v>-0.52039649913769315</v>
      </c>
      <c r="AH57" s="132">
        <f>AH42/SUM(AH$4:AH10)</f>
        <v>-0.21900810681278557</v>
      </c>
      <c r="AI57" s="132">
        <f>AI42/SUM(AI$4:AI10)</f>
        <v>-0.30155339643998608</v>
      </c>
      <c r="AJ57" s="132">
        <f>AJ42/SUM(AJ$4:AJ10)</f>
        <v>-0.43233109234471057</v>
      </c>
      <c r="AK57" s="132">
        <f>AK42/SUM(AK$4:AK10)</f>
        <v>-0.41219201383893556</v>
      </c>
      <c r="AL57" s="132">
        <f>AL42/SUM(AL$4:AL10)</f>
        <v>-0.357842829572388</v>
      </c>
      <c r="AM57" s="132">
        <f>AM42/SUM(AM$4:AM10)</f>
        <v>-0.52360820402095809</v>
      </c>
      <c r="AN57" s="133">
        <f>AN42/SUM(AN$4:AN10)</f>
        <v>-0.46724607610645708</v>
      </c>
      <c r="AQ57" s="103">
        <v>43520</v>
      </c>
      <c r="AR57" s="118">
        <v>3.151700224999456E-3</v>
      </c>
      <c r="AS57" s="118">
        <v>4.3943768946557047E-3</v>
      </c>
      <c r="AT57" s="118">
        <v>3.1574774069196279E-3</v>
      </c>
      <c r="AU57" s="118">
        <v>4.9337133381070894E-3</v>
      </c>
      <c r="AV57" s="118">
        <v>7.0891799077075551E-3</v>
      </c>
      <c r="AW57" s="53"/>
      <c r="AX57" s="74">
        <v>43885</v>
      </c>
      <c r="AY57" s="116">
        <v>4.3124608724088047E-3</v>
      </c>
      <c r="AZ57" s="116">
        <v>5.6535420816801289E-3</v>
      </c>
      <c r="BA57" s="116">
        <v>4.099271955050803E-3</v>
      </c>
      <c r="BB57" s="116">
        <v>5.4574165641546098E-3</v>
      </c>
      <c r="BC57" s="116">
        <v>8.1943412335805463E-3</v>
      </c>
      <c r="BE57" s="126" t="s">
        <v>592</v>
      </c>
      <c r="BF57" s="132">
        <f>BF42/SUM(BF$4:BF10)</f>
        <v>-0.56123956889673599</v>
      </c>
      <c r="BG57" s="132">
        <f>BG42/SUM(BG$4:BG10)</f>
        <v>-0.51416312429806166</v>
      </c>
      <c r="BH57" s="132">
        <f>BH42/SUM(BH$4:BH10)</f>
        <v>-0.50576926159366931</v>
      </c>
      <c r="BI57" s="132">
        <f>BI42/SUM(BI$4:BI10)</f>
        <v>-0.5597720981062515</v>
      </c>
      <c r="BJ57" s="133">
        <f>BJ42/SUM(BJ$4:BJ10)</f>
        <v>-0.52702820063673894</v>
      </c>
    </row>
    <row r="58" spans="2:62">
      <c r="B58" s="74">
        <v>43521</v>
      </c>
      <c r="C58" s="117">
        <v>0.16732932790909549</v>
      </c>
      <c r="D58" s="117">
        <v>3.1006405689328938E-2</v>
      </c>
      <c r="E58" s="117">
        <v>0.41624140761193529</v>
      </c>
      <c r="F58" s="117">
        <v>3.0298156059524978E-2</v>
      </c>
      <c r="G58" s="117">
        <v>2.5791665557008021E-2</v>
      </c>
      <c r="H58" s="117">
        <v>1.8349860172232401E-2</v>
      </c>
      <c r="I58" s="117">
        <v>2.277018511445424E-2</v>
      </c>
      <c r="J58" s="117">
        <v>0.13825832366024579</v>
      </c>
      <c r="K58" s="79">
        <v>0.853297912705274</v>
      </c>
      <c r="L58" s="79">
        <v>1.587965238423678</v>
      </c>
      <c r="M58" s="79">
        <f t="shared" si="0"/>
        <v>2.4412631511289522</v>
      </c>
      <c r="N58" s="53"/>
      <c r="O58" s="74">
        <v>43886</v>
      </c>
      <c r="P58" s="116">
        <v>4.7360188229163901E-2</v>
      </c>
      <c r="Q58" s="116">
        <v>3.1797226049830297E-2</v>
      </c>
      <c r="R58" s="116">
        <v>0.45738265600781952</v>
      </c>
      <c r="S58" s="116">
        <v>3.0298156059524978E-2</v>
      </c>
      <c r="T58" s="116">
        <v>2.6079859792388499E-2</v>
      </c>
      <c r="U58" s="116">
        <v>1.925951696438457E-2</v>
      </c>
      <c r="V58" s="116">
        <v>1.9295943026656388E-2</v>
      </c>
      <c r="W58" s="116">
        <v>0.14559074487941481</v>
      </c>
      <c r="X58" s="81">
        <v>0.77706429100918284</v>
      </c>
      <c r="Y58" s="81">
        <v>1.3750757903331969</v>
      </c>
      <c r="Z58" s="81">
        <f t="shared" si="1"/>
        <v>2.1521400813423797</v>
      </c>
      <c r="AQ58" s="103">
        <v>43521</v>
      </c>
      <c r="AR58" s="118">
        <v>4.2432741648170073E-3</v>
      </c>
      <c r="AS58" s="118">
        <v>5.5818069131689744E-3</v>
      </c>
      <c r="AT58" s="118">
        <v>4.7022494462418043E-3</v>
      </c>
      <c r="AU58" s="118">
        <v>5.6048301130571182E-3</v>
      </c>
      <c r="AV58" s="118">
        <v>7.6358678023220319E-3</v>
      </c>
      <c r="AW58" s="53"/>
      <c r="AX58" s="74">
        <v>43886</v>
      </c>
      <c r="AY58" s="116">
        <v>4.1967062489682398E-3</v>
      </c>
      <c r="AZ58" s="116">
        <v>5.3951998768373118E-3</v>
      </c>
      <c r="BA58" s="116">
        <v>4.2915711809086354E-3</v>
      </c>
      <c r="BB58" s="116">
        <v>3.4362054919133619E-3</v>
      </c>
      <c r="BC58" s="116">
        <v>7.4851043207056949E-3</v>
      </c>
    </row>
    <row r="59" spans="2:62">
      <c r="B59" s="74">
        <v>43522</v>
      </c>
      <c r="C59" s="117">
        <v>0.16590818390125719</v>
      </c>
      <c r="D59" s="117">
        <v>2.8956085119666838E-2</v>
      </c>
      <c r="E59" s="117">
        <v>0.43333337360784641</v>
      </c>
      <c r="F59" s="117">
        <v>3.1707339628774381E-2</v>
      </c>
      <c r="G59" s="117">
        <v>2.3461287503709561E-2</v>
      </c>
      <c r="H59" s="117">
        <v>1.820584734252054E-2</v>
      </c>
      <c r="I59" s="117">
        <v>2.268453802644908E-2</v>
      </c>
      <c r="J59" s="117">
        <v>0.1398040731405347</v>
      </c>
      <c r="K59" s="79">
        <v>0.86442574084180523</v>
      </c>
      <c r="L59" s="79">
        <v>1.519939236040317</v>
      </c>
      <c r="M59" s="79">
        <f t="shared" si="0"/>
        <v>2.3843649768821225</v>
      </c>
      <c r="N59" s="53"/>
      <c r="O59" s="74">
        <v>43887</v>
      </c>
      <c r="P59" s="116">
        <v>5.4312075035871973E-2</v>
      </c>
      <c r="Q59" s="116">
        <v>3.2697694881490602E-2</v>
      </c>
      <c r="R59" s="116">
        <v>0.45548700994397112</v>
      </c>
      <c r="S59" s="116">
        <v>3.1707339628774381E-2</v>
      </c>
      <c r="T59" s="116">
        <v>2.5768726608855361E-2</v>
      </c>
      <c r="U59" s="116">
        <v>1.9150711265260831E-2</v>
      </c>
      <c r="V59" s="116">
        <v>2.5599631532757711E-2</v>
      </c>
      <c r="W59" s="116">
        <v>0.1464863993204171</v>
      </c>
      <c r="X59" s="81">
        <v>0.79120958821739917</v>
      </c>
      <c r="Y59" s="81">
        <v>1.3915127852177149</v>
      </c>
      <c r="Z59" s="81">
        <f t="shared" si="1"/>
        <v>2.182722373435114</v>
      </c>
      <c r="AQ59" s="103">
        <v>43522</v>
      </c>
      <c r="AR59" s="118">
        <v>4.2710552987710818E-3</v>
      </c>
      <c r="AS59" s="118">
        <v>5.2312060467675451E-3</v>
      </c>
      <c r="AT59" s="118">
        <v>4.8331877224706129E-3</v>
      </c>
      <c r="AU59" s="118">
        <v>5.1454075769073867E-3</v>
      </c>
      <c r="AV59" s="118">
        <v>6.7634520245181242E-3</v>
      </c>
      <c r="AW59" s="53"/>
      <c r="AX59" s="74">
        <v>43887</v>
      </c>
      <c r="AY59" s="116">
        <v>4.2276316540707948E-3</v>
      </c>
      <c r="AZ59" s="116">
        <v>5.2430081712569934E-3</v>
      </c>
      <c r="BA59" s="116">
        <v>4.522342135209286E-3</v>
      </c>
      <c r="BB59" s="116">
        <v>4.6516285901375054E-3</v>
      </c>
      <c r="BC59" s="116">
        <v>7.4780731725469047E-3</v>
      </c>
    </row>
    <row r="60" spans="2:62">
      <c r="B60" s="74">
        <v>43523</v>
      </c>
      <c r="C60" s="117">
        <v>0.16572364379639601</v>
      </c>
      <c r="D60" s="117">
        <v>3.036654342319162E-2</v>
      </c>
      <c r="E60" s="117">
        <v>0.4372005290568437</v>
      </c>
      <c r="F60" s="117">
        <v>3.2858153718417799E-2</v>
      </c>
      <c r="G60" s="117">
        <v>2.438763107729626E-2</v>
      </c>
      <c r="H60" s="117">
        <v>1.7951460769415551E-2</v>
      </c>
      <c r="I60" s="117">
        <v>2.3684391873952569E-2</v>
      </c>
      <c r="J60" s="117">
        <v>0.13817516803095689</v>
      </c>
      <c r="K60" s="79">
        <v>0.87053776827786578</v>
      </c>
      <c r="L60" s="79">
        <v>1.523275294763129</v>
      </c>
      <c r="M60" s="79">
        <f t="shared" si="0"/>
        <v>2.3938130630409948</v>
      </c>
      <c r="N60" s="53"/>
      <c r="O60" s="74">
        <v>43888</v>
      </c>
      <c r="P60" s="116">
        <v>5.3687539148156473E-2</v>
      </c>
      <c r="Q60" s="116">
        <v>3.2363282147628507E-2</v>
      </c>
      <c r="R60" s="116">
        <v>0.48135894045947358</v>
      </c>
      <c r="S60" s="116">
        <v>3.2858153718417799E-2</v>
      </c>
      <c r="T60" s="116">
        <v>2.6643774056072551E-2</v>
      </c>
      <c r="U60" s="116">
        <v>1.9079936022921479E-2</v>
      </c>
      <c r="V60" s="116">
        <v>2.450468741180753E-2</v>
      </c>
      <c r="W60" s="116">
        <v>0.1463395129052629</v>
      </c>
      <c r="X60" s="81">
        <v>0.81683582586974091</v>
      </c>
      <c r="Y60" s="81">
        <v>1.415740339279862</v>
      </c>
      <c r="Z60" s="81">
        <f t="shared" si="1"/>
        <v>2.2325761651496028</v>
      </c>
      <c r="AQ60" s="103">
        <v>43523</v>
      </c>
      <c r="AR60" s="118">
        <v>4.2296505953360866E-3</v>
      </c>
      <c r="AS60" s="118">
        <v>5.6116479415203226E-3</v>
      </c>
      <c r="AT60" s="118">
        <v>4.9455683668309129E-3</v>
      </c>
      <c r="AU60" s="118">
        <v>5.2528497570218441E-3</v>
      </c>
      <c r="AV60" s="118">
        <v>7.2316076266823476E-3</v>
      </c>
      <c r="AW60" s="53"/>
      <c r="AX60" s="74">
        <v>43888</v>
      </c>
      <c r="AY60" s="116">
        <v>4.483052074074058E-3</v>
      </c>
      <c r="AZ60" s="116">
        <v>5.6869198753747314E-3</v>
      </c>
      <c r="BA60" s="116">
        <v>4.265377483491966E-3</v>
      </c>
      <c r="BB60" s="116">
        <v>5.0089347208288164E-3</v>
      </c>
      <c r="BC60" s="116">
        <v>7.4849024551609539E-3</v>
      </c>
    </row>
    <row r="61" spans="2:62">
      <c r="B61" s="74">
        <v>43524</v>
      </c>
      <c r="C61" s="117">
        <v>0.1642167873246233</v>
      </c>
      <c r="D61" s="117">
        <v>2.918696603142576E-2</v>
      </c>
      <c r="E61" s="117">
        <v>0.45542175924253131</v>
      </c>
      <c r="F61" s="117">
        <v>3.3985310434978148E-2</v>
      </c>
      <c r="G61" s="117">
        <v>2.3877044200552821E-2</v>
      </c>
      <c r="H61" s="117">
        <v>1.815554135574397E-2</v>
      </c>
      <c r="I61" s="117">
        <v>2.3169469031620558E-2</v>
      </c>
      <c r="J61" s="117">
        <v>0.14432528501213049</v>
      </c>
      <c r="K61" s="79">
        <v>0.89239885324388291</v>
      </c>
      <c r="L61" s="79">
        <v>1.5694662428250079</v>
      </c>
      <c r="M61" s="79">
        <f t="shared" si="0"/>
        <v>2.461865096068891</v>
      </c>
      <c r="N61" s="53"/>
      <c r="O61" s="74">
        <v>43889</v>
      </c>
      <c r="P61" s="116">
        <v>6.21959405840459E-2</v>
      </c>
      <c r="Q61" s="116">
        <v>3.2978890781312151E-2</v>
      </c>
      <c r="R61" s="116">
        <v>0.49038451643248487</v>
      </c>
      <c r="S61" s="116">
        <v>3.3985310434978148E-2</v>
      </c>
      <c r="T61" s="116">
        <v>2.821507601712726E-2</v>
      </c>
      <c r="U61" s="116">
        <v>1.936424312993008E-2</v>
      </c>
      <c r="V61" s="116">
        <v>2.3678855152787739E-2</v>
      </c>
      <c r="W61" s="116">
        <v>0.15023628675980319</v>
      </c>
      <c r="X61" s="81">
        <v>0.84103911929246944</v>
      </c>
      <c r="Y61" s="81">
        <v>1.4849375182343509</v>
      </c>
      <c r="Z61" s="81">
        <f t="shared" si="1"/>
        <v>2.3259766375268205</v>
      </c>
      <c r="AQ61" s="103">
        <v>43524</v>
      </c>
      <c r="AR61" s="118">
        <v>4.4831229220587627E-3</v>
      </c>
      <c r="AS61" s="118">
        <v>5.50514672916649E-3</v>
      </c>
      <c r="AT61" s="118">
        <v>4.8775950832960361E-3</v>
      </c>
      <c r="AU61" s="118">
        <v>5.553744471373261E-3</v>
      </c>
      <c r="AV61" s="118">
        <v>7.5446983755184183E-3</v>
      </c>
      <c r="AW61" s="53"/>
      <c r="AX61" s="74">
        <v>43889</v>
      </c>
      <c r="AY61" s="116">
        <v>4.2624684768198164E-3</v>
      </c>
      <c r="AZ61" s="116">
        <v>6.0416078204949273E-3</v>
      </c>
      <c r="BA61" s="116">
        <v>4.456304716419824E-3</v>
      </c>
      <c r="BB61" s="116">
        <v>5.3777193427787954E-3</v>
      </c>
      <c r="BC61" s="116">
        <v>7.8150152206777519E-3</v>
      </c>
    </row>
    <row r="62" spans="2:62">
      <c r="B62" s="74"/>
      <c r="C62" s="117"/>
      <c r="D62" s="117"/>
      <c r="E62" s="117"/>
      <c r="F62" s="117">
        <v>2.233120902593793E-2</v>
      </c>
      <c r="G62" s="117"/>
      <c r="H62" s="117"/>
      <c r="I62" s="117"/>
      <c r="J62" s="117"/>
      <c r="K62" s="79"/>
      <c r="L62" s="79"/>
      <c r="M62" s="79"/>
      <c r="N62" s="53"/>
      <c r="O62" s="74">
        <v>43890</v>
      </c>
      <c r="P62" s="116">
        <v>6.2188173731940549E-2</v>
      </c>
      <c r="Q62" s="116">
        <v>3.2266563532053837E-2</v>
      </c>
      <c r="R62" s="116">
        <v>0.42792364504068159</v>
      </c>
      <c r="S62" s="116">
        <v>2.233120902593793E-2</v>
      </c>
      <c r="T62" s="116">
        <v>2.593216038576367E-2</v>
      </c>
      <c r="U62" s="116">
        <v>1.9587623799321219E-2</v>
      </c>
      <c r="V62" s="116">
        <v>2.2899377702528499E-2</v>
      </c>
      <c r="W62" s="116">
        <v>0.12827972368831611</v>
      </c>
      <c r="X62" s="81">
        <v>0.74140847690654343</v>
      </c>
      <c r="Y62" s="81">
        <v>1.5326360622619011</v>
      </c>
      <c r="Z62" s="81">
        <f t="shared" si="1"/>
        <v>2.2740445391684445</v>
      </c>
      <c r="AQ62" s="103"/>
      <c r="AR62" s="118"/>
      <c r="AS62" s="118"/>
      <c r="AT62" s="118"/>
      <c r="AU62" s="118"/>
      <c r="AV62" s="118"/>
      <c r="AW62" s="53"/>
      <c r="AX62" s="74">
        <v>43890</v>
      </c>
      <c r="AY62" s="116">
        <v>1.9285284559130221E-3</v>
      </c>
      <c r="AZ62" s="116">
        <v>3.69516404078613E-3</v>
      </c>
      <c r="BA62" s="116">
        <v>2.3330300327915588E-3</v>
      </c>
      <c r="BB62" s="116">
        <v>3.746508575348674E-3</v>
      </c>
      <c r="BC62" s="116">
        <v>6.9046635580212864E-3</v>
      </c>
    </row>
    <row r="63" spans="2:62">
      <c r="B63" s="74">
        <v>43525</v>
      </c>
      <c r="C63" s="117">
        <v>0.1615825273684991</v>
      </c>
      <c r="D63" s="117">
        <v>3.0811319158813411E-2</v>
      </c>
      <c r="E63" s="117">
        <v>0.45672336648950168</v>
      </c>
      <c r="F63" s="117">
        <v>3.4773913374101323E-2</v>
      </c>
      <c r="G63" s="117">
        <v>2.5949034113945078E-2</v>
      </c>
      <c r="H63" s="117">
        <v>1.8631701906025221E-2</v>
      </c>
      <c r="I63" s="117">
        <v>2.5177246706687969E-2</v>
      </c>
      <c r="J63" s="117">
        <v>0.14327114905635099</v>
      </c>
      <c r="K63" s="79">
        <v>0.89692025817392484</v>
      </c>
      <c r="L63" s="79">
        <v>1.6241988386778541</v>
      </c>
      <c r="M63" s="79">
        <f t="shared" si="0"/>
        <v>2.5211190968517787</v>
      </c>
      <c r="N63" s="53"/>
      <c r="O63" s="74">
        <v>43891</v>
      </c>
      <c r="P63" s="116">
        <v>8.8107847178851492E-2</v>
      </c>
      <c r="Q63" s="116">
        <v>3.1957723119179458E-2</v>
      </c>
      <c r="R63" s="116">
        <v>0.40737366013908788</v>
      </c>
      <c r="S63" s="116">
        <v>2.7541382701473039E-2</v>
      </c>
      <c r="T63" s="116">
        <v>2.6620817688287439E-2</v>
      </c>
      <c r="U63" s="116">
        <v>1.9436021045453031E-2</v>
      </c>
      <c r="V63" s="116">
        <v>2.1320358527702799E-2</v>
      </c>
      <c r="W63" s="116">
        <v>0.13785097793475151</v>
      </c>
      <c r="X63" s="81">
        <v>0.76020878833478622</v>
      </c>
      <c r="Y63" s="81">
        <v>1.521882514032781</v>
      </c>
      <c r="Z63" s="81">
        <f t="shared" si="1"/>
        <v>2.2820913023675673</v>
      </c>
      <c r="AQ63" s="103">
        <v>43525</v>
      </c>
      <c r="AR63" s="118">
        <v>4.5049116733088621E-3</v>
      </c>
      <c r="AS63" s="118">
        <v>5.6406014013264706E-3</v>
      </c>
      <c r="AT63" s="118">
        <v>4.5608719039855299E-3</v>
      </c>
      <c r="AU63" s="118">
        <v>5.7405692339182069E-3</v>
      </c>
      <c r="AV63" s="118">
        <v>7.9968563918110924E-3</v>
      </c>
      <c r="AW63" s="53"/>
      <c r="AX63" s="74">
        <v>43891</v>
      </c>
      <c r="AY63" s="116">
        <v>3.1975120904536658E-3</v>
      </c>
      <c r="AZ63" s="116">
        <v>4.54364320182718E-3</v>
      </c>
      <c r="BA63" s="116">
        <v>2.861867587455743E-3</v>
      </c>
      <c r="BB63" s="116">
        <v>4.4538682849699623E-3</v>
      </c>
      <c r="BC63" s="116">
        <v>7.4600182707405278E-3</v>
      </c>
    </row>
    <row r="64" spans="2:62">
      <c r="B64" s="74">
        <v>43526</v>
      </c>
      <c r="C64" s="117">
        <v>0.15619140860057329</v>
      </c>
      <c r="D64" s="117">
        <v>2.8617413360673E-2</v>
      </c>
      <c r="E64" s="117">
        <v>0.40404750700849668</v>
      </c>
      <c r="F64" s="117">
        <v>2.3279671829332459E-2</v>
      </c>
      <c r="G64" s="117">
        <v>2.458324720108054E-2</v>
      </c>
      <c r="H64" s="117">
        <v>1.841821321237656E-2</v>
      </c>
      <c r="I64" s="117">
        <v>2.3857323502734479E-2</v>
      </c>
      <c r="J64" s="117">
        <v>0.12548532911963259</v>
      </c>
      <c r="K64" s="79">
        <v>0.80448011383489959</v>
      </c>
      <c r="L64" s="79">
        <v>1.6656410881990049</v>
      </c>
      <c r="M64" s="79">
        <f t="shared" si="0"/>
        <v>2.4701212020339045</v>
      </c>
      <c r="N64" s="53"/>
      <c r="O64" s="74">
        <v>43892</v>
      </c>
      <c r="P64" s="116">
        <v>7.5790825469110423E-2</v>
      </c>
      <c r="Q64" s="116">
        <v>3.2541272413256328E-2</v>
      </c>
      <c r="R64" s="116">
        <v>0.45267772520150168</v>
      </c>
      <c r="S64" s="116">
        <v>3.2595265198744942E-2</v>
      </c>
      <c r="T64" s="116">
        <v>2.7417589110948638E-2</v>
      </c>
      <c r="U64" s="116">
        <v>1.932761628688049E-2</v>
      </c>
      <c r="V64" s="116">
        <v>2.4961427584311611E-2</v>
      </c>
      <c r="W64" s="116">
        <v>0.1461250680456509</v>
      </c>
      <c r="X64" s="81">
        <v>0.81143678931040519</v>
      </c>
      <c r="Y64" s="81">
        <v>1.4259598985962449</v>
      </c>
      <c r="Z64" s="81">
        <f t="shared" si="1"/>
        <v>2.2373966879066502</v>
      </c>
      <c r="AQ64" s="103">
        <v>43526</v>
      </c>
      <c r="AR64" s="118">
        <v>2.110931711713419E-3</v>
      </c>
      <c r="AS64" s="118">
        <v>3.482419607385458E-3</v>
      </c>
      <c r="AT64" s="118">
        <v>2.530624024106482E-3</v>
      </c>
      <c r="AU64" s="118">
        <v>4.3972687778586561E-3</v>
      </c>
      <c r="AV64" s="118">
        <v>6.8678718665013674E-3</v>
      </c>
      <c r="AW64" s="53"/>
      <c r="AX64" s="74">
        <v>43892</v>
      </c>
      <c r="AY64" s="116">
        <v>4.5071298469256333E-3</v>
      </c>
      <c r="AZ64" s="116">
        <v>5.5560267329321164E-3</v>
      </c>
      <c r="BA64" s="116">
        <v>4.4140961867940266E-3</v>
      </c>
      <c r="BB64" s="116">
        <v>4.7166831141105727E-3</v>
      </c>
      <c r="BC64" s="116">
        <v>7.7260923086884493E-3</v>
      </c>
    </row>
    <row r="65" spans="2:55">
      <c r="B65" s="74">
        <v>43527</v>
      </c>
      <c r="C65" s="117">
        <v>0.1588522116112572</v>
      </c>
      <c r="D65" s="117">
        <v>2.9671688000584871E-2</v>
      </c>
      <c r="E65" s="117">
        <v>0.38025575295730851</v>
      </c>
      <c r="F65" s="117">
        <v>2.7856946791091561E-2</v>
      </c>
      <c r="G65" s="117">
        <v>2.4443395534677781E-2</v>
      </c>
      <c r="H65" s="117">
        <v>1.8163512610512401E-2</v>
      </c>
      <c r="I65" s="117">
        <v>1.4226461450942991E-2</v>
      </c>
      <c r="J65" s="117">
        <v>0.13288450187003781</v>
      </c>
      <c r="K65" s="79">
        <v>0.78635447082641297</v>
      </c>
      <c r="L65" s="79">
        <v>1.6740097577567681</v>
      </c>
      <c r="M65" s="79">
        <f t="shared" si="0"/>
        <v>2.460364228583181</v>
      </c>
      <c r="N65" s="53"/>
      <c r="O65" s="74">
        <v>43893</v>
      </c>
      <c r="P65" s="116">
        <v>6.2503039667719917E-2</v>
      </c>
      <c r="Q65" s="116">
        <v>3.1826676733096838E-2</v>
      </c>
      <c r="R65" s="116">
        <v>0.45789083296509231</v>
      </c>
      <c r="S65" s="116">
        <v>3.0293069492775389E-2</v>
      </c>
      <c r="T65" s="116">
        <v>2.646011020761431E-2</v>
      </c>
      <c r="U65" s="116">
        <v>1.941774645956321E-2</v>
      </c>
      <c r="V65" s="116">
        <v>2.4173865270338699E-2</v>
      </c>
      <c r="W65" s="116">
        <v>0.14427998271239009</v>
      </c>
      <c r="X65" s="81">
        <v>0.79684532350859094</v>
      </c>
      <c r="Y65" s="81">
        <v>1.332110215410887</v>
      </c>
      <c r="Z65" s="81">
        <f t="shared" si="1"/>
        <v>2.1289555389194779</v>
      </c>
      <c r="AQ65" s="103">
        <v>43527</v>
      </c>
      <c r="AR65" s="118">
        <v>3.1010563804072262E-3</v>
      </c>
      <c r="AS65" s="118">
        <v>4.3394975519780834E-3</v>
      </c>
      <c r="AT65" s="118">
        <v>2.9832109465903838E-3</v>
      </c>
      <c r="AU65" s="118">
        <v>4.8954417927286184E-3</v>
      </c>
      <c r="AV65" s="118">
        <v>7.2069551867063241E-3</v>
      </c>
      <c r="AW65" s="53"/>
      <c r="AX65" s="74">
        <v>43893</v>
      </c>
      <c r="AY65" s="116">
        <v>4.3336498203362869E-3</v>
      </c>
      <c r="AZ65" s="116">
        <v>5.4173852914010294E-3</v>
      </c>
      <c r="BA65" s="116">
        <v>4.4075944407657979E-3</v>
      </c>
      <c r="BB65" s="116">
        <v>4.0185855432965196E-3</v>
      </c>
      <c r="BC65" s="116">
        <v>6.6447419003673614E-3</v>
      </c>
    </row>
    <row r="66" spans="2:55">
      <c r="B66" s="74">
        <v>43528</v>
      </c>
      <c r="C66" s="117">
        <v>0.1578132645599353</v>
      </c>
      <c r="D66" s="117">
        <v>3.0186140035916909E-2</v>
      </c>
      <c r="E66" s="117">
        <v>0.42033464070015319</v>
      </c>
      <c r="F66" s="117">
        <v>3.3527979148314992E-2</v>
      </c>
      <c r="G66" s="117">
        <v>2.6351937356976982E-2</v>
      </c>
      <c r="H66" s="117">
        <v>1.8268701033842819E-2</v>
      </c>
      <c r="I66" s="117">
        <v>1.3823138216784939E-2</v>
      </c>
      <c r="J66" s="117">
        <v>0.1412555101467686</v>
      </c>
      <c r="K66" s="79">
        <v>0.84156131119869404</v>
      </c>
      <c r="L66" s="79">
        <v>1.576064890599572</v>
      </c>
      <c r="M66" s="79">
        <f t="shared" si="0"/>
        <v>2.4176262017982659</v>
      </c>
      <c r="N66" s="53"/>
      <c r="O66" s="74">
        <v>43894</v>
      </c>
      <c r="P66" s="116">
        <v>6.1442200705845662E-2</v>
      </c>
      <c r="Q66" s="116">
        <v>3.2739377833909282E-2</v>
      </c>
      <c r="R66" s="116">
        <v>0.46187211334825712</v>
      </c>
      <c r="S66" s="116">
        <v>3.0989586547017538E-2</v>
      </c>
      <c r="T66" s="116">
        <v>2.5712924553044789E-2</v>
      </c>
      <c r="U66" s="116">
        <v>1.9158723342687929E-2</v>
      </c>
      <c r="V66" s="116">
        <v>2.4390337204656519E-2</v>
      </c>
      <c r="W66" s="116">
        <v>0.1448334129225316</v>
      </c>
      <c r="X66" s="81">
        <v>0.80113867645795023</v>
      </c>
      <c r="Y66" s="81">
        <v>1.343170182208268</v>
      </c>
      <c r="Z66" s="81">
        <f t="shared" si="1"/>
        <v>2.1443088586662182</v>
      </c>
      <c r="AQ66" s="103">
        <v>43528</v>
      </c>
      <c r="AR66" s="118">
        <v>4.4051722631455407E-3</v>
      </c>
      <c r="AS66" s="118">
        <v>5.5958184573807529E-3</v>
      </c>
      <c r="AT66" s="118">
        <v>4.2453788144229164E-3</v>
      </c>
      <c r="AU66" s="118">
        <v>5.5090100170715594E-3</v>
      </c>
      <c r="AV66" s="118">
        <v>7.7878000115394952E-3</v>
      </c>
      <c r="AW66" s="53"/>
      <c r="AX66" s="74">
        <v>43894</v>
      </c>
      <c r="AY66" s="116">
        <v>4.1136018345660497E-3</v>
      </c>
      <c r="AZ66" s="116">
        <v>5.4883042074654956E-3</v>
      </c>
      <c r="BA66" s="116">
        <v>4.6858685647919824E-3</v>
      </c>
      <c r="BB66" s="116">
        <v>4.1345267037593298E-3</v>
      </c>
      <c r="BC66" s="116">
        <v>6.8475311331110704E-3</v>
      </c>
    </row>
    <row r="67" spans="2:55">
      <c r="B67" s="74">
        <v>43529</v>
      </c>
      <c r="C67" s="117">
        <v>0.15561411649899151</v>
      </c>
      <c r="D67" s="117">
        <v>2.803692141905785E-2</v>
      </c>
      <c r="E67" s="117">
        <v>0.44459064003362991</v>
      </c>
      <c r="F67" s="117">
        <v>3.2258022321133527E-2</v>
      </c>
      <c r="G67" s="117">
        <v>2.4901927301739509E-2</v>
      </c>
      <c r="H67" s="117">
        <v>1.8115483970254219E-2</v>
      </c>
      <c r="I67" s="117">
        <v>1.7043739188892969E-2</v>
      </c>
      <c r="J67" s="117">
        <v>0.1396854087394738</v>
      </c>
      <c r="K67" s="79">
        <v>0.86024625947317357</v>
      </c>
      <c r="L67" s="79">
        <v>1.5290859863333699</v>
      </c>
      <c r="M67" s="79">
        <f t="shared" si="0"/>
        <v>2.3893322458065436</v>
      </c>
      <c r="N67" s="53"/>
      <c r="O67" s="74">
        <v>43895</v>
      </c>
      <c r="P67" s="116">
        <v>6.1644525452683938E-2</v>
      </c>
      <c r="Q67" s="116">
        <v>3.2799627158496901E-2</v>
      </c>
      <c r="R67" s="116">
        <v>0.48355769815604932</v>
      </c>
      <c r="S67" s="116">
        <v>3.0769683708687951E-2</v>
      </c>
      <c r="T67" s="116">
        <v>2.6846172968583451E-2</v>
      </c>
      <c r="U67" s="116">
        <v>1.7958691784218252E-2</v>
      </c>
      <c r="V67" s="116">
        <v>2.4877262131407361E-2</v>
      </c>
      <c r="W67" s="116">
        <v>0.1470660701686696</v>
      </c>
      <c r="X67" s="81">
        <v>0.82551973152879654</v>
      </c>
      <c r="Y67" s="81">
        <v>1.3736050805712789</v>
      </c>
      <c r="Z67" s="81">
        <f t="shared" si="1"/>
        <v>2.1991248121000755</v>
      </c>
      <c r="AQ67" s="103">
        <v>43529</v>
      </c>
      <c r="AR67" s="118">
        <v>4.2309769574072516E-3</v>
      </c>
      <c r="AS67" s="118">
        <v>5.441460168683486E-3</v>
      </c>
      <c r="AT67" s="118">
        <v>4.6528960148780876E-3</v>
      </c>
      <c r="AU67" s="118">
        <v>4.9529522437005884E-3</v>
      </c>
      <c r="AV67" s="118">
        <v>7.0755301647869983E-3</v>
      </c>
      <c r="AW67" s="53"/>
      <c r="AX67" s="74">
        <v>43895</v>
      </c>
      <c r="AY67" s="116">
        <v>3.4036717270084088E-3</v>
      </c>
      <c r="AZ67" s="116">
        <v>5.2604861809709318E-3</v>
      </c>
      <c r="BA67" s="116">
        <v>4.3296548488181109E-3</v>
      </c>
      <c r="BB67" s="116">
        <v>4.3925618978599059E-3</v>
      </c>
      <c r="BC67" s="116">
        <v>7.1923751491588033E-3</v>
      </c>
    </row>
    <row r="68" spans="2:55">
      <c r="B68" s="74">
        <v>43530</v>
      </c>
      <c r="C68" s="117">
        <v>0.1575742151762701</v>
      </c>
      <c r="D68" s="117">
        <v>3.0315297327266701E-2</v>
      </c>
      <c r="E68" s="117">
        <v>0.44735847362939818</v>
      </c>
      <c r="F68" s="117">
        <v>3.2890679619471071E-2</v>
      </c>
      <c r="G68" s="117">
        <v>2.459362596946451E-2</v>
      </c>
      <c r="H68" s="117">
        <v>1.7810230763802549E-2</v>
      </c>
      <c r="I68" s="117">
        <v>2.4289964868591991E-2</v>
      </c>
      <c r="J68" s="117">
        <v>0.14227929898277689</v>
      </c>
      <c r="K68" s="79">
        <v>0.87711178633704234</v>
      </c>
      <c r="L68" s="79">
        <v>1.539442789309549</v>
      </c>
      <c r="M68" s="79">
        <f t="shared" ref="M68:M131" si="7">SUM(K68:L68)</f>
        <v>2.4165545756465914</v>
      </c>
      <c r="N68" s="53"/>
      <c r="O68" s="74">
        <v>43896</v>
      </c>
      <c r="P68" s="116">
        <v>6.5870028415476553E-2</v>
      </c>
      <c r="Q68" s="116">
        <v>3.3077764051450562E-2</v>
      </c>
      <c r="R68" s="116">
        <v>0.49134401185296922</v>
      </c>
      <c r="S68" s="116">
        <v>3.1960905897353377E-2</v>
      </c>
      <c r="T68" s="116">
        <v>2.9677443495732859E-2</v>
      </c>
      <c r="U68" s="116">
        <v>1.9195504104216429E-2</v>
      </c>
      <c r="V68" s="116">
        <v>2.521830195423878E-2</v>
      </c>
      <c r="W68" s="116">
        <v>0.1485405703649601</v>
      </c>
      <c r="X68" s="81">
        <v>0.84488453013639797</v>
      </c>
      <c r="Y68" s="81">
        <v>1.4279735339328901</v>
      </c>
      <c r="Z68" s="81">
        <f t="shared" ref="Z68:Z131" si="8">SUM(X68:Y68)</f>
        <v>2.2728580640692879</v>
      </c>
      <c r="AQ68" s="103">
        <v>43530</v>
      </c>
      <c r="AR68" s="118">
        <v>4.102740638229194E-3</v>
      </c>
      <c r="AS68" s="118">
        <v>5.5042708717010147E-3</v>
      </c>
      <c r="AT68" s="118">
        <v>4.681353162596014E-3</v>
      </c>
      <c r="AU68" s="118">
        <v>5.1522516322945371E-3</v>
      </c>
      <c r="AV68" s="118">
        <v>7.2061580522334856E-3</v>
      </c>
      <c r="AW68" s="53"/>
      <c r="AX68" s="74">
        <v>43896</v>
      </c>
      <c r="AY68" s="116">
        <v>3.553836776413776E-3</v>
      </c>
      <c r="AZ68" s="116">
        <v>5.8017020137741456E-3</v>
      </c>
      <c r="BA68" s="116">
        <v>3.9858448488484816E-3</v>
      </c>
      <c r="BB68" s="116">
        <v>4.7812226267577324E-3</v>
      </c>
      <c r="BC68" s="116">
        <v>7.7821736452779117E-3</v>
      </c>
    </row>
    <row r="69" spans="2:55">
      <c r="B69" s="74">
        <v>43531</v>
      </c>
      <c r="C69" s="117">
        <v>0.15617898196698499</v>
      </c>
      <c r="D69" s="117">
        <v>2.8486540581284268E-2</v>
      </c>
      <c r="E69" s="117">
        <v>0.46233980485047849</v>
      </c>
      <c r="F69" s="117">
        <v>3.4009288499468798E-2</v>
      </c>
      <c r="G69" s="117">
        <v>2.4881699115390891E-2</v>
      </c>
      <c r="H69" s="117">
        <v>1.803077107080164E-2</v>
      </c>
      <c r="I69" s="117">
        <v>2.243267198994078E-2</v>
      </c>
      <c r="J69" s="117">
        <v>0.1419705399225154</v>
      </c>
      <c r="K69" s="79">
        <v>0.88833029799686503</v>
      </c>
      <c r="L69" s="79">
        <v>1.568957970128807</v>
      </c>
      <c r="M69" s="79">
        <f t="shared" si="7"/>
        <v>2.457288268125672</v>
      </c>
      <c r="N69" s="53"/>
      <c r="O69" s="74">
        <v>43897</v>
      </c>
      <c r="P69" s="116">
        <v>5.7831727525746127E-2</v>
      </c>
      <c r="Q69" s="116">
        <v>3.2908148124416163E-2</v>
      </c>
      <c r="R69" s="116">
        <v>0.43968719400678569</v>
      </c>
      <c r="S69" s="116">
        <v>2.1117910457049319E-2</v>
      </c>
      <c r="T69" s="116">
        <v>2.6808510385629359E-2</v>
      </c>
      <c r="U69" s="116">
        <v>1.8725497932666271E-2</v>
      </c>
      <c r="V69" s="116">
        <v>2.3405925965549731E-2</v>
      </c>
      <c r="W69" s="116">
        <v>0.12651404434085639</v>
      </c>
      <c r="X69" s="81">
        <v>0.74699895873869948</v>
      </c>
      <c r="Y69" s="81">
        <v>1.458612476571213</v>
      </c>
      <c r="Z69" s="81">
        <f t="shared" si="8"/>
        <v>2.2056114353099123</v>
      </c>
      <c r="AQ69" s="103">
        <v>43531</v>
      </c>
      <c r="AR69" s="118">
        <v>4.5692621872834406E-3</v>
      </c>
      <c r="AS69" s="118">
        <v>5.6468855793355994E-3</v>
      </c>
      <c r="AT69" s="118">
        <v>4.8431188756955668E-3</v>
      </c>
      <c r="AU69" s="118">
        <v>5.2860050347299627E-3</v>
      </c>
      <c r="AV69" s="118">
        <v>7.3089154970521208E-3</v>
      </c>
      <c r="AW69" s="53"/>
      <c r="AX69" s="74">
        <v>43897</v>
      </c>
      <c r="AY69" s="116">
        <v>1.412595397363413E-3</v>
      </c>
      <c r="AZ69" s="116">
        <v>3.135438025848522E-3</v>
      </c>
      <c r="BA69" s="116">
        <v>2.1623520075237262E-3</v>
      </c>
      <c r="BB69" s="116">
        <v>3.5048936423208391E-3</v>
      </c>
      <c r="BC69" s="116">
        <v>6.9444597970355453E-3</v>
      </c>
    </row>
    <row r="70" spans="2:55">
      <c r="B70" s="74">
        <v>43532</v>
      </c>
      <c r="C70" s="117">
        <v>0.15658207061407431</v>
      </c>
      <c r="D70" s="117">
        <v>3.0418974115880511E-2</v>
      </c>
      <c r="E70" s="117">
        <v>0.47163574539886938</v>
      </c>
      <c r="F70" s="117">
        <v>3.5381387593772018E-2</v>
      </c>
      <c r="G70" s="117">
        <v>2.561846331345688E-2</v>
      </c>
      <c r="H70" s="117">
        <v>1.8264240884356679E-2</v>
      </c>
      <c r="I70" s="117">
        <v>2.160902548843088E-2</v>
      </c>
      <c r="J70" s="117">
        <v>0.1411456659005762</v>
      </c>
      <c r="K70" s="79">
        <v>0.90065557330941703</v>
      </c>
      <c r="L70" s="79">
        <v>1.637138072931311</v>
      </c>
      <c r="M70" s="79">
        <f t="shared" si="7"/>
        <v>2.5377936462407282</v>
      </c>
      <c r="N70" s="53"/>
      <c r="O70" s="74">
        <v>43898</v>
      </c>
      <c r="P70" s="116">
        <v>6.3526865046905162E-2</v>
      </c>
      <c r="Q70" s="116">
        <v>3.2077865938809937E-2</v>
      </c>
      <c r="R70" s="116">
        <v>0.45033148175376481</v>
      </c>
      <c r="S70" s="116">
        <v>2.5983906222233559E-2</v>
      </c>
      <c r="T70" s="116">
        <v>2.629282240981947E-2</v>
      </c>
      <c r="U70" s="116">
        <v>1.877720942930465E-2</v>
      </c>
      <c r="V70" s="116">
        <v>2.1471368480901511E-2</v>
      </c>
      <c r="W70" s="116">
        <v>0.13264174445554869</v>
      </c>
      <c r="X70" s="81">
        <v>0.7711032637372881</v>
      </c>
      <c r="Y70" s="81">
        <v>1.4632380110758341</v>
      </c>
      <c r="Z70" s="81">
        <f t="shared" si="8"/>
        <v>2.2343412748131222</v>
      </c>
      <c r="AQ70" s="103">
        <v>43532</v>
      </c>
      <c r="AR70" s="118">
        <v>4.7420162617844309E-3</v>
      </c>
      <c r="AS70" s="118">
        <v>6.1592032332803952E-3</v>
      </c>
      <c r="AT70" s="118">
        <v>4.7109511491477589E-3</v>
      </c>
      <c r="AU70" s="118">
        <v>5.5574586627990261E-3</v>
      </c>
      <c r="AV70" s="118">
        <v>7.8415957091515637E-3</v>
      </c>
      <c r="AW70" s="53"/>
      <c r="AX70" s="74">
        <v>43898</v>
      </c>
      <c r="AY70" s="116">
        <v>2.33963736472025E-3</v>
      </c>
      <c r="AZ70" s="116">
        <v>4.2971855928188247E-3</v>
      </c>
      <c r="BA70" s="116">
        <v>2.6893956555595292E-3</v>
      </c>
      <c r="BB70" s="116">
        <v>4.1013222831897877E-3</v>
      </c>
      <c r="BC70" s="116">
        <v>7.4834137022292144E-3</v>
      </c>
    </row>
    <row r="71" spans="2:55">
      <c r="B71" s="74">
        <v>43533</v>
      </c>
      <c r="C71" s="117">
        <v>0.1529384083018365</v>
      </c>
      <c r="D71" s="117">
        <v>2.825966714632527E-2</v>
      </c>
      <c r="E71" s="117">
        <v>0.4227594424319791</v>
      </c>
      <c r="F71" s="117">
        <v>2.2817615091896181E-2</v>
      </c>
      <c r="G71" s="117">
        <v>2.302284793430211E-2</v>
      </c>
      <c r="H71" s="117">
        <v>1.8444335818472719E-2</v>
      </c>
      <c r="I71" s="117">
        <v>2.1449333736818951E-2</v>
      </c>
      <c r="J71" s="117">
        <v>0.1233968240000877</v>
      </c>
      <c r="K71" s="79">
        <v>0.81308847446171872</v>
      </c>
      <c r="L71" s="79">
        <v>1.6761928040786569</v>
      </c>
      <c r="M71" s="79">
        <f t="shared" si="7"/>
        <v>2.4892812785403757</v>
      </c>
      <c r="N71" s="53"/>
      <c r="O71" s="74">
        <v>43899</v>
      </c>
      <c r="P71" s="116">
        <v>5.9094311601376653E-2</v>
      </c>
      <c r="Q71" s="116">
        <v>3.2154520811132667E-2</v>
      </c>
      <c r="R71" s="116">
        <v>0.46351184093874398</v>
      </c>
      <c r="S71" s="116">
        <v>2.983612820790912E-2</v>
      </c>
      <c r="T71" s="116">
        <v>2.808891941943167E-2</v>
      </c>
      <c r="U71" s="116">
        <v>1.8079756719608361E-2</v>
      </c>
      <c r="V71" s="116">
        <v>2.5273639173382129E-2</v>
      </c>
      <c r="W71" s="116">
        <v>0.14607385510095031</v>
      </c>
      <c r="X71" s="81">
        <v>0.80211297197253462</v>
      </c>
      <c r="Y71" s="81">
        <v>1.33231091035187</v>
      </c>
      <c r="Z71" s="81">
        <f t="shared" si="8"/>
        <v>2.1344238823244046</v>
      </c>
      <c r="AQ71" s="103">
        <v>43533</v>
      </c>
      <c r="AR71" s="118">
        <v>1.9940760705292578E-3</v>
      </c>
      <c r="AS71" s="118">
        <v>3.553892272602869E-3</v>
      </c>
      <c r="AT71" s="118">
        <v>2.4060458908192498E-3</v>
      </c>
      <c r="AU71" s="118">
        <v>4.2615124318406746E-3</v>
      </c>
      <c r="AV71" s="118">
        <v>6.7134817371203408E-3</v>
      </c>
      <c r="AW71" s="53"/>
      <c r="AX71" s="74">
        <v>43899</v>
      </c>
      <c r="AY71" s="116">
        <v>3.363873466080804E-3</v>
      </c>
      <c r="AZ71" s="116">
        <v>5.8630116298604932E-3</v>
      </c>
      <c r="BA71" s="116">
        <v>3.4257353998067199E-3</v>
      </c>
      <c r="BB71" s="116">
        <v>3.8334554374467459E-3</v>
      </c>
      <c r="BC71" s="116">
        <v>7.4122403120387634E-3</v>
      </c>
    </row>
    <row r="72" spans="2:55">
      <c r="B72" s="74">
        <v>43534</v>
      </c>
      <c r="C72" s="117">
        <v>0.15529982565671871</v>
      </c>
      <c r="D72" s="117">
        <v>2.9408173574345699E-2</v>
      </c>
      <c r="E72" s="117">
        <v>0.43161605097146188</v>
      </c>
      <c r="F72" s="117">
        <v>2.816204630525557E-2</v>
      </c>
      <c r="G72" s="117">
        <v>2.487155831589033E-2</v>
      </c>
      <c r="H72" s="117">
        <v>1.8358991545406961E-2</v>
      </c>
      <c r="I72" s="117">
        <v>1.982803692372145E-2</v>
      </c>
      <c r="J72" s="117">
        <v>0.13189356178126529</v>
      </c>
      <c r="K72" s="79">
        <v>0.83943824507406595</v>
      </c>
      <c r="L72" s="79">
        <v>1.6953985676753069</v>
      </c>
      <c r="M72" s="79">
        <f t="shared" si="7"/>
        <v>2.534836812749373</v>
      </c>
      <c r="N72" s="53"/>
      <c r="O72" s="74">
        <v>43900</v>
      </c>
      <c r="P72" s="116">
        <v>5.9153583896170141E-2</v>
      </c>
      <c r="Q72" s="116">
        <v>3.1283283301846758E-2</v>
      </c>
      <c r="R72" s="116">
        <v>0.4695797534940771</v>
      </c>
      <c r="S72" s="116">
        <v>2.700355684085921E-2</v>
      </c>
      <c r="T72" s="116">
        <v>2.6943912809502629E-2</v>
      </c>
      <c r="U72" s="116">
        <v>1.78053649222535E-2</v>
      </c>
      <c r="V72" s="116">
        <v>2.5041629632625309E-2</v>
      </c>
      <c r="W72" s="116">
        <v>0.1434686762794343</v>
      </c>
      <c r="X72" s="81">
        <v>0.80027976117676869</v>
      </c>
      <c r="Y72" s="81">
        <v>1.242656018397144</v>
      </c>
      <c r="Z72" s="81">
        <f t="shared" si="8"/>
        <v>2.0429357795739129</v>
      </c>
      <c r="AQ72" s="103">
        <v>43534</v>
      </c>
      <c r="AR72" s="118">
        <v>3.2277054009104112E-3</v>
      </c>
      <c r="AS72" s="118">
        <v>4.4442511101237996E-3</v>
      </c>
      <c r="AT72" s="118">
        <v>2.8985366735296038E-3</v>
      </c>
      <c r="AU72" s="118">
        <v>4.8659478450252614E-3</v>
      </c>
      <c r="AV72" s="118">
        <v>7.4910181212337959E-3</v>
      </c>
      <c r="AW72" s="53"/>
      <c r="AX72" s="74">
        <v>43900</v>
      </c>
      <c r="AY72" s="116">
        <v>3.0551749872258539E-3</v>
      </c>
      <c r="AZ72" s="116">
        <v>5.5501931485541917E-3</v>
      </c>
      <c r="BA72" s="116">
        <v>3.314081684296007E-3</v>
      </c>
      <c r="BB72" s="116">
        <v>3.0989805125117989E-3</v>
      </c>
      <c r="BC72" s="116">
        <v>6.2979790109238569E-3</v>
      </c>
    </row>
    <row r="73" spans="2:55">
      <c r="B73" s="74">
        <v>43535</v>
      </c>
      <c r="C73" s="117">
        <v>0.15357407930394479</v>
      </c>
      <c r="D73" s="117">
        <v>3.0054474121294281E-2</v>
      </c>
      <c r="E73" s="117">
        <v>0.45942719591931719</v>
      </c>
      <c r="F73" s="117">
        <v>3.4715836528943597E-2</v>
      </c>
      <c r="G73" s="117">
        <v>2.6407485142043701E-2</v>
      </c>
      <c r="H73" s="117">
        <v>1.8214953513898121E-2</v>
      </c>
      <c r="I73" s="117">
        <v>2.2729235261336859E-2</v>
      </c>
      <c r="J73" s="117">
        <v>0.142528911426127</v>
      </c>
      <c r="K73" s="79">
        <v>0.88765217121690565</v>
      </c>
      <c r="L73" s="79">
        <v>1.605623986125563</v>
      </c>
      <c r="M73" s="79">
        <f t="shared" si="7"/>
        <v>2.4932761573424687</v>
      </c>
      <c r="N73" s="53"/>
      <c r="O73" s="74">
        <v>43901</v>
      </c>
      <c r="P73" s="116">
        <v>6.3548459046210842E-2</v>
      </c>
      <c r="Q73" s="116">
        <v>3.3272733656458678E-2</v>
      </c>
      <c r="R73" s="116">
        <v>0.47362340756840349</v>
      </c>
      <c r="S73" s="116">
        <v>2.7135731552236021E-2</v>
      </c>
      <c r="T73" s="116">
        <v>2.632224548970306E-2</v>
      </c>
      <c r="U73" s="116">
        <v>1.812137412207835E-2</v>
      </c>
      <c r="V73" s="116">
        <v>2.474676310503713E-2</v>
      </c>
      <c r="W73" s="116">
        <v>0.1451284055818825</v>
      </c>
      <c r="X73" s="81">
        <v>0.81189912012201015</v>
      </c>
      <c r="Y73" s="81">
        <v>1.2390257038108721</v>
      </c>
      <c r="Z73" s="81">
        <f t="shared" si="8"/>
        <v>2.0509248239328821</v>
      </c>
      <c r="AQ73" s="103">
        <v>43535</v>
      </c>
      <c r="AR73" s="118">
        <v>4.6365825654391948E-3</v>
      </c>
      <c r="AS73" s="118">
        <v>6.0302443488425544E-3</v>
      </c>
      <c r="AT73" s="118">
        <v>4.5091842120407013E-3</v>
      </c>
      <c r="AU73" s="118">
        <v>5.5008105624984238E-3</v>
      </c>
      <c r="AV73" s="118">
        <v>7.7822739217092212E-3</v>
      </c>
      <c r="AW73" s="53"/>
      <c r="AX73" s="74">
        <v>43901</v>
      </c>
      <c r="AY73" s="116">
        <v>3.1804813227176371E-3</v>
      </c>
      <c r="AZ73" s="116">
        <v>5.8374405698330117E-3</v>
      </c>
      <c r="BA73" s="116">
        <v>3.492701953826369E-3</v>
      </c>
      <c r="BB73" s="116">
        <v>1.967206377871344E-3</v>
      </c>
      <c r="BC73" s="116">
        <v>6.8615808530423103E-3</v>
      </c>
    </row>
    <row r="74" spans="2:55">
      <c r="B74" s="74">
        <v>43536</v>
      </c>
      <c r="C74" s="117">
        <v>0.1529180825515413</v>
      </c>
      <c r="D74" s="117">
        <v>2.7554711697427289E-2</v>
      </c>
      <c r="E74" s="117">
        <v>0.45637057972367612</v>
      </c>
      <c r="F74" s="117">
        <v>3.2441286956380308E-2</v>
      </c>
      <c r="G74" s="117">
        <v>2.428436845597302E-2</v>
      </c>
      <c r="H74" s="117">
        <v>1.8101312550828572E-2</v>
      </c>
      <c r="I74" s="117">
        <v>2.2783954659926709E-2</v>
      </c>
      <c r="J74" s="117">
        <v>0.14105121999327111</v>
      </c>
      <c r="K74" s="79">
        <v>0.87550551658902431</v>
      </c>
      <c r="L74" s="79">
        <v>1.5300576556570959</v>
      </c>
      <c r="M74" s="79">
        <f t="shared" si="7"/>
        <v>2.4055631722461204</v>
      </c>
      <c r="N74" s="53"/>
      <c r="O74" s="74">
        <v>43902</v>
      </c>
      <c r="P74" s="116">
        <v>5.9511985846647443E-2</v>
      </c>
      <c r="Q74" s="116">
        <v>3.3038698471751123E-2</v>
      </c>
      <c r="R74" s="116">
        <v>0.49506219264495532</v>
      </c>
      <c r="S74" s="116">
        <v>2.6706245764712071E-2</v>
      </c>
      <c r="T74" s="116">
        <v>2.7499214935591119E-2</v>
      </c>
      <c r="U74" s="116">
        <v>1.7272956765732459E-2</v>
      </c>
      <c r="V74" s="116">
        <v>2.5498630513677321E-2</v>
      </c>
      <c r="W74" s="116">
        <v>0.14625841244281379</v>
      </c>
      <c r="X74" s="81">
        <v>0.8308483373858806</v>
      </c>
      <c r="Y74" s="81">
        <v>1.262574375870696</v>
      </c>
      <c r="Z74" s="81">
        <f t="shared" si="8"/>
        <v>2.0934227132565768</v>
      </c>
      <c r="AQ74" s="103">
        <v>43536</v>
      </c>
      <c r="AR74" s="118">
        <v>4.0741331822167076E-3</v>
      </c>
      <c r="AS74" s="118">
        <v>6.0029204719010253E-3</v>
      </c>
      <c r="AT74" s="118">
        <v>4.5281273019133718E-3</v>
      </c>
      <c r="AU74" s="118">
        <v>4.9036996891226809E-3</v>
      </c>
      <c r="AV74" s="118">
        <v>6.9224521328521546E-3</v>
      </c>
      <c r="AW74" s="53"/>
      <c r="AX74" s="74">
        <v>43902</v>
      </c>
      <c r="AY74" s="116">
        <v>3.4187199827591681E-3</v>
      </c>
      <c r="AZ74" s="116">
        <v>5.7537569868319803E-3</v>
      </c>
      <c r="BA74" s="116">
        <v>3.4103381433813161E-3</v>
      </c>
      <c r="BB74" s="116">
        <v>1.257698790964386E-3</v>
      </c>
      <c r="BC74" s="116">
        <v>7.2499183754179096E-3</v>
      </c>
    </row>
    <row r="75" spans="2:55">
      <c r="B75" s="74">
        <v>43537</v>
      </c>
      <c r="C75" s="117">
        <v>0.15323634953669499</v>
      </c>
      <c r="D75" s="117">
        <v>2.9215087075957911E-2</v>
      </c>
      <c r="E75" s="117">
        <v>0.44274397567192852</v>
      </c>
      <c r="F75" s="117">
        <v>3.2768995547792661E-2</v>
      </c>
      <c r="G75" s="117">
        <v>2.470690416196691E-2</v>
      </c>
      <c r="H75" s="117">
        <v>1.8248617848811492E-2</v>
      </c>
      <c r="I75" s="117">
        <v>2.3364153513602749E-2</v>
      </c>
      <c r="J75" s="117">
        <v>0.1420454001385171</v>
      </c>
      <c r="K75" s="79">
        <v>0.86632948349527228</v>
      </c>
      <c r="L75" s="79">
        <v>1.531210193861402</v>
      </c>
      <c r="M75" s="79">
        <f t="shared" si="7"/>
        <v>2.3975396773566744</v>
      </c>
      <c r="N75" s="53"/>
      <c r="O75" s="74">
        <v>43903</v>
      </c>
      <c r="P75" s="116">
        <v>6.365790365264852E-2</v>
      </c>
      <c r="Q75" s="116">
        <v>3.3355519171800498E-2</v>
      </c>
      <c r="R75" s="116">
        <v>0.50090478226910862</v>
      </c>
      <c r="S75" s="116">
        <v>2.7871692170914911E-2</v>
      </c>
      <c r="T75" s="116">
        <v>2.853443196398309E-2</v>
      </c>
      <c r="U75" s="116">
        <v>1.6939827746202011E-2</v>
      </c>
      <c r="V75" s="116">
        <v>2.581407501669852E-2</v>
      </c>
      <c r="W75" s="116">
        <v>0.14522255351419031</v>
      </c>
      <c r="X75" s="81">
        <v>0.84230078550554666</v>
      </c>
      <c r="Y75" s="81">
        <v>1.3312077131312721</v>
      </c>
      <c r="Z75" s="81">
        <f t="shared" si="8"/>
        <v>2.1735084986368189</v>
      </c>
      <c r="AQ75" s="103">
        <v>43537</v>
      </c>
      <c r="AR75" s="118">
        <v>4.1282985855120597E-3</v>
      </c>
      <c r="AS75" s="118">
        <v>5.9587064216634657E-3</v>
      </c>
      <c r="AT75" s="118">
        <v>4.5037206495658249E-3</v>
      </c>
      <c r="AU75" s="118">
        <v>5.042076312103314E-3</v>
      </c>
      <c r="AV75" s="118">
        <v>7.0553353788263152E-3</v>
      </c>
      <c r="AW75" s="53"/>
      <c r="AX75" s="74">
        <v>43903</v>
      </c>
      <c r="AY75" s="116">
        <v>3.5788425789821639E-3</v>
      </c>
      <c r="AZ75" s="116">
        <v>5.9518150570344068E-3</v>
      </c>
      <c r="BA75" s="116">
        <v>3.2063267635463501E-3</v>
      </c>
      <c r="BB75" s="116">
        <v>1.2556963211536739E-3</v>
      </c>
      <c r="BC75" s="116">
        <v>7.9083571562498043E-3</v>
      </c>
    </row>
    <row r="76" spans="2:55">
      <c r="B76" s="74">
        <v>43538</v>
      </c>
      <c r="C76" s="117">
        <v>0.15480322476341801</v>
      </c>
      <c r="D76" s="117">
        <v>2.7318827349930689E-2</v>
      </c>
      <c r="E76" s="117">
        <v>0.44749642499967057</v>
      </c>
      <c r="F76" s="117">
        <v>3.4104400390358863E-2</v>
      </c>
      <c r="G76" s="117">
        <v>2.53934889421365E-2</v>
      </c>
      <c r="H76" s="117">
        <v>1.8062903656288199E-2</v>
      </c>
      <c r="I76" s="117">
        <v>2.2915035375310179E-2</v>
      </c>
      <c r="J76" s="117">
        <v>0.14291444504462661</v>
      </c>
      <c r="K76" s="79">
        <v>0.87300875052173965</v>
      </c>
      <c r="L76" s="79">
        <v>1.5766790171337191</v>
      </c>
      <c r="M76" s="79">
        <f t="shared" si="7"/>
        <v>2.4496877676554587</v>
      </c>
      <c r="N76" s="53"/>
      <c r="O76" s="74">
        <v>43904</v>
      </c>
      <c r="P76" s="116">
        <v>6.2205940390292508E-2</v>
      </c>
      <c r="Q76" s="116">
        <v>3.3020275936133742E-2</v>
      </c>
      <c r="R76" s="116">
        <v>0.46322577007914878</v>
      </c>
      <c r="S76" s="116">
        <v>1.6568499765650439E-2</v>
      </c>
      <c r="T76" s="116">
        <v>2.5596921766858179E-2</v>
      </c>
      <c r="U76" s="116">
        <v>1.688173312184043E-2</v>
      </c>
      <c r="V76" s="116">
        <v>2.388204119303703E-2</v>
      </c>
      <c r="W76" s="116">
        <v>0.1224737066093616</v>
      </c>
      <c r="X76" s="81">
        <v>0.76385488886232278</v>
      </c>
      <c r="Y76" s="81">
        <v>1.335211170797558</v>
      </c>
      <c r="Z76" s="81">
        <f t="shared" si="8"/>
        <v>2.0990660596598807</v>
      </c>
      <c r="AQ76" s="103">
        <v>43538</v>
      </c>
      <c r="AR76" s="118">
        <v>4.4786449924891633E-3</v>
      </c>
      <c r="AS76" s="118">
        <v>6.1269051163058271E-3</v>
      </c>
      <c r="AT76" s="118">
        <v>4.5747328973759554E-3</v>
      </c>
      <c r="AU76" s="118">
        <v>5.1513894051110776E-3</v>
      </c>
      <c r="AV76" s="118">
        <v>7.4734389992879881E-3</v>
      </c>
      <c r="AW76" s="53"/>
      <c r="AX76" s="74">
        <v>43904</v>
      </c>
      <c r="AY76" s="116">
        <v>1.537977095783916E-3</v>
      </c>
      <c r="AZ76" s="116">
        <v>3.0859572195079199E-3</v>
      </c>
      <c r="BA76" s="116">
        <v>2.1397090902780772E-3</v>
      </c>
      <c r="BB76" s="116">
        <v>5.1837344467568997E-4</v>
      </c>
      <c r="BC76" s="116">
        <v>5.7310961759394347E-3</v>
      </c>
    </row>
    <row r="77" spans="2:55">
      <c r="B77" s="74">
        <v>43539</v>
      </c>
      <c r="C77" s="117">
        <v>0.15541598582361921</v>
      </c>
      <c r="D77" s="117">
        <v>2.9237363331289332E-2</v>
      </c>
      <c r="E77" s="117">
        <v>0.4850659948999882</v>
      </c>
      <c r="F77" s="117">
        <v>3.5946764372830432E-2</v>
      </c>
      <c r="G77" s="117">
        <v>2.7113205190355542E-2</v>
      </c>
      <c r="H77" s="117">
        <v>1.8297187419008942E-2</v>
      </c>
      <c r="I77" s="117">
        <v>2.4066771351455431E-2</v>
      </c>
      <c r="J77" s="117">
        <v>0.1418557173990217</v>
      </c>
      <c r="K77" s="79">
        <v>0.91699898978756833</v>
      </c>
      <c r="L77" s="79">
        <v>1.64307974630917</v>
      </c>
      <c r="M77" s="79">
        <f t="shared" si="7"/>
        <v>2.5600787360967381</v>
      </c>
      <c r="N77" s="53"/>
      <c r="O77" s="74">
        <v>43905</v>
      </c>
      <c r="P77" s="116">
        <v>7.5600193418958739E-2</v>
      </c>
      <c r="Q77" s="116">
        <v>3.2509652930049059E-2</v>
      </c>
      <c r="R77" s="116">
        <v>0.44262014701262409</v>
      </c>
      <c r="S77" s="116">
        <v>2.0854748237656762E-2</v>
      </c>
      <c r="T77" s="116">
        <v>2.8899283397629059E-2</v>
      </c>
      <c r="U77" s="116">
        <v>1.6822532010708161E-2</v>
      </c>
      <c r="V77" s="116">
        <v>2.1677131492402069E-2</v>
      </c>
      <c r="W77" s="116">
        <v>0.1279633948393035</v>
      </c>
      <c r="X77" s="81">
        <v>0.76694708333933137</v>
      </c>
      <c r="Y77" s="81">
        <v>1.2999437637628961</v>
      </c>
      <c r="Z77" s="81">
        <f t="shared" si="8"/>
        <v>2.0668908471022274</v>
      </c>
      <c r="AQ77" s="103">
        <v>43539</v>
      </c>
      <c r="AR77" s="118">
        <v>4.4842500162018293E-3</v>
      </c>
      <c r="AS77" s="118">
        <v>6.3841933285568491E-3</v>
      </c>
      <c r="AT77" s="118">
        <v>4.6672124388730824E-3</v>
      </c>
      <c r="AU77" s="118">
        <v>5.8463495497387621E-3</v>
      </c>
      <c r="AV77" s="118">
        <v>8.0785713835596854E-3</v>
      </c>
      <c r="AW77" s="53"/>
      <c r="AX77" s="74">
        <v>43905</v>
      </c>
      <c r="AY77" s="116">
        <v>2.2943904633909861E-3</v>
      </c>
      <c r="AZ77" s="116">
        <v>4.4708775625491954E-3</v>
      </c>
      <c r="BA77" s="116">
        <v>2.6012459634124829E-3</v>
      </c>
      <c r="BB77" s="116">
        <v>5.7113073120535255E-4</v>
      </c>
      <c r="BC77" s="116">
        <v>6.5702091089023138E-3</v>
      </c>
    </row>
    <row r="78" spans="2:55">
      <c r="B78" s="74">
        <v>43540</v>
      </c>
      <c r="C78" s="117">
        <v>0.15275182028386119</v>
      </c>
      <c r="D78" s="117">
        <v>2.7147068895627281E-2</v>
      </c>
      <c r="E78" s="117">
        <v>0.43807239164245998</v>
      </c>
      <c r="F78" s="117">
        <v>2.311822926771805E-2</v>
      </c>
      <c r="G78" s="117">
        <v>2.489049829573477E-2</v>
      </c>
      <c r="H78" s="117">
        <v>1.863804763541679E-2</v>
      </c>
      <c r="I78" s="117">
        <v>2.2018562535852611E-2</v>
      </c>
      <c r="J78" s="117">
        <v>0.1238766978608254</v>
      </c>
      <c r="K78" s="79">
        <v>0.83051331641749593</v>
      </c>
      <c r="L78" s="79">
        <v>1.6883266517975291</v>
      </c>
      <c r="M78" s="79">
        <f t="shared" si="7"/>
        <v>2.5188399682150249</v>
      </c>
      <c r="N78" s="53"/>
      <c r="O78" s="74">
        <v>43906</v>
      </c>
      <c r="P78" s="116">
        <v>6.9012483721189039E-2</v>
      </c>
      <c r="Q78" s="116">
        <v>3.296162886919346E-2</v>
      </c>
      <c r="R78" s="116">
        <v>0.45300360541747359</v>
      </c>
      <c r="S78" s="116">
        <v>2.1703215972745521E-2</v>
      </c>
      <c r="T78" s="116">
        <v>2.83111218405744E-2</v>
      </c>
      <c r="U78" s="116">
        <v>1.6589978298775929E-2</v>
      </c>
      <c r="V78" s="116">
        <v>2.4196154418163859E-2</v>
      </c>
      <c r="W78" s="116">
        <v>0.13382329875014459</v>
      </c>
      <c r="X78" s="81">
        <v>0.77960148728826084</v>
      </c>
      <c r="Y78" s="81">
        <v>1.158594354702897</v>
      </c>
      <c r="Z78" s="81">
        <f t="shared" si="8"/>
        <v>1.9381958419911578</v>
      </c>
      <c r="AQ78" s="103">
        <v>43540</v>
      </c>
      <c r="AR78" s="118">
        <v>1.99411319142706E-3</v>
      </c>
      <c r="AS78" s="118">
        <v>3.569092149606456E-3</v>
      </c>
      <c r="AT78" s="118">
        <v>2.634791143601775E-3</v>
      </c>
      <c r="AU78" s="118">
        <v>4.2235684403619409E-3</v>
      </c>
      <c r="AV78" s="118">
        <v>6.8334188119348544E-3</v>
      </c>
      <c r="AW78" s="53"/>
      <c r="AX78" s="74">
        <v>43906</v>
      </c>
      <c r="AY78" s="116">
        <v>3.450893020785043E-3</v>
      </c>
      <c r="AZ78" s="116">
        <v>4.4026097509978846E-3</v>
      </c>
      <c r="BA78" s="116">
        <v>2.8742356285959081E-3</v>
      </c>
      <c r="BB78" s="116">
        <v>6.3482763256362726E-4</v>
      </c>
      <c r="BC78" s="116">
        <v>5.9548915111922607E-3</v>
      </c>
    </row>
    <row r="79" spans="2:55">
      <c r="B79" s="74">
        <v>43541</v>
      </c>
      <c r="C79" s="117">
        <v>0.1513123167616589</v>
      </c>
      <c r="D79" s="117">
        <v>2.84357997098721E-2</v>
      </c>
      <c r="E79" s="117">
        <v>0.42658412005184271</v>
      </c>
      <c r="F79" s="117">
        <v>2.8458946179781331E-2</v>
      </c>
      <c r="G79" s="117">
        <v>2.5017185762190319E-2</v>
      </c>
      <c r="H79" s="117">
        <v>1.86108410819073E-2</v>
      </c>
      <c r="I79" s="117">
        <v>1.857248085339663E-2</v>
      </c>
      <c r="J79" s="117">
        <v>0.13104309101503209</v>
      </c>
      <c r="K79" s="79">
        <v>0.82803478141568154</v>
      </c>
      <c r="L79" s="79">
        <v>1.680005122512525</v>
      </c>
      <c r="M79" s="79">
        <f t="shared" si="7"/>
        <v>2.5080399039282066</v>
      </c>
      <c r="N79" s="53"/>
      <c r="O79" s="74">
        <v>43907</v>
      </c>
      <c r="P79" s="116">
        <v>6.5792943114317159E-2</v>
      </c>
      <c r="Q79" s="116">
        <v>3.1175416034539289E-2</v>
      </c>
      <c r="R79" s="116">
        <v>0.46324847805368352</v>
      </c>
      <c r="S79" s="116">
        <v>1.6830715284352041E-2</v>
      </c>
      <c r="T79" s="116">
        <v>2.5945512475840121E-2</v>
      </c>
      <c r="U79" s="116">
        <v>1.6104865602830351E-2</v>
      </c>
      <c r="V79" s="116">
        <v>2.1966761740136231E-2</v>
      </c>
      <c r="W79" s="116">
        <v>0.12885919646140351</v>
      </c>
      <c r="X79" s="81">
        <v>0.76992388876710227</v>
      </c>
      <c r="Y79" s="81">
        <v>1.013410125232457</v>
      </c>
      <c r="Z79" s="81">
        <f t="shared" si="8"/>
        <v>1.7833340139995593</v>
      </c>
      <c r="AQ79" s="103">
        <v>43541</v>
      </c>
      <c r="AR79" s="118">
        <v>3.2398600708485451E-3</v>
      </c>
      <c r="AS79" s="118">
        <v>4.4942931346890957E-3</v>
      </c>
      <c r="AT79" s="118">
        <v>3.0688525546084772E-3</v>
      </c>
      <c r="AU79" s="118">
        <v>4.7972259634323482E-3</v>
      </c>
      <c r="AV79" s="118">
        <v>7.5059360022020514E-3</v>
      </c>
      <c r="AW79" s="53"/>
      <c r="AX79" s="74">
        <v>43907</v>
      </c>
      <c r="AY79" s="116">
        <v>2.7489395843664499E-3</v>
      </c>
      <c r="AZ79" s="116">
        <v>3.270528518193495E-3</v>
      </c>
      <c r="BA79" s="116">
        <v>2.6563815630412501E-3</v>
      </c>
      <c r="BB79" s="116">
        <v>5.4838825037357183E-4</v>
      </c>
      <c r="BC79" s="116">
        <v>4.1549561649435289E-3</v>
      </c>
    </row>
    <row r="80" spans="2:55">
      <c r="B80" s="74">
        <v>43542</v>
      </c>
      <c r="C80" s="117">
        <v>0.15119250090302319</v>
      </c>
      <c r="D80" s="117">
        <v>2.8856148119260929E-2</v>
      </c>
      <c r="E80" s="117">
        <v>0.45488272530526841</v>
      </c>
      <c r="F80" s="117">
        <v>3.4087776669099713E-2</v>
      </c>
      <c r="G80" s="117">
        <v>2.596836998430168E-2</v>
      </c>
      <c r="H80" s="117">
        <v>1.8279085143666551E-2</v>
      </c>
      <c r="I80" s="117">
        <v>2.2695011768791649E-2</v>
      </c>
      <c r="J80" s="117">
        <v>0.1431854781654695</v>
      </c>
      <c r="K80" s="79">
        <v>0.87914709605888197</v>
      </c>
      <c r="L80" s="79">
        <v>1.5975011161298229</v>
      </c>
      <c r="M80" s="79">
        <f t="shared" si="7"/>
        <v>2.4766482121887048</v>
      </c>
      <c r="N80" s="53"/>
      <c r="O80" s="74">
        <v>43908</v>
      </c>
      <c r="P80" s="116">
        <v>6.996543389104963E-2</v>
      </c>
      <c r="Q80" s="116">
        <v>2.9373107479650822E-2</v>
      </c>
      <c r="R80" s="116">
        <v>0.42712621132740902</v>
      </c>
      <c r="S80" s="116">
        <v>1.4309720691246581E-2</v>
      </c>
      <c r="T80" s="116">
        <v>2.7187599035734578E-2</v>
      </c>
      <c r="U80" s="116">
        <v>1.6301851417747499E-2</v>
      </c>
      <c r="V80" s="116">
        <v>1.9824577704595871E-2</v>
      </c>
      <c r="W80" s="116">
        <v>0.12272487838331229</v>
      </c>
      <c r="X80" s="81">
        <v>0.72681337993074668</v>
      </c>
      <c r="Y80" s="81">
        <v>0.96317592981601929</v>
      </c>
      <c r="Z80" s="81">
        <f t="shared" si="8"/>
        <v>1.689989309746766</v>
      </c>
      <c r="AQ80" s="103">
        <v>43542</v>
      </c>
      <c r="AR80" s="118">
        <v>4.3931146600346832E-3</v>
      </c>
      <c r="AS80" s="118">
        <v>5.9755671714227573E-3</v>
      </c>
      <c r="AT80" s="118">
        <v>4.6572097123096616E-3</v>
      </c>
      <c r="AU80" s="118">
        <v>5.4628732521718988E-3</v>
      </c>
      <c r="AV80" s="118">
        <v>7.51646281039243E-3</v>
      </c>
      <c r="AW80" s="53"/>
      <c r="AX80" s="74">
        <v>43908</v>
      </c>
      <c r="AY80" s="116">
        <v>2.7647694627636532E-3</v>
      </c>
      <c r="AZ80" s="116">
        <v>2.8115762670883802E-3</v>
      </c>
      <c r="BA80" s="116">
        <v>2.1987643604313069E-3</v>
      </c>
      <c r="BB80" s="116">
        <v>5.959923668287134E-4</v>
      </c>
      <c r="BC80" s="116">
        <v>2.6408463275413041E-3</v>
      </c>
    </row>
    <row r="81" spans="2:55">
      <c r="B81" s="74">
        <v>43543</v>
      </c>
      <c r="C81" s="117">
        <v>0.15192368925995769</v>
      </c>
      <c r="D81" s="117">
        <v>2.681888880644652E-2</v>
      </c>
      <c r="E81" s="117">
        <v>0.45546375274099898</v>
      </c>
      <c r="F81" s="117">
        <v>3.2185483749039158E-2</v>
      </c>
      <c r="G81" s="117">
        <v>2.4141538670951281E-2</v>
      </c>
      <c r="H81" s="117">
        <v>1.831376985919685E-2</v>
      </c>
      <c r="I81" s="117">
        <v>2.265888711620553E-2</v>
      </c>
      <c r="J81" s="117">
        <v>0.14169804167048619</v>
      </c>
      <c r="K81" s="79">
        <v>0.87320405187328254</v>
      </c>
      <c r="L81" s="79">
        <v>1.5255557627696359</v>
      </c>
      <c r="M81" s="79">
        <f t="shared" si="7"/>
        <v>2.3987598146429185</v>
      </c>
      <c r="N81" s="53"/>
      <c r="O81" s="74">
        <v>43909</v>
      </c>
      <c r="P81" s="116">
        <v>6.4130303691539062E-2</v>
      </c>
      <c r="Q81" s="116">
        <v>2.7752330792207229E-2</v>
      </c>
      <c r="R81" s="116">
        <v>0.40633518086591119</v>
      </c>
      <c r="S81" s="116">
        <v>1.2344020918335769E-2</v>
      </c>
      <c r="T81" s="116">
        <v>2.724053096629055E-2</v>
      </c>
      <c r="U81" s="116">
        <v>1.7280529375107941E-2</v>
      </c>
      <c r="V81" s="116">
        <v>1.9280975204868989E-2</v>
      </c>
      <c r="W81" s="116">
        <v>0.11652021567252049</v>
      </c>
      <c r="X81" s="81">
        <v>0.69088408748678121</v>
      </c>
      <c r="Y81" s="81">
        <v>0.91206855649095731</v>
      </c>
      <c r="Z81" s="81">
        <f t="shared" si="8"/>
        <v>1.6029526439777384</v>
      </c>
      <c r="AQ81" s="103">
        <v>43543</v>
      </c>
      <c r="AR81" s="118">
        <v>4.2272980656470381E-3</v>
      </c>
      <c r="AS81" s="118">
        <v>5.4539574957521257E-3</v>
      </c>
      <c r="AT81" s="118">
        <v>4.722647501242812E-3</v>
      </c>
      <c r="AU81" s="118">
        <v>4.7735104806834183E-3</v>
      </c>
      <c r="AV81" s="118">
        <v>6.8893897521472248E-3</v>
      </c>
      <c r="AW81" s="53"/>
      <c r="AX81" s="74">
        <v>43909</v>
      </c>
      <c r="AY81" s="116">
        <v>2.8942520706773949E-3</v>
      </c>
      <c r="AZ81" s="116">
        <v>2.4532719596351551E-3</v>
      </c>
      <c r="BA81" s="116">
        <v>1.734465975005193E-3</v>
      </c>
      <c r="BB81" s="116">
        <v>5.8054900305465958E-4</v>
      </c>
      <c r="BC81" s="116">
        <v>1.79555914708522E-3</v>
      </c>
    </row>
    <row r="82" spans="2:55">
      <c r="B82" s="74">
        <v>43544</v>
      </c>
      <c r="C82" s="117">
        <v>0.15242424729456491</v>
      </c>
      <c r="D82" s="117">
        <v>2.9238200212227301E-2</v>
      </c>
      <c r="E82" s="117">
        <v>0.46330881101409621</v>
      </c>
      <c r="F82" s="117">
        <v>3.378991649243606E-2</v>
      </c>
      <c r="G82" s="117">
        <v>2.528326327399236E-2</v>
      </c>
      <c r="H82" s="117">
        <v>1.822826021262328E-2</v>
      </c>
      <c r="I82" s="117">
        <v>2.2937923964294931E-2</v>
      </c>
      <c r="J82" s="117">
        <v>0.14197874455187509</v>
      </c>
      <c r="K82" s="79">
        <v>0.88718936701611062</v>
      </c>
      <c r="L82" s="79">
        <v>1.5471850442521671</v>
      </c>
      <c r="M82" s="79">
        <f t="shared" si="7"/>
        <v>2.4343744112682777</v>
      </c>
      <c r="N82" s="53"/>
      <c r="O82" s="74">
        <v>43910</v>
      </c>
      <c r="P82" s="116">
        <v>7.2161467271380939E-2</v>
      </c>
      <c r="Q82" s="116">
        <v>2.7089072520072179E-2</v>
      </c>
      <c r="R82" s="116">
        <v>0.38818647096333242</v>
      </c>
      <c r="S82" s="116">
        <v>1.148080163035072E-2</v>
      </c>
      <c r="T82" s="116">
        <v>2.8834297957002569E-2</v>
      </c>
      <c r="U82" s="116">
        <v>1.8355680746597509E-2</v>
      </c>
      <c r="V82" s="116">
        <v>1.9378056836801279E-2</v>
      </c>
      <c r="W82" s="116">
        <v>0.1080371135563739</v>
      </c>
      <c r="X82" s="81">
        <v>0.67352296148191138</v>
      </c>
      <c r="Y82" s="81">
        <v>0.88281089859969197</v>
      </c>
      <c r="Z82" s="81">
        <f t="shared" si="8"/>
        <v>1.5563338600816032</v>
      </c>
      <c r="AQ82" s="103">
        <v>43544</v>
      </c>
      <c r="AR82" s="118">
        <v>4.1441275543988151E-3</v>
      </c>
      <c r="AS82" s="118">
        <v>6.1853066114682144E-3</v>
      </c>
      <c r="AT82" s="118">
        <v>4.8887058872277792E-3</v>
      </c>
      <c r="AU82" s="118">
        <v>5.2689980736830722E-3</v>
      </c>
      <c r="AV82" s="118">
        <v>7.0867026885111954E-3</v>
      </c>
      <c r="AW82" s="53"/>
      <c r="AX82" s="74">
        <v>43910</v>
      </c>
      <c r="AY82" s="116">
        <v>2.913246819935256E-3</v>
      </c>
      <c r="AZ82" s="116">
        <v>2.316096929736756E-3</v>
      </c>
      <c r="BA82" s="116">
        <v>1.365805747133123E-3</v>
      </c>
      <c r="BB82" s="116">
        <v>4.6784701948277311E-4</v>
      </c>
      <c r="BC82" s="116">
        <v>1.6383821128836511E-3</v>
      </c>
    </row>
    <row r="83" spans="2:55">
      <c r="B83" s="74">
        <v>43545</v>
      </c>
      <c r="C83" s="117">
        <v>0.1518843428382233</v>
      </c>
      <c r="D83" s="117">
        <v>2.7667292237969009E-2</v>
      </c>
      <c r="E83" s="117">
        <v>0.47249606083275147</v>
      </c>
      <c r="F83" s="117">
        <v>3.4659126690854823E-2</v>
      </c>
      <c r="G83" s="117">
        <v>2.5333954807144909E-2</v>
      </c>
      <c r="H83" s="117">
        <v>1.8620343517047971E-2</v>
      </c>
      <c r="I83" s="117">
        <v>2.2990445532379718E-2</v>
      </c>
      <c r="J83" s="117">
        <v>0.14313914380577639</v>
      </c>
      <c r="K83" s="79">
        <v>0.89679071026214752</v>
      </c>
      <c r="L83" s="79">
        <v>1.591270444656498</v>
      </c>
      <c r="M83" s="79">
        <f t="shared" si="7"/>
        <v>2.4880611549186455</v>
      </c>
      <c r="N83" s="53"/>
      <c r="O83" s="74">
        <v>43911</v>
      </c>
      <c r="P83" s="116">
        <v>6.5287415681120148E-2</v>
      </c>
      <c r="Q83" s="116">
        <v>2.54063139995525E-2</v>
      </c>
      <c r="R83" s="116">
        <v>0.35765342343177953</v>
      </c>
      <c r="S83" s="116">
        <v>5.6504222588029621E-3</v>
      </c>
      <c r="T83" s="116">
        <v>2.694380406690762E-2</v>
      </c>
      <c r="U83" s="116">
        <v>1.711038136401492E-2</v>
      </c>
      <c r="V83" s="116">
        <v>1.8798757735422781E-2</v>
      </c>
      <c r="W83" s="116">
        <v>8.3767486363324511E-2</v>
      </c>
      <c r="X83" s="81">
        <v>0.60061800490092487</v>
      </c>
      <c r="Y83" s="81">
        <v>0.82319751399926433</v>
      </c>
      <c r="Z83" s="81">
        <f t="shared" si="8"/>
        <v>1.4238155189001893</v>
      </c>
      <c r="AQ83" s="103">
        <v>43545</v>
      </c>
      <c r="AR83" s="118">
        <v>4.6115625918944757E-3</v>
      </c>
      <c r="AS83" s="118">
        <v>6.0963033489517954E-3</v>
      </c>
      <c r="AT83" s="118">
        <v>4.9414909371978738E-3</v>
      </c>
      <c r="AU83" s="118">
        <v>5.3789117967034316E-3</v>
      </c>
      <c r="AV83" s="118">
        <v>7.3675318739347294E-3</v>
      </c>
      <c r="AW83" s="53"/>
      <c r="AX83" s="74">
        <v>43911</v>
      </c>
      <c r="AY83" s="116">
        <v>1.1458342311128421E-3</v>
      </c>
      <c r="AZ83" s="116">
        <v>8.0566725107831865E-4</v>
      </c>
      <c r="BA83" s="116">
        <v>5.7605590180010151E-4</v>
      </c>
      <c r="BB83" s="116">
        <v>3.5171615589663769E-4</v>
      </c>
      <c r="BC83" s="116">
        <v>1.1677513308839091E-3</v>
      </c>
    </row>
    <row r="84" spans="2:55">
      <c r="B84" s="74">
        <v>43546</v>
      </c>
      <c r="C84" s="117">
        <v>0.15389235234446591</v>
      </c>
      <c r="D84" s="117">
        <v>2.8504614566103249E-2</v>
      </c>
      <c r="E84" s="117">
        <v>0.47513094164232389</v>
      </c>
      <c r="F84" s="117">
        <v>3.6368037618062808E-2</v>
      </c>
      <c r="G84" s="117">
        <v>2.7022445643482041E-2</v>
      </c>
      <c r="H84" s="117">
        <v>1.848248419474282E-2</v>
      </c>
      <c r="I84" s="117">
        <v>2.3975617462597319E-2</v>
      </c>
      <c r="J84" s="117">
        <v>0.14298227877533709</v>
      </c>
      <c r="K84" s="79">
        <v>0.90635877224711514</v>
      </c>
      <c r="L84" s="79">
        <v>1.644420343658298</v>
      </c>
      <c r="M84" s="79">
        <f t="shared" si="7"/>
        <v>2.5507791159054132</v>
      </c>
      <c r="N84" s="53"/>
      <c r="O84" s="74">
        <v>43912</v>
      </c>
      <c r="P84" s="116">
        <v>7.2827903369956593E-2</v>
      </c>
      <c r="Q84" s="116">
        <v>1.7263354386418749E-2</v>
      </c>
      <c r="R84" s="116">
        <v>0.31334370986272048</v>
      </c>
      <c r="S84" s="116">
        <v>6.5830366524324557E-3</v>
      </c>
      <c r="T84" s="116">
        <v>2.704997130132061E-2</v>
      </c>
      <c r="U84" s="116">
        <v>1.869646554372929E-2</v>
      </c>
      <c r="V84" s="116">
        <v>1.279873387745886E-2</v>
      </c>
      <c r="W84" s="116">
        <v>8.4443022889420544E-2</v>
      </c>
      <c r="X84" s="81">
        <v>0.55300619788345728</v>
      </c>
      <c r="Y84" s="81">
        <v>0.70123665909905863</v>
      </c>
      <c r="Z84" s="81">
        <f t="shared" si="8"/>
        <v>1.2542428569825159</v>
      </c>
      <c r="AQ84" s="103">
        <v>43546</v>
      </c>
      <c r="AR84" s="118">
        <v>4.5932974952767967E-3</v>
      </c>
      <c r="AS84" s="118">
        <v>6.504834748812546E-3</v>
      </c>
      <c r="AT84" s="118">
        <v>4.7222086259447616E-3</v>
      </c>
      <c r="AU84" s="118">
        <v>5.7743709889877207E-3</v>
      </c>
      <c r="AV84" s="118">
        <v>7.9530659428090674E-3</v>
      </c>
      <c r="AW84" s="53"/>
      <c r="AX84" s="74">
        <v>43912</v>
      </c>
      <c r="AY84" s="116">
        <v>1.7934670229702639E-3</v>
      </c>
      <c r="AZ84" s="116">
        <v>9.2465587416708012E-4</v>
      </c>
      <c r="BA84" s="116">
        <v>5.9198348549148081E-4</v>
      </c>
      <c r="BB84" s="116">
        <v>3.4209646130312359E-4</v>
      </c>
      <c r="BC84" s="116">
        <v>8.7804115293344637E-4</v>
      </c>
    </row>
    <row r="85" spans="2:55">
      <c r="B85" s="74">
        <v>43547</v>
      </c>
      <c r="C85" s="117">
        <v>0.15193228867525871</v>
      </c>
      <c r="D85" s="117">
        <v>2.682850740894176E-2</v>
      </c>
      <c r="E85" s="117">
        <v>0.4367526235373681</v>
      </c>
      <c r="F85" s="117">
        <v>2.2929258850571399E-2</v>
      </c>
      <c r="G85" s="117">
        <v>2.4232183882461941E-2</v>
      </c>
      <c r="H85" s="117">
        <v>1.862522148416218E-2</v>
      </c>
      <c r="I85" s="117">
        <v>2.1804592451740139E-2</v>
      </c>
      <c r="J85" s="117">
        <v>0.122445575037211</v>
      </c>
      <c r="K85" s="79">
        <v>0.8255502513277152</v>
      </c>
      <c r="L85" s="79">
        <v>1.6780467994883279</v>
      </c>
      <c r="M85" s="79">
        <f t="shared" si="7"/>
        <v>2.503597050816043</v>
      </c>
      <c r="N85" s="53"/>
      <c r="O85" s="74">
        <v>43913</v>
      </c>
      <c r="P85" s="116">
        <v>6.5729484552260908E-2</v>
      </c>
      <c r="Q85" s="116">
        <v>1.8943726293378191E-2</v>
      </c>
      <c r="R85" s="116">
        <v>0.29236950422280311</v>
      </c>
      <c r="S85" s="116">
        <v>6.4792307190594733E-3</v>
      </c>
      <c r="T85" s="116">
        <v>2.774847227843192E-2</v>
      </c>
      <c r="U85" s="116">
        <v>1.6936186370111218E-2</v>
      </c>
      <c r="V85" s="116">
        <v>1.0201624311769171E-2</v>
      </c>
      <c r="W85" s="116">
        <v>8.3792072834104059E-2</v>
      </c>
      <c r="X85" s="81">
        <v>0.52220030158191777</v>
      </c>
      <c r="Y85" s="81">
        <v>0.54952320194569115</v>
      </c>
      <c r="Z85" s="81">
        <f t="shared" si="8"/>
        <v>1.0717235035276089</v>
      </c>
      <c r="AQ85" s="103">
        <v>43547</v>
      </c>
      <c r="AR85" s="118">
        <v>2.1796630404133828E-3</v>
      </c>
      <c r="AS85" s="118">
        <v>3.561683561857174E-3</v>
      </c>
      <c r="AT85" s="118">
        <v>2.5870308113777859E-3</v>
      </c>
      <c r="AU85" s="118">
        <v>4.1473485519205851E-3</v>
      </c>
      <c r="AV85" s="118">
        <v>6.5886893827534054E-3</v>
      </c>
      <c r="AW85" s="53"/>
      <c r="AX85" s="74">
        <v>43913</v>
      </c>
      <c r="AY85" s="116">
        <v>1.7117217506651781E-3</v>
      </c>
      <c r="AZ85" s="116">
        <v>6.3284136386566696E-4</v>
      </c>
      <c r="BA85" s="116">
        <v>5.4124774223794365E-4</v>
      </c>
      <c r="BB85" s="116">
        <v>4.994053946513979E-4</v>
      </c>
      <c r="BC85" s="116">
        <v>1.1454191579294839E-3</v>
      </c>
    </row>
    <row r="86" spans="2:55">
      <c r="B86" s="74">
        <v>43548</v>
      </c>
      <c r="C86" s="117">
        <v>0.15443497195343481</v>
      </c>
      <c r="D86" s="117">
        <v>2.7954552960784911E-2</v>
      </c>
      <c r="E86" s="117">
        <v>0.42477720894926158</v>
      </c>
      <c r="F86" s="117">
        <v>2.8497410682911589E-2</v>
      </c>
      <c r="G86" s="117">
        <v>2.448286294347575E-2</v>
      </c>
      <c r="H86" s="117">
        <v>1.8847303734734741E-2</v>
      </c>
      <c r="I86" s="117">
        <v>1.8580559874066E-2</v>
      </c>
      <c r="J86" s="117">
        <v>0.13123440089237831</v>
      </c>
      <c r="K86" s="79">
        <v>0.8288092719910477</v>
      </c>
      <c r="L86" s="79">
        <v>1.6880487460609059</v>
      </c>
      <c r="M86" s="79">
        <f t="shared" si="7"/>
        <v>2.5168580180519537</v>
      </c>
      <c r="N86" s="53"/>
      <c r="O86" s="74">
        <v>43914</v>
      </c>
      <c r="P86" s="116">
        <v>6.1235626705458228E-2</v>
      </c>
      <c r="Q86" s="116">
        <v>1.623766899578789E-2</v>
      </c>
      <c r="R86" s="116">
        <v>0.30210843095253448</v>
      </c>
      <c r="S86" s="116">
        <v>5.8554195931910056E-3</v>
      </c>
      <c r="T86" s="116">
        <v>2.5182056788661748E-2</v>
      </c>
      <c r="U86" s="116">
        <v>1.6219570431926639E-2</v>
      </c>
      <c r="V86" s="116">
        <v>7.387505454514322E-3</v>
      </c>
      <c r="W86" s="116">
        <v>7.4390733985710042E-2</v>
      </c>
      <c r="X86" s="81">
        <v>0.50861701290778427</v>
      </c>
      <c r="Y86" s="81">
        <v>0.4722465440563044</v>
      </c>
      <c r="Z86" s="81">
        <f t="shared" si="8"/>
        <v>0.98086355696408867</v>
      </c>
      <c r="AQ86" s="103">
        <v>43548</v>
      </c>
      <c r="AR86" s="118">
        <v>3.2798691592648768E-3</v>
      </c>
      <c r="AS86" s="118">
        <v>4.4958831974867023E-3</v>
      </c>
      <c r="AT86" s="118">
        <v>3.188954287619681E-3</v>
      </c>
      <c r="AU86" s="118">
        <v>4.9073377273667123E-3</v>
      </c>
      <c r="AV86" s="118">
        <v>7.3807678816329436E-3</v>
      </c>
      <c r="AW86" s="53"/>
      <c r="AX86" s="74">
        <v>43914</v>
      </c>
      <c r="AY86" s="116">
        <v>1.1978183089298949E-3</v>
      </c>
      <c r="AZ86" s="116">
        <v>6.8052670351895824E-4</v>
      </c>
      <c r="BA86" s="116">
        <v>6.5694640528944203E-4</v>
      </c>
      <c r="BB86" s="116">
        <v>6.223856445747235E-4</v>
      </c>
      <c r="BC86" s="116">
        <v>1.0957932296637831E-3</v>
      </c>
    </row>
    <row r="87" spans="2:55">
      <c r="B87" s="74">
        <v>43549</v>
      </c>
      <c r="C87" s="117">
        <v>0.15239971785824921</v>
      </c>
      <c r="D87" s="117">
        <v>2.823777100265849E-2</v>
      </c>
      <c r="E87" s="117">
        <v>0.44645039598469233</v>
      </c>
      <c r="F87" s="117">
        <v>3.3940305203638187E-2</v>
      </c>
      <c r="G87" s="117">
        <v>2.624788347854996E-2</v>
      </c>
      <c r="H87" s="117">
        <v>1.9156896627877909E-2</v>
      </c>
      <c r="I87" s="117">
        <v>2.222654681694124E-2</v>
      </c>
      <c r="J87" s="117">
        <v>0.1377328550553929</v>
      </c>
      <c r="K87" s="79">
        <v>0.86639237202800001</v>
      </c>
      <c r="L87" s="79">
        <v>1.6404446889967721</v>
      </c>
      <c r="M87" s="79">
        <f t="shared" si="7"/>
        <v>2.5068370610247719</v>
      </c>
      <c r="N87" s="53"/>
      <c r="O87" s="74">
        <v>43915</v>
      </c>
      <c r="P87" s="116">
        <v>6.9438536025309444E-2</v>
      </c>
      <c r="Q87" s="116">
        <v>2.1294697476389329E-4</v>
      </c>
      <c r="R87" s="116">
        <v>0.28269265437601432</v>
      </c>
      <c r="S87" s="116">
        <v>5.1618345412369733E-3</v>
      </c>
      <c r="T87" s="116">
        <v>2.5782370433357429E-2</v>
      </c>
      <c r="U87" s="116">
        <v>1.6620735696780631E-2</v>
      </c>
      <c r="V87" s="116">
        <v>5.6140811671524021E-3</v>
      </c>
      <c r="W87" s="116">
        <v>6.5511720517026653E-2</v>
      </c>
      <c r="X87" s="81">
        <v>0.47103487973164171</v>
      </c>
      <c r="Y87" s="81">
        <v>0.42977888712582119</v>
      </c>
      <c r="Z87" s="81">
        <f t="shared" si="8"/>
        <v>0.90081376685746295</v>
      </c>
      <c r="AQ87" s="103">
        <v>43549</v>
      </c>
      <c r="AR87" s="118">
        <v>4.5866702804173301E-3</v>
      </c>
      <c r="AS87" s="118">
        <v>6.3651872864608494E-3</v>
      </c>
      <c r="AT87" s="118">
        <v>4.4156138034359572E-3</v>
      </c>
      <c r="AU87" s="118">
        <v>4.8191828992710656E-3</v>
      </c>
      <c r="AV87" s="118">
        <v>7.6028074712875546E-3</v>
      </c>
      <c r="AW87" s="53"/>
      <c r="AX87" s="74">
        <v>43915</v>
      </c>
      <c r="AY87" s="116">
        <v>8.5618845156283467E-4</v>
      </c>
      <c r="AZ87" s="116">
        <v>5.3323407527830838E-4</v>
      </c>
      <c r="BA87" s="116">
        <v>6.5277470608283874E-4</v>
      </c>
      <c r="BB87" s="116">
        <v>5.3569246262502124E-4</v>
      </c>
      <c r="BC87" s="116">
        <v>1.118820156372376E-3</v>
      </c>
    </row>
    <row r="88" spans="2:55">
      <c r="B88" s="74">
        <v>43550</v>
      </c>
      <c r="C88" s="117">
        <v>9.7686135347074488E-2</v>
      </c>
      <c r="D88" s="117">
        <v>2.6297688947640771E-2</v>
      </c>
      <c r="E88" s="117">
        <v>0.45100461632033639</v>
      </c>
      <c r="F88" s="117">
        <v>3.1538607865638717E-2</v>
      </c>
      <c r="G88" s="117">
        <v>2.320620820619225E-2</v>
      </c>
      <c r="H88" s="117">
        <v>1.679108891437715E-2</v>
      </c>
      <c r="I88" s="117">
        <v>1.7101305850703939E-2</v>
      </c>
      <c r="J88" s="117">
        <v>0.1256802231376429</v>
      </c>
      <c r="K88" s="79">
        <v>0.78930587458960666</v>
      </c>
      <c r="L88" s="79">
        <v>1.471847794935268</v>
      </c>
      <c r="M88" s="79">
        <f t="shared" si="7"/>
        <v>2.2611536695248748</v>
      </c>
      <c r="N88" s="53"/>
      <c r="O88" s="74">
        <v>43916</v>
      </c>
      <c r="P88" s="116">
        <v>6.5236227587434609E-2</v>
      </c>
      <c r="Q88" s="116">
        <v>2.2608647398385091E-4</v>
      </c>
      <c r="R88" s="116">
        <v>0.27273128901882249</v>
      </c>
      <c r="S88" s="116">
        <v>5.1830806682833797E-3</v>
      </c>
      <c r="T88" s="116">
        <v>2.5159330211108829E-2</v>
      </c>
      <c r="U88" s="116">
        <v>1.6761133228225381E-2</v>
      </c>
      <c r="V88" s="116">
        <v>5.4227686934920864E-3</v>
      </c>
      <c r="W88" s="116">
        <v>6.0450886492988118E-2</v>
      </c>
      <c r="X88" s="81">
        <v>0.45117080237433882</v>
      </c>
      <c r="Y88" s="81">
        <v>0.39887548930078592</v>
      </c>
      <c r="Z88" s="81">
        <f t="shared" si="8"/>
        <v>0.8500462916751248</v>
      </c>
      <c r="AQ88" s="103">
        <v>43550</v>
      </c>
      <c r="AR88" s="118">
        <v>4.3068418822010488E-3</v>
      </c>
      <c r="AS88" s="118">
        <v>5.4134017427297787E-3</v>
      </c>
      <c r="AT88" s="118">
        <v>4.6373305262716819E-3</v>
      </c>
      <c r="AU88" s="118">
        <v>4.7765437153746721E-3</v>
      </c>
      <c r="AV88" s="118">
        <v>6.4446620858026301E-3</v>
      </c>
      <c r="AW88" s="53"/>
      <c r="AX88" s="74">
        <v>43916</v>
      </c>
      <c r="AY88" s="116">
        <v>8.6483256611865928E-4</v>
      </c>
      <c r="AZ88" s="116">
        <v>4.6000889712304038E-4</v>
      </c>
      <c r="BA88" s="116">
        <v>6.5743457654093157E-4</v>
      </c>
      <c r="BB88" s="116">
        <v>5.1422298441543019E-4</v>
      </c>
      <c r="BC88" s="116">
        <v>1.1278449699541611E-3</v>
      </c>
    </row>
    <row r="89" spans="2:55">
      <c r="B89" s="74">
        <v>43551</v>
      </c>
      <c r="C89" s="117">
        <v>0.15345345824979501</v>
      </c>
      <c r="D89" s="117">
        <v>2.8580903813501059E-2</v>
      </c>
      <c r="E89" s="117">
        <v>0.46447952627640182</v>
      </c>
      <c r="F89" s="117">
        <v>3.3895053644372133E-2</v>
      </c>
      <c r="G89" s="117">
        <v>2.497845669549387E-2</v>
      </c>
      <c r="H89" s="117">
        <v>1.861983565033791E-2</v>
      </c>
      <c r="I89" s="117">
        <v>2.3029150800743161E-2</v>
      </c>
      <c r="J89" s="117">
        <v>0.14359250115821409</v>
      </c>
      <c r="K89" s="79">
        <v>0.89062888628885883</v>
      </c>
      <c r="L89" s="79">
        <v>1.551262344650669</v>
      </c>
      <c r="M89" s="79">
        <f t="shared" si="7"/>
        <v>2.441891230939528</v>
      </c>
      <c r="N89" s="53"/>
      <c r="O89" s="74">
        <v>43917</v>
      </c>
      <c r="P89" s="116">
        <v>6.9224189918272963E-2</v>
      </c>
      <c r="Q89" s="116">
        <v>2.9331655654422749E-4</v>
      </c>
      <c r="R89" s="116">
        <v>0.2480891851420734</v>
      </c>
      <c r="S89" s="116">
        <v>5.2418330325491019E-3</v>
      </c>
      <c r="T89" s="116">
        <v>2.6777639954032931E-2</v>
      </c>
      <c r="U89" s="116">
        <v>1.7313664581572841E-2</v>
      </c>
      <c r="V89" s="116">
        <v>5.0359413783864276E-3</v>
      </c>
      <c r="W89" s="116">
        <v>5.6386757102175999E-2</v>
      </c>
      <c r="X89" s="81">
        <v>0.42836252766560801</v>
      </c>
      <c r="Y89" s="81">
        <v>0.37999528520934539</v>
      </c>
      <c r="Z89" s="81">
        <f t="shared" si="8"/>
        <v>0.80835781287495334</v>
      </c>
      <c r="AQ89" s="103">
        <v>43551</v>
      </c>
      <c r="AR89" s="118">
        <v>4.3584428576914748E-3</v>
      </c>
      <c r="AS89" s="118">
        <v>6.1118543700065756E-3</v>
      </c>
      <c r="AT89" s="118">
        <v>4.8362694546603127E-3</v>
      </c>
      <c r="AU89" s="118">
        <v>5.1324489043239963E-3</v>
      </c>
      <c r="AV89" s="118">
        <v>7.0108166310960118E-3</v>
      </c>
      <c r="AW89" s="53"/>
      <c r="AX89" s="74">
        <v>43917</v>
      </c>
      <c r="AY89" s="116">
        <v>8.5894783613523536E-4</v>
      </c>
      <c r="AZ89" s="116">
        <v>4.2855516682508538E-4</v>
      </c>
      <c r="BA89" s="116">
        <v>6.4757198118757227E-4</v>
      </c>
      <c r="BB89" s="116">
        <v>4.3761925068222491E-4</v>
      </c>
      <c r="BC89" s="116">
        <v>1.1984596699920801E-3</v>
      </c>
    </row>
    <row r="90" spans="2:55">
      <c r="B90" s="74">
        <v>43552</v>
      </c>
      <c r="C90" s="117">
        <v>0.15200767433535389</v>
      </c>
      <c r="D90" s="117">
        <v>2.7533805252311999E-2</v>
      </c>
      <c r="E90" s="117">
        <v>0.48082796797209931</v>
      </c>
      <c r="F90" s="117">
        <v>3.4908761994008733E-2</v>
      </c>
      <c r="G90" s="117">
        <v>2.4750779969982709E-2</v>
      </c>
      <c r="H90" s="117">
        <v>1.8639540748463621E-2</v>
      </c>
      <c r="I90" s="117">
        <v>2.281368665072794E-2</v>
      </c>
      <c r="J90" s="117">
        <v>0.14713871726783681</v>
      </c>
      <c r="K90" s="79">
        <v>0.90862093419078516</v>
      </c>
      <c r="L90" s="79">
        <v>1.610101268043586</v>
      </c>
      <c r="M90" s="79">
        <f t="shared" si="7"/>
        <v>2.5187222022343709</v>
      </c>
      <c r="N90" s="53"/>
      <c r="O90" s="74">
        <v>43918</v>
      </c>
      <c r="P90" s="116">
        <v>6.9433311122835392E-2</v>
      </c>
      <c r="Q90" s="116">
        <v>3.2820829241894439E-4</v>
      </c>
      <c r="R90" s="116">
        <v>0.22491304026389389</v>
      </c>
      <c r="S90" s="116">
        <v>3.1766001972583281E-3</v>
      </c>
      <c r="T90" s="116">
        <v>2.5101839701381062E-2</v>
      </c>
      <c r="U90" s="116">
        <v>1.7393421532468731E-2</v>
      </c>
      <c r="V90" s="116">
        <v>3.216495546743844E-3</v>
      </c>
      <c r="W90" s="116">
        <v>4.1453969828780697E-2</v>
      </c>
      <c r="X90" s="81">
        <v>0.38501688648578081</v>
      </c>
      <c r="Y90" s="81">
        <v>0.3620850755568184</v>
      </c>
      <c r="Z90" s="81">
        <f t="shared" si="8"/>
        <v>0.74710196204259915</v>
      </c>
      <c r="AQ90" s="103">
        <v>43552</v>
      </c>
      <c r="AR90" s="118">
        <v>4.7827222814349974E-3</v>
      </c>
      <c r="AS90" s="118">
        <v>6.1902993699363478E-3</v>
      </c>
      <c r="AT90" s="118">
        <v>4.9867354583384713E-3</v>
      </c>
      <c r="AU90" s="118">
        <v>5.304043759116959E-3</v>
      </c>
      <c r="AV90" s="118">
        <v>7.1725640851773081E-3</v>
      </c>
      <c r="AW90" s="53"/>
      <c r="AX90" s="74">
        <v>43918</v>
      </c>
      <c r="AY90" s="116">
        <v>4.694157517649116E-4</v>
      </c>
      <c r="AZ90" s="116">
        <v>2.5551850606335489E-4</v>
      </c>
      <c r="BA90" s="116">
        <v>4.1598999993958032E-4</v>
      </c>
      <c r="BB90" s="116">
        <v>3.6460213201211039E-4</v>
      </c>
      <c r="BC90" s="116">
        <v>7.9939326082992257E-4</v>
      </c>
    </row>
    <row r="91" spans="2:55">
      <c r="B91" s="74">
        <v>43553</v>
      </c>
      <c r="C91" s="117">
        <v>0.1528322893598493</v>
      </c>
      <c r="D91" s="117">
        <v>2.8557596631398351E-2</v>
      </c>
      <c r="E91" s="117">
        <v>0.47962809125697942</v>
      </c>
      <c r="F91" s="117">
        <v>3.603073413748311E-2</v>
      </c>
      <c r="G91" s="117">
        <v>2.6843340856665059E-2</v>
      </c>
      <c r="H91" s="117">
        <v>1.876187879487165E-2</v>
      </c>
      <c r="I91" s="117">
        <v>2.3952431247510161E-2</v>
      </c>
      <c r="J91" s="117">
        <v>0.14501140750495911</v>
      </c>
      <c r="K91" s="79">
        <v>0.91161776978971598</v>
      </c>
      <c r="L91" s="79">
        <v>1.6517699341607199</v>
      </c>
      <c r="M91" s="79">
        <f t="shared" si="7"/>
        <v>2.5633877039504358</v>
      </c>
      <c r="N91" s="53"/>
      <c r="O91" s="74">
        <v>43919</v>
      </c>
      <c r="P91" s="116">
        <v>7.1790847591704468E-2</v>
      </c>
      <c r="Q91" s="116">
        <v>2.6331304099008729E-4</v>
      </c>
      <c r="R91" s="116">
        <v>0.21706323453400339</v>
      </c>
      <c r="S91" s="116">
        <v>3.1593410247484732E-3</v>
      </c>
      <c r="T91" s="116">
        <v>2.553408435711119E-2</v>
      </c>
      <c r="U91" s="116">
        <v>1.7438779233134031E-2</v>
      </c>
      <c r="V91" s="116">
        <v>2.3131998530225109E-3</v>
      </c>
      <c r="W91" s="116">
        <v>3.8793286097855623E-2</v>
      </c>
      <c r="X91" s="81">
        <v>0.37635608573256968</v>
      </c>
      <c r="Y91" s="81">
        <v>0.31320123307739012</v>
      </c>
      <c r="Z91" s="81">
        <f t="shared" si="8"/>
        <v>0.68955731880995974</v>
      </c>
      <c r="AQ91" s="103">
        <v>43553</v>
      </c>
      <c r="AR91" s="118">
        <v>4.8272931707827489E-3</v>
      </c>
      <c r="AS91" s="118">
        <v>6.4444761090890314E-3</v>
      </c>
      <c r="AT91" s="118">
        <v>4.7948824028650021E-3</v>
      </c>
      <c r="AU91" s="118">
        <v>5.6285651987650724E-3</v>
      </c>
      <c r="AV91" s="118">
        <v>7.7044100043255842E-3</v>
      </c>
      <c r="AW91" s="53"/>
      <c r="AX91" s="74">
        <v>43919</v>
      </c>
      <c r="AY91" s="116">
        <v>3.8671552384660101E-4</v>
      </c>
      <c r="AZ91" s="116">
        <v>2.3313202725245289E-4</v>
      </c>
      <c r="BA91" s="116">
        <v>2.8066602118736349E-4</v>
      </c>
      <c r="BB91" s="116">
        <v>3.2446214412265058E-4</v>
      </c>
      <c r="BC91" s="116">
        <v>7.9572757919353643E-4</v>
      </c>
    </row>
    <row r="92" spans="2:55">
      <c r="B92" s="74">
        <v>43554</v>
      </c>
      <c r="C92" s="117">
        <v>0.1495101936727965</v>
      </c>
      <c r="D92" s="117">
        <v>2.7051364115037769E-2</v>
      </c>
      <c r="E92" s="117">
        <v>0.43030456398140249</v>
      </c>
      <c r="F92" s="117">
        <v>2.3453647977821099E-2</v>
      </c>
      <c r="G92" s="117">
        <v>2.4578078544548718E-2</v>
      </c>
      <c r="H92" s="117">
        <v>1.8831114409957241E-2</v>
      </c>
      <c r="I92" s="117">
        <v>2.2359034197917349E-2</v>
      </c>
      <c r="J92" s="117">
        <v>0.1247722806173221</v>
      </c>
      <c r="K92" s="79">
        <v>0.82086027751680324</v>
      </c>
      <c r="L92" s="79">
        <v>1.6799248344214299</v>
      </c>
      <c r="M92" s="79">
        <f t="shared" si="7"/>
        <v>2.5007851119382334</v>
      </c>
      <c r="N92" s="53"/>
      <c r="O92" s="74">
        <v>43920</v>
      </c>
      <c r="P92" s="116">
        <v>6.1455942291370698E-2</v>
      </c>
      <c r="Q92" s="116">
        <v>2.2187827538088791E-4</v>
      </c>
      <c r="R92" s="116">
        <v>0.2092533622416913</v>
      </c>
      <c r="S92" s="116">
        <v>3.8475492639885888E-3</v>
      </c>
      <c r="T92" s="116">
        <v>2.3988100846665941E-2</v>
      </c>
      <c r="U92" s="116">
        <v>1.700365450059341E-2</v>
      </c>
      <c r="V92" s="116">
        <v>3.0804246507287478E-3</v>
      </c>
      <c r="W92" s="116">
        <v>4.2491157294420628E-2</v>
      </c>
      <c r="X92" s="81">
        <v>0.3613420693648402</v>
      </c>
      <c r="Y92" s="81">
        <v>0.26579461026675372</v>
      </c>
      <c r="Z92" s="81">
        <f t="shared" si="8"/>
        <v>0.62713667963159392</v>
      </c>
      <c r="AQ92" s="103">
        <v>43554</v>
      </c>
      <c r="AR92" s="118">
        <v>2.28272080637193E-3</v>
      </c>
      <c r="AS92" s="118">
        <v>3.6597033200962059E-3</v>
      </c>
      <c r="AT92" s="118">
        <v>2.7331110043004952E-3</v>
      </c>
      <c r="AU92" s="118">
        <v>4.2055960678309377E-3</v>
      </c>
      <c r="AV92" s="118">
        <v>6.7258279073499844E-3</v>
      </c>
      <c r="AW92" s="53"/>
      <c r="AX92" s="74">
        <v>43920</v>
      </c>
      <c r="AY92" s="116">
        <v>5.5236804360920112E-4</v>
      </c>
      <c r="AZ92" s="116">
        <v>2.8793701795427413E-4</v>
      </c>
      <c r="BA92" s="116">
        <v>5.4656749505211451E-4</v>
      </c>
      <c r="BB92" s="116">
        <v>4.5651236521949468E-4</v>
      </c>
      <c r="BC92" s="116">
        <v>7.8183660181389565E-4</v>
      </c>
    </row>
    <row r="93" spans="2:55">
      <c r="B93" s="74">
        <v>43555</v>
      </c>
      <c r="C93" s="117">
        <v>0.15871502858154099</v>
      </c>
      <c r="D93" s="117">
        <v>2.7763182142529961E-2</v>
      </c>
      <c r="E93" s="117">
        <v>0.42601624216238759</v>
      </c>
      <c r="F93" s="117">
        <v>2.9304896954702769E-2</v>
      </c>
      <c r="G93" s="117">
        <v>2.452163975523413E-2</v>
      </c>
      <c r="H93" s="117">
        <v>1.846988204685306E-2</v>
      </c>
      <c r="I93" s="117">
        <v>1.825988747588999E-2</v>
      </c>
      <c r="J93" s="117">
        <v>0.13166763924071781</v>
      </c>
      <c r="K93" s="79">
        <v>0.83471839835985628</v>
      </c>
      <c r="L93" s="79">
        <v>1.7151476984534979</v>
      </c>
      <c r="M93" s="79">
        <f t="shared" si="7"/>
        <v>2.5498660968133544</v>
      </c>
      <c r="N93" s="53"/>
      <c r="O93" s="74">
        <v>43921</v>
      </c>
      <c r="P93" s="116">
        <v>7.0481353946587819E-2</v>
      </c>
      <c r="Q93" s="116">
        <v>5.2963992885976107E-4</v>
      </c>
      <c r="R93" s="116">
        <v>0.2214912959147361</v>
      </c>
      <c r="S93" s="116">
        <v>4.0827610597140374E-3</v>
      </c>
      <c r="T93" s="116">
        <v>2.1939266225109919E-2</v>
      </c>
      <c r="U93" s="116">
        <v>1.6637681378987908E-2</v>
      </c>
      <c r="V93" s="116">
        <v>3.278813543381753E-3</v>
      </c>
      <c r="W93" s="116">
        <v>4.1824570766736138E-2</v>
      </c>
      <c r="X93" s="81">
        <v>0.38026538276411348</v>
      </c>
      <c r="Y93" s="81">
        <v>0.27355664552856668</v>
      </c>
      <c r="Z93" s="81">
        <f t="shared" si="8"/>
        <v>0.6538220282926801</v>
      </c>
      <c r="AQ93" s="103">
        <v>43555</v>
      </c>
      <c r="AR93" s="118">
        <v>3.290124483217098E-3</v>
      </c>
      <c r="AS93" s="118">
        <v>4.9260587403879624E-3</v>
      </c>
      <c r="AT93" s="118">
        <v>3.299220320721745E-3</v>
      </c>
      <c r="AU93" s="118">
        <v>4.8766478913363836E-3</v>
      </c>
      <c r="AV93" s="118">
        <v>7.6175263723933118E-3</v>
      </c>
      <c r="AW93" s="53"/>
      <c r="AX93" s="74">
        <v>43921</v>
      </c>
      <c r="AY93" s="116">
        <v>5.7068037217186869E-4</v>
      </c>
      <c r="AZ93" s="116">
        <v>2.6506611470537909E-4</v>
      </c>
      <c r="BA93" s="116">
        <v>6.7152854559996149E-4</v>
      </c>
      <c r="BB93" s="116">
        <v>5.4624203839179447E-4</v>
      </c>
      <c r="BC93" s="116">
        <v>8.4866055542609248E-4</v>
      </c>
    </row>
    <row r="94" spans="2:55">
      <c r="B94" s="74">
        <v>43556</v>
      </c>
      <c r="C94" s="117">
        <v>0.1596204430852422</v>
      </c>
      <c r="D94" s="117">
        <v>2.8052618508256941E-2</v>
      </c>
      <c r="E94" s="117">
        <v>0.45164732522676437</v>
      </c>
      <c r="F94" s="117">
        <v>3.4977215326844079E-2</v>
      </c>
      <c r="G94" s="117">
        <v>2.735190750680018E-2</v>
      </c>
      <c r="H94" s="117">
        <v>1.8082153947827851E-2</v>
      </c>
      <c r="I94" s="117">
        <v>2.2888147991363531E-2</v>
      </c>
      <c r="J94" s="117">
        <v>0.14354702263826979</v>
      </c>
      <c r="K94" s="79">
        <v>0.88616683423136899</v>
      </c>
      <c r="L94" s="79">
        <v>1.6503916899941049</v>
      </c>
      <c r="M94" s="79">
        <f t="shared" si="7"/>
        <v>2.536558524225474</v>
      </c>
      <c r="N94" s="53"/>
      <c r="O94" s="74">
        <v>43922</v>
      </c>
      <c r="P94" s="116">
        <v>6.5698510973199023E-2</v>
      </c>
      <c r="Q94" s="116">
        <v>2.7317983383433613E-4</v>
      </c>
      <c r="R94" s="116">
        <v>0.22142950198574371</v>
      </c>
      <c r="S94" s="116">
        <v>3.9012578898827651E-3</v>
      </c>
      <c r="T94" s="116">
        <v>1.7228931917753609E-2</v>
      </c>
      <c r="U94" s="116">
        <v>1.5935302031355139E-2</v>
      </c>
      <c r="V94" s="116">
        <v>3.0667375053455548E-3</v>
      </c>
      <c r="W94" s="116">
        <v>4.0718711438863443E-2</v>
      </c>
      <c r="X94" s="81">
        <v>0.36825213357597769</v>
      </c>
      <c r="Y94" s="81">
        <v>0.27522000356858622</v>
      </c>
      <c r="Z94" s="81">
        <f t="shared" si="8"/>
        <v>0.64347213714456397</v>
      </c>
      <c r="AQ94" s="103">
        <v>43556</v>
      </c>
      <c r="AR94" s="118">
        <v>4.7092499803080374E-3</v>
      </c>
      <c r="AS94" s="118">
        <v>6.0179748626038214E-3</v>
      </c>
      <c r="AT94" s="118">
        <v>4.6787971949604152E-3</v>
      </c>
      <c r="AU94" s="118">
        <v>5.6731088293709786E-3</v>
      </c>
      <c r="AV94" s="118">
        <v>7.6365657478440182E-3</v>
      </c>
      <c r="AW94" s="53"/>
      <c r="AX94" s="74">
        <v>43922</v>
      </c>
      <c r="AY94" s="116">
        <v>5.3666850985166969E-4</v>
      </c>
      <c r="AZ94" s="116">
        <v>3.2178471540239632E-4</v>
      </c>
      <c r="BA94" s="116">
        <v>6.5800467409940207E-4</v>
      </c>
      <c r="BB94" s="116">
        <v>5.2480409054800814E-4</v>
      </c>
      <c r="BC94" s="116">
        <v>7.4581758989536299E-4</v>
      </c>
    </row>
    <row r="95" spans="2:55">
      <c r="B95" s="74">
        <v>43557</v>
      </c>
      <c r="C95" s="117">
        <v>0.15693311730377471</v>
      </c>
      <c r="D95" s="117">
        <v>2.7200352096993459E-2</v>
      </c>
      <c r="E95" s="117">
        <v>0.46121424757324048</v>
      </c>
      <c r="F95" s="117">
        <v>3.3949260082360017E-2</v>
      </c>
      <c r="G95" s="117">
        <v>2.5986199831098959E-2</v>
      </c>
      <c r="H95" s="117">
        <v>1.810345538593203E-2</v>
      </c>
      <c r="I95" s="117">
        <v>2.2123576508659148E-2</v>
      </c>
      <c r="J95" s="117">
        <v>0.14303788782147919</v>
      </c>
      <c r="K95" s="79">
        <v>0.88854809660353817</v>
      </c>
      <c r="L95" s="79">
        <v>1.6086761188380729</v>
      </c>
      <c r="M95" s="79">
        <f t="shared" si="7"/>
        <v>2.4972242154416113</v>
      </c>
      <c r="N95" s="53"/>
      <c r="O95" s="74">
        <v>43923</v>
      </c>
      <c r="P95" s="116">
        <v>6.543322881855404E-2</v>
      </c>
      <c r="Q95" s="116">
        <v>2.342360075106087E-4</v>
      </c>
      <c r="R95" s="116">
        <v>0.19986797402345319</v>
      </c>
      <c r="S95" s="116">
        <v>3.8432045054661202E-3</v>
      </c>
      <c r="T95" s="116">
        <v>1.4581789481227649E-2</v>
      </c>
      <c r="U95" s="116">
        <v>1.6106061847318689E-2</v>
      </c>
      <c r="V95" s="116">
        <v>3.1252292293989388E-3</v>
      </c>
      <c r="W95" s="116">
        <v>3.6886777251431163E-2</v>
      </c>
      <c r="X95" s="81">
        <v>0.34007850116436028</v>
      </c>
      <c r="Y95" s="81">
        <v>0.27097549245470209</v>
      </c>
      <c r="Z95" s="81">
        <f t="shared" si="8"/>
        <v>0.61105399361906243</v>
      </c>
      <c r="AQ95" s="103">
        <v>43557</v>
      </c>
      <c r="AR95" s="118">
        <v>4.3216086923138853E-3</v>
      </c>
      <c r="AS95" s="118">
        <v>5.7681052335700313E-3</v>
      </c>
      <c r="AT95" s="118">
        <v>4.7391349928738932E-3</v>
      </c>
      <c r="AU95" s="118">
        <v>5.528315812258401E-3</v>
      </c>
      <c r="AV95" s="118">
        <v>7.3846054905831486E-3</v>
      </c>
      <c r="AW95" s="53"/>
      <c r="AX95" s="74">
        <v>43923</v>
      </c>
      <c r="AY95" s="116">
        <v>4.3992930255719689E-4</v>
      </c>
      <c r="AZ95" s="116">
        <v>3.1858803180627861E-4</v>
      </c>
      <c r="BA95" s="116">
        <v>7.1222899400573522E-4</v>
      </c>
      <c r="BB95" s="116">
        <v>5.3892761585705245E-4</v>
      </c>
      <c r="BC95" s="116">
        <v>7.7253119119291298E-4</v>
      </c>
    </row>
    <row r="96" spans="2:55">
      <c r="B96" s="74">
        <v>43558</v>
      </c>
      <c r="C96" s="117">
        <v>0.1598047325609506</v>
      </c>
      <c r="D96" s="117">
        <v>2.8143950226733869E-2</v>
      </c>
      <c r="E96" s="117">
        <v>0.45791386947100288</v>
      </c>
      <c r="F96" s="117">
        <v>3.4512075968569277E-2</v>
      </c>
      <c r="G96" s="117">
        <v>2.654808042636465E-2</v>
      </c>
      <c r="H96" s="117">
        <v>1.823775058863682E-2</v>
      </c>
      <c r="I96" s="117">
        <v>2.2053429609912391E-2</v>
      </c>
      <c r="J96" s="117">
        <v>0.14651033269497071</v>
      </c>
      <c r="K96" s="79">
        <v>0.89372422154714104</v>
      </c>
      <c r="L96" s="79">
        <v>1.6295942334256219</v>
      </c>
      <c r="M96" s="79">
        <f t="shared" si="7"/>
        <v>2.5233184549727632</v>
      </c>
      <c r="N96" s="53"/>
      <c r="O96" s="74">
        <v>43924</v>
      </c>
      <c r="P96" s="116">
        <v>7.2762437594826215E-2</v>
      </c>
      <c r="Q96" s="116">
        <v>4.4359565494088708E-4</v>
      </c>
      <c r="R96" s="116">
        <v>0.1942073754309151</v>
      </c>
      <c r="S96" s="116">
        <v>3.6105806472321689E-3</v>
      </c>
      <c r="T96" s="116">
        <v>1.425581660250822E-2</v>
      </c>
      <c r="U96" s="116">
        <v>1.6060420009143601E-2</v>
      </c>
      <c r="V96" s="116">
        <v>3.2410723761380671E-3</v>
      </c>
      <c r="W96" s="116">
        <v>3.5332959827912021E-2</v>
      </c>
      <c r="X96" s="81">
        <v>0.33991425814361631</v>
      </c>
      <c r="Y96" s="81">
        <v>0.28096369162188811</v>
      </c>
      <c r="Z96" s="81">
        <f t="shared" si="8"/>
        <v>0.62087794976550437</v>
      </c>
      <c r="AQ96" s="103">
        <v>43558</v>
      </c>
      <c r="AR96" s="118">
        <v>4.315622521655578E-3</v>
      </c>
      <c r="AS96" s="118">
        <v>5.9948109887351482E-3</v>
      </c>
      <c r="AT96" s="118">
        <v>4.7193692337602726E-3</v>
      </c>
      <c r="AU96" s="118">
        <v>5.5532461534052819E-3</v>
      </c>
      <c r="AV96" s="118">
        <v>7.5710930705484118E-3</v>
      </c>
      <c r="AW96" s="53"/>
      <c r="AX96" s="74">
        <v>43924</v>
      </c>
      <c r="AY96" s="116">
        <v>5.3348462258539446E-4</v>
      </c>
      <c r="AZ96" s="116">
        <v>2.3206257145686141E-4</v>
      </c>
      <c r="BA96" s="116">
        <v>6.1653864509635256E-4</v>
      </c>
      <c r="BB96" s="116">
        <v>4.4991044862767291E-4</v>
      </c>
      <c r="BC96" s="116">
        <v>7.6854916629717773E-4</v>
      </c>
    </row>
    <row r="97" spans="2:55">
      <c r="B97" s="74">
        <v>43559</v>
      </c>
      <c r="C97" s="117">
        <v>0.15939107173207359</v>
      </c>
      <c r="D97" s="117">
        <v>2.8064405050849929E-2</v>
      </c>
      <c r="E97" s="117">
        <v>0.46965215852230319</v>
      </c>
      <c r="F97" s="117">
        <v>3.5312101294234122E-2</v>
      </c>
      <c r="G97" s="117">
        <v>2.6122939997797801E-2</v>
      </c>
      <c r="H97" s="117">
        <v>1.800287571555002E-2</v>
      </c>
      <c r="I97" s="117">
        <v>2.2137187359965459E-2</v>
      </c>
      <c r="J97" s="117">
        <v>0.14740195328736089</v>
      </c>
      <c r="K97" s="79">
        <v>0.90608469296013516</v>
      </c>
      <c r="L97" s="79">
        <v>1.659557178964874</v>
      </c>
      <c r="M97" s="79">
        <f t="shared" si="7"/>
        <v>2.5656418719250089</v>
      </c>
      <c r="N97" s="53"/>
      <c r="O97" s="74">
        <v>43925</v>
      </c>
      <c r="P97" s="116">
        <v>5.0260070106305982E-2</v>
      </c>
      <c r="Q97" s="116">
        <v>3.0660661983709952E-4</v>
      </c>
      <c r="R97" s="116">
        <v>0.18047826562928909</v>
      </c>
      <c r="S97" s="116">
        <v>2.081393964537619E-3</v>
      </c>
      <c r="T97" s="116">
        <v>1.209676699733515E-2</v>
      </c>
      <c r="U97" s="116">
        <v>1.598392921542556E-2</v>
      </c>
      <c r="V97" s="116">
        <v>1.9851212525827089E-3</v>
      </c>
      <c r="W97" s="116">
        <v>2.6288958360046411E-2</v>
      </c>
      <c r="X97" s="81">
        <v>0.2894811121453596</v>
      </c>
      <c r="Y97" s="81">
        <v>0.25560593688590921</v>
      </c>
      <c r="Z97" s="81">
        <f t="shared" si="8"/>
        <v>0.54508704903126881</v>
      </c>
      <c r="AQ97" s="103">
        <v>43559</v>
      </c>
      <c r="AR97" s="118">
        <v>4.6512682608664292E-3</v>
      </c>
      <c r="AS97" s="118">
        <v>6.052377419711685E-3</v>
      </c>
      <c r="AT97" s="118">
        <v>4.8651259260503142E-3</v>
      </c>
      <c r="AU97" s="118">
        <v>5.7556341229194627E-3</v>
      </c>
      <c r="AV97" s="118">
        <v>7.6283849063346447E-3</v>
      </c>
      <c r="AW97" s="53"/>
      <c r="AX97" s="74">
        <v>43925</v>
      </c>
      <c r="AY97" s="116">
        <v>2.294934607466301E-4</v>
      </c>
      <c r="AZ97" s="116">
        <v>1.123248364362235E-4</v>
      </c>
      <c r="BA97" s="116">
        <v>3.514496298879513E-4</v>
      </c>
      <c r="BB97" s="116">
        <v>3.5233494799752368E-4</v>
      </c>
      <c r="BC97" s="116">
        <v>5.2600648646305905E-4</v>
      </c>
    </row>
    <row r="98" spans="2:55">
      <c r="B98" s="74">
        <v>43560</v>
      </c>
      <c r="C98" s="117">
        <v>0.15044127437805849</v>
      </c>
      <c r="D98" s="117">
        <v>2.8195937104377639E-2</v>
      </c>
      <c r="E98" s="117">
        <v>0.47732708264120122</v>
      </c>
      <c r="F98" s="117">
        <v>3.6779540263793813E-2</v>
      </c>
      <c r="G98" s="117">
        <v>2.707137823271864E-2</v>
      </c>
      <c r="H98" s="117">
        <v>1.809849040926793E-2</v>
      </c>
      <c r="I98" s="117">
        <v>2.2767835647359239E-2</v>
      </c>
      <c r="J98" s="117">
        <v>0.14726174718702689</v>
      </c>
      <c r="K98" s="79">
        <v>0.90794328586380402</v>
      </c>
      <c r="L98" s="79">
        <v>1.6913336650296971</v>
      </c>
      <c r="M98" s="79">
        <f t="shared" si="7"/>
        <v>2.599276950893501</v>
      </c>
      <c r="N98" s="53"/>
      <c r="O98" s="74">
        <v>43926</v>
      </c>
      <c r="P98" s="116">
        <v>5.6564985745018233E-2</v>
      </c>
      <c r="Q98" s="116">
        <v>1.386661896283147E-4</v>
      </c>
      <c r="R98" s="116">
        <v>0.16821233023998911</v>
      </c>
      <c r="S98" s="116">
        <v>2.676657683733698E-3</v>
      </c>
      <c r="T98" s="116">
        <v>1.1462607810431491E-2</v>
      </c>
      <c r="U98" s="116">
        <v>1.6271993516107312E-2</v>
      </c>
      <c r="V98" s="116">
        <v>2.0592501031516052E-3</v>
      </c>
      <c r="W98" s="116">
        <v>2.6993866569082259E-2</v>
      </c>
      <c r="X98" s="81">
        <v>0.28438035785714222</v>
      </c>
      <c r="Y98" s="81">
        <v>0.25506511408490667</v>
      </c>
      <c r="Z98" s="81">
        <f t="shared" si="8"/>
        <v>0.53944547194204895</v>
      </c>
      <c r="AQ98" s="103">
        <v>43560</v>
      </c>
      <c r="AR98" s="118">
        <v>4.677434604410024E-3</v>
      </c>
      <c r="AS98" s="118">
        <v>6.7136965838943286E-3</v>
      </c>
      <c r="AT98" s="118">
        <v>4.8084130388091409E-3</v>
      </c>
      <c r="AU98" s="118">
        <v>6.0091266636764082E-3</v>
      </c>
      <c r="AV98" s="118">
        <v>7.9936841414296068E-3</v>
      </c>
      <c r="AW98" s="53"/>
      <c r="AX98" s="74">
        <v>43926</v>
      </c>
      <c r="AY98" s="116">
        <v>1.8271352237470779E-4</v>
      </c>
      <c r="AZ98" s="116">
        <v>1.1599563765527611E-4</v>
      </c>
      <c r="BA98" s="116">
        <v>4.9252725195738029E-4</v>
      </c>
      <c r="BB98" s="116">
        <v>3.9494090774992371E-4</v>
      </c>
      <c r="BC98" s="116">
        <v>7.8431617194203783E-4</v>
      </c>
    </row>
    <row r="99" spans="2:55">
      <c r="B99" s="74">
        <v>43561</v>
      </c>
      <c r="C99" s="117">
        <v>0.14591071425129901</v>
      </c>
      <c r="D99" s="117">
        <v>2.780768795986906E-2</v>
      </c>
      <c r="E99" s="117">
        <v>0.41458380891967972</v>
      </c>
      <c r="F99" s="117">
        <v>2.620837892639612E-2</v>
      </c>
      <c r="G99" s="117">
        <v>2.5174026747637971E-2</v>
      </c>
      <c r="H99" s="117">
        <v>1.836945518097715E-2</v>
      </c>
      <c r="I99" s="117">
        <v>2.0562892648783259E-2</v>
      </c>
      <c r="J99" s="117">
        <v>0.1244850186172979</v>
      </c>
      <c r="K99" s="79">
        <v>0.80310198325194015</v>
      </c>
      <c r="L99" s="79">
        <v>1.7083039857461719</v>
      </c>
      <c r="M99" s="79">
        <f t="shared" si="7"/>
        <v>2.5114059689981119</v>
      </c>
      <c r="N99" s="53"/>
      <c r="O99" s="74">
        <v>43927</v>
      </c>
      <c r="P99" s="116">
        <v>7.318106826737783E-2</v>
      </c>
      <c r="Q99" s="116">
        <v>2.9374795533671693E-4</v>
      </c>
      <c r="R99" s="116">
        <v>0.1708422111723841</v>
      </c>
      <c r="S99" s="116">
        <v>3.2228704105623941E-3</v>
      </c>
      <c r="T99" s="116">
        <v>9.3499800789652639E-3</v>
      </c>
      <c r="U99" s="116">
        <v>1.497357047731444E-2</v>
      </c>
      <c r="V99" s="116">
        <v>2.887469582774309E-3</v>
      </c>
      <c r="W99" s="116">
        <v>3.14868417602285E-2</v>
      </c>
      <c r="X99" s="81">
        <v>0.3062377597049436</v>
      </c>
      <c r="Y99" s="81">
        <v>0.23640884513780261</v>
      </c>
      <c r="Z99" s="81">
        <f t="shared" si="8"/>
        <v>0.54264660484274618</v>
      </c>
      <c r="AQ99" s="103">
        <v>43561</v>
      </c>
      <c r="AR99" s="118">
        <v>2.4826846657049228E-3</v>
      </c>
      <c r="AS99" s="118">
        <v>4.7038257174062724E-3</v>
      </c>
      <c r="AT99" s="118">
        <v>2.8265912558182861E-3</v>
      </c>
      <c r="AU99" s="118">
        <v>5.2292797383512576E-3</v>
      </c>
      <c r="AV99" s="118">
        <v>7.0818120029204059E-3</v>
      </c>
      <c r="AW99" s="53"/>
      <c r="AX99" s="74">
        <v>43927</v>
      </c>
      <c r="AY99" s="116">
        <v>3.9910044985015859E-4</v>
      </c>
      <c r="AZ99" s="116">
        <v>2.1990502662085529E-4</v>
      </c>
      <c r="BA99" s="116">
        <v>5.2223264918831429E-4</v>
      </c>
      <c r="BB99" s="116">
        <v>4.7531889616876058E-4</v>
      </c>
      <c r="BC99" s="116">
        <v>6.697526714831406E-4</v>
      </c>
    </row>
    <row r="100" spans="2:55">
      <c r="B100" s="74">
        <v>43562</v>
      </c>
      <c r="C100" s="117">
        <v>0.15869666555182499</v>
      </c>
      <c r="D100" s="117">
        <v>2.7608934155941959E-2</v>
      </c>
      <c r="E100" s="117">
        <v>0.40541751926331548</v>
      </c>
      <c r="F100" s="117">
        <v>3.0244095448155071E-2</v>
      </c>
      <c r="G100" s="117">
        <v>2.5905361572792631E-2</v>
      </c>
      <c r="H100" s="117">
        <v>1.8108298381569091E-2</v>
      </c>
      <c r="I100" s="117">
        <v>1.7628543452603861E-2</v>
      </c>
      <c r="J100" s="117">
        <v>0.13233129187693371</v>
      </c>
      <c r="K100" s="79">
        <v>0.8159407097031367</v>
      </c>
      <c r="L100" s="79">
        <v>1.729304728327776</v>
      </c>
      <c r="M100" s="79">
        <f t="shared" si="7"/>
        <v>2.5452454380309129</v>
      </c>
      <c r="N100" s="53"/>
      <c r="O100" s="74">
        <v>43928</v>
      </c>
      <c r="P100" s="116">
        <v>6.9242623178866786E-2</v>
      </c>
      <c r="Q100" s="116">
        <v>3.8970656003843758E-4</v>
      </c>
      <c r="R100" s="116">
        <v>0.18178588798189299</v>
      </c>
      <c r="S100" s="116">
        <v>3.5168326509174459E-3</v>
      </c>
      <c r="T100" s="116">
        <v>7.740197705112496E-3</v>
      </c>
      <c r="U100" s="116">
        <v>1.464733908529782E-2</v>
      </c>
      <c r="V100" s="116">
        <v>2.703558390426289E-3</v>
      </c>
      <c r="W100" s="116">
        <v>3.1058569698424032E-2</v>
      </c>
      <c r="X100" s="81">
        <v>0.31108471525097631</v>
      </c>
      <c r="Y100" s="81">
        <v>0.2486488811833274</v>
      </c>
      <c r="Z100" s="81">
        <f t="shared" si="8"/>
        <v>0.55973359643430376</v>
      </c>
      <c r="AQ100" s="103">
        <v>43562</v>
      </c>
      <c r="AR100" s="118">
        <v>3.2561131574537698E-3</v>
      </c>
      <c r="AS100" s="118">
        <v>5.171322664513746E-3</v>
      </c>
      <c r="AT100" s="118">
        <v>3.6542224553594801E-3</v>
      </c>
      <c r="AU100" s="118">
        <v>5.3061818377262123E-3</v>
      </c>
      <c r="AV100" s="118">
        <v>7.542977240933277E-3</v>
      </c>
      <c r="AW100" s="53"/>
      <c r="AX100" s="74">
        <v>43928</v>
      </c>
      <c r="AY100" s="116">
        <v>4.9609842556724035E-4</v>
      </c>
      <c r="AZ100" s="116">
        <v>2.6366932585913288E-4</v>
      </c>
      <c r="BA100" s="116">
        <v>5.384607844649439E-4</v>
      </c>
      <c r="BB100" s="116">
        <v>6.1553369724983776E-4</v>
      </c>
      <c r="BC100" s="116">
        <v>6.0188140801817629E-4</v>
      </c>
    </row>
    <row r="101" spans="2:55">
      <c r="B101" s="74">
        <v>43563</v>
      </c>
      <c r="C101" s="117">
        <v>0.15628343095591371</v>
      </c>
      <c r="D101" s="117">
        <v>2.80177969369702E-2</v>
      </c>
      <c r="E101" s="117">
        <v>0.45448431715762461</v>
      </c>
      <c r="F101" s="117">
        <v>3.5362719961561657E-2</v>
      </c>
      <c r="G101" s="117">
        <v>2.6904807542233799E-2</v>
      </c>
      <c r="H101" s="117">
        <v>1.8013260427911779E-2</v>
      </c>
      <c r="I101" s="117">
        <v>2.2452377119793809E-2</v>
      </c>
      <c r="J101" s="117">
        <v>0.14436953042373091</v>
      </c>
      <c r="K101" s="79">
        <v>0.88588824052574033</v>
      </c>
      <c r="L101" s="79">
        <v>1.6455469262445239</v>
      </c>
      <c r="M101" s="79">
        <f t="shared" si="7"/>
        <v>2.5314351667702644</v>
      </c>
      <c r="N101" s="53"/>
      <c r="O101" s="74">
        <v>43929</v>
      </c>
      <c r="P101" s="116">
        <v>7.3299077284663464E-2</v>
      </c>
      <c r="Q101" s="116">
        <v>3.4330746267912223E-4</v>
      </c>
      <c r="R101" s="116">
        <v>0.17709238835350191</v>
      </c>
      <c r="S101" s="116">
        <v>3.6446535645306148E-3</v>
      </c>
      <c r="T101" s="116">
        <v>7.6346482192637946E-3</v>
      </c>
      <c r="U101" s="116">
        <v>1.351926340408467E-2</v>
      </c>
      <c r="V101" s="116">
        <v>2.849101106706213E-3</v>
      </c>
      <c r="W101" s="116">
        <v>3.2042525460236539E-2</v>
      </c>
      <c r="X101" s="81">
        <v>0.31042496485566651</v>
      </c>
      <c r="Y101" s="81">
        <v>0.26554842786265143</v>
      </c>
      <c r="Z101" s="81">
        <f t="shared" si="8"/>
        <v>0.57597339271831793</v>
      </c>
      <c r="AQ101" s="103">
        <v>43563</v>
      </c>
      <c r="AR101" s="118">
        <v>4.5173421881547137E-3</v>
      </c>
      <c r="AS101" s="118">
        <v>6.3257671830647261E-3</v>
      </c>
      <c r="AT101" s="118">
        <v>4.7412381952476436E-3</v>
      </c>
      <c r="AU101" s="118">
        <v>5.9313441014623861E-3</v>
      </c>
      <c r="AV101" s="118">
        <v>7.6980943792824058E-3</v>
      </c>
      <c r="AW101" s="53"/>
      <c r="AX101" s="74">
        <v>43929</v>
      </c>
      <c r="AY101" s="116">
        <v>5.3450119868924024E-4</v>
      </c>
      <c r="AZ101" s="116">
        <v>2.5906572868209633E-4</v>
      </c>
      <c r="BA101" s="116">
        <v>5.7328579584517122E-4</v>
      </c>
      <c r="BB101" s="116">
        <v>6.5374671451605133E-4</v>
      </c>
      <c r="BC101" s="116">
        <v>5.8582947155313969E-4</v>
      </c>
    </row>
    <row r="102" spans="2:55">
      <c r="B102" s="74">
        <v>43564</v>
      </c>
      <c r="C102" s="117">
        <v>0.15482279164691559</v>
      </c>
      <c r="D102" s="117">
        <v>2.730066418019059E-2</v>
      </c>
      <c r="E102" s="117">
        <v>0.46356193266200091</v>
      </c>
      <c r="F102" s="117">
        <v>3.5171612360627533E-2</v>
      </c>
      <c r="G102" s="117">
        <v>2.5354669847880162E-2</v>
      </c>
      <c r="H102" s="117">
        <v>1.806212227640213E-2</v>
      </c>
      <c r="I102" s="117">
        <v>2.0999098846325712E-2</v>
      </c>
      <c r="J102" s="117">
        <v>0.14505087070333661</v>
      </c>
      <c r="K102" s="79">
        <v>0.89032376252367973</v>
      </c>
      <c r="L102" s="79">
        <v>1.6179896110791621</v>
      </c>
      <c r="M102" s="79">
        <f t="shared" si="7"/>
        <v>2.5083133736028418</v>
      </c>
      <c r="N102" s="53"/>
      <c r="O102" s="74">
        <v>43930</v>
      </c>
      <c r="P102" s="116">
        <v>6.740120777600285E-2</v>
      </c>
      <c r="Q102" s="116">
        <v>6.3233545709652755E-4</v>
      </c>
      <c r="R102" s="116">
        <v>0.17495941857382291</v>
      </c>
      <c r="S102" s="116">
        <v>3.502540473002178E-3</v>
      </c>
      <c r="T102" s="116">
        <v>7.6625083755723807E-3</v>
      </c>
      <c r="U102" s="116">
        <v>1.2710424407143031E-2</v>
      </c>
      <c r="V102" s="116">
        <v>3.037755585254538E-3</v>
      </c>
      <c r="W102" s="116">
        <v>3.0254479722738491E-2</v>
      </c>
      <c r="X102" s="81">
        <v>0.30016067037063288</v>
      </c>
      <c r="Y102" s="81">
        <v>0.2695722254182214</v>
      </c>
      <c r="Z102" s="81">
        <f t="shared" si="8"/>
        <v>0.56973289578885433</v>
      </c>
      <c r="AQ102" s="103">
        <v>43564</v>
      </c>
      <c r="AR102" s="118">
        <v>4.529778191969789E-3</v>
      </c>
      <c r="AS102" s="118">
        <v>6.3253026878620057E-3</v>
      </c>
      <c r="AT102" s="118">
        <v>4.8438894937050097E-3</v>
      </c>
      <c r="AU102" s="118">
        <v>5.6794044661355146E-3</v>
      </c>
      <c r="AV102" s="118">
        <v>7.544488139941046E-3</v>
      </c>
      <c r="AW102" s="53"/>
      <c r="AX102" s="74">
        <v>43930</v>
      </c>
      <c r="AY102" s="116">
        <v>5.1704809646418786E-4</v>
      </c>
      <c r="AZ102" s="116">
        <v>2.4963328870881339E-4</v>
      </c>
      <c r="BA102" s="116">
        <v>6.131790058056621E-4</v>
      </c>
      <c r="BB102" s="116">
        <v>5.3113235320020663E-4</v>
      </c>
      <c r="BC102" s="116">
        <v>6.4675859975042358E-4</v>
      </c>
    </row>
    <row r="103" spans="2:55">
      <c r="B103" s="74">
        <v>43565</v>
      </c>
      <c r="C103" s="117">
        <v>0.15683117904869759</v>
      </c>
      <c r="D103" s="117">
        <v>2.831748948902434E-2</v>
      </c>
      <c r="E103" s="117">
        <v>0.4905982844701281</v>
      </c>
      <c r="F103" s="117">
        <v>3.5823178338620337E-2</v>
      </c>
      <c r="G103" s="117">
        <v>2.7877394143948901E-2</v>
      </c>
      <c r="H103" s="117">
        <v>1.7704752064406561E-2</v>
      </c>
      <c r="I103" s="117">
        <v>2.271064303426221E-2</v>
      </c>
      <c r="J103" s="117">
        <v>0.14783609389092289</v>
      </c>
      <c r="K103" s="79">
        <v>0.92769901448001102</v>
      </c>
      <c r="L103" s="79">
        <v>1.881918853767099</v>
      </c>
      <c r="M103" s="79">
        <f t="shared" si="7"/>
        <v>2.80961786824711</v>
      </c>
      <c r="N103" s="53"/>
      <c r="O103" s="74">
        <v>43931</v>
      </c>
      <c r="P103" s="116">
        <v>7.9695108601283038E-2</v>
      </c>
      <c r="Q103" s="116">
        <v>5.0957191702731693E-4</v>
      </c>
      <c r="R103" s="116">
        <v>0.17464012159311421</v>
      </c>
      <c r="S103" s="116">
        <v>2.6740542787528142E-3</v>
      </c>
      <c r="T103" s="116">
        <v>8.8834766989244873E-3</v>
      </c>
      <c r="U103" s="116">
        <v>1.056593298473164E-2</v>
      </c>
      <c r="V103" s="116">
        <v>2.7840914737049909E-3</v>
      </c>
      <c r="W103" s="116">
        <v>2.4498032412106789E-2</v>
      </c>
      <c r="X103" s="81">
        <v>0.30425038995964521</v>
      </c>
      <c r="Y103" s="81">
        <v>0.27104115081706531</v>
      </c>
      <c r="Z103" s="81">
        <f t="shared" si="8"/>
        <v>0.57529154077671052</v>
      </c>
      <c r="AQ103" s="103">
        <v>43565</v>
      </c>
      <c r="AR103" s="118">
        <v>4.5432196514464621E-3</v>
      </c>
      <c r="AS103" s="118">
        <v>6.3126699813794099E-3</v>
      </c>
      <c r="AT103" s="118">
        <v>5.0713990492914102E-3</v>
      </c>
      <c r="AU103" s="118">
        <v>5.6171732573632172E-3</v>
      </c>
      <c r="AV103" s="118">
        <v>7.724164783804526E-3</v>
      </c>
      <c r="AW103" s="53"/>
      <c r="AX103" s="74">
        <v>43931</v>
      </c>
      <c r="AY103" s="116">
        <v>3.9950637109029651E-4</v>
      </c>
      <c r="AZ103" s="116">
        <v>2.8592743821467597E-4</v>
      </c>
      <c r="BA103" s="116">
        <v>3.4908485359349671E-4</v>
      </c>
      <c r="BB103" s="116">
        <v>3.7388874374512648E-4</v>
      </c>
      <c r="BC103" s="116">
        <v>5.7545399722980835E-4</v>
      </c>
    </row>
    <row r="104" spans="2:55">
      <c r="B104" s="74">
        <v>43566</v>
      </c>
      <c r="C104" s="117">
        <v>8.7949878624111522E-2</v>
      </c>
      <c r="D104" s="117">
        <v>1.6622826858720342E-2</v>
      </c>
      <c r="E104" s="117">
        <v>0.3274241138981091</v>
      </c>
      <c r="F104" s="117">
        <v>2.9282388092044309E-2</v>
      </c>
      <c r="G104" s="117">
        <v>1.7587151369103649E-2</v>
      </c>
      <c r="H104" s="117">
        <v>7.576545914024865E-3</v>
      </c>
      <c r="I104" s="117">
        <v>1.7388287217587249E-2</v>
      </c>
      <c r="J104" s="117">
        <v>9.2087664193580138E-2</v>
      </c>
      <c r="K104" s="79">
        <v>0.59591885616728124</v>
      </c>
      <c r="L104" s="79">
        <v>1.196193316675122</v>
      </c>
      <c r="M104" s="79">
        <f t="shared" si="7"/>
        <v>1.7921121728424032</v>
      </c>
      <c r="N104" s="53"/>
      <c r="O104" s="74">
        <v>43932</v>
      </c>
      <c r="P104" s="116">
        <v>6.8537615686716041E-2</v>
      </c>
      <c r="Q104" s="116">
        <v>4.1460224768412432E-4</v>
      </c>
      <c r="R104" s="116">
        <v>0.15398546477372671</v>
      </c>
      <c r="S104" s="116">
        <v>1.8464920020040191E-3</v>
      </c>
      <c r="T104" s="116">
        <v>9.0422296257152961E-3</v>
      </c>
      <c r="U104" s="116">
        <v>9.6940517002322389E-3</v>
      </c>
      <c r="V104" s="116">
        <v>1.849738852790165E-3</v>
      </c>
      <c r="W104" s="116">
        <v>1.7575056292497209E-2</v>
      </c>
      <c r="X104" s="81">
        <v>0.26294525118136569</v>
      </c>
      <c r="Y104" s="81">
        <v>0.2624362989273864</v>
      </c>
      <c r="Z104" s="81">
        <f t="shared" si="8"/>
        <v>0.52538155010875209</v>
      </c>
      <c r="AQ104" s="103">
        <v>43566</v>
      </c>
      <c r="AR104" s="118">
        <v>4.2325250692625176E-3</v>
      </c>
      <c r="AS104" s="118">
        <v>4.8795722530651994E-3</v>
      </c>
      <c r="AT104" s="118">
        <v>3.8293996600066368E-3</v>
      </c>
      <c r="AU104" s="118">
        <v>4.6182865899465509E-3</v>
      </c>
      <c r="AV104" s="118">
        <v>6.686192444629333E-3</v>
      </c>
      <c r="AW104" s="53"/>
      <c r="AX104" s="74">
        <v>43932</v>
      </c>
      <c r="AY104" s="116">
        <v>1.336398216493391E-4</v>
      </c>
      <c r="AZ104" s="116">
        <v>1.122649271248322E-4</v>
      </c>
      <c r="BA104" s="116">
        <v>3.6406051952293279E-4</v>
      </c>
      <c r="BB104" s="116">
        <v>3.5510020599158123E-4</v>
      </c>
      <c r="BC104" s="116">
        <v>3.8610145498047172E-4</v>
      </c>
    </row>
    <row r="105" spans="2:55">
      <c r="B105" s="74">
        <v>43567</v>
      </c>
      <c r="C105" s="117">
        <v>0.1569586713384753</v>
      </c>
      <c r="D105" s="117">
        <v>2.8002959233792469E-2</v>
      </c>
      <c r="E105" s="117">
        <v>0.48145019439794762</v>
      </c>
      <c r="F105" s="117">
        <v>3.7884455715647837E-2</v>
      </c>
      <c r="G105" s="117">
        <v>2.7413947011339059E-2</v>
      </c>
      <c r="H105" s="117">
        <v>1.8663600094252109E-2</v>
      </c>
      <c r="I105" s="117">
        <v>2.2839456419490822E-2</v>
      </c>
      <c r="J105" s="117">
        <v>0.14914665365575591</v>
      </c>
      <c r="K105" s="79">
        <v>0.92235993786670112</v>
      </c>
      <c r="L105" s="79">
        <v>1.714999530502658</v>
      </c>
      <c r="M105" s="79">
        <f t="shared" si="7"/>
        <v>2.6373594683693593</v>
      </c>
      <c r="N105" s="53"/>
      <c r="O105" s="74">
        <v>43933</v>
      </c>
      <c r="P105" s="116">
        <v>8.0018911461564715E-2</v>
      </c>
      <c r="Q105" s="116">
        <v>2.5989076488982773E-4</v>
      </c>
      <c r="R105" s="116">
        <v>0.1238263776219394</v>
      </c>
      <c r="S105" s="116">
        <v>1.9455634642130441E-3</v>
      </c>
      <c r="T105" s="116">
        <v>8.6452798893437155E-3</v>
      </c>
      <c r="U105" s="116">
        <v>9.5458656018707223E-3</v>
      </c>
      <c r="V105" s="116">
        <v>1.5671699984508001E-3</v>
      </c>
      <c r="W105" s="116">
        <v>2.0729208816032269E-2</v>
      </c>
      <c r="X105" s="81">
        <v>0.2465382676183045</v>
      </c>
      <c r="Y105" s="81">
        <v>0.25089508980704012</v>
      </c>
      <c r="Z105" s="81">
        <f t="shared" si="8"/>
        <v>0.49743335742534461</v>
      </c>
      <c r="AQ105" s="103">
        <v>43567</v>
      </c>
      <c r="AR105" s="118">
        <v>4.8084266505515833E-3</v>
      </c>
      <c r="AS105" s="118">
        <v>6.7028226179525214E-3</v>
      </c>
      <c r="AT105" s="118">
        <v>4.9428705866902192E-3</v>
      </c>
      <c r="AU105" s="118">
        <v>5.9823478205570076E-3</v>
      </c>
      <c r="AV105" s="118">
        <v>8.7921521924972899E-3</v>
      </c>
      <c r="AW105" s="53"/>
      <c r="AX105" s="74">
        <v>43933</v>
      </c>
      <c r="AY105" s="116">
        <v>1.6286646858139949E-4</v>
      </c>
      <c r="AZ105" s="116">
        <v>1.2220645521558051E-4</v>
      </c>
      <c r="BA105" s="116">
        <v>2.6585653502267463E-4</v>
      </c>
      <c r="BB105" s="116">
        <v>1.6380430257438339E-4</v>
      </c>
      <c r="BC105" s="116">
        <v>7.5935018350088397E-4</v>
      </c>
    </row>
    <row r="106" spans="2:55">
      <c r="B106" s="74">
        <v>43568</v>
      </c>
      <c r="C106" s="117">
        <v>0.15523792211377671</v>
      </c>
      <c r="D106" s="117">
        <v>2.747882394249759E-2</v>
      </c>
      <c r="E106" s="117">
        <v>0.40975117538586081</v>
      </c>
      <c r="F106" s="117">
        <v>2.7133223393413199E-2</v>
      </c>
      <c r="G106" s="117">
        <v>2.5865288447455208E-2</v>
      </c>
      <c r="H106" s="117">
        <v>1.8576086716088229E-2</v>
      </c>
      <c r="I106" s="117">
        <v>2.0640415131055381E-2</v>
      </c>
      <c r="J106" s="117">
        <v>0.12871700779816039</v>
      </c>
      <c r="K106" s="79">
        <v>0.81339994292830753</v>
      </c>
      <c r="L106" s="79">
        <v>1.7752287552333901</v>
      </c>
      <c r="M106" s="79">
        <f t="shared" si="7"/>
        <v>2.5886286981616977</v>
      </c>
      <c r="N106" s="53"/>
      <c r="O106" s="74">
        <v>43934</v>
      </c>
      <c r="P106" s="116">
        <v>7.2070844909333326E-2</v>
      </c>
      <c r="Q106" s="116">
        <v>2.2753240573755991E-4</v>
      </c>
      <c r="R106" s="116">
        <v>0.14183590958440401</v>
      </c>
      <c r="S106" s="116">
        <v>2.0552618079179279E-3</v>
      </c>
      <c r="T106" s="116">
        <v>7.550296038981219E-3</v>
      </c>
      <c r="U106" s="116">
        <v>9.2142769699759507E-3</v>
      </c>
      <c r="V106" s="116">
        <v>2.856244000955748E-3</v>
      </c>
      <c r="W106" s="116">
        <v>2.512363067330705E-2</v>
      </c>
      <c r="X106" s="81">
        <v>0.26093399639061288</v>
      </c>
      <c r="Y106" s="81">
        <v>0.22854847347991511</v>
      </c>
      <c r="Z106" s="81">
        <f t="shared" si="8"/>
        <v>0.48948246987052801</v>
      </c>
      <c r="AQ106" s="103">
        <v>43568</v>
      </c>
      <c r="AR106" s="118">
        <v>2.523090929159446E-3</v>
      </c>
      <c r="AS106" s="118">
        <v>5.0523214363942916E-3</v>
      </c>
      <c r="AT106" s="118">
        <v>2.511054461861974E-3</v>
      </c>
      <c r="AU106" s="118">
        <v>5.1648583016970142E-3</v>
      </c>
      <c r="AV106" s="118">
        <v>7.9204955459644972E-3</v>
      </c>
      <c r="AW106" s="53"/>
      <c r="AX106" s="74">
        <v>43934</v>
      </c>
      <c r="AY106" s="116">
        <v>2.2314940525262479E-4</v>
      </c>
      <c r="AZ106" s="116">
        <v>1.2986149265330001E-4</v>
      </c>
      <c r="BA106" s="116">
        <v>2.4143730083949451E-4</v>
      </c>
      <c r="BB106" s="116">
        <v>1.986558049755374E-4</v>
      </c>
      <c r="BC106" s="116">
        <v>6.3761797296765029E-4</v>
      </c>
    </row>
    <row r="107" spans="2:55">
      <c r="B107" s="74">
        <v>43569</v>
      </c>
      <c r="C107" s="117">
        <v>0.15967903660183841</v>
      </c>
      <c r="D107" s="117">
        <v>2.7263823156520921E-2</v>
      </c>
      <c r="E107" s="117">
        <v>0.3819422715331543</v>
      </c>
      <c r="F107" s="117">
        <v>3.0536126707164948E-2</v>
      </c>
      <c r="G107" s="117">
        <v>2.52798615875621E-2</v>
      </c>
      <c r="H107" s="117">
        <v>1.8348316340436242E-2</v>
      </c>
      <c r="I107" s="117">
        <v>1.7392640631294969E-2</v>
      </c>
      <c r="J107" s="117">
        <v>0.13431912572034091</v>
      </c>
      <c r="K107" s="79">
        <v>0.79476120227831237</v>
      </c>
      <c r="L107" s="79">
        <v>1.753595106238369</v>
      </c>
      <c r="M107" s="79">
        <f t="shared" si="7"/>
        <v>2.5483563085166816</v>
      </c>
      <c r="N107" s="53"/>
      <c r="O107" s="74">
        <v>43935</v>
      </c>
      <c r="P107" s="116">
        <v>7.0011909392918292E-2</v>
      </c>
      <c r="Q107" s="116">
        <v>4.7579968280712887E-4</v>
      </c>
      <c r="R107" s="116">
        <v>0.1581557476417669</v>
      </c>
      <c r="S107" s="116">
        <v>3.208703357221513E-3</v>
      </c>
      <c r="T107" s="116">
        <v>7.5494075686510153E-3</v>
      </c>
      <c r="U107" s="116">
        <v>9.2166504872567955E-3</v>
      </c>
      <c r="V107" s="116">
        <v>2.644986842468586E-3</v>
      </c>
      <c r="W107" s="116">
        <v>2.858496647140096E-2</v>
      </c>
      <c r="X107" s="81">
        <v>0.2798481714444912</v>
      </c>
      <c r="Y107" s="81">
        <v>0.23800750713018309</v>
      </c>
      <c r="Z107" s="81">
        <f t="shared" si="8"/>
        <v>0.51785567857467429</v>
      </c>
      <c r="AQ107" s="103">
        <v>43569</v>
      </c>
      <c r="AR107" s="118">
        <v>3.463530889684104E-3</v>
      </c>
      <c r="AS107" s="118">
        <v>5.6529787007016056E-3</v>
      </c>
      <c r="AT107" s="118">
        <v>3.1475761015567001E-3</v>
      </c>
      <c r="AU107" s="118">
        <v>5.2688624741315804E-3</v>
      </c>
      <c r="AV107" s="118">
        <v>7.7887610604770053E-3</v>
      </c>
      <c r="AW107" s="53"/>
      <c r="AX107" s="74">
        <v>43935</v>
      </c>
      <c r="AY107" s="116">
        <v>3.9384954703421902E-4</v>
      </c>
      <c r="AZ107" s="116">
        <v>3.2315274599054099E-4</v>
      </c>
      <c r="BA107" s="116">
        <v>4.8657132765771529E-4</v>
      </c>
      <c r="BB107" s="116">
        <v>4.5168200998394311E-4</v>
      </c>
      <c r="BC107" s="116">
        <v>6.5502390022703215E-4</v>
      </c>
    </row>
    <row r="108" spans="2:55">
      <c r="B108" s="74">
        <v>43570</v>
      </c>
      <c r="C108" s="117">
        <v>0.15937583452657419</v>
      </c>
      <c r="D108" s="117">
        <v>2.7857516231436751E-2</v>
      </c>
      <c r="E108" s="117">
        <v>0.45070448500828703</v>
      </c>
      <c r="F108" s="117">
        <v>3.4843938951099843E-2</v>
      </c>
      <c r="G108" s="117">
        <v>2.7611069015541011E-2</v>
      </c>
      <c r="H108" s="117">
        <v>1.838408991566115E-2</v>
      </c>
      <c r="I108" s="117">
        <v>2.2110474646102048E-2</v>
      </c>
      <c r="J108" s="117">
        <v>0.1436833943729029</v>
      </c>
      <c r="K108" s="79">
        <v>0.88457080266760502</v>
      </c>
      <c r="L108" s="79">
        <v>1.667624941703876</v>
      </c>
      <c r="M108" s="79">
        <f t="shared" si="7"/>
        <v>2.5521957443714811</v>
      </c>
      <c r="N108" s="53"/>
      <c r="O108" s="74">
        <v>43936</v>
      </c>
      <c r="P108" s="116">
        <v>7.7263247949253377E-2</v>
      </c>
      <c r="Q108" s="116">
        <v>3.7520186533214652E-4</v>
      </c>
      <c r="R108" s="116">
        <v>0.15290161659007201</v>
      </c>
      <c r="S108" s="116">
        <v>3.5074189762294441E-3</v>
      </c>
      <c r="T108" s="116">
        <v>7.9961551723046875E-3</v>
      </c>
      <c r="U108" s="116">
        <v>9.2452864601856189E-3</v>
      </c>
      <c r="V108" s="116">
        <v>2.7319956197486722E-3</v>
      </c>
      <c r="W108" s="116">
        <v>2.9253098567789449E-2</v>
      </c>
      <c r="X108" s="81">
        <v>0.28327402120091538</v>
      </c>
      <c r="Y108" s="81">
        <v>0.26827031694550801</v>
      </c>
      <c r="Z108" s="81">
        <f t="shared" si="8"/>
        <v>0.55154433814642334</v>
      </c>
      <c r="AQ108" s="103">
        <v>43570</v>
      </c>
      <c r="AR108" s="118">
        <v>4.6271396692079553E-3</v>
      </c>
      <c r="AS108" s="118">
        <v>6.4963447658917114E-3</v>
      </c>
      <c r="AT108" s="118">
        <v>4.1250412401068496E-3</v>
      </c>
      <c r="AU108" s="118">
        <v>5.9915281404873252E-3</v>
      </c>
      <c r="AV108" s="118">
        <v>7.6333860651816811E-3</v>
      </c>
      <c r="AW108" s="53"/>
      <c r="AX108" s="74">
        <v>43936</v>
      </c>
      <c r="AY108" s="116">
        <v>5.3839428479316169E-4</v>
      </c>
      <c r="AZ108" s="116">
        <v>3.6161397984149608E-4</v>
      </c>
      <c r="BA108" s="116">
        <v>5.7097702838172174E-4</v>
      </c>
      <c r="BB108" s="116">
        <v>6.3575650337234382E-4</v>
      </c>
      <c r="BC108" s="116">
        <v>4.3829368300037742E-4</v>
      </c>
    </row>
    <row r="109" spans="2:55">
      <c r="B109" s="74">
        <v>43571</v>
      </c>
      <c r="C109" s="117">
        <v>0.1567545363755028</v>
      </c>
      <c r="D109" s="117">
        <v>2.683224274757608E-2</v>
      </c>
      <c r="E109" s="117">
        <v>0.46791500607907488</v>
      </c>
      <c r="F109" s="117">
        <v>3.4316840497927721E-2</v>
      </c>
      <c r="G109" s="117">
        <v>2.592470540425014E-2</v>
      </c>
      <c r="H109" s="117">
        <v>1.8367683758874442E-2</v>
      </c>
      <c r="I109" s="117">
        <v>2.1162073014032581E-2</v>
      </c>
      <c r="J109" s="117">
        <v>0.14637738840263781</v>
      </c>
      <c r="K109" s="79">
        <v>0.89765047627987715</v>
      </c>
      <c r="L109" s="79">
        <v>1.6331890823236641</v>
      </c>
      <c r="M109" s="79">
        <f t="shared" si="7"/>
        <v>2.5308395586035415</v>
      </c>
      <c r="N109" s="53"/>
      <c r="O109" s="74">
        <v>43937</v>
      </c>
      <c r="P109" s="116">
        <v>7.2729950364736451E-2</v>
      </c>
      <c r="Q109" s="116">
        <v>3.1398627281619388E-4</v>
      </c>
      <c r="R109" s="116">
        <v>0.143384528051414</v>
      </c>
      <c r="S109" s="116">
        <v>2.8488794051724779E-3</v>
      </c>
      <c r="T109" s="116">
        <v>7.0065254858976567E-3</v>
      </c>
      <c r="U109" s="116">
        <v>8.7701979272172652E-3</v>
      </c>
      <c r="V109" s="116">
        <v>2.0722167337251332E-3</v>
      </c>
      <c r="W109" s="116">
        <v>2.4995327801284741E-2</v>
      </c>
      <c r="X109" s="81">
        <v>0.26212161204226397</v>
      </c>
      <c r="Y109" s="81">
        <v>0.25607458895845048</v>
      </c>
      <c r="Z109" s="81">
        <f t="shared" si="8"/>
        <v>0.5181962010007144</v>
      </c>
      <c r="AQ109" s="103">
        <v>43571</v>
      </c>
      <c r="AR109" s="118">
        <v>4.4202908017097571E-3</v>
      </c>
      <c r="AS109" s="118">
        <v>6.3414776222555846E-3</v>
      </c>
      <c r="AT109" s="118">
        <v>4.32197509847992E-3</v>
      </c>
      <c r="AU109" s="118">
        <v>5.7608549926403772E-3</v>
      </c>
      <c r="AV109" s="118">
        <v>7.5868298203695438E-3</v>
      </c>
      <c r="AW109" s="53"/>
      <c r="AX109" s="74">
        <v>43937</v>
      </c>
      <c r="AY109" s="116">
        <v>4.581270929721692E-4</v>
      </c>
      <c r="AZ109" s="116">
        <v>1.8117494669980691E-4</v>
      </c>
      <c r="BA109" s="116">
        <v>4.5286384523844691E-4</v>
      </c>
      <c r="BB109" s="116">
        <v>4.8620868686219219E-4</v>
      </c>
      <c r="BC109" s="116">
        <v>5.950684401114304E-4</v>
      </c>
    </row>
    <row r="110" spans="2:55">
      <c r="B110" s="74">
        <v>43572</v>
      </c>
      <c r="C110" s="117">
        <v>0.15972637938307049</v>
      </c>
      <c r="D110" s="117">
        <v>2.791274440910417E-2</v>
      </c>
      <c r="E110" s="117">
        <v>0.46688339092048209</v>
      </c>
      <c r="F110" s="117">
        <v>3.6042070975559608E-2</v>
      </c>
      <c r="G110" s="117">
        <v>2.6474260907672971E-2</v>
      </c>
      <c r="H110" s="117">
        <v>1.815000476475323E-2</v>
      </c>
      <c r="I110" s="117">
        <v>2.1688979375018711E-2</v>
      </c>
      <c r="J110" s="117">
        <v>0.14618619715702991</v>
      </c>
      <c r="K110" s="79">
        <v>0.90306402789269102</v>
      </c>
      <c r="L110" s="79">
        <v>1.655111633235425</v>
      </c>
      <c r="M110" s="79">
        <f t="shared" si="7"/>
        <v>2.5581756611281161</v>
      </c>
      <c r="N110" s="53"/>
      <c r="O110" s="74">
        <v>43938</v>
      </c>
      <c r="P110" s="116">
        <v>8.0487442659852734E-2</v>
      </c>
      <c r="Q110" s="116">
        <v>2.0917608879953979E-4</v>
      </c>
      <c r="R110" s="116">
        <v>0.1388033296585946</v>
      </c>
      <c r="S110" s="116">
        <v>2.476126597831287E-3</v>
      </c>
      <c r="T110" s="116">
        <v>8.3596311812070261E-3</v>
      </c>
      <c r="U110" s="116">
        <v>7.0793221456313983E-3</v>
      </c>
      <c r="V110" s="116">
        <v>1.9430617075437071E-3</v>
      </c>
      <c r="W110" s="116">
        <v>2.350367879952792E-2</v>
      </c>
      <c r="X110" s="81">
        <v>0.2628617688389881</v>
      </c>
      <c r="Y110" s="81">
        <v>0.25116289432564892</v>
      </c>
      <c r="Z110" s="81">
        <f t="shared" si="8"/>
        <v>0.51402466316463702</v>
      </c>
      <c r="AQ110" s="103">
        <v>43572</v>
      </c>
      <c r="AR110" s="118">
        <v>4.4889036733229103E-3</v>
      </c>
      <c r="AS110" s="118">
        <v>6.5723575938469898E-3</v>
      </c>
      <c r="AT110" s="118">
        <v>4.2442376597254658E-3</v>
      </c>
      <c r="AU110" s="118">
        <v>6.2635261025498802E-3</v>
      </c>
      <c r="AV110" s="118">
        <v>8.2363444087756796E-3</v>
      </c>
      <c r="AW110" s="53"/>
      <c r="AX110" s="74">
        <v>43938</v>
      </c>
      <c r="AY110" s="116">
        <v>4.2691074701705218E-4</v>
      </c>
      <c r="AZ110" s="116">
        <v>2.0111333431076361E-4</v>
      </c>
      <c r="BA110" s="116">
        <v>4.2174566419618038E-4</v>
      </c>
      <c r="BB110" s="116">
        <v>2.7090749604198692E-4</v>
      </c>
      <c r="BC110" s="116">
        <v>5.426427859535508E-4</v>
      </c>
    </row>
    <row r="111" spans="2:55">
      <c r="B111" s="74">
        <v>43573</v>
      </c>
      <c r="C111" s="117">
        <v>0.1576804953997745</v>
      </c>
      <c r="D111" s="117">
        <v>2.7660960419352319E-2</v>
      </c>
      <c r="E111" s="117">
        <v>0.4739437246701062</v>
      </c>
      <c r="F111" s="117">
        <v>3.5910625327207901E-2</v>
      </c>
      <c r="G111" s="117">
        <v>2.665221642734095E-2</v>
      </c>
      <c r="H111" s="117">
        <v>1.8166644606170301E-2</v>
      </c>
      <c r="I111" s="117">
        <v>2.2080156007025301E-2</v>
      </c>
      <c r="J111" s="117">
        <v>0.14672827910313671</v>
      </c>
      <c r="K111" s="79">
        <v>0.90882310196011418</v>
      </c>
      <c r="L111" s="79">
        <v>1.6969305484821919</v>
      </c>
      <c r="M111" s="79">
        <f t="shared" si="7"/>
        <v>2.6057536504423062</v>
      </c>
      <c r="N111" s="53"/>
      <c r="O111" s="74">
        <v>43939</v>
      </c>
      <c r="P111" s="116">
        <v>7.374273161329864E-2</v>
      </c>
      <c r="Q111" s="116">
        <v>2.135540747617505E-4</v>
      </c>
      <c r="R111" s="116">
        <v>0.1242403295612118</v>
      </c>
      <c r="S111" s="116">
        <v>1.3776214234459949E-3</v>
      </c>
      <c r="T111" s="116">
        <v>7.8139580076891594E-3</v>
      </c>
      <c r="U111" s="116">
        <v>6.8157598150898092E-3</v>
      </c>
      <c r="V111" s="116">
        <v>1.5906717853937139E-3</v>
      </c>
      <c r="W111" s="116">
        <v>1.6618309469719959E-2</v>
      </c>
      <c r="X111" s="81">
        <v>0.23241293575061081</v>
      </c>
      <c r="Y111" s="81">
        <v>0.2448242796052206</v>
      </c>
      <c r="Z111" s="81">
        <f t="shared" si="8"/>
        <v>0.47723721535583141</v>
      </c>
      <c r="AQ111" s="103">
        <v>43573</v>
      </c>
      <c r="AR111" s="118">
        <v>4.7734656316155638E-3</v>
      </c>
      <c r="AS111" s="118">
        <v>6.635413885381589E-3</v>
      </c>
      <c r="AT111" s="118">
        <v>4.338787867994142E-3</v>
      </c>
      <c r="AU111" s="118">
        <v>6.3570711530676859E-3</v>
      </c>
      <c r="AV111" s="118">
        <v>7.7573490532676283E-3</v>
      </c>
      <c r="AW111" s="53"/>
      <c r="AX111" s="74">
        <v>43939</v>
      </c>
      <c r="AY111" s="116">
        <v>2.4501789297309628E-4</v>
      </c>
      <c r="AZ111" s="116">
        <v>6.9927895852076491E-5</v>
      </c>
      <c r="BA111" s="116">
        <v>2.6221217433290299E-4</v>
      </c>
      <c r="BB111" s="116">
        <v>1.2936243098246339E-4</v>
      </c>
      <c r="BC111" s="116">
        <v>3.536742585529984E-4</v>
      </c>
    </row>
    <row r="112" spans="2:55">
      <c r="B112" s="74">
        <v>43574</v>
      </c>
      <c r="C112" s="117">
        <v>0.15389106833867711</v>
      </c>
      <c r="D112" s="117">
        <v>2.756055307871234E-2</v>
      </c>
      <c r="E112" s="117">
        <v>0.45089775854480341</v>
      </c>
      <c r="F112" s="117">
        <v>3.3893302947516517E-2</v>
      </c>
      <c r="G112" s="117">
        <v>2.8207379106111829E-2</v>
      </c>
      <c r="H112" s="117">
        <v>1.8265579790017271E-2</v>
      </c>
      <c r="I112" s="117">
        <v>1.9826914205997109E-2</v>
      </c>
      <c r="J112" s="117">
        <v>0.13516182984867581</v>
      </c>
      <c r="K112" s="79">
        <v>0.86770438586051157</v>
      </c>
      <c r="L112" s="79">
        <v>1.697627373821706</v>
      </c>
      <c r="M112" s="79">
        <f t="shared" si="7"/>
        <v>2.5653317596822176</v>
      </c>
      <c r="N112" s="53"/>
      <c r="O112" s="74">
        <v>43940</v>
      </c>
      <c r="P112" s="116">
        <v>8.0678661758514472E-2</v>
      </c>
      <c r="Q112" s="116">
        <v>1.4396223234284031E-4</v>
      </c>
      <c r="R112" s="116">
        <v>0.1094336959806977</v>
      </c>
      <c r="S112" s="116">
        <v>1.7241188074758381E-3</v>
      </c>
      <c r="T112" s="116">
        <v>7.0960799763235619E-3</v>
      </c>
      <c r="U112" s="116">
        <v>7.1059290322166924E-3</v>
      </c>
      <c r="V112" s="116">
        <v>1.367348546331415E-3</v>
      </c>
      <c r="W112" s="116">
        <v>1.866902428205398E-2</v>
      </c>
      <c r="X112" s="81">
        <v>0.2262188206159565</v>
      </c>
      <c r="Y112" s="81">
        <v>0.23495460252981401</v>
      </c>
      <c r="Z112" s="81">
        <f t="shared" si="8"/>
        <v>0.46117342314577048</v>
      </c>
      <c r="AQ112" s="103">
        <v>43574</v>
      </c>
      <c r="AR112" s="118">
        <v>4.3262318324978231E-3</v>
      </c>
      <c r="AS112" s="118">
        <v>7.1642180667627689E-3</v>
      </c>
      <c r="AT112" s="118">
        <v>3.6676194162764799E-3</v>
      </c>
      <c r="AU112" s="118">
        <v>6.557102434529824E-3</v>
      </c>
      <c r="AV112" s="118">
        <v>7.4189332840437329E-3</v>
      </c>
      <c r="AW112" s="53"/>
      <c r="AX112" s="74">
        <v>43940</v>
      </c>
      <c r="AY112" s="116">
        <v>1.60105149495807E-4</v>
      </c>
      <c r="AZ112" s="116">
        <v>8.6760667102523873E-5</v>
      </c>
      <c r="BA112" s="116">
        <v>2.5485027182919201E-4</v>
      </c>
      <c r="BB112" s="116">
        <v>2.0370978243962321E-4</v>
      </c>
      <c r="BC112" s="116">
        <v>5.9170157390519868E-4</v>
      </c>
    </row>
    <row r="113" spans="2:55">
      <c r="B113" s="74">
        <v>43575</v>
      </c>
      <c r="C113" s="117">
        <v>0.15329699879585559</v>
      </c>
      <c r="D113" s="117">
        <v>2.7321405199316289E-2</v>
      </c>
      <c r="E113" s="117">
        <v>0.40075570210741229</v>
      </c>
      <c r="F113" s="117">
        <v>2.7670547390947181E-2</v>
      </c>
      <c r="G113" s="117">
        <v>2.597057793113906E-2</v>
      </c>
      <c r="H113" s="117">
        <v>1.8354885164621349E-2</v>
      </c>
      <c r="I113" s="117">
        <v>1.242515598908747E-2</v>
      </c>
      <c r="J113" s="117">
        <v>0.1204623947877031</v>
      </c>
      <c r="K113" s="79">
        <v>0.78625766736608238</v>
      </c>
      <c r="L113" s="79">
        <v>1.741522555614633</v>
      </c>
      <c r="M113" s="79">
        <f t="shared" si="7"/>
        <v>2.5277802229807156</v>
      </c>
      <c r="N113" s="53"/>
      <c r="O113" s="74">
        <v>43941</v>
      </c>
      <c r="P113" s="116">
        <v>7.7638845991993485E-2</v>
      </c>
      <c r="Q113" s="116">
        <v>4.0730078363548201E-4</v>
      </c>
      <c r="R113" s="116">
        <v>0.1195413832765521</v>
      </c>
      <c r="S113" s="116">
        <v>3.1820048476790541E-3</v>
      </c>
      <c r="T113" s="116">
        <v>7.1047422507990281E-3</v>
      </c>
      <c r="U113" s="116">
        <v>5.8436812998320454E-3</v>
      </c>
      <c r="V113" s="116">
        <v>2.2085569188497098E-3</v>
      </c>
      <c r="W113" s="116">
        <v>2.6053325742746779E-2</v>
      </c>
      <c r="X113" s="81">
        <v>0.2419798411120877</v>
      </c>
      <c r="Y113" s="81">
        <v>0.24996185907225779</v>
      </c>
      <c r="Z113" s="81">
        <f t="shared" si="8"/>
        <v>0.49194170018434547</v>
      </c>
      <c r="AQ113" s="103">
        <v>43575</v>
      </c>
      <c r="AR113" s="118">
        <v>2.5350106494625912E-3</v>
      </c>
      <c r="AS113" s="118">
        <v>5.6407336365510759E-3</v>
      </c>
      <c r="AT113" s="118">
        <v>2.3978435155782699E-3</v>
      </c>
      <c r="AU113" s="118">
        <v>5.441265099908053E-3</v>
      </c>
      <c r="AV113" s="118">
        <v>7.8316649333738282E-3</v>
      </c>
      <c r="AW113" s="53"/>
      <c r="AX113" s="74">
        <v>43941</v>
      </c>
      <c r="AY113" s="116">
        <v>4.0676762010107871E-4</v>
      </c>
      <c r="AZ113" s="116">
        <v>2.8478692636790771E-4</v>
      </c>
      <c r="BA113" s="116">
        <v>5.4493784813636117E-4</v>
      </c>
      <c r="BB113" s="116">
        <v>4.4200072396983347E-4</v>
      </c>
      <c r="BC113" s="116">
        <v>6.0747630000542276E-4</v>
      </c>
    </row>
    <row r="114" spans="2:55">
      <c r="B114" s="74">
        <v>43576</v>
      </c>
      <c r="C114" s="117">
        <v>0.15880411848409029</v>
      </c>
      <c r="D114" s="117">
        <v>2.7503368001585621E-2</v>
      </c>
      <c r="E114" s="117">
        <v>0.37782411957577261</v>
      </c>
      <c r="F114" s="117">
        <v>2.8379353058763119E-2</v>
      </c>
      <c r="G114" s="117">
        <v>2.580835585525551E-2</v>
      </c>
      <c r="H114" s="117">
        <v>1.8438920846066902E-2</v>
      </c>
      <c r="I114" s="117">
        <v>1.7002191797102179E-2</v>
      </c>
      <c r="J114" s="117">
        <v>0.12921335045866819</v>
      </c>
      <c r="K114" s="79">
        <v>0.78297377807730417</v>
      </c>
      <c r="L114" s="79">
        <v>1.761759520934306</v>
      </c>
      <c r="M114" s="79">
        <f t="shared" si="7"/>
        <v>2.5447332990116101</v>
      </c>
      <c r="N114" s="53"/>
      <c r="O114" s="74">
        <v>43942</v>
      </c>
      <c r="P114" s="116">
        <v>7.214080700316812E-2</v>
      </c>
      <c r="Q114" s="116">
        <v>4.4934789540851259E-4</v>
      </c>
      <c r="R114" s="116">
        <v>0.13714677987018239</v>
      </c>
      <c r="S114" s="116">
        <v>3.7330221732123619E-3</v>
      </c>
      <c r="T114" s="116">
        <v>6.9427716098898378E-3</v>
      </c>
      <c r="U114" s="116">
        <v>5.9837868602749681E-3</v>
      </c>
      <c r="V114" s="116">
        <v>2.3143759744871269E-3</v>
      </c>
      <c r="W114" s="116">
        <v>2.899863934069925E-2</v>
      </c>
      <c r="X114" s="81">
        <v>0.25770953072732261</v>
      </c>
      <c r="Y114" s="81">
        <v>0.27310366825915489</v>
      </c>
      <c r="Z114" s="81">
        <f t="shared" si="8"/>
        <v>0.5308131989864775</v>
      </c>
      <c r="AQ114" s="103">
        <v>43576</v>
      </c>
      <c r="AR114" s="118">
        <v>3.4888344954448281E-3</v>
      </c>
      <c r="AS114" s="118">
        <v>4.8823857292361354E-3</v>
      </c>
      <c r="AT114" s="118">
        <v>2.6058975356774302E-3</v>
      </c>
      <c r="AU114" s="118">
        <v>4.5302355166864294E-3</v>
      </c>
      <c r="AV114" s="118">
        <v>8.315525757591341E-3</v>
      </c>
      <c r="AW114" s="53"/>
      <c r="AX114" s="74">
        <v>43942</v>
      </c>
      <c r="AY114" s="116">
        <v>4.9330221644051789E-4</v>
      </c>
      <c r="AZ114" s="116">
        <v>3.6044704776655098E-4</v>
      </c>
      <c r="BA114" s="116">
        <v>5.5316697936518401E-4</v>
      </c>
      <c r="BB114" s="116">
        <v>5.9143886227161339E-4</v>
      </c>
      <c r="BC114" s="116">
        <v>7.1514888752845945E-4</v>
      </c>
    </row>
    <row r="115" spans="2:55">
      <c r="B115" s="74">
        <v>43577</v>
      </c>
      <c r="C115" s="117">
        <v>0.15555648554065199</v>
      </c>
      <c r="D115" s="117">
        <v>2.7477601611909069E-2</v>
      </c>
      <c r="E115" s="117">
        <v>0.46498765970441502</v>
      </c>
      <c r="F115" s="117">
        <v>3.3085751600464848E-2</v>
      </c>
      <c r="G115" s="117">
        <v>2.7906591249456589E-2</v>
      </c>
      <c r="H115" s="117">
        <v>1.824295603541164E-2</v>
      </c>
      <c r="I115" s="117">
        <v>2.318201932382916E-2</v>
      </c>
      <c r="J115" s="117">
        <v>0.14565479324029951</v>
      </c>
      <c r="K115" s="79">
        <v>0.89609385830643817</v>
      </c>
      <c r="L115" s="79">
        <v>1.6799687144431119</v>
      </c>
      <c r="M115" s="79">
        <f t="shared" si="7"/>
        <v>2.5760625727495503</v>
      </c>
      <c r="N115" s="53"/>
      <c r="O115" s="74">
        <v>43943</v>
      </c>
      <c r="P115" s="116">
        <v>7.5962020533608871E-2</v>
      </c>
      <c r="Q115" s="116">
        <v>5.3858835256806719E-4</v>
      </c>
      <c r="R115" s="116">
        <v>0.14274748606554671</v>
      </c>
      <c r="S115" s="116">
        <v>3.4757371808623329E-3</v>
      </c>
      <c r="T115" s="116">
        <v>6.9365956673066581E-3</v>
      </c>
      <c r="U115" s="116">
        <v>5.5586397547667289E-3</v>
      </c>
      <c r="V115" s="116">
        <v>2.8969587657990642E-3</v>
      </c>
      <c r="W115" s="116">
        <v>3.0715996228920829E-2</v>
      </c>
      <c r="X115" s="81">
        <v>0.26883202254937932</v>
      </c>
      <c r="Y115" s="81">
        <v>0.30137994304922378</v>
      </c>
      <c r="Z115" s="81">
        <f t="shared" si="8"/>
        <v>0.5702119655986031</v>
      </c>
      <c r="AQ115" s="103">
        <v>43577</v>
      </c>
      <c r="AR115" s="118">
        <v>4.419991552567502E-3</v>
      </c>
      <c r="AS115" s="118">
        <v>5.4201708112602484E-3</v>
      </c>
      <c r="AT115" s="118">
        <v>3.767547902282608E-3</v>
      </c>
      <c r="AU115" s="118">
        <v>5.5823378727716108E-3</v>
      </c>
      <c r="AV115" s="118">
        <v>8.4950115076291386E-3</v>
      </c>
      <c r="AW115" s="53"/>
      <c r="AX115" s="74">
        <v>43943</v>
      </c>
      <c r="AY115" s="116">
        <v>5.5400642050202904E-4</v>
      </c>
      <c r="AZ115" s="116">
        <v>2.9738715097144458E-4</v>
      </c>
      <c r="BA115" s="116">
        <v>7.7518739478826414E-4</v>
      </c>
      <c r="BB115" s="116">
        <v>5.0094204306627753E-4</v>
      </c>
      <c r="BC115" s="116">
        <v>4.0338612723728092E-4</v>
      </c>
    </row>
    <row r="116" spans="2:55">
      <c r="B116" s="74">
        <v>43578</v>
      </c>
      <c r="C116" s="117">
        <v>0.1543094835171977</v>
      </c>
      <c r="D116" s="117">
        <v>2.6735171382019911E-2</v>
      </c>
      <c r="E116" s="117">
        <v>0.46618679541265839</v>
      </c>
      <c r="F116" s="117">
        <v>3.5402353873219668E-2</v>
      </c>
      <c r="G116" s="117">
        <v>2.6084303765697849E-2</v>
      </c>
      <c r="H116" s="117">
        <v>1.816189325638027E-2</v>
      </c>
      <c r="I116" s="117">
        <v>2.2398862435112181E-2</v>
      </c>
      <c r="J116" s="117">
        <v>0.1473169502364404</v>
      </c>
      <c r="K116" s="79">
        <v>0.89659581387872611</v>
      </c>
      <c r="L116" s="79">
        <v>1.6495907074694951</v>
      </c>
      <c r="M116" s="79">
        <f t="shared" si="7"/>
        <v>2.5461865213482211</v>
      </c>
      <c r="N116" s="53"/>
      <c r="O116" s="74">
        <v>43944</v>
      </c>
      <c r="P116" s="116">
        <v>7.1975874121726083E-2</v>
      </c>
      <c r="Q116" s="116">
        <v>4.4399510906375079E-4</v>
      </c>
      <c r="R116" s="116">
        <v>0.14505730807897599</v>
      </c>
      <c r="S116" s="116">
        <v>4.0966485417167804E-3</v>
      </c>
      <c r="T116" s="116">
        <v>7.5708235907671721E-3</v>
      </c>
      <c r="U116" s="116">
        <v>5.5932428178423494E-3</v>
      </c>
      <c r="V116" s="116">
        <v>3.072191486211003E-3</v>
      </c>
      <c r="W116" s="116">
        <v>2.9898232450405592E-2</v>
      </c>
      <c r="X116" s="81">
        <v>0.26770831619670882</v>
      </c>
      <c r="Y116" s="81">
        <v>0.32885240413147648</v>
      </c>
      <c r="Z116" s="81">
        <f t="shared" si="8"/>
        <v>0.5965607203281853</v>
      </c>
      <c r="AQ116" s="103">
        <v>43578</v>
      </c>
      <c r="AR116" s="118">
        <v>4.6869778288249706E-3</v>
      </c>
      <c r="AS116" s="118">
        <v>6.3690344321438034E-3</v>
      </c>
      <c r="AT116" s="118">
        <v>4.2262778307448996E-3</v>
      </c>
      <c r="AU116" s="118">
        <v>5.8583663481939939E-3</v>
      </c>
      <c r="AV116" s="118">
        <v>8.1564796907101934E-3</v>
      </c>
      <c r="AW116" s="53"/>
      <c r="AX116" s="74">
        <v>43944</v>
      </c>
      <c r="AY116" s="116">
        <v>5.7810843250009371E-4</v>
      </c>
      <c r="AZ116" s="116">
        <v>3.2454374449421389E-4</v>
      </c>
      <c r="BA116" s="116">
        <v>8.1862190813023177E-4</v>
      </c>
      <c r="BB116" s="116">
        <v>5.5369596293271175E-4</v>
      </c>
      <c r="BC116" s="116">
        <v>6.9764358535999373E-4</v>
      </c>
    </row>
    <row r="117" spans="2:55">
      <c r="B117" s="74">
        <v>43579</v>
      </c>
      <c r="C117" s="117">
        <v>0.15585470698169099</v>
      </c>
      <c r="D117" s="117">
        <v>2.7813393043815079E-2</v>
      </c>
      <c r="E117" s="117">
        <v>0.46050080579466368</v>
      </c>
      <c r="F117" s="117">
        <v>3.5142925621395413E-2</v>
      </c>
      <c r="G117" s="117">
        <v>2.755331643505857E-2</v>
      </c>
      <c r="H117" s="117">
        <v>1.8093436143884221E-2</v>
      </c>
      <c r="I117" s="117">
        <v>2.1277095712563941E-2</v>
      </c>
      <c r="J117" s="117">
        <v>0.14480763155070989</v>
      </c>
      <c r="K117" s="79">
        <v>0.891043311283782</v>
      </c>
      <c r="L117" s="79">
        <v>1.645993213099056</v>
      </c>
      <c r="M117" s="79">
        <f t="shared" si="7"/>
        <v>2.5370365243828381</v>
      </c>
      <c r="N117" s="53"/>
      <c r="O117" s="74">
        <v>43945</v>
      </c>
      <c r="P117" s="116">
        <v>7.8879605848367756E-2</v>
      </c>
      <c r="Q117" s="116">
        <v>6.2944434602236544E-4</v>
      </c>
      <c r="R117" s="116">
        <v>0.1455265365367486</v>
      </c>
      <c r="S117" s="116">
        <v>3.5854636706915532E-3</v>
      </c>
      <c r="T117" s="116">
        <v>8.5839291016522132E-3</v>
      </c>
      <c r="U117" s="116">
        <v>5.3139528427372327E-3</v>
      </c>
      <c r="V117" s="116">
        <v>3.1848746660257561E-3</v>
      </c>
      <c r="W117" s="116">
        <v>2.8369023655840819E-2</v>
      </c>
      <c r="X117" s="81">
        <v>0.27407283066808619</v>
      </c>
      <c r="Y117" s="81">
        <v>0.32746754099123138</v>
      </c>
      <c r="Z117" s="81">
        <f t="shared" si="8"/>
        <v>0.60154037165931751</v>
      </c>
      <c r="AQ117" s="103">
        <v>43579</v>
      </c>
      <c r="AR117" s="118">
        <v>4.5193032150774182E-3</v>
      </c>
      <c r="AS117" s="118">
        <v>6.3712748922940803E-3</v>
      </c>
      <c r="AT117" s="118">
        <v>4.1092956593580454E-3</v>
      </c>
      <c r="AU117" s="118">
        <v>5.9133531602619032E-3</v>
      </c>
      <c r="AV117" s="118">
        <v>8.1526719037566548E-3</v>
      </c>
      <c r="AW117" s="53"/>
      <c r="AX117" s="74">
        <v>43945</v>
      </c>
      <c r="AY117" s="116">
        <v>5.0530536777153561E-4</v>
      </c>
      <c r="AZ117" s="116">
        <v>3.5796419878719239E-4</v>
      </c>
      <c r="BA117" s="116">
        <v>6.933828287086928E-4</v>
      </c>
      <c r="BB117" s="116">
        <v>3.6092235044940068E-4</v>
      </c>
      <c r="BC117" s="116">
        <v>6.6358027132849763E-4</v>
      </c>
    </row>
    <row r="118" spans="2:55">
      <c r="B118" s="74">
        <v>43580</v>
      </c>
      <c r="C118" s="117">
        <v>0.15495865626608199</v>
      </c>
      <c r="D118" s="117">
        <v>2.795969218452856E-2</v>
      </c>
      <c r="E118" s="117">
        <v>0.48481320097853942</v>
      </c>
      <c r="F118" s="117">
        <v>3.5288200936015097E-2</v>
      </c>
      <c r="G118" s="117">
        <v>2.7646004632482759E-2</v>
      </c>
      <c r="H118" s="117">
        <v>1.822496727707093E-2</v>
      </c>
      <c r="I118" s="117">
        <v>2.0511183138491901E-2</v>
      </c>
      <c r="J118" s="117">
        <v>0.14519439753904451</v>
      </c>
      <c r="K118" s="79">
        <v>0.91459630295225491</v>
      </c>
      <c r="L118" s="79">
        <v>1.692461136890749</v>
      </c>
      <c r="M118" s="79">
        <f t="shared" si="7"/>
        <v>2.607057439843004</v>
      </c>
      <c r="N118" s="53"/>
      <c r="O118" s="74">
        <v>43946</v>
      </c>
      <c r="P118" s="116">
        <v>7.5758729696987104E-2</v>
      </c>
      <c r="Q118" s="116">
        <v>5.8802920175025431E-4</v>
      </c>
      <c r="R118" s="116">
        <v>0.13309980656533499</v>
      </c>
      <c r="S118" s="116">
        <v>1.891889712993053E-3</v>
      </c>
      <c r="T118" s="116">
        <v>8.5818771061721005E-3</v>
      </c>
      <c r="U118" s="116">
        <v>5.3725018251188214E-3</v>
      </c>
      <c r="V118" s="116">
        <v>1.73542132216199E-3</v>
      </c>
      <c r="W118" s="116">
        <v>1.7477898086760889E-2</v>
      </c>
      <c r="X118" s="81">
        <v>0.24450615351727911</v>
      </c>
      <c r="Y118" s="81">
        <v>0.31449907655382142</v>
      </c>
      <c r="Z118" s="81">
        <f t="shared" si="8"/>
        <v>0.55900523007110059</v>
      </c>
      <c r="AQ118" s="103">
        <v>43580</v>
      </c>
      <c r="AR118" s="118">
        <v>4.6956096147841549E-3</v>
      </c>
      <c r="AS118" s="118">
        <v>6.3959934503629379E-3</v>
      </c>
      <c r="AT118" s="118">
        <v>4.4707077611356102E-3</v>
      </c>
      <c r="AU118" s="118">
        <v>5.4204959307922367E-3</v>
      </c>
      <c r="AV118" s="118">
        <v>7.9515862662526519E-3</v>
      </c>
      <c r="AW118" s="53"/>
      <c r="AX118" s="74">
        <v>43946</v>
      </c>
      <c r="AY118" s="116">
        <v>2.189370020749215E-4</v>
      </c>
      <c r="AZ118" s="116">
        <v>9.1897675766611768E-5</v>
      </c>
      <c r="BA118" s="116">
        <v>4.6414171567816322E-4</v>
      </c>
      <c r="BB118" s="116">
        <v>2.2150920727609521E-4</v>
      </c>
      <c r="BC118" s="116">
        <v>3.3376718195327699E-4</v>
      </c>
    </row>
    <row r="119" spans="2:55">
      <c r="B119" s="74">
        <v>43581</v>
      </c>
      <c r="C119" s="117">
        <v>0.15359280116426849</v>
      </c>
      <c r="D119" s="117">
        <v>2.8587886901195202E-2</v>
      </c>
      <c r="E119" s="117">
        <v>0.46729066181769402</v>
      </c>
      <c r="F119" s="117">
        <v>3.5886180301621808E-2</v>
      </c>
      <c r="G119" s="117">
        <v>2.834935563981435E-2</v>
      </c>
      <c r="H119" s="117">
        <v>1.8815557272072729E-2</v>
      </c>
      <c r="I119" s="117">
        <v>2.1677146355803902E-2</v>
      </c>
      <c r="J119" s="117">
        <v>0.14604342463926051</v>
      </c>
      <c r="K119" s="79">
        <v>0.90024301409173091</v>
      </c>
      <c r="L119" s="79">
        <v>1.704946292068042</v>
      </c>
      <c r="M119" s="79">
        <f t="shared" si="7"/>
        <v>2.6051893061597728</v>
      </c>
      <c r="N119" s="53"/>
      <c r="O119" s="74">
        <v>43947</v>
      </c>
      <c r="P119" s="116">
        <v>8.0000434128777137E-2</v>
      </c>
      <c r="Q119" s="116">
        <v>5.1985302815025982E-4</v>
      </c>
      <c r="R119" s="116">
        <v>0.1185503658598214</v>
      </c>
      <c r="S119" s="116">
        <v>2.4377713778794621E-3</v>
      </c>
      <c r="T119" s="116">
        <v>8.4587911534750281E-3</v>
      </c>
      <c r="U119" s="116">
        <v>5.6252985069381537E-3</v>
      </c>
      <c r="V119" s="116">
        <v>1.8461071702801321E-3</v>
      </c>
      <c r="W119" s="116">
        <v>1.8456720404498909E-2</v>
      </c>
      <c r="X119" s="81">
        <v>0.23589534162982051</v>
      </c>
      <c r="Y119" s="81">
        <v>0.31110566149177549</v>
      </c>
      <c r="Z119" s="81">
        <f t="shared" si="8"/>
        <v>0.54700100312159594</v>
      </c>
      <c r="AQ119" s="103">
        <v>43581</v>
      </c>
      <c r="AR119" s="118">
        <v>4.6841767108039929E-3</v>
      </c>
      <c r="AS119" s="118">
        <v>6.8381097655807847E-3</v>
      </c>
      <c r="AT119" s="118">
        <v>4.2229334462804569E-3</v>
      </c>
      <c r="AU119" s="118">
        <v>5.8253157227959856E-3</v>
      </c>
      <c r="AV119" s="118">
        <v>8.4248332446097193E-3</v>
      </c>
      <c r="AW119" s="53"/>
      <c r="AX119" s="74">
        <v>43947</v>
      </c>
      <c r="AY119" s="116">
        <v>1.6532673648255071E-4</v>
      </c>
      <c r="AZ119" s="116">
        <v>7.3055924042738455E-5</v>
      </c>
      <c r="BA119" s="116">
        <v>5.0340254567174869E-4</v>
      </c>
      <c r="BB119" s="116">
        <v>3.8942321273400941E-4</v>
      </c>
      <c r="BC119" s="116">
        <v>6.2430213396464946E-4</v>
      </c>
    </row>
    <row r="120" spans="2:55">
      <c r="B120" s="74">
        <v>43582</v>
      </c>
      <c r="C120" s="117">
        <v>0.15010934800440551</v>
      </c>
      <c r="D120" s="117">
        <v>2.7933069059939631E-2</v>
      </c>
      <c r="E120" s="117">
        <v>0.41275889160217699</v>
      </c>
      <c r="F120" s="117">
        <v>2.6782350746631808E-2</v>
      </c>
      <c r="G120" s="117">
        <v>2.6141305290341029E-2</v>
      </c>
      <c r="H120" s="117">
        <v>1.9419801961333721E-2</v>
      </c>
      <c r="I120" s="117">
        <v>1.8951011141312021E-2</v>
      </c>
      <c r="J120" s="117">
        <v>0.12879052869650409</v>
      </c>
      <c r="K120" s="79">
        <v>0.81088630650264482</v>
      </c>
      <c r="L120" s="79">
        <v>1.7709528011413189</v>
      </c>
      <c r="M120" s="79">
        <f t="shared" si="7"/>
        <v>2.5818391076439635</v>
      </c>
      <c r="N120" s="53"/>
      <c r="O120" s="74">
        <v>43948</v>
      </c>
      <c r="P120" s="116">
        <v>7.5462551495576291E-2</v>
      </c>
      <c r="Q120" s="116">
        <v>3.2411555206443132E-4</v>
      </c>
      <c r="R120" s="116">
        <v>0.1268151600682717</v>
      </c>
      <c r="S120" s="116">
        <v>3.6406628569892758E-3</v>
      </c>
      <c r="T120" s="116">
        <v>7.5641372189473033E-3</v>
      </c>
      <c r="U120" s="116">
        <v>5.4949212988021582E-3</v>
      </c>
      <c r="V120" s="116">
        <v>2.6055994168835352E-3</v>
      </c>
      <c r="W120" s="116">
        <v>2.5320909737184639E-2</v>
      </c>
      <c r="X120" s="81">
        <v>0.24722805764471931</v>
      </c>
      <c r="Y120" s="81">
        <v>0.29901010222533858</v>
      </c>
      <c r="Z120" s="81">
        <f t="shared" si="8"/>
        <v>0.54623815987005786</v>
      </c>
      <c r="AQ120" s="103">
        <v>43582</v>
      </c>
      <c r="AR120" s="118">
        <v>2.396112687878529E-3</v>
      </c>
      <c r="AS120" s="118">
        <v>5.4607198827603259E-3</v>
      </c>
      <c r="AT120" s="118">
        <v>2.4985867219187341E-3</v>
      </c>
      <c r="AU120" s="118">
        <v>5.3884038880708347E-3</v>
      </c>
      <c r="AV120" s="118">
        <v>7.4718349306717793E-3</v>
      </c>
      <c r="AW120" s="53"/>
      <c r="AX120" s="74">
        <v>43948</v>
      </c>
      <c r="AY120" s="116">
        <v>4.1962482728284282E-4</v>
      </c>
      <c r="AZ120" s="116">
        <v>3.8808307821677242E-4</v>
      </c>
      <c r="BA120" s="116">
        <v>7.3200616206052559E-4</v>
      </c>
      <c r="BB120" s="116">
        <v>4.1072683088963372E-4</v>
      </c>
      <c r="BC120" s="116">
        <v>6.6432774615447765E-4</v>
      </c>
    </row>
    <row r="121" spans="2:55">
      <c r="B121" s="74">
        <v>43583</v>
      </c>
      <c r="C121" s="117">
        <v>0.155842279967256</v>
      </c>
      <c r="D121" s="117">
        <v>2.8242601227872349E-2</v>
      </c>
      <c r="E121" s="117">
        <v>0.41541430702019849</v>
      </c>
      <c r="F121" s="117">
        <v>3.0222417849791169E-2</v>
      </c>
      <c r="G121" s="117">
        <v>2.635702241779098E-2</v>
      </c>
      <c r="H121" s="117">
        <v>1.909324724165978E-2</v>
      </c>
      <c r="I121" s="117">
        <v>1.518138486633033E-2</v>
      </c>
      <c r="J121" s="117">
        <v>0.1353693437609654</v>
      </c>
      <c r="K121" s="79">
        <v>0.82572260435186495</v>
      </c>
      <c r="L121" s="79">
        <v>1.7862104800376279</v>
      </c>
      <c r="M121" s="79">
        <f t="shared" si="7"/>
        <v>2.6119330843894928</v>
      </c>
      <c r="N121" s="53"/>
      <c r="O121" s="74">
        <v>43949</v>
      </c>
      <c r="P121" s="116">
        <v>8.1477466532315482E-2</v>
      </c>
      <c r="Q121" s="116">
        <v>4.6778281177748662E-4</v>
      </c>
      <c r="R121" s="116">
        <v>0.14310828594364611</v>
      </c>
      <c r="S121" s="116">
        <v>3.6127675011235808E-3</v>
      </c>
      <c r="T121" s="116">
        <v>7.5907894275882822E-3</v>
      </c>
      <c r="U121" s="116">
        <v>5.4930716135639102E-3</v>
      </c>
      <c r="V121" s="116">
        <v>2.6231439630006979E-3</v>
      </c>
      <c r="W121" s="116">
        <v>2.854404499654915E-2</v>
      </c>
      <c r="X121" s="81">
        <v>0.27291735278956458</v>
      </c>
      <c r="Y121" s="81">
        <v>0.31430376077720329</v>
      </c>
      <c r="Z121" s="81">
        <f t="shared" si="8"/>
        <v>0.58722111356676787</v>
      </c>
      <c r="AQ121" s="103">
        <v>43583</v>
      </c>
      <c r="AR121" s="118">
        <v>3.3710316041293919E-3</v>
      </c>
      <c r="AS121" s="118">
        <v>5.8243938197122943E-3</v>
      </c>
      <c r="AT121" s="118">
        <v>3.031691863683099E-3</v>
      </c>
      <c r="AU121" s="118">
        <v>5.6456175778314029E-3</v>
      </c>
      <c r="AV121" s="118">
        <v>7.8785326193884925E-3</v>
      </c>
      <c r="AW121" s="53"/>
      <c r="AX121" s="74">
        <v>43949</v>
      </c>
      <c r="AY121" s="116">
        <v>4.4820457568898672E-4</v>
      </c>
      <c r="AZ121" s="116">
        <v>2.8187945001004753E-4</v>
      </c>
      <c r="BA121" s="116">
        <v>6.4472733234618529E-4</v>
      </c>
      <c r="BB121" s="116">
        <v>5.5161433347052221E-4</v>
      </c>
      <c r="BC121" s="116">
        <v>6.559334755365647E-4</v>
      </c>
    </row>
    <row r="122" spans="2:55">
      <c r="B122" s="74">
        <v>43584</v>
      </c>
      <c r="C122" s="117">
        <v>0.15703965802576739</v>
      </c>
      <c r="D122" s="117">
        <v>2.824453291952482E-2</v>
      </c>
      <c r="E122" s="117">
        <v>0.45561560028204451</v>
      </c>
      <c r="F122" s="117">
        <v>3.5107940128626988E-2</v>
      </c>
      <c r="G122" s="117">
        <v>2.8420628107670539E-2</v>
      </c>
      <c r="H122" s="117">
        <v>1.9165089131731251E-2</v>
      </c>
      <c r="I122" s="117">
        <v>1.937476166141093E-2</v>
      </c>
      <c r="J122" s="117">
        <v>0.1467857425302671</v>
      </c>
      <c r="K122" s="79">
        <v>0.8897539527870435</v>
      </c>
      <c r="L122" s="79">
        <v>1.6804360506755891</v>
      </c>
      <c r="M122" s="79">
        <f t="shared" si="7"/>
        <v>2.5701900034626326</v>
      </c>
      <c r="N122" s="53"/>
      <c r="O122" s="74">
        <v>43950</v>
      </c>
      <c r="P122" s="116">
        <v>8.8280486398016209E-2</v>
      </c>
      <c r="Q122" s="116">
        <v>5.7873008342508483E-4</v>
      </c>
      <c r="R122" s="116">
        <v>0.14905593297299449</v>
      </c>
      <c r="S122" s="116">
        <v>3.477291131987378E-3</v>
      </c>
      <c r="T122" s="116">
        <v>9.7505897268682171E-3</v>
      </c>
      <c r="U122" s="116">
        <v>5.4368511706753683E-3</v>
      </c>
      <c r="V122" s="116">
        <v>3.1674712640459009E-3</v>
      </c>
      <c r="W122" s="116">
        <v>2.966215361539162E-2</v>
      </c>
      <c r="X122" s="81">
        <v>0.2894095063634044</v>
      </c>
      <c r="Y122" s="81">
        <v>0.34693294923386292</v>
      </c>
      <c r="Z122" s="81">
        <f t="shared" si="8"/>
        <v>0.63634245559726732</v>
      </c>
      <c r="AQ122" s="103">
        <v>43584</v>
      </c>
      <c r="AR122" s="118">
        <v>4.7297292576882772E-3</v>
      </c>
      <c r="AS122" s="118">
        <v>6.6533343497088768E-3</v>
      </c>
      <c r="AT122" s="118">
        <v>4.4510832604675813E-3</v>
      </c>
      <c r="AU122" s="118">
        <v>5.739015076081805E-3</v>
      </c>
      <c r="AV122" s="118">
        <v>8.0846160472529665E-3</v>
      </c>
      <c r="AW122" s="53"/>
      <c r="AX122" s="74">
        <v>43950</v>
      </c>
      <c r="AY122" s="116">
        <v>5.1260726941000341E-4</v>
      </c>
      <c r="AZ122" s="116">
        <v>3.6038314352944249E-4</v>
      </c>
      <c r="BA122" s="116">
        <v>7.4067678342993183E-4</v>
      </c>
      <c r="BB122" s="116">
        <v>6.0815147714686209E-4</v>
      </c>
      <c r="BC122" s="116">
        <v>3.779254494066093E-4</v>
      </c>
    </row>
    <row r="123" spans="2:55">
      <c r="B123" s="74">
        <v>43585</v>
      </c>
      <c r="C123" s="117">
        <v>0.1563160822103983</v>
      </c>
      <c r="D123" s="117">
        <v>2.7347357913096101E-2</v>
      </c>
      <c r="E123" s="117">
        <v>0.45613835642218009</v>
      </c>
      <c r="F123" s="117">
        <v>3.3934879269971387E-2</v>
      </c>
      <c r="G123" s="117">
        <v>2.7548065973956981E-2</v>
      </c>
      <c r="H123" s="117">
        <v>1.8813771246581859E-2</v>
      </c>
      <c r="I123" s="117">
        <v>2.0287581847800641E-2</v>
      </c>
      <c r="J123" s="117">
        <v>0.14246968717059449</v>
      </c>
      <c r="K123" s="79">
        <v>0.88285578205458004</v>
      </c>
      <c r="L123" s="79">
        <v>1.645476377495025</v>
      </c>
      <c r="M123" s="79">
        <f t="shared" si="7"/>
        <v>2.5283321595496049</v>
      </c>
      <c r="N123" s="53"/>
      <c r="O123" s="74">
        <v>43951</v>
      </c>
      <c r="P123" s="116">
        <v>9.9731389318955851E-2</v>
      </c>
      <c r="Q123" s="116">
        <v>5.728261701644907E-4</v>
      </c>
      <c r="R123" s="116">
        <v>0.15507249193134739</v>
      </c>
      <c r="S123" s="116">
        <v>3.5607020764869082E-3</v>
      </c>
      <c r="T123" s="116">
        <v>1.1791285446982399E-2</v>
      </c>
      <c r="U123" s="116">
        <v>5.4676878454280216E-3</v>
      </c>
      <c r="V123" s="116">
        <v>3.1703297907557928E-3</v>
      </c>
      <c r="W123" s="116">
        <v>3.0615942271298529E-2</v>
      </c>
      <c r="X123" s="81">
        <v>0.30998265485141951</v>
      </c>
      <c r="Y123" s="81">
        <v>0.35578200468817661</v>
      </c>
      <c r="Z123" s="81">
        <f t="shared" si="8"/>
        <v>0.66576465953959607</v>
      </c>
      <c r="AQ123" s="103">
        <v>43585</v>
      </c>
      <c r="AR123" s="118">
        <v>4.5997440788946957E-3</v>
      </c>
      <c r="AS123" s="118">
        <v>6.4597050646504747E-3</v>
      </c>
      <c r="AT123" s="118">
        <v>4.4500772252780733E-3</v>
      </c>
      <c r="AU123" s="118">
        <v>5.4480512803374622E-3</v>
      </c>
      <c r="AV123" s="118">
        <v>8.0610742606968214E-3</v>
      </c>
      <c r="AW123" s="53"/>
      <c r="AX123" s="74">
        <v>43951</v>
      </c>
      <c r="AY123" s="116">
        <v>5.1814438919416692E-4</v>
      </c>
      <c r="AZ123" s="116">
        <v>3.9896590864318423E-4</v>
      </c>
      <c r="BA123" s="116">
        <v>6.1818767868158399E-4</v>
      </c>
      <c r="BB123" s="116">
        <v>3.9024103514194929E-4</v>
      </c>
      <c r="BC123" s="116">
        <v>6.682405901785E-4</v>
      </c>
    </row>
    <row r="124" spans="2:55">
      <c r="B124" s="74">
        <v>43586</v>
      </c>
      <c r="C124" s="117">
        <v>0.16159950291878711</v>
      </c>
      <c r="D124" s="117">
        <v>2.8469978881116461E-2</v>
      </c>
      <c r="E124" s="117">
        <v>0.47049515403968012</v>
      </c>
      <c r="F124" s="117">
        <v>3.067330001573455E-2</v>
      </c>
      <c r="G124" s="117">
        <v>2.860680693978845E-2</v>
      </c>
      <c r="H124" s="117">
        <v>1.9185941311209681E-2</v>
      </c>
      <c r="I124" s="117">
        <v>1.735609693593922E-2</v>
      </c>
      <c r="J124" s="117">
        <v>0.14482612343835971</v>
      </c>
      <c r="K124" s="79">
        <v>0.90121290448061531</v>
      </c>
      <c r="L124" s="79">
        <v>1.6564490740715601</v>
      </c>
      <c r="M124" s="79">
        <f t="shared" si="7"/>
        <v>2.5576619785521753</v>
      </c>
      <c r="N124" s="53"/>
      <c r="O124" s="74">
        <v>43952</v>
      </c>
      <c r="P124" s="116">
        <v>9.1976124571104739E-2</v>
      </c>
      <c r="Q124" s="116">
        <v>4.271143311304394E-4</v>
      </c>
      <c r="R124" s="116">
        <v>0.16712151944718689</v>
      </c>
      <c r="S124" s="116">
        <v>2.583235130522026E-3</v>
      </c>
      <c r="T124" s="116">
        <v>1.2641408538366081E-2</v>
      </c>
      <c r="U124" s="116">
        <v>5.1034713564538942E-3</v>
      </c>
      <c r="V124" s="116">
        <v>2.668388990558612E-3</v>
      </c>
      <c r="W124" s="116">
        <v>2.916802612148639E-2</v>
      </c>
      <c r="X124" s="81">
        <v>0.31168928848680899</v>
      </c>
      <c r="Y124" s="81">
        <v>0.35483819935398658</v>
      </c>
      <c r="Z124" s="81">
        <f t="shared" si="8"/>
        <v>0.66652748784079563</v>
      </c>
      <c r="AQ124" s="103">
        <v>43586</v>
      </c>
      <c r="AR124" s="118">
        <v>4.6106478939232226E-3</v>
      </c>
      <c r="AS124" s="118">
        <v>5.0492452454670234E-3</v>
      </c>
      <c r="AT124" s="118">
        <v>3.751608496511676E-3</v>
      </c>
      <c r="AU124" s="118">
        <v>5.6614063066187797E-3</v>
      </c>
      <c r="AV124" s="118">
        <v>7.3874761736687691E-3</v>
      </c>
      <c r="AW124" s="53"/>
      <c r="AX124" s="74">
        <v>43952</v>
      </c>
      <c r="AY124" s="116">
        <v>5.390653269345733E-4</v>
      </c>
      <c r="AZ124" s="116">
        <v>1.731772774471474E-4</v>
      </c>
      <c r="BA124" s="116">
        <v>4.103073047338922E-4</v>
      </c>
      <c r="BB124" s="116">
        <v>2.3738916748299339E-4</v>
      </c>
      <c r="BC124" s="116">
        <v>6.3097727313610674E-4</v>
      </c>
    </row>
    <row r="125" spans="2:55">
      <c r="B125" s="74">
        <v>43587</v>
      </c>
      <c r="C125" s="117">
        <v>0.1500624207000372</v>
      </c>
      <c r="D125" s="117">
        <v>2.8407631853404631E-2</v>
      </c>
      <c r="E125" s="117">
        <v>0.47119696604572803</v>
      </c>
      <c r="F125" s="117">
        <v>3.4796577047400523E-2</v>
      </c>
      <c r="G125" s="117">
        <v>2.7332140417887511E-2</v>
      </c>
      <c r="H125" s="117">
        <v>1.9318361678545441E-2</v>
      </c>
      <c r="I125" s="117">
        <v>1.8173085259565531E-2</v>
      </c>
      <c r="J125" s="117">
        <v>0.14643496953220819</v>
      </c>
      <c r="K125" s="79">
        <v>0.89572215253477716</v>
      </c>
      <c r="L125" s="79">
        <v>1.6685497307311019</v>
      </c>
      <c r="M125" s="79">
        <f t="shared" si="7"/>
        <v>2.5642718832658788</v>
      </c>
      <c r="N125" s="53"/>
      <c r="O125" s="74">
        <v>43953</v>
      </c>
      <c r="P125" s="116">
        <v>7.2839801919678357E-2</v>
      </c>
      <c r="Q125" s="116">
        <v>4.0000987107231139E-4</v>
      </c>
      <c r="R125" s="116">
        <v>0.143805781582998</v>
      </c>
      <c r="S125" s="116">
        <v>1.6589377450363721E-3</v>
      </c>
      <c r="T125" s="116">
        <v>8.957056369196784E-3</v>
      </c>
      <c r="U125" s="116">
        <v>4.95055736606292E-3</v>
      </c>
      <c r="V125" s="116">
        <v>1.792305921489724E-3</v>
      </c>
      <c r="W125" s="116">
        <v>2.0709030169592892E-2</v>
      </c>
      <c r="X125" s="81">
        <v>0.25511348094512731</v>
      </c>
      <c r="Y125" s="81">
        <v>0.32855029199611863</v>
      </c>
      <c r="Z125" s="81">
        <f t="shared" si="8"/>
        <v>0.58366377294124594</v>
      </c>
      <c r="AQ125" s="103">
        <v>43587</v>
      </c>
      <c r="AR125" s="118">
        <v>4.8489838702619401E-3</v>
      </c>
      <c r="AS125" s="118">
        <v>6.49615739005202E-3</v>
      </c>
      <c r="AT125" s="118">
        <v>4.7509737724653594E-3</v>
      </c>
      <c r="AU125" s="118">
        <v>5.9449810186627833E-3</v>
      </c>
      <c r="AV125" s="118">
        <v>7.4232077819751134E-3</v>
      </c>
      <c r="AW125" s="53"/>
      <c r="AX125" s="74">
        <v>43953</v>
      </c>
      <c r="AY125" s="116">
        <v>1.8747924545585941E-4</v>
      </c>
      <c r="AZ125" s="116">
        <v>1.3428609752657089E-4</v>
      </c>
      <c r="BA125" s="116">
        <v>2.2449335928435249E-4</v>
      </c>
      <c r="BB125" s="116">
        <v>2.176002814168731E-4</v>
      </c>
      <c r="BC125" s="116">
        <v>3.4332958122384528E-4</v>
      </c>
    </row>
    <row r="126" spans="2:55">
      <c r="B126" s="74">
        <v>43588</v>
      </c>
      <c r="C126" s="117">
        <v>0.15601121466953241</v>
      </c>
      <c r="D126" s="117">
        <v>2.5318834565720979E-2</v>
      </c>
      <c r="E126" s="117">
        <v>0.48074704643790939</v>
      </c>
      <c r="F126" s="117">
        <v>3.6331024639227091E-2</v>
      </c>
      <c r="G126" s="117">
        <v>2.841701627153604E-2</v>
      </c>
      <c r="H126" s="117">
        <v>1.9438197192473999E-2</v>
      </c>
      <c r="I126" s="117">
        <v>2.065202438467623E-2</v>
      </c>
      <c r="J126" s="117">
        <v>0.14832475212754659</v>
      </c>
      <c r="K126" s="79">
        <v>0.91524011028862295</v>
      </c>
      <c r="L126" s="79">
        <v>1.7153691138780629</v>
      </c>
      <c r="M126" s="79">
        <f t="shared" si="7"/>
        <v>2.6306092241666859</v>
      </c>
      <c r="N126" s="53"/>
      <c r="O126" s="74">
        <v>43954</v>
      </c>
      <c r="P126" s="116">
        <v>7.798162877442498E-2</v>
      </c>
      <c r="Q126" s="116">
        <v>4.0416871791123328E-4</v>
      </c>
      <c r="R126" s="116">
        <v>0.13827736487132711</v>
      </c>
      <c r="S126" s="116">
        <v>2.5624326750735391E-3</v>
      </c>
      <c r="T126" s="116">
        <v>8.466025443109015E-3</v>
      </c>
      <c r="U126" s="116">
        <v>4.8444063254530984E-3</v>
      </c>
      <c r="V126" s="116">
        <v>2.0957266765361149E-3</v>
      </c>
      <c r="W126" s="116">
        <v>2.236449348430412E-2</v>
      </c>
      <c r="X126" s="81">
        <v>0.25699624696813922</v>
      </c>
      <c r="Y126" s="81">
        <v>0.31374776812110922</v>
      </c>
      <c r="Z126" s="81">
        <f t="shared" si="8"/>
        <v>0.57074401508924844</v>
      </c>
      <c r="AQ126" s="103">
        <v>43588</v>
      </c>
      <c r="AR126" s="118">
        <v>4.7751665338761073E-3</v>
      </c>
      <c r="AS126" s="118">
        <v>6.7572622154369816E-3</v>
      </c>
      <c r="AT126" s="118">
        <v>4.5477849530127226E-3</v>
      </c>
      <c r="AU126" s="118">
        <v>5.9741896933160786E-3</v>
      </c>
      <c r="AV126" s="118">
        <v>8.0912461847443395E-3</v>
      </c>
      <c r="AW126" s="53"/>
      <c r="AX126" s="74">
        <v>43954</v>
      </c>
      <c r="AY126" s="116">
        <v>1.8333341393961399E-4</v>
      </c>
      <c r="AZ126" s="116">
        <v>1.278351694177801E-4</v>
      </c>
      <c r="BA126" s="116">
        <v>5.0571211783445136E-4</v>
      </c>
      <c r="BB126" s="116">
        <v>3.3295109949450709E-4</v>
      </c>
      <c r="BC126" s="116">
        <v>6.4764514958999975E-4</v>
      </c>
    </row>
    <row r="127" spans="2:55">
      <c r="B127" s="74">
        <v>43589</v>
      </c>
      <c r="C127" s="117">
        <v>0.16062605227403809</v>
      </c>
      <c r="D127" s="117">
        <v>2.5106038347114969E-2</v>
      </c>
      <c r="E127" s="117">
        <v>0.41118707103384361</v>
      </c>
      <c r="F127" s="117">
        <v>2.7831181463803849E-2</v>
      </c>
      <c r="G127" s="117">
        <v>2.697087624119401E-2</v>
      </c>
      <c r="H127" s="117">
        <v>1.9394187980611079E-2</v>
      </c>
      <c r="I127" s="117">
        <v>1.8584577525923639E-2</v>
      </c>
      <c r="J127" s="117">
        <v>0.1269555140592199</v>
      </c>
      <c r="K127" s="79">
        <v>0.81665549892574907</v>
      </c>
      <c r="L127" s="79">
        <v>1.754698906869524</v>
      </c>
      <c r="M127" s="79">
        <f t="shared" si="7"/>
        <v>2.5713544057952733</v>
      </c>
      <c r="N127" s="53"/>
      <c r="O127" s="74">
        <v>43955</v>
      </c>
      <c r="P127" s="116">
        <v>8.6966809001988082E-2</v>
      </c>
      <c r="Q127" s="116">
        <v>4.3343222519128753E-4</v>
      </c>
      <c r="R127" s="116">
        <v>0.13853261391788069</v>
      </c>
      <c r="S127" s="116">
        <v>3.7185244537424659E-3</v>
      </c>
      <c r="T127" s="116">
        <v>7.8278376496758815E-3</v>
      </c>
      <c r="U127" s="116">
        <v>4.723351577504629E-3</v>
      </c>
      <c r="V127" s="116">
        <v>3.2162371253335511E-3</v>
      </c>
      <c r="W127" s="116">
        <v>2.929105053345735E-2</v>
      </c>
      <c r="X127" s="81">
        <v>0.27470985648477381</v>
      </c>
      <c r="Y127" s="81">
        <v>0.30624473009181158</v>
      </c>
      <c r="Z127" s="81">
        <f t="shared" si="8"/>
        <v>0.58095458657658539</v>
      </c>
      <c r="AQ127" s="103">
        <v>43589</v>
      </c>
      <c r="AR127" s="118">
        <v>2.4820011531977489E-3</v>
      </c>
      <c r="AS127" s="118">
        <v>5.7188848940568117E-3</v>
      </c>
      <c r="AT127" s="118">
        <v>2.6124509369004748E-3</v>
      </c>
      <c r="AU127" s="118">
        <v>5.5347587543131439E-3</v>
      </c>
      <c r="AV127" s="118">
        <v>7.5963890226871979E-3</v>
      </c>
      <c r="AW127" s="53"/>
      <c r="AX127" s="74">
        <v>43955</v>
      </c>
      <c r="AY127" s="116">
        <v>5.2414382459362897E-4</v>
      </c>
      <c r="AZ127" s="116">
        <v>4.3212457941875341E-4</v>
      </c>
      <c r="BA127" s="116">
        <v>5.3941389440874789E-4</v>
      </c>
      <c r="BB127" s="116">
        <v>5.7186887321922231E-4</v>
      </c>
      <c r="BC127" s="116">
        <v>5.8106941026942068E-4</v>
      </c>
    </row>
    <row r="128" spans="2:55">
      <c r="B128" s="74">
        <v>43590</v>
      </c>
      <c r="C128" s="117">
        <v>0.16159671815828761</v>
      </c>
      <c r="D128" s="117">
        <v>2.8594664526445799E-2</v>
      </c>
      <c r="E128" s="117">
        <v>0.40755166853604918</v>
      </c>
      <c r="F128" s="117">
        <v>3.1310566512114717E-2</v>
      </c>
      <c r="G128" s="117">
        <v>2.6267650253203829E-2</v>
      </c>
      <c r="H128" s="117">
        <v>1.9182031379762269E-2</v>
      </c>
      <c r="I128" s="117">
        <v>1.600470805101617E-2</v>
      </c>
      <c r="J128" s="117">
        <v>0.1338484873877637</v>
      </c>
      <c r="K128" s="79">
        <v>0.82435649480464301</v>
      </c>
      <c r="L128" s="79">
        <v>1.76097055903634</v>
      </c>
      <c r="M128" s="79">
        <f t="shared" si="7"/>
        <v>2.5853270538409832</v>
      </c>
      <c r="N128" s="53"/>
      <c r="O128" s="74">
        <v>43956</v>
      </c>
      <c r="P128" s="116">
        <v>0.1124301241551386</v>
      </c>
      <c r="Q128" s="116">
        <v>4.3729052147515208E-4</v>
      </c>
      <c r="R128" s="116">
        <v>0.15083777109491059</v>
      </c>
      <c r="S128" s="116">
        <v>3.9642268925922618E-3</v>
      </c>
      <c r="T128" s="116">
        <v>9.315115373742397E-3</v>
      </c>
      <c r="U128" s="116">
        <v>4.8237843033197532E-3</v>
      </c>
      <c r="V128" s="116">
        <v>3.6503123139684261E-3</v>
      </c>
      <c r="W128" s="116">
        <v>3.2330962697858817E-2</v>
      </c>
      <c r="X128" s="81">
        <v>0.31778958735300589</v>
      </c>
      <c r="Y128" s="81">
        <v>0.31656841044172979</v>
      </c>
      <c r="Z128" s="81">
        <f t="shared" si="8"/>
        <v>0.63435799779473567</v>
      </c>
      <c r="AQ128" s="103">
        <v>43590</v>
      </c>
      <c r="AR128" s="118">
        <v>3.41805932660764E-3</v>
      </c>
      <c r="AS128" s="118">
        <v>5.7405642017190799E-3</v>
      </c>
      <c r="AT128" s="118">
        <v>3.275290092537339E-3</v>
      </c>
      <c r="AU128" s="118">
        <v>5.5026218744251773E-3</v>
      </c>
      <c r="AV128" s="118">
        <v>7.9743288778358588E-3</v>
      </c>
      <c r="AW128" s="53"/>
      <c r="AX128" s="74">
        <v>43956</v>
      </c>
      <c r="AY128" s="116">
        <v>5.3268741036383645E-4</v>
      </c>
      <c r="AZ128" s="116">
        <v>3.8776724776921819E-4</v>
      </c>
      <c r="BA128" s="116">
        <v>7.4430801907770584E-4</v>
      </c>
      <c r="BB128" s="116">
        <v>6.1352063227548782E-4</v>
      </c>
      <c r="BC128" s="116">
        <v>6.02723785472311E-4</v>
      </c>
    </row>
    <row r="129" spans="2:55">
      <c r="B129" s="74">
        <v>43591</v>
      </c>
      <c r="C129" s="117">
        <v>0.1589265145534334</v>
      </c>
      <c r="D129" s="117">
        <v>2.8958566498538441E-2</v>
      </c>
      <c r="E129" s="117">
        <v>0.45581142804379338</v>
      </c>
      <c r="F129" s="117">
        <v>3.5996072389229021E-2</v>
      </c>
      <c r="G129" s="117">
        <v>2.8080849919176341E-2</v>
      </c>
      <c r="H129" s="117">
        <v>1.929481868418198E-2</v>
      </c>
      <c r="I129" s="117">
        <v>2.0513313514338511E-2</v>
      </c>
      <c r="J129" s="117">
        <v>0.14319672116337159</v>
      </c>
      <c r="K129" s="79">
        <v>0.89077828476606269</v>
      </c>
      <c r="L129" s="79">
        <v>1.6789657091087249</v>
      </c>
      <c r="M129" s="79">
        <f t="shared" si="7"/>
        <v>2.5697439938747877</v>
      </c>
      <c r="N129" s="53"/>
      <c r="O129" s="74">
        <v>43957</v>
      </c>
      <c r="P129" s="116">
        <v>0.1000836685321765</v>
      </c>
      <c r="Q129" s="116">
        <v>4.159258250385745E-4</v>
      </c>
      <c r="R129" s="116">
        <v>0.15700441788248509</v>
      </c>
      <c r="S129" s="116">
        <v>3.8948379298873719E-3</v>
      </c>
      <c r="T129" s="116">
        <v>8.2203208635964874E-3</v>
      </c>
      <c r="U129" s="116">
        <v>5.0470796640144557E-3</v>
      </c>
      <c r="V129" s="116">
        <v>3.6191945229257592E-3</v>
      </c>
      <c r="W129" s="116">
        <v>3.2015160353582858E-2</v>
      </c>
      <c r="X129" s="81">
        <v>0.31030060557370709</v>
      </c>
      <c r="Y129" s="81">
        <v>0.33554620073650732</v>
      </c>
      <c r="Z129" s="81">
        <f t="shared" si="8"/>
        <v>0.64584680631021441</v>
      </c>
      <c r="AQ129" s="103">
        <v>43591</v>
      </c>
      <c r="AR129" s="118">
        <v>4.0976254883252289E-3</v>
      </c>
      <c r="AS129" s="118">
        <v>6.7262208115911179E-3</v>
      </c>
      <c r="AT129" s="118">
        <v>4.6851734423052601E-3</v>
      </c>
      <c r="AU129" s="118">
        <v>6.1948422109281021E-3</v>
      </c>
      <c r="AV129" s="118">
        <v>7.9950050168481855E-3</v>
      </c>
      <c r="AW129" s="53"/>
      <c r="AX129" s="74">
        <v>43957</v>
      </c>
      <c r="AY129" s="116">
        <v>6.6465571971123126E-4</v>
      </c>
      <c r="AZ129" s="116">
        <v>3.773863387005129E-4</v>
      </c>
      <c r="BA129" s="116">
        <v>8.6378788563566992E-4</v>
      </c>
      <c r="BB129" s="116">
        <v>5.0158453364848382E-4</v>
      </c>
      <c r="BC129" s="116">
        <v>4.3482459373750631E-4</v>
      </c>
    </row>
    <row r="130" spans="2:55">
      <c r="B130" s="74">
        <v>43592</v>
      </c>
      <c r="C130" s="117">
        <v>0.1563107016732182</v>
      </c>
      <c r="D130" s="117">
        <v>2.7953970695742628E-2</v>
      </c>
      <c r="E130" s="117">
        <v>0.46240397979872372</v>
      </c>
      <c r="F130" s="117">
        <v>3.5583968304198833E-2</v>
      </c>
      <c r="G130" s="117">
        <v>2.6731452321592609E-2</v>
      </c>
      <c r="H130" s="117">
        <v>1.831426775651324E-2</v>
      </c>
      <c r="I130" s="117">
        <v>2.0574965108783941E-2</v>
      </c>
      <c r="J130" s="117">
        <v>0.14215791678590201</v>
      </c>
      <c r="K130" s="79">
        <v>0.89003122244467547</v>
      </c>
      <c r="L130" s="79">
        <v>1.6252365171704291</v>
      </c>
      <c r="M130" s="79">
        <f t="shared" si="7"/>
        <v>2.5152677396151044</v>
      </c>
      <c r="N130" s="53"/>
      <c r="O130" s="74">
        <v>43958</v>
      </c>
      <c r="P130" s="116">
        <v>9.3843783175816139E-2</v>
      </c>
      <c r="Q130" s="116">
        <v>6.5348316548341219E-4</v>
      </c>
      <c r="R130" s="116">
        <v>0.17315678316707669</v>
      </c>
      <c r="S130" s="116">
        <v>4.5062249829158543E-3</v>
      </c>
      <c r="T130" s="116">
        <v>7.2673874116812856E-3</v>
      </c>
      <c r="U130" s="116">
        <v>4.8748807094437033E-3</v>
      </c>
      <c r="V130" s="116">
        <v>3.630989346604442E-3</v>
      </c>
      <c r="W130" s="116">
        <v>3.185081545277238E-2</v>
      </c>
      <c r="X130" s="81">
        <v>0.31978434741179401</v>
      </c>
      <c r="Y130" s="81">
        <v>0.3550494539741007</v>
      </c>
      <c r="Z130" s="81">
        <f t="shared" si="8"/>
        <v>0.67483380138589477</v>
      </c>
      <c r="AQ130" s="103">
        <v>43592</v>
      </c>
      <c r="AR130" s="118">
        <v>4.6212635229996562E-3</v>
      </c>
      <c r="AS130" s="118">
        <v>6.3561287866894037E-3</v>
      </c>
      <c r="AT130" s="118">
        <v>4.8992909179191371E-3</v>
      </c>
      <c r="AU130" s="118">
        <v>5.8932650726856942E-3</v>
      </c>
      <c r="AV130" s="118">
        <v>7.5819054836098101E-3</v>
      </c>
      <c r="AW130" s="53"/>
      <c r="AX130" s="74">
        <v>43958</v>
      </c>
      <c r="AY130" s="116">
        <v>6.054900516584132E-4</v>
      </c>
      <c r="AZ130" s="116">
        <v>3.8465808625548568E-4</v>
      </c>
      <c r="BA130" s="116">
        <v>9.4423092628089129E-4</v>
      </c>
      <c r="BB130" s="116">
        <v>6.7029248947778541E-4</v>
      </c>
      <c r="BC130" s="116">
        <v>6.1861985875623186E-4</v>
      </c>
    </row>
    <row r="131" spans="2:55">
      <c r="B131" s="74">
        <v>43593</v>
      </c>
      <c r="C131" s="117">
        <v>0.15610401328472409</v>
      </c>
      <c r="D131" s="117">
        <v>2.9280833640113271E-2</v>
      </c>
      <c r="E131" s="117">
        <v>0.45459319227081069</v>
      </c>
      <c r="F131" s="117">
        <v>3.4334035084168872E-2</v>
      </c>
      <c r="G131" s="117">
        <v>2.729852470876825E-2</v>
      </c>
      <c r="H131" s="117">
        <v>1.8174794215515589E-2</v>
      </c>
      <c r="I131" s="117">
        <v>1.992578442053872E-2</v>
      </c>
      <c r="J131" s="117">
        <v>0.1416192949534256</v>
      </c>
      <c r="K131" s="79">
        <v>0.88133047257806474</v>
      </c>
      <c r="L131" s="79">
        <v>1.626112928654603</v>
      </c>
      <c r="M131" s="79">
        <f t="shared" si="7"/>
        <v>2.5074434012326678</v>
      </c>
      <c r="N131" s="53"/>
      <c r="O131" s="74">
        <v>43959</v>
      </c>
      <c r="P131" s="116">
        <v>0.10025788957907671</v>
      </c>
      <c r="Q131" s="116">
        <v>5.3268958770398252E-4</v>
      </c>
      <c r="R131" s="116">
        <v>0.17293034508757479</v>
      </c>
      <c r="S131" s="116">
        <v>3.8682146492687842E-3</v>
      </c>
      <c r="T131" s="116">
        <v>8.6562012145875496E-3</v>
      </c>
      <c r="U131" s="116">
        <v>4.7774684629970079E-3</v>
      </c>
      <c r="V131" s="116">
        <v>3.7555063777447179E-3</v>
      </c>
      <c r="W131" s="116">
        <v>3.0401729571005461E-2</v>
      </c>
      <c r="X131" s="81">
        <v>0.32518004452995908</v>
      </c>
      <c r="Y131" s="81">
        <v>0.3571282776660672</v>
      </c>
      <c r="Z131" s="81">
        <f t="shared" si="8"/>
        <v>0.68230832219602622</v>
      </c>
      <c r="AQ131" s="103">
        <v>43593</v>
      </c>
      <c r="AR131" s="118">
        <v>4.4198156080383849E-3</v>
      </c>
      <c r="AS131" s="118">
        <v>4.8298113979282336E-3</v>
      </c>
      <c r="AT131" s="118">
        <v>4.8006502297341684E-3</v>
      </c>
      <c r="AU131" s="118">
        <v>6.0832510659099073E-3</v>
      </c>
      <c r="AV131" s="118">
        <v>7.9212759446801728E-3</v>
      </c>
      <c r="AW131" s="53"/>
      <c r="AX131" s="74">
        <v>43959</v>
      </c>
      <c r="AY131" s="116">
        <v>3.3688433709944717E-4</v>
      </c>
      <c r="AZ131" s="116">
        <v>2.099536842156305E-4</v>
      </c>
      <c r="BA131" s="116">
        <v>1.0425925738230539E-3</v>
      </c>
      <c r="BB131" s="116">
        <v>5.2469556820347368E-4</v>
      </c>
      <c r="BC131" s="116">
        <v>7.3438056611477775E-4</v>
      </c>
    </row>
    <row r="132" spans="2:55">
      <c r="B132" s="74">
        <v>43594</v>
      </c>
      <c r="C132" s="117">
        <v>0.15745279963360939</v>
      </c>
      <c r="D132" s="117">
        <v>2.903206614619969E-2</v>
      </c>
      <c r="E132" s="117">
        <v>0.4823946121023085</v>
      </c>
      <c r="F132" s="117">
        <v>3.3809066006863862E-2</v>
      </c>
      <c r="G132" s="117">
        <v>2.6958700509676151E-2</v>
      </c>
      <c r="H132" s="117">
        <v>1.8144146430973979E-2</v>
      </c>
      <c r="I132" s="117">
        <v>2.0617781940570991E-2</v>
      </c>
      <c r="J132" s="117">
        <v>0.14224984508296151</v>
      </c>
      <c r="K132" s="79">
        <v>0.91065901785316394</v>
      </c>
      <c r="L132" s="79">
        <v>1.632684574264933</v>
      </c>
      <c r="M132" s="79">
        <f t="shared" ref="M132:M195" si="9">SUM(K132:L132)</f>
        <v>2.5433435921180969</v>
      </c>
      <c r="N132" s="53"/>
      <c r="O132" s="74">
        <v>43960</v>
      </c>
      <c r="P132" s="116">
        <v>9.5546434004251918E-2</v>
      </c>
      <c r="Q132" s="116">
        <v>6.141554378226474E-4</v>
      </c>
      <c r="R132" s="116">
        <v>0.15089345617417849</v>
      </c>
      <c r="S132" s="116">
        <v>2.1990484812478149E-3</v>
      </c>
      <c r="T132" s="116">
        <v>7.1279341736681526E-3</v>
      </c>
      <c r="U132" s="116">
        <v>4.5215070518600624E-3</v>
      </c>
      <c r="V132" s="116">
        <v>2.6150186512295848E-3</v>
      </c>
      <c r="W132" s="116">
        <v>2.1626516093080882E-2</v>
      </c>
      <c r="X132" s="81">
        <v>0.28514407006733972</v>
      </c>
      <c r="Y132" s="81">
        <v>0.35604082130284298</v>
      </c>
      <c r="Z132" s="81">
        <f t="shared" ref="Z132:Z195" si="10">SUM(X132:Y132)</f>
        <v>0.64118489137018275</v>
      </c>
      <c r="AQ132" s="103">
        <v>43594</v>
      </c>
      <c r="AR132" s="118">
        <v>4.8910892433602134E-3</v>
      </c>
      <c r="AS132" s="118">
        <v>3.892069276376457E-3</v>
      </c>
      <c r="AT132" s="118">
        <v>4.7427971639409849E-3</v>
      </c>
      <c r="AU132" s="118">
        <v>6.124561580907583E-3</v>
      </c>
      <c r="AV132" s="118">
        <v>7.7044117405506646E-3</v>
      </c>
      <c r="AW132" s="53"/>
      <c r="AX132" s="74">
        <v>43960</v>
      </c>
      <c r="AY132" s="116">
        <v>1.7322874467442961E-4</v>
      </c>
      <c r="AZ132" s="116">
        <v>1.5984623898979329E-4</v>
      </c>
      <c r="BA132" s="116">
        <v>5.1433051579789617E-4</v>
      </c>
      <c r="BB132" s="116">
        <v>3.5076568815963188E-4</v>
      </c>
      <c r="BC132" s="116">
        <v>2.950334704629107E-4</v>
      </c>
    </row>
    <row r="133" spans="2:55">
      <c r="B133" s="74">
        <v>43595</v>
      </c>
      <c r="C133" s="117">
        <v>0.1590140656273254</v>
      </c>
      <c r="D133" s="117">
        <v>2.9548096892536159E-2</v>
      </c>
      <c r="E133" s="117">
        <v>0.47787038175906349</v>
      </c>
      <c r="F133" s="117">
        <v>3.7375083125588383E-2</v>
      </c>
      <c r="G133" s="117">
        <v>2.870154515800109E-2</v>
      </c>
      <c r="H133" s="117">
        <v>1.839690039364272E-2</v>
      </c>
      <c r="I133" s="117">
        <v>2.040204119468407E-2</v>
      </c>
      <c r="J133" s="117">
        <v>0.1439874035077883</v>
      </c>
      <c r="K133" s="79">
        <v>0.91529551765863026</v>
      </c>
      <c r="L133" s="79">
        <v>1.7101069411258869</v>
      </c>
      <c r="M133" s="79">
        <f t="shared" si="9"/>
        <v>2.6254024587845173</v>
      </c>
      <c r="N133" s="53"/>
      <c r="O133" s="74">
        <v>43961</v>
      </c>
      <c r="P133" s="116">
        <v>0.1051642264194327</v>
      </c>
      <c r="Q133" s="116">
        <v>5.3782914160807398E-4</v>
      </c>
      <c r="R133" s="116">
        <v>0.1335082045839579</v>
      </c>
      <c r="S133" s="116">
        <v>2.5649603900358068E-3</v>
      </c>
      <c r="T133" s="116">
        <v>9.3786240854308103E-3</v>
      </c>
      <c r="U133" s="116">
        <v>4.864125224338039E-3</v>
      </c>
      <c r="V133" s="116">
        <v>1.837553412204594E-3</v>
      </c>
      <c r="W133" s="116">
        <v>2.414647221623108E-2</v>
      </c>
      <c r="X133" s="81">
        <v>0.28200199547323879</v>
      </c>
      <c r="Y133" s="81">
        <v>0.34964401708887261</v>
      </c>
      <c r="Z133" s="81">
        <f t="shared" si="10"/>
        <v>0.63164601256211139</v>
      </c>
      <c r="AQ133" s="103">
        <v>43595</v>
      </c>
      <c r="AR133" s="118">
        <v>4.637562094451788E-3</v>
      </c>
      <c r="AS133" s="118">
        <v>6.6848293194354891E-3</v>
      </c>
      <c r="AT133" s="118">
        <v>4.8575087707277203E-3</v>
      </c>
      <c r="AU133" s="118">
        <v>6.387363292882013E-3</v>
      </c>
      <c r="AV133" s="118">
        <v>8.224927685681907E-3</v>
      </c>
      <c r="AW133" s="53"/>
      <c r="AX133" s="74">
        <v>43961</v>
      </c>
      <c r="AY133" s="116">
        <v>1.7404758677392069E-4</v>
      </c>
      <c r="AZ133" s="116">
        <v>1.2951659375226991E-4</v>
      </c>
      <c r="BA133" s="116">
        <v>4.4554956284536228E-4</v>
      </c>
      <c r="BB133" s="116">
        <v>4.2685495298566039E-4</v>
      </c>
      <c r="BC133" s="116">
        <v>5.9603736212056151E-4</v>
      </c>
    </row>
    <row r="134" spans="2:55">
      <c r="B134" s="74">
        <v>43596</v>
      </c>
      <c r="C134" s="117">
        <v>0.15486515750376961</v>
      </c>
      <c r="D134" s="117">
        <v>2.9113604665673191E-2</v>
      </c>
      <c r="E134" s="117">
        <v>0.40402833938383798</v>
      </c>
      <c r="F134" s="117">
        <v>2.7327124774695139E-2</v>
      </c>
      <c r="G134" s="117">
        <v>2.7288961799805792E-2</v>
      </c>
      <c r="H134" s="117">
        <v>1.8480292552796609E-2</v>
      </c>
      <c r="I134" s="117">
        <v>1.8201537626979181E-2</v>
      </c>
      <c r="J134" s="117">
        <v>0.1222308930201083</v>
      </c>
      <c r="K134" s="79">
        <v>0.80153591132766588</v>
      </c>
      <c r="L134" s="79">
        <v>1.7451602893732061</v>
      </c>
      <c r="M134" s="79">
        <f t="shared" si="9"/>
        <v>2.5466962007008718</v>
      </c>
      <c r="N134" s="53"/>
      <c r="O134" s="74">
        <v>43962</v>
      </c>
      <c r="P134" s="116">
        <v>0.1002847504017358</v>
      </c>
      <c r="Q134" s="116">
        <v>6.1057222988796997E-4</v>
      </c>
      <c r="R134" s="116">
        <v>0.1442010636241948</v>
      </c>
      <c r="S134" s="116">
        <v>4.1225946747156222E-3</v>
      </c>
      <c r="T134" s="116">
        <v>9.5851197086170067E-3</v>
      </c>
      <c r="U134" s="116">
        <v>4.6260678177786237E-3</v>
      </c>
      <c r="V134" s="116">
        <v>3.3222429142942119E-3</v>
      </c>
      <c r="W134" s="116">
        <v>3.021778451024815E-2</v>
      </c>
      <c r="X134" s="81">
        <v>0.29697019588147211</v>
      </c>
      <c r="Y134" s="81">
        <v>0.34441743882811388</v>
      </c>
      <c r="Z134" s="81">
        <f t="shared" si="10"/>
        <v>0.64138763470958593</v>
      </c>
      <c r="AQ134" s="103">
        <v>43596</v>
      </c>
      <c r="AR134" s="118">
        <v>2.5424058379112588E-3</v>
      </c>
      <c r="AS134" s="118">
        <v>5.3335514702217268E-3</v>
      </c>
      <c r="AT134" s="118">
        <v>2.778022707547879E-3</v>
      </c>
      <c r="AU134" s="118">
        <v>5.5890431751289679E-3</v>
      </c>
      <c r="AV134" s="118">
        <v>7.2387826085519389E-3</v>
      </c>
      <c r="AW134" s="53"/>
      <c r="AX134" s="74">
        <v>43962</v>
      </c>
      <c r="AY134" s="116">
        <v>4.5064690738890389E-4</v>
      </c>
      <c r="AZ134" s="116">
        <v>6.1633923653585485E-4</v>
      </c>
      <c r="BA134" s="116">
        <v>6.3689517591730791E-4</v>
      </c>
      <c r="BB134" s="116">
        <v>5.7573747182708423E-4</v>
      </c>
      <c r="BC134" s="116">
        <v>8.0551380863123922E-4</v>
      </c>
    </row>
    <row r="135" spans="2:55">
      <c r="B135" s="74">
        <v>43597</v>
      </c>
      <c r="C135" s="117">
        <v>0.15614505238926951</v>
      </c>
      <c r="D135" s="117">
        <v>2.9112984902933261E-2</v>
      </c>
      <c r="E135" s="117">
        <v>0.3759570080714037</v>
      </c>
      <c r="F135" s="117">
        <v>3.1342940124967918E-2</v>
      </c>
      <c r="G135" s="117">
        <v>2.7391448145589831E-2</v>
      </c>
      <c r="H135" s="117">
        <v>1.8527223833305639E-2</v>
      </c>
      <c r="I135" s="117">
        <v>1.489139687702563E-2</v>
      </c>
      <c r="J135" s="117">
        <v>0.13073656390095109</v>
      </c>
      <c r="K135" s="79">
        <v>0.78410461824544653</v>
      </c>
      <c r="L135" s="79">
        <v>1.7328627184998959</v>
      </c>
      <c r="M135" s="79">
        <f t="shared" si="9"/>
        <v>2.5169673367453425</v>
      </c>
      <c r="N135" s="53"/>
      <c r="O135" s="74">
        <v>43963</v>
      </c>
      <c r="P135" s="116">
        <v>9.619088863117968E-2</v>
      </c>
      <c r="Q135" s="116">
        <v>7.2526381656121879E-4</v>
      </c>
      <c r="R135" s="116">
        <v>0.15393397801724079</v>
      </c>
      <c r="S135" s="116">
        <v>4.5434420391170351E-3</v>
      </c>
      <c r="T135" s="116">
        <v>8.6665574403795957E-3</v>
      </c>
      <c r="U135" s="116">
        <v>4.6578635771337166E-3</v>
      </c>
      <c r="V135" s="116">
        <v>3.891580493173172E-3</v>
      </c>
      <c r="W135" s="116">
        <v>3.247286269596901E-2</v>
      </c>
      <c r="X135" s="81">
        <v>0.30508243671075441</v>
      </c>
      <c r="Y135" s="81">
        <v>0.35497084669421042</v>
      </c>
      <c r="Z135" s="81">
        <f t="shared" si="10"/>
        <v>0.66005328340496483</v>
      </c>
      <c r="AQ135" s="103">
        <v>43597</v>
      </c>
      <c r="AR135" s="118">
        <v>3.687123890018398E-3</v>
      </c>
      <c r="AS135" s="118">
        <v>5.6901089181807174E-3</v>
      </c>
      <c r="AT135" s="118">
        <v>3.364972551208959E-3</v>
      </c>
      <c r="AU135" s="118">
        <v>5.611773911475269E-3</v>
      </c>
      <c r="AV135" s="118">
        <v>7.7371472469878024E-3</v>
      </c>
      <c r="AW135" s="53"/>
      <c r="AX135" s="74">
        <v>43963</v>
      </c>
      <c r="AY135" s="116">
        <v>5.8015378001569193E-4</v>
      </c>
      <c r="AZ135" s="116">
        <v>7.65927454142768E-4</v>
      </c>
      <c r="BA135" s="116">
        <v>7.4280019172168101E-4</v>
      </c>
      <c r="BB135" s="116">
        <v>6.688419357408252E-4</v>
      </c>
      <c r="BC135" s="116">
        <v>6.9738487538803398E-4</v>
      </c>
    </row>
    <row r="136" spans="2:55">
      <c r="B136" s="74">
        <v>43598</v>
      </c>
      <c r="C136" s="117">
        <v>0.15670442778331259</v>
      </c>
      <c r="D136" s="117">
        <v>2.938402984636794E-2</v>
      </c>
      <c r="E136" s="117">
        <v>0.44482909407507049</v>
      </c>
      <c r="F136" s="117">
        <v>3.7195154640691112E-2</v>
      </c>
      <c r="G136" s="117">
        <v>2.8582406154646779E-2</v>
      </c>
      <c r="H136" s="117">
        <v>1.845582988889918E-2</v>
      </c>
      <c r="I136" s="117">
        <v>1.9996615772279441E-2</v>
      </c>
      <c r="J136" s="117">
        <v>0.14334940232801399</v>
      </c>
      <c r="K136" s="79">
        <v>0.87849696048928139</v>
      </c>
      <c r="L136" s="79">
        <v>1.6521397692979589</v>
      </c>
      <c r="M136" s="79">
        <f t="shared" si="9"/>
        <v>2.5306367297872403</v>
      </c>
      <c r="N136" s="53"/>
      <c r="O136" s="74">
        <v>43964</v>
      </c>
      <c r="P136" s="116">
        <v>9.790867471452952E-2</v>
      </c>
      <c r="Q136" s="116">
        <v>6.2104923338665878E-4</v>
      </c>
      <c r="R136" s="116">
        <v>0.16352604888122971</v>
      </c>
      <c r="S136" s="116">
        <v>4.5011117004148168E-3</v>
      </c>
      <c r="T136" s="116">
        <v>8.161981584441428E-3</v>
      </c>
      <c r="U136" s="116">
        <v>4.7372749305102588E-3</v>
      </c>
      <c r="V136" s="116">
        <v>3.612001605597096E-3</v>
      </c>
      <c r="W136" s="116">
        <v>3.2703539046749643E-2</v>
      </c>
      <c r="X136" s="81">
        <v>0.31577168169685921</v>
      </c>
      <c r="Y136" s="81">
        <v>0.37345531143626592</v>
      </c>
      <c r="Z136" s="81">
        <f t="shared" si="10"/>
        <v>0.68922699313312519</v>
      </c>
      <c r="AQ136" s="103">
        <v>43598</v>
      </c>
      <c r="AR136" s="118">
        <v>4.8239616654869597E-3</v>
      </c>
      <c r="AS136" s="118">
        <v>6.9731623193627678E-3</v>
      </c>
      <c r="AT136" s="118">
        <v>4.8532345349403547E-3</v>
      </c>
      <c r="AU136" s="118">
        <v>6.174513317894972E-3</v>
      </c>
      <c r="AV136" s="118">
        <v>7.9449144332331446E-3</v>
      </c>
      <c r="AW136" s="53"/>
      <c r="AX136" s="74">
        <v>43964</v>
      </c>
      <c r="AY136" s="116">
        <v>5.6040289778479691E-4</v>
      </c>
      <c r="AZ136" s="116">
        <v>6.0153028042004262E-4</v>
      </c>
      <c r="BA136" s="116">
        <v>9.2234413530726622E-4</v>
      </c>
      <c r="BB136" s="116">
        <v>6.5880904818238766E-4</v>
      </c>
      <c r="BC136" s="116">
        <v>5.8859386442171877E-4</v>
      </c>
    </row>
    <row r="137" spans="2:55">
      <c r="B137" s="74">
        <v>43599</v>
      </c>
      <c r="C137" s="117">
        <v>0.15463584470059519</v>
      </c>
      <c r="D137" s="117">
        <v>2.8432520010032492E-2</v>
      </c>
      <c r="E137" s="117">
        <v>0.47993037028409108</v>
      </c>
      <c r="F137" s="117">
        <v>3.5884266637211323E-2</v>
      </c>
      <c r="G137" s="117">
        <v>2.7785731862501491E-2</v>
      </c>
      <c r="H137" s="117">
        <v>1.8568313286514902E-2</v>
      </c>
      <c r="I137" s="117">
        <v>1.906121622191477E-2</v>
      </c>
      <c r="J137" s="117">
        <v>0.14061176992034</v>
      </c>
      <c r="K137" s="79">
        <v>0.90491003292320094</v>
      </c>
      <c r="L137" s="79">
        <v>1.618128243504225</v>
      </c>
      <c r="M137" s="79">
        <f t="shared" si="9"/>
        <v>2.523038276427426</v>
      </c>
      <c r="N137" s="53"/>
      <c r="O137" s="74">
        <v>43965</v>
      </c>
      <c r="P137" s="116">
        <v>9.4784833226275608E-2</v>
      </c>
      <c r="Q137" s="116">
        <v>7.4020022636417046E-4</v>
      </c>
      <c r="R137" s="116">
        <v>0.17508896280135591</v>
      </c>
      <c r="S137" s="116">
        <v>4.853958731859823E-3</v>
      </c>
      <c r="T137" s="116">
        <v>8.4579052089775782E-3</v>
      </c>
      <c r="U137" s="116">
        <v>4.5848010926038572E-3</v>
      </c>
      <c r="V137" s="116">
        <v>3.7575476519351712E-3</v>
      </c>
      <c r="W137" s="116">
        <v>3.3516941666257072E-2</v>
      </c>
      <c r="X137" s="81">
        <v>0.32578515060562918</v>
      </c>
      <c r="Y137" s="81">
        <v>0.39915944319768631</v>
      </c>
      <c r="Z137" s="81">
        <f t="shared" si="10"/>
        <v>0.72494459380331544</v>
      </c>
      <c r="AQ137" s="103">
        <v>43599</v>
      </c>
      <c r="AR137" s="118">
        <v>4.7224947794593146E-3</v>
      </c>
      <c r="AS137" s="118">
        <v>6.6029392439034074E-3</v>
      </c>
      <c r="AT137" s="118">
        <v>4.9757303249531974E-3</v>
      </c>
      <c r="AU137" s="118">
        <v>5.7962669419134218E-3</v>
      </c>
      <c r="AV137" s="118">
        <v>7.6449551091229417E-3</v>
      </c>
      <c r="AW137" s="53"/>
      <c r="AX137" s="74">
        <v>43965</v>
      </c>
      <c r="AY137" s="116">
        <v>5.3577214382103907E-4</v>
      </c>
      <c r="AZ137" s="116">
        <v>6.3313689583037642E-4</v>
      </c>
      <c r="BA137" s="116">
        <v>9.1908838067713845E-4</v>
      </c>
      <c r="BB137" s="116">
        <v>7.2064959614227461E-4</v>
      </c>
      <c r="BC137" s="116">
        <v>8.2278307251846291E-4</v>
      </c>
    </row>
    <row r="138" spans="2:55">
      <c r="B138" s="74">
        <v>43600</v>
      </c>
      <c r="C138" s="117">
        <v>0.15485299358012211</v>
      </c>
      <c r="D138" s="117">
        <v>2.972655303811637E-2</v>
      </c>
      <c r="E138" s="117">
        <v>0.47409777801010061</v>
      </c>
      <c r="F138" s="117">
        <v>3.6529910903804232E-2</v>
      </c>
      <c r="G138" s="117">
        <v>2.7788268769825149E-2</v>
      </c>
      <c r="H138" s="117">
        <v>1.853604582236831E-2</v>
      </c>
      <c r="I138" s="117">
        <v>1.9716397747160431E-2</v>
      </c>
      <c r="J138" s="117">
        <v>0.14298127496682941</v>
      </c>
      <c r="K138" s="79">
        <v>0.90422922283832663</v>
      </c>
      <c r="L138" s="79">
        <v>1.6274884797884051</v>
      </c>
      <c r="M138" s="79">
        <f t="shared" si="9"/>
        <v>2.5317177026267315</v>
      </c>
      <c r="N138" s="53"/>
      <c r="O138" s="74">
        <v>43966</v>
      </c>
      <c r="P138" s="116">
        <v>0.10378855808450931</v>
      </c>
      <c r="Q138" s="116">
        <v>8.993976846397645E-4</v>
      </c>
      <c r="R138" s="116">
        <v>0.17758808969673989</v>
      </c>
      <c r="S138" s="116">
        <v>4.7176848557342506E-3</v>
      </c>
      <c r="T138" s="116">
        <v>1.127364036018641E-2</v>
      </c>
      <c r="U138" s="116">
        <v>4.5335478175280398E-3</v>
      </c>
      <c r="V138" s="116">
        <v>3.6315023594137531E-3</v>
      </c>
      <c r="W138" s="116">
        <v>3.3432687680140939E-2</v>
      </c>
      <c r="X138" s="81">
        <v>0.33986510853889229</v>
      </c>
      <c r="Y138" s="81">
        <v>0.39418213791060602</v>
      </c>
      <c r="Z138" s="81">
        <f t="shared" si="10"/>
        <v>0.73404724644949826</v>
      </c>
      <c r="AQ138" s="103">
        <v>43600</v>
      </c>
      <c r="AR138" s="118">
        <v>4.7180669911328814E-3</v>
      </c>
      <c r="AS138" s="118">
        <v>6.9056354720699754E-3</v>
      </c>
      <c r="AT138" s="118">
        <v>4.880492842161137E-3</v>
      </c>
      <c r="AU138" s="118">
        <v>6.059373905027021E-3</v>
      </c>
      <c r="AV138" s="118">
        <v>7.5883444959158851E-3</v>
      </c>
      <c r="AW138" s="53"/>
      <c r="AX138" s="74">
        <v>43966</v>
      </c>
      <c r="AY138" s="116">
        <v>5.0125863218092878E-4</v>
      </c>
      <c r="AZ138" s="116">
        <v>6.3815182971940342E-4</v>
      </c>
      <c r="BA138" s="116">
        <v>9.6396276696998292E-4</v>
      </c>
      <c r="BB138" s="116">
        <v>6.7443060905323857E-4</v>
      </c>
      <c r="BC138" s="116">
        <v>8.0786163779438967E-4</v>
      </c>
    </row>
    <row r="139" spans="2:55">
      <c r="B139" s="74">
        <v>43601</v>
      </c>
      <c r="C139" s="117">
        <v>0.1574499913381685</v>
      </c>
      <c r="D139" s="117">
        <v>3.011236972763956E-2</v>
      </c>
      <c r="E139" s="117">
        <v>0.49592385967920383</v>
      </c>
      <c r="F139" s="117">
        <v>3.7237316798222057E-2</v>
      </c>
      <c r="G139" s="117">
        <v>2.852997782817969E-2</v>
      </c>
      <c r="H139" s="117">
        <v>1.8327989929203412E-2</v>
      </c>
      <c r="I139" s="117">
        <v>2.004058979936774E-2</v>
      </c>
      <c r="J139" s="117">
        <v>0.1461016116708708</v>
      </c>
      <c r="K139" s="79">
        <v>0.93372370677085559</v>
      </c>
      <c r="L139" s="79">
        <v>1.6733646433712219</v>
      </c>
      <c r="M139" s="79">
        <f t="shared" si="9"/>
        <v>2.6070883501420776</v>
      </c>
      <c r="N139" s="53"/>
      <c r="O139" s="74">
        <v>43967</v>
      </c>
      <c r="P139" s="116">
        <v>9.9199311829631251E-2</v>
      </c>
      <c r="Q139" s="116">
        <v>6.7298853368232643E-4</v>
      </c>
      <c r="R139" s="116">
        <v>0.1527612756658821</v>
      </c>
      <c r="S139" s="116">
        <v>2.6993820643217881E-3</v>
      </c>
      <c r="T139" s="116">
        <v>1.017021814805758E-2</v>
      </c>
      <c r="U139" s="116">
        <v>4.3223492619619882E-3</v>
      </c>
      <c r="V139" s="116">
        <v>2.6294403837475899E-3</v>
      </c>
      <c r="W139" s="116">
        <v>2.466858771662675E-2</v>
      </c>
      <c r="X139" s="81">
        <v>0.29712355360391141</v>
      </c>
      <c r="Y139" s="81">
        <v>0.38171365261365542</v>
      </c>
      <c r="Z139" s="81">
        <f t="shared" si="10"/>
        <v>0.67883720621756682</v>
      </c>
      <c r="AQ139" s="103">
        <v>43601</v>
      </c>
      <c r="AR139" s="118">
        <v>5.0051633436449224E-3</v>
      </c>
      <c r="AS139" s="118">
        <v>6.946399924675729E-3</v>
      </c>
      <c r="AT139" s="118">
        <v>5.0766280042964023E-3</v>
      </c>
      <c r="AU139" s="118">
        <v>6.1079430973484134E-3</v>
      </c>
      <c r="AV139" s="118">
        <v>7.6547385964896384E-3</v>
      </c>
      <c r="AW139" s="53"/>
      <c r="AX139" s="74">
        <v>43967</v>
      </c>
      <c r="AY139" s="116">
        <v>2.850818641018444E-4</v>
      </c>
      <c r="AZ139" s="116">
        <v>2.6290912434962053E-4</v>
      </c>
      <c r="BA139" s="116">
        <v>6.3894886106052103E-4</v>
      </c>
      <c r="BB139" s="116">
        <v>3.8256861552472761E-4</v>
      </c>
      <c r="BC139" s="116">
        <v>4.046289443331016E-4</v>
      </c>
    </row>
    <row r="140" spans="2:55">
      <c r="B140" s="74">
        <v>43602</v>
      </c>
      <c r="C140" s="117">
        <v>0.15346548505737809</v>
      </c>
      <c r="D140" s="117">
        <v>2.9822602572757161E-2</v>
      </c>
      <c r="E140" s="117">
        <v>0.50300134054615131</v>
      </c>
      <c r="F140" s="117">
        <v>3.7435197932471999E-2</v>
      </c>
      <c r="G140" s="117">
        <v>3.0032566147181559E-2</v>
      </c>
      <c r="H140" s="117">
        <v>1.8623738606733119E-2</v>
      </c>
      <c r="I140" s="117">
        <v>2.0284977651236259E-2</v>
      </c>
      <c r="J140" s="117">
        <v>0.14435421761669701</v>
      </c>
      <c r="K140" s="79">
        <v>0.93702012613060681</v>
      </c>
      <c r="L140" s="79">
        <v>1.7093639221187991</v>
      </c>
      <c r="M140" s="79">
        <f t="shared" si="9"/>
        <v>2.6463840482494057</v>
      </c>
      <c r="N140" s="53"/>
      <c r="O140" s="74">
        <v>43968</v>
      </c>
      <c r="P140" s="116">
        <v>0.109935708415053</v>
      </c>
      <c r="Q140" s="116">
        <v>6.6863355067570368E-4</v>
      </c>
      <c r="R140" s="116">
        <v>0.14824625764573821</v>
      </c>
      <c r="S140" s="116">
        <v>3.1910904528343852E-3</v>
      </c>
      <c r="T140" s="116">
        <v>1.021415315772309E-2</v>
      </c>
      <c r="U140" s="116">
        <v>4.4246863988967938E-3</v>
      </c>
      <c r="V140" s="116">
        <v>1.9780953377474828E-3</v>
      </c>
      <c r="W140" s="116">
        <v>2.7331232441182501E-2</v>
      </c>
      <c r="X140" s="81">
        <v>0.30598985739985118</v>
      </c>
      <c r="Y140" s="81">
        <v>0.37343500439397481</v>
      </c>
      <c r="Z140" s="81">
        <f t="shared" si="10"/>
        <v>0.679424861793826</v>
      </c>
      <c r="AQ140" s="103">
        <v>43602</v>
      </c>
      <c r="AR140" s="118">
        <v>4.8868388609132479E-3</v>
      </c>
      <c r="AS140" s="118">
        <v>6.9489619482354971E-3</v>
      </c>
      <c r="AT140" s="118">
        <v>4.8377316627262346E-3</v>
      </c>
      <c r="AU140" s="118">
        <v>6.1819907935193362E-3</v>
      </c>
      <c r="AV140" s="118">
        <v>8.1302810362269898E-3</v>
      </c>
      <c r="AW140" s="53"/>
      <c r="AX140" s="74">
        <v>43968</v>
      </c>
      <c r="AY140" s="116">
        <v>2.0821679739176899E-4</v>
      </c>
      <c r="AZ140" s="116">
        <v>2.8868412381331869E-4</v>
      </c>
      <c r="BA140" s="116">
        <v>7.6201760514140674E-4</v>
      </c>
      <c r="BB140" s="116">
        <v>4.2607382871239402E-4</v>
      </c>
      <c r="BC140" s="116">
        <v>6.6526207472102842E-4</v>
      </c>
    </row>
    <row r="141" spans="2:55">
      <c r="B141" s="74">
        <v>43603</v>
      </c>
      <c r="C141" s="117">
        <v>0.1542166836375938</v>
      </c>
      <c r="D141" s="117">
        <v>2.9314870043535151E-2</v>
      </c>
      <c r="E141" s="117">
        <v>0.41678071362846641</v>
      </c>
      <c r="F141" s="117">
        <v>2.7677278732831219E-2</v>
      </c>
      <c r="G141" s="117">
        <v>2.7604083572124599E-2</v>
      </c>
      <c r="H141" s="117">
        <v>1.8533462837841491E-2</v>
      </c>
      <c r="I141" s="117">
        <v>1.8095889342147582E-2</v>
      </c>
      <c r="J141" s="117">
        <v>0.1240857769225505</v>
      </c>
      <c r="K141" s="79">
        <v>0.81630875871709052</v>
      </c>
      <c r="L141" s="79">
        <v>1.7612001416481571</v>
      </c>
      <c r="M141" s="79">
        <f t="shared" si="9"/>
        <v>2.5775089003652476</v>
      </c>
      <c r="N141" s="53"/>
      <c r="O141" s="74">
        <v>43969</v>
      </c>
      <c r="P141" s="116">
        <v>0.1035226473772701</v>
      </c>
      <c r="Q141" s="116">
        <v>4.8509040810336792E-4</v>
      </c>
      <c r="R141" s="116">
        <v>0.15126248949580409</v>
      </c>
      <c r="S141" s="116">
        <v>4.7033179816787594E-3</v>
      </c>
      <c r="T141" s="116">
        <v>9.7710927972890459E-3</v>
      </c>
      <c r="U141" s="116">
        <v>4.2800818496478146E-3</v>
      </c>
      <c r="V141" s="116">
        <v>3.0830576741376508E-3</v>
      </c>
      <c r="W141" s="116">
        <v>3.2146431098905227E-2</v>
      </c>
      <c r="X141" s="81">
        <v>0.30925420868283598</v>
      </c>
      <c r="Y141" s="81">
        <v>0.34327685566317861</v>
      </c>
      <c r="Z141" s="81">
        <f t="shared" si="10"/>
        <v>0.6525310643460146</v>
      </c>
      <c r="AQ141" s="103">
        <v>43603</v>
      </c>
      <c r="AR141" s="118">
        <v>2.506046585109493E-3</v>
      </c>
      <c r="AS141" s="118">
        <v>5.4431826918862327E-3</v>
      </c>
      <c r="AT141" s="118">
        <v>2.967079329575309E-3</v>
      </c>
      <c r="AU141" s="118">
        <v>5.6197128275036331E-3</v>
      </c>
      <c r="AV141" s="118">
        <v>7.2899225424406964E-3</v>
      </c>
      <c r="AW141" s="53"/>
      <c r="AX141" s="74">
        <v>43969</v>
      </c>
      <c r="AY141" s="116">
        <v>5.4510394966613665E-4</v>
      </c>
      <c r="AZ141" s="116">
        <v>5.9428432562361048E-4</v>
      </c>
      <c r="BA141" s="116">
        <v>9.8754273403413089E-4</v>
      </c>
      <c r="BB141" s="116">
        <v>6.829923577887331E-4</v>
      </c>
      <c r="BC141" s="116">
        <v>6.4013190002172983E-4</v>
      </c>
    </row>
    <row r="142" spans="2:55">
      <c r="B142" s="74">
        <v>43604</v>
      </c>
      <c r="C142" s="117">
        <v>0.15420129244669431</v>
      </c>
      <c r="D142" s="117">
        <v>2.9104058707466018E-2</v>
      </c>
      <c r="E142" s="117">
        <v>0.42545023113323738</v>
      </c>
      <c r="F142" s="117">
        <v>3.0690341445614829E-2</v>
      </c>
      <c r="G142" s="117">
        <v>2.695149561549743E-2</v>
      </c>
      <c r="H142" s="117">
        <v>1.856422085262549E-2</v>
      </c>
      <c r="I142" s="117">
        <v>1.5094881242525549E-2</v>
      </c>
      <c r="J142" s="117">
        <v>0.13078086573006739</v>
      </c>
      <c r="K142" s="79">
        <v>0.83083738717372846</v>
      </c>
      <c r="L142" s="79">
        <v>1.753633278239827</v>
      </c>
      <c r="M142" s="79">
        <f t="shared" si="9"/>
        <v>2.5844706654135554</v>
      </c>
      <c r="N142" s="53"/>
      <c r="O142" s="74">
        <v>43970</v>
      </c>
      <c r="P142" s="116">
        <v>0.10014583640655959</v>
      </c>
      <c r="Q142" s="116">
        <v>6.7269226367550723E-4</v>
      </c>
      <c r="R142" s="116">
        <v>0.1604710110706507</v>
      </c>
      <c r="S142" s="116">
        <v>4.8895324699296389E-3</v>
      </c>
      <c r="T142" s="116">
        <v>9.6361599065749644E-3</v>
      </c>
      <c r="U142" s="116">
        <v>4.5116376907855353E-3</v>
      </c>
      <c r="V142" s="116">
        <v>3.4513588275412801E-3</v>
      </c>
      <c r="W142" s="116">
        <v>3.4031339262246288E-2</v>
      </c>
      <c r="X142" s="81">
        <v>0.31780956789796339</v>
      </c>
      <c r="Y142" s="81">
        <v>0.36580514836846623</v>
      </c>
      <c r="Z142" s="81">
        <f t="shared" si="10"/>
        <v>0.68361471626642967</v>
      </c>
      <c r="AQ142" s="103">
        <v>43604</v>
      </c>
      <c r="AR142" s="118">
        <v>3.42944338153999E-3</v>
      </c>
      <c r="AS142" s="118">
        <v>5.5978716647919176E-3</v>
      </c>
      <c r="AT142" s="118">
        <v>3.0915998330526551E-3</v>
      </c>
      <c r="AU142" s="118">
        <v>5.547052680540075E-3</v>
      </c>
      <c r="AV142" s="118">
        <v>7.8142785119057392E-3</v>
      </c>
      <c r="AX142" s="74">
        <v>43970</v>
      </c>
      <c r="AY142" s="116">
        <v>5.8915551234781961E-4</v>
      </c>
      <c r="AZ142" s="116">
        <v>7.0647580203064819E-4</v>
      </c>
      <c r="BA142" s="116">
        <v>1.006478121581467E-3</v>
      </c>
      <c r="BB142" s="116">
        <v>6.5586221642502949E-4</v>
      </c>
      <c r="BC142" s="116">
        <v>6.3092122678833215E-4</v>
      </c>
    </row>
    <row r="143" spans="2:55">
      <c r="B143" s="74">
        <v>43605</v>
      </c>
      <c r="C143" s="117">
        <v>0.15488140645589291</v>
      </c>
      <c r="D143" s="117">
        <v>2.9719924028747648E-2</v>
      </c>
      <c r="E143" s="117">
        <v>0.47628585662479628</v>
      </c>
      <c r="F143" s="117">
        <v>3.6113938795370067E-2</v>
      </c>
      <c r="G143" s="117">
        <v>2.929956241796728E-2</v>
      </c>
      <c r="H143" s="117">
        <v>1.85334735059722E-2</v>
      </c>
      <c r="I143" s="117">
        <v>1.8956797160332672E-2</v>
      </c>
      <c r="J143" s="117">
        <v>0.14014001885803229</v>
      </c>
      <c r="K143" s="79">
        <v>0.90393097784711129</v>
      </c>
      <c r="L143" s="79">
        <v>1.6824321943627081</v>
      </c>
      <c r="M143" s="79">
        <f t="shared" si="9"/>
        <v>2.5863631722098193</v>
      </c>
      <c r="N143" s="53"/>
      <c r="O143" s="74">
        <v>43971</v>
      </c>
      <c r="P143" s="116">
        <v>0.10545707259020939</v>
      </c>
      <c r="Q143" s="116">
        <v>5.060061767010038E-4</v>
      </c>
      <c r="R143" s="116">
        <v>0.17885111293468831</v>
      </c>
      <c r="S143" s="116">
        <v>5.4487443430910731E-3</v>
      </c>
      <c r="T143" s="116">
        <v>1.108823610848584E-2</v>
      </c>
      <c r="U143" s="116">
        <v>4.5712135974188099E-3</v>
      </c>
      <c r="V143" s="116">
        <v>3.8674235163652462E-3</v>
      </c>
      <c r="W143" s="116">
        <v>3.8075238130207148E-2</v>
      </c>
      <c r="X143" s="81">
        <v>0.34786504739716662</v>
      </c>
      <c r="Y143" s="81">
        <v>0.38695679603890298</v>
      </c>
      <c r="Z143" s="81">
        <f t="shared" si="10"/>
        <v>0.7348218434360696</v>
      </c>
      <c r="AQ143" s="103">
        <v>43605</v>
      </c>
      <c r="AR143" s="118">
        <v>4.8862702540097046E-3</v>
      </c>
      <c r="AS143" s="118">
        <v>6.687062652021649E-3</v>
      </c>
      <c r="AT143" s="118">
        <v>4.2333031595946646E-3</v>
      </c>
      <c r="AU143" s="118">
        <v>6.1269860576123377E-3</v>
      </c>
      <c r="AV143" s="118">
        <v>7.9000447585319405E-3</v>
      </c>
      <c r="AX143" s="74">
        <v>43971</v>
      </c>
      <c r="AY143" s="116">
        <v>5.9528302826502362E-4</v>
      </c>
      <c r="AZ143" s="116">
        <v>8.562385233251902E-4</v>
      </c>
      <c r="BA143" s="116">
        <v>1.3194552732437781E-3</v>
      </c>
      <c r="BB143" s="116">
        <v>6.5633455495487324E-4</v>
      </c>
      <c r="BC143" s="116">
        <v>5.8576011380938276E-4</v>
      </c>
    </row>
    <row r="144" spans="2:55">
      <c r="B144" s="74">
        <v>43606</v>
      </c>
      <c r="C144" s="117">
        <v>0.15639777729957041</v>
      </c>
      <c r="D144" s="117">
        <v>2.8638847411504909E-2</v>
      </c>
      <c r="E144" s="117">
        <v>0.48456979125774069</v>
      </c>
      <c r="F144" s="117">
        <v>3.3829269644210312E-2</v>
      </c>
      <c r="G144" s="117">
        <v>2.8077184185933069E-2</v>
      </c>
      <c r="H144" s="117">
        <v>1.8401241234773259E-2</v>
      </c>
      <c r="I144" s="117">
        <v>1.9976367429487461E-2</v>
      </c>
      <c r="J144" s="117">
        <v>0.1432016685537878</v>
      </c>
      <c r="K144" s="79">
        <v>0.91309214701700758</v>
      </c>
      <c r="L144" s="79">
        <v>1.6210292266340509</v>
      </c>
      <c r="M144" s="79">
        <f t="shared" si="9"/>
        <v>2.5341213736510584</v>
      </c>
      <c r="N144" s="53"/>
      <c r="O144" s="74">
        <v>43972</v>
      </c>
      <c r="P144" s="116">
        <v>0.10133582861655741</v>
      </c>
      <c r="Q144" s="116">
        <v>6.2282617429065411E-4</v>
      </c>
      <c r="R144" s="116">
        <v>0.19648995108574641</v>
      </c>
      <c r="S144" s="116">
        <v>5.1802270567442464E-3</v>
      </c>
      <c r="T144" s="116">
        <v>9.46546354200597E-3</v>
      </c>
      <c r="U144" s="116">
        <v>4.5417555589346128E-3</v>
      </c>
      <c r="V144" s="116">
        <v>3.7202753449676849E-3</v>
      </c>
      <c r="W144" s="116">
        <v>3.6578474224879892E-2</v>
      </c>
      <c r="X144" s="81">
        <v>0.35793480160412672</v>
      </c>
      <c r="Y144" s="81">
        <v>0.3991535474293888</v>
      </c>
      <c r="Z144" s="81">
        <f t="shared" si="10"/>
        <v>0.75708834903351552</v>
      </c>
      <c r="AQ144" s="103">
        <v>43606</v>
      </c>
      <c r="AR144" s="118">
        <v>4.6377213751917761E-3</v>
      </c>
      <c r="AS144" s="118">
        <v>6.6710679307251074E-3</v>
      </c>
      <c r="AT144" s="118">
        <v>4.6929163388563164E-3</v>
      </c>
      <c r="AU144" s="118">
        <v>4.1159865231425868E-3</v>
      </c>
      <c r="AV144" s="118">
        <v>7.5405544847706599E-3</v>
      </c>
      <c r="AX144" s="74">
        <v>43972</v>
      </c>
      <c r="AY144" s="116">
        <v>5.4024343131306701E-4</v>
      </c>
      <c r="AZ144" s="116">
        <v>5.8772425229002337E-4</v>
      </c>
      <c r="BA144" s="116">
        <v>1.197930587673747E-3</v>
      </c>
      <c r="BB144" s="116">
        <v>7.8912722088447535E-4</v>
      </c>
      <c r="BC144" s="116">
        <v>7.3204250086365418E-4</v>
      </c>
    </row>
    <row r="145" spans="2:55">
      <c r="B145" s="74">
        <v>43607</v>
      </c>
      <c r="C145" s="117">
        <v>0.15500369699265221</v>
      </c>
      <c r="D145" s="117">
        <v>2.9903135349333261E-2</v>
      </c>
      <c r="E145" s="117">
        <v>0.49335968653241757</v>
      </c>
      <c r="F145" s="117">
        <v>3.6621905589530032E-2</v>
      </c>
      <c r="G145" s="117">
        <v>2.9230377180332189E-2</v>
      </c>
      <c r="H145" s="117">
        <v>1.8657775622100432E-2</v>
      </c>
      <c r="I145" s="117">
        <v>1.9263659005887359E-2</v>
      </c>
      <c r="J145" s="117">
        <v>0.14451717843545109</v>
      </c>
      <c r="K145" s="79">
        <v>0.92655741470770414</v>
      </c>
      <c r="L145" s="79">
        <v>1.6467846723135351</v>
      </c>
      <c r="M145" s="79">
        <f t="shared" si="9"/>
        <v>2.5733420870212393</v>
      </c>
      <c r="N145" s="53"/>
      <c r="O145" s="74">
        <v>43973</v>
      </c>
      <c r="P145" s="116">
        <v>0.1094317287016796</v>
      </c>
      <c r="Q145" s="116">
        <v>1.1981515846370399E-3</v>
      </c>
      <c r="R145" s="116">
        <v>0.1987052772906284</v>
      </c>
      <c r="S145" s="116">
        <v>4.6999825904116624E-3</v>
      </c>
      <c r="T145" s="116">
        <v>1.1777792474785101E-2</v>
      </c>
      <c r="U145" s="116">
        <v>4.5355700405416708E-3</v>
      </c>
      <c r="V145" s="116">
        <v>4.1342877946029827E-3</v>
      </c>
      <c r="W145" s="116">
        <v>3.6250457715301422E-2</v>
      </c>
      <c r="X145" s="81">
        <v>0.37073324819258779</v>
      </c>
      <c r="Y145" s="81">
        <v>0.39506574655661453</v>
      </c>
      <c r="Z145" s="81">
        <f t="shared" si="10"/>
        <v>0.76579899474920232</v>
      </c>
      <c r="AQ145" s="103">
        <v>43607</v>
      </c>
      <c r="AR145" s="118">
        <v>4.8293617933973789E-3</v>
      </c>
      <c r="AS145" s="118">
        <v>6.7397554919415631E-3</v>
      </c>
      <c r="AT145" s="118">
        <v>4.9855517278970659E-3</v>
      </c>
      <c r="AU145" s="118">
        <v>5.9514145808490558E-3</v>
      </c>
      <c r="AV145" s="118">
        <v>7.6721755631997124E-3</v>
      </c>
      <c r="AX145" s="74">
        <v>43973</v>
      </c>
      <c r="AY145" s="116">
        <v>5.5056211278173056E-4</v>
      </c>
      <c r="AZ145" s="116">
        <v>4.0801774530771479E-4</v>
      </c>
      <c r="BA145" s="116">
        <v>9.1698274879563595E-4</v>
      </c>
      <c r="BB145" s="116">
        <v>6.7893439293559169E-4</v>
      </c>
      <c r="BC145" s="116">
        <v>7.4437686371133546E-4</v>
      </c>
    </row>
    <row r="146" spans="2:55">
      <c r="B146" s="74">
        <v>43608</v>
      </c>
      <c r="C146" s="117">
        <v>0.15669375111358719</v>
      </c>
      <c r="D146" s="117">
        <v>3.005679551320135E-2</v>
      </c>
      <c r="E146" s="117">
        <v>0.49279521768893769</v>
      </c>
      <c r="F146" s="117">
        <v>3.6844474255607933E-2</v>
      </c>
      <c r="G146" s="117">
        <v>2.8683211961339859E-2</v>
      </c>
      <c r="H146" s="117">
        <v>1.8532093912037681E-2</v>
      </c>
      <c r="I146" s="117">
        <v>1.9140542517554229E-2</v>
      </c>
      <c r="J146" s="117">
        <v>0.14582466371097491</v>
      </c>
      <c r="K146" s="79">
        <v>0.9285707506732408</v>
      </c>
      <c r="L146" s="79">
        <v>1.708406223789293</v>
      </c>
      <c r="M146" s="79">
        <f t="shared" si="9"/>
        <v>2.6369769744625335</v>
      </c>
      <c r="N146" s="53"/>
      <c r="O146" s="74">
        <v>43974</v>
      </c>
      <c r="P146" s="116">
        <v>0.10005676805180019</v>
      </c>
      <c r="Q146" s="116">
        <v>9.4975604191060959E-4</v>
      </c>
      <c r="R146" s="116">
        <v>0.1649180696637752</v>
      </c>
      <c r="S146" s="116">
        <v>2.568284804710354E-3</v>
      </c>
      <c r="T146" s="116">
        <v>1.239274137198426E-2</v>
      </c>
      <c r="U146" s="116">
        <v>4.3234125614830176E-3</v>
      </c>
      <c r="V146" s="116">
        <v>2.5579533833374828E-3</v>
      </c>
      <c r="W146" s="116">
        <v>2.4961395531796021E-2</v>
      </c>
      <c r="X146" s="81">
        <v>0.31272838141079717</v>
      </c>
      <c r="Y146" s="81">
        <v>0.37759814336392572</v>
      </c>
      <c r="Z146" s="81">
        <f t="shared" si="10"/>
        <v>0.69032652477472289</v>
      </c>
      <c r="AQ146" s="103">
        <v>43608</v>
      </c>
      <c r="AR146" s="118">
        <v>4.4891342383494076E-3</v>
      </c>
      <c r="AS146" s="118">
        <v>6.93913097450742E-3</v>
      </c>
      <c r="AT146" s="118">
        <v>5.2290177104762159E-3</v>
      </c>
      <c r="AU146" s="118">
        <v>6.086260601987613E-3</v>
      </c>
      <c r="AV146" s="118">
        <v>7.6918397728833804E-3</v>
      </c>
      <c r="AX146" s="74">
        <v>43974</v>
      </c>
      <c r="AY146" s="116">
        <v>3.0142916499804E-4</v>
      </c>
      <c r="AZ146" s="116">
        <v>2.8027808054887921E-4</v>
      </c>
      <c r="BA146" s="116">
        <v>4.9471790601797775E-4</v>
      </c>
      <c r="BB146" s="116">
        <v>4.3886051515914262E-4</v>
      </c>
      <c r="BC146" s="116">
        <v>2.5018235390919589E-4</v>
      </c>
    </row>
    <row r="147" spans="2:55">
      <c r="B147" s="74">
        <v>43609</v>
      </c>
      <c r="C147" s="117">
        <v>0.15767098682059119</v>
      </c>
      <c r="D147" s="117">
        <v>3.0244335427371049E-2</v>
      </c>
      <c r="E147" s="117">
        <v>0.51474663269330545</v>
      </c>
      <c r="F147" s="117">
        <v>3.834702054329113E-2</v>
      </c>
      <c r="G147" s="117">
        <v>3.113521734765895E-2</v>
      </c>
      <c r="H147" s="117">
        <v>1.8831623500701399E-2</v>
      </c>
      <c r="I147" s="117">
        <v>2.0084879931475931E-2</v>
      </c>
      <c r="J147" s="117">
        <v>0.14591892484444971</v>
      </c>
      <c r="K147" s="79">
        <v>0.95697962110884482</v>
      </c>
      <c r="L147" s="79">
        <v>1.757640730450148</v>
      </c>
      <c r="M147" s="79">
        <f t="shared" si="9"/>
        <v>2.7146203515589926</v>
      </c>
      <c r="N147" s="53"/>
      <c r="O147" s="74">
        <v>43975</v>
      </c>
      <c r="P147" s="116">
        <v>0.1140637861203966</v>
      </c>
      <c r="Q147" s="116">
        <v>7.694876663214672E-4</v>
      </c>
      <c r="R147" s="116">
        <v>0.1438864795673942</v>
      </c>
      <c r="S147" s="116">
        <v>3.556053629233421E-3</v>
      </c>
      <c r="T147" s="116">
        <v>1.122694065813575E-2</v>
      </c>
      <c r="U147" s="116">
        <v>4.3255321684877749E-3</v>
      </c>
      <c r="V147" s="116">
        <v>2.214447982536566E-3</v>
      </c>
      <c r="W147" s="116">
        <v>2.6747452815527841E-2</v>
      </c>
      <c r="X147" s="81">
        <v>0.3067901806080337</v>
      </c>
      <c r="Y147" s="81">
        <v>0.3700064961265685</v>
      </c>
      <c r="Z147" s="81">
        <f t="shared" si="10"/>
        <v>0.6767966767346022</v>
      </c>
      <c r="AQ147" s="103">
        <v>43609</v>
      </c>
      <c r="AR147" s="118">
        <v>5.0738802507657487E-3</v>
      </c>
      <c r="AS147" s="118">
        <v>7.3350512990729162E-3</v>
      </c>
      <c r="AT147" s="118">
        <v>4.8680358022185821E-3</v>
      </c>
      <c r="AU147" s="118">
        <v>6.2043140033232174E-3</v>
      </c>
      <c r="AV147" s="118">
        <v>8.0678553267603571E-3</v>
      </c>
      <c r="AX147" s="74">
        <v>43975</v>
      </c>
      <c r="AY147" s="116">
        <v>2.2827079977507029E-4</v>
      </c>
      <c r="AZ147" s="116">
        <v>4.5140264367454151E-4</v>
      </c>
      <c r="BA147" s="116">
        <v>9.490890791503966E-4</v>
      </c>
      <c r="BB147" s="116">
        <v>4.7412419492399532E-4</v>
      </c>
      <c r="BC147" s="116">
        <v>5.7116601912583125E-4</v>
      </c>
    </row>
    <row r="148" spans="2:55">
      <c r="B148" s="74">
        <v>43610</v>
      </c>
      <c r="C148" s="117">
        <v>0.15289029545459601</v>
      </c>
      <c r="D148" s="117">
        <v>2.967083624645309E-2</v>
      </c>
      <c r="E148" s="117">
        <v>0.43105900098257072</v>
      </c>
      <c r="F148" s="117">
        <v>2.8676783002786841E-2</v>
      </c>
      <c r="G148" s="117">
        <v>2.8489415546841441E-2</v>
      </c>
      <c r="H148" s="117">
        <v>1.8801365887775801E-2</v>
      </c>
      <c r="I148" s="117">
        <v>1.833357762453058E-2</v>
      </c>
      <c r="J148" s="117">
        <v>0.1254629895218333</v>
      </c>
      <c r="K148" s="79">
        <v>0.83338426426738799</v>
      </c>
      <c r="L148" s="79">
        <v>1.786299119189265</v>
      </c>
      <c r="M148" s="79">
        <f t="shared" si="9"/>
        <v>2.6196833834566529</v>
      </c>
      <c r="N148" s="53"/>
      <c r="O148" s="74">
        <v>43976</v>
      </c>
      <c r="P148" s="116">
        <v>0.1089833891731134</v>
      </c>
      <c r="Q148" s="116">
        <v>5.2990102484236599E-3</v>
      </c>
      <c r="R148" s="116">
        <v>0.1511598230768626</v>
      </c>
      <c r="S148" s="116">
        <v>5.062517593015842E-3</v>
      </c>
      <c r="T148" s="116">
        <v>1.151142000007698E-2</v>
      </c>
      <c r="U148" s="116">
        <v>4.4008679761627879E-3</v>
      </c>
      <c r="V148" s="116">
        <v>3.4803509659605139E-3</v>
      </c>
      <c r="W148" s="116">
        <v>3.43075194922038E-2</v>
      </c>
      <c r="X148" s="81">
        <v>0.32420489852581952</v>
      </c>
      <c r="Y148" s="81">
        <v>0.33517288864055711</v>
      </c>
      <c r="Z148" s="81">
        <f t="shared" si="10"/>
        <v>0.65937778716637663</v>
      </c>
      <c r="AQ148" s="103">
        <v>43610</v>
      </c>
      <c r="AR148" s="118">
        <v>2.767354601989121E-3</v>
      </c>
      <c r="AS148" s="118">
        <v>5.9853808376999773E-3</v>
      </c>
      <c r="AT148" s="118">
        <v>2.86637685361681E-3</v>
      </c>
      <c r="AU148" s="118">
        <v>5.697080977974789E-3</v>
      </c>
      <c r="AV148" s="118">
        <v>7.3875759263339032E-3</v>
      </c>
      <c r="AX148" s="74">
        <v>43976</v>
      </c>
      <c r="AY148" s="116">
        <v>4.7138999612856099E-4</v>
      </c>
      <c r="AZ148" s="116">
        <v>8.3313498148925318E-4</v>
      </c>
      <c r="BA148" s="116">
        <v>9.4194118314518593E-4</v>
      </c>
      <c r="BB148" s="116">
        <v>6.7885875728868647E-4</v>
      </c>
      <c r="BC148" s="116">
        <v>7.0722772642274774E-4</v>
      </c>
    </row>
    <row r="149" spans="2:55">
      <c r="B149" s="74">
        <v>43611</v>
      </c>
      <c r="C149" s="117">
        <v>0.15024999811442519</v>
      </c>
      <c r="D149" s="117">
        <v>2.9535590626606569E-2</v>
      </c>
      <c r="E149" s="117">
        <v>0.35444027743282552</v>
      </c>
      <c r="F149" s="117">
        <v>3.1473614923491593E-2</v>
      </c>
      <c r="G149" s="117">
        <v>2.7961146680594941E-2</v>
      </c>
      <c r="H149" s="117">
        <v>1.8490657091760659E-2</v>
      </c>
      <c r="I149" s="117">
        <v>1.534971166847353E-2</v>
      </c>
      <c r="J149" s="117">
        <v>0.13342450227021119</v>
      </c>
      <c r="K149" s="79">
        <v>0.760925498808389</v>
      </c>
      <c r="L149" s="79">
        <v>1.778428898056688</v>
      </c>
      <c r="M149" s="79">
        <f t="shared" si="9"/>
        <v>2.5393543968650771</v>
      </c>
      <c r="N149" s="53"/>
      <c r="O149" s="74">
        <v>43977</v>
      </c>
      <c r="P149" s="116">
        <v>0.1049376263088373</v>
      </c>
      <c r="Q149" s="116">
        <v>5.3294585627888394E-3</v>
      </c>
      <c r="R149" s="116">
        <v>0.15979740450157959</v>
      </c>
      <c r="S149" s="116">
        <v>5.2301362545822466E-3</v>
      </c>
      <c r="T149" s="116">
        <v>1.0450078420784581E-2</v>
      </c>
      <c r="U149" s="116">
        <v>4.414370404620358E-3</v>
      </c>
      <c r="V149" s="116">
        <v>3.9207433200457442E-3</v>
      </c>
      <c r="W149" s="116">
        <v>3.6561526311249988E-2</v>
      </c>
      <c r="X149" s="81">
        <v>0.33064134408448859</v>
      </c>
      <c r="Y149" s="81">
        <v>0.35370344582486152</v>
      </c>
      <c r="Z149" s="81">
        <f t="shared" si="10"/>
        <v>0.6843447899093501</v>
      </c>
      <c r="AQ149" s="103">
        <v>43611</v>
      </c>
      <c r="AR149" s="118">
        <v>3.3932215760592078E-3</v>
      </c>
      <c r="AS149" s="118">
        <v>5.880700663353465E-3</v>
      </c>
      <c r="AT149" s="118">
        <v>3.4328174636263872E-3</v>
      </c>
      <c r="AU149" s="118">
        <v>5.6755040439076497E-3</v>
      </c>
      <c r="AV149" s="118">
        <v>7.9163649182474958E-3</v>
      </c>
      <c r="AX149" s="74">
        <v>43977</v>
      </c>
      <c r="AY149" s="116">
        <v>6.1299369320025289E-4</v>
      </c>
      <c r="AZ149" s="116">
        <v>7.6375357931669806E-4</v>
      </c>
      <c r="BA149" s="116">
        <v>1.1326781491597E-3</v>
      </c>
      <c r="BB149" s="116">
        <v>7.5326772124447122E-4</v>
      </c>
      <c r="BC149" s="116">
        <v>6.8528411175028284E-4</v>
      </c>
    </row>
    <row r="150" spans="2:55">
      <c r="B150" s="74">
        <v>43612</v>
      </c>
      <c r="C150" s="117">
        <v>0.15180853152597329</v>
      </c>
      <c r="D150" s="117">
        <v>2.9875200128133349E-2</v>
      </c>
      <c r="E150" s="117">
        <v>0.41899882215333439</v>
      </c>
      <c r="F150" s="117">
        <v>3.6820950897526711E-2</v>
      </c>
      <c r="G150" s="117">
        <v>3.1295769326700022E-2</v>
      </c>
      <c r="H150" s="117">
        <v>1.82845982168231E-2</v>
      </c>
      <c r="I150" s="117">
        <v>2.001828486929225E-2</v>
      </c>
      <c r="J150" s="117">
        <v>0.14467393498544459</v>
      </c>
      <c r="K150" s="79">
        <v>0.85177609210322769</v>
      </c>
      <c r="L150" s="79">
        <v>1.6911795347514831</v>
      </c>
      <c r="M150" s="79">
        <f t="shared" si="9"/>
        <v>2.5429556268547109</v>
      </c>
      <c r="N150" s="53"/>
      <c r="O150" s="74">
        <v>43978</v>
      </c>
      <c r="P150" s="116">
        <v>0.10868943669608259</v>
      </c>
      <c r="Q150" s="116">
        <v>5.8408209279107804E-3</v>
      </c>
      <c r="R150" s="116">
        <v>0.1844778700806512</v>
      </c>
      <c r="S150" s="116">
        <v>5.6173165757499961E-3</v>
      </c>
      <c r="T150" s="116">
        <v>1.15184171871539E-2</v>
      </c>
      <c r="U150" s="116">
        <v>4.5630045177460681E-3</v>
      </c>
      <c r="V150" s="116">
        <v>4.0080211711945547E-3</v>
      </c>
      <c r="W150" s="116">
        <v>3.7872682610395107E-2</v>
      </c>
      <c r="X150" s="81">
        <v>0.36258756976688411</v>
      </c>
      <c r="Y150" s="81">
        <v>0.37957239140836019</v>
      </c>
      <c r="Z150" s="81">
        <f t="shared" si="10"/>
        <v>0.7421599611752443</v>
      </c>
      <c r="AQ150" s="103">
        <v>43612</v>
      </c>
      <c r="AR150" s="118">
        <v>4.3007916657936537E-3</v>
      </c>
      <c r="AS150" s="118">
        <v>6.9797144490063839E-3</v>
      </c>
      <c r="AT150" s="118">
        <v>5.0425085614605363E-3</v>
      </c>
      <c r="AU150" s="118">
        <v>6.1322736660129086E-3</v>
      </c>
      <c r="AV150" s="118">
        <v>8.0200071549875775E-3</v>
      </c>
      <c r="AX150" s="74">
        <v>43978</v>
      </c>
      <c r="AY150" s="116">
        <v>7.488764224470025E-4</v>
      </c>
      <c r="AZ150" s="116">
        <v>8.1549908185070733E-4</v>
      </c>
      <c r="BA150" s="116">
        <v>1.2866208217197179E-3</v>
      </c>
      <c r="BB150" s="116">
        <v>7.0451077850269665E-4</v>
      </c>
      <c r="BC150" s="116">
        <v>6.2142706346647798E-4</v>
      </c>
    </row>
    <row r="151" spans="2:55">
      <c r="B151" s="74">
        <v>43613</v>
      </c>
      <c r="C151" s="117">
        <v>0.15377623265688781</v>
      </c>
      <c r="D151" s="117">
        <v>2.8949014534454521E-2</v>
      </c>
      <c r="E151" s="117">
        <v>0.46191677601367692</v>
      </c>
      <c r="F151" s="117">
        <v>3.6388843801231828E-2</v>
      </c>
      <c r="G151" s="117">
        <v>2.875985188000597E-2</v>
      </c>
      <c r="H151" s="117">
        <v>1.8634767660613019E-2</v>
      </c>
      <c r="I151" s="117">
        <v>1.9809811378314789E-2</v>
      </c>
      <c r="J151" s="117">
        <v>0.14597593902448189</v>
      </c>
      <c r="K151" s="79">
        <v>0.89421123694966653</v>
      </c>
      <c r="L151" s="79">
        <v>1.6679750500027211</v>
      </c>
      <c r="M151" s="79">
        <f t="shared" si="9"/>
        <v>2.5621862869523877</v>
      </c>
      <c r="N151" s="53"/>
      <c r="O151" s="74">
        <v>43979</v>
      </c>
      <c r="P151" s="116">
        <v>0.10844983555309209</v>
      </c>
      <c r="Q151" s="116">
        <v>6.2354742351161179E-3</v>
      </c>
      <c r="R151" s="116">
        <v>0.1930949217119543</v>
      </c>
      <c r="S151" s="116">
        <v>6.4022917997107187E-3</v>
      </c>
      <c r="T151" s="116">
        <v>1.2043485597604041E-2</v>
      </c>
      <c r="U151" s="116">
        <v>4.4781683578981697E-3</v>
      </c>
      <c r="V151" s="116">
        <v>3.786758972120159E-3</v>
      </c>
      <c r="W151" s="116">
        <v>3.7789476789736397E-2</v>
      </c>
      <c r="X151" s="81">
        <v>0.37228041301723208</v>
      </c>
      <c r="Y151" s="81">
        <v>0.38243903131466239</v>
      </c>
      <c r="Z151" s="81">
        <f t="shared" si="10"/>
        <v>0.75471944433189453</v>
      </c>
      <c r="AQ151" s="103">
        <v>43613</v>
      </c>
      <c r="AR151" s="118">
        <v>4.6921969580821258E-3</v>
      </c>
      <c r="AS151" s="118">
        <v>6.6669915803721884E-3</v>
      </c>
      <c r="AT151" s="118">
        <v>4.9552904299038697E-3</v>
      </c>
      <c r="AU151" s="118">
        <v>6.0573860528708992E-3</v>
      </c>
      <c r="AV151" s="118">
        <v>7.7624056843597876E-3</v>
      </c>
      <c r="AX151" s="74">
        <v>43979</v>
      </c>
      <c r="AY151" s="116">
        <v>6.6754282609958698E-4</v>
      </c>
      <c r="AZ151" s="116">
        <v>1.007143429727846E-3</v>
      </c>
      <c r="BA151" s="116">
        <v>1.4687814563265819E-3</v>
      </c>
      <c r="BB151" s="116">
        <v>7.3731428196683734E-4</v>
      </c>
      <c r="BC151" s="116">
        <v>9.3996911505616818E-4</v>
      </c>
    </row>
    <row r="152" spans="2:55">
      <c r="B152" s="74">
        <v>43614</v>
      </c>
      <c r="C152" s="117">
        <v>0.15487515808961461</v>
      </c>
      <c r="D152" s="117">
        <v>3.0288961155278019E-2</v>
      </c>
      <c r="E152" s="117">
        <v>0.46117301499736651</v>
      </c>
      <c r="F152" s="117">
        <v>3.7569818812838322E-2</v>
      </c>
      <c r="G152" s="117">
        <v>3.00829516487706E-2</v>
      </c>
      <c r="H152" s="117">
        <v>1.8431422350853859E-2</v>
      </c>
      <c r="I152" s="117">
        <v>2.04559335078289E-2</v>
      </c>
      <c r="J152" s="117">
        <v>0.14418406321884711</v>
      </c>
      <c r="K152" s="79">
        <v>0.89706132378139802</v>
      </c>
      <c r="L152" s="79">
        <v>1.674394020376899</v>
      </c>
      <c r="M152" s="79">
        <f t="shared" si="9"/>
        <v>2.5714553441582968</v>
      </c>
      <c r="N152" s="53"/>
      <c r="O152" s="74">
        <v>43980</v>
      </c>
      <c r="P152" s="116">
        <v>0.11692888398499419</v>
      </c>
      <c r="Q152" s="116">
        <v>6.5319824533611364E-3</v>
      </c>
      <c r="R152" s="116">
        <v>0.19655401024940089</v>
      </c>
      <c r="S152" s="116">
        <v>6.5458734697021051E-3</v>
      </c>
      <c r="T152" s="116">
        <v>1.372490828369469E-2</v>
      </c>
      <c r="U152" s="116">
        <v>4.5659716043309406E-3</v>
      </c>
      <c r="V152" s="116">
        <v>4.470522500731865E-3</v>
      </c>
      <c r="W152" s="116">
        <v>3.8682206852721397E-2</v>
      </c>
      <c r="X152" s="81">
        <v>0.38800435939893729</v>
      </c>
      <c r="Y152" s="81">
        <v>0.38149273472778039</v>
      </c>
      <c r="Z152" s="81">
        <f t="shared" si="10"/>
        <v>0.76949709412671763</v>
      </c>
      <c r="AQ152" s="103">
        <v>43614</v>
      </c>
      <c r="AR152" s="118">
        <v>4.7078513547440934E-3</v>
      </c>
      <c r="AS152" s="118">
        <v>7.3129257582372964E-3</v>
      </c>
      <c r="AT152" s="118">
        <v>5.0066667687147523E-3</v>
      </c>
      <c r="AU152" s="118">
        <v>6.0381684624488171E-3</v>
      </c>
      <c r="AV152" s="118">
        <v>7.9375222621076904E-3</v>
      </c>
      <c r="AX152" s="74">
        <v>43980</v>
      </c>
      <c r="AY152" s="116">
        <v>8.0774323182956171E-4</v>
      </c>
      <c r="AZ152" s="116">
        <v>1.0667140037004261E-3</v>
      </c>
      <c r="BA152" s="116">
        <v>1.6571291467093281E-3</v>
      </c>
      <c r="BB152" s="116">
        <v>5.8354325633810033E-4</v>
      </c>
      <c r="BC152" s="116">
        <v>8.9018212333456066E-4</v>
      </c>
    </row>
    <row r="153" spans="2:55">
      <c r="B153" s="74">
        <v>43615</v>
      </c>
      <c r="C153" s="117">
        <v>0.1546081739489775</v>
      </c>
      <c r="D153" s="117">
        <v>3.0390814361800619E-2</v>
      </c>
      <c r="E153" s="117">
        <v>0.49310339290606547</v>
      </c>
      <c r="F153" s="117">
        <v>3.2901508081430671E-2</v>
      </c>
      <c r="G153" s="117">
        <v>2.9690103335856869E-2</v>
      </c>
      <c r="H153" s="117">
        <v>1.8554451011103281E-2</v>
      </c>
      <c r="I153" s="117">
        <v>1.9821205631298619E-2</v>
      </c>
      <c r="J153" s="117">
        <v>0.14922199776258879</v>
      </c>
      <c r="K153" s="79">
        <v>0.92829164703912193</v>
      </c>
      <c r="L153" s="79">
        <v>1.725305309322805</v>
      </c>
      <c r="M153" s="79">
        <f t="shared" si="9"/>
        <v>2.6535969563619268</v>
      </c>
      <c r="N153" s="53"/>
      <c r="O153" s="74">
        <v>43981</v>
      </c>
      <c r="P153" s="116">
        <v>0.1072122216882531</v>
      </c>
      <c r="Q153" s="116">
        <v>6.3840666066735368E-3</v>
      </c>
      <c r="R153" s="116">
        <v>0.16882370440826699</v>
      </c>
      <c r="S153" s="116">
        <v>3.9935885766267543E-3</v>
      </c>
      <c r="T153" s="116">
        <v>1.4080049659847899E-2</v>
      </c>
      <c r="U153" s="116">
        <v>4.3287585541107237E-3</v>
      </c>
      <c r="V153" s="116">
        <v>2.6903147315650699E-3</v>
      </c>
      <c r="W153" s="116">
        <v>2.8006057458364111E-2</v>
      </c>
      <c r="X153" s="81">
        <v>0.33551876168370831</v>
      </c>
      <c r="Y153" s="81">
        <v>0.36338970760648681</v>
      </c>
      <c r="Z153" s="81">
        <f t="shared" si="10"/>
        <v>0.69890846929019512</v>
      </c>
      <c r="AQ153" s="103">
        <v>43615</v>
      </c>
      <c r="AR153" s="118">
        <v>4.9201837658935004E-3</v>
      </c>
      <c r="AS153" s="118">
        <v>5.3620742763142524E-3</v>
      </c>
      <c r="AT153" s="118">
        <v>3.6814941908528591E-3</v>
      </c>
      <c r="AU153" s="118">
        <v>6.1916885318445856E-3</v>
      </c>
      <c r="AV153" s="118">
        <v>7.8738578375678412E-3</v>
      </c>
      <c r="AX153" s="74">
        <v>43981</v>
      </c>
      <c r="AY153" s="116">
        <v>4.3052596238235801E-4</v>
      </c>
      <c r="AZ153" s="116">
        <v>3.7020533483664151E-4</v>
      </c>
      <c r="BA153" s="116">
        <v>1.3106212416679761E-3</v>
      </c>
      <c r="BB153" s="116">
        <v>4.2368848109552228E-4</v>
      </c>
      <c r="BC153" s="116">
        <v>3.4545641277037919E-4</v>
      </c>
    </row>
    <row r="154" spans="2:55">
      <c r="B154" s="74">
        <v>43616</v>
      </c>
      <c r="C154" s="117">
        <v>0.1566817390275147</v>
      </c>
      <c r="D154" s="117">
        <v>3.068583629199249E-2</v>
      </c>
      <c r="E154" s="117">
        <v>0.50425999335364491</v>
      </c>
      <c r="F154" s="117">
        <v>3.4112705187058598E-2</v>
      </c>
      <c r="G154" s="117">
        <v>3.1594334020094428E-2</v>
      </c>
      <c r="H154" s="117">
        <v>1.877209275420787E-2</v>
      </c>
      <c r="I154" s="117">
        <v>2.062285711511487E-2</v>
      </c>
      <c r="J154" s="117">
        <v>0.15068878878999009</v>
      </c>
      <c r="K154" s="79">
        <v>0.94741834653961821</v>
      </c>
      <c r="L154" s="79">
        <v>1.7787224242254349</v>
      </c>
      <c r="M154" s="79">
        <f t="shared" si="9"/>
        <v>2.7261407707650531</v>
      </c>
      <c r="N154" s="53"/>
      <c r="O154" s="74">
        <v>43982</v>
      </c>
      <c r="P154" s="116">
        <v>0.11701353118715729</v>
      </c>
      <c r="Q154" s="116">
        <v>6.0884385482327724E-3</v>
      </c>
      <c r="R154" s="116">
        <v>0.1598228289808846</v>
      </c>
      <c r="S154" s="116">
        <v>3.7451271151042768E-3</v>
      </c>
      <c r="T154" s="116">
        <v>1.3578810797144261E-2</v>
      </c>
      <c r="U154" s="116">
        <v>4.567765694383461E-3</v>
      </c>
      <c r="V154" s="116">
        <v>2.248199772014783E-3</v>
      </c>
      <c r="W154" s="116">
        <v>3.1010584936568299E-2</v>
      </c>
      <c r="X154" s="81">
        <v>0.3380752870314897</v>
      </c>
      <c r="Y154" s="81">
        <v>0.34948253206628271</v>
      </c>
      <c r="Z154" s="81">
        <f t="shared" si="10"/>
        <v>0.68755781909777247</v>
      </c>
      <c r="AQ154" s="103">
        <v>43616</v>
      </c>
      <c r="AR154" s="118">
        <v>4.8351343533452971E-3</v>
      </c>
      <c r="AS154" s="118">
        <v>5.0113787105833026E-3</v>
      </c>
      <c r="AT154" s="118">
        <v>3.6937009015990188E-3</v>
      </c>
      <c r="AU154" s="118">
        <v>6.4942880021153556E-3</v>
      </c>
      <c r="AV154" s="118">
        <v>8.3795893472076461E-3</v>
      </c>
      <c r="AX154" s="74">
        <v>43982</v>
      </c>
      <c r="AY154" s="116">
        <v>2.7385102026086263E-4</v>
      </c>
      <c r="AZ154" s="116">
        <v>3.3824594682051613E-4</v>
      </c>
      <c r="BA154" s="116">
        <v>1.0545671453953799E-3</v>
      </c>
      <c r="BB154" s="116">
        <v>4.5452210513262159E-4</v>
      </c>
      <c r="BC154" s="116">
        <v>5.6914009937930068E-4</v>
      </c>
    </row>
    <row r="155" spans="2:55">
      <c r="B155" s="74">
        <v>43617</v>
      </c>
      <c r="C155" s="117">
        <v>0.1556746167706077</v>
      </c>
      <c r="D155" s="117">
        <v>2.996530190341453E-2</v>
      </c>
      <c r="E155" s="117">
        <v>0.43337426130491269</v>
      </c>
      <c r="F155" s="117">
        <v>2.897900415073533E-2</v>
      </c>
      <c r="G155" s="117">
        <v>2.987596112565059E-2</v>
      </c>
      <c r="H155" s="117">
        <v>1.86228835446005E-2</v>
      </c>
      <c r="I155" s="117">
        <v>1.8568319818877181E-2</v>
      </c>
      <c r="J155" s="117">
        <v>0.1312646217812071</v>
      </c>
      <c r="K155" s="79">
        <v>0.84632497040000521</v>
      </c>
      <c r="L155" s="79">
        <v>1.8367521324224281</v>
      </c>
      <c r="M155" s="79">
        <f t="shared" si="9"/>
        <v>2.6830771028224332</v>
      </c>
      <c r="N155" s="53"/>
      <c r="O155" s="74">
        <v>43983</v>
      </c>
      <c r="P155" s="116">
        <v>0.11285000301012441</v>
      </c>
      <c r="Q155" s="116">
        <v>8.0824235662220831E-3</v>
      </c>
      <c r="R155" s="116">
        <v>0.18156295116259891</v>
      </c>
      <c r="S155" s="116">
        <v>6.4078552706454328E-3</v>
      </c>
      <c r="T155" s="116">
        <v>1.9343609126350442E-2</v>
      </c>
      <c r="U155" s="116">
        <v>5.1210579139419846E-3</v>
      </c>
      <c r="V155" s="116">
        <v>3.5139100495081431E-3</v>
      </c>
      <c r="W155" s="116">
        <v>4.4644833977569208E-2</v>
      </c>
      <c r="X155" s="81">
        <v>0.38152664407696057</v>
      </c>
      <c r="Y155" s="81">
        <v>0.32999360062695199</v>
      </c>
      <c r="Z155" s="81">
        <f t="shared" si="10"/>
        <v>0.71152024470391262</v>
      </c>
      <c r="AQ155" s="103">
        <v>43617</v>
      </c>
      <c r="AR155" s="118">
        <v>2.605178948591697E-3</v>
      </c>
      <c r="AS155" s="118">
        <v>5.8718891528940689E-3</v>
      </c>
      <c r="AT155" s="118">
        <v>2.63401659980306E-3</v>
      </c>
      <c r="AU155" s="118">
        <v>6.2733590307501516E-3</v>
      </c>
      <c r="AV155" s="118">
        <v>7.5628715035178226E-3</v>
      </c>
      <c r="AX155" s="74">
        <v>43983</v>
      </c>
      <c r="AY155" s="116">
        <v>7.6044414444951126E-4</v>
      </c>
      <c r="AZ155" s="116">
        <v>7.132430350907206E-4</v>
      </c>
      <c r="BA155" s="116">
        <v>1.841748397315884E-3</v>
      </c>
      <c r="BB155" s="116">
        <v>4.8358051119518568E-4</v>
      </c>
      <c r="BC155" s="116">
        <v>7.2267642691868715E-4</v>
      </c>
    </row>
    <row r="156" spans="2:55">
      <c r="B156" s="74">
        <v>43618</v>
      </c>
      <c r="C156" s="117">
        <v>0.1539346817538228</v>
      </c>
      <c r="D156" s="117">
        <v>2.9908358164747632E-2</v>
      </c>
      <c r="E156" s="117">
        <v>0.41331959306845861</v>
      </c>
      <c r="F156" s="117">
        <v>3.4873021138906911E-2</v>
      </c>
      <c r="G156" s="117">
        <v>2.9959796144509849E-2</v>
      </c>
      <c r="H156" s="117">
        <v>1.835357603521854E-2</v>
      </c>
      <c r="I156" s="117">
        <v>1.6108606256443649E-2</v>
      </c>
      <c r="J156" s="117">
        <v>0.13853401158896281</v>
      </c>
      <c r="K156" s="79">
        <v>0.83499164415107074</v>
      </c>
      <c r="L156" s="79">
        <v>1.8490363376212959</v>
      </c>
      <c r="M156" s="79">
        <f t="shared" si="9"/>
        <v>2.6840279817723669</v>
      </c>
      <c r="N156" s="53"/>
      <c r="O156" s="74">
        <v>43984</v>
      </c>
      <c r="P156" s="116">
        <v>0.1147033468897069</v>
      </c>
      <c r="Q156" s="116">
        <v>7.6705758373517346E-3</v>
      </c>
      <c r="R156" s="116">
        <v>0.18643508743057369</v>
      </c>
      <c r="S156" s="116">
        <v>7.019531989602563E-3</v>
      </c>
      <c r="T156" s="116">
        <v>1.6973263957268579E-2</v>
      </c>
      <c r="U156" s="116">
        <v>5.2088671122982747E-3</v>
      </c>
      <c r="V156" s="116">
        <v>3.4043694689244869E-3</v>
      </c>
      <c r="W156" s="116">
        <v>4.7573296259846298E-2</v>
      </c>
      <c r="X156" s="81">
        <v>0.38898833894557239</v>
      </c>
      <c r="Y156" s="81">
        <v>0.34683665038572292</v>
      </c>
      <c r="Z156" s="81">
        <f t="shared" si="10"/>
        <v>0.73582498933129536</v>
      </c>
      <c r="AQ156" s="103">
        <v>43618</v>
      </c>
      <c r="AR156" s="118">
        <v>3.4695957456675232E-3</v>
      </c>
      <c r="AS156" s="118">
        <v>6.7846851660826792E-3</v>
      </c>
      <c r="AT156" s="118">
        <v>3.6482424279597569E-3</v>
      </c>
      <c r="AU156" s="118">
        <v>6.5259782724884467E-3</v>
      </c>
      <c r="AV156" s="118">
        <v>8.7523916026077467E-3</v>
      </c>
      <c r="AX156" s="74">
        <v>43984</v>
      </c>
      <c r="AY156" s="116">
        <v>8.1418709304348022E-4</v>
      </c>
      <c r="AZ156" s="116">
        <v>1.2329543565369771E-3</v>
      </c>
      <c r="BA156" s="116">
        <v>1.738445618801256E-3</v>
      </c>
      <c r="BB156" s="116">
        <v>5.5535972781840597E-4</v>
      </c>
      <c r="BC156" s="116">
        <v>7.8720720663934761E-4</v>
      </c>
    </row>
    <row r="157" spans="2:55">
      <c r="B157" s="74">
        <v>43619</v>
      </c>
      <c r="C157" s="117">
        <v>0.15479820451261739</v>
      </c>
      <c r="D157" s="117">
        <v>3.0152060920354939E-2</v>
      </c>
      <c r="E157" s="117">
        <v>0.47316734351161971</v>
      </c>
      <c r="F157" s="117">
        <v>3.7857116410221082E-2</v>
      </c>
      <c r="G157" s="117">
        <v>3.2356252638069023E-2</v>
      </c>
      <c r="H157" s="117">
        <v>1.8847281579627818E-2</v>
      </c>
      <c r="I157" s="117">
        <v>2.055432061681612E-2</v>
      </c>
      <c r="J157" s="117">
        <v>0.15237594269104721</v>
      </c>
      <c r="K157" s="79">
        <v>0.9201085228803737</v>
      </c>
      <c r="L157" s="79">
        <v>1.7597470266112369</v>
      </c>
      <c r="M157" s="79">
        <f t="shared" si="9"/>
        <v>2.6798555494916108</v>
      </c>
      <c r="N157" s="53"/>
      <c r="O157" s="74">
        <v>43985</v>
      </c>
      <c r="P157" s="116">
        <v>0.1147531152883583</v>
      </c>
      <c r="Q157" s="116">
        <v>7.6561412403674247E-3</v>
      </c>
      <c r="R157" s="116">
        <v>0.19369902754201171</v>
      </c>
      <c r="S157" s="116">
        <v>7.1064153526734751E-3</v>
      </c>
      <c r="T157" s="116">
        <v>1.6271426917424461E-2</v>
      </c>
      <c r="U157" s="116">
        <v>5.2592862441893564E-3</v>
      </c>
      <c r="V157" s="116">
        <v>4.0316494166222133E-3</v>
      </c>
      <c r="W157" s="116">
        <v>4.8162991567531337E-2</v>
      </c>
      <c r="X157" s="81">
        <v>0.39694005356917822</v>
      </c>
      <c r="Y157" s="81">
        <v>0.36983781197025511</v>
      </c>
      <c r="Z157" s="81">
        <f t="shared" si="10"/>
        <v>0.76677786553943328</v>
      </c>
      <c r="AQ157" s="103">
        <v>43619</v>
      </c>
      <c r="AR157" s="118">
        <v>4.7945032962018854E-3</v>
      </c>
      <c r="AS157" s="118">
        <v>7.2579966949429236E-3</v>
      </c>
      <c r="AT157" s="118">
        <v>4.4736944090840057E-3</v>
      </c>
      <c r="AU157" s="118">
        <v>6.6329768752913833E-3</v>
      </c>
      <c r="AV157" s="118">
        <v>8.1143749001269007E-3</v>
      </c>
      <c r="AX157" s="74">
        <v>43985</v>
      </c>
      <c r="AY157" s="116">
        <v>6.3295311252773595E-4</v>
      </c>
      <c r="AZ157" s="116">
        <v>1.26802670272687E-3</v>
      </c>
      <c r="BA157" s="116">
        <v>1.65685727520087E-3</v>
      </c>
      <c r="BB157" s="116">
        <v>9.9704580616181006E-4</v>
      </c>
      <c r="BC157" s="116">
        <v>7.7096414474351564E-4</v>
      </c>
    </row>
    <row r="158" spans="2:55">
      <c r="B158" s="74">
        <v>43620</v>
      </c>
      <c r="C158" s="117">
        <v>0.15191093497186589</v>
      </c>
      <c r="D158" s="117">
        <v>2.8832063624074849E-2</v>
      </c>
      <c r="E158" s="117">
        <v>0.48691712109663993</v>
      </c>
      <c r="F158" s="117">
        <v>3.7249869285208549E-2</v>
      </c>
      <c r="G158" s="117">
        <v>3.1720519176492393E-2</v>
      </c>
      <c r="H158" s="117">
        <v>1.824205183679237E-2</v>
      </c>
      <c r="I158" s="117">
        <v>2.053137830695673E-2</v>
      </c>
      <c r="J158" s="117">
        <v>0.14912657684707731</v>
      </c>
      <c r="K158" s="79">
        <v>0.92453051514510787</v>
      </c>
      <c r="L158" s="79">
        <v>1.732123773377708</v>
      </c>
      <c r="M158" s="79">
        <f t="shared" si="9"/>
        <v>2.6566542885228159</v>
      </c>
      <c r="N158" s="53"/>
      <c r="O158" s="74">
        <v>43986</v>
      </c>
      <c r="P158" s="116">
        <v>0.1148130934027318</v>
      </c>
      <c r="Q158" s="116">
        <v>7.8585878542117502E-3</v>
      </c>
      <c r="R158" s="116">
        <v>0.21019809274712559</v>
      </c>
      <c r="S158" s="116">
        <v>6.455697483510609E-3</v>
      </c>
      <c r="T158" s="116">
        <v>1.5108357152730329E-2</v>
      </c>
      <c r="U158" s="116">
        <v>5.243801177240397E-3</v>
      </c>
      <c r="V158" s="116">
        <v>4.1685450050190287E-3</v>
      </c>
      <c r="W158" s="116">
        <v>4.9604568382485559E-2</v>
      </c>
      <c r="X158" s="81">
        <v>0.41345074320505493</v>
      </c>
      <c r="Y158" s="81">
        <v>0.38845011111263461</v>
      </c>
      <c r="Z158" s="81">
        <f t="shared" si="10"/>
        <v>0.80190085431768954</v>
      </c>
      <c r="AQ158" s="103">
        <v>43620</v>
      </c>
      <c r="AR158" s="118">
        <v>4.5440819228968954E-3</v>
      </c>
      <c r="AS158" s="118">
        <v>6.9125958260559161E-3</v>
      </c>
      <c r="AT158" s="118">
        <v>4.9928395342158996E-3</v>
      </c>
      <c r="AU158" s="118">
        <v>6.2333101449877889E-3</v>
      </c>
      <c r="AV158" s="118">
        <v>7.8148239272431853E-3</v>
      </c>
      <c r="AX158" s="74">
        <v>43986</v>
      </c>
      <c r="AY158" s="116">
        <v>6.6732939999508527E-4</v>
      </c>
      <c r="AZ158" s="116">
        <v>1.084627944617147E-3</v>
      </c>
      <c r="BA158" s="116">
        <v>1.2252235788396211E-3</v>
      </c>
      <c r="BB158" s="116">
        <v>1.0016596590659041E-3</v>
      </c>
      <c r="BC158" s="116">
        <v>7.1929805170134985E-4</v>
      </c>
    </row>
    <row r="159" spans="2:55">
      <c r="B159" s="74">
        <v>43621</v>
      </c>
      <c r="C159" s="117">
        <v>0.15212615706966179</v>
      </c>
      <c r="D159" s="117">
        <v>3.024904514596637E-2</v>
      </c>
      <c r="E159" s="117">
        <v>0.47846008025896741</v>
      </c>
      <c r="F159" s="117">
        <v>3.7262768671412781E-2</v>
      </c>
      <c r="G159" s="117">
        <v>3.2291930899362158E-2</v>
      </c>
      <c r="H159" s="117">
        <v>1.8452130208100319E-2</v>
      </c>
      <c r="I159" s="117">
        <v>2.0305371189032442E-2</v>
      </c>
      <c r="J159" s="117">
        <v>0.14484181462964349</v>
      </c>
      <c r="K159" s="79">
        <v>0.91398929807214724</v>
      </c>
      <c r="L159" s="79">
        <v>1.7430791647147701</v>
      </c>
      <c r="M159" s="79">
        <f t="shared" si="9"/>
        <v>2.6570684627869174</v>
      </c>
      <c r="N159" s="53"/>
      <c r="O159" s="74">
        <v>43987</v>
      </c>
      <c r="P159" s="116">
        <v>0.1216036949767384</v>
      </c>
      <c r="Q159" s="116">
        <v>8.2255669394500214E-3</v>
      </c>
      <c r="R159" s="116">
        <v>0.21773345977061259</v>
      </c>
      <c r="S159" s="116">
        <v>6.8880345304745379E-3</v>
      </c>
      <c r="T159" s="116">
        <v>1.6396114179989589E-2</v>
      </c>
      <c r="U159" s="116">
        <v>5.7259186710593686E-3</v>
      </c>
      <c r="V159" s="116">
        <v>5.1510615892060773E-3</v>
      </c>
      <c r="W159" s="116">
        <v>5.0585899543515889E-2</v>
      </c>
      <c r="X159" s="81">
        <v>0.43230975020104651</v>
      </c>
      <c r="Y159" s="81">
        <v>0.39605276430249609</v>
      </c>
      <c r="Z159" s="81">
        <f t="shared" si="10"/>
        <v>0.82836251450354259</v>
      </c>
      <c r="AQ159" s="103">
        <v>43621</v>
      </c>
      <c r="AR159" s="118">
        <v>4.7183206683480772E-3</v>
      </c>
      <c r="AS159" s="118">
        <v>6.642977918223371E-3</v>
      </c>
      <c r="AT159" s="118">
        <v>5.0346401446495449E-3</v>
      </c>
      <c r="AU159" s="118">
        <v>6.4697586755718952E-3</v>
      </c>
      <c r="AV159" s="118">
        <v>8.1208094648395727E-3</v>
      </c>
      <c r="AX159" s="74">
        <v>43987</v>
      </c>
      <c r="AY159" s="116">
        <v>7.7044047288374567E-4</v>
      </c>
      <c r="AZ159" s="116">
        <v>1.2670425275807711E-3</v>
      </c>
      <c r="BA159" s="116">
        <v>1.270973107699992E-3</v>
      </c>
      <c r="BB159" s="116">
        <v>1.026107043000001E-3</v>
      </c>
      <c r="BC159" s="116">
        <v>8.0879218496800339E-4</v>
      </c>
    </row>
    <row r="160" spans="2:55">
      <c r="B160" s="74">
        <v>43622</v>
      </c>
      <c r="C160" s="117">
        <v>0.15275190343435721</v>
      </c>
      <c r="D160" s="117">
        <v>3.0125469111472569E-2</v>
      </c>
      <c r="E160" s="117">
        <v>0.50482814426030531</v>
      </c>
      <c r="F160" s="117">
        <v>3.6964532026727122E-2</v>
      </c>
      <c r="G160" s="117">
        <v>3.1426976117495557E-2</v>
      </c>
      <c r="H160" s="117">
        <v>1.8264278280730371E-2</v>
      </c>
      <c r="I160" s="117">
        <v>2.0584836358535391E-2</v>
      </c>
      <c r="J160" s="117">
        <v>0.1492502618933583</v>
      </c>
      <c r="K160" s="79">
        <v>0.9441964014829819</v>
      </c>
      <c r="L160" s="79">
        <v>1.789183262244749</v>
      </c>
      <c r="M160" s="79">
        <f t="shared" si="9"/>
        <v>2.7333796637277308</v>
      </c>
      <c r="N160" s="53"/>
      <c r="O160" s="74">
        <v>43988</v>
      </c>
      <c r="P160" s="116">
        <v>0.11290596912885401</v>
      </c>
      <c r="Q160" s="116">
        <v>7.9145871320575548E-3</v>
      </c>
      <c r="R160" s="116">
        <v>0.18944961558719539</v>
      </c>
      <c r="S160" s="116">
        <v>4.085240287610814E-3</v>
      </c>
      <c r="T160" s="116">
        <v>1.7318721771315531E-2</v>
      </c>
      <c r="U160" s="116">
        <v>5.4457453022017776E-3</v>
      </c>
      <c r="V160" s="116">
        <v>3.0815119923881442E-3</v>
      </c>
      <c r="W160" s="116">
        <v>3.7864055111815342E-2</v>
      </c>
      <c r="X160" s="81">
        <v>0.37806544631343852</v>
      </c>
      <c r="Y160" s="81">
        <v>0.38015086876792792</v>
      </c>
      <c r="Z160" s="81">
        <f t="shared" si="10"/>
        <v>0.75821631508136644</v>
      </c>
      <c r="AQ160" s="103">
        <v>43622</v>
      </c>
      <c r="AR160" s="118">
        <v>4.8669775693755517E-3</v>
      </c>
      <c r="AS160" s="118">
        <v>7.0873350910765701E-3</v>
      </c>
      <c r="AT160" s="118">
        <v>4.7243973546033892E-3</v>
      </c>
      <c r="AU160" s="118">
        <v>6.5255723304901356E-3</v>
      </c>
      <c r="AV160" s="118">
        <v>8.1062512578483313E-3</v>
      </c>
      <c r="AX160" s="74">
        <v>43988</v>
      </c>
      <c r="AY160" s="116">
        <v>2.9845694740586741E-4</v>
      </c>
      <c r="AZ160" s="116">
        <v>7.7058736711667017E-4</v>
      </c>
      <c r="BA160" s="116">
        <v>7.070473543361941E-4</v>
      </c>
      <c r="BB160" s="116">
        <v>7.6205338781055922E-4</v>
      </c>
      <c r="BC160" s="116">
        <v>4.2662362532851911E-4</v>
      </c>
    </row>
    <row r="161" spans="2:55">
      <c r="B161" s="74">
        <v>43623</v>
      </c>
      <c r="C161" s="117">
        <v>0.15085372930230259</v>
      </c>
      <c r="D161" s="117">
        <v>3.071608365337105E-2</v>
      </c>
      <c r="E161" s="117">
        <v>0.50920011396626796</v>
      </c>
      <c r="F161" s="117">
        <v>3.8379924336505687E-2</v>
      </c>
      <c r="G161" s="117">
        <v>3.2964859989096928E-2</v>
      </c>
      <c r="H161" s="117">
        <v>1.8338650022993241E-2</v>
      </c>
      <c r="I161" s="117">
        <v>2.070292831285165E-2</v>
      </c>
      <c r="J161" s="117">
        <v>0.15045164562225261</v>
      </c>
      <c r="K161" s="79">
        <v>0.95160793520564158</v>
      </c>
      <c r="L161" s="79">
        <v>1.833095881895038</v>
      </c>
      <c r="M161" s="79">
        <f t="shared" si="9"/>
        <v>2.7847038171006795</v>
      </c>
      <c r="N161" s="53"/>
      <c r="O161" s="74">
        <v>43989</v>
      </c>
      <c r="P161" s="116">
        <v>0.1225986182731212</v>
      </c>
      <c r="Q161" s="116">
        <v>7.9728296885640138E-3</v>
      </c>
      <c r="R161" s="116">
        <v>0.18706885781478019</v>
      </c>
      <c r="S161" s="116">
        <v>4.7138969196578138E-3</v>
      </c>
      <c r="T161" s="116">
        <v>1.577239512351904E-2</v>
      </c>
      <c r="U161" s="116">
        <v>5.7198342393204888E-3</v>
      </c>
      <c r="V161" s="116">
        <v>2.4509996139658219E-3</v>
      </c>
      <c r="W161" s="116">
        <v>4.1230357727890382E-2</v>
      </c>
      <c r="X161" s="81">
        <v>0.38752778940081872</v>
      </c>
      <c r="Y161" s="81">
        <v>0.38296668390278682</v>
      </c>
      <c r="Z161" s="81">
        <f t="shared" si="10"/>
        <v>0.77049447330360554</v>
      </c>
      <c r="AQ161" s="103">
        <v>43623</v>
      </c>
      <c r="AR161" s="118">
        <v>4.6542307406030586E-3</v>
      </c>
      <c r="AS161" s="118">
        <v>7.2762779509307597E-3</v>
      </c>
      <c r="AT161" s="118">
        <v>5.1629827943205191E-3</v>
      </c>
      <c r="AU161" s="118">
        <v>6.826143489100084E-3</v>
      </c>
      <c r="AV161" s="118">
        <v>8.4473833000514986E-3</v>
      </c>
      <c r="AX161" s="74">
        <v>43989</v>
      </c>
      <c r="AY161" s="116">
        <v>3.2611415175330281E-4</v>
      </c>
      <c r="AZ161" s="116">
        <v>7.3885387533164878E-4</v>
      </c>
      <c r="BA161" s="116">
        <v>8.7878344933433369E-4</v>
      </c>
      <c r="BB161" s="116">
        <v>8.8849358321417581E-4</v>
      </c>
      <c r="BC161" s="116">
        <v>5.5560392910532544E-4</v>
      </c>
    </row>
    <row r="162" spans="2:55">
      <c r="B162" s="74">
        <v>43624</v>
      </c>
      <c r="C162" s="117">
        <v>0.14456129056961139</v>
      </c>
      <c r="D162" s="117">
        <v>3.004939130379803E-2</v>
      </c>
      <c r="E162" s="117">
        <v>0.44657250680318411</v>
      </c>
      <c r="F162" s="117">
        <v>2.9545738535654471E-2</v>
      </c>
      <c r="G162" s="117">
        <v>3.1138077800148201E-2</v>
      </c>
      <c r="H162" s="117">
        <v>1.8455445457780922E-2</v>
      </c>
      <c r="I162" s="117">
        <v>1.9645924327008901E-2</v>
      </c>
      <c r="J162" s="117">
        <v>0.13422632856315209</v>
      </c>
      <c r="K162" s="79">
        <v>0.85419470336033843</v>
      </c>
      <c r="L162" s="79">
        <v>1.8814905787922509</v>
      </c>
      <c r="M162" s="79">
        <f t="shared" si="9"/>
        <v>2.7356852821525894</v>
      </c>
      <c r="N162" s="53"/>
      <c r="O162" s="74">
        <v>43990</v>
      </c>
      <c r="P162" s="116">
        <v>0.1225644748603746</v>
      </c>
      <c r="Q162" s="116">
        <v>8.2419445827675783E-3</v>
      </c>
      <c r="R162" s="116">
        <v>0.1980320431539305</v>
      </c>
      <c r="S162" s="116">
        <v>6.7949879086698804E-3</v>
      </c>
      <c r="T162" s="116">
        <v>1.6810862741784859E-2</v>
      </c>
      <c r="U162" s="116">
        <v>5.4031943036007982E-3</v>
      </c>
      <c r="V162" s="116">
        <v>3.8180559442860481E-3</v>
      </c>
      <c r="W162" s="116">
        <v>4.9058471994447968E-2</v>
      </c>
      <c r="X162" s="81">
        <v>0.41072403548986208</v>
      </c>
      <c r="Y162" s="81">
        <v>0.34593611530776858</v>
      </c>
      <c r="Z162" s="81">
        <f t="shared" si="10"/>
        <v>0.75666015079763072</v>
      </c>
      <c r="AQ162" s="103">
        <v>43624</v>
      </c>
      <c r="AR162" s="118">
        <v>2.330904935212764E-3</v>
      </c>
      <c r="AS162" s="118">
        <v>6.2347393917599166E-3</v>
      </c>
      <c r="AT162" s="118">
        <v>2.715343468819124E-3</v>
      </c>
      <c r="AU162" s="118">
        <v>6.5539537223804172E-3</v>
      </c>
      <c r="AV162" s="118">
        <v>7.5268629076806533E-3</v>
      </c>
      <c r="AX162" s="74">
        <v>43990</v>
      </c>
      <c r="AY162" s="116">
        <v>7.1194371455410917E-4</v>
      </c>
      <c r="AZ162" s="116">
        <v>1.355163718436171E-3</v>
      </c>
      <c r="BA162" s="116">
        <v>1.208375867693132E-3</v>
      </c>
      <c r="BB162" s="116">
        <v>9.4038543539168914E-4</v>
      </c>
      <c r="BC162" s="116">
        <v>8.1364106753629398E-4</v>
      </c>
    </row>
    <row r="163" spans="2:55">
      <c r="B163" s="74">
        <v>43625</v>
      </c>
      <c r="C163" s="117">
        <v>0.15891475467542271</v>
      </c>
      <c r="D163" s="117">
        <v>2.9700461876972561E-2</v>
      </c>
      <c r="E163" s="117">
        <v>0.42965336520352621</v>
      </c>
      <c r="F163" s="117">
        <v>3.2297269331647227E-2</v>
      </c>
      <c r="G163" s="117">
        <v>3.0426618237752379E-2</v>
      </c>
      <c r="H163" s="117">
        <v>1.8336211611427351E-2</v>
      </c>
      <c r="I163" s="117">
        <v>1.6098358850501839E-2</v>
      </c>
      <c r="J163" s="117">
        <v>0.13806276769125189</v>
      </c>
      <c r="K163" s="79">
        <v>0.85348980747850212</v>
      </c>
      <c r="L163" s="79">
        <v>1.8624900022745361</v>
      </c>
      <c r="M163" s="79">
        <f t="shared" si="9"/>
        <v>2.7159798097530383</v>
      </c>
      <c r="N163" s="53"/>
      <c r="O163" s="74">
        <v>43991</v>
      </c>
      <c r="P163" s="116">
        <v>0.1204413253944103</v>
      </c>
      <c r="Q163" s="116">
        <v>7.980244004740818E-3</v>
      </c>
      <c r="R163" s="116">
        <v>0.2073331070615847</v>
      </c>
      <c r="S163" s="116">
        <v>7.1915856254093019E-3</v>
      </c>
      <c r="T163" s="116">
        <v>1.5120987801049261E-2</v>
      </c>
      <c r="U163" s="116">
        <v>5.437581285835596E-3</v>
      </c>
      <c r="V163" s="116">
        <v>4.6447571897948511E-3</v>
      </c>
      <c r="W163" s="116">
        <v>4.9992752942545279E-2</v>
      </c>
      <c r="X163" s="81">
        <v>0.41814234130537009</v>
      </c>
      <c r="Y163" s="81">
        <v>0.35240648299436328</v>
      </c>
      <c r="Z163" s="81">
        <f t="shared" si="10"/>
        <v>0.77054882429973337</v>
      </c>
      <c r="AQ163" s="103">
        <v>43625</v>
      </c>
      <c r="AR163" s="118">
        <v>3.5104133703500848E-3</v>
      </c>
      <c r="AS163" s="118">
        <v>5.3213511075086324E-3</v>
      </c>
      <c r="AT163" s="118">
        <v>3.020045598315682E-3</v>
      </c>
      <c r="AU163" s="118">
        <v>6.7088176459765307E-3</v>
      </c>
      <c r="AV163" s="118">
        <v>8.1024307626307284E-3</v>
      </c>
      <c r="AX163" s="74">
        <v>43991</v>
      </c>
      <c r="AY163" s="116">
        <v>7.9313942838555934E-4</v>
      </c>
      <c r="AZ163" s="116">
        <v>1.3190915395939521E-3</v>
      </c>
      <c r="BA163" s="116">
        <v>1.264219074323625E-3</v>
      </c>
      <c r="BB163" s="116">
        <v>9.9168645861834348E-4</v>
      </c>
      <c r="BC163" s="116">
        <v>9.9901493923052246E-4</v>
      </c>
    </row>
    <row r="164" spans="2:55">
      <c r="B164" s="74">
        <v>43626</v>
      </c>
      <c r="C164" s="117">
        <v>0.15777401208590699</v>
      </c>
      <c r="D164" s="117">
        <v>3.0198581689111041E-2</v>
      </c>
      <c r="E164" s="117">
        <v>0.47133795293537561</v>
      </c>
      <c r="F164" s="117">
        <v>3.6052828132519782E-2</v>
      </c>
      <c r="G164" s="117">
        <v>3.2845837731998069E-2</v>
      </c>
      <c r="H164" s="117">
        <v>1.8230774040833609E-2</v>
      </c>
      <c r="I164" s="117">
        <v>2.0349066134662721E-2</v>
      </c>
      <c r="J164" s="117">
        <v>0.15179620258509871</v>
      </c>
      <c r="K164" s="79">
        <v>0.91858525533550661</v>
      </c>
      <c r="L164" s="79">
        <v>1.7925656147282729</v>
      </c>
      <c r="M164" s="79">
        <f t="shared" si="9"/>
        <v>2.7111508700637796</v>
      </c>
      <c r="N164" s="53"/>
      <c r="O164" s="74">
        <v>43992</v>
      </c>
      <c r="P164" s="116">
        <v>0.1218149137090367</v>
      </c>
      <c r="Q164" s="116">
        <v>8.9113112894178611E-3</v>
      </c>
      <c r="R164" s="116">
        <v>0.2189706859965081</v>
      </c>
      <c r="S164" s="116">
        <v>7.4014260142856083E-3</v>
      </c>
      <c r="T164" s="116">
        <v>1.6289238447836179E-2</v>
      </c>
      <c r="U164" s="116">
        <v>5.6519747009848064E-3</v>
      </c>
      <c r="V164" s="116">
        <v>4.9896958142754836E-3</v>
      </c>
      <c r="W164" s="116">
        <v>5.2124334602651638E-2</v>
      </c>
      <c r="X164" s="81">
        <v>0.43615358057499642</v>
      </c>
      <c r="Y164" s="81">
        <v>0.37790662587792562</v>
      </c>
      <c r="Z164" s="81">
        <f t="shared" si="10"/>
        <v>0.8140602064529221</v>
      </c>
      <c r="AQ164" s="103">
        <v>43626</v>
      </c>
      <c r="AR164" s="118">
        <v>4.6411528829735883E-3</v>
      </c>
      <c r="AS164" s="118">
        <v>6.0278056226636947E-3</v>
      </c>
      <c r="AT164" s="118">
        <v>3.5052930846317179E-3</v>
      </c>
      <c r="AU164" s="118">
        <v>6.7085812128274249E-3</v>
      </c>
      <c r="AV164" s="118">
        <v>8.3621230423586747E-3</v>
      </c>
      <c r="AX164" s="74">
        <v>43992</v>
      </c>
      <c r="AY164" s="116">
        <v>5.975437905350225E-4</v>
      </c>
      <c r="AZ164" s="116">
        <v>1.471600076081886E-3</v>
      </c>
      <c r="BA164" s="116">
        <v>1.47437792336351E-3</v>
      </c>
      <c r="BB164" s="116">
        <v>1.046483191919768E-3</v>
      </c>
      <c r="BC164" s="116">
        <v>8.9805859451874649E-4</v>
      </c>
    </row>
    <row r="165" spans="2:55">
      <c r="B165" s="74">
        <v>43627</v>
      </c>
      <c r="C165" s="117">
        <v>0.15645867525764881</v>
      </c>
      <c r="D165" s="117">
        <v>2.949860354873244E-2</v>
      </c>
      <c r="E165" s="117">
        <v>0.50509875835147522</v>
      </c>
      <c r="F165" s="117">
        <v>3.6904860596465347E-2</v>
      </c>
      <c r="G165" s="117">
        <v>3.2095087219044097E-2</v>
      </c>
      <c r="H165" s="117">
        <v>1.851069405450758E-2</v>
      </c>
      <c r="I165" s="117">
        <v>2.0168396660594001E-2</v>
      </c>
      <c r="J165" s="117">
        <v>0.15277184553648621</v>
      </c>
      <c r="K165" s="79">
        <v>0.95150692122495384</v>
      </c>
      <c r="L165" s="79">
        <v>1.7621661470686509</v>
      </c>
      <c r="M165" s="79">
        <f t="shared" si="9"/>
        <v>2.7136730682936046</v>
      </c>
      <c r="N165" s="53"/>
      <c r="O165" s="74">
        <v>43993</v>
      </c>
      <c r="P165" s="116">
        <v>0.1195335387634171</v>
      </c>
      <c r="Q165" s="116">
        <v>8.4100446420621675E-3</v>
      </c>
      <c r="R165" s="116">
        <v>0.23921286667713759</v>
      </c>
      <c r="S165" s="116">
        <v>7.1492207719638856E-3</v>
      </c>
      <c r="T165" s="116">
        <v>1.8323992143350089E-2</v>
      </c>
      <c r="U165" s="116">
        <v>5.5417231946130689E-3</v>
      </c>
      <c r="V165" s="116">
        <v>4.6532685720862893E-3</v>
      </c>
      <c r="W165" s="116">
        <v>5.1604058961222818E-2</v>
      </c>
      <c r="X165" s="81">
        <v>0.45442871372585308</v>
      </c>
      <c r="Y165" s="81">
        <v>0.40143633639575982</v>
      </c>
      <c r="Z165" s="81">
        <f t="shared" si="10"/>
        <v>0.85586505012161296</v>
      </c>
      <c r="AQ165" s="103">
        <v>43627</v>
      </c>
      <c r="AR165" s="118">
        <v>4.5936207803752727E-3</v>
      </c>
      <c r="AS165" s="118">
        <v>6.9709538900649343E-3</v>
      </c>
      <c r="AT165" s="118">
        <v>4.3913528794136941E-3</v>
      </c>
      <c r="AU165" s="118">
        <v>6.2160321597241859E-3</v>
      </c>
      <c r="AV165" s="118">
        <v>7.9364169332537694E-3</v>
      </c>
      <c r="AX165" s="74">
        <v>43993</v>
      </c>
      <c r="AY165" s="116">
        <v>6.302300095805878E-4</v>
      </c>
      <c r="AZ165" s="116">
        <v>1.425218363141738E-3</v>
      </c>
      <c r="BA165" s="116">
        <v>1.2419964331522981E-3</v>
      </c>
      <c r="BB165" s="116">
        <v>1.065732785626229E-3</v>
      </c>
      <c r="BC165" s="116">
        <v>9.3204732222919946E-4</v>
      </c>
    </row>
    <row r="166" spans="2:55">
      <c r="B166" s="74">
        <v>43628</v>
      </c>
      <c r="C166" s="117">
        <v>0.15656005394820671</v>
      </c>
      <c r="D166" s="117">
        <v>3.052779418720028E-2</v>
      </c>
      <c r="E166" s="117">
        <v>0.50661903009985521</v>
      </c>
      <c r="F166" s="117">
        <v>3.7313826975455953E-2</v>
      </c>
      <c r="G166" s="117">
        <v>3.1994487322935097E-2</v>
      </c>
      <c r="H166" s="117">
        <v>1.8604814275299551E-2</v>
      </c>
      <c r="I166" s="117">
        <v>2.0193307552687969E-2</v>
      </c>
      <c r="J166" s="117">
        <v>0.15368389001487531</v>
      </c>
      <c r="K166" s="79">
        <v>0.95549720437651575</v>
      </c>
      <c r="L166" s="79">
        <v>1.7762836226167711</v>
      </c>
      <c r="M166" s="79">
        <f t="shared" si="9"/>
        <v>2.7317808269932868</v>
      </c>
      <c r="N166" s="53"/>
      <c r="O166" s="74">
        <v>43994</v>
      </c>
      <c r="P166" s="116">
        <v>0.13329437915551481</v>
      </c>
      <c r="Q166" s="116">
        <v>8.9504153951278035E-3</v>
      </c>
      <c r="R166" s="116">
        <v>0.24495695028306</v>
      </c>
      <c r="S166" s="116">
        <v>8.0322539655652177E-3</v>
      </c>
      <c r="T166" s="116">
        <v>2.0395035495261841E-2</v>
      </c>
      <c r="U166" s="116">
        <v>6.3826634221341586E-3</v>
      </c>
      <c r="V166" s="116">
        <v>3.2033834897286129E-3</v>
      </c>
      <c r="W166" s="116">
        <v>5.4498483626124292E-2</v>
      </c>
      <c r="X166" s="81">
        <v>0.47971356483251681</v>
      </c>
      <c r="Y166" s="81">
        <v>0.40248892607400971</v>
      </c>
      <c r="Z166" s="81">
        <f t="shared" si="10"/>
        <v>0.88220249090652647</v>
      </c>
      <c r="AQ166" s="103">
        <v>43628</v>
      </c>
      <c r="AR166" s="118">
        <v>4.2286037688675946E-3</v>
      </c>
      <c r="AS166" s="118">
        <v>6.8985812186775838E-3</v>
      </c>
      <c r="AT166" s="118">
        <v>4.4429637865311981E-3</v>
      </c>
      <c r="AU166" s="118">
        <v>6.4598359350703134E-3</v>
      </c>
      <c r="AV166" s="118">
        <v>8.2842084179754871E-3</v>
      </c>
      <c r="AX166" s="74">
        <v>43994</v>
      </c>
      <c r="AY166" s="116">
        <v>6.4550678571292474E-4</v>
      </c>
      <c r="AZ166" s="116">
        <v>1.6658765371538281E-3</v>
      </c>
      <c r="BA166" s="116">
        <v>1.517000157181426E-3</v>
      </c>
      <c r="BB166" s="116">
        <v>9.9313278808060975E-4</v>
      </c>
      <c r="BC166" s="116">
        <v>1.1087615203722689E-3</v>
      </c>
    </row>
    <row r="167" spans="2:55">
      <c r="B167" s="74">
        <v>43629</v>
      </c>
      <c r="C167" s="117">
        <v>0.15385330550983811</v>
      </c>
      <c r="D167" s="117">
        <v>3.053323052574285E-2</v>
      </c>
      <c r="E167" s="117">
        <v>0.52049284677677488</v>
      </c>
      <c r="F167" s="117">
        <v>3.8889163809675498E-2</v>
      </c>
      <c r="G167" s="117">
        <v>3.1965411348090403E-2</v>
      </c>
      <c r="H167" s="117">
        <v>1.8461280410531761E-2</v>
      </c>
      <c r="I167" s="117">
        <v>1.9663011332692212E-2</v>
      </c>
      <c r="J167" s="117">
        <v>0.153366235934459</v>
      </c>
      <c r="K167" s="79">
        <v>0.96722448564780494</v>
      </c>
      <c r="L167" s="79">
        <v>1.813548701059414</v>
      </c>
      <c r="M167" s="79">
        <f t="shared" si="9"/>
        <v>2.780773186707219</v>
      </c>
      <c r="N167" s="53"/>
      <c r="O167" s="74">
        <v>43995</v>
      </c>
      <c r="P167" s="116">
        <v>0.1249219933743478</v>
      </c>
      <c r="Q167" s="116">
        <v>8.4753437344135575E-3</v>
      </c>
      <c r="R167" s="116">
        <v>0.21151413648889511</v>
      </c>
      <c r="S167" s="116">
        <v>5.157019721201664E-3</v>
      </c>
      <c r="T167" s="116">
        <v>1.7584882259694071E-2</v>
      </c>
      <c r="U167" s="116">
        <v>6.1293892960886326E-3</v>
      </c>
      <c r="V167" s="116">
        <v>2.4499624665770582E-3</v>
      </c>
      <c r="W167" s="116">
        <v>4.1656402309986407E-2</v>
      </c>
      <c r="X167" s="81">
        <v>0.41788912965120428</v>
      </c>
      <c r="Y167" s="81">
        <v>0.37956535013873099</v>
      </c>
      <c r="Z167" s="81">
        <f t="shared" si="10"/>
        <v>0.79745447978993522</v>
      </c>
      <c r="AQ167" s="103">
        <v>43629</v>
      </c>
      <c r="AR167" s="118">
        <v>4.8468401380007478E-3</v>
      </c>
      <c r="AS167" s="118">
        <v>7.2826946866318687E-3</v>
      </c>
      <c r="AT167" s="118">
        <v>4.8702618964363304E-3</v>
      </c>
      <c r="AU167" s="118">
        <v>6.6172541472894727E-3</v>
      </c>
      <c r="AV167" s="118">
        <v>8.341777147326427E-3</v>
      </c>
      <c r="AX167" s="74">
        <v>43995</v>
      </c>
      <c r="AY167" s="116">
        <v>3.5434853897239633E-4</v>
      </c>
      <c r="AZ167" s="116">
        <v>9.4967773393703171E-4</v>
      </c>
      <c r="BA167" s="116">
        <v>1.068763756590234E-3</v>
      </c>
      <c r="BB167" s="116">
        <v>7.4165226312653985E-4</v>
      </c>
      <c r="BC167" s="116">
        <v>6.6980923683854698E-4</v>
      </c>
    </row>
    <row r="168" spans="2:55">
      <c r="B168" s="74">
        <v>43630</v>
      </c>
      <c r="C168" s="117">
        <v>0.15996137234790209</v>
      </c>
      <c r="D168" s="117">
        <v>3.060092751800355E-2</v>
      </c>
      <c r="E168" s="117">
        <v>0.52037396791329815</v>
      </c>
      <c r="F168" s="117">
        <v>3.9226014165173767E-2</v>
      </c>
      <c r="G168" s="117">
        <v>3.2493293020308331E-2</v>
      </c>
      <c r="H168" s="117">
        <v>1.8509462596417961E-2</v>
      </c>
      <c r="I168" s="117">
        <v>2.138422788975014E-2</v>
      </c>
      <c r="J168" s="117">
        <v>0.15350747274674059</v>
      </c>
      <c r="K168" s="79">
        <v>0.97605673819759498</v>
      </c>
      <c r="L168" s="79">
        <v>1.8507082797890579</v>
      </c>
      <c r="M168" s="79">
        <f t="shared" si="9"/>
        <v>2.826765017986653</v>
      </c>
      <c r="N168" s="53"/>
      <c r="O168" s="74">
        <v>43996</v>
      </c>
      <c r="P168" s="116">
        <v>0.12926217281859059</v>
      </c>
      <c r="Q168" s="116">
        <v>8.4419017754186407E-3</v>
      </c>
      <c r="R168" s="116">
        <v>0.21420207976335781</v>
      </c>
      <c r="S168" s="116">
        <v>5.8829706485942291E-3</v>
      </c>
      <c r="T168" s="116">
        <v>1.9694835191616619E-2</v>
      </c>
      <c r="U168" s="116">
        <v>6.2362664636990634E-3</v>
      </c>
      <c r="V168" s="116">
        <v>3.0126029731041199E-3</v>
      </c>
      <c r="W168" s="116">
        <v>4.490128387462429E-2</v>
      </c>
      <c r="X168" s="81">
        <v>0.43163411350900538</v>
      </c>
      <c r="Y168" s="81">
        <v>0.38880747620810058</v>
      </c>
      <c r="Z168" s="81">
        <f t="shared" si="10"/>
        <v>0.82044158971710601</v>
      </c>
      <c r="AQ168" s="103">
        <v>43630</v>
      </c>
      <c r="AR168" s="118">
        <v>4.8743200517102339E-3</v>
      </c>
      <c r="AS168" s="118">
        <v>7.2823470200154223E-3</v>
      </c>
      <c r="AT168" s="118">
        <v>4.5539895210225034E-3</v>
      </c>
      <c r="AU168" s="118">
        <v>6.9292137373342493E-3</v>
      </c>
      <c r="AV168" s="118">
        <v>8.4886604358814441E-3</v>
      </c>
      <c r="AX168" s="74">
        <v>43996</v>
      </c>
      <c r="AY168" s="116">
        <v>3.1500945177256569E-4</v>
      </c>
      <c r="AZ168" s="116">
        <v>1.264212827490196E-3</v>
      </c>
      <c r="BA168" s="116">
        <v>8.6565900614269666E-4</v>
      </c>
      <c r="BB168" s="116">
        <v>9.1203760451586628E-4</v>
      </c>
      <c r="BC168" s="116">
        <v>9.8291359040309986E-4</v>
      </c>
    </row>
    <row r="169" spans="2:55">
      <c r="B169" s="74">
        <v>43631</v>
      </c>
      <c r="C169" s="117">
        <v>0.1587175789066326</v>
      </c>
      <c r="D169" s="117">
        <v>3.0257093037494239E-2</v>
      </c>
      <c r="E169" s="117">
        <v>0.45566866192288152</v>
      </c>
      <c r="F169" s="117">
        <v>3.0547019797179439E-2</v>
      </c>
      <c r="G169" s="117">
        <v>3.2343154933254022E-2</v>
      </c>
      <c r="H169" s="117">
        <v>1.8381921501629851E-2</v>
      </c>
      <c r="I169" s="117">
        <v>1.8622265316608131E-2</v>
      </c>
      <c r="J169" s="117">
        <v>0.13211174331181241</v>
      </c>
      <c r="K169" s="79">
        <v>0.87664943872749213</v>
      </c>
      <c r="L169" s="79">
        <v>1.886066928787427</v>
      </c>
      <c r="M169" s="79">
        <f t="shared" si="9"/>
        <v>2.7627163675149191</v>
      </c>
      <c r="N169" s="53"/>
      <c r="O169" s="74">
        <v>43997</v>
      </c>
      <c r="P169" s="116">
        <v>0.1194686164095837</v>
      </c>
      <c r="Q169" s="116">
        <v>8.6907073184415203E-3</v>
      </c>
      <c r="R169" s="116">
        <v>0.22226656725057831</v>
      </c>
      <c r="S169" s="116">
        <v>8.3528445093263397E-3</v>
      </c>
      <c r="T169" s="116">
        <v>2.2124899786905121E-2</v>
      </c>
      <c r="U169" s="116">
        <v>6.9183013536714133E-3</v>
      </c>
      <c r="V169" s="116">
        <v>5.9143758857289532E-3</v>
      </c>
      <c r="W169" s="116">
        <v>5.4127633491346527E-2</v>
      </c>
      <c r="X169" s="81">
        <v>0.4478639460055816</v>
      </c>
      <c r="Y169" s="81">
        <v>0.38456955746404459</v>
      </c>
      <c r="Z169" s="81">
        <f t="shared" si="10"/>
        <v>0.83243350346962619</v>
      </c>
      <c r="AQ169" s="103">
        <v>43631</v>
      </c>
      <c r="AR169" s="118">
        <v>2.5619443553429769E-3</v>
      </c>
      <c r="AS169" s="118">
        <v>6.1682967174076196E-3</v>
      </c>
      <c r="AT169" s="118">
        <v>2.71366042879827E-3</v>
      </c>
      <c r="AU169" s="118">
        <v>6.9908970843414351E-3</v>
      </c>
      <c r="AV169" s="118">
        <v>7.6474576388139096E-3</v>
      </c>
      <c r="AX169" s="74">
        <v>43997</v>
      </c>
      <c r="AY169" s="116">
        <v>8.4390069405664632E-4</v>
      </c>
      <c r="AZ169" s="116">
        <v>1.876719182872123E-3</v>
      </c>
      <c r="BA169" s="116">
        <v>1.224366295498797E-3</v>
      </c>
      <c r="BB169" s="116">
        <v>1.244859979980484E-3</v>
      </c>
      <c r="BC169" s="116">
        <v>9.5198707983387741E-4</v>
      </c>
    </row>
    <row r="170" spans="2:55">
      <c r="B170" s="74">
        <v>43632</v>
      </c>
      <c r="C170" s="117">
        <v>0.15953699926437509</v>
      </c>
      <c r="D170" s="117">
        <v>2.9783194614488442E-2</v>
      </c>
      <c r="E170" s="117">
        <v>0.43756646945263972</v>
      </c>
      <c r="F170" s="117">
        <v>3.4118661973845277E-2</v>
      </c>
      <c r="G170" s="117">
        <v>3.1767429540515868E-2</v>
      </c>
      <c r="H170" s="117">
        <v>1.860515454202822E-2</v>
      </c>
      <c r="I170" s="117">
        <v>1.6742222792145638E-2</v>
      </c>
      <c r="J170" s="117">
        <v>0.1386905668682667</v>
      </c>
      <c r="K170" s="79">
        <v>0.86681069904830466</v>
      </c>
      <c r="L170" s="79">
        <v>1.896536642193245</v>
      </c>
      <c r="M170" s="79">
        <f t="shared" si="9"/>
        <v>2.7633473412415497</v>
      </c>
      <c r="N170" s="53"/>
      <c r="O170" s="74">
        <v>43998</v>
      </c>
      <c r="P170" s="116">
        <v>0.1159437034274771</v>
      </c>
      <c r="Q170" s="116">
        <v>8.7853724367316713E-3</v>
      </c>
      <c r="R170" s="116">
        <v>0.22526004102998681</v>
      </c>
      <c r="S170" s="116">
        <v>8.4855058440050507E-3</v>
      </c>
      <c r="T170" s="116">
        <v>2.0168097567954839E-2</v>
      </c>
      <c r="U170" s="116">
        <v>7.4330786124740421E-3</v>
      </c>
      <c r="V170" s="116">
        <v>5.324911081501852E-3</v>
      </c>
      <c r="W170" s="116">
        <v>5.5333568755729243E-2</v>
      </c>
      <c r="X170" s="81">
        <v>0.44673427875586058</v>
      </c>
      <c r="Y170" s="81">
        <v>0.38429251611896281</v>
      </c>
      <c r="Z170" s="81">
        <f t="shared" si="10"/>
        <v>0.83102679487482334</v>
      </c>
      <c r="AQ170" s="103">
        <v>43632</v>
      </c>
      <c r="AR170" s="118">
        <v>3.4759970186835271E-3</v>
      </c>
      <c r="AS170" s="118">
        <v>6.3532828272208908E-3</v>
      </c>
      <c r="AT170" s="118">
        <v>3.3380335516188589E-3</v>
      </c>
      <c r="AU170" s="118">
        <v>7.0689397520178193E-3</v>
      </c>
      <c r="AV170" s="118">
        <v>8.2670117565336459E-3</v>
      </c>
      <c r="AX170" s="74">
        <v>43998</v>
      </c>
      <c r="AY170" s="116">
        <v>6.8923461509430171E-4</v>
      </c>
      <c r="AZ170" s="116">
        <v>1.702929845690423E-3</v>
      </c>
      <c r="BA170" s="116">
        <v>1.583378172610492E-3</v>
      </c>
      <c r="BB170" s="116">
        <v>1.2735920569470231E-3</v>
      </c>
      <c r="BC170" s="116">
        <v>1.156028281377832E-3</v>
      </c>
    </row>
    <row r="171" spans="2:55">
      <c r="B171" s="74">
        <v>43633</v>
      </c>
      <c r="C171" s="117">
        <v>0.15952654995972801</v>
      </c>
      <c r="D171" s="117">
        <v>3.014323598773368E-2</v>
      </c>
      <c r="E171" s="117">
        <v>0.48956378586362148</v>
      </c>
      <c r="F171" s="117">
        <v>3.9064030027373173E-2</v>
      </c>
      <c r="G171" s="117">
        <v>3.321306617112009E-2</v>
      </c>
      <c r="H171" s="117">
        <v>1.8817390068060831E-2</v>
      </c>
      <c r="I171" s="117">
        <v>2.0654520590653772E-2</v>
      </c>
      <c r="J171" s="117">
        <v>0.15226122449416779</v>
      </c>
      <c r="K171" s="79">
        <v>0.94324380316245904</v>
      </c>
      <c r="L171" s="79">
        <v>1.8166546161921731</v>
      </c>
      <c r="M171" s="79">
        <f t="shared" si="9"/>
        <v>2.7598984193546321</v>
      </c>
      <c r="N171" s="53"/>
      <c r="O171" s="74">
        <v>43999</v>
      </c>
      <c r="P171" s="116">
        <v>0.118114848837386</v>
      </c>
      <c r="Q171" s="116">
        <v>8.8890719962969548E-3</v>
      </c>
      <c r="R171" s="116">
        <v>0.22999369135891509</v>
      </c>
      <c r="S171" s="116">
        <v>8.7460024928210228E-3</v>
      </c>
      <c r="T171" s="116">
        <v>1.917354221649337E-2</v>
      </c>
      <c r="U171" s="116">
        <v>7.5318549469356429E-3</v>
      </c>
      <c r="V171" s="116">
        <v>5.6878568757030437E-3</v>
      </c>
      <c r="W171" s="116">
        <v>5.7878273190636521E-2</v>
      </c>
      <c r="X171" s="81">
        <v>0.45601514191518772</v>
      </c>
      <c r="Y171" s="81">
        <v>0.40318843225785811</v>
      </c>
      <c r="Z171" s="81">
        <f t="shared" si="10"/>
        <v>0.85920357417304583</v>
      </c>
      <c r="AQ171" s="103">
        <v>43633</v>
      </c>
      <c r="AR171" s="118">
        <v>4.8695798985818328E-3</v>
      </c>
      <c r="AS171" s="118">
        <v>7.273714980280746E-3</v>
      </c>
      <c r="AT171" s="118">
        <v>4.7722184816428141E-3</v>
      </c>
      <c r="AU171" s="118">
        <v>6.8157211640269798E-3</v>
      </c>
      <c r="AV171" s="118">
        <v>8.6938422105975691E-3</v>
      </c>
      <c r="AX171" s="74">
        <v>43999</v>
      </c>
      <c r="AY171" s="116">
        <v>7.9893142781435687E-4</v>
      </c>
      <c r="AZ171" s="116">
        <v>1.9381522495259781E-3</v>
      </c>
      <c r="BA171" s="116">
        <v>1.4606539810896389E-3</v>
      </c>
      <c r="BB171" s="116">
        <v>1.328935240930801E-3</v>
      </c>
      <c r="BC171" s="116">
        <v>9.8757451550734749E-4</v>
      </c>
    </row>
    <row r="172" spans="2:55">
      <c r="B172" s="74">
        <v>43634</v>
      </c>
      <c r="C172" s="117">
        <v>0.15615337025931311</v>
      </c>
      <c r="D172" s="117">
        <v>2.9333440941958409E-2</v>
      </c>
      <c r="E172" s="117">
        <v>0.49825156618652139</v>
      </c>
      <c r="F172" s="117">
        <v>3.7551554249981488E-2</v>
      </c>
      <c r="G172" s="117">
        <v>3.2924889444897062E-2</v>
      </c>
      <c r="H172" s="117">
        <v>1.8555015956660779E-2</v>
      </c>
      <c r="I172" s="117">
        <v>2.0695790081081859E-2</v>
      </c>
      <c r="J172" s="117">
        <v>0.150772734510875</v>
      </c>
      <c r="K172" s="79">
        <v>0.94423836163128927</v>
      </c>
      <c r="L172" s="79">
        <v>1.7976306908572399</v>
      </c>
      <c r="M172" s="79">
        <f t="shared" si="9"/>
        <v>2.7418690524885294</v>
      </c>
      <c r="N172" s="53"/>
      <c r="O172" s="74">
        <v>44000</v>
      </c>
      <c r="P172" s="116">
        <v>0.1140129056309918</v>
      </c>
      <c r="Q172" s="116">
        <v>9.535636274965174E-3</v>
      </c>
      <c r="R172" s="116">
        <v>0.25067864008760921</v>
      </c>
      <c r="S172" s="116">
        <v>9.133003732422422E-3</v>
      </c>
      <c r="T172" s="116">
        <v>1.92540033229722E-2</v>
      </c>
      <c r="U172" s="116">
        <v>7.7550263602557843E-3</v>
      </c>
      <c r="V172" s="116">
        <v>6.1357459720925598E-3</v>
      </c>
      <c r="W172" s="116">
        <v>5.7652564998959252E-2</v>
      </c>
      <c r="X172" s="81">
        <v>0.47415752638026831</v>
      </c>
      <c r="Y172" s="81">
        <v>0.42028589412869449</v>
      </c>
      <c r="Z172" s="81">
        <f t="shared" si="10"/>
        <v>0.89444342050896286</v>
      </c>
      <c r="AQ172" s="103">
        <v>43634</v>
      </c>
      <c r="AR172" s="118">
        <v>4.5934024258537263E-3</v>
      </c>
      <c r="AS172" s="118">
        <v>7.0246552167557664E-3</v>
      </c>
      <c r="AT172" s="118">
        <v>4.7577794662444521E-3</v>
      </c>
      <c r="AU172" s="118">
        <v>6.3186597894466234E-3</v>
      </c>
      <c r="AV172" s="118">
        <v>8.2212939162507274E-3</v>
      </c>
      <c r="AX172" s="74">
        <v>44000</v>
      </c>
      <c r="AY172" s="116">
        <v>7.2953519761897697E-4</v>
      </c>
      <c r="AZ172" s="116">
        <v>1.937562156006187E-3</v>
      </c>
      <c r="BA172" s="116">
        <v>1.592537291262054E-3</v>
      </c>
      <c r="BB172" s="116">
        <v>1.626823644305748E-3</v>
      </c>
      <c r="BC172" s="116">
        <v>1.0780708163246971E-3</v>
      </c>
    </row>
    <row r="173" spans="2:55">
      <c r="B173" s="74">
        <v>43635</v>
      </c>
      <c r="C173" s="117">
        <v>0.1576784940506343</v>
      </c>
      <c r="D173" s="117">
        <v>3.073530687403073E-2</v>
      </c>
      <c r="E173" s="117">
        <v>0.5008078575939785</v>
      </c>
      <c r="F173" s="117">
        <v>3.8370594238912738E-2</v>
      </c>
      <c r="G173" s="117">
        <v>3.2650525811186847E-2</v>
      </c>
      <c r="H173" s="117">
        <v>1.828126410790017E-2</v>
      </c>
      <c r="I173" s="117">
        <v>2.170670573173954E-2</v>
      </c>
      <c r="J173" s="117">
        <v>0.15174644693929079</v>
      </c>
      <c r="K173" s="79">
        <v>0.95197719534767367</v>
      </c>
      <c r="L173" s="79">
        <v>1.8004792861162831</v>
      </c>
      <c r="M173" s="79">
        <f t="shared" si="9"/>
        <v>2.7524564814639567</v>
      </c>
      <c r="N173" s="53"/>
      <c r="O173" s="74">
        <v>44001</v>
      </c>
      <c r="P173" s="116">
        <v>0.1193249502928756</v>
      </c>
      <c r="Q173" s="116">
        <v>1.0025519438408801E-2</v>
      </c>
      <c r="R173" s="116">
        <v>0.25188664970667812</v>
      </c>
      <c r="S173" s="116">
        <v>9.3806357719700799E-3</v>
      </c>
      <c r="T173" s="116">
        <v>2.2021723545335679E-2</v>
      </c>
      <c r="U173" s="116">
        <v>9.2512615929358395E-3</v>
      </c>
      <c r="V173" s="116">
        <v>6.6604536871123889E-3</v>
      </c>
      <c r="W173" s="116">
        <v>6.1263439160889617E-2</v>
      </c>
      <c r="X173" s="81">
        <v>0.48981463319620611</v>
      </c>
      <c r="Y173" s="81">
        <v>0.43565780510946139</v>
      </c>
      <c r="Z173" s="81">
        <f t="shared" si="10"/>
        <v>0.9254724383056675</v>
      </c>
      <c r="AQ173" s="103">
        <v>43635</v>
      </c>
      <c r="AR173" s="118">
        <v>4.6813671268026808E-3</v>
      </c>
      <c r="AS173" s="118">
        <v>7.0200398911918907E-3</v>
      </c>
      <c r="AT173" s="118">
        <v>4.6355433299090131E-3</v>
      </c>
      <c r="AU173" s="118">
        <v>6.6052988822023076E-3</v>
      </c>
      <c r="AV173" s="118">
        <v>8.6305372381648756E-3</v>
      </c>
      <c r="AX173" s="74">
        <v>44001</v>
      </c>
      <c r="AY173" s="116">
        <v>8.2777381941785938E-4</v>
      </c>
      <c r="AZ173" s="116">
        <v>2.3864601652734069E-3</v>
      </c>
      <c r="BA173" s="116">
        <v>1.429949615956018E-3</v>
      </c>
      <c r="BB173" s="116">
        <v>1.6666931391964941E-3</v>
      </c>
      <c r="BC173" s="116">
        <v>1.283869341871365E-3</v>
      </c>
    </row>
    <row r="174" spans="2:55">
      <c r="B174" s="74">
        <v>43636</v>
      </c>
      <c r="C174" s="117">
        <v>0.15388908618930841</v>
      </c>
      <c r="D174" s="117">
        <v>3.041542458155275E-2</v>
      </c>
      <c r="E174" s="117">
        <v>0.50961109989180253</v>
      </c>
      <c r="F174" s="117">
        <v>3.7867307230488673E-2</v>
      </c>
      <c r="G174" s="117">
        <v>3.3262395278080913E-2</v>
      </c>
      <c r="H174" s="117">
        <v>1.8322399161848121E-2</v>
      </c>
      <c r="I174" s="117">
        <v>2.1542338488582721E-2</v>
      </c>
      <c r="J174" s="117">
        <v>0.1553087119675251</v>
      </c>
      <c r="K174" s="79">
        <v>0.96021876278918872</v>
      </c>
      <c r="L174" s="79">
        <v>1.8385976975605109</v>
      </c>
      <c r="M174" s="79">
        <f t="shared" si="9"/>
        <v>2.7988164603496997</v>
      </c>
      <c r="N174" s="53"/>
      <c r="O174" s="74">
        <v>44002</v>
      </c>
      <c r="P174" s="116">
        <v>0.1123792742351315</v>
      </c>
      <c r="Q174" s="116">
        <v>9.766870632329094E-3</v>
      </c>
      <c r="R174" s="116">
        <v>0.2247897996494285</v>
      </c>
      <c r="S174" s="116">
        <v>7.3119995536131124E-3</v>
      </c>
      <c r="T174" s="116">
        <v>2.1312354668765021E-2</v>
      </c>
      <c r="U174" s="116">
        <v>8.7245663713985573E-3</v>
      </c>
      <c r="V174" s="116">
        <v>3.3298219967077651E-3</v>
      </c>
      <c r="W174" s="116">
        <v>4.6746524355423452E-2</v>
      </c>
      <c r="X174" s="81">
        <v>0.43436121146279683</v>
      </c>
      <c r="Y174" s="81">
        <v>0.41701322439361099</v>
      </c>
      <c r="Z174" s="81">
        <f t="shared" si="10"/>
        <v>0.85137443585640782</v>
      </c>
      <c r="AQ174" s="103">
        <v>43636</v>
      </c>
      <c r="AR174" s="118">
        <v>5.051393828151716E-3</v>
      </c>
      <c r="AS174" s="118">
        <v>7.3497215637958017E-3</v>
      </c>
      <c r="AT174" s="118">
        <v>3.6944509427103639E-3</v>
      </c>
      <c r="AU174" s="118">
        <v>6.7238795122966499E-3</v>
      </c>
      <c r="AV174" s="118">
        <v>8.5458573745953743E-3</v>
      </c>
      <c r="AX174" s="74">
        <v>44002</v>
      </c>
      <c r="AY174" s="116">
        <v>5.0775961816954386E-4</v>
      </c>
      <c r="AZ174" s="116">
        <v>1.90376835338132E-3</v>
      </c>
      <c r="BA174" s="116">
        <v>1.2695860257896519E-3</v>
      </c>
      <c r="BB174" s="116">
        <v>1.552964373812973E-3</v>
      </c>
      <c r="BC174" s="116">
        <v>7.7507754799294041E-4</v>
      </c>
    </row>
    <row r="175" spans="2:55">
      <c r="B175" s="74">
        <v>43637</v>
      </c>
      <c r="C175" s="117">
        <v>0.15724175997526571</v>
      </c>
      <c r="D175" s="117">
        <v>3.0478194851884851E-2</v>
      </c>
      <c r="E175" s="117">
        <v>0.52776740346670448</v>
      </c>
      <c r="F175" s="117">
        <v>3.770699236985886E-2</v>
      </c>
      <c r="G175" s="117">
        <v>3.2810218461810377E-2</v>
      </c>
      <c r="H175" s="117">
        <v>1.8371797281001551E-2</v>
      </c>
      <c r="I175" s="117">
        <v>1.403811565729529E-2</v>
      </c>
      <c r="J175" s="117">
        <v>0.1550303214417971</v>
      </c>
      <c r="K175" s="79">
        <v>0.97344480350561835</v>
      </c>
      <c r="L175" s="79">
        <v>1.8712416276441111</v>
      </c>
      <c r="M175" s="79">
        <f t="shared" si="9"/>
        <v>2.8446864311497295</v>
      </c>
      <c r="N175" s="53"/>
      <c r="O175" s="74">
        <v>44003</v>
      </c>
      <c r="P175" s="116">
        <v>0.11738251610232631</v>
      </c>
      <c r="Q175" s="116">
        <v>9.5900470772136061E-3</v>
      </c>
      <c r="R175" s="116">
        <v>0.21825405847236631</v>
      </c>
      <c r="S175" s="116">
        <v>1.0197969340541031E-2</v>
      </c>
      <c r="T175" s="116">
        <v>2.2518952213618579E-2</v>
      </c>
      <c r="U175" s="116">
        <v>9.0518050278248531E-3</v>
      </c>
      <c r="V175" s="116">
        <v>4.0846177727682413E-3</v>
      </c>
      <c r="W175" s="116">
        <v>5.0855391555447708E-2</v>
      </c>
      <c r="X175" s="81">
        <v>0.4419353575621065</v>
      </c>
      <c r="Y175" s="81">
        <v>0.41306328380161</v>
      </c>
      <c r="Z175" s="81">
        <f t="shared" si="10"/>
        <v>0.85499864136371651</v>
      </c>
      <c r="AQ175" s="103">
        <v>43637</v>
      </c>
      <c r="AR175" s="118">
        <v>5.0653311005502792E-3</v>
      </c>
      <c r="AS175" s="118">
        <v>7.2382665209579878E-3</v>
      </c>
      <c r="AT175" s="118">
        <v>4.0546785853714344E-3</v>
      </c>
      <c r="AU175" s="118">
        <v>7.1775015352090266E-3</v>
      </c>
      <c r="AV175" s="118">
        <v>8.9746764395993266E-3</v>
      </c>
      <c r="AX175" s="74">
        <v>44003</v>
      </c>
      <c r="AY175" s="116">
        <v>4.6685701719295891E-4</v>
      </c>
      <c r="AZ175" s="116">
        <v>2.194372162111104E-3</v>
      </c>
      <c r="BA175" s="116">
        <v>1.8350002584793549E-3</v>
      </c>
      <c r="BB175" s="116">
        <v>2.1223118500388739E-3</v>
      </c>
      <c r="BC175" s="116">
        <v>1.747938392632748E-3</v>
      </c>
    </row>
    <row r="176" spans="2:55">
      <c r="B176" s="74">
        <v>43638</v>
      </c>
      <c r="C176" s="117">
        <v>0.15701206149217531</v>
      </c>
      <c r="D176" s="117">
        <v>2.9952762131871969E-2</v>
      </c>
      <c r="E176" s="117">
        <v>0.45915415915416441</v>
      </c>
      <c r="F176" s="117">
        <v>3.063225917747368E-2</v>
      </c>
      <c r="G176" s="117">
        <v>3.2319126138552458E-2</v>
      </c>
      <c r="H176" s="117">
        <v>1.822117764280359E-2</v>
      </c>
      <c r="I176" s="117">
        <v>1.340175508333051E-2</v>
      </c>
      <c r="J176" s="117">
        <v>0.13421565587133161</v>
      </c>
      <c r="K176" s="79">
        <v>0.87490895669170365</v>
      </c>
      <c r="L176" s="79">
        <v>1.904951354549655</v>
      </c>
      <c r="M176" s="79">
        <f t="shared" si="9"/>
        <v>2.7798603112413587</v>
      </c>
      <c r="N176" s="53"/>
      <c r="O176" s="74">
        <v>44004</v>
      </c>
      <c r="P176" s="116">
        <v>0.11139034415926941</v>
      </c>
      <c r="Q176" s="116">
        <v>1.0056566656413579E-2</v>
      </c>
      <c r="R176" s="116">
        <v>0.23141838291618391</v>
      </c>
      <c r="S176" s="116">
        <v>1.1580739081165199E-2</v>
      </c>
      <c r="T176" s="116">
        <v>2.391741874595335E-2</v>
      </c>
      <c r="U176" s="116">
        <v>8.6959002079236881E-3</v>
      </c>
      <c r="V176" s="116">
        <v>5.8236577895981632E-3</v>
      </c>
      <c r="W176" s="116">
        <v>5.8890799654292843E-2</v>
      </c>
      <c r="X176" s="81">
        <v>0.46177380921080002</v>
      </c>
      <c r="Y176" s="81">
        <v>0.3928889828056818</v>
      </c>
      <c r="Z176" s="81">
        <f t="shared" si="10"/>
        <v>0.85466279201648176</v>
      </c>
      <c r="AQ176" s="103">
        <v>43638</v>
      </c>
      <c r="AR176" s="118">
        <v>2.7666872565375398E-3</v>
      </c>
      <c r="AS176" s="118">
        <v>6.3130000618477232E-3</v>
      </c>
      <c r="AT176" s="118">
        <v>2.760851263254148E-3</v>
      </c>
      <c r="AU176" s="118">
        <v>6.9449938534787477E-3</v>
      </c>
      <c r="AV176" s="118">
        <v>7.9456917201521562E-3</v>
      </c>
      <c r="AX176" s="74">
        <v>44004</v>
      </c>
      <c r="AY176" s="116">
        <v>1.044328591307967E-3</v>
      </c>
      <c r="AZ176" s="116">
        <v>2.4554393433895991E-3</v>
      </c>
      <c r="BA176" s="116">
        <v>1.548080049060499E-3</v>
      </c>
      <c r="BB176" s="116">
        <v>2.2055107073030399E-3</v>
      </c>
      <c r="BC176" s="116">
        <v>1.873333834638123E-3</v>
      </c>
    </row>
    <row r="177" spans="2:55">
      <c r="B177" s="74">
        <v>43639</v>
      </c>
      <c r="C177" s="117">
        <v>0.15629036476075461</v>
      </c>
      <c r="D177" s="117">
        <v>2.9968351923400791E-2</v>
      </c>
      <c r="E177" s="117">
        <v>0.45256904109810148</v>
      </c>
      <c r="F177" s="117">
        <v>3.4516805881605883E-2</v>
      </c>
      <c r="G177" s="117">
        <v>3.1599684771739682E-2</v>
      </c>
      <c r="H177" s="117">
        <v>1.8293737541353342E-2</v>
      </c>
      <c r="I177" s="117">
        <v>1.682119748673647E-2</v>
      </c>
      <c r="J177" s="117">
        <v>0.13913535675053021</v>
      </c>
      <c r="K177" s="79">
        <v>0.87919454021422261</v>
      </c>
      <c r="L177" s="79">
        <v>1.90055719227659</v>
      </c>
      <c r="M177" s="79">
        <f t="shared" si="9"/>
        <v>2.7797517324908125</v>
      </c>
      <c r="N177" s="53"/>
      <c r="O177" s="74">
        <v>44005</v>
      </c>
      <c r="P177" s="116">
        <v>0.11252116069194169</v>
      </c>
      <c r="Q177" s="116">
        <v>9.126251092624809E-3</v>
      </c>
      <c r="R177" s="116">
        <v>0.23567865709735811</v>
      </c>
      <c r="S177" s="116">
        <v>1.1382863416572211E-2</v>
      </c>
      <c r="T177" s="116">
        <v>2.2503301751693971E-2</v>
      </c>
      <c r="U177" s="116">
        <v>8.5904795198234549E-3</v>
      </c>
      <c r="V177" s="116">
        <v>5.3170429322881574E-3</v>
      </c>
      <c r="W177" s="116">
        <v>5.8317205862596408E-2</v>
      </c>
      <c r="X177" s="81">
        <v>0.46343696236489879</v>
      </c>
      <c r="Y177" s="81">
        <v>0.39089861583392971</v>
      </c>
      <c r="Z177" s="81">
        <f t="shared" si="10"/>
        <v>0.85433557819882844</v>
      </c>
      <c r="AQ177" s="103">
        <v>43639</v>
      </c>
      <c r="AR177" s="118">
        <v>3.6108769758246319E-3</v>
      </c>
      <c r="AS177" s="118">
        <v>6.5428452926439146E-3</v>
      </c>
      <c r="AT177" s="118">
        <v>3.734192560730154E-3</v>
      </c>
      <c r="AU177" s="118">
        <v>7.0997025653187886E-3</v>
      </c>
      <c r="AV177" s="118">
        <v>8.1812147023871146E-3</v>
      </c>
      <c r="AX177" s="74">
        <v>44005</v>
      </c>
      <c r="AY177" s="116">
        <v>1.088053981774061E-3</v>
      </c>
      <c r="AZ177" s="116">
        <v>2.30077930745638E-3</v>
      </c>
      <c r="BA177" s="116">
        <v>1.931978031173243E-3</v>
      </c>
      <c r="BB177" s="116">
        <v>1.745213229384058E-3</v>
      </c>
      <c r="BC177" s="116">
        <v>1.9507490809112041E-3</v>
      </c>
    </row>
    <row r="178" spans="2:55">
      <c r="B178" s="74">
        <v>43640</v>
      </c>
      <c r="C178" s="117">
        <v>0.1575959440126978</v>
      </c>
      <c r="D178" s="117">
        <v>3.0063436805940189E-2</v>
      </c>
      <c r="E178" s="117">
        <v>0.4858532426658439</v>
      </c>
      <c r="F178" s="117">
        <v>3.8562964852316257E-2</v>
      </c>
      <c r="G178" s="117">
        <v>3.3766523999933483E-2</v>
      </c>
      <c r="H178" s="117">
        <v>1.8034369906956081E-2</v>
      </c>
      <c r="I178" s="117">
        <v>2.18335557837444E-2</v>
      </c>
      <c r="J178" s="117">
        <v>0.1525965654427382</v>
      </c>
      <c r="K178" s="79">
        <v>0.93830660347017081</v>
      </c>
      <c r="L178" s="79">
        <v>1.8254372673748489</v>
      </c>
      <c r="M178" s="79">
        <f t="shared" si="9"/>
        <v>2.7637438708450199</v>
      </c>
      <c r="N178" s="53"/>
      <c r="O178" s="74">
        <v>44006</v>
      </c>
      <c r="P178" s="116">
        <v>0.1228715162844576</v>
      </c>
      <c r="Q178" s="116">
        <v>9.5025844366371324E-3</v>
      </c>
      <c r="R178" s="116">
        <v>0.24393832145638841</v>
      </c>
      <c r="S178" s="116">
        <v>1.209617599949574E-2</v>
      </c>
      <c r="T178" s="116">
        <v>2.2322713516557579E-2</v>
      </c>
      <c r="U178" s="116">
        <v>8.5740312040877321E-3</v>
      </c>
      <c r="V178" s="116">
        <v>5.590185186531431E-3</v>
      </c>
      <c r="W178" s="116">
        <v>6.1469559150647099E-2</v>
      </c>
      <c r="X178" s="81">
        <v>0.48636508723480282</v>
      </c>
      <c r="Y178" s="81">
        <v>0.42471058557940899</v>
      </c>
      <c r="Z178" s="81">
        <f t="shared" si="10"/>
        <v>0.91107567281421176</v>
      </c>
      <c r="AQ178" s="103">
        <v>43640</v>
      </c>
      <c r="AR178" s="118">
        <v>4.4831136415229523E-3</v>
      </c>
      <c r="AS178" s="118">
        <v>7.1983621075770009E-3</v>
      </c>
      <c r="AT178" s="118">
        <v>4.8576328722280664E-3</v>
      </c>
      <c r="AU178" s="118">
        <v>6.9408986760624847E-3</v>
      </c>
      <c r="AV178" s="118">
        <v>8.853435856763835E-3</v>
      </c>
      <c r="AX178" s="74">
        <v>44006</v>
      </c>
      <c r="AY178" s="116">
        <v>1.15612137748159E-3</v>
      </c>
      <c r="AZ178" s="116">
        <v>2.320223913236791E-3</v>
      </c>
      <c r="BA178" s="116">
        <v>2.1829720437316512E-3</v>
      </c>
      <c r="BB178" s="116">
        <v>1.6717017335120231E-3</v>
      </c>
      <c r="BC178" s="116">
        <v>2.204167249623619E-3</v>
      </c>
    </row>
    <row r="179" spans="2:55">
      <c r="B179" s="74">
        <v>43641</v>
      </c>
      <c r="C179" s="117">
        <v>0.1577049115771551</v>
      </c>
      <c r="D179" s="117">
        <v>2.90831480997907E-2</v>
      </c>
      <c r="E179" s="117">
        <v>0.4946405404447114</v>
      </c>
      <c r="F179" s="117">
        <v>3.7012533205459948E-2</v>
      </c>
      <c r="G179" s="117">
        <v>3.2009952144299803E-2</v>
      </c>
      <c r="H179" s="117">
        <v>1.7695509946339161E-2</v>
      </c>
      <c r="I179" s="117">
        <v>2.1183197995431769E-2</v>
      </c>
      <c r="J179" s="117">
        <v>0.15217136141810481</v>
      </c>
      <c r="K179" s="79">
        <v>0.9415011548312926</v>
      </c>
      <c r="L179" s="79">
        <v>1.8055208920309469</v>
      </c>
      <c r="M179" s="79">
        <f t="shared" si="9"/>
        <v>2.7470220468622397</v>
      </c>
      <c r="N179" s="53"/>
      <c r="O179" s="74">
        <v>44007</v>
      </c>
      <c r="P179" s="116">
        <v>0.1033739267373469</v>
      </c>
      <c r="Q179" s="116">
        <v>9.5780225986160459E-3</v>
      </c>
      <c r="R179" s="116">
        <v>0.26102100190680821</v>
      </c>
      <c r="S179" s="116">
        <v>1.244028563663461E-2</v>
      </c>
      <c r="T179" s="116">
        <v>2.4126377186002031E-2</v>
      </c>
      <c r="U179" s="116">
        <v>8.848215560020278E-3</v>
      </c>
      <c r="V179" s="116">
        <v>5.9213550108383386E-3</v>
      </c>
      <c r="W179" s="116">
        <v>6.1264891952044008E-2</v>
      </c>
      <c r="X179" s="81">
        <v>0.48657407658831048</v>
      </c>
      <c r="Y179" s="81">
        <v>0.44227943051446589</v>
      </c>
      <c r="Z179" s="81">
        <f t="shared" si="10"/>
        <v>0.92885350710277637</v>
      </c>
      <c r="AQ179" s="103">
        <v>43641</v>
      </c>
      <c r="AR179" s="118">
        <v>4.4896074465207124E-3</v>
      </c>
      <c r="AS179" s="118">
        <v>6.6540639585013963E-3</v>
      </c>
      <c r="AT179" s="118">
        <v>4.948861921457476E-3</v>
      </c>
      <c r="AU179" s="118">
        <v>6.3709686733470876E-3</v>
      </c>
      <c r="AV179" s="118">
        <v>8.4672292284340422E-3</v>
      </c>
      <c r="AX179" s="74">
        <v>44007</v>
      </c>
      <c r="AY179" s="116">
        <v>1.322417404886905E-3</v>
      </c>
      <c r="AZ179" s="116">
        <v>2.6313122583894229E-3</v>
      </c>
      <c r="BA179" s="116">
        <v>2.0816983033895538E-3</v>
      </c>
      <c r="BB179" s="116">
        <v>1.8387336294097671E-3</v>
      </c>
      <c r="BC179" s="116">
        <v>2.0706468076674648E-3</v>
      </c>
    </row>
    <row r="180" spans="2:55">
      <c r="B180" s="74">
        <v>43642</v>
      </c>
      <c r="C180" s="117">
        <v>0.15858596498066879</v>
      </c>
      <c r="D180" s="117">
        <v>3.057382296027835E-2</v>
      </c>
      <c r="E180" s="117">
        <v>0.49507746998809271</v>
      </c>
      <c r="F180" s="117">
        <v>3.7587071990869587E-2</v>
      </c>
      <c r="G180" s="117">
        <v>3.2688046846212578E-2</v>
      </c>
      <c r="H180" s="117">
        <v>1.8331684933079951E-2</v>
      </c>
      <c r="I180" s="117">
        <v>2.0760634842937501E-2</v>
      </c>
      <c r="J180" s="117">
        <v>0.15219724732154591</v>
      </c>
      <c r="K180" s="79">
        <v>0.94580194386368555</v>
      </c>
      <c r="L180" s="79">
        <v>1.819082341316735</v>
      </c>
      <c r="M180" s="79">
        <f t="shared" si="9"/>
        <v>2.7648842851804205</v>
      </c>
      <c r="N180" s="53"/>
      <c r="O180" s="74">
        <v>44008</v>
      </c>
      <c r="P180" s="116">
        <v>9.8115860478963715E-2</v>
      </c>
      <c r="Q180" s="116">
        <v>9.4486823216779516E-3</v>
      </c>
      <c r="R180" s="116">
        <v>0.26933702468689691</v>
      </c>
      <c r="S180" s="116">
        <v>1.330490667502365E-2</v>
      </c>
      <c r="T180" s="116">
        <v>2.6627446761594061E-2</v>
      </c>
      <c r="U180" s="116">
        <v>9.1659531052414017E-3</v>
      </c>
      <c r="V180" s="116">
        <v>6.8440268800272477E-3</v>
      </c>
      <c r="W180" s="116">
        <v>6.4745405928584784E-2</v>
      </c>
      <c r="X180" s="81">
        <v>0.49758930683800973</v>
      </c>
      <c r="Y180" s="81">
        <v>0.45098036362031041</v>
      </c>
      <c r="Z180" s="81">
        <f t="shared" si="10"/>
        <v>0.94856967045832019</v>
      </c>
      <c r="AQ180" s="103">
        <v>43642</v>
      </c>
      <c r="AR180" s="118">
        <v>4.4905901310645386E-3</v>
      </c>
      <c r="AS180" s="118">
        <v>6.7737664106274796E-3</v>
      </c>
      <c r="AT180" s="118">
        <v>4.7823075442929991E-3</v>
      </c>
      <c r="AU180" s="118">
        <v>6.5698367842774224E-3</v>
      </c>
      <c r="AV180" s="118">
        <v>8.6988908368104429E-3</v>
      </c>
      <c r="AX180" s="74">
        <v>44008</v>
      </c>
      <c r="AY180" s="116">
        <v>9.7078393963221342E-4</v>
      </c>
      <c r="AZ180" s="116">
        <v>2.953458974082686E-3</v>
      </c>
      <c r="BA180" s="116">
        <v>2.093208589803545E-3</v>
      </c>
      <c r="BB180" s="116">
        <v>2.3138477479762859E-3</v>
      </c>
      <c r="BC180" s="116">
        <v>2.2781029740673621E-3</v>
      </c>
    </row>
    <row r="181" spans="2:55">
      <c r="B181" s="74">
        <v>43643</v>
      </c>
      <c r="C181" s="117">
        <v>0.1598977301650176</v>
      </c>
      <c r="D181" s="117">
        <v>3.052419678820965E-2</v>
      </c>
      <c r="E181" s="117">
        <v>0.50584705947104636</v>
      </c>
      <c r="F181" s="117">
        <v>3.8701186916527172E-2</v>
      </c>
      <c r="G181" s="117">
        <v>3.2410434251668077E-2</v>
      </c>
      <c r="H181" s="117">
        <v>1.8324757924380361E-2</v>
      </c>
      <c r="I181" s="117">
        <v>2.0914699476232729E-2</v>
      </c>
      <c r="J181" s="117">
        <v>0.15663907824832751</v>
      </c>
      <c r="K181" s="79">
        <v>0.96325914324140927</v>
      </c>
      <c r="L181" s="79">
        <v>1.86270221449614</v>
      </c>
      <c r="M181" s="79">
        <f t="shared" si="9"/>
        <v>2.8259613577375493</v>
      </c>
      <c r="N181" s="53"/>
      <c r="O181" s="74">
        <v>44009</v>
      </c>
      <c r="P181" s="116">
        <v>0.1173220863632865</v>
      </c>
      <c r="Q181" s="116">
        <v>9.469064974077521E-3</v>
      </c>
      <c r="R181" s="116">
        <v>0.23610840741008871</v>
      </c>
      <c r="S181" s="116">
        <v>8.7919551972359036E-3</v>
      </c>
      <c r="T181" s="116">
        <v>2.566785591657576E-2</v>
      </c>
      <c r="U181" s="116">
        <v>9.0336708464747225E-3</v>
      </c>
      <c r="V181" s="116">
        <v>3.6811662381224341E-3</v>
      </c>
      <c r="W181" s="116">
        <v>5.0103655656026307E-2</v>
      </c>
      <c r="X181" s="81">
        <v>0.46017786260188748</v>
      </c>
      <c r="Y181" s="81">
        <v>0.42798034133896029</v>
      </c>
      <c r="Z181" s="81">
        <f t="shared" si="10"/>
        <v>0.88815820394084777</v>
      </c>
      <c r="AQ181" s="103">
        <v>43643</v>
      </c>
      <c r="AR181" s="118">
        <v>4.8754168658718608E-3</v>
      </c>
      <c r="AS181" s="118">
        <v>7.060651996025004E-3</v>
      </c>
      <c r="AT181" s="118">
        <v>4.8936955342386967E-3</v>
      </c>
      <c r="AU181" s="118">
        <v>6.7873440044655779E-3</v>
      </c>
      <c r="AV181" s="118">
        <v>8.7604203005665262E-3</v>
      </c>
      <c r="AX181" s="74">
        <v>44009</v>
      </c>
      <c r="AY181" s="116">
        <v>3.8699068562728041E-4</v>
      </c>
      <c r="AZ181" s="116">
        <v>2.20403844591772E-3</v>
      </c>
      <c r="BA181" s="116">
        <v>1.048544181072316E-3</v>
      </c>
      <c r="BB181" s="116">
        <v>1.875388422187557E-3</v>
      </c>
      <c r="BC181" s="116">
        <v>1.724399807038873E-3</v>
      </c>
    </row>
    <row r="182" spans="2:55">
      <c r="B182" s="74">
        <v>43644</v>
      </c>
      <c r="C182" s="117">
        <v>0.16011932566107709</v>
      </c>
      <c r="D182" s="117">
        <v>3.083644829632682E-2</v>
      </c>
      <c r="E182" s="117">
        <v>0.50281789567250657</v>
      </c>
      <c r="F182" s="117">
        <v>3.9326534861118152E-2</v>
      </c>
      <c r="G182" s="117">
        <v>3.3608217588938082E-2</v>
      </c>
      <c r="H182" s="117">
        <v>1.8434860582319329E-2</v>
      </c>
      <c r="I182" s="117">
        <v>2.133274520257018E-2</v>
      </c>
      <c r="J182" s="117">
        <v>0.15704472732976099</v>
      </c>
      <c r="K182" s="79">
        <v>0.96352075519461744</v>
      </c>
      <c r="L182" s="79">
        <v>1.887322295845608</v>
      </c>
      <c r="M182" s="79">
        <f t="shared" si="9"/>
        <v>2.8508430510402256</v>
      </c>
      <c r="N182" s="53"/>
      <c r="O182" s="74">
        <v>44010</v>
      </c>
      <c r="P182" s="116">
        <v>0.1183063613222797</v>
      </c>
      <c r="Q182" s="116">
        <v>9.0345258145607E-3</v>
      </c>
      <c r="R182" s="116">
        <v>0.22945895966936061</v>
      </c>
      <c r="S182" s="116">
        <v>1.0714796968112811E-2</v>
      </c>
      <c r="T182" s="116">
        <v>2.6188717505775411E-2</v>
      </c>
      <c r="U182" s="116">
        <v>9.3237012386299337E-3</v>
      </c>
      <c r="V182" s="116">
        <v>4.2315919471988374E-3</v>
      </c>
      <c r="W182" s="116">
        <v>5.4265039377691157E-2</v>
      </c>
      <c r="X182" s="81">
        <v>0.46152369384360908</v>
      </c>
      <c r="Y182" s="81">
        <v>0.41920637163946889</v>
      </c>
      <c r="Z182" s="81">
        <f t="shared" si="10"/>
        <v>0.88073006548307797</v>
      </c>
      <c r="AQ182" s="103">
        <v>43644</v>
      </c>
      <c r="AR182" s="118">
        <v>4.7901537723404374E-3</v>
      </c>
      <c r="AS182" s="118">
        <v>7.2383103397818827E-3</v>
      </c>
      <c r="AT182" s="118">
        <v>4.7685233031594188E-3</v>
      </c>
      <c r="AU182" s="118">
        <v>7.2336433650208067E-3</v>
      </c>
      <c r="AV182" s="118">
        <v>8.9184552836708217E-3</v>
      </c>
      <c r="AX182" s="74">
        <v>44010</v>
      </c>
      <c r="AY182" s="116">
        <v>4.812425646073626E-4</v>
      </c>
      <c r="AZ182" s="116">
        <v>2.5201321784823752E-3</v>
      </c>
      <c r="BA182" s="116">
        <v>1.2525795316235531E-3</v>
      </c>
      <c r="BB182" s="116">
        <v>2.137646559171277E-3</v>
      </c>
      <c r="BC182" s="116">
        <v>2.400323137663573E-3</v>
      </c>
    </row>
    <row r="183" spans="2:55">
      <c r="B183" s="74">
        <v>43645</v>
      </c>
      <c r="C183" s="117">
        <v>0.1565159345253056</v>
      </c>
      <c r="D183" s="117">
        <v>3.0597766061144421E-2</v>
      </c>
      <c r="E183" s="117">
        <v>0.44314847503835791</v>
      </c>
      <c r="F183" s="117">
        <v>3.1839132171054857E-2</v>
      </c>
      <c r="G183" s="117">
        <v>3.2021917353015447E-2</v>
      </c>
      <c r="H183" s="117">
        <v>1.862828574839109E-2</v>
      </c>
      <c r="I183" s="117">
        <v>1.964473853296975E-2</v>
      </c>
      <c r="J183" s="117">
        <v>0.13680953154519479</v>
      </c>
      <c r="K183" s="79">
        <v>0.86920578097543399</v>
      </c>
      <c r="L183" s="79">
        <v>1.9210527704909011</v>
      </c>
      <c r="M183" s="79">
        <f t="shared" si="9"/>
        <v>2.7902585514663349</v>
      </c>
      <c r="N183" s="53"/>
      <c r="O183" s="74">
        <v>44011</v>
      </c>
      <c r="P183" s="116">
        <v>0.1166282461337655</v>
      </c>
      <c r="Q183" s="116">
        <v>8.9888726808744924E-3</v>
      </c>
      <c r="R183" s="116">
        <v>0.23399995147128241</v>
      </c>
      <c r="S183" s="116">
        <v>1.1346277551604139E-2</v>
      </c>
      <c r="T183" s="116">
        <v>2.563124887826557E-2</v>
      </c>
      <c r="U183" s="116">
        <v>8.9016284459910045E-3</v>
      </c>
      <c r="V183" s="116">
        <v>6.4086694005736806E-3</v>
      </c>
      <c r="W183" s="116">
        <v>6.0747666302076453E-2</v>
      </c>
      <c r="X183" s="81">
        <v>0.47265256086443341</v>
      </c>
      <c r="Y183" s="81">
        <v>0.39477089067509191</v>
      </c>
      <c r="Z183" s="81">
        <f t="shared" si="10"/>
        <v>0.86742345153952538</v>
      </c>
      <c r="AQ183" s="103">
        <v>43645</v>
      </c>
      <c r="AR183" s="118">
        <v>2.5696246731362858E-3</v>
      </c>
      <c r="AS183" s="118">
        <v>6.6175899883589026E-3</v>
      </c>
      <c r="AT183" s="118">
        <v>3.1883983793991981E-3</v>
      </c>
      <c r="AU183" s="118">
        <v>7.0853717333056914E-3</v>
      </c>
      <c r="AV183" s="118">
        <v>7.9472200186010682E-3</v>
      </c>
      <c r="AX183" s="74">
        <v>44011</v>
      </c>
      <c r="AY183" s="116">
        <v>8.5637121232853971E-4</v>
      </c>
      <c r="AZ183" s="116">
        <v>2.5924560851490058E-3</v>
      </c>
      <c r="BA183" s="116">
        <v>1.3299980583562491E-3</v>
      </c>
      <c r="BB183" s="116">
        <v>2.178687654967558E-3</v>
      </c>
      <c r="BC183" s="116">
        <v>1.9967241687292819E-3</v>
      </c>
    </row>
    <row r="184" spans="2:55">
      <c r="B184" s="74">
        <v>43646</v>
      </c>
      <c r="C184" s="117">
        <v>0.16006518985892751</v>
      </c>
      <c r="D184" s="117">
        <v>3.008867181576165E-2</v>
      </c>
      <c r="E184" s="117">
        <v>0.42909603925603579</v>
      </c>
      <c r="F184" s="117">
        <v>3.4631897319087668E-2</v>
      </c>
      <c r="G184" s="117">
        <v>3.191206092730911E-2</v>
      </c>
      <c r="H184" s="117">
        <v>1.8257374818920528E-2</v>
      </c>
      <c r="I184" s="117">
        <v>1.6991650807028798E-2</v>
      </c>
      <c r="J184" s="117">
        <v>0.1430298955055602</v>
      </c>
      <c r="K184" s="79">
        <v>0.86407278030863122</v>
      </c>
      <c r="L184" s="79">
        <v>1.9198505567355579</v>
      </c>
      <c r="M184" s="79">
        <f t="shared" si="9"/>
        <v>2.7839233370441892</v>
      </c>
      <c r="N184" s="53"/>
      <c r="O184" s="74">
        <v>44012</v>
      </c>
      <c r="P184" s="116">
        <v>0.1324657132662225</v>
      </c>
      <c r="Q184" s="116">
        <v>8.7254034580322975E-3</v>
      </c>
      <c r="R184" s="116">
        <v>0.23675140993252311</v>
      </c>
      <c r="S184" s="116">
        <v>1.0615061318035E-2</v>
      </c>
      <c r="T184" s="116">
        <v>2.7714769916603481E-2</v>
      </c>
      <c r="U184" s="116">
        <v>8.8628110964194644E-3</v>
      </c>
      <c r="V184" s="116">
        <v>5.8216416705940506E-3</v>
      </c>
      <c r="W184" s="116">
        <v>6.1066398717454437E-2</v>
      </c>
      <c r="X184" s="81">
        <v>0.49202320937588417</v>
      </c>
      <c r="Y184" s="81">
        <v>0.40565460092669459</v>
      </c>
      <c r="Z184" s="81">
        <f t="shared" si="10"/>
        <v>0.89767781030257876</v>
      </c>
      <c r="AQ184" s="103">
        <v>43646</v>
      </c>
      <c r="AR184" s="118">
        <v>3.5188968643457929E-3</v>
      </c>
      <c r="AS184" s="118">
        <v>6.3422357039155004E-3</v>
      </c>
      <c r="AT184" s="118">
        <v>3.580871335340179E-3</v>
      </c>
      <c r="AU184" s="118">
        <v>7.2907561086657021E-3</v>
      </c>
      <c r="AV184" s="118">
        <v>8.2274246907982958E-3</v>
      </c>
      <c r="AX184" s="74">
        <v>44012</v>
      </c>
      <c r="AY184" s="116">
        <v>8.4080242258181392E-4</v>
      </c>
      <c r="AZ184" s="116">
        <v>2.2060302614027309E-3</v>
      </c>
      <c r="BA184" s="116">
        <v>1.5105806876013221E-3</v>
      </c>
      <c r="BB184" s="116">
        <v>1.879809402980171E-3</v>
      </c>
      <c r="BC184" s="116">
        <v>1.9406652891036729E-3</v>
      </c>
    </row>
    <row r="185" spans="2:55">
      <c r="B185" s="74">
        <v>43647</v>
      </c>
      <c r="C185" s="117">
        <v>0.16443479719076129</v>
      </c>
      <c r="D185" s="117">
        <v>2.9741403005337921E-2</v>
      </c>
      <c r="E185" s="117">
        <v>0.44595640950837789</v>
      </c>
      <c r="F185" s="117">
        <v>3.7748441504958652E-2</v>
      </c>
      <c r="G185" s="117">
        <v>3.4222144248439931E-2</v>
      </c>
      <c r="H185" s="117">
        <v>1.8362018639380241E-2</v>
      </c>
      <c r="I185" s="117">
        <v>2.227856032233921E-2</v>
      </c>
      <c r="J185" s="117">
        <v>0.15279438886139879</v>
      </c>
      <c r="K185" s="79">
        <v>0.90553816328099412</v>
      </c>
      <c r="L185" s="79">
        <v>1.847990402714589</v>
      </c>
      <c r="M185" s="79">
        <f t="shared" si="9"/>
        <v>2.753528565995583</v>
      </c>
      <c r="N185" s="53"/>
      <c r="O185" s="74">
        <v>44013</v>
      </c>
      <c r="P185" s="116">
        <v>0.1257385327797155</v>
      </c>
      <c r="Q185" s="116">
        <v>9.4420700405156242E-3</v>
      </c>
      <c r="R185" s="116">
        <v>0.26329172383566118</v>
      </c>
      <c r="S185" s="116">
        <v>1.521693334105222E-2</v>
      </c>
      <c r="T185" s="116">
        <v>2.9854993908458631E-2</v>
      </c>
      <c r="U185" s="116">
        <v>1.0852559007320611E-2</v>
      </c>
      <c r="V185" s="116">
        <v>7.1272094266955849E-3</v>
      </c>
      <c r="W185" s="116">
        <v>6.8488447871143276E-2</v>
      </c>
      <c r="X185" s="81">
        <v>0.53001247021056241</v>
      </c>
      <c r="Y185" s="81">
        <v>0.49316614956037919</v>
      </c>
      <c r="Z185" s="81">
        <f t="shared" si="10"/>
        <v>1.0231786197709416</v>
      </c>
      <c r="AQ185" s="103">
        <v>43647</v>
      </c>
      <c r="AR185" s="118">
        <v>4.7063114742560124E-3</v>
      </c>
      <c r="AS185" s="118">
        <v>6.9696189488532463E-3</v>
      </c>
      <c r="AT185" s="118">
        <v>4.2488927451775557E-3</v>
      </c>
      <c r="AU185" s="118">
        <v>7.059656026367476E-3</v>
      </c>
      <c r="AV185" s="118">
        <v>8.6224176547282615E-3</v>
      </c>
      <c r="AX185" s="74">
        <v>44013</v>
      </c>
      <c r="AY185" s="116">
        <v>1.0818737881209571E-3</v>
      </c>
      <c r="AZ185" s="116">
        <v>2.8626026019826982E-3</v>
      </c>
      <c r="BA185" s="116">
        <v>1.911993920147506E-3</v>
      </c>
      <c r="BB185" s="116">
        <v>2.6707190238831361E-3</v>
      </c>
      <c r="BC185" s="116">
        <v>3.6849204773895979E-3</v>
      </c>
    </row>
    <row r="186" spans="2:55">
      <c r="B186" s="74">
        <v>43648</v>
      </c>
      <c r="C186" s="117">
        <v>0.16153398848026621</v>
      </c>
      <c r="D186" s="117">
        <v>2.6787476581764971E-2</v>
      </c>
      <c r="E186" s="117">
        <v>0.44716668207618832</v>
      </c>
      <c r="F186" s="117">
        <v>3.6879167118290881E-2</v>
      </c>
      <c r="G186" s="117">
        <v>3.4629620731118013E-2</v>
      </c>
      <c r="H186" s="117">
        <v>1.8397655242964821E-2</v>
      </c>
      <c r="I186" s="117">
        <v>2.2537507384512458E-2</v>
      </c>
      <c r="J186" s="117">
        <v>0.15646789128366639</v>
      </c>
      <c r="K186" s="79">
        <v>0.90439998889877171</v>
      </c>
      <c r="L186" s="79">
        <v>1.834693307211136</v>
      </c>
      <c r="M186" s="79">
        <f t="shared" si="9"/>
        <v>2.7390932961099077</v>
      </c>
      <c r="N186" s="53"/>
      <c r="O186" s="74">
        <v>44014</v>
      </c>
      <c r="P186" s="116">
        <v>0.12470900369113359</v>
      </c>
      <c r="Q186" s="116">
        <v>8.9409823149313658E-3</v>
      </c>
      <c r="R186" s="116">
        <v>0.29328632630291968</v>
      </c>
      <c r="S186" s="116">
        <v>1.61184933532658E-2</v>
      </c>
      <c r="T186" s="116">
        <v>2.8716596546776829E-2</v>
      </c>
      <c r="U186" s="116">
        <v>1.087805152346275E-2</v>
      </c>
      <c r="V186" s="116">
        <v>7.580169502007357E-3</v>
      </c>
      <c r="W186" s="116">
        <v>7.0231160485587474E-2</v>
      </c>
      <c r="X186" s="81">
        <v>0.56046078372008512</v>
      </c>
      <c r="Y186" s="81">
        <v>0.50860281924417217</v>
      </c>
      <c r="Z186" s="81">
        <f t="shared" si="10"/>
        <v>1.0690636029642573</v>
      </c>
      <c r="AQ186" s="103">
        <v>43648</v>
      </c>
      <c r="AR186" s="118">
        <v>4.6552723012940377E-3</v>
      </c>
      <c r="AS186" s="118">
        <v>6.935267640050498E-3</v>
      </c>
      <c r="AT186" s="118">
        <v>4.6979926232064663E-3</v>
      </c>
      <c r="AU186" s="118">
        <v>6.511273726967492E-3</v>
      </c>
      <c r="AV186" s="118">
        <v>8.4043475083663746E-3</v>
      </c>
      <c r="AX186" s="74">
        <v>44014</v>
      </c>
      <c r="AY186" s="116">
        <v>1.1965895202672391E-3</v>
      </c>
      <c r="AZ186" s="116">
        <v>3.232103427378832E-3</v>
      </c>
      <c r="BA186" s="116">
        <v>1.846035716885755E-3</v>
      </c>
      <c r="BB186" s="116">
        <v>3.1053714485768211E-3</v>
      </c>
      <c r="BC186" s="116">
        <v>3.585187959456435E-3</v>
      </c>
    </row>
    <row r="187" spans="2:55">
      <c r="B187" s="74">
        <v>43649</v>
      </c>
      <c r="C187" s="117">
        <v>0.1643222918550562</v>
      </c>
      <c r="D187" s="117">
        <v>2.8900381688560978E-2</v>
      </c>
      <c r="E187" s="117">
        <v>0.46160383426717211</v>
      </c>
      <c r="F187" s="117">
        <v>3.8239342012383853E-2</v>
      </c>
      <c r="G187" s="117">
        <v>3.3828043502918743E-2</v>
      </c>
      <c r="H187" s="117">
        <v>1.832207234329887E-2</v>
      </c>
      <c r="I187" s="117">
        <v>2.290756220372293E-2</v>
      </c>
      <c r="J187" s="117">
        <v>0.15661203957749481</v>
      </c>
      <c r="K187" s="79">
        <v>0.9247355674506087</v>
      </c>
      <c r="L187" s="79">
        <v>1.851988418230841</v>
      </c>
      <c r="M187" s="79">
        <f t="shared" si="9"/>
        <v>2.7767239856814498</v>
      </c>
      <c r="N187" s="53"/>
      <c r="O187" s="74">
        <v>44015</v>
      </c>
      <c r="P187" s="116">
        <v>0.13455954600139139</v>
      </c>
      <c r="Q187" s="116">
        <v>9.2452245337134604E-3</v>
      </c>
      <c r="R187" s="116">
        <v>0.28170458434026552</v>
      </c>
      <c r="S187" s="116">
        <v>1.9223009262481942E-2</v>
      </c>
      <c r="T187" s="116">
        <v>3.1649877685088083E-2</v>
      </c>
      <c r="U187" s="116">
        <v>1.145047203001646E-2</v>
      </c>
      <c r="V187" s="116">
        <v>8.331565119659292E-3</v>
      </c>
      <c r="W187" s="116">
        <v>7.2723356153532884E-2</v>
      </c>
      <c r="X187" s="81">
        <v>0.56888763512614871</v>
      </c>
      <c r="Y187" s="81">
        <v>0.54051154969356063</v>
      </c>
      <c r="Z187" s="81">
        <f t="shared" si="10"/>
        <v>1.1093991848197093</v>
      </c>
      <c r="AQ187" s="103">
        <v>43649</v>
      </c>
      <c r="AR187" s="118">
        <v>4.6826653946970892E-3</v>
      </c>
      <c r="AS187" s="118">
        <v>7.0022177082855082E-3</v>
      </c>
      <c r="AT187" s="118">
        <v>4.7073774546348528E-3</v>
      </c>
      <c r="AU187" s="118">
        <v>6.7641485739102893E-3</v>
      </c>
      <c r="AV187" s="118">
        <v>9.074642338889969E-3</v>
      </c>
      <c r="AX187" s="74">
        <v>44015</v>
      </c>
      <c r="AY187" s="116">
        <v>1.282056590751289E-3</v>
      </c>
      <c r="AZ187" s="116">
        <v>4.3430992738374159E-3</v>
      </c>
      <c r="BA187" s="116">
        <v>2.0103211838916292E-3</v>
      </c>
      <c r="BB187" s="116">
        <v>3.9443656412909648E-3</v>
      </c>
      <c r="BC187" s="116">
        <v>4.3937670227629398E-3</v>
      </c>
    </row>
    <row r="188" spans="2:55">
      <c r="B188" s="74">
        <v>43650</v>
      </c>
      <c r="C188" s="117">
        <v>0.1659525186095322</v>
      </c>
      <c r="D188" s="117">
        <v>2.9046832455144889E-2</v>
      </c>
      <c r="E188" s="117">
        <v>0.39326388113329069</v>
      </c>
      <c r="F188" s="117">
        <v>3.8813966233658487E-2</v>
      </c>
      <c r="G188" s="117">
        <v>3.4181132675089258E-2</v>
      </c>
      <c r="H188" s="117">
        <v>1.8782390239357259E-2</v>
      </c>
      <c r="I188" s="117">
        <v>2.3056632207879141E-2</v>
      </c>
      <c r="J188" s="117">
        <v>0.15930299843839871</v>
      </c>
      <c r="K188" s="79">
        <v>0.86240035199235021</v>
      </c>
      <c r="L188" s="79">
        <v>1.8735124655889119</v>
      </c>
      <c r="M188" s="79">
        <f t="shared" si="9"/>
        <v>2.7359128175812621</v>
      </c>
      <c r="N188" s="53"/>
      <c r="O188" s="74">
        <v>44016</v>
      </c>
      <c r="P188" s="116">
        <v>0.12801774503983671</v>
      </c>
      <c r="Q188" s="116">
        <v>9.023988912332935E-3</v>
      </c>
      <c r="R188" s="116">
        <v>0.1985116829450671</v>
      </c>
      <c r="S188" s="116">
        <v>1.504165797345026E-2</v>
      </c>
      <c r="T188" s="116">
        <v>3.11928215196676E-2</v>
      </c>
      <c r="U188" s="116">
        <v>1.097899863205812E-2</v>
      </c>
      <c r="V188" s="116">
        <v>4.3296635675046146E-3</v>
      </c>
      <c r="W188" s="116">
        <v>5.9514980905197572E-2</v>
      </c>
      <c r="X188" s="81">
        <v>0.45661153949511479</v>
      </c>
      <c r="Y188" s="81">
        <v>0.53744388769089235</v>
      </c>
      <c r="Z188" s="81">
        <f t="shared" si="10"/>
        <v>0.99405542718600715</v>
      </c>
      <c r="AQ188" s="103">
        <v>43650</v>
      </c>
      <c r="AR188" s="118">
        <v>5.0088476609767823E-3</v>
      </c>
      <c r="AS188" s="118">
        <v>7.2476959449467356E-3</v>
      </c>
      <c r="AT188" s="118">
        <v>4.8238869728324208E-3</v>
      </c>
      <c r="AU188" s="118">
        <v>6.8763132936245372E-3</v>
      </c>
      <c r="AV188" s="118">
        <v>8.6890947710420441E-3</v>
      </c>
      <c r="AX188" s="74">
        <v>44016</v>
      </c>
      <c r="AY188" s="116">
        <v>5.3231776441964025E-4</v>
      </c>
      <c r="AZ188" s="116">
        <v>4.1852835053025816E-3</v>
      </c>
      <c r="BA188" s="116">
        <v>1.0395437317819421E-3</v>
      </c>
      <c r="BB188" s="116">
        <v>3.6629058395064459E-3</v>
      </c>
      <c r="BC188" s="116">
        <v>3.3911153866382571E-3</v>
      </c>
    </row>
    <row r="189" spans="2:55">
      <c r="B189" s="74">
        <v>43651</v>
      </c>
      <c r="C189" s="117">
        <v>0.15914663987376501</v>
      </c>
      <c r="D189" s="117">
        <v>3.0178837022622629E-2</v>
      </c>
      <c r="E189" s="117">
        <v>0.37094624422267841</v>
      </c>
      <c r="F189" s="117">
        <v>3.9180828517042188E-2</v>
      </c>
      <c r="G189" s="117">
        <v>3.4641096494139323E-2</v>
      </c>
      <c r="H189" s="117">
        <v>1.8902429270396121E-2</v>
      </c>
      <c r="I189" s="117">
        <v>2.2972370116420188E-2</v>
      </c>
      <c r="J189" s="117">
        <v>0.15759546340500399</v>
      </c>
      <c r="K189" s="79">
        <v>0.83356390892206766</v>
      </c>
      <c r="L189" s="79">
        <v>1.8960600969515911</v>
      </c>
      <c r="M189" s="79">
        <f t="shared" si="9"/>
        <v>2.7296240058736587</v>
      </c>
      <c r="N189" s="53"/>
      <c r="O189" s="74">
        <v>44017</v>
      </c>
      <c r="P189" s="116">
        <v>0.14080075447809989</v>
      </c>
      <c r="Q189" s="116">
        <v>9.7139878304433117E-3</v>
      </c>
      <c r="R189" s="116">
        <v>0.23553190327502971</v>
      </c>
      <c r="S189" s="116">
        <v>1.695195068768867E-2</v>
      </c>
      <c r="T189" s="116">
        <v>3.0778727663734191E-2</v>
      </c>
      <c r="U189" s="116">
        <v>1.1112884408715711E-2</v>
      </c>
      <c r="V189" s="116">
        <v>4.6749522940150038E-3</v>
      </c>
      <c r="W189" s="116">
        <v>6.4111317204738769E-2</v>
      </c>
      <c r="X189" s="81">
        <v>0.51367647784246506</v>
      </c>
      <c r="Y189" s="81">
        <v>0.52620236241951202</v>
      </c>
      <c r="Z189" s="81">
        <f t="shared" si="10"/>
        <v>1.0398788402619772</v>
      </c>
      <c r="AQ189" s="103">
        <v>43651</v>
      </c>
      <c r="AR189" s="118">
        <v>4.862350457096965E-3</v>
      </c>
      <c r="AS189" s="118">
        <v>7.2368124567255537E-3</v>
      </c>
      <c r="AT189" s="118">
        <v>4.6797404512505091E-3</v>
      </c>
      <c r="AU189" s="118">
        <v>7.1094937337451156E-3</v>
      </c>
      <c r="AV189" s="118">
        <v>8.8314909198203111E-3</v>
      </c>
      <c r="AX189" s="74">
        <v>44017</v>
      </c>
      <c r="AY189" s="116">
        <v>6.8998635566951485E-4</v>
      </c>
      <c r="AZ189" s="116">
        <v>4.2238705149940884E-3</v>
      </c>
      <c r="BA189" s="116">
        <v>1.151547788720432E-3</v>
      </c>
      <c r="BB189" s="116">
        <v>4.1833970013202921E-3</v>
      </c>
      <c r="BC189" s="116">
        <v>3.9843630566185478E-3</v>
      </c>
    </row>
    <row r="190" spans="2:55">
      <c r="B190" s="74">
        <v>43652</v>
      </c>
      <c r="C190" s="117">
        <v>0.15667296037667369</v>
      </c>
      <c r="D190" s="117">
        <v>3.002804683733909E-2</v>
      </c>
      <c r="E190" s="117">
        <v>0.40833339154314019</v>
      </c>
      <c r="F190" s="117">
        <v>3.1338251982868437E-2</v>
      </c>
      <c r="G190" s="117">
        <v>3.2835933513916928E-2</v>
      </c>
      <c r="H190" s="117">
        <v>1.8697724262431749E-2</v>
      </c>
      <c r="I190" s="117">
        <v>2.208963747067447E-2</v>
      </c>
      <c r="J190" s="117">
        <v>0.14184989281803459</v>
      </c>
      <c r="K190" s="79">
        <v>0.84184583880507935</v>
      </c>
      <c r="L190" s="79">
        <v>1.9283384968310731</v>
      </c>
      <c r="M190" s="79">
        <f t="shared" si="9"/>
        <v>2.7701843356361522</v>
      </c>
      <c r="N190" s="53"/>
      <c r="O190" s="74">
        <v>44018</v>
      </c>
      <c r="P190" s="116">
        <v>0.13255822672521489</v>
      </c>
      <c r="Q190" s="116">
        <v>8.4054394581907256E-3</v>
      </c>
      <c r="R190" s="116">
        <v>0.26969856370632023</v>
      </c>
      <c r="S190" s="116">
        <v>1.7612162959175889E-2</v>
      </c>
      <c r="T190" s="116">
        <v>3.0566003554956891E-2</v>
      </c>
      <c r="U190" s="116">
        <v>1.085663202243746E-2</v>
      </c>
      <c r="V190" s="116">
        <v>7.8320677350311001E-3</v>
      </c>
      <c r="W190" s="116">
        <v>7.3805926886573614E-2</v>
      </c>
      <c r="X190" s="81">
        <v>0.55133502304790083</v>
      </c>
      <c r="Y190" s="81">
        <v>0.48398710528548738</v>
      </c>
      <c r="Z190" s="81">
        <f t="shared" si="10"/>
        <v>1.0353221283333882</v>
      </c>
      <c r="AQ190" s="103">
        <v>43652</v>
      </c>
      <c r="AR190" s="118">
        <v>2.6117067279278921E-3</v>
      </c>
      <c r="AS190" s="118">
        <v>6.6794774507915617E-3</v>
      </c>
      <c r="AT190" s="118">
        <v>2.8106465775465999E-3</v>
      </c>
      <c r="AU190" s="118">
        <v>6.9958386626129783E-3</v>
      </c>
      <c r="AV190" s="118">
        <v>7.9088742341718293E-3</v>
      </c>
      <c r="AX190" s="74">
        <v>44018</v>
      </c>
      <c r="AY190" s="116">
        <v>1.41038982841865E-3</v>
      </c>
      <c r="AZ190" s="116">
        <v>4.1614099295833526E-3</v>
      </c>
      <c r="BA190" s="116">
        <v>1.582820792953838E-3</v>
      </c>
      <c r="BB190" s="116">
        <v>3.5179649052283898E-3</v>
      </c>
      <c r="BC190" s="116">
        <v>3.9895550920547784E-3</v>
      </c>
    </row>
    <row r="191" spans="2:55">
      <c r="B191" s="74">
        <v>43653</v>
      </c>
      <c r="C191" s="117">
        <v>0.16482219944315249</v>
      </c>
      <c r="D191" s="117">
        <v>2.951776623710612E-2</v>
      </c>
      <c r="E191" s="117">
        <v>0.45271421658944089</v>
      </c>
      <c r="F191" s="117">
        <v>3.3813009340927659E-2</v>
      </c>
      <c r="G191" s="117">
        <v>3.2784326365462753E-2</v>
      </c>
      <c r="H191" s="117">
        <v>1.8703383539419988E-2</v>
      </c>
      <c r="I191" s="117">
        <v>1.9153565979790291E-2</v>
      </c>
      <c r="J191" s="117">
        <v>0.14642232296809629</v>
      </c>
      <c r="K191" s="79">
        <v>0.89793079046339674</v>
      </c>
      <c r="L191" s="79">
        <v>1.942315346401863</v>
      </c>
      <c r="M191" s="79">
        <f t="shared" si="9"/>
        <v>2.8402461368652596</v>
      </c>
      <c r="N191" s="53"/>
      <c r="O191" s="74">
        <v>44019</v>
      </c>
      <c r="P191" s="116">
        <v>0.1283841762335825</v>
      </c>
      <c r="Q191" s="116">
        <v>8.2347549972501908E-3</v>
      </c>
      <c r="R191" s="116">
        <v>0.28165949827119691</v>
      </c>
      <c r="S191" s="116">
        <v>1.6148555929669659E-2</v>
      </c>
      <c r="T191" s="116">
        <v>2.929390033769079E-2</v>
      </c>
      <c r="U191" s="116">
        <v>1.0520398234419999E-2</v>
      </c>
      <c r="V191" s="116">
        <v>6.4030332962146464E-3</v>
      </c>
      <c r="W191" s="116">
        <v>7.1984004115306352E-2</v>
      </c>
      <c r="X191" s="81">
        <v>0.55262832141533103</v>
      </c>
      <c r="Y191" s="81">
        <v>0.47918951974184187</v>
      </c>
      <c r="Z191" s="81">
        <f t="shared" si="10"/>
        <v>1.031817841157173</v>
      </c>
      <c r="AQ191" s="103">
        <v>43653</v>
      </c>
      <c r="AR191" s="118">
        <v>3.4965206118576799E-3</v>
      </c>
      <c r="AS191" s="118">
        <v>6.2140065525510589E-3</v>
      </c>
      <c r="AT191" s="118">
        <v>3.334753735105082E-3</v>
      </c>
      <c r="AU191" s="118">
        <v>7.1401450909287451E-3</v>
      </c>
      <c r="AV191" s="118">
        <v>8.2640385741840384E-3</v>
      </c>
      <c r="AX191" s="74">
        <v>44019</v>
      </c>
      <c r="AY191" s="116">
        <v>1.278403342612964E-3</v>
      </c>
      <c r="AZ191" s="116">
        <v>3.320270230670011E-3</v>
      </c>
      <c r="BA191" s="116">
        <v>1.995837095868834E-3</v>
      </c>
      <c r="BB191" s="116">
        <v>2.931274927211795E-3</v>
      </c>
      <c r="BC191" s="116">
        <v>3.830547384210558E-3</v>
      </c>
    </row>
    <row r="192" spans="2:55">
      <c r="B192" s="74">
        <v>43654</v>
      </c>
      <c r="C192" s="117">
        <v>0.16485008656851671</v>
      </c>
      <c r="D192" s="117">
        <v>2.981375424101345E-2</v>
      </c>
      <c r="E192" s="117">
        <v>0.48810598510928699</v>
      </c>
      <c r="F192" s="117">
        <v>3.7590773165600132E-2</v>
      </c>
      <c r="G192" s="117">
        <v>3.4003103824403913E-2</v>
      </c>
      <c r="H192" s="117">
        <v>1.866926728261261E-2</v>
      </c>
      <c r="I192" s="117">
        <v>2.2606922981911848E-2</v>
      </c>
      <c r="J192" s="117">
        <v>0.1565952431700198</v>
      </c>
      <c r="K192" s="79">
        <v>0.95223513634336521</v>
      </c>
      <c r="L192" s="79">
        <v>1.8864649515899361</v>
      </c>
      <c r="M192" s="79">
        <f t="shared" si="9"/>
        <v>2.8387000879333013</v>
      </c>
      <c r="N192" s="53"/>
      <c r="O192" s="74">
        <v>44020</v>
      </c>
      <c r="P192" s="116">
        <v>0.1357685060367527</v>
      </c>
      <c r="Q192" s="116">
        <v>8.816063778044449E-3</v>
      </c>
      <c r="R192" s="116">
        <v>0.28957572872374959</v>
      </c>
      <c r="S192" s="116">
        <v>1.6789525052086331E-2</v>
      </c>
      <c r="T192" s="116">
        <v>2.918888671179775E-2</v>
      </c>
      <c r="U192" s="116">
        <v>1.0784473561383999E-2</v>
      </c>
      <c r="V192" s="116">
        <v>6.983277835995943E-3</v>
      </c>
      <c r="W192" s="116">
        <v>7.3965837331238418E-2</v>
      </c>
      <c r="X192" s="81">
        <v>0.57187229903104908</v>
      </c>
      <c r="Y192" s="81">
        <v>0.51117540247849591</v>
      </c>
      <c r="Z192" s="81">
        <f t="shared" si="10"/>
        <v>1.083047701509545</v>
      </c>
      <c r="AQ192" s="103">
        <v>43654</v>
      </c>
      <c r="AR192" s="118">
        <v>4.6097764061571482E-3</v>
      </c>
      <c r="AS192" s="118">
        <v>6.9724360592253653E-3</v>
      </c>
      <c r="AT192" s="118">
        <v>4.4167289532170296E-3</v>
      </c>
      <c r="AU192" s="118">
        <v>7.206855234576366E-3</v>
      </c>
      <c r="AV192" s="118">
        <v>8.6339144814749028E-3</v>
      </c>
      <c r="AX192" s="74">
        <v>44020</v>
      </c>
      <c r="AY192" s="116">
        <v>1.1293395882970791E-3</v>
      </c>
      <c r="AZ192" s="116">
        <v>3.4030851995170419E-3</v>
      </c>
      <c r="BA192" s="116">
        <v>1.8484551850391441E-3</v>
      </c>
      <c r="BB192" s="116">
        <v>2.9217444121700359E-3</v>
      </c>
      <c r="BC192" s="116">
        <v>4.3824275278378398E-3</v>
      </c>
    </row>
    <row r="193" spans="2:55">
      <c r="B193" s="74">
        <v>43655</v>
      </c>
      <c r="C193" s="117">
        <v>0.16172969521981229</v>
      </c>
      <c r="D193" s="117">
        <v>2.8650354323626729E-2</v>
      </c>
      <c r="E193" s="117">
        <v>0.50462671590029051</v>
      </c>
      <c r="F193" s="117">
        <v>3.6674021356828401E-2</v>
      </c>
      <c r="G193" s="117">
        <v>3.3918428988588802E-2</v>
      </c>
      <c r="H193" s="117">
        <v>1.9001851301866539E-2</v>
      </c>
      <c r="I193" s="117">
        <v>2.285662343200549E-2</v>
      </c>
      <c r="J193" s="117">
        <v>0.15747972366123139</v>
      </c>
      <c r="K193" s="79">
        <v>0.96493741418425016</v>
      </c>
      <c r="L193" s="79">
        <v>1.8645819220079991</v>
      </c>
      <c r="M193" s="79">
        <f t="shared" si="9"/>
        <v>2.8295193361922495</v>
      </c>
      <c r="N193" s="53"/>
      <c r="O193" s="74">
        <v>44021</v>
      </c>
      <c r="P193" s="116">
        <v>0.13720843585030579</v>
      </c>
      <c r="Q193" s="116">
        <v>8.7700440749877324E-3</v>
      </c>
      <c r="R193" s="116">
        <v>0.30976014552490028</v>
      </c>
      <c r="S193" s="116">
        <v>1.752811179851068E-2</v>
      </c>
      <c r="T193" s="116">
        <v>2.996359980138218E-2</v>
      </c>
      <c r="U193" s="116">
        <v>1.106374536049287E-2</v>
      </c>
      <c r="V193" s="116">
        <v>7.4147276735937514E-3</v>
      </c>
      <c r="W193" s="116">
        <v>7.391555425679229E-2</v>
      </c>
      <c r="X193" s="81">
        <v>0.59562436434096577</v>
      </c>
      <c r="Y193" s="81">
        <v>0.52901569015741268</v>
      </c>
      <c r="Z193" s="81">
        <f t="shared" si="10"/>
        <v>1.1246400544983786</v>
      </c>
      <c r="AQ193" s="103">
        <v>43655</v>
      </c>
      <c r="AR193" s="118">
        <v>4.4841185958428781E-3</v>
      </c>
      <c r="AS193" s="118">
        <v>6.9282793739276864E-3</v>
      </c>
      <c r="AT193" s="118">
        <v>4.6044833640106787E-3</v>
      </c>
      <c r="AU193" s="118">
        <v>6.6481626157296842E-3</v>
      </c>
      <c r="AV193" s="118">
        <v>8.4623550090992313E-3</v>
      </c>
      <c r="AX193" s="74">
        <v>44021</v>
      </c>
      <c r="AY193" s="116">
        <v>1.243294282354239E-3</v>
      </c>
      <c r="AZ193" s="116">
        <v>3.4614212073615638E-3</v>
      </c>
      <c r="BA193" s="116">
        <v>1.792153406938408E-3</v>
      </c>
      <c r="BB193" s="116">
        <v>3.5430408554757561E-3</v>
      </c>
      <c r="BC193" s="116">
        <v>4.247439283529897E-3</v>
      </c>
    </row>
    <row r="194" spans="2:55">
      <c r="B194" s="74">
        <v>43656</v>
      </c>
      <c r="C194" s="117">
        <v>0.16462555363733369</v>
      </c>
      <c r="D194" s="117">
        <v>3.0261027593418921E-2</v>
      </c>
      <c r="E194" s="117">
        <v>0.49737139671526609</v>
      </c>
      <c r="F194" s="117">
        <v>3.6988056814099862E-2</v>
      </c>
      <c r="G194" s="117">
        <v>3.3270183128022428E-2</v>
      </c>
      <c r="H194" s="117">
        <v>1.9221091332660239E-2</v>
      </c>
      <c r="I194" s="117">
        <v>2.3312761117859449E-2</v>
      </c>
      <c r="J194" s="117">
        <v>0.15637467145024311</v>
      </c>
      <c r="K194" s="79">
        <v>0.96142474178890414</v>
      </c>
      <c r="L194" s="79">
        <v>1.8746743997323301</v>
      </c>
      <c r="M194" s="79">
        <f t="shared" si="9"/>
        <v>2.8360991415212342</v>
      </c>
      <c r="N194" s="53"/>
      <c r="O194" s="74">
        <v>44022</v>
      </c>
      <c r="P194" s="116">
        <v>0.14939753629088379</v>
      </c>
      <c r="Q194" s="116">
        <v>8.8969214507557699E-3</v>
      </c>
      <c r="R194" s="116">
        <v>0.30789598486456232</v>
      </c>
      <c r="S194" s="116">
        <v>2.0475179583604178E-2</v>
      </c>
      <c r="T194" s="116">
        <v>3.315858445914361E-2</v>
      </c>
      <c r="U194" s="116">
        <v>1.1532542322818111E-2</v>
      </c>
      <c r="V194" s="116">
        <v>8.8542882919666593E-3</v>
      </c>
      <c r="W194" s="116">
        <v>7.7093708817890488E-2</v>
      </c>
      <c r="X194" s="81">
        <v>0.61730474608162489</v>
      </c>
      <c r="Y194" s="81">
        <v>0.56210078509622563</v>
      </c>
      <c r="Z194" s="81">
        <f t="shared" si="10"/>
        <v>1.1794055311778506</v>
      </c>
      <c r="AQ194" s="103">
        <v>43656</v>
      </c>
      <c r="AR194" s="118">
        <v>4.3479535441227467E-3</v>
      </c>
      <c r="AS194" s="118">
        <v>6.9759691728890332E-3</v>
      </c>
      <c r="AT194" s="118">
        <v>4.5197393043270324E-3</v>
      </c>
      <c r="AU194" s="118">
        <v>6.5817128609042862E-3</v>
      </c>
      <c r="AV194" s="118">
        <v>8.8232648803834562E-3</v>
      </c>
      <c r="AX194" s="74">
        <v>44022</v>
      </c>
      <c r="AY194" s="116">
        <v>1.5259957055785141E-3</v>
      </c>
      <c r="AZ194" s="116">
        <v>4.8999676594912124E-3</v>
      </c>
      <c r="BA194" s="116">
        <v>1.717202087964894E-3</v>
      </c>
      <c r="BB194" s="116">
        <v>4.1187776474573556E-3</v>
      </c>
      <c r="BC194" s="116">
        <v>4.8582640944187568E-3</v>
      </c>
    </row>
    <row r="195" spans="2:55">
      <c r="B195" s="74">
        <v>43657</v>
      </c>
      <c r="C195" s="117">
        <v>0.16677875298191849</v>
      </c>
      <c r="D195" s="117">
        <v>2.9924602162829321E-2</v>
      </c>
      <c r="E195" s="117">
        <v>0.48656104025558933</v>
      </c>
      <c r="F195" s="117">
        <v>3.7834448148121778E-2</v>
      </c>
      <c r="G195" s="117">
        <v>3.4394262487012051E-2</v>
      </c>
      <c r="H195" s="117">
        <v>1.9356876011560491E-2</v>
      </c>
      <c r="I195" s="117">
        <v>2.3568671240028649E-2</v>
      </c>
      <c r="J195" s="117">
        <v>0.15996610505260389</v>
      </c>
      <c r="K195" s="79">
        <v>0.95838475833966397</v>
      </c>
      <c r="L195" s="79">
        <v>1.8917180500392941</v>
      </c>
      <c r="M195" s="79">
        <f t="shared" si="9"/>
        <v>2.8501028083789581</v>
      </c>
      <c r="N195" s="53"/>
      <c r="O195" s="74">
        <v>44023</v>
      </c>
      <c r="P195" s="116">
        <v>0.13781367987531601</v>
      </c>
      <c r="Q195" s="116">
        <v>9.1999277578492886E-3</v>
      </c>
      <c r="R195" s="116">
        <v>0.2882312305258114</v>
      </c>
      <c r="S195" s="116">
        <v>1.718078523439601E-2</v>
      </c>
      <c r="T195" s="116">
        <v>3.1433231077207621E-2</v>
      </c>
      <c r="U195" s="116">
        <v>1.123686493677449E-2</v>
      </c>
      <c r="V195" s="116">
        <v>4.8352478242073256E-3</v>
      </c>
      <c r="W195" s="116">
        <v>6.2562355692068722E-2</v>
      </c>
      <c r="X195" s="81">
        <v>0.56249332292363086</v>
      </c>
      <c r="Y195" s="81">
        <v>0.56267750542250938</v>
      </c>
      <c r="Z195" s="81">
        <f t="shared" si="10"/>
        <v>1.1251708283461404</v>
      </c>
      <c r="AQ195" s="103">
        <v>43657</v>
      </c>
      <c r="AR195" s="118">
        <v>4.8060272965077507E-3</v>
      </c>
      <c r="AS195" s="118">
        <v>6.9450421974569286E-3</v>
      </c>
      <c r="AT195" s="118">
        <v>4.5796098590221894E-3</v>
      </c>
      <c r="AU195" s="118">
        <v>6.9273786775816467E-3</v>
      </c>
      <c r="AV195" s="118">
        <v>8.7610908954583056E-3</v>
      </c>
      <c r="AX195" s="74">
        <v>44023</v>
      </c>
      <c r="AY195" s="116">
        <v>1.0600484671360591E-3</v>
      </c>
      <c r="AZ195" s="116">
        <v>4.8830350903324177E-3</v>
      </c>
      <c r="BA195" s="116">
        <v>1.131468842800183E-3</v>
      </c>
      <c r="BB195" s="116">
        <v>3.7462099594504769E-3</v>
      </c>
      <c r="BC195" s="116">
        <v>4.040120707220732E-3</v>
      </c>
    </row>
    <row r="196" spans="2:55">
      <c r="B196" s="74">
        <v>43658</v>
      </c>
      <c r="C196" s="117">
        <v>0.1653053092267735</v>
      </c>
      <c r="D196" s="117">
        <v>3.0308495825437261E-2</v>
      </c>
      <c r="E196" s="117">
        <v>0.50603289878508562</v>
      </c>
      <c r="F196" s="117">
        <v>3.8151268259715931E-2</v>
      </c>
      <c r="G196" s="117">
        <v>3.4371461387019582E-2</v>
      </c>
      <c r="H196" s="117">
        <v>1.9482790964936651E-2</v>
      </c>
      <c r="I196" s="117">
        <v>2.3580568752910151E-2</v>
      </c>
      <c r="J196" s="117">
        <v>0.15778313193422591</v>
      </c>
      <c r="K196" s="79">
        <v>0.97501592513610458</v>
      </c>
      <c r="L196" s="79">
        <v>1.9006665209795861</v>
      </c>
      <c r="M196" s="79">
        <f t="shared" ref="M196:M259" si="11">SUM(K196:L196)</f>
        <v>2.8756824461156905</v>
      </c>
      <c r="N196" s="53"/>
      <c r="O196" s="74">
        <v>44024</v>
      </c>
      <c r="P196" s="116">
        <v>0.14634741648471461</v>
      </c>
      <c r="Q196" s="116">
        <v>8.7272334205552009E-3</v>
      </c>
      <c r="R196" s="116">
        <v>0.28588364181977599</v>
      </c>
      <c r="S196" s="116">
        <v>1.8987249450816899E-2</v>
      </c>
      <c r="T196" s="116">
        <v>3.1182258836610601E-2</v>
      </c>
      <c r="U196" s="116">
        <v>1.161938939689457E-2</v>
      </c>
      <c r="V196" s="116">
        <v>4.9542220149583118E-3</v>
      </c>
      <c r="W196" s="116">
        <v>6.5942170103839154E-2</v>
      </c>
      <c r="X196" s="81">
        <v>0.5736435815281653</v>
      </c>
      <c r="Y196" s="81">
        <v>0.54177032295523631</v>
      </c>
      <c r="Z196" s="81">
        <f t="shared" ref="Z196:Z214" si="12">SUM(X196:Y196)</f>
        <v>1.1154139044834017</v>
      </c>
      <c r="AQ196" s="103">
        <v>43658</v>
      </c>
      <c r="AR196" s="118">
        <v>4.8224188411880066E-3</v>
      </c>
      <c r="AS196" s="118">
        <v>7.2790795741391372E-3</v>
      </c>
      <c r="AT196" s="118">
        <v>4.1467644689167377E-3</v>
      </c>
      <c r="AU196" s="118">
        <v>7.1010456412642564E-3</v>
      </c>
      <c r="AV196" s="118">
        <v>8.8202071629565424E-3</v>
      </c>
      <c r="AX196" s="74">
        <v>44024</v>
      </c>
      <c r="AY196" s="116">
        <v>1.1275423382654159E-3</v>
      </c>
      <c r="AZ196" s="116">
        <v>3.9405563608262443E-3</v>
      </c>
      <c r="BA196" s="116">
        <v>2.0033842167061192E-3</v>
      </c>
      <c r="BB196" s="116">
        <v>4.3403751484629707E-3</v>
      </c>
      <c r="BC196" s="116">
        <v>4.7344090040057516E-3</v>
      </c>
    </row>
    <row r="197" spans="2:55">
      <c r="B197" s="74">
        <v>43659</v>
      </c>
      <c r="C197" s="117">
        <v>0.16581563942690761</v>
      </c>
      <c r="D197" s="117">
        <v>2.9907079290166651E-2</v>
      </c>
      <c r="E197" s="117">
        <v>0.45633312219570499</v>
      </c>
      <c r="F197" s="117">
        <v>3.1053336892338579E-2</v>
      </c>
      <c r="G197" s="117">
        <v>3.3306001597282163E-2</v>
      </c>
      <c r="H197" s="117">
        <v>1.9191656073258501E-2</v>
      </c>
      <c r="I197" s="117">
        <v>2.2528962821267789E-2</v>
      </c>
      <c r="J197" s="117">
        <v>0.14004420462563261</v>
      </c>
      <c r="K197" s="79">
        <v>0.89818000292255895</v>
      </c>
      <c r="L197" s="79">
        <v>1.9512997247648369</v>
      </c>
      <c r="M197" s="79">
        <f t="shared" si="11"/>
        <v>2.8494797276873958</v>
      </c>
      <c r="N197" s="53"/>
      <c r="O197" s="74">
        <v>44025</v>
      </c>
      <c r="P197" s="116">
        <v>0.14238827763467229</v>
      </c>
      <c r="Q197" s="116">
        <v>9.4109424136680532E-3</v>
      </c>
      <c r="R197" s="116">
        <v>0.28859223139395368</v>
      </c>
      <c r="S197" s="116">
        <v>1.8277987693033959E-2</v>
      </c>
      <c r="T197" s="116">
        <v>3.0921779529689809E-2</v>
      </c>
      <c r="U197" s="116">
        <v>1.1207567037322621E-2</v>
      </c>
      <c r="V197" s="116">
        <v>8.9007581129290619E-3</v>
      </c>
      <c r="W197" s="116">
        <v>7.5183557920697947E-2</v>
      </c>
      <c r="X197" s="81">
        <v>0.58488310173596758</v>
      </c>
      <c r="Y197" s="81">
        <v>0.4950556782751081</v>
      </c>
      <c r="Z197" s="81">
        <f t="shared" si="12"/>
        <v>1.0799387800110756</v>
      </c>
      <c r="AQ197" s="103">
        <v>43659</v>
      </c>
      <c r="AR197" s="118">
        <v>2.5864655346146521E-3</v>
      </c>
      <c r="AS197" s="118">
        <v>6.4960032528954261E-3</v>
      </c>
      <c r="AT197" s="118">
        <v>2.6547493031277561E-3</v>
      </c>
      <c r="AU197" s="118">
        <v>7.0018681318613721E-3</v>
      </c>
      <c r="AV197" s="118">
        <v>8.1308902687097784E-3</v>
      </c>
      <c r="AX197" s="74">
        <v>44025</v>
      </c>
      <c r="AY197" s="116">
        <v>1.387849260931562E-3</v>
      </c>
      <c r="AZ197" s="116">
        <v>3.1722644997914671E-3</v>
      </c>
      <c r="BA197" s="116">
        <v>1.9376411138543809E-3</v>
      </c>
      <c r="BB197" s="116">
        <v>3.7818072279353198E-3</v>
      </c>
      <c r="BC197" s="116">
        <v>4.7901383802651468E-3</v>
      </c>
    </row>
    <row r="198" spans="2:55">
      <c r="B198" s="74">
        <v>43660</v>
      </c>
      <c r="C198" s="117">
        <v>0.16750648189558109</v>
      </c>
      <c r="D198" s="117">
        <v>2.9495213359604609E-2</v>
      </c>
      <c r="E198" s="117">
        <v>0.44793822443405101</v>
      </c>
      <c r="F198" s="117">
        <v>3.3770335176790831E-2</v>
      </c>
      <c r="G198" s="117">
        <v>3.3671522930768472E-2</v>
      </c>
      <c r="H198" s="117">
        <v>1.913305353984535E-2</v>
      </c>
      <c r="I198" s="117">
        <v>1.9672284506583392E-2</v>
      </c>
      <c r="J198" s="117">
        <v>0.14557723399582831</v>
      </c>
      <c r="K198" s="79">
        <v>0.8967643498390534</v>
      </c>
      <c r="L198" s="79">
        <v>1.9445165154802539</v>
      </c>
      <c r="M198" s="79">
        <f t="shared" si="11"/>
        <v>2.8412808653193071</v>
      </c>
      <c r="N198" s="53"/>
      <c r="O198" s="74">
        <v>44026</v>
      </c>
      <c r="P198" s="116">
        <v>0.1410875272021628</v>
      </c>
      <c r="Q198" s="116">
        <v>8.8056174801855701E-3</v>
      </c>
      <c r="R198" s="116">
        <v>0.2834328632825367</v>
      </c>
      <c r="S198" s="116">
        <v>1.7344089066719571E-2</v>
      </c>
      <c r="T198" s="116">
        <v>3.0380493236123959E-2</v>
      </c>
      <c r="U198" s="116">
        <v>1.099349175357677E-2</v>
      </c>
      <c r="V198" s="116">
        <v>6.7837574255738874E-3</v>
      </c>
      <c r="W198" s="116">
        <v>7.4098090767530392E-2</v>
      </c>
      <c r="X198" s="81">
        <v>0.57292593021440941</v>
      </c>
      <c r="Y198" s="81">
        <v>0.49366060013119922</v>
      </c>
      <c r="Z198" s="81">
        <f t="shared" si="12"/>
        <v>1.0665865303456086</v>
      </c>
      <c r="AQ198" s="103">
        <v>43660</v>
      </c>
      <c r="AR198" s="118">
        <v>3.5687502379386422E-3</v>
      </c>
      <c r="AS198" s="118">
        <v>6.255472145698898E-3</v>
      </c>
      <c r="AT198" s="118">
        <v>3.27577858937988E-3</v>
      </c>
      <c r="AU198" s="118">
        <v>7.1972709401422214E-3</v>
      </c>
      <c r="AV198" s="118">
        <v>8.2436470241956245E-3</v>
      </c>
      <c r="AX198" s="74">
        <v>44026</v>
      </c>
      <c r="AY198" s="116">
        <v>1.4577287931020889E-3</v>
      </c>
      <c r="AZ198" s="116">
        <v>3.27895998474707E-3</v>
      </c>
      <c r="BA198" s="116">
        <v>1.871669765744482E-3</v>
      </c>
      <c r="BB198" s="116">
        <v>3.3942943442671269E-3</v>
      </c>
      <c r="BC198" s="116">
        <v>4.4457677075373488E-3</v>
      </c>
    </row>
    <row r="199" spans="2:55">
      <c r="B199" s="74">
        <v>43661</v>
      </c>
      <c r="C199" s="117">
        <v>0.1694625657036741</v>
      </c>
      <c r="D199" s="117">
        <v>2.9865323361656829E-2</v>
      </c>
      <c r="E199" s="117">
        <v>0.48040646524142688</v>
      </c>
      <c r="F199" s="117">
        <v>3.7107958248118689E-2</v>
      </c>
      <c r="G199" s="117">
        <v>3.4094542036795433E-2</v>
      </c>
      <c r="H199" s="117">
        <v>1.927922516036169E-2</v>
      </c>
      <c r="I199" s="117">
        <v>2.3752913373574332E-2</v>
      </c>
      <c r="J199" s="117">
        <v>0.15534101352536719</v>
      </c>
      <c r="K199" s="79">
        <v>0.94931000665097476</v>
      </c>
      <c r="L199" s="79">
        <v>1.867935337720094</v>
      </c>
      <c r="M199" s="79">
        <f t="shared" si="11"/>
        <v>2.8172453443710688</v>
      </c>
      <c r="N199" s="53"/>
      <c r="O199" s="74">
        <v>44027</v>
      </c>
      <c r="P199" s="116">
        <v>0.15513872577696239</v>
      </c>
      <c r="Q199" s="116">
        <v>9.7099492253703516E-3</v>
      </c>
      <c r="R199" s="116">
        <v>0.29878680696726462</v>
      </c>
      <c r="S199" s="116">
        <v>1.8447933544210891E-2</v>
      </c>
      <c r="T199" s="116">
        <v>3.1129621048990991E-2</v>
      </c>
      <c r="U199" s="116">
        <v>1.108360172899275E-2</v>
      </c>
      <c r="V199" s="116">
        <v>7.4482643304762484E-3</v>
      </c>
      <c r="W199" s="116">
        <v>7.7433594594064778E-2</v>
      </c>
      <c r="X199" s="81">
        <v>0.6091784972163331</v>
      </c>
      <c r="Y199" s="81">
        <v>0.55128741126476211</v>
      </c>
      <c r="Z199" s="81">
        <f t="shared" si="12"/>
        <v>1.1604659084810951</v>
      </c>
      <c r="AQ199" s="103">
        <v>43661</v>
      </c>
      <c r="AR199" s="118">
        <v>4.6576042332750192E-3</v>
      </c>
      <c r="AS199" s="118">
        <v>6.731770403882089E-3</v>
      </c>
      <c r="AT199" s="118">
        <v>4.1989316414691568E-3</v>
      </c>
      <c r="AU199" s="118">
        <v>6.8911251056480924E-3</v>
      </c>
      <c r="AV199" s="118">
        <v>8.8198809287696554E-3</v>
      </c>
      <c r="AX199" s="74">
        <v>44027</v>
      </c>
      <c r="AY199" s="116">
        <v>1.3572380890363061E-3</v>
      </c>
      <c r="AZ199" s="116">
        <v>3.7393075847521021E-3</v>
      </c>
      <c r="BA199" s="116">
        <v>1.8011273387282421E-3</v>
      </c>
      <c r="BB199" s="116">
        <v>3.2742017580137759E-3</v>
      </c>
      <c r="BC199" s="116">
        <v>5.1201454307603297E-3</v>
      </c>
    </row>
    <row r="200" spans="2:55">
      <c r="B200" s="74">
        <v>43662</v>
      </c>
      <c r="C200" s="117">
        <v>0.1676798911017913</v>
      </c>
      <c r="D200" s="117">
        <v>2.9300498210121088E-2</v>
      </c>
      <c r="E200" s="117">
        <v>0.49720877316638989</v>
      </c>
      <c r="F200" s="117">
        <v>3.5901534097263037E-2</v>
      </c>
      <c r="G200" s="117">
        <v>3.5676935351707642E-2</v>
      </c>
      <c r="H200" s="117">
        <v>1.9034235585093411E-2</v>
      </c>
      <c r="I200" s="117">
        <v>2.3360289576158429E-2</v>
      </c>
      <c r="J200" s="117">
        <v>0.15804933087887199</v>
      </c>
      <c r="K200" s="79">
        <v>0.96621148796739686</v>
      </c>
      <c r="L200" s="79">
        <v>1.8631957211994361</v>
      </c>
      <c r="M200" s="79">
        <f t="shared" si="11"/>
        <v>2.829407209166833</v>
      </c>
      <c r="N200" s="53"/>
      <c r="O200" s="74">
        <v>44028</v>
      </c>
      <c r="P200" s="116">
        <v>0.15729172482260631</v>
      </c>
      <c r="Q200" s="116">
        <v>9.0895930509741138E-3</v>
      </c>
      <c r="R200" s="116">
        <v>0.31265334349003021</v>
      </c>
      <c r="S200" s="116">
        <v>1.8951995370796049E-2</v>
      </c>
      <c r="T200" s="116">
        <v>3.0877783404149029E-2</v>
      </c>
      <c r="U200" s="116">
        <v>1.1261625873623379E-2</v>
      </c>
      <c r="V200" s="116">
        <v>7.927180212883177E-3</v>
      </c>
      <c r="W200" s="116">
        <v>7.7041643513639485E-2</v>
      </c>
      <c r="X200" s="81">
        <v>0.62509488973870175</v>
      </c>
      <c r="Y200" s="81">
        <v>0.57532614756854861</v>
      </c>
      <c r="Z200" s="81">
        <f t="shared" si="12"/>
        <v>1.2004210373072504</v>
      </c>
      <c r="AQ200" s="103">
        <v>43662</v>
      </c>
      <c r="AR200" s="118">
        <v>4.526765082434373E-3</v>
      </c>
      <c r="AS200" s="118">
        <v>6.5376915782023931E-3</v>
      </c>
      <c r="AT200" s="118">
        <v>4.2537116123770209E-3</v>
      </c>
      <c r="AU200" s="118">
        <v>6.5345939134613942E-3</v>
      </c>
      <c r="AV200" s="118">
        <v>8.4284777670544479E-3</v>
      </c>
      <c r="AX200" s="74">
        <v>44028</v>
      </c>
      <c r="AY200" s="116">
        <v>1.5528658535141409E-3</v>
      </c>
      <c r="AZ200" s="116">
        <v>3.4995646872423218E-3</v>
      </c>
      <c r="BA200" s="116">
        <v>1.9661031700751318E-3</v>
      </c>
      <c r="BB200" s="116">
        <v>3.9399070734683454E-3</v>
      </c>
      <c r="BC200" s="116">
        <v>4.8293826608311434E-3</v>
      </c>
    </row>
    <row r="201" spans="2:55">
      <c r="B201" s="74">
        <v>43663</v>
      </c>
      <c r="C201" s="117">
        <v>0.1705936959848515</v>
      </c>
      <c r="D201" s="117">
        <v>3.0326923891369071E-2</v>
      </c>
      <c r="E201" s="117">
        <v>0.4959449931023604</v>
      </c>
      <c r="F201" s="117">
        <v>3.5956325885710752E-2</v>
      </c>
      <c r="G201" s="117">
        <v>3.3830221234814613E-2</v>
      </c>
      <c r="H201" s="117">
        <v>1.8891226315528972E-2</v>
      </c>
      <c r="I201" s="117">
        <v>2.381191929010151E-2</v>
      </c>
      <c r="J201" s="117">
        <v>0.15749777628368941</v>
      </c>
      <c r="K201" s="79">
        <v>0.9668530819884259</v>
      </c>
      <c r="L201" s="79">
        <v>1.864947026186943</v>
      </c>
      <c r="M201" s="79">
        <f t="shared" si="11"/>
        <v>2.831800108175369</v>
      </c>
      <c r="N201" s="53"/>
      <c r="O201" s="74">
        <v>44029</v>
      </c>
      <c r="P201" s="116">
        <v>0.15364619878498051</v>
      </c>
      <c r="Q201" s="116">
        <v>9.320504861985747E-3</v>
      </c>
      <c r="R201" s="116">
        <v>0.31805171117700609</v>
      </c>
      <c r="S201" s="116">
        <v>2.2353185777844269E-2</v>
      </c>
      <c r="T201" s="116">
        <v>3.4175291277476823E-2</v>
      </c>
      <c r="U201" s="116">
        <v>1.213007330383878E-2</v>
      </c>
      <c r="V201" s="116">
        <v>9.0607367336335842E-3</v>
      </c>
      <c r="W201" s="116">
        <v>7.7962705092555165E-2</v>
      </c>
      <c r="X201" s="81">
        <v>0.63670040700932085</v>
      </c>
      <c r="Y201" s="81">
        <v>0.60333669350504127</v>
      </c>
      <c r="Z201" s="81">
        <f t="shared" si="12"/>
        <v>1.2400371005143622</v>
      </c>
      <c r="AQ201" s="103">
        <v>43663</v>
      </c>
      <c r="AR201" s="118">
        <v>4.4593121125839222E-3</v>
      </c>
      <c r="AS201" s="118">
        <v>6.3339871921893687E-3</v>
      </c>
      <c r="AT201" s="118">
        <v>4.2770969500584696E-3</v>
      </c>
      <c r="AU201" s="118">
        <v>6.6162897782459078E-3</v>
      </c>
      <c r="AV201" s="118">
        <v>8.7093065274263023E-3</v>
      </c>
      <c r="AX201" s="74">
        <v>44029</v>
      </c>
      <c r="AY201" s="116">
        <v>1.790520222747361E-3</v>
      </c>
      <c r="AZ201" s="116">
        <v>4.5946628597901239E-3</v>
      </c>
      <c r="BA201" s="116">
        <v>2.2116727207736539E-3</v>
      </c>
      <c r="BB201" s="116">
        <v>4.2454423448092977E-3</v>
      </c>
      <c r="BC201" s="116">
        <v>6.0717464716164614E-3</v>
      </c>
    </row>
    <row r="202" spans="2:55">
      <c r="B202" s="74">
        <v>43664</v>
      </c>
      <c r="C202" s="117">
        <v>0.17001073039849551</v>
      </c>
      <c r="D202" s="117">
        <v>3.042160095550709E-2</v>
      </c>
      <c r="E202" s="117">
        <v>0.49854497610631482</v>
      </c>
      <c r="F202" s="117">
        <v>3.7206073699758431E-2</v>
      </c>
      <c r="G202" s="117">
        <v>3.4009176907022542E-2</v>
      </c>
      <c r="H202" s="117">
        <v>1.8321523870122081E-2</v>
      </c>
      <c r="I202" s="117">
        <v>2.3978807506476948E-2</v>
      </c>
      <c r="J202" s="117">
        <v>0.16111349176158279</v>
      </c>
      <c r="K202" s="79">
        <v>0.97360638120527987</v>
      </c>
      <c r="L202" s="79">
        <v>1.8867993479059531</v>
      </c>
      <c r="M202" s="79">
        <f t="shared" si="11"/>
        <v>2.8604057291112328</v>
      </c>
      <c r="N202" s="53"/>
      <c r="O202" s="74">
        <v>44030</v>
      </c>
      <c r="P202" s="116">
        <v>0.15191022409680441</v>
      </c>
      <c r="Q202" s="116">
        <v>9.235201172865139E-3</v>
      </c>
      <c r="R202" s="116">
        <v>0.29470144300132189</v>
      </c>
      <c r="S202" s="116">
        <v>1.9025487065463399E-2</v>
      </c>
      <c r="T202" s="116">
        <v>3.2138710800353007E-2</v>
      </c>
      <c r="U202" s="116">
        <v>1.189260344733355E-2</v>
      </c>
      <c r="V202" s="116">
        <v>5.3752872820867423E-3</v>
      </c>
      <c r="W202" s="116">
        <v>6.4216402077525728E-2</v>
      </c>
      <c r="X202" s="81">
        <v>0.58849535894375382</v>
      </c>
      <c r="Y202" s="81">
        <v>0.6201479379061362</v>
      </c>
      <c r="Z202" s="81">
        <f t="shared" si="12"/>
        <v>1.2086432968498899</v>
      </c>
      <c r="AQ202" s="103">
        <v>43664</v>
      </c>
      <c r="AR202" s="118">
        <v>4.880843109550637E-3</v>
      </c>
      <c r="AS202" s="118">
        <v>6.6910487473879586E-3</v>
      </c>
      <c r="AT202" s="118">
        <v>4.30744309970454E-3</v>
      </c>
      <c r="AU202" s="118">
        <v>6.9091974710221446E-3</v>
      </c>
      <c r="AV202" s="118">
        <v>8.7032617106444499E-3</v>
      </c>
      <c r="AX202" s="74">
        <v>44030</v>
      </c>
      <c r="AY202" s="116">
        <v>1.0784244645625999E-3</v>
      </c>
      <c r="AZ202" s="116">
        <v>4.6339362909973408E-3</v>
      </c>
      <c r="BA202" s="116">
        <v>1.5914416041358851E-3</v>
      </c>
      <c r="BB202" s="116">
        <v>3.9064566854191936E-3</v>
      </c>
      <c r="BC202" s="116">
        <v>5.206981997010981E-3</v>
      </c>
    </row>
    <row r="203" spans="2:55">
      <c r="B203" s="74">
        <v>43665</v>
      </c>
      <c r="C203" s="117">
        <v>0.16947712053527389</v>
      </c>
      <c r="D203" s="117">
        <v>3.0325978617721489E-2</v>
      </c>
      <c r="E203" s="117">
        <v>0.5159399111818902</v>
      </c>
      <c r="F203" s="117">
        <v>3.8197194471413717E-2</v>
      </c>
      <c r="G203" s="117">
        <v>3.5373929747509629E-2</v>
      </c>
      <c r="H203" s="117">
        <v>1.8970450178198171E-2</v>
      </c>
      <c r="I203" s="117">
        <v>2.480058802255062E-2</v>
      </c>
      <c r="J203" s="117">
        <v>0.15734588490873999</v>
      </c>
      <c r="K203" s="79">
        <v>0.99043105766329775</v>
      </c>
      <c r="L203" s="79">
        <v>1.915420215027676</v>
      </c>
      <c r="M203" s="79">
        <f t="shared" si="11"/>
        <v>2.905851272690974</v>
      </c>
      <c r="N203" s="53"/>
      <c r="O203" s="74">
        <v>44031</v>
      </c>
      <c r="P203" s="116">
        <v>0.16016731708735371</v>
      </c>
      <c r="Q203" s="116">
        <v>9.2517752366731501E-3</v>
      </c>
      <c r="R203" s="116">
        <v>0.28036997875103559</v>
      </c>
      <c r="S203" s="116">
        <v>2.0683459400050831E-2</v>
      </c>
      <c r="T203" s="116">
        <v>3.3404326920086637E-2</v>
      </c>
      <c r="U203" s="116">
        <v>1.2069067254359101E-2</v>
      </c>
      <c r="V203" s="116">
        <v>4.8473550574929742E-3</v>
      </c>
      <c r="W203" s="116">
        <v>6.8354576251798235E-2</v>
      </c>
      <c r="X203" s="81">
        <v>0.58914785595885011</v>
      </c>
      <c r="Y203" s="81">
        <v>0.59098624204517636</v>
      </c>
      <c r="Z203" s="81">
        <f t="shared" si="12"/>
        <v>1.1801340980040265</v>
      </c>
      <c r="AQ203" s="103">
        <v>43665</v>
      </c>
      <c r="AR203" s="118">
        <v>4.5847569455679544E-3</v>
      </c>
      <c r="AS203" s="118">
        <v>6.9367080285299837E-3</v>
      </c>
      <c r="AT203" s="118">
        <v>4.3308930490948208E-3</v>
      </c>
      <c r="AU203" s="118">
        <v>7.2287262246793554E-3</v>
      </c>
      <c r="AV203" s="118">
        <v>9.0147051002936445E-3</v>
      </c>
      <c r="AX203" s="74">
        <v>44031</v>
      </c>
      <c r="AY203" s="116">
        <v>1.114049288207871E-3</v>
      </c>
      <c r="AZ203" s="116">
        <v>4.494635510755852E-3</v>
      </c>
      <c r="BA203" s="116">
        <v>1.762122779352104E-3</v>
      </c>
      <c r="BB203" s="116">
        <v>4.3838100937019214E-3</v>
      </c>
      <c r="BC203" s="116">
        <v>5.9531360787778058E-3</v>
      </c>
    </row>
    <row r="204" spans="2:55">
      <c r="B204" s="74">
        <v>43666</v>
      </c>
      <c r="C204" s="117">
        <v>0.1705048269099545</v>
      </c>
      <c r="D204" s="117">
        <v>2.974679862784042E-2</v>
      </c>
      <c r="E204" s="117">
        <v>0.45556071112052682</v>
      </c>
      <c r="F204" s="117">
        <v>3.0918915841871369E-2</v>
      </c>
      <c r="G204" s="117">
        <v>3.4561493502210987E-2</v>
      </c>
      <c r="H204" s="117">
        <v>1.918497967015324E-2</v>
      </c>
      <c r="I204" s="117">
        <v>2.2615103569720921E-2</v>
      </c>
      <c r="J204" s="117">
        <v>0.13953444562571549</v>
      </c>
      <c r="K204" s="79">
        <v>0.90262727486799399</v>
      </c>
      <c r="L204" s="79">
        <v>1.952686847696536</v>
      </c>
      <c r="M204" s="79">
        <f t="shared" si="11"/>
        <v>2.85531412256453</v>
      </c>
      <c r="N204" s="53"/>
      <c r="O204" s="74">
        <v>44032</v>
      </c>
      <c r="P204" s="116">
        <v>0.1559510128331833</v>
      </c>
      <c r="Q204" s="116">
        <v>9.0923547753439006E-3</v>
      </c>
      <c r="R204" s="116">
        <v>0.28693519304146697</v>
      </c>
      <c r="S204" s="116">
        <v>2.1052485196670849E-2</v>
      </c>
      <c r="T204" s="116">
        <v>3.271141989111629E-2</v>
      </c>
      <c r="U204" s="116">
        <v>1.174014394440299E-2</v>
      </c>
      <c r="V204" s="116">
        <v>9.1905090547512707E-3</v>
      </c>
      <c r="W204" s="116">
        <v>7.7342620150524719E-2</v>
      </c>
      <c r="X204" s="81">
        <v>0.6040157388874603</v>
      </c>
      <c r="Y204" s="81">
        <v>0.54018371592731274</v>
      </c>
      <c r="Z204" s="81">
        <f t="shared" si="12"/>
        <v>1.1441994548147729</v>
      </c>
      <c r="AQ204" s="103">
        <v>43666</v>
      </c>
      <c r="AR204" s="118">
        <v>2.434956726537455E-3</v>
      </c>
      <c r="AS204" s="118">
        <v>6.4873450941441198E-3</v>
      </c>
      <c r="AT204" s="118">
        <v>2.6094084302422729E-3</v>
      </c>
      <c r="AU204" s="118">
        <v>7.0382363907438754E-3</v>
      </c>
      <c r="AV204" s="118">
        <v>7.9992767920881551E-3</v>
      </c>
      <c r="AX204" s="74">
        <v>44032</v>
      </c>
      <c r="AY204" s="116">
        <v>1.7879494314248089E-3</v>
      </c>
      <c r="AZ204" s="116">
        <v>4.4352007160936187E-3</v>
      </c>
      <c r="BA204" s="116">
        <v>1.836557407069149E-3</v>
      </c>
      <c r="BB204" s="116">
        <v>3.9805164825547131E-3</v>
      </c>
      <c r="BC204" s="116">
        <v>5.7081674373607406E-3</v>
      </c>
    </row>
    <row r="205" spans="2:55">
      <c r="B205" s="74">
        <v>43667</v>
      </c>
      <c r="C205" s="117">
        <v>0.1678530397609726</v>
      </c>
      <c r="D205" s="117">
        <v>2.953102689296731E-2</v>
      </c>
      <c r="E205" s="117">
        <v>0.45226836321647429</v>
      </c>
      <c r="F205" s="117">
        <v>3.3133870679176322E-2</v>
      </c>
      <c r="G205" s="117">
        <v>3.2932694183766341E-2</v>
      </c>
      <c r="H205" s="117">
        <v>1.89372938776412E-2</v>
      </c>
      <c r="I205" s="117">
        <v>2.0071774970150551E-2</v>
      </c>
      <c r="J205" s="117">
        <v>0.14678894443234439</v>
      </c>
      <c r="K205" s="79">
        <v>0.9015170080134931</v>
      </c>
      <c r="L205" s="79">
        <v>1.9520937436071171</v>
      </c>
      <c r="M205" s="79">
        <f t="shared" si="11"/>
        <v>2.85361075162061</v>
      </c>
      <c r="N205" s="53"/>
      <c r="O205" s="74">
        <v>44033</v>
      </c>
      <c r="P205" s="116">
        <v>0.153085914556917</v>
      </c>
      <c r="Q205" s="116">
        <v>8.3762388405420902E-3</v>
      </c>
      <c r="R205" s="116">
        <v>0.27773674649840729</v>
      </c>
      <c r="S205" s="116">
        <v>1.8616550083834019E-2</v>
      </c>
      <c r="T205" s="116">
        <v>3.2326109305841073E-2</v>
      </c>
      <c r="U205" s="116">
        <v>1.210389110637348E-2</v>
      </c>
      <c r="V205" s="116">
        <v>8.0135856151950045E-3</v>
      </c>
      <c r="W205" s="116">
        <v>7.5862030921378346E-2</v>
      </c>
      <c r="X205" s="81">
        <v>0.58612106692848831</v>
      </c>
      <c r="Y205" s="81">
        <v>0.523532186491934</v>
      </c>
      <c r="Z205" s="81">
        <f t="shared" si="12"/>
        <v>1.1096532534204222</v>
      </c>
      <c r="AQ205" s="103">
        <v>43667</v>
      </c>
      <c r="AR205" s="118">
        <v>3.3840442311412729E-3</v>
      </c>
      <c r="AS205" s="118">
        <v>6.0437665792081154E-3</v>
      </c>
      <c r="AT205" s="118">
        <v>3.1189511788911549E-3</v>
      </c>
      <c r="AU205" s="118">
        <v>7.2141894971556458E-3</v>
      </c>
      <c r="AV205" s="118">
        <v>8.2576760180844144E-3</v>
      </c>
      <c r="AX205" s="74">
        <v>44033</v>
      </c>
      <c r="AY205" s="116">
        <v>1.567493410944862E-3</v>
      </c>
      <c r="AZ205" s="116">
        <v>3.5296782559702919E-3</v>
      </c>
      <c r="BA205" s="116">
        <v>2.06078228369258E-3</v>
      </c>
      <c r="BB205" s="116">
        <v>3.3619779780371959E-3</v>
      </c>
      <c r="BC205" s="116">
        <v>5.0268414851330776E-3</v>
      </c>
    </row>
    <row r="206" spans="2:55">
      <c r="B206" s="74">
        <v>43668</v>
      </c>
      <c r="C206" s="117">
        <v>0.16709750910152371</v>
      </c>
      <c r="D206" s="117">
        <v>2.9817512845452601E-2</v>
      </c>
      <c r="E206" s="117">
        <v>0.47831993475492629</v>
      </c>
      <c r="F206" s="117">
        <v>3.6620596106605972E-2</v>
      </c>
      <c r="G206" s="117">
        <v>3.4661240197530502E-2</v>
      </c>
      <c r="H206" s="117">
        <v>1.9111427761124278E-2</v>
      </c>
      <c r="I206" s="117">
        <v>2.352632854285417E-2</v>
      </c>
      <c r="J206" s="117">
        <v>0.15666991869598071</v>
      </c>
      <c r="K206" s="79">
        <v>0.94582446800599862</v>
      </c>
      <c r="L206" s="79">
        <v>1.875016181512378</v>
      </c>
      <c r="M206" s="79">
        <f t="shared" si="11"/>
        <v>2.8208406495183764</v>
      </c>
      <c r="N206" s="53"/>
      <c r="O206" s="74">
        <v>44034</v>
      </c>
      <c r="P206" s="116">
        <v>0.15688805426448121</v>
      </c>
      <c r="Q206" s="116">
        <v>9.3735501795462594E-3</v>
      </c>
      <c r="R206" s="116">
        <v>0.28529408770809789</v>
      </c>
      <c r="S206" s="116">
        <v>1.9485545563629279E-2</v>
      </c>
      <c r="T206" s="116">
        <v>3.1040274014711249E-2</v>
      </c>
      <c r="U206" s="116">
        <v>1.59470532614823E-2</v>
      </c>
      <c r="V206" s="116">
        <v>7.6295637528504224E-3</v>
      </c>
      <c r="W206" s="116">
        <v>7.7318060680977033E-2</v>
      </c>
      <c r="X206" s="81">
        <v>0.60297618942577591</v>
      </c>
      <c r="Y206" s="81">
        <v>0.56007681402499387</v>
      </c>
      <c r="Z206" s="81">
        <f t="shared" si="12"/>
        <v>1.1630530034507698</v>
      </c>
      <c r="AQ206" s="103">
        <v>43668</v>
      </c>
      <c r="AR206" s="118">
        <v>4.48631906201545E-3</v>
      </c>
      <c r="AS206" s="118">
        <v>6.2759779373055564E-3</v>
      </c>
      <c r="AT206" s="118">
        <v>4.1511415150529019E-3</v>
      </c>
      <c r="AU206" s="118">
        <v>6.9397764729108658E-3</v>
      </c>
      <c r="AV206" s="118">
        <v>8.892333108967497E-3</v>
      </c>
      <c r="AX206" s="74">
        <v>44034</v>
      </c>
      <c r="AY206" s="116">
        <v>1.6442901402664481E-3</v>
      </c>
      <c r="AZ206" s="116">
        <v>3.7337547795110548E-3</v>
      </c>
      <c r="BA206" s="116">
        <v>2.1774201751143391E-3</v>
      </c>
      <c r="BB206" s="116">
        <v>3.344742662458365E-3</v>
      </c>
      <c r="BC206" s="116">
        <v>5.3285502327497652E-3</v>
      </c>
    </row>
    <row r="207" spans="2:55">
      <c r="B207" s="74">
        <v>43669</v>
      </c>
      <c r="C207" s="117">
        <v>0.1704003567832611</v>
      </c>
      <c r="D207" s="117">
        <v>2.90156804782657E-2</v>
      </c>
      <c r="E207" s="117">
        <v>0.48896751161622598</v>
      </c>
      <c r="F207" s="117">
        <v>3.562695334482404E-2</v>
      </c>
      <c r="G207" s="117">
        <v>3.4036247978034638E-2</v>
      </c>
      <c r="H207" s="117">
        <v>1.902878162293414E-2</v>
      </c>
      <c r="I207" s="117">
        <v>2.358101850602333E-2</v>
      </c>
      <c r="J207" s="117">
        <v>0.15449114038611339</v>
      </c>
      <c r="K207" s="79">
        <v>0.9551476907156824</v>
      </c>
      <c r="L207" s="79">
        <v>1.850521986242073</v>
      </c>
      <c r="M207" s="79">
        <f t="shared" si="11"/>
        <v>2.8056696769577556</v>
      </c>
      <c r="N207" s="53"/>
      <c r="O207" s="74">
        <v>44035</v>
      </c>
      <c r="P207" s="116">
        <v>0.1584108890272701</v>
      </c>
      <c r="Q207" s="116">
        <v>8.9003676875097342E-3</v>
      </c>
      <c r="R207" s="116">
        <v>0.30433480737351931</v>
      </c>
      <c r="S207" s="116">
        <v>2.046096772497857E-2</v>
      </c>
      <c r="T207" s="116">
        <v>3.12168578903163E-2</v>
      </c>
      <c r="U207" s="116">
        <v>1.7027006564723911E-2</v>
      </c>
      <c r="V207" s="116">
        <v>8.3924880860617775E-3</v>
      </c>
      <c r="W207" s="116">
        <v>7.7932506091424644E-2</v>
      </c>
      <c r="X207" s="81">
        <v>0.62667589044580441</v>
      </c>
      <c r="Y207" s="81">
        <v>0.58007171779896882</v>
      </c>
      <c r="Z207" s="81">
        <f t="shared" si="12"/>
        <v>1.2067476082447732</v>
      </c>
      <c r="AQ207" s="103">
        <v>43669</v>
      </c>
      <c r="AR207" s="118">
        <v>4.4818451974890138E-3</v>
      </c>
      <c r="AS207" s="118">
        <v>6.0397865148580226E-3</v>
      </c>
      <c r="AT207" s="118">
        <v>4.1832186178482351E-3</v>
      </c>
      <c r="AU207" s="118">
        <v>6.6870789072687592E-3</v>
      </c>
      <c r="AV207" s="118">
        <v>8.6252510526791688E-3</v>
      </c>
      <c r="AX207" s="74">
        <v>44035</v>
      </c>
      <c r="AY207" s="116">
        <v>1.594371347426751E-3</v>
      </c>
      <c r="AZ207" s="116">
        <v>3.9401678339341401E-3</v>
      </c>
      <c r="BA207" s="116">
        <v>2.264991069751711E-3</v>
      </c>
      <c r="BB207" s="116">
        <v>4.189573867798696E-3</v>
      </c>
      <c r="BC207" s="116">
        <v>5.0277903490583272E-3</v>
      </c>
    </row>
    <row r="208" spans="2:55">
      <c r="B208" s="74">
        <v>43670</v>
      </c>
      <c r="C208" s="117">
        <v>0.1698397114654206</v>
      </c>
      <c r="D208" s="117">
        <v>2.9903525116482841E-2</v>
      </c>
      <c r="E208" s="117">
        <v>0.51421083832121206</v>
      </c>
      <c r="F208" s="117">
        <v>3.578084978870965E-2</v>
      </c>
      <c r="G208" s="117">
        <v>3.346801448989286E-2</v>
      </c>
      <c r="H208" s="117">
        <v>1.8853658037234971E-2</v>
      </c>
      <c r="I208" s="117">
        <v>2.3397377501564839E-2</v>
      </c>
      <c r="J208" s="117">
        <v>0.15640465340131021</v>
      </c>
      <c r="K208" s="79">
        <v>0.98185862812182767</v>
      </c>
      <c r="L208" s="79">
        <v>1.8675354934055071</v>
      </c>
      <c r="M208" s="79">
        <f t="shared" si="11"/>
        <v>2.8493941215273346</v>
      </c>
      <c r="N208" s="53"/>
      <c r="O208" s="74">
        <v>44036</v>
      </c>
      <c r="P208" s="116">
        <v>0.1637829804159153</v>
      </c>
      <c r="Q208" s="116">
        <v>9.6324270533964633E-3</v>
      </c>
      <c r="R208" s="116">
        <v>0.31327517600815669</v>
      </c>
      <c r="S208" s="116">
        <v>2.3103374939052752E-2</v>
      </c>
      <c r="T208" s="116">
        <v>3.5434369526828102E-2</v>
      </c>
      <c r="U208" s="116">
        <v>1.495064438363999E-2</v>
      </c>
      <c r="V208" s="116">
        <v>9.254391144601767E-3</v>
      </c>
      <c r="W208" s="116">
        <v>8.1038383215595061E-2</v>
      </c>
      <c r="X208" s="81">
        <v>0.65047174668718621</v>
      </c>
      <c r="Y208" s="81">
        <v>0.60966270372139209</v>
      </c>
      <c r="Z208" s="81">
        <f t="shared" si="12"/>
        <v>1.2601344504085783</v>
      </c>
      <c r="AQ208" s="103">
        <v>43670</v>
      </c>
      <c r="AR208" s="118">
        <v>4.5066759694190146E-3</v>
      </c>
      <c r="AS208" s="118">
        <v>5.8772032803156666E-3</v>
      </c>
      <c r="AT208" s="118">
        <v>4.3603014357232088E-3</v>
      </c>
      <c r="AU208" s="118">
        <v>6.450874367992715E-3</v>
      </c>
      <c r="AV208" s="118">
        <v>8.9372671631412701E-3</v>
      </c>
      <c r="AX208" s="74">
        <v>44036</v>
      </c>
      <c r="AY208" s="116">
        <v>1.871405405289547E-3</v>
      </c>
      <c r="AZ208" s="116">
        <v>5.1508275656361961E-3</v>
      </c>
      <c r="BA208" s="116">
        <v>1.9616665915801021E-3</v>
      </c>
      <c r="BB208" s="116">
        <v>4.4422613947230601E-3</v>
      </c>
      <c r="BC208" s="116">
        <v>6.3433421831993802E-3</v>
      </c>
    </row>
    <row r="209" spans="2:55">
      <c r="B209" s="74">
        <v>43671</v>
      </c>
      <c r="C209" s="117">
        <v>0.17189321754832201</v>
      </c>
      <c r="D209" s="117">
        <v>2.9977010081103601E-2</v>
      </c>
      <c r="E209" s="117">
        <v>0.51822291509205298</v>
      </c>
      <c r="F209" s="117">
        <v>3.6645641831771013E-2</v>
      </c>
      <c r="G209" s="117">
        <v>3.3972439552228582E-2</v>
      </c>
      <c r="H209" s="117">
        <v>1.90461190737128E-2</v>
      </c>
      <c r="I209" s="117">
        <v>2.394308312223057E-2</v>
      </c>
      <c r="J209" s="117">
        <v>0.15937423000336121</v>
      </c>
      <c r="K209" s="79">
        <v>0.99307465630478264</v>
      </c>
      <c r="L209" s="79">
        <v>1.894311297937983</v>
      </c>
      <c r="M209" s="79">
        <f t="shared" si="11"/>
        <v>2.8873859542427658</v>
      </c>
      <c r="N209" s="53"/>
      <c r="O209" s="74">
        <v>44037</v>
      </c>
      <c r="P209" s="116">
        <v>0.15764741524769951</v>
      </c>
      <c r="Q209" s="116">
        <v>8.339133147234919E-3</v>
      </c>
      <c r="R209" s="116">
        <v>0.29007972307962171</v>
      </c>
      <c r="S209" s="116">
        <v>1.9613871319875489E-2</v>
      </c>
      <c r="T209" s="116">
        <v>3.3233602608433277E-2</v>
      </c>
      <c r="U209" s="116">
        <v>1.584430579103778E-2</v>
      </c>
      <c r="V209" s="116">
        <v>4.9915490076831498E-3</v>
      </c>
      <c r="W209" s="116">
        <v>6.8704875986957889E-2</v>
      </c>
      <c r="X209" s="81">
        <v>0.59845447618854386</v>
      </c>
      <c r="Y209" s="81">
        <v>0.63367289975903873</v>
      </c>
      <c r="Z209" s="81">
        <f t="shared" si="12"/>
        <v>1.2321273759475826</v>
      </c>
      <c r="AQ209" s="103">
        <v>43671</v>
      </c>
      <c r="AR209" s="118">
        <v>4.5644896135040346E-3</v>
      </c>
      <c r="AS209" s="118">
        <v>6.3360072850902468E-3</v>
      </c>
      <c r="AT209" s="118">
        <v>4.3119730452012787E-3</v>
      </c>
      <c r="AU209" s="118">
        <v>6.8003068634134934E-3</v>
      </c>
      <c r="AV209" s="118">
        <v>8.7228716593729105E-3</v>
      </c>
      <c r="AX209" s="74">
        <v>44037</v>
      </c>
      <c r="AY209" s="116">
        <v>9.7608167030064112E-4</v>
      </c>
      <c r="AZ209" s="116">
        <v>4.9739322773470597E-3</v>
      </c>
      <c r="BA209" s="116">
        <v>1.406169643234991E-3</v>
      </c>
      <c r="BB209" s="116">
        <v>4.2497900982196848E-3</v>
      </c>
      <c r="BC209" s="116">
        <v>5.3362475919578028E-3</v>
      </c>
    </row>
    <row r="210" spans="2:55">
      <c r="B210" s="74">
        <v>43672</v>
      </c>
      <c r="C210" s="117">
        <v>0.16952278207533281</v>
      </c>
      <c r="D210" s="117">
        <v>2.975522926424121E-2</v>
      </c>
      <c r="E210" s="117">
        <v>0.513445813189495</v>
      </c>
      <c r="F210" s="117">
        <v>3.6595248113518303E-2</v>
      </c>
      <c r="G210" s="117">
        <v>3.3913682729409832E-2</v>
      </c>
      <c r="H210" s="117">
        <v>1.9258963881962889E-2</v>
      </c>
      <c r="I210" s="117">
        <v>2.4674859862496921E-2</v>
      </c>
      <c r="J210" s="117">
        <v>0.15867050757980669</v>
      </c>
      <c r="K210" s="79">
        <v>0.98583708669626369</v>
      </c>
      <c r="L210" s="79">
        <v>1.915010974007489</v>
      </c>
      <c r="M210" s="79">
        <f t="shared" si="11"/>
        <v>2.9008480607037526</v>
      </c>
      <c r="N210" s="53"/>
      <c r="O210" s="74">
        <v>44038</v>
      </c>
      <c r="P210" s="116">
        <v>0.1624380949208872</v>
      </c>
      <c r="Q210" s="116">
        <v>9.8844064077759086E-3</v>
      </c>
      <c r="R210" s="116">
        <v>0.28040241753416301</v>
      </c>
      <c r="S210" s="116">
        <v>2.0996386069872849E-2</v>
      </c>
      <c r="T210" s="116">
        <v>3.4664930192431241E-2</v>
      </c>
      <c r="U210" s="116">
        <v>1.6661289975718831E-2</v>
      </c>
      <c r="V210" s="116">
        <v>5.473787568447506E-3</v>
      </c>
      <c r="W210" s="116">
        <v>7.0130216912677762E-2</v>
      </c>
      <c r="X210" s="81">
        <v>0.60065152958197432</v>
      </c>
      <c r="Y210" s="81">
        <v>0.61047995346420902</v>
      </c>
      <c r="Z210" s="81">
        <f t="shared" si="12"/>
        <v>1.2111314830461835</v>
      </c>
      <c r="AQ210" s="103">
        <v>43672</v>
      </c>
      <c r="AR210" s="118">
        <v>4.4295195425000274E-3</v>
      </c>
      <c r="AS210" s="118">
        <v>6.4832000213419358E-3</v>
      </c>
      <c r="AT210" s="118">
        <v>4.1418031834993142E-3</v>
      </c>
      <c r="AU210" s="118">
        <v>6.4776961361710777E-3</v>
      </c>
      <c r="AV210" s="118">
        <v>8.9350887717933279E-3</v>
      </c>
      <c r="AX210" s="74">
        <v>44038</v>
      </c>
      <c r="AY210" s="116">
        <v>1.2535144965472871E-3</v>
      </c>
      <c r="AZ210" s="116">
        <v>4.5623999019725591E-3</v>
      </c>
      <c r="BA210" s="116">
        <v>1.2038782188992831E-3</v>
      </c>
      <c r="BB210" s="116">
        <v>4.8177602390377001E-3</v>
      </c>
      <c r="BC210" s="116">
        <v>6.1951079556572157E-3</v>
      </c>
    </row>
    <row r="211" spans="2:55">
      <c r="B211" s="74">
        <v>43673</v>
      </c>
      <c r="C211" s="117">
        <v>0.17097675992955591</v>
      </c>
      <c r="D211" s="117">
        <v>2.965324844043625E-2</v>
      </c>
      <c r="E211" s="117">
        <v>0.46000172226187758</v>
      </c>
      <c r="F211" s="117">
        <v>2.9888639952244431E-2</v>
      </c>
      <c r="G211" s="117">
        <v>3.311342003688806E-2</v>
      </c>
      <c r="H211" s="117">
        <v>1.923492436758488E-2</v>
      </c>
      <c r="I211" s="117">
        <v>2.2981106206327529E-2</v>
      </c>
      <c r="J211" s="117">
        <v>0.13801001026640461</v>
      </c>
      <c r="K211" s="79">
        <v>0.90385983146131954</v>
      </c>
      <c r="L211" s="79">
        <v>1.956130102740594</v>
      </c>
      <c r="M211" s="79">
        <f t="shared" si="11"/>
        <v>2.8599899342019137</v>
      </c>
      <c r="N211" s="53"/>
      <c r="O211" s="74">
        <v>44039</v>
      </c>
      <c r="P211" s="116">
        <v>0.1577924217934501</v>
      </c>
      <c r="Q211" s="116">
        <v>9.5930146902195746E-3</v>
      </c>
      <c r="R211" s="116">
        <v>0.27997590445944132</v>
      </c>
      <c r="S211" s="116">
        <v>2.152281510352104E-2</v>
      </c>
      <c r="T211" s="116">
        <v>3.2823513824396668E-2</v>
      </c>
      <c r="U211" s="116">
        <v>1.385939067269708E-2</v>
      </c>
      <c r="V211" s="116">
        <v>8.8791793421612517E-3</v>
      </c>
      <c r="W211" s="116">
        <v>7.903399342315931E-2</v>
      </c>
      <c r="X211" s="81">
        <v>0.60348023330904632</v>
      </c>
      <c r="Y211" s="81">
        <v>0.54539829905181758</v>
      </c>
      <c r="Z211" s="81">
        <f t="shared" si="12"/>
        <v>1.1488785323608639</v>
      </c>
      <c r="AQ211" s="103">
        <v>43673</v>
      </c>
      <c r="AR211" s="118">
        <v>2.393580914882747E-3</v>
      </c>
      <c r="AS211" s="118">
        <v>6.2368758488670984E-3</v>
      </c>
      <c r="AT211" s="118">
        <v>2.5802944452783649E-3</v>
      </c>
      <c r="AU211" s="118">
        <v>6.6415849730256764E-3</v>
      </c>
      <c r="AV211" s="118">
        <v>7.6864975607456934E-3</v>
      </c>
      <c r="AX211" s="74">
        <v>44039</v>
      </c>
      <c r="AY211" s="116">
        <v>1.5767245803968359E-3</v>
      </c>
      <c r="AZ211" s="116">
        <v>4.6692230225517072E-3</v>
      </c>
      <c r="BA211" s="116">
        <v>1.839728841039115E-3</v>
      </c>
      <c r="BB211" s="116">
        <v>4.1049479331320433E-3</v>
      </c>
      <c r="BC211" s="116">
        <v>5.8314900384440187E-3</v>
      </c>
    </row>
    <row r="212" spans="2:55">
      <c r="B212" s="74">
        <v>43674</v>
      </c>
      <c r="C212" s="117">
        <v>0.17019275910996939</v>
      </c>
      <c r="D212" s="117">
        <v>2.9518284822510239E-2</v>
      </c>
      <c r="E212" s="117">
        <v>0.45375546680503293</v>
      </c>
      <c r="F212" s="117">
        <v>3.3100862012578371E-2</v>
      </c>
      <c r="G212" s="117">
        <v>3.364868599706735E-2</v>
      </c>
      <c r="H212" s="117">
        <v>1.9012365612271959E-2</v>
      </c>
      <c r="I212" s="117">
        <v>2.055662533246766E-2</v>
      </c>
      <c r="J212" s="117">
        <v>0.14612991022180191</v>
      </c>
      <c r="K212" s="79">
        <v>0.9059149599136993</v>
      </c>
      <c r="L212" s="79">
        <v>1.9679420096723601</v>
      </c>
      <c r="M212" s="79">
        <f t="shared" si="11"/>
        <v>2.8738569695860594</v>
      </c>
      <c r="N212" s="53"/>
      <c r="O212" s="74">
        <v>44040</v>
      </c>
      <c r="P212" s="116">
        <v>0.15581804904173921</v>
      </c>
      <c r="Q212" s="116">
        <v>9.2576695299756949E-3</v>
      </c>
      <c r="R212" s="116">
        <v>0.27840387478661222</v>
      </c>
      <c r="S212" s="116">
        <v>1.8890413751873669E-2</v>
      </c>
      <c r="T212" s="116">
        <v>3.1956076093303178E-2</v>
      </c>
      <c r="U212" s="116">
        <v>1.301535823034208E-2</v>
      </c>
      <c r="V212" s="116">
        <v>7.6984647146962036E-3</v>
      </c>
      <c r="W212" s="116">
        <v>7.6763053776713469E-2</v>
      </c>
      <c r="X212" s="81">
        <v>0.59180295992525556</v>
      </c>
      <c r="Y212" s="81">
        <v>0.53873610943080097</v>
      </c>
      <c r="Z212" s="81">
        <f t="shared" si="12"/>
        <v>1.1305390693560566</v>
      </c>
      <c r="AQ212" s="103">
        <v>43674</v>
      </c>
      <c r="AR212" s="118">
        <v>3.3064963681656771E-3</v>
      </c>
      <c r="AS212" s="118">
        <v>6.2274937781511492E-3</v>
      </c>
      <c r="AT212" s="118">
        <v>3.1064690419995741E-3</v>
      </c>
      <c r="AU212" s="118">
        <v>7.0219400784099807E-3</v>
      </c>
      <c r="AV212" s="118">
        <v>8.0971223919757886E-3</v>
      </c>
      <c r="AX212" s="74">
        <v>44040</v>
      </c>
      <c r="AY212" s="116">
        <v>1.496009015171442E-3</v>
      </c>
      <c r="AZ212" s="116">
        <v>3.7351173469589911E-3</v>
      </c>
      <c r="BA212" s="116">
        <v>1.8246137506224859E-3</v>
      </c>
      <c r="BB212" s="116">
        <v>3.7846585785102568E-3</v>
      </c>
      <c r="BC212" s="116">
        <v>4.9279423783551426E-3</v>
      </c>
    </row>
    <row r="213" spans="2:55">
      <c r="B213" s="74">
        <v>43675</v>
      </c>
      <c r="C213" s="117">
        <v>0.16191594751245389</v>
      </c>
      <c r="D213" s="117">
        <v>2.9854216777496501E-2</v>
      </c>
      <c r="E213" s="117">
        <v>0.47561168215973149</v>
      </c>
      <c r="F213" s="117">
        <v>3.5923892025903841E-2</v>
      </c>
      <c r="G213" s="117">
        <v>3.4234546539706333E-2</v>
      </c>
      <c r="H213" s="117">
        <v>1.9061553941236192E-2</v>
      </c>
      <c r="I213" s="117">
        <v>2.3991136199387961E-2</v>
      </c>
      <c r="J213" s="117">
        <v>0.1556880262042844</v>
      </c>
      <c r="K213" s="79">
        <v>0.93628100136020065</v>
      </c>
      <c r="L213" s="79">
        <v>1.884924863360331</v>
      </c>
      <c r="M213" s="79">
        <f t="shared" si="11"/>
        <v>2.8212058647205316</v>
      </c>
      <c r="N213" s="53"/>
      <c r="O213" s="74">
        <v>44041</v>
      </c>
      <c r="P213" s="116">
        <v>0.14791506188816089</v>
      </c>
      <c r="Q213" s="116">
        <v>8.4216301801180518E-3</v>
      </c>
      <c r="R213" s="116">
        <v>0.24501383543964281</v>
      </c>
      <c r="S213" s="116">
        <v>1.8754613204723981E-2</v>
      </c>
      <c r="T213" s="116">
        <v>3.1313125914400629E-2</v>
      </c>
      <c r="U213" s="116">
        <v>1.290684344626462E-2</v>
      </c>
      <c r="V213" s="116">
        <v>8.0824379796860402E-3</v>
      </c>
      <c r="W213" s="116">
        <v>7.3391466031818592E-2</v>
      </c>
      <c r="X213" s="81">
        <v>0.54579901408481579</v>
      </c>
      <c r="Y213" s="81">
        <v>0.53694171631630028</v>
      </c>
      <c r="Z213" s="81">
        <f t="shared" si="12"/>
        <v>1.0827407304011161</v>
      </c>
      <c r="AQ213" s="103">
        <v>43675</v>
      </c>
      <c r="AR213" s="118">
        <v>4.5019829305104186E-3</v>
      </c>
      <c r="AS213" s="118">
        <v>5.6936618433321984E-3</v>
      </c>
      <c r="AT213" s="118">
        <v>4.0172462652493801E-3</v>
      </c>
      <c r="AU213" s="118">
        <v>6.9535536968549604E-3</v>
      </c>
      <c r="AV213" s="118">
        <v>8.8255698266125528E-3</v>
      </c>
      <c r="AX213" s="74">
        <v>44041</v>
      </c>
      <c r="AY213" s="116">
        <v>1.566896350437365E-3</v>
      </c>
      <c r="AZ213" s="116">
        <v>3.2923742184475971E-3</v>
      </c>
      <c r="BA213" s="116">
        <v>1.805939790485293E-3</v>
      </c>
      <c r="BB213" s="116">
        <v>3.695191990782473E-3</v>
      </c>
      <c r="BC213" s="116">
        <v>5.2785851282529791E-3</v>
      </c>
    </row>
    <row r="214" spans="2:55">
      <c r="B214" s="74">
        <v>43676</v>
      </c>
      <c r="C214" s="117">
        <v>0.16725534611900569</v>
      </c>
      <c r="D214" s="117">
        <v>2.8660247679431691E-2</v>
      </c>
      <c r="E214" s="117">
        <v>0.48832021282417443</v>
      </c>
      <c r="F214" s="117">
        <v>3.4472359968582743E-2</v>
      </c>
      <c r="G214" s="117">
        <v>3.444549279688662E-2</v>
      </c>
      <c r="H214" s="117">
        <v>1.9051319764180862E-2</v>
      </c>
      <c r="I214" s="117">
        <v>2.391994065829298E-2</v>
      </c>
      <c r="J214" s="117">
        <v>0.1536468713550993</v>
      </c>
      <c r="K214" s="79">
        <v>0.94977179116565413</v>
      </c>
      <c r="L214" s="79">
        <v>1.857038293660644</v>
      </c>
      <c r="M214" s="79">
        <f t="shared" si="11"/>
        <v>2.806810084826298</v>
      </c>
      <c r="N214" s="53"/>
      <c r="O214" s="74">
        <v>44042</v>
      </c>
      <c r="P214" s="116">
        <v>0.15523987773877679</v>
      </c>
      <c r="Q214" s="116">
        <v>9.830998840293181E-3</v>
      </c>
      <c r="R214" s="116">
        <v>0.28936415327983078</v>
      </c>
      <c r="S214" s="116">
        <v>2.1511962780567221E-2</v>
      </c>
      <c r="T214" s="116">
        <v>3.2857976115679241E-2</v>
      </c>
      <c r="U214" s="116">
        <v>1.29428836415201E-2</v>
      </c>
      <c r="V214" s="116">
        <v>7.9680276787449447E-3</v>
      </c>
      <c r="W214" s="116">
        <v>7.8333605611448642E-2</v>
      </c>
      <c r="X214" s="81">
        <v>0.60804948568686101</v>
      </c>
      <c r="Y214" s="81">
        <v>0.57046934698549001</v>
      </c>
      <c r="Z214" s="81">
        <f t="shared" si="12"/>
        <v>1.178518832672351</v>
      </c>
      <c r="AQ214" s="103">
        <v>43676</v>
      </c>
      <c r="AR214" s="118">
        <v>4.4031265269602691E-3</v>
      </c>
      <c r="AS214" s="118">
        <v>5.2257047133612974E-3</v>
      </c>
      <c r="AT214" s="118">
        <v>4.151924349752271E-3</v>
      </c>
      <c r="AU214" s="118">
        <v>6.4629411842596247E-3</v>
      </c>
      <c r="AV214" s="118">
        <v>8.6053004803814948E-3</v>
      </c>
      <c r="AX214" s="74">
        <v>44042</v>
      </c>
      <c r="AY214" s="116">
        <v>1.897665878896469E-3</v>
      </c>
      <c r="AZ214" s="116">
        <v>4.1319514271642094E-3</v>
      </c>
      <c r="BA214" s="116">
        <v>2.2860710702850041E-3</v>
      </c>
      <c r="BB214" s="116">
        <v>4.4198237487110617E-3</v>
      </c>
      <c r="BC214" s="116">
        <v>5.4399981966090343E-3</v>
      </c>
    </row>
    <row r="215" spans="2:55">
      <c r="B215" s="74">
        <v>43677</v>
      </c>
      <c r="C215" s="117">
        <v>0.16683326670978729</v>
      </c>
      <c r="D215" s="117">
        <v>2.991945219036635E-2</v>
      </c>
      <c r="E215" s="117">
        <v>0.49427085442996282</v>
      </c>
      <c r="F215" s="117">
        <v>3.5078661960686722E-2</v>
      </c>
      <c r="G215" s="117">
        <v>3.3243053788777857E-2</v>
      </c>
      <c r="H215" s="117">
        <v>1.8917496822358059E-2</v>
      </c>
      <c r="I215" s="117">
        <v>2.3838593697246651E-2</v>
      </c>
      <c r="J215" s="117">
        <v>0.15520290404788231</v>
      </c>
      <c r="K215" s="79">
        <v>0.95730428364706799</v>
      </c>
      <c r="L215" s="79">
        <v>1.864525405963354</v>
      </c>
      <c r="M215" s="79">
        <f t="shared" si="11"/>
        <v>2.8218296896104222</v>
      </c>
      <c r="N215" s="53"/>
      <c r="O215" s="74"/>
      <c r="AQ215" s="103">
        <v>43677</v>
      </c>
      <c r="AR215" s="118">
        <v>4.486841138926727E-3</v>
      </c>
      <c r="AS215" s="118">
        <v>5.2660532034292688E-3</v>
      </c>
      <c r="AT215" s="118">
        <v>4.0743364207218554E-3</v>
      </c>
      <c r="AU215" s="118">
        <v>6.4108279647719368E-3</v>
      </c>
      <c r="AV215" s="118">
        <v>9.1321255284450391E-3</v>
      </c>
      <c r="AX215" s="74"/>
    </row>
    <row r="216" spans="2:55">
      <c r="B216" s="74">
        <v>43678</v>
      </c>
      <c r="C216" s="117">
        <v>0.16557818162264501</v>
      </c>
      <c r="D216" s="117">
        <v>2.9243219474752859E-2</v>
      </c>
      <c r="E216" s="117">
        <v>0.49634657546619237</v>
      </c>
      <c r="F216" s="117">
        <v>3.5677302532039191E-2</v>
      </c>
      <c r="G216" s="117">
        <v>3.3516028089632138E-2</v>
      </c>
      <c r="H216" s="117">
        <v>1.8922366880056701E-2</v>
      </c>
      <c r="I216" s="117">
        <v>2.2797194883342111E-2</v>
      </c>
      <c r="J216" s="117">
        <v>0.15783417849763839</v>
      </c>
      <c r="K216" s="79">
        <v>0.95991504744629874</v>
      </c>
      <c r="L216" s="79">
        <v>1.9030311139826399</v>
      </c>
      <c r="M216" s="79">
        <f t="shared" si="11"/>
        <v>2.8629461614289387</v>
      </c>
      <c r="N216" s="53"/>
      <c r="AQ216" s="103">
        <v>43678</v>
      </c>
      <c r="AR216" s="118">
        <v>4.7495549177832544E-3</v>
      </c>
      <c r="AS216" s="118">
        <v>5.504845042937842E-3</v>
      </c>
      <c r="AT216" s="118">
        <v>4.190158797575414E-3</v>
      </c>
      <c r="AU216" s="118">
        <v>6.8113234054620019E-3</v>
      </c>
      <c r="AV216" s="118">
        <v>8.6374118870702829E-3</v>
      </c>
    </row>
    <row r="217" spans="2:55">
      <c r="B217" s="74">
        <v>43679</v>
      </c>
      <c r="C217" s="117">
        <v>0.16499386124000309</v>
      </c>
      <c r="D217" s="117">
        <v>2.9776265076613968E-2</v>
      </c>
      <c r="E217" s="117">
        <v>0.48997721554765322</v>
      </c>
      <c r="F217" s="117">
        <v>3.6403758509731529E-2</v>
      </c>
      <c r="G217" s="117">
        <v>3.5353785066499992E-2</v>
      </c>
      <c r="H217" s="117">
        <v>1.93812577009729E-2</v>
      </c>
      <c r="I217" s="117">
        <v>2.2855546894128369E-2</v>
      </c>
      <c r="J217" s="117">
        <v>0.1564031631389485</v>
      </c>
      <c r="K217" s="79">
        <v>0.95514485317455178</v>
      </c>
      <c r="L217" s="79">
        <v>1.9218804339560289</v>
      </c>
      <c r="M217" s="79">
        <f t="shared" si="11"/>
        <v>2.8770252871305808</v>
      </c>
      <c r="N217" s="53"/>
      <c r="AQ217" s="103">
        <v>43679</v>
      </c>
      <c r="AR217" s="118">
        <v>4.8064385470861417E-3</v>
      </c>
      <c r="AS217" s="118">
        <v>5.8349484875295883E-3</v>
      </c>
      <c r="AT217" s="118">
        <v>3.9467850269409932E-3</v>
      </c>
      <c r="AU217" s="118">
        <v>6.928841181635133E-3</v>
      </c>
      <c r="AV217" s="118">
        <v>8.6132626741866978E-3</v>
      </c>
    </row>
    <row r="218" spans="2:55">
      <c r="B218" s="74">
        <v>43680</v>
      </c>
      <c r="C218" s="117">
        <v>0.17047847657243079</v>
      </c>
      <c r="D218" s="117">
        <v>2.9335266188783321E-2</v>
      </c>
      <c r="E218" s="117">
        <v>0.44767322540512211</v>
      </c>
      <c r="F218" s="117">
        <v>3.1331084416167658E-2</v>
      </c>
      <c r="G218" s="117">
        <v>3.4512495309483582E-2</v>
      </c>
      <c r="H218" s="117">
        <v>1.9025948032192111E-2</v>
      </c>
      <c r="I218" s="117">
        <v>2.1669475548291139E-2</v>
      </c>
      <c r="J218" s="117">
        <v>0.13778992294622791</v>
      </c>
      <c r="K218" s="79">
        <v>0.8918158944186988</v>
      </c>
      <c r="L218" s="79">
        <v>1.9696431433623811</v>
      </c>
      <c r="M218" s="79">
        <f t="shared" si="11"/>
        <v>2.86145903778108</v>
      </c>
      <c r="N218" s="53"/>
      <c r="AQ218" s="103">
        <v>43680</v>
      </c>
      <c r="AR218" s="118">
        <v>2.6133959540671822E-3</v>
      </c>
      <c r="AS218" s="118">
        <v>6.6208442241777448E-3</v>
      </c>
      <c r="AT218" s="118">
        <v>2.630377544648448E-3</v>
      </c>
      <c r="AU218" s="118">
        <v>6.9553631546869273E-3</v>
      </c>
      <c r="AV218" s="118">
        <v>7.9443614275115561E-3</v>
      </c>
    </row>
    <row r="219" spans="2:55">
      <c r="B219" s="74">
        <v>43681</v>
      </c>
      <c r="C219" s="117">
        <v>0.17102547724421949</v>
      </c>
      <c r="D219" s="117">
        <v>2.9139391765178709E-2</v>
      </c>
      <c r="E219" s="117">
        <v>0.44295785156034428</v>
      </c>
      <c r="F219" s="117">
        <v>3.3164349140387697E-2</v>
      </c>
      <c r="G219" s="117">
        <v>3.3156692746414022E-2</v>
      </c>
      <c r="H219" s="117">
        <v>1.903057723611749E-2</v>
      </c>
      <c r="I219" s="117">
        <v>1.8595534332864719E-2</v>
      </c>
      <c r="J219" s="117">
        <v>0.14580520237728559</v>
      </c>
      <c r="K219" s="79">
        <v>0.89287507640281216</v>
      </c>
      <c r="L219" s="79">
        <v>1.9506763007360359</v>
      </c>
      <c r="M219" s="79">
        <f t="shared" si="11"/>
        <v>2.8435513771388479</v>
      </c>
      <c r="N219" s="53"/>
      <c r="AQ219" s="103">
        <v>43681</v>
      </c>
      <c r="AR219" s="118">
        <v>3.40007578402778E-3</v>
      </c>
      <c r="AS219" s="118">
        <v>5.8605936183494288E-3</v>
      </c>
      <c r="AT219" s="118">
        <v>3.2689805674038009E-3</v>
      </c>
      <c r="AU219" s="118">
        <v>7.0211461086039954E-3</v>
      </c>
      <c r="AV219" s="118">
        <v>8.1907604877510098E-3</v>
      </c>
    </row>
    <row r="220" spans="2:55">
      <c r="B220" s="74">
        <v>43682</v>
      </c>
      <c r="C220" s="117">
        <v>0.16807200081766691</v>
      </c>
      <c r="D220" s="117">
        <v>2.9358116651114579E-2</v>
      </c>
      <c r="E220" s="117">
        <v>0.47051832415121708</v>
      </c>
      <c r="F220" s="117">
        <v>3.4891802276807923E-2</v>
      </c>
      <c r="G220" s="117">
        <v>3.4407388108873657E-2</v>
      </c>
      <c r="H220" s="117">
        <v>1.8378616370282711E-2</v>
      </c>
      <c r="I220" s="117">
        <v>2.1248241365127641E-2</v>
      </c>
      <c r="J220" s="117">
        <v>0.15177289475426359</v>
      </c>
      <c r="K220" s="79">
        <v>0.92864738449535411</v>
      </c>
      <c r="L220" s="79">
        <v>1.8456180635071009</v>
      </c>
      <c r="M220" s="79">
        <f t="shared" si="11"/>
        <v>2.7742654480024549</v>
      </c>
      <c r="N220" s="53"/>
      <c r="AQ220" s="103">
        <v>43682</v>
      </c>
      <c r="AR220" s="118">
        <v>4.4662137003129987E-3</v>
      </c>
      <c r="AS220" s="118">
        <v>5.1767115062386019E-3</v>
      </c>
      <c r="AT220" s="118">
        <v>4.0204345337464037E-3</v>
      </c>
      <c r="AU220" s="118">
        <v>6.6561149077450704E-3</v>
      </c>
      <c r="AV220" s="118">
        <v>8.5884571879074108E-3</v>
      </c>
    </row>
    <row r="221" spans="2:55">
      <c r="B221" s="74">
        <v>43683</v>
      </c>
      <c r="C221" s="117">
        <v>0.1680547132813181</v>
      </c>
      <c r="D221" s="117">
        <v>2.8838943373569109E-2</v>
      </c>
      <c r="E221" s="117">
        <v>0.47867405397685142</v>
      </c>
      <c r="F221" s="117">
        <v>3.3787504050342428E-2</v>
      </c>
      <c r="G221" s="117">
        <v>3.4830278221671333E-2</v>
      </c>
      <c r="H221" s="117">
        <v>1.73799434678325E-2</v>
      </c>
      <c r="I221" s="117">
        <v>2.1807928605091811E-2</v>
      </c>
      <c r="J221" s="117">
        <v>0.1535306169463774</v>
      </c>
      <c r="K221" s="79">
        <v>0.93690398192305391</v>
      </c>
      <c r="L221" s="79">
        <v>1.8236994536082931</v>
      </c>
      <c r="M221" s="79">
        <f t="shared" si="11"/>
        <v>2.7606034355313471</v>
      </c>
      <c r="N221" s="53"/>
      <c r="AQ221" s="103">
        <v>43683</v>
      </c>
      <c r="AR221" s="118">
        <v>4.4840079451792386E-3</v>
      </c>
      <c r="AS221" s="118">
        <v>4.7083913465631099E-3</v>
      </c>
      <c r="AT221" s="118">
        <v>4.0208778169534658E-3</v>
      </c>
      <c r="AU221" s="118">
        <v>6.3563458175443502E-3</v>
      </c>
      <c r="AV221" s="118">
        <v>8.6190417326285854E-3</v>
      </c>
    </row>
    <row r="222" spans="2:55">
      <c r="B222" s="74">
        <v>43684</v>
      </c>
      <c r="C222" s="117">
        <v>0.17100370652497471</v>
      </c>
      <c r="D222" s="117">
        <v>3.0361143819475661E-2</v>
      </c>
      <c r="E222" s="117">
        <v>0.4703061258962079</v>
      </c>
      <c r="F222" s="117">
        <v>3.3363638078259469E-2</v>
      </c>
      <c r="G222" s="117">
        <v>3.4077536188370963E-2</v>
      </c>
      <c r="H222" s="117">
        <v>1.9088545871926609E-2</v>
      </c>
      <c r="I222" s="117">
        <v>2.169548676787916E-2</v>
      </c>
      <c r="J222" s="117">
        <v>0.15661498680481839</v>
      </c>
      <c r="K222" s="79">
        <v>0.93651116995191253</v>
      </c>
      <c r="L222" s="79">
        <v>1.8437886333851721</v>
      </c>
      <c r="M222" s="79">
        <f t="shared" si="11"/>
        <v>2.7802998033370847</v>
      </c>
      <c r="N222" s="53"/>
      <c r="AQ222" s="103">
        <v>43684</v>
      </c>
      <c r="AR222" s="118">
        <v>4.2706782695468562E-3</v>
      </c>
      <c r="AS222" s="118">
        <v>4.6723429238476194E-3</v>
      </c>
      <c r="AT222" s="118">
        <v>3.7660255736594048E-3</v>
      </c>
      <c r="AU222" s="118">
        <v>6.4391554955649443E-3</v>
      </c>
      <c r="AV222" s="118">
        <v>8.6764573436208785E-3</v>
      </c>
    </row>
    <row r="223" spans="2:55">
      <c r="B223" s="74">
        <v>43685</v>
      </c>
      <c r="C223" s="117">
        <v>0.1707750760022686</v>
      </c>
      <c r="D223" s="117">
        <v>3.0036812745394589E-2</v>
      </c>
      <c r="E223" s="117">
        <v>0.49232862216251932</v>
      </c>
      <c r="F223" s="117">
        <v>3.5184651098122847E-2</v>
      </c>
      <c r="G223" s="117">
        <v>3.4047238543508128E-2</v>
      </c>
      <c r="H223" s="117">
        <v>1.7548620205668289E-2</v>
      </c>
      <c r="I223" s="117">
        <v>2.1853861314860851E-2</v>
      </c>
      <c r="J223" s="117">
        <v>0.16053242454132491</v>
      </c>
      <c r="K223" s="79">
        <v>0.96230730661366759</v>
      </c>
      <c r="L223" s="79">
        <v>1.8674228036415661</v>
      </c>
      <c r="M223" s="79">
        <f t="shared" si="11"/>
        <v>2.8297301102552339</v>
      </c>
      <c r="N223" s="53"/>
      <c r="AQ223" s="103">
        <v>43685</v>
      </c>
      <c r="AR223" s="118">
        <v>4.9417377231239399E-3</v>
      </c>
      <c r="AS223" s="118">
        <v>5.109607504080787E-3</v>
      </c>
      <c r="AT223" s="118">
        <v>4.1611289529936051E-3</v>
      </c>
      <c r="AU223" s="118">
        <v>6.6074234174451942E-3</v>
      </c>
      <c r="AV223" s="118">
        <v>8.7477272863253248E-3</v>
      </c>
    </row>
    <row r="224" spans="2:55">
      <c r="B224" s="74">
        <v>43686</v>
      </c>
      <c r="C224" s="117">
        <v>0.1499853826154216</v>
      </c>
      <c r="D224" s="117">
        <v>2.941323320846078E-2</v>
      </c>
      <c r="E224" s="117">
        <v>0.50196278400350069</v>
      </c>
      <c r="F224" s="117">
        <v>3.5933809375764708E-2</v>
      </c>
      <c r="G224" s="117">
        <v>3.5010215797012648E-2</v>
      </c>
      <c r="H224" s="117">
        <v>1.9235196245266661E-2</v>
      </c>
      <c r="I224" s="117">
        <v>2.244641469649028E-2</v>
      </c>
      <c r="J224" s="117">
        <v>0.15801256775715961</v>
      </c>
      <c r="K224" s="79">
        <v>0.95199960369907688</v>
      </c>
      <c r="L224" s="79">
        <v>1.87566475187784</v>
      </c>
      <c r="M224" s="79">
        <f t="shared" si="11"/>
        <v>2.8276643555769168</v>
      </c>
      <c r="N224" s="53"/>
      <c r="AQ224" s="103">
        <v>43686</v>
      </c>
      <c r="AR224" s="118">
        <v>4.405077592099957E-3</v>
      </c>
      <c r="AS224" s="118">
        <v>5.4974994099446263E-3</v>
      </c>
      <c r="AT224" s="118">
        <v>4.0553513473284911E-3</v>
      </c>
      <c r="AU224" s="118">
        <v>6.8681422701477434E-3</v>
      </c>
      <c r="AV224" s="118">
        <v>8.8312999335840685E-3</v>
      </c>
    </row>
    <row r="225" spans="2:48">
      <c r="B225" s="74">
        <v>43687</v>
      </c>
      <c r="C225" s="117">
        <v>0.12766924856410761</v>
      </c>
      <c r="D225" s="117">
        <v>2.9279726984812422E-2</v>
      </c>
      <c r="E225" s="117">
        <v>0.44977030265186257</v>
      </c>
      <c r="F225" s="117">
        <v>3.0768334790976549E-2</v>
      </c>
      <c r="G225" s="117">
        <v>3.4329728574426517E-2</v>
      </c>
      <c r="H225" s="117">
        <v>1.963558179509017E-2</v>
      </c>
      <c r="I225" s="117">
        <v>2.03146575006058E-2</v>
      </c>
      <c r="J225" s="117">
        <v>0.137821069979571</v>
      </c>
      <c r="K225" s="79">
        <v>0.84958865084145285</v>
      </c>
      <c r="L225" s="79">
        <v>1.9109392400125851</v>
      </c>
      <c r="M225" s="79">
        <f t="shared" si="11"/>
        <v>2.7605278908540378</v>
      </c>
      <c r="N225" s="53"/>
      <c r="AQ225" s="103">
        <v>43687</v>
      </c>
      <c r="AR225" s="118">
        <v>2.3323003553137162E-3</v>
      </c>
      <c r="AS225" s="118">
        <v>6.3989275458092828E-3</v>
      </c>
      <c r="AT225" s="118">
        <v>2.5788539786297058E-3</v>
      </c>
      <c r="AU225" s="118">
        <v>7.0570524054861224E-3</v>
      </c>
      <c r="AV225" s="118">
        <v>7.9802009985150309E-3</v>
      </c>
    </row>
    <row r="226" spans="2:48">
      <c r="B226" s="74">
        <v>43688</v>
      </c>
      <c r="C226" s="117">
        <v>0.15518426007440581</v>
      </c>
      <c r="D226" s="117">
        <v>2.9415388319561982E-2</v>
      </c>
      <c r="E226" s="117">
        <v>0.43708796521967752</v>
      </c>
      <c r="F226" s="117">
        <v>3.3302675515913177E-2</v>
      </c>
      <c r="G226" s="117">
        <v>3.3010085152983183E-2</v>
      </c>
      <c r="H226" s="117">
        <v>1.94768646044787E-2</v>
      </c>
      <c r="I226" s="117">
        <v>1.7733714746452928E-2</v>
      </c>
      <c r="J226" s="117">
        <v>0.14278205944780389</v>
      </c>
      <c r="K226" s="79">
        <v>0.86799301308127719</v>
      </c>
      <c r="L226" s="79">
        <v>1.926180363330376</v>
      </c>
      <c r="M226" s="79">
        <f t="shared" si="11"/>
        <v>2.7941733764116532</v>
      </c>
      <c r="N226" s="53"/>
      <c r="AQ226" s="103">
        <v>43688</v>
      </c>
      <c r="AR226" s="118">
        <v>3.2898636346065102E-3</v>
      </c>
      <c r="AS226" s="118">
        <v>5.7803870481241944E-3</v>
      </c>
      <c r="AT226" s="118">
        <v>3.2007430374429249E-3</v>
      </c>
      <c r="AU226" s="118">
        <v>7.0791856038850236E-3</v>
      </c>
      <c r="AV226" s="118">
        <v>8.3200076044022825E-3</v>
      </c>
    </row>
    <row r="227" spans="2:48">
      <c r="B227" s="74">
        <v>43689</v>
      </c>
      <c r="C227" s="117">
        <v>0.17104922929041591</v>
      </c>
      <c r="D227" s="117">
        <v>3.0465379030795232E-2</v>
      </c>
      <c r="E227" s="117">
        <v>0.47610023079695502</v>
      </c>
      <c r="F227" s="117">
        <v>3.5204073753832311E-2</v>
      </c>
      <c r="G227" s="117">
        <v>3.4873508799278523E-2</v>
      </c>
      <c r="H227" s="117">
        <v>1.977532856459599E-2</v>
      </c>
      <c r="I227" s="117">
        <v>2.1369124846648501E-2</v>
      </c>
      <c r="J227" s="117">
        <v>0.15539334254277479</v>
      </c>
      <c r="K227" s="79">
        <v>0.94423021762529658</v>
      </c>
      <c r="L227" s="79">
        <v>1.829032240950071</v>
      </c>
      <c r="M227" s="79">
        <f t="shared" si="11"/>
        <v>2.7732624585753678</v>
      </c>
      <c r="N227" s="53"/>
      <c r="AQ227" s="103">
        <v>43689</v>
      </c>
      <c r="AR227" s="118">
        <v>4.4913293742188509E-3</v>
      </c>
      <c r="AS227" s="118">
        <v>5.0824392492932044E-3</v>
      </c>
      <c r="AT227" s="118">
        <v>3.80258991805395E-3</v>
      </c>
      <c r="AU227" s="118">
        <v>6.7119317944815717E-3</v>
      </c>
      <c r="AV227" s="118">
        <v>8.6648287216682142E-3</v>
      </c>
    </row>
    <row r="228" spans="2:48">
      <c r="B228" s="74">
        <v>43690</v>
      </c>
      <c r="C228" s="117">
        <v>0.1708537124382622</v>
      </c>
      <c r="D228" s="117">
        <v>2.9127832026126791E-2</v>
      </c>
      <c r="E228" s="117">
        <v>0.4742278704852822</v>
      </c>
      <c r="F228" s="117">
        <v>3.4379738531706089E-2</v>
      </c>
      <c r="G228" s="117">
        <v>3.5288019911278758E-2</v>
      </c>
      <c r="H228" s="117">
        <v>1.9299792943293429E-2</v>
      </c>
      <c r="I228" s="117">
        <v>2.1817194960962509E-2</v>
      </c>
      <c r="J228" s="117">
        <v>0.15559314180286249</v>
      </c>
      <c r="K228" s="79">
        <v>0.94058730309977467</v>
      </c>
      <c r="L228" s="79">
        <v>1.8068362277067069</v>
      </c>
      <c r="M228" s="79">
        <f t="shared" si="11"/>
        <v>2.7474235308064818</v>
      </c>
      <c r="N228" s="53"/>
      <c r="AQ228" s="103">
        <v>43690</v>
      </c>
      <c r="AR228" s="118">
        <v>4.5920524960222087E-3</v>
      </c>
      <c r="AS228" s="118">
        <v>4.7958952939834518E-3</v>
      </c>
      <c r="AT228" s="118">
        <v>3.9213536977943178E-3</v>
      </c>
      <c r="AU228" s="118">
        <v>6.3190742651755916E-3</v>
      </c>
      <c r="AV228" s="118">
        <v>8.4481251292923137E-3</v>
      </c>
    </row>
    <row r="229" spans="2:48">
      <c r="B229" s="74">
        <v>43691</v>
      </c>
      <c r="C229" s="117">
        <v>0.1730078472692187</v>
      </c>
      <c r="D229" s="117">
        <v>3.0365610441478279E-2</v>
      </c>
      <c r="E229" s="117">
        <v>0.48036217650976892</v>
      </c>
      <c r="F229" s="117">
        <v>3.4111880125813919E-2</v>
      </c>
      <c r="G229" s="117">
        <v>3.405935713982413E-2</v>
      </c>
      <c r="H229" s="117">
        <v>1.8055981589820521E-2</v>
      </c>
      <c r="I229" s="117">
        <v>2.10551038959415E-2</v>
      </c>
      <c r="J229" s="117">
        <v>0.15699985476156131</v>
      </c>
      <c r="K229" s="79">
        <v>0.94801781173342681</v>
      </c>
      <c r="L229" s="79">
        <v>1.8348700669373099</v>
      </c>
      <c r="M229" s="79">
        <f t="shared" si="11"/>
        <v>2.7828878786707367</v>
      </c>
      <c r="N229" s="53"/>
      <c r="AQ229" s="103">
        <v>43691</v>
      </c>
      <c r="AR229" s="118">
        <v>4.2411336937950442E-3</v>
      </c>
      <c r="AS229" s="118">
        <v>4.7313204202576332E-3</v>
      </c>
      <c r="AT229" s="118">
        <v>4.1079472345319692E-3</v>
      </c>
      <c r="AU229" s="118">
        <v>6.1869898453965812E-3</v>
      </c>
      <c r="AV229" s="118">
        <v>8.6841567776842175E-3</v>
      </c>
    </row>
    <row r="230" spans="2:48">
      <c r="B230" s="74">
        <v>43692</v>
      </c>
      <c r="C230" s="117">
        <v>0.16761374578850469</v>
      </c>
      <c r="D230" s="117">
        <v>3.0114522291950021E-2</v>
      </c>
      <c r="E230" s="117">
        <v>0.48690740369971708</v>
      </c>
      <c r="F230" s="117">
        <v>3.464523333712987E-2</v>
      </c>
      <c r="G230" s="117">
        <v>3.4905988006170847E-2</v>
      </c>
      <c r="H230" s="117">
        <v>1.401420063164545E-2</v>
      </c>
      <c r="I230" s="117">
        <v>2.1716328897067049E-2</v>
      </c>
      <c r="J230" s="117">
        <v>0.1612129904288189</v>
      </c>
      <c r="K230" s="79">
        <v>0.95113041308100432</v>
      </c>
      <c r="L230" s="79">
        <v>1.8545849853161029</v>
      </c>
      <c r="M230" s="79">
        <f t="shared" si="11"/>
        <v>2.8057153983971075</v>
      </c>
      <c r="N230" s="53"/>
      <c r="AQ230" s="103">
        <v>43692</v>
      </c>
      <c r="AR230" s="118">
        <v>4.8074251142639383E-3</v>
      </c>
      <c r="AS230" s="118">
        <v>4.8935304811552451E-3</v>
      </c>
      <c r="AT230" s="118">
        <v>3.7876415432654921E-3</v>
      </c>
      <c r="AU230" s="118">
        <v>6.4213415007467528E-3</v>
      </c>
      <c r="AV230" s="118">
        <v>8.3632032946414463E-3</v>
      </c>
    </row>
    <row r="231" spans="2:48">
      <c r="B231" s="74">
        <v>43693</v>
      </c>
      <c r="C231" s="117">
        <v>0.1675529208873632</v>
      </c>
      <c r="D231" s="117">
        <v>3.0189144793705311E-2</v>
      </c>
      <c r="E231" s="117">
        <v>0.49782532817510089</v>
      </c>
      <c r="F231" s="117">
        <v>3.6578324098336057E-2</v>
      </c>
      <c r="G231" s="117">
        <v>3.5492502340277857E-2</v>
      </c>
      <c r="H231" s="117">
        <v>1.9652862370364121E-2</v>
      </c>
      <c r="I231" s="117">
        <v>2.2152760278327469E-2</v>
      </c>
      <c r="J231" s="117">
        <v>0.15995597855069349</v>
      </c>
      <c r="K231" s="79">
        <v>0.96939982149416826</v>
      </c>
      <c r="L231" s="79">
        <v>1.906658284740647</v>
      </c>
      <c r="M231" s="79">
        <f t="shared" si="11"/>
        <v>2.8760581062348152</v>
      </c>
      <c r="N231" s="53"/>
      <c r="AQ231" s="103">
        <v>43693</v>
      </c>
      <c r="AR231" s="118">
        <v>4.5962566290296226E-3</v>
      </c>
      <c r="AS231" s="118">
        <v>5.7050166001274211E-3</v>
      </c>
      <c r="AT231" s="118">
        <v>4.0795789254504883E-3</v>
      </c>
      <c r="AU231" s="118">
        <v>7.0140056168492967E-3</v>
      </c>
      <c r="AV231" s="118">
        <v>8.6476598849256833E-3</v>
      </c>
    </row>
    <row r="232" spans="2:48">
      <c r="B232" s="74">
        <v>43694</v>
      </c>
      <c r="C232" s="117">
        <v>0.1678792411275993</v>
      </c>
      <c r="D232" s="117">
        <v>2.9604073726302721E-2</v>
      </c>
      <c r="E232" s="117">
        <v>0.43644343389544338</v>
      </c>
      <c r="F232" s="117">
        <v>3.113959811088432E-2</v>
      </c>
      <c r="G232" s="117">
        <v>3.4242223565089949E-2</v>
      </c>
      <c r="H232" s="117">
        <v>1.9550053467003781E-2</v>
      </c>
      <c r="I232" s="117">
        <v>2.1200179346216569E-2</v>
      </c>
      <c r="J232" s="117">
        <v>0.13677394026158179</v>
      </c>
      <c r="K232" s="79">
        <v>0.87683274350012219</v>
      </c>
      <c r="L232" s="79">
        <v>1.936838139032752</v>
      </c>
      <c r="M232" s="79">
        <f t="shared" si="11"/>
        <v>2.8136708825328745</v>
      </c>
      <c r="N232" s="53"/>
      <c r="AQ232" s="103">
        <v>43694</v>
      </c>
      <c r="AR232" s="118">
        <v>2.5597175460965E-3</v>
      </c>
      <c r="AS232" s="118">
        <v>6.5577310474634644E-3</v>
      </c>
      <c r="AT232" s="118">
        <v>2.5380376581316932E-3</v>
      </c>
      <c r="AU232" s="118">
        <v>7.0860959834293524E-3</v>
      </c>
      <c r="AV232" s="118">
        <v>8.0569353573861028E-3</v>
      </c>
    </row>
    <row r="233" spans="2:48">
      <c r="B233" s="74">
        <v>43695</v>
      </c>
      <c r="C233" s="117">
        <v>0.16890040853618529</v>
      </c>
      <c r="D233" s="117">
        <v>2.9693667995336969E-2</v>
      </c>
      <c r="E233" s="117">
        <v>0.42401757032607201</v>
      </c>
      <c r="F233" s="117">
        <v>3.3726946319015551E-2</v>
      </c>
      <c r="G233" s="117">
        <v>3.3813522073217361E-2</v>
      </c>
      <c r="H233" s="117">
        <v>1.932377339957406E-2</v>
      </c>
      <c r="I233" s="117">
        <v>1.8219943153313212E-2</v>
      </c>
      <c r="J233" s="117">
        <v>0.14507173073399901</v>
      </c>
      <c r="K233" s="79">
        <v>0.87276756253671384</v>
      </c>
      <c r="L233" s="79">
        <v>1.9524632119235139</v>
      </c>
      <c r="M233" s="79">
        <f t="shared" si="11"/>
        <v>2.8252307744602279</v>
      </c>
      <c r="N233" s="53"/>
      <c r="AQ233" s="103">
        <v>43695</v>
      </c>
      <c r="AR233" s="118">
        <v>3.5171243939695891E-3</v>
      </c>
      <c r="AS233" s="118">
        <v>6.1146468862473859E-3</v>
      </c>
      <c r="AT233" s="118">
        <v>2.9953037765459221E-3</v>
      </c>
      <c r="AU233" s="118">
        <v>7.0991700526712182E-3</v>
      </c>
      <c r="AV233" s="118">
        <v>8.3642043667696078E-3</v>
      </c>
    </row>
    <row r="234" spans="2:48">
      <c r="B234" s="74">
        <v>43696</v>
      </c>
      <c r="C234" s="117">
        <v>0.16676747804664249</v>
      </c>
      <c r="D234" s="117">
        <v>3.0096262601044879E-2</v>
      </c>
      <c r="E234" s="117">
        <v>0.46289815941177881</v>
      </c>
      <c r="F234" s="117">
        <v>3.6463347019285559E-2</v>
      </c>
      <c r="G234" s="117">
        <v>3.5145675299573458E-2</v>
      </c>
      <c r="H234" s="117">
        <v>1.925660734981471E-2</v>
      </c>
      <c r="I234" s="117">
        <v>2.168535413972951E-2</v>
      </c>
      <c r="J234" s="117">
        <v>0.15560805276588149</v>
      </c>
      <c r="K234" s="79">
        <v>0.92792093663375119</v>
      </c>
      <c r="L234" s="79">
        <v>1.870324203568376</v>
      </c>
      <c r="M234" s="79">
        <f t="shared" si="11"/>
        <v>2.7982451402021273</v>
      </c>
      <c r="N234" s="53"/>
      <c r="AQ234" s="103">
        <v>43696</v>
      </c>
      <c r="AR234" s="118">
        <v>4.6277825848857826E-3</v>
      </c>
      <c r="AS234" s="118">
        <v>5.6115315967123734E-3</v>
      </c>
      <c r="AT234" s="118">
        <v>4.1099193788939259E-3</v>
      </c>
      <c r="AU234" s="118">
        <v>6.8311735727092354E-3</v>
      </c>
      <c r="AV234" s="118">
        <v>8.783088544689099E-3</v>
      </c>
    </row>
    <row r="235" spans="2:48">
      <c r="B235" s="74">
        <v>43697</v>
      </c>
      <c r="C235" s="117">
        <v>0.16838883628220491</v>
      </c>
      <c r="D235" s="117">
        <v>2.9185011789184211E-2</v>
      </c>
      <c r="E235" s="117">
        <v>0.46487884836190668</v>
      </c>
      <c r="F235" s="117">
        <v>3.5498252995222128E-2</v>
      </c>
      <c r="G235" s="117">
        <v>3.4877833624352587E-2</v>
      </c>
      <c r="H235" s="117">
        <v>1.9463767517092549E-2</v>
      </c>
      <c r="I235" s="117">
        <v>2.2033367469027249E-2</v>
      </c>
      <c r="J235" s="117">
        <v>0.1547544676528366</v>
      </c>
      <c r="K235" s="79">
        <v>0.92908038569182638</v>
      </c>
      <c r="L235" s="79">
        <v>1.8683134611346459</v>
      </c>
      <c r="M235" s="79">
        <f t="shared" si="11"/>
        <v>2.7973938468264725</v>
      </c>
      <c r="N235" s="53"/>
      <c r="AQ235" s="103">
        <v>43697</v>
      </c>
      <c r="AR235" s="118">
        <v>4.6836530182373061E-3</v>
      </c>
      <c r="AS235" s="118">
        <v>5.1640564312999048E-3</v>
      </c>
      <c r="AT235" s="118">
        <v>3.9950293211069212E-3</v>
      </c>
      <c r="AU235" s="118">
        <v>6.3454313313767562E-3</v>
      </c>
      <c r="AV235" s="118">
        <v>8.8616118352500117E-3</v>
      </c>
    </row>
    <row r="236" spans="2:48">
      <c r="B236" s="74">
        <v>43698</v>
      </c>
      <c r="C236" s="117">
        <v>0.16906771571024959</v>
      </c>
      <c r="D236" s="117">
        <v>3.0060280098556331E-2</v>
      </c>
      <c r="E236" s="117">
        <v>0.47027817174719577</v>
      </c>
      <c r="F236" s="117">
        <v>3.5605023893764617E-2</v>
      </c>
      <c r="G236" s="117">
        <v>3.4207264105803138E-2</v>
      </c>
      <c r="H236" s="117">
        <v>1.9520940594689909E-2</v>
      </c>
      <c r="I236" s="117">
        <v>2.169419676390965E-2</v>
      </c>
      <c r="J236" s="117">
        <v>0.15559863273745131</v>
      </c>
      <c r="K236" s="79">
        <v>0.93603222565162014</v>
      </c>
      <c r="L236" s="79">
        <v>1.844226898052209</v>
      </c>
      <c r="M236" s="79">
        <f t="shared" si="11"/>
        <v>2.780259123703829</v>
      </c>
      <c r="N236" s="53"/>
      <c r="AQ236" s="103">
        <v>43698</v>
      </c>
      <c r="AR236" s="118">
        <v>4.5821058958883266E-3</v>
      </c>
      <c r="AS236" s="118">
        <v>5.2767941687060244E-3</v>
      </c>
      <c r="AT236" s="118">
        <v>4.3071749611455724E-3</v>
      </c>
      <c r="AU236" s="118">
        <v>6.2745481087325156E-3</v>
      </c>
      <c r="AV236" s="118">
        <v>8.6361985736729853E-3</v>
      </c>
    </row>
    <row r="237" spans="2:48">
      <c r="B237" s="74">
        <v>43699</v>
      </c>
      <c r="C237" s="117">
        <v>0.16789514277794679</v>
      </c>
      <c r="D237" s="117">
        <v>2.9926278156207461E-2</v>
      </c>
      <c r="E237" s="117">
        <v>0.49259554356946722</v>
      </c>
      <c r="F237" s="117">
        <v>3.7083419874007692E-2</v>
      </c>
      <c r="G237" s="117">
        <v>3.5104335394016972E-2</v>
      </c>
      <c r="H237" s="117">
        <v>1.9099196265599101E-2</v>
      </c>
      <c r="I237" s="117">
        <v>2.198238512262311E-2</v>
      </c>
      <c r="J237" s="117">
        <v>0.15838388400617609</v>
      </c>
      <c r="K237" s="79">
        <v>0.96207018516604437</v>
      </c>
      <c r="L237" s="79">
        <v>1.8644788990190919</v>
      </c>
      <c r="M237" s="79">
        <f t="shared" si="11"/>
        <v>2.8265490841851362</v>
      </c>
      <c r="N237" s="53"/>
      <c r="AQ237" s="103">
        <v>43699</v>
      </c>
      <c r="AR237" s="118">
        <v>4.8362366911908171E-3</v>
      </c>
      <c r="AS237" s="118">
        <v>5.6935888158047869E-3</v>
      </c>
      <c r="AT237" s="118">
        <v>4.3917377510813618E-3</v>
      </c>
      <c r="AU237" s="118">
        <v>6.6281837088106579E-3</v>
      </c>
      <c r="AV237" s="118">
        <v>8.6769055498960926E-3</v>
      </c>
    </row>
    <row r="238" spans="2:48">
      <c r="B238" s="74">
        <v>43700</v>
      </c>
      <c r="C238" s="117">
        <v>0.16744346383968059</v>
      </c>
      <c r="D238" s="117">
        <v>3.024592073367488E-2</v>
      </c>
      <c r="E238" s="117">
        <v>0.48432216736608091</v>
      </c>
      <c r="F238" s="117">
        <v>3.770645728226818E-2</v>
      </c>
      <c r="G238" s="117">
        <v>3.5448021926725359E-2</v>
      </c>
      <c r="H238" s="117">
        <v>1.9574617128921348E-2</v>
      </c>
      <c r="I238" s="117">
        <v>2.2252464230061449E-2</v>
      </c>
      <c r="J238" s="117">
        <v>0.15852395574560149</v>
      </c>
      <c r="K238" s="79">
        <v>0.95551706825301452</v>
      </c>
      <c r="L238" s="79">
        <v>1.893212175791515</v>
      </c>
      <c r="M238" s="79">
        <f t="shared" si="11"/>
        <v>2.8487292440445295</v>
      </c>
      <c r="N238" s="53"/>
      <c r="AQ238" s="103">
        <v>43700</v>
      </c>
      <c r="AR238" s="118">
        <v>4.9184976322362252E-3</v>
      </c>
      <c r="AS238" s="118">
        <v>6.0183887140870616E-3</v>
      </c>
      <c r="AT238" s="118">
        <v>4.3363546638274849E-3</v>
      </c>
      <c r="AU238" s="118">
        <v>6.7820367814612637E-3</v>
      </c>
      <c r="AV238" s="118">
        <v>8.748119631103491E-3</v>
      </c>
    </row>
    <row r="239" spans="2:48">
      <c r="B239" s="74">
        <v>43701</v>
      </c>
      <c r="C239" s="117">
        <v>0.1625758519487103</v>
      </c>
      <c r="D239" s="117">
        <v>2.9821478428546731E-2</v>
      </c>
      <c r="E239" s="117">
        <v>0.43460063646831459</v>
      </c>
      <c r="F239" s="117">
        <v>3.173781682400921E-2</v>
      </c>
      <c r="G239" s="117">
        <v>3.4402242380953948E-2</v>
      </c>
      <c r="H239" s="117">
        <v>1.9542452234011558E-2</v>
      </c>
      <c r="I239" s="117">
        <v>2.1024932455193851E-2</v>
      </c>
      <c r="J239" s="117">
        <v>0.13617198640793879</v>
      </c>
      <c r="K239" s="79">
        <v>0.86987739714767853</v>
      </c>
      <c r="L239" s="79">
        <v>1.9178034558506289</v>
      </c>
      <c r="M239" s="79">
        <f t="shared" si="11"/>
        <v>2.7876808529983075</v>
      </c>
      <c r="N239" s="53"/>
      <c r="AQ239" s="103">
        <v>43701</v>
      </c>
      <c r="AR239" s="118">
        <v>2.688807945587767E-3</v>
      </c>
      <c r="AS239" s="118">
        <v>6.6939048045158442E-3</v>
      </c>
      <c r="AT239" s="118">
        <v>3.0286598408466592E-3</v>
      </c>
      <c r="AU239" s="118">
        <v>6.88860199683049E-3</v>
      </c>
      <c r="AV239" s="118">
        <v>7.9935459663050112E-3</v>
      </c>
    </row>
    <row r="240" spans="2:48">
      <c r="B240" s="74">
        <v>43702</v>
      </c>
      <c r="C240" s="117">
        <v>0.16440678790480939</v>
      </c>
      <c r="D240" s="117">
        <v>2.9376621046992891E-2</v>
      </c>
      <c r="E240" s="117">
        <v>0.41577944961137159</v>
      </c>
      <c r="F240" s="117">
        <v>3.3913810289642972E-2</v>
      </c>
      <c r="G240" s="117">
        <v>3.3419347085800577E-2</v>
      </c>
      <c r="H240" s="117">
        <v>1.933755952599777E-2</v>
      </c>
      <c r="I240" s="117">
        <v>1.8188446163187329E-2</v>
      </c>
      <c r="J240" s="117">
        <v>0.1462140047167414</v>
      </c>
      <c r="K240" s="79">
        <v>0.86063602634454384</v>
      </c>
      <c r="L240" s="79">
        <v>1.9208544082743859</v>
      </c>
      <c r="M240" s="79">
        <f t="shared" si="11"/>
        <v>2.78149043461893</v>
      </c>
      <c r="N240" s="53"/>
      <c r="AQ240" s="103">
        <v>43702</v>
      </c>
      <c r="AR240" s="118">
        <v>3.4857739149321948E-3</v>
      </c>
      <c r="AS240" s="118">
        <v>6.1163564230760949E-3</v>
      </c>
      <c r="AT240" s="118">
        <v>3.5392586336382538E-3</v>
      </c>
      <c r="AU240" s="118">
        <v>7.0504101912772701E-3</v>
      </c>
      <c r="AV240" s="118">
        <v>7.9713309605646387E-3</v>
      </c>
    </row>
    <row r="241" spans="2:48">
      <c r="B241" s="74">
        <v>43703</v>
      </c>
      <c r="C241" s="117">
        <v>0.16782670434111441</v>
      </c>
      <c r="D241" s="117">
        <v>2.9847926063219839E-2</v>
      </c>
      <c r="E241" s="117">
        <v>0.45313614985559242</v>
      </c>
      <c r="F241" s="117">
        <v>3.70289918155981E-2</v>
      </c>
      <c r="G241" s="117">
        <v>3.5817836260118058E-2</v>
      </c>
      <c r="H241" s="117">
        <v>1.9294927385595011E-2</v>
      </c>
      <c r="I241" s="117">
        <v>2.2301085877584819E-2</v>
      </c>
      <c r="J241" s="117">
        <v>0.15504210130000209</v>
      </c>
      <c r="K241" s="79">
        <v>0.92029572289882466</v>
      </c>
      <c r="L241" s="79">
        <v>1.8524350017789151</v>
      </c>
      <c r="M241" s="79">
        <f t="shared" si="11"/>
        <v>2.7727307246777397</v>
      </c>
      <c r="N241" s="53"/>
      <c r="AQ241" s="103">
        <v>43703</v>
      </c>
      <c r="AR241" s="118">
        <v>4.1835769389376373E-3</v>
      </c>
      <c r="AS241" s="118">
        <v>6.1771368336405114E-3</v>
      </c>
      <c r="AT241" s="118">
        <v>4.3942378489531418E-3</v>
      </c>
      <c r="AU241" s="118">
        <v>6.7075610671541459E-3</v>
      </c>
      <c r="AV241" s="118">
        <v>8.8568215910146443E-3</v>
      </c>
    </row>
    <row r="242" spans="2:48">
      <c r="B242" s="74">
        <v>43704</v>
      </c>
      <c r="C242" s="117">
        <v>0.1640340907505915</v>
      </c>
      <c r="D242" s="117">
        <v>2.8934481347630318E-2</v>
      </c>
      <c r="E242" s="117">
        <v>0.46292032136715211</v>
      </c>
      <c r="F242" s="117">
        <v>3.6132770292543033E-2</v>
      </c>
      <c r="G242" s="117">
        <v>3.5442228898119647E-2</v>
      </c>
      <c r="H242" s="117">
        <v>1.924960716682849E-2</v>
      </c>
      <c r="I242" s="117">
        <v>2.2069324758660889E-2</v>
      </c>
      <c r="J242" s="117">
        <v>0.15377136146627329</v>
      </c>
      <c r="K242" s="79">
        <v>0.92255418604779915</v>
      </c>
      <c r="L242" s="79">
        <v>1.8174831286161379</v>
      </c>
      <c r="M242" s="79">
        <f t="shared" si="11"/>
        <v>2.7400373146639372</v>
      </c>
      <c r="N242" s="53"/>
      <c r="AQ242" s="103">
        <v>43704</v>
      </c>
      <c r="AR242" s="118">
        <v>4.5036225474722269E-3</v>
      </c>
      <c r="AS242" s="118">
        <v>6.0335872420595564E-3</v>
      </c>
      <c r="AT242" s="118">
        <v>4.1891265637401236E-3</v>
      </c>
      <c r="AU242" s="118">
        <v>6.1204352253373638E-3</v>
      </c>
      <c r="AV242" s="118">
        <v>8.7072465900764479E-3</v>
      </c>
    </row>
    <row r="243" spans="2:48">
      <c r="B243" s="74">
        <v>43705</v>
      </c>
      <c r="C243" s="117">
        <v>0.16372990786609579</v>
      </c>
      <c r="D243" s="117">
        <v>2.9862671404249981E-2</v>
      </c>
      <c r="E243" s="117">
        <v>0.46832709564670422</v>
      </c>
      <c r="F243" s="117">
        <v>3.6975819174790932E-2</v>
      </c>
      <c r="G243" s="117">
        <v>3.4350494647623957E-2</v>
      </c>
      <c r="H243" s="117">
        <v>1.9228571361905401E-2</v>
      </c>
      <c r="I243" s="117">
        <v>2.1956532188033749E-2</v>
      </c>
      <c r="J243" s="117">
        <v>0.1552372038990513</v>
      </c>
      <c r="K243" s="79">
        <v>0.92966829618845603</v>
      </c>
      <c r="L243" s="79">
        <v>1.861318563624776</v>
      </c>
      <c r="M243" s="79">
        <f t="shared" si="11"/>
        <v>2.7909868598132319</v>
      </c>
      <c r="N243" s="53"/>
      <c r="AQ243" s="103">
        <v>43705</v>
      </c>
      <c r="AR243" s="118">
        <v>4.5672607536221491E-3</v>
      </c>
      <c r="AS243" s="118">
        <v>6.1214242703073463E-3</v>
      </c>
      <c r="AT243" s="118">
        <v>4.5917145638275101E-3</v>
      </c>
      <c r="AU243" s="118">
        <v>6.1671243304305774E-3</v>
      </c>
      <c r="AV243" s="118">
        <v>8.8055888349702731E-3</v>
      </c>
    </row>
    <row r="244" spans="2:48">
      <c r="B244" s="74">
        <v>43706</v>
      </c>
      <c r="C244" s="117">
        <v>0.16319582054942769</v>
      </c>
      <c r="D244" s="117">
        <v>3.014204919885017E-2</v>
      </c>
      <c r="E244" s="117">
        <v>0.48828551668637338</v>
      </c>
      <c r="F244" s="117">
        <v>3.8089583216122977E-2</v>
      </c>
      <c r="G244" s="117">
        <v>3.4706190198736962E-2</v>
      </c>
      <c r="H244" s="117">
        <v>1.9232760370307241E-2</v>
      </c>
      <c r="I244" s="117">
        <v>2.2424704302224811E-2</v>
      </c>
      <c r="J244" s="117">
        <v>0.15670587178085371</v>
      </c>
      <c r="K244" s="79">
        <v>0.95278249630289724</v>
      </c>
      <c r="L244" s="79">
        <v>1.860989486591115</v>
      </c>
      <c r="M244" s="79">
        <f t="shared" si="11"/>
        <v>2.8137719828940124</v>
      </c>
      <c r="N244" s="53"/>
      <c r="AQ244" s="103">
        <v>43706</v>
      </c>
      <c r="AR244" s="118">
        <v>4.9158713417658808E-3</v>
      </c>
      <c r="AS244" s="118">
        <v>6.2111851665736344E-3</v>
      </c>
      <c r="AT244" s="118">
        <v>4.5458194439236734E-3</v>
      </c>
      <c r="AU244" s="118">
        <v>6.6335597405938673E-3</v>
      </c>
      <c r="AV244" s="118">
        <v>8.7726994662194156E-3</v>
      </c>
    </row>
    <row r="245" spans="2:48">
      <c r="B245" s="74">
        <v>43707</v>
      </c>
      <c r="C245" s="117">
        <v>0.1651554436192578</v>
      </c>
      <c r="D245" s="117">
        <v>2.989078516250589E-2</v>
      </c>
      <c r="E245" s="117">
        <v>0.50107508801554168</v>
      </c>
      <c r="F245" s="117">
        <v>3.8921377024649532E-2</v>
      </c>
      <c r="G245" s="117">
        <v>3.551257802265062E-2</v>
      </c>
      <c r="H245" s="117">
        <v>1.9897683821931491E-2</v>
      </c>
      <c r="I245" s="117">
        <v>2.1967320341885591E-2</v>
      </c>
      <c r="J245" s="117">
        <v>0.15671757448792939</v>
      </c>
      <c r="K245" s="79">
        <v>0.96913785049635193</v>
      </c>
      <c r="L245" s="79">
        <v>1.895642412662748</v>
      </c>
      <c r="M245" s="79">
        <f t="shared" si="11"/>
        <v>2.8647802631590999</v>
      </c>
      <c r="N245" s="53"/>
      <c r="AQ245" s="103">
        <v>43707</v>
      </c>
      <c r="AR245" s="118">
        <v>4.8782314754646956E-3</v>
      </c>
      <c r="AS245" s="118">
        <v>6.6879670625344927E-3</v>
      </c>
      <c r="AT245" s="118">
        <v>4.8860781694559721E-3</v>
      </c>
      <c r="AU245" s="118">
        <v>6.8909027059900381E-3</v>
      </c>
      <c r="AV245" s="118">
        <v>8.458919960321408E-3</v>
      </c>
    </row>
    <row r="246" spans="2:48">
      <c r="B246" s="74">
        <v>43708</v>
      </c>
      <c r="C246" s="117">
        <v>0.1654425277945428</v>
      </c>
      <c r="D246" s="117">
        <v>2.9648729385486891E-2</v>
      </c>
      <c r="E246" s="117">
        <v>0.42843107152128918</v>
      </c>
      <c r="F246" s="117">
        <v>3.1558725328957288E-2</v>
      </c>
      <c r="G246" s="117">
        <v>3.4479029211389532E-2</v>
      </c>
      <c r="H246" s="117">
        <v>1.948293698151822E-2</v>
      </c>
      <c r="I246" s="117">
        <v>2.0091210926936269E-2</v>
      </c>
      <c r="J246" s="117">
        <v>0.13601104083575091</v>
      </c>
      <c r="K246" s="79">
        <v>0.86514527198587077</v>
      </c>
      <c r="L246" s="79">
        <v>1.914056814111101</v>
      </c>
      <c r="M246" s="79">
        <f t="shared" si="11"/>
        <v>2.7792020860969719</v>
      </c>
      <c r="N246" s="53"/>
      <c r="AQ246" s="103">
        <v>43708</v>
      </c>
      <c r="AR246" s="118">
        <v>2.5479779085611368E-3</v>
      </c>
      <c r="AS246" s="118">
        <v>6.6188105600744349E-3</v>
      </c>
      <c r="AT246" s="118">
        <v>3.2050961503901948E-3</v>
      </c>
      <c r="AU246" s="118">
        <v>6.9338301252685978E-3</v>
      </c>
      <c r="AV246" s="118">
        <v>7.8224780518579857E-3</v>
      </c>
    </row>
    <row r="247" spans="2:48">
      <c r="B247" s="74">
        <v>43709</v>
      </c>
      <c r="C247" s="117">
        <v>0.16422891679955021</v>
      </c>
      <c r="D247" s="117">
        <v>2.8940168668579659E-2</v>
      </c>
      <c r="E247" s="117">
        <v>0.32763141239841598</v>
      </c>
      <c r="F247" s="117">
        <v>3.3304691489410433E-2</v>
      </c>
      <c r="G247" s="117">
        <v>3.2794158991460931E-2</v>
      </c>
      <c r="H247" s="117">
        <v>1.8832800157266068E-2</v>
      </c>
      <c r="I247" s="117">
        <v>1.7879094631930929E-2</v>
      </c>
      <c r="J247" s="117">
        <v>0.14166795903731541</v>
      </c>
      <c r="K247" s="79">
        <v>0.76527920217392997</v>
      </c>
      <c r="L247" s="79">
        <v>1.8774187791508461</v>
      </c>
      <c r="M247" s="79">
        <f t="shared" si="11"/>
        <v>2.6426979813247762</v>
      </c>
      <c r="N247" s="53"/>
      <c r="AQ247" s="103">
        <v>43709</v>
      </c>
      <c r="AR247" s="118">
        <v>3.3244939618613809E-3</v>
      </c>
      <c r="AS247" s="118">
        <v>5.9589216532973544E-3</v>
      </c>
      <c r="AT247" s="118">
        <v>3.306622319835281E-3</v>
      </c>
      <c r="AU247" s="118">
        <v>6.9263810402160359E-3</v>
      </c>
      <c r="AV247" s="118">
        <v>8.093991331978509E-3</v>
      </c>
    </row>
    <row r="248" spans="2:48">
      <c r="B248" s="74">
        <v>43710</v>
      </c>
      <c r="C248" s="117">
        <v>0.162287293176411</v>
      </c>
      <c r="D248" s="117">
        <v>2.9570581635031849E-2</v>
      </c>
      <c r="E248" s="117">
        <v>0.40237250073892222</v>
      </c>
      <c r="F248" s="117">
        <v>3.7563186675133857E-2</v>
      </c>
      <c r="G248" s="117">
        <v>3.5246350210856391E-2</v>
      </c>
      <c r="H248" s="117">
        <v>1.846844423908818E-2</v>
      </c>
      <c r="I248" s="117">
        <v>2.2098186107816511E-2</v>
      </c>
      <c r="J248" s="117">
        <v>0.1516057207330114</v>
      </c>
      <c r="K248" s="79">
        <v>0.85921226351627122</v>
      </c>
      <c r="L248" s="79">
        <v>1.8273346789509179</v>
      </c>
      <c r="M248" s="79">
        <f t="shared" si="11"/>
        <v>2.6865469424671891</v>
      </c>
      <c r="N248" s="53"/>
      <c r="AQ248" s="103">
        <v>43710</v>
      </c>
      <c r="AR248" s="118">
        <v>4.7116394727095409E-3</v>
      </c>
      <c r="AS248" s="118">
        <v>6.19992654573631E-3</v>
      </c>
      <c r="AT248" s="118">
        <v>4.6638361280978233E-3</v>
      </c>
      <c r="AU248" s="118">
        <v>6.6813734594214384E-3</v>
      </c>
      <c r="AV248" s="118">
        <v>8.5417084521851316E-3</v>
      </c>
    </row>
    <row r="249" spans="2:48">
      <c r="B249" s="74">
        <v>43711</v>
      </c>
      <c r="C249" s="117">
        <v>0.1631955309466428</v>
      </c>
      <c r="D249" s="117">
        <v>2.7830781725515931E-2</v>
      </c>
      <c r="E249" s="117">
        <v>0.40283907126573348</v>
      </c>
      <c r="F249" s="117">
        <v>3.5153019734543801E-2</v>
      </c>
      <c r="G249" s="117">
        <v>3.4119383404761013E-2</v>
      </c>
      <c r="H249" s="117">
        <v>1.8780585306362139E-2</v>
      </c>
      <c r="I249" s="117">
        <v>2.1461009458956851E-2</v>
      </c>
      <c r="J249" s="117">
        <v>0.14757305266498039</v>
      </c>
      <c r="K249" s="79">
        <v>0.85095243450749636</v>
      </c>
      <c r="L249" s="79">
        <v>1.7562293795286481</v>
      </c>
      <c r="M249" s="79">
        <f t="shared" si="11"/>
        <v>2.6071818140361445</v>
      </c>
      <c r="N249" s="53"/>
      <c r="AQ249" s="103">
        <v>43711</v>
      </c>
      <c r="AR249" s="118">
        <v>4.1900034413882683E-3</v>
      </c>
      <c r="AS249" s="118">
        <v>5.7708382536391899E-3</v>
      </c>
      <c r="AT249" s="118">
        <v>4.503944947289177E-3</v>
      </c>
      <c r="AU249" s="118">
        <v>6.1272072074172517E-3</v>
      </c>
      <c r="AV249" s="118">
        <v>8.0871638401947849E-3</v>
      </c>
    </row>
    <row r="250" spans="2:48">
      <c r="B250" s="74">
        <v>43712</v>
      </c>
      <c r="C250" s="117">
        <v>0.16282890329362401</v>
      </c>
      <c r="D250" s="117">
        <v>2.8949720087404509E-2</v>
      </c>
      <c r="E250" s="117">
        <v>0.42599536477595962</v>
      </c>
      <c r="F250" s="117">
        <v>3.7396279631588231E-2</v>
      </c>
      <c r="G250" s="117">
        <v>3.360835576322041E-2</v>
      </c>
      <c r="H250" s="117">
        <v>1.8367360981755201E-2</v>
      </c>
      <c r="I250" s="117">
        <v>2.2133247850053859E-2</v>
      </c>
      <c r="J250" s="117">
        <v>0.14729415986868269</v>
      </c>
      <c r="K250" s="79">
        <v>0.87657339225228847</v>
      </c>
      <c r="L250" s="79">
        <v>1.7832182882229859</v>
      </c>
      <c r="M250" s="79">
        <f t="shared" si="11"/>
        <v>2.6597916804752746</v>
      </c>
      <c r="N250" s="53"/>
      <c r="AQ250" s="103">
        <v>43712</v>
      </c>
      <c r="AR250" s="118">
        <v>4.4144363269388561E-3</v>
      </c>
      <c r="AS250" s="118">
        <v>6.2254599799483491E-3</v>
      </c>
      <c r="AT250" s="118">
        <v>4.7584171022260549E-3</v>
      </c>
      <c r="AU250" s="118">
        <v>6.3327395604208959E-3</v>
      </c>
      <c r="AV250" s="118">
        <v>8.8825891478686355E-3</v>
      </c>
    </row>
    <row r="251" spans="2:48">
      <c r="B251" s="74">
        <v>43713</v>
      </c>
      <c r="C251" s="117">
        <v>0.16175082124810031</v>
      </c>
      <c r="D251" s="117">
        <v>2.9355604625060819E-2</v>
      </c>
      <c r="E251" s="117">
        <v>0.45697325035249658</v>
      </c>
      <c r="F251" s="117">
        <v>3.8301992806852661E-2</v>
      </c>
      <c r="G251" s="117">
        <v>3.5208550453122323E-2</v>
      </c>
      <c r="H251" s="117">
        <v>1.7025776947440958E-2</v>
      </c>
      <c r="I251" s="117">
        <v>2.243233228278153E-2</v>
      </c>
      <c r="J251" s="117">
        <v>0.15390608015621449</v>
      </c>
      <c r="K251" s="79">
        <v>0.91495440887207002</v>
      </c>
      <c r="L251" s="79">
        <v>1.8192111027916089</v>
      </c>
      <c r="M251" s="79">
        <f t="shared" si="11"/>
        <v>2.7341655116636789</v>
      </c>
      <c r="N251" s="53"/>
      <c r="AQ251" s="103">
        <v>43713</v>
      </c>
      <c r="AR251" s="118">
        <v>5.0321964381336969E-3</v>
      </c>
      <c r="AS251" s="118">
        <v>6.5399379458796836E-3</v>
      </c>
      <c r="AT251" s="118">
        <v>4.9746594691135251E-3</v>
      </c>
      <c r="AU251" s="118">
        <v>6.2757707637154381E-3</v>
      </c>
      <c r="AV251" s="118">
        <v>8.5105626659225716E-3</v>
      </c>
    </row>
    <row r="252" spans="2:48">
      <c r="B252" s="74">
        <v>43714</v>
      </c>
      <c r="C252" s="117">
        <v>0.16166121606668099</v>
      </c>
      <c r="D252" s="117">
        <v>3.0192595976456529E-2</v>
      </c>
      <c r="E252" s="117">
        <v>0.45678687998212247</v>
      </c>
      <c r="F252" s="117">
        <v>3.7529664720032933E-2</v>
      </c>
      <c r="G252" s="117">
        <v>3.5883901107896729E-2</v>
      </c>
      <c r="H252" s="117">
        <v>1.9036829898943591E-2</v>
      </c>
      <c r="I252" s="117">
        <v>2.2502393247557061E-2</v>
      </c>
      <c r="J252" s="117">
        <v>0.15126441121382289</v>
      </c>
      <c r="K252" s="79">
        <v>0.91485789221351344</v>
      </c>
      <c r="L252" s="79">
        <v>1.8266615431862501</v>
      </c>
      <c r="M252" s="79">
        <f t="shared" si="11"/>
        <v>2.7415194353997636</v>
      </c>
      <c r="N252" s="53"/>
      <c r="AQ252" s="103">
        <v>43714</v>
      </c>
      <c r="AR252" s="118">
        <v>4.6425230367376658E-3</v>
      </c>
      <c r="AS252" s="118">
        <v>6.7425987875106598E-3</v>
      </c>
      <c r="AT252" s="118">
        <v>4.857005232585582E-3</v>
      </c>
      <c r="AU252" s="118">
        <v>5.5411374752223786E-3</v>
      </c>
      <c r="AV252" s="118">
        <v>8.6295392119283953E-3</v>
      </c>
    </row>
    <row r="253" spans="2:48">
      <c r="B253" s="74">
        <v>43715</v>
      </c>
      <c r="C253" s="117">
        <v>0.1627881839511601</v>
      </c>
      <c r="D253" s="117">
        <v>2.9591780731131941E-2</v>
      </c>
      <c r="E253" s="117">
        <v>0.40081576281376913</v>
      </c>
      <c r="F253" s="117">
        <v>2.9845163287426139E-2</v>
      </c>
      <c r="G253" s="117">
        <v>3.4109701943532952E-2</v>
      </c>
      <c r="H253" s="117">
        <v>1.8967030156972191E-2</v>
      </c>
      <c r="I253" s="117">
        <v>2.0781372475987499E-2</v>
      </c>
      <c r="J253" s="117">
        <v>0.12924856243292121</v>
      </c>
      <c r="K253" s="79">
        <v>0.82614755779290083</v>
      </c>
      <c r="L253" s="79">
        <v>1.855314579343986</v>
      </c>
      <c r="M253" s="79">
        <f t="shared" si="11"/>
        <v>2.681462137136887</v>
      </c>
      <c r="N253" s="53"/>
      <c r="AQ253" s="103">
        <v>43715</v>
      </c>
      <c r="AR253" s="118">
        <v>2.5858350904837272E-3</v>
      </c>
      <c r="AS253" s="118">
        <v>5.7351806047027084E-3</v>
      </c>
      <c r="AT253" s="118">
        <v>2.7412048114644062E-3</v>
      </c>
      <c r="AU253" s="118">
        <v>6.702580683599987E-3</v>
      </c>
      <c r="AV253" s="118">
        <v>7.6834521679895488E-3</v>
      </c>
    </row>
    <row r="254" spans="2:48">
      <c r="B254" s="74">
        <v>43716</v>
      </c>
      <c r="C254" s="117">
        <v>0.16475984014035269</v>
      </c>
      <c r="D254" s="117">
        <v>2.9264243831066249E-2</v>
      </c>
      <c r="E254" s="117">
        <v>0.40077650908360762</v>
      </c>
      <c r="F254" s="117">
        <v>3.3495494790476428E-2</v>
      </c>
      <c r="G254" s="117">
        <v>3.2621118678961107E-2</v>
      </c>
      <c r="H254" s="117">
        <v>1.70104067840391E-2</v>
      </c>
      <c r="I254" s="117">
        <v>1.7848583180312742E-2</v>
      </c>
      <c r="J254" s="117">
        <v>0.1364703368238929</v>
      </c>
      <c r="K254" s="79">
        <v>0.83224653331270904</v>
      </c>
      <c r="L254" s="79">
        <v>1.870417729794144</v>
      </c>
      <c r="M254" s="79">
        <f t="shared" si="11"/>
        <v>2.7026642631068531</v>
      </c>
      <c r="N254" s="53"/>
      <c r="AQ254" s="103">
        <v>43716</v>
      </c>
      <c r="AR254" s="118">
        <v>3.591887325309252E-3</v>
      </c>
      <c r="AS254" s="118">
        <v>5.8828236005946683E-3</v>
      </c>
      <c r="AT254" s="118">
        <v>3.3542812704515689E-3</v>
      </c>
      <c r="AU254" s="118">
        <v>6.9501782854446033E-3</v>
      </c>
      <c r="AV254" s="118">
        <v>7.9656454881478853E-3</v>
      </c>
    </row>
    <row r="255" spans="2:48">
      <c r="B255" s="74">
        <v>43717</v>
      </c>
      <c r="C255" s="117">
        <v>0.16273602511253021</v>
      </c>
      <c r="D255" s="117">
        <v>2.9498938760895509E-2</v>
      </c>
      <c r="E255" s="117">
        <v>0.45139772246207521</v>
      </c>
      <c r="F255" s="117">
        <v>3.7572613413506782E-2</v>
      </c>
      <c r="G255" s="117">
        <v>3.4285437789613273E-2</v>
      </c>
      <c r="H255" s="117">
        <v>1.7428990060950719E-2</v>
      </c>
      <c r="I255" s="117">
        <v>2.197502169318008E-2</v>
      </c>
      <c r="J255" s="117">
        <v>0.15078138168468391</v>
      </c>
      <c r="K255" s="79">
        <v>0.90567613097743593</v>
      </c>
      <c r="L255" s="79">
        <v>1.7630678065609291</v>
      </c>
      <c r="M255" s="79">
        <f t="shared" si="11"/>
        <v>2.6687439375383653</v>
      </c>
      <c r="N255" s="53"/>
      <c r="AQ255" s="103">
        <v>43717</v>
      </c>
      <c r="AR255" s="118">
        <v>4.0349957330989908E-3</v>
      </c>
      <c r="AS255" s="118">
        <v>6.6764968615475326E-3</v>
      </c>
      <c r="AT255" s="118">
        <v>4.7586022563250573E-3</v>
      </c>
      <c r="AU255" s="118">
        <v>6.7320228227186274E-3</v>
      </c>
      <c r="AV255" s="118">
        <v>8.513345489545061E-3</v>
      </c>
    </row>
    <row r="256" spans="2:48">
      <c r="B256" s="74">
        <v>43718</v>
      </c>
      <c r="C256" s="117">
        <v>0.16238278937332429</v>
      </c>
      <c r="D256" s="117">
        <v>2.8391284604346721E-2</v>
      </c>
      <c r="E256" s="117">
        <v>0.45683845400695761</v>
      </c>
      <c r="F256" s="117">
        <v>3.6545992913583993E-2</v>
      </c>
      <c r="G256" s="117">
        <v>3.3270678996303669E-2</v>
      </c>
      <c r="H256" s="117">
        <v>1.8924179475268619E-2</v>
      </c>
      <c r="I256" s="117">
        <v>2.2518631520712519E-2</v>
      </c>
      <c r="J256" s="117">
        <v>0.1482251678846932</v>
      </c>
      <c r="K256" s="79">
        <v>0.90709717877519047</v>
      </c>
      <c r="L256" s="79">
        <v>1.7218839545680029</v>
      </c>
      <c r="M256" s="79">
        <f t="shared" si="11"/>
        <v>2.6289811333431934</v>
      </c>
      <c r="N256" s="53"/>
      <c r="AQ256" s="103">
        <v>43718</v>
      </c>
      <c r="AR256" s="118">
        <v>3.992430306970423E-3</v>
      </c>
      <c r="AS256" s="118">
        <v>6.4477380061115086E-3</v>
      </c>
      <c r="AT256" s="118">
        <v>4.9152693402594013E-3</v>
      </c>
      <c r="AU256" s="118">
        <v>6.1817154524671011E-3</v>
      </c>
      <c r="AV256" s="118">
        <v>8.3749279732745971E-3</v>
      </c>
    </row>
    <row r="257" spans="2:48">
      <c r="B257" s="74">
        <v>43719</v>
      </c>
      <c r="C257" s="117">
        <v>0.16254512404177771</v>
      </c>
      <c r="D257" s="117">
        <v>2.9661060775001979E-2</v>
      </c>
      <c r="E257" s="117">
        <v>0.45568941061922902</v>
      </c>
      <c r="F257" s="117">
        <v>3.7370681774906427E-2</v>
      </c>
      <c r="G257" s="117">
        <v>3.3283009166849419E-2</v>
      </c>
      <c r="H257" s="117">
        <v>1.8943584008881961E-2</v>
      </c>
      <c r="I257" s="117">
        <v>2.1827269763946E-2</v>
      </c>
      <c r="J257" s="117">
        <v>0.14889445143341501</v>
      </c>
      <c r="K257" s="79">
        <v>0.90821459158400764</v>
      </c>
      <c r="L257" s="79">
        <v>1.757120743533541</v>
      </c>
      <c r="M257" s="79">
        <f t="shared" si="11"/>
        <v>2.6653353351175486</v>
      </c>
      <c r="N257" s="53"/>
      <c r="AQ257" s="103">
        <v>43719</v>
      </c>
      <c r="AR257" s="118">
        <v>4.2655367676968804E-3</v>
      </c>
      <c r="AS257" s="118">
        <v>6.5200319308235466E-3</v>
      </c>
      <c r="AT257" s="118">
        <v>4.9368333670548473E-3</v>
      </c>
      <c r="AU257" s="118">
        <v>6.2709704887438473E-3</v>
      </c>
      <c r="AV257" s="118">
        <v>8.6330292811281281E-3</v>
      </c>
    </row>
    <row r="258" spans="2:48">
      <c r="B258" s="74">
        <v>43720</v>
      </c>
      <c r="C258" s="117">
        <v>0.16401266557512331</v>
      </c>
      <c r="D258" s="117">
        <v>2.957836119788607E-2</v>
      </c>
      <c r="E258" s="117">
        <v>0.47974324129105761</v>
      </c>
      <c r="F258" s="117">
        <v>3.8484290859655178E-2</v>
      </c>
      <c r="G258" s="117">
        <v>3.3923209172133567E-2</v>
      </c>
      <c r="H258" s="117">
        <v>1.8684295622353891E-2</v>
      </c>
      <c r="I258" s="117">
        <v>2.1981464592292239E-2</v>
      </c>
      <c r="J258" s="117">
        <v>0.1527683703185094</v>
      </c>
      <c r="K258" s="79">
        <v>0.93917589862901107</v>
      </c>
      <c r="L258" s="79">
        <v>1.79675874931798</v>
      </c>
      <c r="M258" s="79">
        <f t="shared" si="11"/>
        <v>2.735934647946991</v>
      </c>
      <c r="N258" s="53"/>
      <c r="AQ258" s="103">
        <v>43720</v>
      </c>
      <c r="AR258" s="118">
        <v>4.9509601590637508E-3</v>
      </c>
      <c r="AS258" s="118">
        <v>6.6633056382173379E-3</v>
      </c>
      <c r="AT258" s="118">
        <v>5.1293849849720864E-3</v>
      </c>
      <c r="AU258" s="118">
        <v>6.4598453989357903E-3</v>
      </c>
      <c r="AV258" s="118">
        <v>8.3258082109304073E-3</v>
      </c>
    </row>
    <row r="259" spans="2:48">
      <c r="B259" s="74">
        <v>43721</v>
      </c>
      <c r="C259" s="117">
        <v>0.15021251037648381</v>
      </c>
      <c r="D259" s="117">
        <v>3.0019733053895901E-2</v>
      </c>
      <c r="E259" s="117">
        <v>0.48978466967847317</v>
      </c>
      <c r="F259" s="117">
        <v>3.9383584018930433E-2</v>
      </c>
      <c r="G259" s="117">
        <v>3.4096235847215862E-2</v>
      </c>
      <c r="H259" s="117">
        <v>1.9035924658038869E-2</v>
      </c>
      <c r="I259" s="117">
        <v>2.2399677821477559E-2</v>
      </c>
      <c r="J259" s="117">
        <v>0.15328386173832159</v>
      </c>
      <c r="K259" s="79">
        <v>0.93821619719283711</v>
      </c>
      <c r="L259" s="79">
        <v>1.820448621172404</v>
      </c>
      <c r="M259" s="79">
        <f t="shared" si="11"/>
        <v>2.7586648183652409</v>
      </c>
      <c r="N259" s="53"/>
      <c r="AQ259" s="103">
        <v>43721</v>
      </c>
      <c r="AR259" s="118">
        <v>4.9531465703606036E-3</v>
      </c>
      <c r="AS259" s="118">
        <v>7.0104481904864919E-3</v>
      </c>
      <c r="AT259" s="118">
        <v>4.8254384512427164E-3</v>
      </c>
      <c r="AU259" s="118">
        <v>6.8064963762517819E-3</v>
      </c>
      <c r="AV259" s="118">
        <v>8.61299883163354E-3</v>
      </c>
    </row>
    <row r="260" spans="2:48">
      <c r="B260" s="74">
        <v>43722</v>
      </c>
      <c r="C260" s="117">
        <v>0.14854403145631759</v>
      </c>
      <c r="D260" s="117">
        <v>2.9570813067639229E-2</v>
      </c>
      <c r="E260" s="117">
        <v>0.4121875931577697</v>
      </c>
      <c r="F260" s="117">
        <v>3.065770797215446E-2</v>
      </c>
      <c r="G260" s="117">
        <v>3.3032618393377997E-2</v>
      </c>
      <c r="H260" s="117">
        <v>1.9022430176901951E-2</v>
      </c>
      <c r="I260" s="117">
        <v>2.1014729503843099E-2</v>
      </c>
      <c r="J260" s="117">
        <v>0.1326537348722033</v>
      </c>
      <c r="K260" s="79">
        <v>0.82668365860020721</v>
      </c>
      <c r="L260" s="79">
        <v>1.8579407146409099</v>
      </c>
      <c r="M260" s="79">
        <f t="shared" ref="M260:M323" si="13">SUM(K260:L260)</f>
        <v>2.684624373241117</v>
      </c>
      <c r="N260" s="53"/>
      <c r="AQ260" s="103">
        <v>43722</v>
      </c>
      <c r="AR260" s="118">
        <v>2.6630592020387158E-3</v>
      </c>
      <c r="AS260" s="118">
        <v>5.9060752878466469E-3</v>
      </c>
      <c r="AT260" s="118">
        <v>2.9441956580484722E-3</v>
      </c>
      <c r="AU260" s="118">
        <v>6.748482485882292E-3</v>
      </c>
      <c r="AV260" s="118">
        <v>8.0691186100448897E-3</v>
      </c>
    </row>
    <row r="261" spans="2:48">
      <c r="B261" s="74">
        <v>43723</v>
      </c>
      <c r="C261" s="117">
        <v>0.1622061583602597</v>
      </c>
      <c r="D261" s="117">
        <v>2.941503420158743E-2</v>
      </c>
      <c r="E261" s="117">
        <v>0.40648638975671192</v>
      </c>
      <c r="F261" s="117">
        <v>3.4145380471649313E-2</v>
      </c>
      <c r="G261" s="117">
        <v>3.1638976798247967E-2</v>
      </c>
      <c r="H261" s="117">
        <v>1.9045248593128419E-2</v>
      </c>
      <c r="I261" s="117">
        <v>1.812093511053002E-2</v>
      </c>
      <c r="J261" s="117">
        <v>0.1393697328145978</v>
      </c>
      <c r="K261" s="79">
        <v>0.84042785610671278</v>
      </c>
      <c r="L261" s="79">
        <v>1.860409146419957</v>
      </c>
      <c r="M261" s="79">
        <f t="shared" si="13"/>
        <v>2.7008370025266699</v>
      </c>
      <c r="N261" s="53"/>
      <c r="AQ261" s="103">
        <v>43723</v>
      </c>
      <c r="AR261" s="118">
        <v>3.6271144100218158E-3</v>
      </c>
      <c r="AS261" s="118">
        <v>6.0908984519315746E-3</v>
      </c>
      <c r="AT261" s="118">
        <v>3.4621636956115088E-3</v>
      </c>
      <c r="AU261" s="118">
        <v>6.947247003784845E-3</v>
      </c>
      <c r="AV261" s="118">
        <v>8.3585193455647071E-3</v>
      </c>
    </row>
    <row r="262" spans="2:48">
      <c r="B262" s="74">
        <v>43724</v>
      </c>
      <c r="C262" s="117">
        <v>0.16447193289398099</v>
      </c>
      <c r="D262" s="117">
        <v>3.0147236656429759E-2</v>
      </c>
      <c r="E262" s="117">
        <v>0.45869779523430559</v>
      </c>
      <c r="F262" s="117">
        <v>3.821031984397523E-2</v>
      </c>
      <c r="G262" s="117">
        <v>3.4366355634427269E-2</v>
      </c>
      <c r="H262" s="117">
        <v>1.9298922491242671E-2</v>
      </c>
      <c r="I262" s="117">
        <v>2.2315096443643281E-2</v>
      </c>
      <c r="J262" s="117">
        <v>0.14755725045535201</v>
      </c>
      <c r="K262" s="79">
        <v>0.91506490965335685</v>
      </c>
      <c r="L262" s="79">
        <v>1.7747578962380151</v>
      </c>
      <c r="M262" s="79">
        <f t="shared" si="13"/>
        <v>2.6898228058913718</v>
      </c>
      <c r="N262" s="53"/>
      <c r="AQ262" s="103">
        <v>43724</v>
      </c>
      <c r="AR262" s="118">
        <v>4.6970251951607552E-3</v>
      </c>
      <c r="AS262" s="118">
        <v>6.825656799740276E-3</v>
      </c>
      <c r="AT262" s="118">
        <v>4.7495445997294749E-3</v>
      </c>
      <c r="AU262" s="118">
        <v>6.6675390320601541E-3</v>
      </c>
      <c r="AV262" s="118">
        <v>8.569336678500291E-3</v>
      </c>
    </row>
    <row r="263" spans="2:48">
      <c r="B263" s="74">
        <v>43725</v>
      </c>
      <c r="C263" s="117">
        <v>0.16247857409147931</v>
      </c>
      <c r="D263" s="117">
        <v>2.8834839307272798E-2</v>
      </c>
      <c r="E263" s="117">
        <v>0.45946340319409751</v>
      </c>
      <c r="F263" s="117">
        <v>3.7124778691130289E-2</v>
      </c>
      <c r="G263" s="117">
        <v>3.2589748265357148E-2</v>
      </c>
      <c r="H263" s="117">
        <v>1.901876442691805E-2</v>
      </c>
      <c r="I263" s="117">
        <v>2.1389542228741901E-2</v>
      </c>
      <c r="J263" s="117">
        <v>0.14988119369535849</v>
      </c>
      <c r="K263" s="79">
        <v>0.91078084390035519</v>
      </c>
      <c r="L263" s="79">
        <v>1.744274513503832</v>
      </c>
      <c r="M263" s="79">
        <f t="shared" si="13"/>
        <v>2.6550553574041871</v>
      </c>
      <c r="N263" s="53"/>
      <c r="AQ263" s="103">
        <v>43725</v>
      </c>
      <c r="AR263" s="118">
        <v>4.6096251256109748E-3</v>
      </c>
      <c r="AS263" s="118">
        <v>6.4152550286696794E-3</v>
      </c>
      <c r="AT263" s="118">
        <v>4.8711174125888844E-3</v>
      </c>
      <c r="AU263" s="118">
        <v>6.3742787403588044E-3</v>
      </c>
      <c r="AV263" s="118">
        <v>8.2302932522983728E-3</v>
      </c>
    </row>
    <row r="264" spans="2:48">
      <c r="B264" s="74">
        <v>43726</v>
      </c>
      <c r="C264" s="117">
        <v>0.1630227633463309</v>
      </c>
      <c r="D264" s="117">
        <v>3.0254162350479431E-2</v>
      </c>
      <c r="E264" s="117">
        <v>0.46105866877636148</v>
      </c>
      <c r="F264" s="117">
        <v>3.7323076931547149E-2</v>
      </c>
      <c r="G264" s="117">
        <v>3.1388275557031879E-2</v>
      </c>
      <c r="H264" s="117">
        <v>1.9060900321181209E-2</v>
      </c>
      <c r="I264" s="117">
        <v>2.258506440380724E-2</v>
      </c>
      <c r="J264" s="117">
        <v>0.15116715776146261</v>
      </c>
      <c r="K264" s="79">
        <v>0.91586006944820186</v>
      </c>
      <c r="L264" s="79">
        <v>1.7387298940182021</v>
      </c>
      <c r="M264" s="79">
        <f t="shared" si="13"/>
        <v>2.6545899634664041</v>
      </c>
      <c r="N264" s="53"/>
      <c r="AQ264" s="103">
        <v>43726</v>
      </c>
      <c r="AR264" s="118">
        <v>4.6649375440728528E-3</v>
      </c>
      <c r="AS264" s="118">
        <v>6.479581767320856E-3</v>
      </c>
      <c r="AT264" s="118">
        <v>4.9288706572577596E-3</v>
      </c>
      <c r="AU264" s="118">
        <v>6.2894841396312177E-3</v>
      </c>
      <c r="AV264" s="118">
        <v>8.3573648520955286E-3</v>
      </c>
    </row>
    <row r="265" spans="2:48">
      <c r="B265" s="74">
        <v>43727</v>
      </c>
      <c r="C265" s="117">
        <v>0.1621228880842695</v>
      </c>
      <c r="D265" s="117">
        <v>3.0065316167811711E-2</v>
      </c>
      <c r="E265" s="117">
        <v>0.46934529713210849</v>
      </c>
      <c r="F265" s="117">
        <v>3.8389405095917317E-2</v>
      </c>
      <c r="G265" s="117">
        <v>3.2805636385791953E-2</v>
      </c>
      <c r="H265" s="117">
        <v>1.878344447200845E-2</v>
      </c>
      <c r="I265" s="117">
        <v>2.2150999865733139E-2</v>
      </c>
      <c r="J265" s="117">
        <v>0.15325574753355831</v>
      </c>
      <c r="K265" s="79">
        <v>0.92691873473719888</v>
      </c>
      <c r="L265" s="79">
        <v>1.7751771742235529</v>
      </c>
      <c r="M265" s="79">
        <f t="shared" si="13"/>
        <v>2.7020959089607519</v>
      </c>
      <c r="N265" s="53"/>
      <c r="AQ265" s="103">
        <v>43727</v>
      </c>
      <c r="AR265" s="118">
        <v>5.000883307152878E-3</v>
      </c>
      <c r="AS265" s="118">
        <v>6.7177754062586019E-3</v>
      </c>
      <c r="AT265" s="118">
        <v>5.1069323425158948E-3</v>
      </c>
      <c r="AU265" s="118">
        <v>6.4675232993341453E-3</v>
      </c>
      <c r="AV265" s="118">
        <v>8.2324831457919034E-3</v>
      </c>
    </row>
    <row r="266" spans="2:48">
      <c r="B266" s="74">
        <v>43728</v>
      </c>
      <c r="C266" s="117">
        <v>0.1639542902178108</v>
      </c>
      <c r="D266" s="117">
        <v>3.057409735710493E-2</v>
      </c>
      <c r="E266" s="117">
        <v>0.47894429614529849</v>
      </c>
      <c r="F266" s="117">
        <v>3.9259231439729161E-2</v>
      </c>
      <c r="G266" s="117">
        <v>3.3474983106692648E-2</v>
      </c>
      <c r="H266" s="117">
        <v>1.840894728019115E-2</v>
      </c>
      <c r="I266" s="117">
        <v>2.321054681629869E-2</v>
      </c>
      <c r="J266" s="117">
        <v>0.15149206458626069</v>
      </c>
      <c r="K266" s="79">
        <v>0.93931845694938665</v>
      </c>
      <c r="L266" s="79">
        <v>1.7940594015384941</v>
      </c>
      <c r="M266" s="79">
        <f t="shared" si="13"/>
        <v>2.7333778584878807</v>
      </c>
      <c r="N266" s="53"/>
      <c r="AQ266" s="103">
        <v>43728</v>
      </c>
      <c r="AR266" s="118">
        <v>5.1160295927021237E-3</v>
      </c>
      <c r="AS266" s="118">
        <v>6.9895611190224152E-3</v>
      </c>
      <c r="AT266" s="118">
        <v>4.8553167690815122E-3</v>
      </c>
      <c r="AU266" s="118">
        <v>6.6552855157157222E-3</v>
      </c>
      <c r="AV266" s="118">
        <v>8.5454331291598268E-3</v>
      </c>
    </row>
    <row r="267" spans="2:48">
      <c r="B267" s="74">
        <v>43729</v>
      </c>
      <c r="C267" s="117">
        <v>0.16328875613432489</v>
      </c>
      <c r="D267" s="117">
        <v>2.9847000794591971E-2</v>
      </c>
      <c r="E267" s="117">
        <v>0.4164388614538771</v>
      </c>
      <c r="F267" s="117">
        <v>2.9595116277585199E-2</v>
      </c>
      <c r="G267" s="117">
        <v>3.2160245872498688E-2</v>
      </c>
      <c r="H267" s="117">
        <v>1.5930683120802789E-2</v>
      </c>
      <c r="I267" s="117">
        <v>2.1413770431037218E-2</v>
      </c>
      <c r="J267" s="117">
        <v>0.13314406393418871</v>
      </c>
      <c r="K267" s="79">
        <v>0.84181849801890651</v>
      </c>
      <c r="L267" s="79">
        <v>1.8466818535652869</v>
      </c>
      <c r="M267" s="79">
        <f t="shared" si="13"/>
        <v>2.6885003515841932</v>
      </c>
      <c r="N267" s="53"/>
      <c r="AQ267" s="103">
        <v>43729</v>
      </c>
      <c r="AR267" s="118">
        <v>2.5898125497936142E-3</v>
      </c>
      <c r="AS267" s="118">
        <v>5.7638733322867303E-3</v>
      </c>
      <c r="AT267" s="118">
        <v>3.1134503341592231E-3</v>
      </c>
      <c r="AU267" s="118">
        <v>6.3834133709773323E-3</v>
      </c>
      <c r="AV267" s="118">
        <v>7.578089856463608E-3</v>
      </c>
    </row>
    <row r="268" spans="2:48">
      <c r="B268" s="74">
        <v>43730</v>
      </c>
      <c r="C268" s="117">
        <v>0.16276930812579971</v>
      </c>
      <c r="D268" s="117">
        <v>2.994573263239244E-2</v>
      </c>
      <c r="E268" s="117">
        <v>0.41573984162722633</v>
      </c>
      <c r="F268" s="117">
        <v>3.295344476104721E-2</v>
      </c>
      <c r="G268" s="117">
        <v>3.1217773987927321E-2</v>
      </c>
      <c r="H268" s="117">
        <v>1.5489390664572561E-2</v>
      </c>
      <c r="I268" s="117">
        <v>1.8054136027280641E-2</v>
      </c>
      <c r="J268" s="117">
        <v>0.13846012819964021</v>
      </c>
      <c r="K268" s="79">
        <v>0.84462975602588641</v>
      </c>
      <c r="L268" s="79">
        <v>1.8412012252288641</v>
      </c>
      <c r="M268" s="79">
        <f t="shared" si="13"/>
        <v>2.6858309812547505</v>
      </c>
      <c r="N268" s="53"/>
      <c r="AQ268" s="103">
        <v>43730</v>
      </c>
      <c r="AR268" s="118">
        <v>3.4349252351422608E-3</v>
      </c>
      <c r="AS268" s="118">
        <v>5.9298959606500102E-3</v>
      </c>
      <c r="AT268" s="118">
        <v>3.622633980209432E-3</v>
      </c>
      <c r="AU268" s="118">
        <v>6.4803681961178791E-3</v>
      </c>
      <c r="AV268" s="118">
        <v>7.9140519609766109E-3</v>
      </c>
    </row>
    <row r="269" spans="2:48">
      <c r="B269" s="74">
        <v>43731</v>
      </c>
      <c r="C269" s="117">
        <v>0.16261782702865829</v>
      </c>
      <c r="D269" s="117">
        <v>3.0087260808315319E-2</v>
      </c>
      <c r="E269" s="117">
        <v>0.45621532723732627</v>
      </c>
      <c r="F269" s="117">
        <v>3.7331921077879242E-2</v>
      </c>
      <c r="G269" s="117">
        <v>3.3097263309490352E-2</v>
      </c>
      <c r="H269" s="117">
        <v>1.8981998786989671E-2</v>
      </c>
      <c r="I269" s="117">
        <v>2.1931761354731509E-2</v>
      </c>
      <c r="J269" s="117">
        <v>0.15185464165211021</v>
      </c>
      <c r="K269" s="79">
        <v>0.9121180012555008</v>
      </c>
      <c r="L269" s="79">
        <v>1.759448970482095</v>
      </c>
      <c r="M269" s="79">
        <f t="shared" si="13"/>
        <v>2.6715669717375956</v>
      </c>
      <c r="N269" s="53"/>
      <c r="AQ269" s="103">
        <v>43731</v>
      </c>
      <c r="AR269" s="118">
        <v>4.5965956425566383E-3</v>
      </c>
      <c r="AS269" s="118">
        <v>6.6488329715361826E-3</v>
      </c>
      <c r="AT269" s="118">
        <v>4.7070449085699004E-3</v>
      </c>
      <c r="AU269" s="118">
        <v>6.615673859252008E-3</v>
      </c>
      <c r="AV269" s="118">
        <v>7.9997431702867067E-3</v>
      </c>
    </row>
    <row r="270" spans="2:48">
      <c r="B270" s="74">
        <v>43732</v>
      </c>
      <c r="C270" s="117">
        <v>0.16121642911701869</v>
      </c>
      <c r="D270" s="117">
        <v>2.904472754317718E-2</v>
      </c>
      <c r="E270" s="117">
        <v>0.46456246910264359</v>
      </c>
      <c r="F270" s="117">
        <v>3.5917566621107858E-2</v>
      </c>
      <c r="G270" s="117">
        <v>3.1699815989941649E-2</v>
      </c>
      <c r="H270" s="117">
        <v>1.8965231804833539E-2</v>
      </c>
      <c r="I270" s="117">
        <v>2.263222092412083E-2</v>
      </c>
      <c r="J270" s="117">
        <v>0.14994376598899259</v>
      </c>
      <c r="K270" s="79">
        <v>0.91398222709183607</v>
      </c>
      <c r="L270" s="79">
        <v>1.708304028621469</v>
      </c>
      <c r="M270" s="79">
        <f t="shared" si="13"/>
        <v>2.6222862557133051</v>
      </c>
      <c r="N270" s="53"/>
      <c r="AQ270" s="103">
        <v>43732</v>
      </c>
      <c r="AR270" s="118">
        <v>4.2916978094492192E-3</v>
      </c>
      <c r="AS270" s="118">
        <v>6.3738709155824434E-3</v>
      </c>
      <c r="AT270" s="118">
        <v>4.7550210601348076E-3</v>
      </c>
      <c r="AU270" s="118">
        <v>6.1764240211662673E-3</v>
      </c>
      <c r="AV270" s="118">
        <v>7.8861215885355444E-3</v>
      </c>
    </row>
    <row r="271" spans="2:48">
      <c r="B271" s="74">
        <v>43733</v>
      </c>
      <c r="C271" s="117">
        <v>0.1634729916265632</v>
      </c>
      <c r="D271" s="117">
        <v>3.0447104633021041E-2</v>
      </c>
      <c r="E271" s="117">
        <v>0.46350652343996901</v>
      </c>
      <c r="F271" s="117">
        <v>3.7049463192402272E-2</v>
      </c>
      <c r="G271" s="117">
        <v>3.099862101073779E-2</v>
      </c>
      <c r="H271" s="117">
        <v>1.8954407738304421E-2</v>
      </c>
      <c r="I271" s="117">
        <v>2.215521554319054E-2</v>
      </c>
      <c r="J271" s="117">
        <v>0.15284846758261361</v>
      </c>
      <c r="K271" s="79">
        <v>0.91943279476680195</v>
      </c>
      <c r="L271" s="79">
        <v>1.7447190434760409</v>
      </c>
      <c r="M271" s="79">
        <f t="shared" si="13"/>
        <v>2.6641518382428426</v>
      </c>
      <c r="N271" s="53"/>
      <c r="AQ271" s="103">
        <v>43733</v>
      </c>
      <c r="AR271" s="118">
        <v>4.5022320451101536E-3</v>
      </c>
      <c r="AS271" s="118">
        <v>6.4674832938538956E-3</v>
      </c>
      <c r="AT271" s="118">
        <v>4.8012360823384134E-3</v>
      </c>
      <c r="AU271" s="118">
        <v>6.2536855586501671E-3</v>
      </c>
      <c r="AV271" s="118">
        <v>8.4629631159486747E-3</v>
      </c>
    </row>
    <row r="272" spans="2:48">
      <c r="B272" s="74">
        <v>43734</v>
      </c>
      <c r="C272" s="117">
        <v>0.16321606475825051</v>
      </c>
      <c r="D272" s="117">
        <v>3.1202983223644971E-2</v>
      </c>
      <c r="E272" s="117">
        <v>0.47922758941864962</v>
      </c>
      <c r="F272" s="117">
        <v>3.8121567226968821E-2</v>
      </c>
      <c r="G272" s="117">
        <v>3.1966126351887968E-2</v>
      </c>
      <c r="H272" s="117">
        <v>1.8715365800149111E-2</v>
      </c>
      <c r="I272" s="117">
        <v>2.274089228093654E-2</v>
      </c>
      <c r="J272" s="117">
        <v>0.15360490156291881</v>
      </c>
      <c r="K272" s="79">
        <v>0.93879549062340661</v>
      </c>
      <c r="L272" s="79">
        <v>1.766107759351115</v>
      </c>
      <c r="M272" s="79">
        <f t="shared" si="13"/>
        <v>2.7049032499745218</v>
      </c>
      <c r="N272" s="53"/>
      <c r="AQ272" s="103">
        <v>43734</v>
      </c>
      <c r="AR272" s="118">
        <v>4.946412357390806E-3</v>
      </c>
      <c r="AS272" s="118">
        <v>6.5635339842134684E-3</v>
      </c>
      <c r="AT272" s="118">
        <v>4.9169961849242711E-3</v>
      </c>
      <c r="AU272" s="118">
        <v>6.5247700680133528E-3</v>
      </c>
      <c r="AV272" s="118">
        <v>8.2415291876081209E-3</v>
      </c>
    </row>
    <row r="273" spans="2:48">
      <c r="B273" s="74">
        <v>43735</v>
      </c>
      <c r="C273" s="117">
        <v>0.16490424727197189</v>
      </c>
      <c r="D273" s="117">
        <v>3.09499455842581E-2</v>
      </c>
      <c r="E273" s="117">
        <v>0.48093726446707019</v>
      </c>
      <c r="F273" s="117">
        <v>3.8258961728711842E-2</v>
      </c>
      <c r="G273" s="117">
        <v>3.2734079901017163E-2</v>
      </c>
      <c r="H273" s="117">
        <v>1.907423627429607E-2</v>
      </c>
      <c r="I273" s="117">
        <v>2.3606618938594871E-2</v>
      </c>
      <c r="J273" s="117">
        <v>0.153463679698186</v>
      </c>
      <c r="K273" s="79">
        <v>0.94392903386410631</v>
      </c>
      <c r="L273" s="79">
        <v>1.782790315722538</v>
      </c>
      <c r="M273" s="79">
        <f t="shared" si="13"/>
        <v>2.7267193495866442</v>
      </c>
      <c r="N273" s="53"/>
      <c r="AQ273" s="103">
        <v>43735</v>
      </c>
      <c r="AR273" s="118">
        <v>4.4498913529941323E-3</v>
      </c>
      <c r="AS273" s="118">
        <v>7.0013563123119387E-3</v>
      </c>
      <c r="AT273" s="118">
        <v>4.8387156789861264E-3</v>
      </c>
      <c r="AU273" s="118">
        <v>6.566550642735332E-3</v>
      </c>
      <c r="AV273" s="118">
        <v>8.5736921632284385E-3</v>
      </c>
    </row>
    <row r="274" spans="2:48">
      <c r="B274" s="74">
        <v>43736</v>
      </c>
      <c r="C274" s="117">
        <v>0.1638509548691677</v>
      </c>
      <c r="D274" s="117">
        <v>3.081721524039684E-2</v>
      </c>
      <c r="E274" s="117">
        <v>0.4062916226027396</v>
      </c>
      <c r="F274" s="117">
        <v>2.919515155263594E-2</v>
      </c>
      <c r="G274" s="117">
        <v>3.115110193702552E-2</v>
      </c>
      <c r="H274" s="117">
        <v>1.8923385621533569E-2</v>
      </c>
      <c r="I274" s="117">
        <v>2.2293093556308881E-2</v>
      </c>
      <c r="J274" s="117">
        <v>0.13501835703386</v>
      </c>
      <c r="K274" s="79">
        <v>0.8375408824136682</v>
      </c>
      <c r="L274" s="79">
        <v>1.8320074105367039</v>
      </c>
      <c r="M274" s="79">
        <f t="shared" si="13"/>
        <v>2.6695482929503722</v>
      </c>
      <c r="N274" s="53"/>
      <c r="AQ274" s="103">
        <v>43736</v>
      </c>
      <c r="AR274" s="118">
        <v>2.4657480323759268E-3</v>
      </c>
      <c r="AS274" s="118">
        <v>5.7443039915870547E-3</v>
      </c>
      <c r="AT274" s="118">
        <v>2.8070881596020539E-3</v>
      </c>
      <c r="AU274" s="118">
        <v>6.2547557333681994E-3</v>
      </c>
      <c r="AV274" s="118">
        <v>7.8076926755148842E-3</v>
      </c>
    </row>
    <row r="275" spans="2:48">
      <c r="B275" s="74">
        <v>43737</v>
      </c>
      <c r="C275" s="117">
        <v>0.1656686099734698</v>
      </c>
      <c r="D275" s="117">
        <v>3.0578843403583911E-2</v>
      </c>
      <c r="E275" s="117">
        <v>0.40480122336408592</v>
      </c>
      <c r="F275" s="117">
        <v>3.2696005486377293E-2</v>
      </c>
      <c r="G275" s="117">
        <v>3.0184090195349639E-2</v>
      </c>
      <c r="H275" s="117">
        <v>1.8669592633360751E-2</v>
      </c>
      <c r="I275" s="117">
        <v>1.8854052423041161E-2</v>
      </c>
      <c r="J275" s="117">
        <v>0.13939184427451981</v>
      </c>
      <c r="K275" s="79">
        <v>0.84084426175378846</v>
      </c>
      <c r="L275" s="79">
        <v>1.831129397145645</v>
      </c>
      <c r="M275" s="79">
        <f t="shared" si="13"/>
        <v>2.6719736588994336</v>
      </c>
      <c r="N275" s="53"/>
      <c r="AQ275" s="103">
        <v>43737</v>
      </c>
      <c r="AR275" s="118">
        <v>3.4642412119094872E-3</v>
      </c>
      <c r="AS275" s="118">
        <v>5.9605190303203721E-3</v>
      </c>
      <c r="AT275" s="118">
        <v>3.2416045982622461E-3</v>
      </c>
      <c r="AU275" s="118">
        <v>6.3972910821060731E-3</v>
      </c>
      <c r="AV275" s="118">
        <v>8.0022730269298219E-3</v>
      </c>
    </row>
    <row r="276" spans="2:48">
      <c r="B276" s="74">
        <v>43738</v>
      </c>
      <c r="C276" s="117">
        <v>0.1661614990231523</v>
      </c>
      <c r="D276" s="117">
        <v>3.0997086481375041E-2</v>
      </c>
      <c r="E276" s="117">
        <v>0.45535514222279971</v>
      </c>
      <c r="F276" s="117">
        <v>3.7376504181056161E-2</v>
      </c>
      <c r="G276" s="117">
        <v>3.2173258465672039E-2</v>
      </c>
      <c r="H276" s="117">
        <v>1.782246433033292E-2</v>
      </c>
      <c r="I276" s="117">
        <v>2.2546953644391621E-2</v>
      </c>
      <c r="J276" s="117">
        <v>0.15040979976698191</v>
      </c>
      <c r="K276" s="79">
        <v>0.91284270811576185</v>
      </c>
      <c r="L276" s="79">
        <v>1.738186010791313</v>
      </c>
      <c r="M276" s="79">
        <f t="shared" si="13"/>
        <v>2.6510287189070749</v>
      </c>
      <c r="N276" s="53"/>
      <c r="AQ276" s="103">
        <v>43738</v>
      </c>
      <c r="AR276" s="118">
        <v>4.7101307967049666E-3</v>
      </c>
      <c r="AS276" s="118">
        <v>6.5394293410013472E-3</v>
      </c>
      <c r="AT276" s="118">
        <v>4.5298665117498513E-3</v>
      </c>
      <c r="AU276" s="118">
        <v>6.5517890276537644E-3</v>
      </c>
      <c r="AV276" s="118">
        <v>8.4619874355387377E-3</v>
      </c>
    </row>
    <row r="277" spans="2:48">
      <c r="B277" s="74">
        <v>43739</v>
      </c>
      <c r="C277" s="117">
        <v>0.14617507268373539</v>
      </c>
      <c r="D277" s="117">
        <v>3.0384238153664329E-2</v>
      </c>
      <c r="E277" s="117">
        <v>0.45779617784284782</v>
      </c>
      <c r="F277" s="117">
        <v>3.496099214090078E-2</v>
      </c>
      <c r="G277" s="117">
        <v>2.9573839900887289E-2</v>
      </c>
      <c r="H277" s="117">
        <v>1.8527464534652031E-2</v>
      </c>
      <c r="I277" s="117">
        <v>2.2525935270263021E-2</v>
      </c>
      <c r="J277" s="117">
        <v>0.14992712160203009</v>
      </c>
      <c r="K277" s="79">
        <v>0.8898708421289806</v>
      </c>
      <c r="L277" s="79">
        <v>1.676849105837142</v>
      </c>
      <c r="M277" s="79">
        <f t="shared" si="13"/>
        <v>2.5667199479661225</v>
      </c>
      <c r="N277" s="53"/>
      <c r="AQ277" s="103">
        <v>43739</v>
      </c>
      <c r="AR277" s="118">
        <v>4.3194654401374696E-3</v>
      </c>
      <c r="AS277" s="118">
        <v>6.167973585320544E-3</v>
      </c>
      <c r="AT277" s="118">
        <v>4.523960876013527E-3</v>
      </c>
      <c r="AU277" s="118">
        <v>5.5921425117962864E-3</v>
      </c>
      <c r="AV277" s="118">
        <v>7.9578128500446509E-3</v>
      </c>
    </row>
    <row r="278" spans="2:48">
      <c r="B278" s="74">
        <v>43740</v>
      </c>
      <c r="C278" s="117">
        <v>0.16529196018760681</v>
      </c>
      <c r="D278" s="117">
        <v>3.1348210300295699E-2</v>
      </c>
      <c r="E278" s="117">
        <v>0.45382356165998289</v>
      </c>
      <c r="F278" s="117">
        <v>3.6154099056777161E-2</v>
      </c>
      <c r="G278" s="117">
        <v>2.8746496924933591E-2</v>
      </c>
      <c r="H278" s="117">
        <v>1.8491154921745679E-2</v>
      </c>
      <c r="I278" s="117">
        <v>2.3297610548999662E-2</v>
      </c>
      <c r="J278" s="117">
        <v>0.15089996997548891</v>
      </c>
      <c r="K278" s="79">
        <v>0.90805306357583071</v>
      </c>
      <c r="L278" s="79">
        <v>1.707150246658387</v>
      </c>
      <c r="M278" s="79">
        <f t="shared" si="13"/>
        <v>2.6152033102342176</v>
      </c>
      <c r="N278" s="53"/>
      <c r="AQ278" s="103">
        <v>43740</v>
      </c>
      <c r="AR278" s="118">
        <v>4.7228169988848129E-3</v>
      </c>
      <c r="AS278" s="118">
        <v>6.3728093279805846E-3</v>
      </c>
      <c r="AT278" s="118">
        <v>4.9034962149587732E-3</v>
      </c>
      <c r="AU278" s="118">
        <v>5.7067896164642072E-3</v>
      </c>
      <c r="AV278" s="118">
        <v>8.215818877909219E-3</v>
      </c>
    </row>
    <row r="279" spans="2:48">
      <c r="B279" s="74">
        <v>43741</v>
      </c>
      <c r="C279" s="117">
        <v>0.16091361588379011</v>
      </c>
      <c r="D279" s="117">
        <v>3.1567682452560628E-2</v>
      </c>
      <c r="E279" s="117">
        <v>0.47964724095171057</v>
      </c>
      <c r="F279" s="117">
        <v>3.5593739137587767E-2</v>
      </c>
      <c r="G279" s="117">
        <v>3.0336439552287771E-2</v>
      </c>
      <c r="H279" s="117">
        <v>1.8524731569502208E-2</v>
      </c>
      <c r="I279" s="117">
        <v>2.33361303189701E-2</v>
      </c>
      <c r="J279" s="117">
        <v>0.15466197083364081</v>
      </c>
      <c r="K279" s="79">
        <v>0.93458155070005022</v>
      </c>
      <c r="L279" s="79">
        <v>1.737800683217299</v>
      </c>
      <c r="M279" s="79">
        <f t="shared" si="13"/>
        <v>2.6723822339173493</v>
      </c>
      <c r="N279" s="53"/>
      <c r="AQ279" s="103">
        <v>43741</v>
      </c>
      <c r="AR279" s="118">
        <v>4.8883197335805699E-3</v>
      </c>
      <c r="AS279" s="118">
        <v>6.4688552840920241E-3</v>
      </c>
      <c r="AT279" s="118">
        <v>3.99949175266868E-3</v>
      </c>
      <c r="AU279" s="118">
        <v>5.8523667388592597E-3</v>
      </c>
      <c r="AV279" s="118">
        <v>7.8927787165641514E-3</v>
      </c>
    </row>
    <row r="280" spans="2:48">
      <c r="B280" s="74">
        <v>43742</v>
      </c>
      <c r="C280" s="117">
        <v>0.16118969349919021</v>
      </c>
      <c r="D280" s="117">
        <v>3.2180824500633871E-2</v>
      </c>
      <c r="E280" s="117">
        <v>0.48764945683373362</v>
      </c>
      <c r="F280" s="117">
        <v>3.6965206735094791E-2</v>
      </c>
      <c r="G280" s="117">
        <v>3.1297865079351977E-2</v>
      </c>
      <c r="H280" s="117">
        <v>1.867973356752043E-2</v>
      </c>
      <c r="I280" s="117">
        <v>2.379459872712349E-2</v>
      </c>
      <c r="J280" s="117">
        <v>0.153747459935101</v>
      </c>
      <c r="K280" s="79">
        <v>0.94550483887774917</v>
      </c>
      <c r="L280" s="79">
        <v>1.7485175133440629</v>
      </c>
      <c r="M280" s="79">
        <f t="shared" si="13"/>
        <v>2.6940223522218121</v>
      </c>
      <c r="N280" s="53"/>
      <c r="AQ280" s="103">
        <v>43742</v>
      </c>
      <c r="AR280" s="118">
        <v>4.8298322413535899E-3</v>
      </c>
      <c r="AS280" s="118">
        <v>6.7505841404237451E-3</v>
      </c>
      <c r="AT280" s="118">
        <v>4.0088188275146574E-3</v>
      </c>
      <c r="AU280" s="118">
        <v>6.1444212704415248E-3</v>
      </c>
      <c r="AV280" s="118">
        <v>8.6253739599621033E-3</v>
      </c>
    </row>
    <row r="281" spans="2:48">
      <c r="B281" s="74">
        <v>43743</v>
      </c>
      <c r="C281" s="117">
        <v>0.16548694398106831</v>
      </c>
      <c r="D281" s="117">
        <v>3.1885405088663589E-2</v>
      </c>
      <c r="E281" s="117">
        <v>0.4165896020664816</v>
      </c>
      <c r="F281" s="117">
        <v>2.7105876894820372E-2</v>
      </c>
      <c r="G281" s="117">
        <v>2.955120325500173E-2</v>
      </c>
      <c r="H281" s="117">
        <v>1.896495035333547E-2</v>
      </c>
      <c r="I281" s="117">
        <v>2.176928871111079E-2</v>
      </c>
      <c r="J281" s="117">
        <v>0.13436158120610009</v>
      </c>
      <c r="K281" s="79">
        <v>0.84571485155658221</v>
      </c>
      <c r="L281" s="79">
        <v>1.786678125193359</v>
      </c>
      <c r="M281" s="79">
        <f t="shared" si="13"/>
        <v>2.6323929767499412</v>
      </c>
      <c r="N281" s="53"/>
      <c r="AQ281" s="103">
        <v>43743</v>
      </c>
      <c r="AR281" s="118">
        <v>2.449606336414974E-3</v>
      </c>
      <c r="AS281" s="118">
        <v>4.7296433455105702E-3</v>
      </c>
      <c r="AT281" s="118">
        <v>2.7809229367130508E-3</v>
      </c>
      <c r="AU281" s="118">
        <v>5.6678949277894292E-3</v>
      </c>
      <c r="AV281" s="118">
        <v>7.5805044276929323E-3</v>
      </c>
    </row>
    <row r="282" spans="2:48">
      <c r="B282" s="74">
        <v>43744</v>
      </c>
      <c r="C282" s="117">
        <v>0.16621436562473191</v>
      </c>
      <c r="D282" s="117">
        <v>3.1583992442288253E-2</v>
      </c>
      <c r="E282" s="117">
        <v>0.41548833246757871</v>
      </c>
      <c r="F282" s="117">
        <v>3.1264780218832423E-2</v>
      </c>
      <c r="G282" s="117">
        <v>2.8455094517508821E-2</v>
      </c>
      <c r="H282" s="117">
        <v>1.895771804455032E-2</v>
      </c>
      <c r="I282" s="117">
        <v>1.8913781214649029E-2</v>
      </c>
      <c r="J282" s="117">
        <v>0.13946197437534319</v>
      </c>
      <c r="K282" s="79">
        <v>0.85034003890548227</v>
      </c>
      <c r="L282" s="79">
        <v>1.7845778109546251</v>
      </c>
      <c r="M282" s="79">
        <f t="shared" si="13"/>
        <v>2.6349178498601074</v>
      </c>
      <c r="N282" s="53"/>
      <c r="AQ282" s="103">
        <v>43744</v>
      </c>
      <c r="AR282" s="118">
        <v>3.6248105599096169E-3</v>
      </c>
      <c r="AS282" s="118">
        <v>5.3744156710505064E-3</v>
      </c>
      <c r="AT282" s="118">
        <v>3.3262524507834822E-3</v>
      </c>
      <c r="AU282" s="118">
        <v>5.8188409350556896E-3</v>
      </c>
      <c r="AV282" s="118">
        <v>7.8144553929654238E-3</v>
      </c>
    </row>
    <row r="283" spans="2:48">
      <c r="B283" s="74">
        <v>43745</v>
      </c>
      <c r="C283" s="117">
        <v>0.16571413038558441</v>
      </c>
      <c r="D283" s="117">
        <v>3.1808159965678581E-2</v>
      </c>
      <c r="E283" s="117">
        <v>0.45646033275183212</v>
      </c>
      <c r="F283" s="117">
        <v>3.6301342767816401E-2</v>
      </c>
      <c r="G283" s="117">
        <v>3.0312285828050879E-2</v>
      </c>
      <c r="H283" s="117">
        <v>1.871547319423925E-2</v>
      </c>
      <c r="I283" s="117">
        <v>2.270706687679433E-2</v>
      </c>
      <c r="J283" s="117">
        <v>0.1513263240707208</v>
      </c>
      <c r="K283" s="79">
        <v>0.91334511584071687</v>
      </c>
      <c r="L283" s="79">
        <v>1.7049865474850501</v>
      </c>
      <c r="M283" s="79">
        <f t="shared" si="13"/>
        <v>2.6183316633257672</v>
      </c>
      <c r="N283" s="53"/>
      <c r="AQ283" s="103">
        <v>43745</v>
      </c>
      <c r="AR283" s="118">
        <v>4.6666413381176901E-3</v>
      </c>
      <c r="AS283" s="118">
        <v>6.3514380075820462E-3</v>
      </c>
      <c r="AT283" s="118">
        <v>4.6564661908557797E-3</v>
      </c>
      <c r="AU283" s="118">
        <v>5.8295448937155606E-3</v>
      </c>
      <c r="AV283" s="118">
        <v>8.3248192933494773E-3</v>
      </c>
    </row>
    <row r="284" spans="2:48">
      <c r="B284" s="74">
        <v>43746</v>
      </c>
      <c r="C284" s="117">
        <v>0.16506403027535879</v>
      </c>
      <c r="D284" s="117">
        <v>3.0861819571428951E-2</v>
      </c>
      <c r="E284" s="117">
        <v>0.45845125221220151</v>
      </c>
      <c r="F284" s="117">
        <v>3.4791649643645513E-2</v>
      </c>
      <c r="G284" s="117">
        <v>2.8343728476655922E-2</v>
      </c>
      <c r="H284" s="117">
        <v>1.8781769712433709E-2</v>
      </c>
      <c r="I284" s="117">
        <v>2.2790134320534519E-2</v>
      </c>
      <c r="J284" s="117">
        <v>0.1512528860970774</v>
      </c>
      <c r="K284" s="79">
        <v>0.91033727030933653</v>
      </c>
      <c r="L284" s="79">
        <v>1.64670506978728</v>
      </c>
      <c r="M284" s="79">
        <f t="shared" si="13"/>
        <v>2.5570423400966167</v>
      </c>
      <c r="N284" s="53"/>
      <c r="AQ284" s="103">
        <v>43746</v>
      </c>
      <c r="AR284" s="118">
        <v>4.480600138921583E-3</v>
      </c>
      <c r="AS284" s="118">
        <v>6.1376431193928931E-3</v>
      </c>
      <c r="AT284" s="118">
        <v>4.5795187591718958E-3</v>
      </c>
      <c r="AU284" s="118">
        <v>5.525605104874814E-3</v>
      </c>
      <c r="AV284" s="118">
        <v>7.7615177018544876E-3</v>
      </c>
    </row>
    <row r="285" spans="2:48">
      <c r="B285" s="74">
        <v>43747</v>
      </c>
      <c r="C285" s="117">
        <v>0.16554595892910901</v>
      </c>
      <c r="D285" s="117">
        <v>3.190441067630273E-2</v>
      </c>
      <c r="E285" s="117">
        <v>0.45450939184142908</v>
      </c>
      <c r="F285" s="117">
        <v>3.4573212790560658E-2</v>
      </c>
      <c r="G285" s="117">
        <v>2.7873750693773309E-2</v>
      </c>
      <c r="H285" s="117">
        <v>1.901311204542851E-2</v>
      </c>
      <c r="I285" s="117">
        <v>2.2215261154811001E-2</v>
      </c>
      <c r="J285" s="117">
        <v>0.15190625675222319</v>
      </c>
      <c r="K285" s="79">
        <v>0.90754135488363763</v>
      </c>
      <c r="L285" s="79">
        <v>1.6564160002432551</v>
      </c>
      <c r="M285" s="79">
        <f t="shared" si="13"/>
        <v>2.5639573551268926</v>
      </c>
      <c r="N285" s="53"/>
      <c r="AQ285" s="103">
        <v>43747</v>
      </c>
      <c r="AR285" s="118">
        <v>4.4014357456665697E-3</v>
      </c>
      <c r="AS285" s="118">
        <v>6.1885427404870337E-3</v>
      </c>
      <c r="AT285" s="118">
        <v>4.7054511902223572E-3</v>
      </c>
      <c r="AU285" s="118">
        <v>4.7643524415596364E-3</v>
      </c>
      <c r="AV285" s="118">
        <v>8.0852022358675456E-3</v>
      </c>
    </row>
    <row r="286" spans="2:48">
      <c r="B286" s="74">
        <v>43748</v>
      </c>
      <c r="C286" s="117">
        <v>0.15985782632764781</v>
      </c>
      <c r="D286" s="117">
        <v>3.2149932222579017E-2</v>
      </c>
      <c r="E286" s="117">
        <v>0.46689932737600398</v>
      </c>
      <c r="F286" s="117">
        <v>3.6130229953808581E-2</v>
      </c>
      <c r="G286" s="117">
        <v>2.9792646709410019E-2</v>
      </c>
      <c r="H286" s="117">
        <v>1.8890307408124422E-2</v>
      </c>
      <c r="I286" s="117">
        <v>2.3262711126551001E-2</v>
      </c>
      <c r="J286" s="117">
        <v>0.15439418124365631</v>
      </c>
      <c r="K286" s="79">
        <v>0.92137716236778078</v>
      </c>
      <c r="L286" s="79">
        <v>1.708627371394742</v>
      </c>
      <c r="M286" s="79">
        <f t="shared" si="13"/>
        <v>2.6300045337625226</v>
      </c>
      <c r="N286" s="53"/>
      <c r="AQ286" s="103">
        <v>43748</v>
      </c>
      <c r="AR286" s="118">
        <v>4.8932145848174652E-3</v>
      </c>
      <c r="AS286" s="118">
        <v>6.4194296855027274E-3</v>
      </c>
      <c r="AT286" s="118">
        <v>4.6694893756516666E-3</v>
      </c>
      <c r="AU286" s="118">
        <v>5.7766550231184034E-3</v>
      </c>
      <c r="AV286" s="118">
        <v>7.8601852077048624E-3</v>
      </c>
    </row>
    <row r="287" spans="2:48">
      <c r="B287" s="74">
        <v>43749</v>
      </c>
      <c r="C287" s="117">
        <v>0.15956180624603519</v>
      </c>
      <c r="D287" s="117">
        <v>3.2313793462341721E-2</v>
      </c>
      <c r="E287" s="117">
        <v>0.48170559473380198</v>
      </c>
      <c r="F287" s="117">
        <v>3.7009634821177251E-2</v>
      </c>
      <c r="G287" s="117">
        <v>3.017955688176735E-2</v>
      </c>
      <c r="H287" s="117">
        <v>1.863796298728651E-2</v>
      </c>
      <c r="I287" s="117">
        <v>2.3266101937352741E-2</v>
      </c>
      <c r="J287" s="117">
        <v>0.15235206174453239</v>
      </c>
      <c r="K287" s="79">
        <v>0.93502651281429516</v>
      </c>
      <c r="L287" s="79">
        <v>1.7474965499202031</v>
      </c>
      <c r="M287" s="79">
        <f t="shared" si="13"/>
        <v>2.6825230627344983</v>
      </c>
      <c r="N287" s="53"/>
      <c r="AQ287" s="103">
        <v>43749</v>
      </c>
      <c r="AR287" s="118">
        <v>4.7399522744949324E-3</v>
      </c>
      <c r="AS287" s="118">
        <v>6.6253429183996361E-3</v>
      </c>
      <c r="AT287" s="118">
        <v>4.7156131671383739E-3</v>
      </c>
      <c r="AU287" s="118">
        <v>5.8190698636773463E-3</v>
      </c>
      <c r="AV287" s="118">
        <v>8.4916276371269691E-3</v>
      </c>
    </row>
    <row r="288" spans="2:48">
      <c r="B288" s="74">
        <v>43750</v>
      </c>
      <c r="C288" s="117">
        <v>0.1597651419470337</v>
      </c>
      <c r="D288" s="117">
        <v>3.19559656441347E-2</v>
      </c>
      <c r="E288" s="117">
        <v>0.42348844885274423</v>
      </c>
      <c r="F288" s="117">
        <v>2.6340176268859879E-2</v>
      </c>
      <c r="G288" s="117">
        <v>2.8564244158907709E-2</v>
      </c>
      <c r="H288" s="117">
        <v>3.1502005611616589E-3</v>
      </c>
      <c r="I288" s="117">
        <v>2.2046444870157889E-2</v>
      </c>
      <c r="J288" s="117">
        <v>0.13203584667278909</v>
      </c>
      <c r="K288" s="79">
        <v>0.82734646897578878</v>
      </c>
      <c r="L288" s="79">
        <v>1.7184644675835321</v>
      </c>
      <c r="M288" s="79">
        <f t="shared" si="13"/>
        <v>2.5458109365593211</v>
      </c>
      <c r="N288" s="53"/>
      <c r="AQ288" s="103">
        <v>43750</v>
      </c>
      <c r="AR288" s="118">
        <v>2.3559223664889719E-3</v>
      </c>
      <c r="AS288" s="118">
        <v>4.2452224884168234E-3</v>
      </c>
      <c r="AT288" s="118">
        <v>2.7926126375042749E-3</v>
      </c>
      <c r="AU288" s="118">
        <v>5.4909363729146966E-3</v>
      </c>
      <c r="AV288" s="118">
        <v>7.5512381513474797E-3</v>
      </c>
    </row>
    <row r="289" spans="2:48">
      <c r="B289" s="74">
        <v>43751</v>
      </c>
      <c r="C289" s="117">
        <v>0.16136790515725891</v>
      </c>
      <c r="D289" s="117">
        <v>3.1655310809145583E-2</v>
      </c>
      <c r="E289" s="117">
        <v>0.40701611324582432</v>
      </c>
      <c r="F289" s="117">
        <v>3.020878400606683E-2</v>
      </c>
      <c r="G289" s="117">
        <v>2.763572703473095E-2</v>
      </c>
      <c r="H289" s="117">
        <v>1.34130879612972E-2</v>
      </c>
      <c r="I289" s="117">
        <v>1.8234504453790979E-2</v>
      </c>
      <c r="J289" s="117">
        <v>0.1379183605956856</v>
      </c>
      <c r="K289" s="79">
        <v>0.82744979326380019</v>
      </c>
      <c r="L289" s="79">
        <v>1.769470705836693</v>
      </c>
      <c r="M289" s="79">
        <f t="shared" si="13"/>
        <v>2.5969204991004933</v>
      </c>
      <c r="N289" s="53"/>
      <c r="AQ289" s="103">
        <v>43751</v>
      </c>
      <c r="AR289" s="118">
        <v>3.2905761280512132E-3</v>
      </c>
      <c r="AS289" s="118">
        <v>5.1965434656810654E-3</v>
      </c>
      <c r="AT289" s="118">
        <v>3.258320452340758E-3</v>
      </c>
      <c r="AU289" s="118">
        <v>5.6395747530154812E-3</v>
      </c>
      <c r="AV289" s="118">
        <v>7.7612711115085369E-3</v>
      </c>
    </row>
    <row r="290" spans="2:48">
      <c r="B290" s="74">
        <v>43752</v>
      </c>
      <c r="C290" s="117">
        <v>0.1621273291958544</v>
      </c>
      <c r="D290" s="117">
        <v>3.2049122665902298E-2</v>
      </c>
      <c r="E290" s="117">
        <v>0.46586150035521823</v>
      </c>
      <c r="F290" s="117">
        <v>3.5134223390643572E-2</v>
      </c>
      <c r="G290" s="117">
        <v>3.0436431136095711E-2</v>
      </c>
      <c r="H290" s="117">
        <v>1.8989704782794301E-2</v>
      </c>
      <c r="I290" s="117">
        <v>2.2963495608748781E-2</v>
      </c>
      <c r="J290" s="117">
        <v>0.14919491435254481</v>
      </c>
      <c r="K290" s="79">
        <v>0.91675672148780241</v>
      </c>
      <c r="L290" s="79">
        <v>1.71482689054773</v>
      </c>
      <c r="M290" s="79">
        <f t="shared" si="13"/>
        <v>2.6315836120355325</v>
      </c>
      <c r="N290" s="53"/>
      <c r="AQ290" s="103">
        <v>43752</v>
      </c>
      <c r="AR290" s="118">
        <v>4.6478666984713186E-3</v>
      </c>
      <c r="AS290" s="118">
        <v>6.1888924964357316E-3</v>
      </c>
      <c r="AT290" s="118">
        <v>4.628841092551057E-3</v>
      </c>
      <c r="AU290" s="118">
        <v>5.7698837102878016E-3</v>
      </c>
      <c r="AV290" s="118">
        <v>7.8004492954981616E-3</v>
      </c>
    </row>
    <row r="291" spans="2:48">
      <c r="B291" s="74">
        <v>43753</v>
      </c>
      <c r="C291" s="117">
        <v>0.16053861375385631</v>
      </c>
      <c r="D291" s="117">
        <v>3.1036579396459919E-2</v>
      </c>
      <c r="E291" s="117">
        <v>0.46238547718202699</v>
      </c>
      <c r="F291" s="117">
        <v>3.3889296909165617E-2</v>
      </c>
      <c r="G291" s="117">
        <v>2.8466572257655452E-2</v>
      </c>
      <c r="H291" s="117">
        <v>1.8807173623233951E-2</v>
      </c>
      <c r="I291" s="117">
        <v>2.2728122516676601E-2</v>
      </c>
      <c r="J291" s="117">
        <v>0.1488362137824448</v>
      </c>
      <c r="K291" s="79">
        <v>0.90668804942152004</v>
      </c>
      <c r="L291" s="79">
        <v>1.6750799888383969</v>
      </c>
      <c r="M291" s="79">
        <f t="shared" si="13"/>
        <v>2.5817680382599169</v>
      </c>
      <c r="N291" s="53"/>
      <c r="AQ291" s="103">
        <v>43753</v>
      </c>
      <c r="AR291" s="118">
        <v>4.5285851783846134E-3</v>
      </c>
      <c r="AS291" s="118">
        <v>5.6687827611876639E-3</v>
      </c>
      <c r="AT291" s="118">
        <v>4.6084986039445983E-3</v>
      </c>
      <c r="AU291" s="118">
        <v>5.4380511175453989E-3</v>
      </c>
      <c r="AV291" s="118">
        <v>7.6908916904330901E-3</v>
      </c>
    </row>
    <row r="292" spans="2:48">
      <c r="B292" s="74">
        <v>43754</v>
      </c>
      <c r="C292" s="117">
        <v>0.16273897828849329</v>
      </c>
      <c r="D292" s="117">
        <v>3.2048842783871802E-2</v>
      </c>
      <c r="E292" s="117">
        <v>0.46144485300674032</v>
      </c>
      <c r="F292" s="117">
        <v>3.4575339303412327E-2</v>
      </c>
      <c r="G292" s="117">
        <v>2.8037028860067141E-2</v>
      </c>
      <c r="H292" s="117">
        <v>1.8972736703540549E-2</v>
      </c>
      <c r="I292" s="117">
        <v>2.2751080251114941E-2</v>
      </c>
      <c r="J292" s="117">
        <v>0.14843234695783111</v>
      </c>
      <c r="K292" s="79">
        <v>0.90900120615507152</v>
      </c>
      <c r="L292" s="79">
        <v>1.6795031528833091</v>
      </c>
      <c r="M292" s="79">
        <f t="shared" si="13"/>
        <v>2.5885043590383807</v>
      </c>
      <c r="N292" s="53"/>
      <c r="AQ292" s="103">
        <v>43754</v>
      </c>
      <c r="AR292" s="118">
        <v>4.4646281124833412E-3</v>
      </c>
      <c r="AS292" s="118">
        <v>6.0638277263634858E-3</v>
      </c>
      <c r="AT292" s="118">
        <v>4.4453849143653674E-3</v>
      </c>
      <c r="AU292" s="118">
        <v>5.5877777809012867E-3</v>
      </c>
      <c r="AV292" s="118">
        <v>7.8968411319519545E-3</v>
      </c>
    </row>
    <row r="293" spans="2:48">
      <c r="B293" s="74">
        <v>43755</v>
      </c>
      <c r="C293" s="117">
        <v>0.16292132185100669</v>
      </c>
      <c r="D293" s="117">
        <v>3.2035689347630722E-2</v>
      </c>
      <c r="E293" s="117">
        <v>0.47632852537821541</v>
      </c>
      <c r="F293" s="117">
        <v>3.5957208550591757E-2</v>
      </c>
      <c r="G293" s="117">
        <v>2.9814005088418871E-2</v>
      </c>
      <c r="H293" s="117">
        <v>1.8756627943991341E-2</v>
      </c>
      <c r="I293" s="117">
        <v>2.2479178542431009E-2</v>
      </c>
      <c r="J293" s="117">
        <v>0.15177784639290601</v>
      </c>
      <c r="K293" s="79">
        <v>0.93007040309519184</v>
      </c>
      <c r="L293" s="79">
        <v>1.712211369858488</v>
      </c>
      <c r="M293" s="79">
        <f t="shared" si="13"/>
        <v>2.6422817729536798</v>
      </c>
      <c r="N293" s="53"/>
      <c r="AQ293" s="103">
        <v>43755</v>
      </c>
      <c r="AR293" s="118">
        <v>4.8818184199909929E-3</v>
      </c>
      <c r="AS293" s="118">
        <v>6.3160066147220761E-3</v>
      </c>
      <c r="AT293" s="118">
        <v>4.7828460966291043E-3</v>
      </c>
      <c r="AU293" s="118">
        <v>5.772800185594602E-3</v>
      </c>
      <c r="AV293" s="118">
        <v>7.9728634880184158E-3</v>
      </c>
    </row>
    <row r="294" spans="2:48">
      <c r="B294" s="74">
        <v>43756</v>
      </c>
      <c r="C294" s="117">
        <v>0.16334290077363811</v>
      </c>
      <c r="D294" s="117">
        <v>3.2162322869971248E-2</v>
      </c>
      <c r="E294" s="117">
        <v>0.49344667418327359</v>
      </c>
      <c r="F294" s="117">
        <v>3.6120851493014063E-2</v>
      </c>
      <c r="G294" s="117">
        <v>3.0215287917909651E-2</v>
      </c>
      <c r="H294" s="117">
        <v>1.9087247984933851E-2</v>
      </c>
      <c r="I294" s="117">
        <v>2.3236214597979109E-2</v>
      </c>
      <c r="J294" s="117">
        <v>0.15315254971098691</v>
      </c>
      <c r="K294" s="79">
        <v>0.95076404953170657</v>
      </c>
      <c r="L294" s="79">
        <v>1.7471479551851981</v>
      </c>
      <c r="M294" s="79">
        <f t="shared" si="13"/>
        <v>2.6979120047169047</v>
      </c>
      <c r="N294" s="53"/>
      <c r="AQ294" s="103">
        <v>43756</v>
      </c>
      <c r="AR294" s="118">
        <v>4.7869591578739122E-3</v>
      </c>
      <c r="AS294" s="118">
        <v>6.4722736046426291E-3</v>
      </c>
      <c r="AT294" s="118">
        <v>4.6009522106785859E-3</v>
      </c>
      <c r="AU294" s="118">
        <v>5.8631053923199096E-3</v>
      </c>
      <c r="AV294" s="118">
        <v>8.271164331189752E-3</v>
      </c>
    </row>
    <row r="295" spans="2:48">
      <c r="B295" s="74">
        <v>43757</v>
      </c>
      <c r="C295" s="117">
        <v>0.16536440878202149</v>
      </c>
      <c r="D295" s="117">
        <v>3.2088573400997467E-2</v>
      </c>
      <c r="E295" s="117">
        <v>0.42109690488821938</v>
      </c>
      <c r="F295" s="117">
        <v>2.6639263552321182E-2</v>
      </c>
      <c r="G295" s="117">
        <v>2.8893388602179149E-2</v>
      </c>
      <c r="H295" s="117">
        <v>1.8605907235124321E-2</v>
      </c>
      <c r="I295" s="117">
        <v>2.181429328790891E-2</v>
      </c>
      <c r="J295" s="117">
        <v>0.13367537756998191</v>
      </c>
      <c r="K295" s="79">
        <v>0.84817811731875381</v>
      </c>
      <c r="L295" s="79">
        <v>1.7926488158333891</v>
      </c>
      <c r="M295" s="79">
        <f t="shared" si="13"/>
        <v>2.6408269331521428</v>
      </c>
      <c r="N295" s="53"/>
      <c r="AQ295" s="103">
        <v>43757</v>
      </c>
      <c r="AR295" s="118">
        <v>2.534576788570009E-3</v>
      </c>
      <c r="AS295" s="118">
        <v>4.6754966533358944E-3</v>
      </c>
      <c r="AT295" s="118">
        <v>2.730925364601925E-3</v>
      </c>
      <c r="AU295" s="118">
        <v>5.2696997443162858E-3</v>
      </c>
      <c r="AV295" s="118">
        <v>7.5232150133429602E-3</v>
      </c>
    </row>
    <row r="296" spans="2:48">
      <c r="B296" s="74">
        <v>43758</v>
      </c>
      <c r="C296" s="117">
        <v>0.1633021751814826</v>
      </c>
      <c r="D296" s="117">
        <v>3.1492623034823732E-2</v>
      </c>
      <c r="E296" s="117">
        <v>0.40778329475928388</v>
      </c>
      <c r="F296" s="117">
        <v>2.9883880190218991E-2</v>
      </c>
      <c r="G296" s="117">
        <v>2.789839699699383E-2</v>
      </c>
      <c r="H296" s="117">
        <v>1.891509450416946E-2</v>
      </c>
      <c r="I296" s="117">
        <v>1.836032170048732E-2</v>
      </c>
      <c r="J296" s="117">
        <v>0.13888856509787559</v>
      </c>
      <c r="K296" s="79">
        <v>0.83652435146533533</v>
      </c>
      <c r="L296" s="79">
        <v>1.7839570143355139</v>
      </c>
      <c r="M296" s="79">
        <f t="shared" si="13"/>
        <v>2.620481365800849</v>
      </c>
      <c r="N296" s="53"/>
      <c r="AQ296" s="103">
        <v>43758</v>
      </c>
      <c r="AR296" s="118">
        <v>3.5748476275894881E-3</v>
      </c>
      <c r="AS296" s="118">
        <v>5.0760670156710869E-3</v>
      </c>
      <c r="AT296" s="118">
        <v>2.7236267533938051E-3</v>
      </c>
      <c r="AU296" s="118">
        <v>5.5624919078238423E-3</v>
      </c>
      <c r="AV296" s="118">
        <v>7.9612953612580202E-3</v>
      </c>
    </row>
    <row r="297" spans="2:48">
      <c r="B297" s="74">
        <v>43759</v>
      </c>
      <c r="C297" s="117">
        <v>0.16341883117808001</v>
      </c>
      <c r="D297" s="117">
        <v>3.2058018503271571E-2</v>
      </c>
      <c r="E297" s="117">
        <v>0.45834681767361918</v>
      </c>
      <c r="F297" s="117">
        <v>3.5606375988862043E-2</v>
      </c>
      <c r="G297" s="117">
        <v>3.0092672173608431E-2</v>
      </c>
      <c r="H297" s="117">
        <v>1.8343307673351052E-2</v>
      </c>
      <c r="I297" s="117">
        <v>2.3144266686258779E-2</v>
      </c>
      <c r="J297" s="117">
        <v>0.1500073809964145</v>
      </c>
      <c r="K297" s="79">
        <v>0.91101767087346552</v>
      </c>
      <c r="L297" s="79">
        <v>1.6952711630963699</v>
      </c>
      <c r="M297" s="79">
        <f t="shared" si="13"/>
        <v>2.6062888339698356</v>
      </c>
      <c r="N297" s="53"/>
      <c r="AQ297" s="103">
        <v>43759</v>
      </c>
      <c r="AR297" s="118">
        <v>4.7164109814260566E-3</v>
      </c>
      <c r="AS297" s="118">
        <v>6.0951189383070224E-3</v>
      </c>
      <c r="AT297" s="118">
        <v>4.6349934754072028E-3</v>
      </c>
      <c r="AU297" s="118">
        <v>5.7474084276951751E-3</v>
      </c>
      <c r="AV297" s="118">
        <v>8.049672548320206E-3</v>
      </c>
    </row>
    <row r="298" spans="2:48">
      <c r="B298" s="74">
        <v>43760</v>
      </c>
      <c r="C298" s="117">
        <v>0.16245360632622</v>
      </c>
      <c r="D298" s="117">
        <v>3.0998541365931088E-2</v>
      </c>
      <c r="E298" s="117">
        <v>0.46751626943534919</v>
      </c>
      <c r="F298" s="117">
        <v>3.4226734928102617E-2</v>
      </c>
      <c r="G298" s="117">
        <v>2.8068540190887298E-2</v>
      </c>
      <c r="H298" s="117">
        <v>1.874301274868747E-2</v>
      </c>
      <c r="I298" s="117">
        <v>2.2385094670317289E-2</v>
      </c>
      <c r="J298" s="117">
        <v>0.14964213003640869</v>
      </c>
      <c r="K298" s="79">
        <v>0.91403392970190378</v>
      </c>
      <c r="L298" s="79">
        <v>1.660850575017502</v>
      </c>
      <c r="M298" s="79">
        <f t="shared" si="13"/>
        <v>2.5748845047194058</v>
      </c>
      <c r="N298" s="53"/>
      <c r="AQ298" s="103">
        <v>43760</v>
      </c>
      <c r="AR298" s="118">
        <v>4.5794371223033658E-3</v>
      </c>
      <c r="AS298" s="118">
        <v>5.6146289841578099E-3</v>
      </c>
      <c r="AT298" s="118">
        <v>4.8957789092677981E-3</v>
      </c>
      <c r="AU298" s="118">
        <v>5.5635801475246299E-3</v>
      </c>
      <c r="AV298" s="118">
        <v>7.5084548802808199E-3</v>
      </c>
    </row>
    <row r="299" spans="2:48">
      <c r="B299" s="74">
        <v>43761</v>
      </c>
      <c r="C299" s="117">
        <v>0.16322994190446141</v>
      </c>
      <c r="D299" s="117">
        <v>3.2236315558173849E-2</v>
      </c>
      <c r="E299" s="117">
        <v>0.47147546247685451</v>
      </c>
      <c r="F299" s="117">
        <v>3.5012120416163903E-2</v>
      </c>
      <c r="G299" s="117">
        <v>2.846299486788581E-2</v>
      </c>
      <c r="H299" s="117">
        <v>1.8873417801989052E-2</v>
      </c>
      <c r="I299" s="117">
        <v>2.2747467234786049E-2</v>
      </c>
      <c r="J299" s="117">
        <v>0.151556398439775</v>
      </c>
      <c r="K299" s="79">
        <v>0.92359411870008978</v>
      </c>
      <c r="L299" s="79">
        <v>1.6724272778740861</v>
      </c>
      <c r="M299" s="79">
        <f t="shared" si="13"/>
        <v>2.5960213965741756</v>
      </c>
      <c r="N299" s="53"/>
      <c r="AQ299" s="103">
        <v>43761</v>
      </c>
      <c r="AR299" s="118">
        <v>4.3712059590770404E-3</v>
      </c>
      <c r="AS299" s="118">
        <v>5.9729354734916569E-3</v>
      </c>
      <c r="AT299" s="118">
        <v>4.7567721865138749E-3</v>
      </c>
      <c r="AU299" s="118">
        <v>5.6293768770632972E-3</v>
      </c>
      <c r="AV299" s="118">
        <v>8.1578551045896706E-3</v>
      </c>
    </row>
    <row r="300" spans="2:48">
      <c r="B300" s="74">
        <v>43762</v>
      </c>
      <c r="C300" s="117">
        <v>0.16206065313833509</v>
      </c>
      <c r="D300" s="117">
        <v>3.2458706953455888E-2</v>
      </c>
      <c r="E300" s="117">
        <v>0.48330776852955631</v>
      </c>
      <c r="F300" s="117">
        <v>3.5903679805719922E-2</v>
      </c>
      <c r="G300" s="117">
        <v>2.925639258755014E-2</v>
      </c>
      <c r="H300" s="117">
        <v>1.8442422140677182E-2</v>
      </c>
      <c r="I300" s="117">
        <v>2.315868856005552E-2</v>
      </c>
      <c r="J300" s="117">
        <v>0.15530969882115231</v>
      </c>
      <c r="K300" s="79">
        <v>0.93989801053650268</v>
      </c>
      <c r="L300" s="79">
        <v>1.710449023856335</v>
      </c>
      <c r="M300" s="79">
        <f t="shared" si="13"/>
        <v>2.6503470343928379</v>
      </c>
      <c r="N300" s="53"/>
      <c r="AQ300" s="103">
        <v>43762</v>
      </c>
      <c r="AR300" s="118">
        <v>4.9372248069162027E-3</v>
      </c>
      <c r="AS300" s="118">
        <v>6.1975446348228776E-3</v>
      </c>
      <c r="AT300" s="118">
        <v>4.8327092443570443E-3</v>
      </c>
      <c r="AU300" s="118">
        <v>5.7538395085936474E-3</v>
      </c>
      <c r="AV300" s="118">
        <v>7.7981082013770043E-3</v>
      </c>
    </row>
    <row r="301" spans="2:48">
      <c r="B301" s="74">
        <v>43763</v>
      </c>
      <c r="C301" s="117">
        <v>0.1640557406460251</v>
      </c>
      <c r="D301" s="117">
        <v>3.2657341180986267E-2</v>
      </c>
      <c r="E301" s="117">
        <v>0.48277641797847282</v>
      </c>
      <c r="F301" s="117">
        <v>3.523290404966168E-2</v>
      </c>
      <c r="G301" s="117">
        <v>2.9683439272049479E-2</v>
      </c>
      <c r="H301" s="117">
        <v>1.8912974565564671E-2</v>
      </c>
      <c r="I301" s="117">
        <v>2.282530904771812E-2</v>
      </c>
      <c r="J301" s="117">
        <v>0.1544220281185478</v>
      </c>
      <c r="K301" s="79">
        <v>0.94056615485902573</v>
      </c>
      <c r="L301" s="79">
        <v>1.7513906485502371</v>
      </c>
      <c r="M301" s="79">
        <f t="shared" si="13"/>
        <v>2.6919568034092629</v>
      </c>
      <c r="N301" s="53"/>
      <c r="AQ301" s="103">
        <v>43763</v>
      </c>
      <c r="AR301" s="118">
        <v>4.6565379035421999E-3</v>
      </c>
      <c r="AS301" s="118">
        <v>6.4055760032834339E-3</v>
      </c>
      <c r="AT301" s="118">
        <v>4.9159412077292176E-3</v>
      </c>
      <c r="AU301" s="118">
        <v>4.3652842387405149E-3</v>
      </c>
      <c r="AV301" s="118">
        <v>8.49594041672707E-3</v>
      </c>
    </row>
    <row r="302" spans="2:48">
      <c r="B302" s="74">
        <v>43764</v>
      </c>
      <c r="C302" s="117">
        <v>0.15898460747813131</v>
      </c>
      <c r="D302" s="117">
        <v>3.2222089764438341E-2</v>
      </c>
      <c r="E302" s="117">
        <v>0.41740751512553242</v>
      </c>
      <c r="F302" s="117">
        <v>2.654392215157949E-2</v>
      </c>
      <c r="G302" s="117">
        <v>2.9515292910323721E-2</v>
      </c>
      <c r="H302" s="117">
        <v>1.8899558109483319E-2</v>
      </c>
      <c r="I302" s="117">
        <v>2.2074300295338509E-2</v>
      </c>
      <c r="J302" s="117">
        <v>0.13264421476304319</v>
      </c>
      <c r="K302" s="79">
        <v>0.83829150059787028</v>
      </c>
      <c r="L302" s="79">
        <v>1.7968981899311689</v>
      </c>
      <c r="M302" s="79">
        <f t="shared" si="13"/>
        <v>2.6351896905290393</v>
      </c>
      <c r="N302" s="53"/>
      <c r="AQ302" s="103">
        <v>43764</v>
      </c>
      <c r="AR302" s="118">
        <v>2.377127685631314E-3</v>
      </c>
      <c r="AS302" s="118">
        <v>4.7913875609756802E-3</v>
      </c>
      <c r="AT302" s="118">
        <v>2.915733324999825E-3</v>
      </c>
      <c r="AU302" s="118">
        <v>5.4243028794345796E-3</v>
      </c>
      <c r="AV302" s="118">
        <v>7.333049925658407E-3</v>
      </c>
    </row>
    <row r="303" spans="2:48">
      <c r="B303" s="74">
        <v>43765</v>
      </c>
      <c r="C303" s="117">
        <v>0.16138131960592919</v>
      </c>
      <c r="D303" s="117">
        <v>2.9916564775956739E-2</v>
      </c>
      <c r="E303" s="117">
        <v>0.40035109666947799</v>
      </c>
      <c r="F303" s="117">
        <v>2.919270304921822E-2</v>
      </c>
      <c r="G303" s="117">
        <v>2.732721231064713E-2</v>
      </c>
      <c r="H303" s="117">
        <v>1.88349651131141E-2</v>
      </c>
      <c r="I303" s="117">
        <v>1.9650507146983461E-2</v>
      </c>
      <c r="J303" s="117">
        <v>0.13920533512053171</v>
      </c>
      <c r="K303" s="79">
        <v>0.82585970379185858</v>
      </c>
      <c r="L303" s="79">
        <v>1.7191046199524209</v>
      </c>
      <c r="M303" s="79">
        <f t="shared" si="13"/>
        <v>2.5449643237442796</v>
      </c>
      <c r="N303" s="53"/>
      <c r="AQ303" s="103">
        <v>43765</v>
      </c>
      <c r="AR303" s="118">
        <v>3.4277383845263058E-3</v>
      </c>
      <c r="AS303" s="118">
        <v>4.837082595242243E-3</v>
      </c>
      <c r="AT303" s="118">
        <v>3.1006044027482899E-3</v>
      </c>
      <c r="AU303" s="118">
        <v>5.0470199526143084E-3</v>
      </c>
      <c r="AV303" s="118">
        <v>8.0345541327905244E-3</v>
      </c>
    </row>
    <row r="304" spans="2:48">
      <c r="B304" s="74">
        <v>43766</v>
      </c>
      <c r="C304" s="117">
        <v>0.16284505639344529</v>
      </c>
      <c r="D304" s="117">
        <v>3.1566418000467507E-2</v>
      </c>
      <c r="E304" s="117">
        <v>0.44321775717397582</v>
      </c>
      <c r="F304" s="117">
        <v>3.3231440595303273E-2</v>
      </c>
      <c r="G304" s="117">
        <v>2.8798767003728191E-2</v>
      </c>
      <c r="H304" s="117">
        <v>1.8595290088216969E-2</v>
      </c>
      <c r="I304" s="117">
        <v>2.2827627276136461E-2</v>
      </c>
      <c r="J304" s="117">
        <v>0.14980838443069919</v>
      </c>
      <c r="K304" s="79">
        <v>0.89089074096197185</v>
      </c>
      <c r="L304" s="79">
        <v>1.6218071989984719</v>
      </c>
      <c r="M304" s="79">
        <f t="shared" si="13"/>
        <v>2.5126979399604439</v>
      </c>
      <c r="N304" s="53"/>
      <c r="AQ304" s="103">
        <v>43766</v>
      </c>
      <c r="AR304" s="118">
        <v>4.5894737102347436E-3</v>
      </c>
      <c r="AS304" s="118">
        <v>5.4656385319650719E-3</v>
      </c>
      <c r="AT304" s="118">
        <v>4.4461885540841156E-3</v>
      </c>
      <c r="AU304" s="118">
        <v>5.7009728177584871E-3</v>
      </c>
      <c r="AV304" s="118">
        <v>7.5171132055920839E-3</v>
      </c>
    </row>
    <row r="305" spans="2:48">
      <c r="B305" s="74">
        <v>43767</v>
      </c>
      <c r="C305" s="117">
        <v>0.16317459480786409</v>
      </c>
      <c r="D305" s="117">
        <v>3.1568543912783652E-2</v>
      </c>
      <c r="E305" s="117">
        <v>0.43202719690079849</v>
      </c>
      <c r="F305" s="117">
        <v>3.1881505665236447E-2</v>
      </c>
      <c r="G305" s="117">
        <v>2.6726217619917308E-2</v>
      </c>
      <c r="H305" s="117">
        <v>1.8510831856761441E-2</v>
      </c>
      <c r="I305" s="117">
        <v>2.3743161821361179E-2</v>
      </c>
      <c r="J305" s="117">
        <v>0.14997998891498579</v>
      </c>
      <c r="K305" s="79">
        <v>0.87761204149970906</v>
      </c>
      <c r="L305" s="79">
        <v>1.5676999613520519</v>
      </c>
      <c r="M305" s="79">
        <f t="shared" si="13"/>
        <v>2.445312002851761</v>
      </c>
      <c r="N305" s="53"/>
      <c r="AQ305" s="103">
        <v>43767</v>
      </c>
      <c r="AR305" s="118">
        <v>4.4167345800070496E-3</v>
      </c>
      <c r="AS305" s="118">
        <v>5.510407562785812E-3</v>
      </c>
      <c r="AT305" s="118">
        <v>4.4478511268164021E-3</v>
      </c>
      <c r="AU305" s="118">
        <v>5.367740788681484E-3</v>
      </c>
      <c r="AV305" s="118">
        <v>6.7423970704656791E-3</v>
      </c>
    </row>
    <row r="306" spans="2:48">
      <c r="B306" s="74">
        <v>43768</v>
      </c>
      <c r="C306" s="117">
        <v>0.16298431707882671</v>
      </c>
      <c r="D306" s="117">
        <v>3.2187606971686877E-2</v>
      </c>
      <c r="E306" s="117">
        <v>0.43074738595294743</v>
      </c>
      <c r="F306" s="117">
        <v>3.2905131807233909E-2</v>
      </c>
      <c r="G306" s="117">
        <v>2.729836239530815E-2</v>
      </c>
      <c r="H306" s="117">
        <v>1.8667618087521608E-2</v>
      </c>
      <c r="I306" s="117">
        <v>2.3878313998832831E-2</v>
      </c>
      <c r="J306" s="117">
        <v>0.14847860914377689</v>
      </c>
      <c r="K306" s="79">
        <v>0.87714734543613448</v>
      </c>
      <c r="L306" s="79">
        <v>1.575505304293719</v>
      </c>
      <c r="M306" s="79">
        <f t="shared" si="13"/>
        <v>2.4526526497298535</v>
      </c>
      <c r="N306" s="53"/>
      <c r="AQ306" s="103">
        <v>43768</v>
      </c>
      <c r="AR306" s="118">
        <v>4.4182878456125322E-3</v>
      </c>
      <c r="AS306" s="118">
        <v>5.8575470715916669E-3</v>
      </c>
      <c r="AT306" s="118">
        <v>4.5548990765184394E-3</v>
      </c>
      <c r="AU306" s="118">
        <v>5.3925928568085337E-3</v>
      </c>
      <c r="AV306" s="118">
        <v>7.17766703453886E-3</v>
      </c>
    </row>
    <row r="307" spans="2:48">
      <c r="B307" s="74">
        <v>43769</v>
      </c>
      <c r="C307" s="117">
        <v>0.16205798561097531</v>
      </c>
      <c r="D307" s="117">
        <v>3.2231173245519801E-2</v>
      </c>
      <c r="E307" s="117">
        <v>0.42141749676176071</v>
      </c>
      <c r="F307" s="117">
        <v>3.3710192671575268E-2</v>
      </c>
      <c r="G307" s="117">
        <v>2.778667647092934E-2</v>
      </c>
      <c r="H307" s="117">
        <v>1.834571794040963E-2</v>
      </c>
      <c r="I307" s="117">
        <v>2.4404608370841432E-2</v>
      </c>
      <c r="J307" s="117">
        <v>0.15153578795095149</v>
      </c>
      <c r="K307" s="79">
        <v>0.87148963902296273</v>
      </c>
      <c r="L307" s="79">
        <v>1.609854615372768</v>
      </c>
      <c r="M307" s="79">
        <f t="shared" si="13"/>
        <v>2.4813442543957307</v>
      </c>
      <c r="N307" s="53"/>
      <c r="AQ307" s="103">
        <v>43769</v>
      </c>
      <c r="AR307" s="118">
        <v>4.4945218148010778E-3</v>
      </c>
      <c r="AS307" s="118">
        <v>5.7635425857468026E-3</v>
      </c>
      <c r="AT307" s="118">
        <v>4.4003302211588586E-3</v>
      </c>
      <c r="AU307" s="118">
        <v>5.7623010049902426E-3</v>
      </c>
      <c r="AV307" s="118">
        <v>7.6047704347101943E-3</v>
      </c>
    </row>
    <row r="308" spans="2:48">
      <c r="B308" s="74">
        <v>43770</v>
      </c>
      <c r="C308" s="117">
        <v>0.16059650875076381</v>
      </c>
      <c r="D308" s="117">
        <v>3.2482156988460187E-2</v>
      </c>
      <c r="E308" s="117">
        <v>0.43085387247488888</v>
      </c>
      <c r="F308" s="117">
        <v>3.0927379705367561E-2</v>
      </c>
      <c r="G308" s="117">
        <v>2.9564667878018511E-2</v>
      </c>
      <c r="H308" s="117">
        <v>1.8822399732345219E-2</v>
      </c>
      <c r="I308" s="117">
        <v>2.4286417324925948E-2</v>
      </c>
      <c r="J308" s="117">
        <v>0.14882500641997129</v>
      </c>
      <c r="K308" s="79">
        <v>0.8763584092747414</v>
      </c>
      <c r="L308" s="79">
        <v>1.6393926470222411</v>
      </c>
      <c r="M308" s="79">
        <f t="shared" si="13"/>
        <v>2.5157510562969825</v>
      </c>
      <c r="N308" s="53"/>
      <c r="AQ308" s="103">
        <v>43770</v>
      </c>
      <c r="AR308" s="118">
        <v>4.4491918478770124E-3</v>
      </c>
      <c r="AS308" s="118">
        <v>4.7185551413269798E-3</v>
      </c>
      <c r="AT308" s="118">
        <v>3.4191877488312702E-3</v>
      </c>
      <c r="AU308" s="118">
        <v>4.9723809263925714E-3</v>
      </c>
      <c r="AV308" s="118">
        <v>7.4660480857420466E-3</v>
      </c>
    </row>
    <row r="309" spans="2:48">
      <c r="B309" s="74">
        <v>43771</v>
      </c>
      <c r="C309" s="117">
        <v>0.16377395614764489</v>
      </c>
      <c r="D309" s="117">
        <v>3.2303409075333932E-2</v>
      </c>
      <c r="E309" s="117">
        <v>0.39688257623836398</v>
      </c>
      <c r="F309" s="117">
        <v>2.251472277060251E-2</v>
      </c>
      <c r="G309" s="117">
        <v>2.8370282493911211E-2</v>
      </c>
      <c r="H309" s="117">
        <v>1.893408185885205E-2</v>
      </c>
      <c r="I309" s="117">
        <v>2.201770950425291E-2</v>
      </c>
      <c r="J309" s="117">
        <v>0.12884527605017879</v>
      </c>
      <c r="K309" s="79">
        <v>0.81364201413914028</v>
      </c>
      <c r="L309" s="79">
        <v>1.6792779866808689</v>
      </c>
      <c r="M309" s="79">
        <f t="shared" si="13"/>
        <v>2.4929200008200092</v>
      </c>
      <c r="N309" s="53"/>
      <c r="AQ309" s="103">
        <v>43771</v>
      </c>
      <c r="AR309" s="118">
        <v>2.1055203931653259E-3</v>
      </c>
      <c r="AS309" s="118">
        <v>3.7484345966104882E-3</v>
      </c>
      <c r="AT309" s="118">
        <v>2.3276820801218529E-3</v>
      </c>
      <c r="AU309" s="118">
        <v>4.2250689421433419E-3</v>
      </c>
      <c r="AV309" s="118">
        <v>6.6768243028580594E-3</v>
      </c>
    </row>
    <row r="310" spans="2:48">
      <c r="B310" s="74">
        <v>43772</v>
      </c>
      <c r="C310" s="117">
        <v>0.16469598554231851</v>
      </c>
      <c r="D310" s="117">
        <v>3.1304796827936077E-2</v>
      </c>
      <c r="E310" s="117">
        <v>0.37166947959572161</v>
      </c>
      <c r="F310" s="117">
        <v>2.9256287666311151E-2</v>
      </c>
      <c r="G310" s="117">
        <v>2.7407004615806391E-2</v>
      </c>
      <c r="H310" s="117">
        <v>1.8544386708742741E-2</v>
      </c>
      <c r="I310" s="117">
        <v>1.91241186698713E-2</v>
      </c>
      <c r="J310" s="117">
        <v>0.1360043744727796</v>
      </c>
      <c r="K310" s="79">
        <v>0.79800643409948724</v>
      </c>
      <c r="L310" s="79">
        <v>1.6870742561245491</v>
      </c>
      <c r="M310" s="79">
        <f t="shared" si="13"/>
        <v>2.4850806902240361</v>
      </c>
      <c r="N310" s="53"/>
      <c r="AQ310" s="103">
        <v>43772</v>
      </c>
      <c r="AR310" s="118">
        <v>3.3751651153637288E-3</v>
      </c>
      <c r="AS310" s="118">
        <v>4.9700171567085656E-3</v>
      </c>
      <c r="AT310" s="118">
        <v>3.0361748376400632E-3</v>
      </c>
      <c r="AU310" s="118">
        <v>5.1397078419044024E-3</v>
      </c>
      <c r="AV310" s="118">
        <v>7.92664333799252E-3</v>
      </c>
    </row>
    <row r="311" spans="2:48">
      <c r="B311" s="74">
        <v>43773</v>
      </c>
      <c r="C311" s="117">
        <v>0.16130692053075299</v>
      </c>
      <c r="D311" s="117">
        <v>3.2021194727134078E-2</v>
      </c>
      <c r="E311" s="117">
        <v>0.45416599278451958</v>
      </c>
      <c r="F311" s="117">
        <v>3.4542095660190737E-2</v>
      </c>
      <c r="G311" s="117">
        <v>2.9248354697036519E-2</v>
      </c>
      <c r="H311" s="117">
        <v>1.892678021731448E-2</v>
      </c>
      <c r="I311" s="117">
        <v>2.358851221106022E-2</v>
      </c>
      <c r="J311" s="117">
        <v>0.14944471127336259</v>
      </c>
      <c r="K311" s="79">
        <v>0.90324456210137127</v>
      </c>
      <c r="L311" s="79">
        <v>1.6161548062790581</v>
      </c>
      <c r="M311" s="79">
        <f t="shared" si="13"/>
        <v>2.5193993683804292</v>
      </c>
      <c r="N311" s="53"/>
      <c r="AQ311" s="103">
        <v>43773</v>
      </c>
      <c r="AR311" s="118">
        <v>4.5278774980146864E-3</v>
      </c>
      <c r="AS311" s="118">
        <v>6.108970568341158E-3</v>
      </c>
      <c r="AT311" s="118">
        <v>4.4633537716435483E-3</v>
      </c>
      <c r="AU311" s="118">
        <v>5.8875767731229123E-3</v>
      </c>
      <c r="AV311" s="118">
        <v>7.6340502680462916E-3</v>
      </c>
    </row>
    <row r="312" spans="2:48">
      <c r="B312" s="74">
        <v>43774</v>
      </c>
      <c r="C312" s="117">
        <v>0.1619242602482944</v>
      </c>
      <c r="D312" s="117">
        <v>3.1418639390049533E-2</v>
      </c>
      <c r="E312" s="117">
        <v>0.44596218668814819</v>
      </c>
      <c r="F312" s="117">
        <v>3.2259577605305699E-2</v>
      </c>
      <c r="G312" s="117">
        <v>2.7264160646187901E-2</v>
      </c>
      <c r="H312" s="117">
        <v>1.8432844597761219E-2</v>
      </c>
      <c r="I312" s="117">
        <v>2.3298828573528541E-2</v>
      </c>
      <c r="J312" s="117">
        <v>0.14889412770997029</v>
      </c>
      <c r="K312" s="79">
        <v>0.88945462545924581</v>
      </c>
      <c r="L312" s="79">
        <v>1.537742666553763</v>
      </c>
      <c r="M312" s="79">
        <f t="shared" si="13"/>
        <v>2.4271972920130089</v>
      </c>
      <c r="N312" s="53"/>
      <c r="AQ312" s="103">
        <v>43774</v>
      </c>
      <c r="AR312" s="118">
        <v>4.1465832394860496E-3</v>
      </c>
      <c r="AS312" s="118">
        <v>5.6926952926662422E-3</v>
      </c>
      <c r="AT312" s="118">
        <v>4.7114901827748261E-3</v>
      </c>
      <c r="AU312" s="118">
        <v>5.2259666469941209E-3</v>
      </c>
      <c r="AV312" s="118">
        <v>6.8379142350436786E-3</v>
      </c>
    </row>
    <row r="313" spans="2:48">
      <c r="B313" s="74">
        <v>43775</v>
      </c>
      <c r="C313" s="117">
        <v>0.162526543345696</v>
      </c>
      <c r="D313" s="117">
        <v>3.22301967481812E-2</v>
      </c>
      <c r="E313" s="117">
        <v>0.45117518213464192</v>
      </c>
      <c r="F313" s="117">
        <v>3.3049789456532787E-2</v>
      </c>
      <c r="G313" s="117">
        <v>2.7501255280900229E-2</v>
      </c>
      <c r="H313" s="117">
        <v>1.857192036714593E-2</v>
      </c>
      <c r="I313" s="117">
        <v>2.3937649273051122E-2</v>
      </c>
      <c r="J313" s="117">
        <v>0.15010432828521181</v>
      </c>
      <c r="K313" s="79">
        <v>0.89909686489136098</v>
      </c>
      <c r="L313" s="79">
        <v>1.5275577956163839</v>
      </c>
      <c r="M313" s="79">
        <f t="shared" si="13"/>
        <v>2.426654660507745</v>
      </c>
      <c r="N313" s="53"/>
      <c r="AQ313" s="103">
        <v>43775</v>
      </c>
      <c r="AR313" s="118">
        <v>4.2579698932120619E-3</v>
      </c>
      <c r="AS313" s="118">
        <v>5.8968529239463484E-3</v>
      </c>
      <c r="AT313" s="118">
        <v>4.6311459099735329E-3</v>
      </c>
      <c r="AU313" s="118">
        <v>5.2261247891848481E-3</v>
      </c>
      <c r="AV313" s="118">
        <v>7.2304467071940184E-3</v>
      </c>
    </row>
    <row r="314" spans="2:48">
      <c r="B314" s="74">
        <v>43776</v>
      </c>
      <c r="C314" s="117">
        <v>0.16207742789766599</v>
      </c>
      <c r="D314" s="117">
        <v>3.2395544051206447E-2</v>
      </c>
      <c r="E314" s="117">
        <v>0.47026001318873961</v>
      </c>
      <c r="F314" s="117">
        <v>3.2165435817665428E-2</v>
      </c>
      <c r="G314" s="117">
        <v>2.7662780686779489E-2</v>
      </c>
      <c r="H314" s="117">
        <v>1.8536802584722709E-2</v>
      </c>
      <c r="I314" s="117">
        <v>2.3646051129384799E-2</v>
      </c>
      <c r="J314" s="117">
        <v>0.151804407729037</v>
      </c>
      <c r="K314" s="79">
        <v>0.91854846308520144</v>
      </c>
      <c r="L314" s="79">
        <v>1.5545849200016619</v>
      </c>
      <c r="M314" s="79">
        <f t="shared" si="13"/>
        <v>2.4731333830868634</v>
      </c>
      <c r="N314" s="53"/>
      <c r="AQ314" s="103">
        <v>43776</v>
      </c>
      <c r="AR314" s="118">
        <v>4.4533925700183689E-3</v>
      </c>
      <c r="AS314" s="118">
        <v>5.9108121652759627E-3</v>
      </c>
      <c r="AT314" s="118">
        <v>3.2251828398480961E-3</v>
      </c>
      <c r="AU314" s="118">
        <v>5.4482552606221323E-3</v>
      </c>
      <c r="AV314" s="118">
        <v>7.2399940563523642E-3</v>
      </c>
    </row>
    <row r="315" spans="2:48">
      <c r="B315" s="74">
        <v>43777</v>
      </c>
      <c r="C315" s="117">
        <v>0.1606310067010541</v>
      </c>
      <c r="D315" s="117">
        <v>3.2675728829844659E-2</v>
      </c>
      <c r="E315" s="117">
        <v>0.485540998130784</v>
      </c>
      <c r="F315" s="117">
        <v>3.3502814144031813E-2</v>
      </c>
      <c r="G315" s="117">
        <v>2.919991819521247E-2</v>
      </c>
      <c r="H315" s="117">
        <v>1.89112005167737E-2</v>
      </c>
      <c r="I315" s="117">
        <v>2.4463374098159529E-2</v>
      </c>
      <c r="J315" s="117">
        <v>0.15160319197410849</v>
      </c>
      <c r="K315" s="79">
        <v>0.93652823258996887</v>
      </c>
      <c r="L315" s="79">
        <v>1.6048632572894319</v>
      </c>
      <c r="M315" s="79">
        <f t="shared" si="13"/>
        <v>2.541391489879401</v>
      </c>
      <c r="N315" s="53"/>
      <c r="AQ315" s="103">
        <v>43777</v>
      </c>
      <c r="AR315" s="118">
        <v>4.6768023862242712E-3</v>
      </c>
      <c r="AS315" s="118">
        <v>6.0616221464843741E-3</v>
      </c>
      <c r="AT315" s="118">
        <v>2.9125683996391008E-3</v>
      </c>
      <c r="AU315" s="118">
        <v>5.7247437953713218E-3</v>
      </c>
      <c r="AV315" s="118">
        <v>8.0057336059342604E-3</v>
      </c>
    </row>
    <row r="316" spans="2:48">
      <c r="B316" s="74">
        <v>43778</v>
      </c>
      <c r="C316" s="117">
        <v>0.1615625314020662</v>
      </c>
      <c r="D316" s="117">
        <v>3.0051171637873859E-2</v>
      </c>
      <c r="E316" s="117">
        <v>0.42407989674714242</v>
      </c>
      <c r="F316" s="117">
        <v>2.1973667255200349E-2</v>
      </c>
      <c r="G316" s="117">
        <v>2.7874493248035169E-2</v>
      </c>
      <c r="H316" s="117">
        <v>1.8798603637399429E-2</v>
      </c>
      <c r="I316" s="117">
        <v>2.330013299880241E-2</v>
      </c>
      <c r="J316" s="117">
        <v>0.12935323470960461</v>
      </c>
      <c r="K316" s="79">
        <v>0.83699373163612412</v>
      </c>
      <c r="L316" s="79">
        <v>1.622085665169384</v>
      </c>
      <c r="M316" s="79">
        <f t="shared" si="13"/>
        <v>2.459079396805508</v>
      </c>
      <c r="N316" s="53"/>
      <c r="AQ316" s="103">
        <v>43778</v>
      </c>
      <c r="AR316" s="118">
        <v>1.9942641898212411E-3</v>
      </c>
      <c r="AS316" s="118">
        <v>3.095243632864563E-3</v>
      </c>
      <c r="AT316" s="118">
        <v>2.2681625689562729E-3</v>
      </c>
      <c r="AU316" s="118">
        <v>4.2298650570795002E-3</v>
      </c>
      <c r="AV316" s="118">
        <v>6.9253495778088328E-3</v>
      </c>
    </row>
    <row r="317" spans="2:48">
      <c r="B317" s="74">
        <v>43779</v>
      </c>
      <c r="C317" s="117">
        <v>0.16237516867142149</v>
      </c>
      <c r="D317" s="117">
        <v>3.1640559259185262E-2</v>
      </c>
      <c r="E317" s="117">
        <v>0.39559296246460468</v>
      </c>
      <c r="F317" s="117">
        <v>2.7720064056609608E-2</v>
      </c>
      <c r="G317" s="117">
        <v>2.7269140493711298E-2</v>
      </c>
      <c r="H317" s="117">
        <v>1.8527332276924661E-2</v>
      </c>
      <c r="I317" s="117">
        <v>2.0458082851656539E-2</v>
      </c>
      <c r="J317" s="117">
        <v>0.13678295709869009</v>
      </c>
      <c r="K317" s="79">
        <v>0.82036626717280359</v>
      </c>
      <c r="L317" s="79">
        <v>1.650491077309024</v>
      </c>
      <c r="M317" s="79">
        <f t="shared" si="13"/>
        <v>2.4708573444818276</v>
      </c>
      <c r="N317" s="53"/>
      <c r="AQ317" s="103">
        <v>43779</v>
      </c>
      <c r="AR317" s="118">
        <v>3.4815112420078982E-3</v>
      </c>
      <c r="AS317" s="118">
        <v>4.174813054118656E-3</v>
      </c>
      <c r="AT317" s="118">
        <v>2.8652068072042101E-3</v>
      </c>
      <c r="AU317" s="118">
        <v>5.0136604439298084E-3</v>
      </c>
      <c r="AV317" s="118">
        <v>7.4850416054843341E-3</v>
      </c>
    </row>
    <row r="318" spans="2:48">
      <c r="B318" s="74">
        <v>43780</v>
      </c>
      <c r="C318" s="117">
        <v>0.16107883293989</v>
      </c>
      <c r="D318" s="117">
        <v>3.2209487342285348E-2</v>
      </c>
      <c r="E318" s="117">
        <v>0.43496108166157171</v>
      </c>
      <c r="F318" s="117">
        <v>3.2894845010231231E-2</v>
      </c>
      <c r="G318" s="117">
        <v>2.8833868092726499E-2</v>
      </c>
      <c r="H318" s="117">
        <v>1.8398199442310852E-2</v>
      </c>
      <c r="I318" s="117">
        <v>2.3523417760913181E-2</v>
      </c>
      <c r="J318" s="117">
        <v>0.14738215656054909</v>
      </c>
      <c r="K318" s="79">
        <v>0.87928188881047764</v>
      </c>
      <c r="L318" s="79">
        <v>1.586409705340625</v>
      </c>
      <c r="M318" s="79">
        <f t="shared" si="13"/>
        <v>2.4656915941511026</v>
      </c>
      <c r="N318" s="53"/>
      <c r="AQ318" s="103">
        <v>43780</v>
      </c>
      <c r="AR318" s="118">
        <v>4.4390069382324853E-3</v>
      </c>
      <c r="AS318" s="118">
        <v>4.8417823508964701E-3</v>
      </c>
      <c r="AT318" s="118">
        <v>4.3971457698332829E-3</v>
      </c>
      <c r="AU318" s="118">
        <v>5.6479988786320937E-3</v>
      </c>
      <c r="AV318" s="118">
        <v>7.8835878483705674E-3</v>
      </c>
    </row>
    <row r="319" spans="2:48">
      <c r="B319" s="74">
        <v>43781</v>
      </c>
      <c r="C319" s="117">
        <v>0.16111703688128889</v>
      </c>
      <c r="D319" s="117">
        <v>3.1644767767241178E-2</v>
      </c>
      <c r="E319" s="117">
        <v>0.45083097328761251</v>
      </c>
      <c r="F319" s="117">
        <v>3.1160571746619421E-2</v>
      </c>
      <c r="G319" s="117">
        <v>2.6820746541811179E-2</v>
      </c>
      <c r="H319" s="117">
        <v>1.8640921728602169E-2</v>
      </c>
      <c r="I319" s="117">
        <v>2.3794374402609609E-2</v>
      </c>
      <c r="J319" s="117">
        <v>0.14615100609310691</v>
      </c>
      <c r="K319" s="79">
        <v>0.89016039844889205</v>
      </c>
      <c r="L319" s="79">
        <v>1.4938360297862361</v>
      </c>
      <c r="M319" s="79">
        <f t="shared" si="13"/>
        <v>2.383996428235128</v>
      </c>
      <c r="N319" s="53"/>
      <c r="AQ319" s="103">
        <v>43781</v>
      </c>
      <c r="AR319" s="118">
        <v>3.9855636425496282E-3</v>
      </c>
      <c r="AS319" s="118">
        <v>5.5784266809168767E-3</v>
      </c>
      <c r="AT319" s="118">
        <v>4.471773130050951E-3</v>
      </c>
      <c r="AU319" s="118">
        <v>4.9806883866972016E-3</v>
      </c>
      <c r="AV319" s="118">
        <v>6.5644745024569578E-3</v>
      </c>
    </row>
    <row r="320" spans="2:48">
      <c r="B320" s="74">
        <v>43782</v>
      </c>
      <c r="C320" s="117">
        <v>0.16302395842009029</v>
      </c>
      <c r="D320" s="117">
        <v>3.2548766591628482E-2</v>
      </c>
      <c r="E320" s="117">
        <v>0.46059752568943979</v>
      </c>
      <c r="F320" s="117">
        <v>3.2396178698763628E-2</v>
      </c>
      <c r="G320" s="117">
        <v>2.670184124458163E-2</v>
      </c>
      <c r="H320" s="117">
        <v>1.8361975843020361E-2</v>
      </c>
      <c r="I320" s="117">
        <v>2.3973948469850421E-2</v>
      </c>
      <c r="J320" s="117">
        <v>0.14850733672818339</v>
      </c>
      <c r="K320" s="79">
        <v>0.90611153168555802</v>
      </c>
      <c r="L320" s="79">
        <v>1.510974048053783</v>
      </c>
      <c r="M320" s="79">
        <f t="shared" si="13"/>
        <v>2.4170855797393411</v>
      </c>
      <c r="N320" s="53"/>
      <c r="AQ320" s="103">
        <v>43782</v>
      </c>
      <c r="AR320" s="118">
        <v>4.2270305776139876E-3</v>
      </c>
      <c r="AS320" s="118">
        <v>5.7350116877630079E-3</v>
      </c>
      <c r="AT320" s="118">
        <v>4.6901916652644319E-3</v>
      </c>
      <c r="AU320" s="118">
        <v>5.0951507453197726E-3</v>
      </c>
      <c r="AV320" s="118">
        <v>7.0159183722045123E-3</v>
      </c>
    </row>
    <row r="321" spans="2:48">
      <c r="B321" s="74">
        <v>43783</v>
      </c>
      <c r="C321" s="117">
        <v>0.162248577731469</v>
      </c>
      <c r="D321" s="117">
        <v>3.2233185948252072E-2</v>
      </c>
      <c r="E321" s="117">
        <v>0.47407514540910622</v>
      </c>
      <c r="F321" s="117">
        <v>3.378771243350661E-2</v>
      </c>
      <c r="G321" s="117">
        <v>2.7334802818266949E-2</v>
      </c>
      <c r="H321" s="117">
        <v>1.8498140512790001E-2</v>
      </c>
      <c r="I321" s="117">
        <v>2.4104770517498271E-2</v>
      </c>
      <c r="J321" s="117">
        <v>0.15213476687566529</v>
      </c>
      <c r="K321" s="79">
        <v>0.92441710224655416</v>
      </c>
      <c r="L321" s="79">
        <v>1.5567854342344509</v>
      </c>
      <c r="M321" s="79">
        <f t="shared" si="13"/>
        <v>2.4812025364810051</v>
      </c>
      <c r="N321" s="53"/>
      <c r="AQ321" s="103">
        <v>43783</v>
      </c>
      <c r="AR321" s="118">
        <v>4.4422045842181122E-3</v>
      </c>
      <c r="AS321" s="118">
        <v>5.6593557568646773E-3</v>
      </c>
      <c r="AT321" s="118">
        <v>4.7277565144277023E-3</v>
      </c>
      <c r="AU321" s="118">
        <v>5.5915981309409661E-3</v>
      </c>
      <c r="AV321" s="118">
        <v>7.3973507135483684E-3</v>
      </c>
    </row>
    <row r="322" spans="2:48">
      <c r="B322" s="74">
        <v>43784</v>
      </c>
      <c r="C322" s="117">
        <v>0.16108237490999511</v>
      </c>
      <c r="D322" s="117">
        <v>3.2575013605730063E-2</v>
      </c>
      <c r="E322" s="117">
        <v>0.48725639879944233</v>
      </c>
      <c r="F322" s="117">
        <v>3.4589981777659873E-2</v>
      </c>
      <c r="G322" s="117">
        <v>2.961922272519521E-2</v>
      </c>
      <c r="H322" s="117">
        <v>1.809405250076403E-2</v>
      </c>
      <c r="I322" s="117">
        <v>2.3808315005584269E-2</v>
      </c>
      <c r="J322" s="117">
        <v>0.15361480363703511</v>
      </c>
      <c r="K322" s="79">
        <v>0.94064016296140585</v>
      </c>
      <c r="L322" s="79">
        <v>1.6325249158669</v>
      </c>
      <c r="M322" s="79">
        <f t="shared" si="13"/>
        <v>2.573165078828306</v>
      </c>
      <c r="N322" s="53"/>
      <c r="AQ322" s="103">
        <v>43784</v>
      </c>
      <c r="AR322" s="118">
        <v>4.5054024665651584E-3</v>
      </c>
      <c r="AS322" s="118">
        <v>5.887064566060864E-3</v>
      </c>
      <c r="AT322" s="118">
        <v>4.3734461117599073E-3</v>
      </c>
      <c r="AU322" s="118">
        <v>5.7323944912330994E-3</v>
      </c>
      <c r="AV322" s="118">
        <v>8.0042275666432766E-3</v>
      </c>
    </row>
    <row r="323" spans="2:48">
      <c r="B323" s="74">
        <v>43785</v>
      </c>
      <c r="C323" s="117">
        <v>0.16175835779698791</v>
      </c>
      <c r="D323" s="117">
        <v>3.2102929482414742E-2</v>
      </c>
      <c r="E323" s="117">
        <v>0.41745419989625021</v>
      </c>
      <c r="F323" s="117">
        <v>2.222568912007079E-2</v>
      </c>
      <c r="G323" s="117">
        <v>2.7421455928500382E-2</v>
      </c>
      <c r="H323" s="117">
        <v>1.858675170554179E-2</v>
      </c>
      <c r="I323" s="117">
        <v>1.881785427836544E-2</v>
      </c>
      <c r="J323" s="117">
        <v>0.13202493778296559</v>
      </c>
      <c r="K323" s="79">
        <v>0.83039217599109649</v>
      </c>
      <c r="L323" s="79">
        <v>1.6317111129876161</v>
      </c>
      <c r="M323" s="79">
        <f t="shared" si="13"/>
        <v>2.4621032889787124</v>
      </c>
      <c r="N323" s="53"/>
      <c r="AQ323" s="103">
        <v>43785</v>
      </c>
      <c r="AR323" s="118">
        <v>2.112434433448327E-3</v>
      </c>
      <c r="AS323" s="118">
        <v>3.0708553265257101E-3</v>
      </c>
      <c r="AT323" s="118">
        <v>2.292792557611317E-3</v>
      </c>
      <c r="AU323" s="118">
        <v>4.2967523898977617E-3</v>
      </c>
      <c r="AV323" s="118">
        <v>6.9840324473883714E-3</v>
      </c>
    </row>
    <row r="324" spans="2:48">
      <c r="B324" s="74">
        <v>43786</v>
      </c>
      <c r="C324" s="117">
        <v>0.1587230020049554</v>
      </c>
      <c r="D324" s="117">
        <v>3.1808361322982558E-2</v>
      </c>
      <c r="E324" s="117">
        <v>0.39183554720694569</v>
      </c>
      <c r="F324" s="117">
        <v>2.80071523666135E-2</v>
      </c>
      <c r="G324" s="117">
        <v>2.7381391545954679E-2</v>
      </c>
      <c r="H324" s="117">
        <v>1.8731129881914839E-2</v>
      </c>
      <c r="I324" s="117">
        <v>1.9698045957933182E-2</v>
      </c>
      <c r="J324" s="117">
        <v>0.1384954970929651</v>
      </c>
      <c r="K324" s="79">
        <v>0.8146801273802653</v>
      </c>
      <c r="L324" s="79">
        <v>1.648137263549688</v>
      </c>
      <c r="M324" s="79">
        <f t="shared" ref="M324:M368" si="14">SUM(K324:L324)</f>
        <v>2.4628173909299536</v>
      </c>
      <c r="N324" s="53"/>
      <c r="AQ324" s="103">
        <v>43786</v>
      </c>
      <c r="AR324" s="118">
        <v>3.284547910109487E-3</v>
      </c>
      <c r="AS324" s="118">
        <v>4.4491261355934951E-3</v>
      </c>
      <c r="AT324" s="118">
        <v>2.9118613351974908E-3</v>
      </c>
      <c r="AU324" s="118">
        <v>5.0437377304126101E-3</v>
      </c>
      <c r="AV324" s="118">
        <v>7.5770402513790783E-3</v>
      </c>
    </row>
    <row r="325" spans="2:48">
      <c r="B325" s="74">
        <v>43787</v>
      </c>
      <c r="C325" s="117">
        <v>0.16026178765476509</v>
      </c>
      <c r="D325" s="117">
        <v>3.2191179538288067E-2</v>
      </c>
      <c r="E325" s="117">
        <v>0.44819176848744441</v>
      </c>
      <c r="F325" s="117">
        <v>3.3711892674228139E-2</v>
      </c>
      <c r="G325" s="117">
        <v>2.8623881401814998E-2</v>
      </c>
      <c r="H325" s="117">
        <v>1.8485606950395941E-2</v>
      </c>
      <c r="I325" s="117">
        <v>2.3020399899256559E-2</v>
      </c>
      <c r="J325" s="117">
        <v>0.14927881913784161</v>
      </c>
      <c r="K325" s="79">
        <v>0.89376533574403494</v>
      </c>
      <c r="L325" s="79">
        <v>1.5758931942316849</v>
      </c>
      <c r="M325" s="79">
        <f t="shared" si="14"/>
        <v>2.4696585299757201</v>
      </c>
      <c r="N325" s="53"/>
      <c r="AQ325" s="103">
        <v>43787</v>
      </c>
      <c r="AR325" s="118">
        <v>4.5012007455557832E-3</v>
      </c>
      <c r="AS325" s="118">
        <v>5.8373371902059662E-3</v>
      </c>
      <c r="AT325" s="118">
        <v>4.3883254617943937E-3</v>
      </c>
      <c r="AU325" s="118">
        <v>5.679553486512663E-3</v>
      </c>
      <c r="AV325" s="118">
        <v>7.6907442047894009E-3</v>
      </c>
    </row>
    <row r="326" spans="2:48">
      <c r="B326" s="74">
        <v>43788</v>
      </c>
      <c r="C326" s="117">
        <v>0.15976028317328969</v>
      </c>
      <c r="D326" s="117">
        <v>3.1511379902962162E-2</v>
      </c>
      <c r="E326" s="117">
        <v>0.46762727269361448</v>
      </c>
      <c r="F326" s="117">
        <v>3.1563390381902597E-2</v>
      </c>
      <c r="G326" s="117">
        <v>2.704583130749633E-2</v>
      </c>
      <c r="H326" s="117">
        <v>1.8451290216440468E-2</v>
      </c>
      <c r="I326" s="117">
        <v>2.1997890681270629E-2</v>
      </c>
      <c r="J326" s="117">
        <v>0.14907674431939499</v>
      </c>
      <c r="K326" s="79">
        <v>0.90703408267637153</v>
      </c>
      <c r="L326" s="79">
        <v>1.4947285250794751</v>
      </c>
      <c r="M326" s="79">
        <f t="shared" si="14"/>
        <v>2.4017626077558467</v>
      </c>
      <c r="N326" s="53"/>
      <c r="AQ326" s="103">
        <v>43788</v>
      </c>
      <c r="AR326" s="118">
        <v>4.0992505568534102E-3</v>
      </c>
      <c r="AS326" s="118">
        <v>5.6790550979696009E-3</v>
      </c>
      <c r="AT326" s="118">
        <v>4.5382271524487504E-3</v>
      </c>
      <c r="AU326" s="118">
        <v>4.8828732649042637E-3</v>
      </c>
      <c r="AV326" s="118">
        <v>6.7433457525216999E-3</v>
      </c>
    </row>
    <row r="327" spans="2:48">
      <c r="B327" s="74">
        <v>43789</v>
      </c>
      <c r="C327" s="117">
        <v>0.15998082741309291</v>
      </c>
      <c r="D327" s="117">
        <v>3.2173689558031092E-2</v>
      </c>
      <c r="E327" s="117">
        <v>0.46893551338953088</v>
      </c>
      <c r="F327" s="117">
        <v>3.2476034486482799E-2</v>
      </c>
      <c r="G327" s="117">
        <v>2.765960895938142E-2</v>
      </c>
      <c r="H327" s="117">
        <v>1.8400026831132128E-2</v>
      </c>
      <c r="I327" s="117">
        <v>2.3455959547774761E-2</v>
      </c>
      <c r="J327" s="117">
        <v>0.15018145097830679</v>
      </c>
      <c r="K327" s="79">
        <v>0.91326311116373349</v>
      </c>
      <c r="L327" s="79">
        <v>1.5160896217766071</v>
      </c>
      <c r="M327" s="79">
        <f t="shared" si="14"/>
        <v>2.4293527329403406</v>
      </c>
      <c r="N327" s="53"/>
      <c r="AQ327" s="103">
        <v>43789</v>
      </c>
      <c r="AR327" s="118">
        <v>4.2028017934283316E-3</v>
      </c>
      <c r="AS327" s="118">
        <v>5.8144895945118841E-3</v>
      </c>
      <c r="AT327" s="118">
        <v>4.5465937127257914E-3</v>
      </c>
      <c r="AU327" s="118">
        <v>5.1440686558027662E-3</v>
      </c>
      <c r="AV327" s="118">
        <v>7.1334614195342613E-3</v>
      </c>
    </row>
    <row r="328" spans="2:48">
      <c r="B328" s="74">
        <v>43790</v>
      </c>
      <c r="C328" s="117">
        <v>0.16098771587017671</v>
      </c>
      <c r="D328" s="117">
        <v>3.2351609730555932E-2</v>
      </c>
      <c r="E328" s="117">
        <v>0.4816558172410656</v>
      </c>
      <c r="F328" s="117">
        <v>3.3705446137623489E-2</v>
      </c>
      <c r="G328" s="117">
        <v>2.7750418076732029E-2</v>
      </c>
      <c r="H328" s="117">
        <v>1.8215558737937971E-2</v>
      </c>
      <c r="I328" s="117">
        <v>2.3331763200111901E-2</v>
      </c>
      <c r="J328" s="117">
        <v>0.15095056575478721</v>
      </c>
      <c r="K328" s="79">
        <v>0.92894889474899112</v>
      </c>
      <c r="L328" s="79">
        <v>1.5635600034010799</v>
      </c>
      <c r="M328" s="79">
        <f t="shared" si="14"/>
        <v>2.4925088981500712</v>
      </c>
      <c r="N328" s="53"/>
      <c r="AQ328" s="103">
        <v>43790</v>
      </c>
      <c r="AR328" s="118">
        <v>4.3975607170827916E-3</v>
      </c>
      <c r="AS328" s="118">
        <v>5.7407461250615372E-3</v>
      </c>
      <c r="AT328" s="118">
        <v>4.6551376464694103E-3</v>
      </c>
      <c r="AU328" s="118">
        <v>5.5209405285697524E-3</v>
      </c>
      <c r="AV328" s="118">
        <v>7.4660312988996816E-3</v>
      </c>
    </row>
    <row r="329" spans="2:48">
      <c r="B329" s="74">
        <v>43791</v>
      </c>
      <c r="C329" s="117">
        <v>0.16113794614811969</v>
      </c>
      <c r="D329" s="117">
        <v>3.2768723020683239E-2</v>
      </c>
      <c r="E329" s="117">
        <v>0.49905373650753831</v>
      </c>
      <c r="F329" s="117">
        <v>3.5161202179408983E-2</v>
      </c>
      <c r="G329" s="117">
        <v>2.966818908281495E-2</v>
      </c>
      <c r="H329" s="117">
        <v>1.867775684170362E-2</v>
      </c>
      <c r="I329" s="117">
        <v>2.347513138497747E-2</v>
      </c>
      <c r="J329" s="117">
        <v>0.15174246378160031</v>
      </c>
      <c r="K329" s="79">
        <v>0.95168514894684664</v>
      </c>
      <c r="L329" s="79">
        <v>1.6206173207317851</v>
      </c>
      <c r="M329" s="79">
        <f t="shared" si="14"/>
        <v>2.5723024696786316</v>
      </c>
      <c r="N329" s="53"/>
      <c r="AQ329" s="103">
        <v>43791</v>
      </c>
      <c r="AR329" s="118">
        <v>4.4971858508920911E-3</v>
      </c>
      <c r="AS329" s="118">
        <v>6.0751021527350787E-3</v>
      </c>
      <c r="AT329" s="118">
        <v>4.6101417152424606E-3</v>
      </c>
      <c r="AU329" s="118">
        <v>5.8412030144835928E-3</v>
      </c>
      <c r="AV329" s="118">
        <v>8.1016072999233087E-3</v>
      </c>
    </row>
    <row r="330" spans="2:48">
      <c r="B330" s="74">
        <v>43792</v>
      </c>
      <c r="C330" s="117">
        <v>0.16121617524589529</v>
      </c>
      <c r="D330" s="117">
        <v>3.2022723396046657E-2</v>
      </c>
      <c r="E330" s="117">
        <v>0.45583756154000088</v>
      </c>
      <c r="F330" s="117">
        <v>2.2346223314748601E-2</v>
      </c>
      <c r="G330" s="117">
        <v>2.7499870460642221E-2</v>
      </c>
      <c r="H330" s="117">
        <v>1.8629669774712199E-2</v>
      </c>
      <c r="I330" s="117">
        <v>2.285867664741878E-2</v>
      </c>
      <c r="J330" s="117">
        <v>0.13164729133084141</v>
      </c>
      <c r="K330" s="79">
        <v>0.87205819171030596</v>
      </c>
      <c r="L330" s="79">
        <v>1.6317125037854261</v>
      </c>
      <c r="M330" s="79">
        <f t="shared" si="14"/>
        <v>2.5037706954957319</v>
      </c>
      <c r="N330" s="53"/>
      <c r="AQ330" s="103">
        <v>43792</v>
      </c>
      <c r="AR330" s="118">
        <v>2.0604501976003468E-3</v>
      </c>
      <c r="AS330" s="118">
        <v>3.018019330760559E-3</v>
      </c>
      <c r="AT330" s="118">
        <v>2.4012872651195988E-3</v>
      </c>
      <c r="AU330" s="118">
        <v>4.3453718792482304E-3</v>
      </c>
      <c r="AV330" s="118">
        <v>6.956529642514188E-3</v>
      </c>
    </row>
    <row r="331" spans="2:48">
      <c r="B331" s="74">
        <v>43793</v>
      </c>
      <c r="C331" s="117">
        <v>0.16148884749301121</v>
      </c>
      <c r="D331" s="117">
        <v>3.1941085737748259E-2</v>
      </c>
      <c r="E331" s="117">
        <v>0.41775736643129141</v>
      </c>
      <c r="F331" s="117">
        <v>2.837396628415461E-2</v>
      </c>
      <c r="G331" s="117">
        <v>2.6733147610774392E-2</v>
      </c>
      <c r="H331" s="117">
        <v>1.8444060405166121E-2</v>
      </c>
      <c r="I331" s="117">
        <v>2.059006383441591E-2</v>
      </c>
      <c r="J331" s="117">
        <v>0.14096207669315611</v>
      </c>
      <c r="K331" s="79">
        <v>0.8462906144897181</v>
      </c>
      <c r="L331" s="79">
        <v>1.649670239345548</v>
      </c>
      <c r="M331" s="79">
        <f t="shared" si="14"/>
        <v>2.4959608538352662</v>
      </c>
      <c r="N331" s="53"/>
      <c r="AQ331" s="103">
        <v>43793</v>
      </c>
      <c r="AR331" s="118">
        <v>3.323626025168279E-3</v>
      </c>
      <c r="AS331" s="118">
        <v>4.3766392763472236E-3</v>
      </c>
      <c r="AT331" s="118">
        <v>3.031457579603635E-3</v>
      </c>
      <c r="AU331" s="118">
        <v>5.0218936869015291E-3</v>
      </c>
      <c r="AV331" s="118">
        <v>7.7699547398616684E-3</v>
      </c>
    </row>
    <row r="332" spans="2:48">
      <c r="B332" s="74">
        <v>43794</v>
      </c>
      <c r="C332" s="117">
        <v>0.16164396908906231</v>
      </c>
      <c r="D332" s="117">
        <v>3.2127759154766102E-2</v>
      </c>
      <c r="E332" s="117">
        <v>0.43948946103048703</v>
      </c>
      <c r="F332" s="117">
        <v>3.2172964916815663E-2</v>
      </c>
      <c r="G332" s="117">
        <v>2.893718360288847E-2</v>
      </c>
      <c r="H332" s="117">
        <v>1.860116937416554E-2</v>
      </c>
      <c r="I332" s="117">
        <v>2.4119711569562521E-2</v>
      </c>
      <c r="J332" s="117">
        <v>0.149673692363818</v>
      </c>
      <c r="K332" s="79">
        <v>0.88676591110156577</v>
      </c>
      <c r="L332" s="79">
        <v>1.560163569865638</v>
      </c>
      <c r="M332" s="79">
        <f t="shared" si="14"/>
        <v>2.4469294809672038</v>
      </c>
      <c r="N332" s="53"/>
      <c r="AQ332" s="103">
        <v>43794</v>
      </c>
      <c r="AR332" s="118">
        <v>4.2661044003485587E-3</v>
      </c>
      <c r="AS332" s="118">
        <v>5.9993936974795962E-3</v>
      </c>
      <c r="AT332" s="118">
        <v>4.4378878842886021E-3</v>
      </c>
      <c r="AU332" s="118">
        <v>4.58617068012149E-3</v>
      </c>
      <c r="AV332" s="118">
        <v>7.6728577395833771E-3</v>
      </c>
    </row>
    <row r="333" spans="2:48">
      <c r="B333" s="74">
        <v>43795</v>
      </c>
      <c r="C333" s="117">
        <v>0.1596771461067098</v>
      </c>
      <c r="D333" s="117">
        <v>3.1810347535689183E-2</v>
      </c>
      <c r="E333" s="117">
        <v>0.46021963131461541</v>
      </c>
      <c r="F333" s="117">
        <v>3.1521593851166221E-2</v>
      </c>
      <c r="G333" s="117">
        <v>2.6092272921077658E-2</v>
      </c>
      <c r="H333" s="117">
        <v>1.838233412572601E-2</v>
      </c>
      <c r="I333" s="117">
        <v>2.4225960174017722E-2</v>
      </c>
      <c r="J333" s="117">
        <v>0.1501787174544679</v>
      </c>
      <c r="K333" s="79">
        <v>0.90210800348346987</v>
      </c>
      <c r="L333" s="79">
        <v>1.482518038317957</v>
      </c>
      <c r="M333" s="79">
        <f t="shared" si="14"/>
        <v>2.3846260418014271</v>
      </c>
      <c r="N333" s="53"/>
      <c r="AQ333" s="103">
        <v>43795</v>
      </c>
      <c r="AR333" s="118">
        <v>4.1789751941277431E-3</v>
      </c>
      <c r="AS333" s="118">
        <v>5.7038615863605254E-3</v>
      </c>
      <c r="AT333" s="118">
        <v>4.548780284713656E-3</v>
      </c>
      <c r="AU333" s="118">
        <v>4.9991895664516393E-3</v>
      </c>
      <c r="AV333" s="118">
        <v>6.6298818548627646E-3</v>
      </c>
    </row>
    <row r="334" spans="2:48">
      <c r="B334" s="74">
        <v>43796</v>
      </c>
      <c r="C334" s="117">
        <v>0.1616101115498102</v>
      </c>
      <c r="D334" s="117">
        <v>3.2611482491167777E-2</v>
      </c>
      <c r="E334" s="117">
        <v>0.49293963297164811</v>
      </c>
      <c r="F334" s="117">
        <v>3.2396630926051002E-2</v>
      </c>
      <c r="G334" s="117">
        <v>2.717257750749175E-2</v>
      </c>
      <c r="H334" s="117">
        <v>1.8386135631228769E-2</v>
      </c>
      <c r="I334" s="117">
        <v>2.380746831719455E-2</v>
      </c>
      <c r="J334" s="117">
        <v>0.15093213909215239</v>
      </c>
      <c r="K334" s="79">
        <v>0.93985617848674452</v>
      </c>
      <c r="L334" s="79">
        <v>1.5151791095964231</v>
      </c>
      <c r="M334" s="79">
        <f t="shared" si="14"/>
        <v>2.4550352880831676</v>
      </c>
      <c r="N334" s="53"/>
      <c r="AQ334" s="103">
        <v>43796</v>
      </c>
      <c r="AR334" s="118">
        <v>4.1708883133893372E-3</v>
      </c>
      <c r="AS334" s="118">
        <v>5.7855446645328464E-3</v>
      </c>
      <c r="AT334" s="118">
        <v>4.7214482452307372E-3</v>
      </c>
      <c r="AU334" s="118">
        <v>5.1702135783148204E-3</v>
      </c>
      <c r="AV334" s="118">
        <v>6.9256527401748234E-3</v>
      </c>
    </row>
    <row r="335" spans="2:48">
      <c r="B335" s="74">
        <v>43797</v>
      </c>
      <c r="C335" s="117">
        <v>0.15991228957900699</v>
      </c>
      <c r="D335" s="117">
        <v>3.2596849040190029E-2</v>
      </c>
      <c r="E335" s="117">
        <v>0.38756316419076769</v>
      </c>
      <c r="F335" s="117">
        <v>3.4024626500205872E-2</v>
      </c>
      <c r="G335" s="117">
        <v>2.745571543008675E-2</v>
      </c>
      <c r="H335" s="117">
        <v>1.8196500412710349E-2</v>
      </c>
      <c r="I335" s="117">
        <v>2.471400981706643E-2</v>
      </c>
      <c r="J335" s="117">
        <v>0.15263529456400171</v>
      </c>
      <c r="K335" s="79">
        <v>0.83709844953403612</v>
      </c>
      <c r="L335" s="79">
        <v>1.5383414635251309</v>
      </c>
      <c r="M335" s="79">
        <f t="shared" si="14"/>
        <v>2.375439913059167</v>
      </c>
      <c r="N335" s="53"/>
      <c r="AQ335" s="103">
        <v>43797</v>
      </c>
      <c r="AR335" s="118">
        <v>4.6096339708682826E-3</v>
      </c>
      <c r="AS335" s="118">
        <v>5.8810161208090348E-3</v>
      </c>
      <c r="AT335" s="118">
        <v>4.7466109388526771E-3</v>
      </c>
      <c r="AU335" s="118">
        <v>5.5818417816824823E-3</v>
      </c>
      <c r="AV335" s="118">
        <v>7.3198388092833282E-3</v>
      </c>
    </row>
    <row r="336" spans="2:48">
      <c r="B336" s="74">
        <v>43798</v>
      </c>
      <c r="C336" s="117">
        <v>0.1600690939550502</v>
      </c>
      <c r="D336" s="117">
        <v>3.2661835400773068E-2</v>
      </c>
      <c r="E336" s="117">
        <v>0.2836717304255772</v>
      </c>
      <c r="F336" s="117">
        <v>3.5500617732890261E-2</v>
      </c>
      <c r="G336" s="117">
        <v>2.9822032793196021E-2</v>
      </c>
      <c r="H336" s="117">
        <v>1.844117464660254E-2</v>
      </c>
      <c r="I336" s="117">
        <v>2.5249869414797291E-2</v>
      </c>
      <c r="J336" s="117">
        <v>0.15412064467667441</v>
      </c>
      <c r="K336" s="79">
        <v>0.73953699904556136</v>
      </c>
      <c r="L336" s="79">
        <v>1.5696799216373649</v>
      </c>
      <c r="M336" s="79">
        <f t="shared" si="14"/>
        <v>2.3092169206829265</v>
      </c>
      <c r="N336" s="53"/>
      <c r="AQ336" s="103">
        <v>43798</v>
      </c>
      <c r="AR336" s="118">
        <v>4.8213793509205372E-3</v>
      </c>
      <c r="AS336" s="118">
        <v>6.3463171371762172E-3</v>
      </c>
      <c r="AT336" s="118">
        <v>4.4440197840533704E-3</v>
      </c>
      <c r="AU336" s="118">
        <v>5.8451347358433577E-3</v>
      </c>
      <c r="AV336" s="118">
        <v>7.9525123257275995E-3</v>
      </c>
    </row>
    <row r="337" spans="2:48">
      <c r="B337" s="74">
        <v>43799</v>
      </c>
      <c r="C337" s="117">
        <v>0.1576579662768017</v>
      </c>
      <c r="D337" s="117">
        <v>3.1861474029730018E-2</v>
      </c>
      <c r="E337" s="117">
        <v>0.40984730356757371</v>
      </c>
      <c r="F337" s="117">
        <v>2.2951702079674442E-2</v>
      </c>
      <c r="G337" s="117">
        <v>2.68231589273644E-2</v>
      </c>
      <c r="H337" s="117">
        <v>1.8523921153926828E-2</v>
      </c>
      <c r="I337" s="117">
        <v>2.354128719518777E-2</v>
      </c>
      <c r="J337" s="117">
        <v>0.1318649341632723</v>
      </c>
      <c r="K337" s="79">
        <v>0.82307174739353128</v>
      </c>
      <c r="L337" s="79">
        <v>1.618664987175594</v>
      </c>
      <c r="M337" s="79">
        <f t="shared" si="14"/>
        <v>2.4417367345691252</v>
      </c>
      <c r="N337" s="53"/>
      <c r="AQ337" s="103">
        <v>43799</v>
      </c>
      <c r="AR337" s="118">
        <v>2.1442474582046281E-3</v>
      </c>
      <c r="AS337" s="118">
        <v>3.150176223187313E-3</v>
      </c>
      <c r="AT337" s="118">
        <v>2.5154555980007312E-3</v>
      </c>
      <c r="AU337" s="118">
        <v>4.3638800515832339E-3</v>
      </c>
      <c r="AV337" s="118">
        <v>7.0750245059011709E-3</v>
      </c>
    </row>
    <row r="338" spans="2:48">
      <c r="B338" s="74">
        <v>43800</v>
      </c>
      <c r="C338" s="117">
        <v>0.16151532713485631</v>
      </c>
      <c r="D338" s="117">
        <v>3.1687678736803948E-2</v>
      </c>
      <c r="E338" s="117">
        <v>0.49085184217066419</v>
      </c>
      <c r="F338" s="117">
        <v>2.8574317322747129E-2</v>
      </c>
      <c r="G338" s="117">
        <v>2.6683399653489051E-2</v>
      </c>
      <c r="H338" s="117">
        <v>1.8286676066121371E-2</v>
      </c>
      <c r="I338" s="117">
        <v>2.093726030872612E-2</v>
      </c>
      <c r="J338" s="117">
        <v>0.14015226554954999</v>
      </c>
      <c r="K338" s="79">
        <v>0.91868876694295787</v>
      </c>
      <c r="L338" s="79">
        <v>1.680361374007141</v>
      </c>
      <c r="M338" s="79">
        <f t="shared" si="14"/>
        <v>2.5990501409500988</v>
      </c>
      <c r="N338" s="53"/>
      <c r="AQ338" s="103">
        <v>43800</v>
      </c>
      <c r="AR338" s="118">
        <v>3.3965472425829539E-3</v>
      </c>
      <c r="AS338" s="118">
        <v>4.5095020949325673E-3</v>
      </c>
      <c r="AT338" s="118">
        <v>2.93669113442319E-3</v>
      </c>
      <c r="AU338" s="118">
        <v>5.1212146057130698E-3</v>
      </c>
      <c r="AV338" s="118">
        <v>7.6932076062437311E-3</v>
      </c>
    </row>
    <row r="339" spans="2:48">
      <c r="B339" s="74">
        <v>43801</v>
      </c>
      <c r="C339" s="117">
        <v>0.16025457139918239</v>
      </c>
      <c r="D339" s="117">
        <v>3.2069878079028662E-2</v>
      </c>
      <c r="E339" s="117">
        <v>0.49764163925886429</v>
      </c>
      <c r="F339" s="117">
        <v>3.4406536897304087E-2</v>
      </c>
      <c r="G339" s="117">
        <v>2.9329035340933261E-2</v>
      </c>
      <c r="H339" s="117">
        <v>1.825475213862263E-2</v>
      </c>
      <c r="I339" s="117">
        <v>2.4780154631908E-2</v>
      </c>
      <c r="J339" s="117">
        <v>0.15015634314008469</v>
      </c>
      <c r="K339" s="79">
        <v>0.94689291088592775</v>
      </c>
      <c r="L339" s="79">
        <v>1.612735043485942</v>
      </c>
      <c r="M339" s="79">
        <f t="shared" si="14"/>
        <v>2.5596279543718699</v>
      </c>
      <c r="N339" s="53"/>
      <c r="AQ339" s="103">
        <v>43801</v>
      </c>
      <c r="AR339" s="118">
        <v>4.6479038585835013E-3</v>
      </c>
      <c r="AS339" s="118">
        <v>6.0487281281766557E-3</v>
      </c>
      <c r="AT339" s="118">
        <v>4.4786975657295884E-3</v>
      </c>
      <c r="AU339" s="118">
        <v>5.773388325264063E-3</v>
      </c>
      <c r="AV339" s="118">
        <v>7.629739044391997E-3</v>
      </c>
    </row>
    <row r="340" spans="2:48">
      <c r="B340" s="74">
        <v>43802</v>
      </c>
      <c r="C340" s="117">
        <v>0.15901096703830461</v>
      </c>
      <c r="D340" s="117">
        <v>3.1456503535567483E-2</v>
      </c>
      <c r="E340" s="117">
        <v>0.48249534934427379</v>
      </c>
      <c r="F340" s="117">
        <v>3.2243059302072108E-2</v>
      </c>
      <c r="G340" s="117">
        <v>2.684792367373532E-2</v>
      </c>
      <c r="H340" s="117">
        <v>1.8494869620192322E-2</v>
      </c>
      <c r="I340" s="117">
        <v>2.4708123791718911E-2</v>
      </c>
      <c r="J340" s="117">
        <v>0.14881756768491769</v>
      </c>
      <c r="K340" s="79">
        <v>0.92407436399078213</v>
      </c>
      <c r="L340" s="79">
        <v>1.5149366311268131</v>
      </c>
      <c r="M340" s="79">
        <f t="shared" si="14"/>
        <v>2.4390109951175951</v>
      </c>
      <c r="N340" s="53"/>
      <c r="AQ340" s="103">
        <v>43802</v>
      </c>
      <c r="AR340" s="118">
        <v>4.3108023840602141E-3</v>
      </c>
      <c r="AS340" s="118">
        <v>5.87887006191535E-3</v>
      </c>
      <c r="AT340" s="118">
        <v>4.5542740302513306E-3</v>
      </c>
      <c r="AU340" s="118">
        <v>5.1686730459587571E-3</v>
      </c>
      <c r="AV340" s="118">
        <v>6.7463896564527431E-3</v>
      </c>
    </row>
    <row r="341" spans="2:48">
      <c r="B341" s="74">
        <v>43803</v>
      </c>
      <c r="C341" s="117">
        <v>0.15968660119221459</v>
      </c>
      <c r="D341" s="117">
        <v>3.2129464878303482E-2</v>
      </c>
      <c r="E341" s="117">
        <v>0.48012449912417482</v>
      </c>
      <c r="F341" s="117">
        <v>3.34335095784953E-2</v>
      </c>
      <c r="G341" s="117">
        <v>2.6490256027157141E-2</v>
      </c>
      <c r="H341" s="117">
        <v>1.7891017811400241E-2</v>
      </c>
      <c r="I341" s="117">
        <v>2.4661620028330101E-2</v>
      </c>
      <c r="J341" s="117">
        <v>0.1506747537234675</v>
      </c>
      <c r="K341" s="79">
        <v>0.9250917223635432</v>
      </c>
      <c r="L341" s="79">
        <v>1.5581336601126601</v>
      </c>
      <c r="M341" s="79">
        <f t="shared" si="14"/>
        <v>2.4832253824762032</v>
      </c>
      <c r="N341" s="53"/>
      <c r="AQ341" s="103">
        <v>43803</v>
      </c>
      <c r="AR341" s="118">
        <v>4.2326321750528386E-3</v>
      </c>
      <c r="AS341" s="118">
        <v>6.0581762048147383E-3</v>
      </c>
      <c r="AT341" s="118">
        <v>4.7751426388518052E-3</v>
      </c>
      <c r="AU341" s="118">
        <v>5.2466311107460207E-3</v>
      </c>
      <c r="AV341" s="118">
        <v>7.4040532977418336E-3</v>
      </c>
    </row>
    <row r="342" spans="2:48">
      <c r="B342" s="74">
        <v>43804</v>
      </c>
      <c r="C342" s="117">
        <v>0.1600861468500033</v>
      </c>
      <c r="D342" s="117">
        <v>3.2493921678296449E-2</v>
      </c>
      <c r="E342" s="117">
        <v>0.49376029643765812</v>
      </c>
      <c r="F342" s="117">
        <v>3.1654572933434592E-2</v>
      </c>
      <c r="G342" s="117">
        <v>2.7337659668551759E-2</v>
      </c>
      <c r="H342" s="117">
        <v>1.8009179966457151E-2</v>
      </c>
      <c r="I342" s="117">
        <v>2.447543491321268E-2</v>
      </c>
      <c r="J342" s="117">
        <v>0.15447753959937729</v>
      </c>
      <c r="K342" s="79">
        <v>0.9422947520469912</v>
      </c>
      <c r="L342" s="79">
        <v>1.576870559853661</v>
      </c>
      <c r="M342" s="79">
        <f t="shared" si="14"/>
        <v>2.5191653119006521</v>
      </c>
      <c r="N342" s="53"/>
      <c r="AQ342" s="103">
        <v>43804</v>
      </c>
      <c r="AR342" s="118">
        <v>4.5483811213345342E-3</v>
      </c>
      <c r="AS342" s="118">
        <v>3.189807471207869E-3</v>
      </c>
      <c r="AT342" s="118">
        <v>4.6458871222063904E-3</v>
      </c>
      <c r="AU342" s="118">
        <v>5.6047929144232974E-3</v>
      </c>
      <c r="AV342" s="118">
        <v>7.8130802484283283E-3</v>
      </c>
    </row>
    <row r="343" spans="2:48">
      <c r="B343" s="74">
        <v>43805</v>
      </c>
      <c r="C343" s="117">
        <v>0.1618954489457573</v>
      </c>
      <c r="D343" s="117">
        <v>3.2547891805197522E-2</v>
      </c>
      <c r="E343" s="117">
        <v>0.49219648245563408</v>
      </c>
      <c r="F343" s="117">
        <v>3.2772124019047888E-2</v>
      </c>
      <c r="G343" s="117">
        <v>3.003225746581337E-2</v>
      </c>
      <c r="H343" s="117">
        <v>1.8415325370339949E-2</v>
      </c>
      <c r="I343" s="117">
        <v>2.5059930577794438E-2</v>
      </c>
      <c r="J343" s="117">
        <v>0.15219780030406399</v>
      </c>
      <c r="K343" s="79">
        <v>0.94511726094364823</v>
      </c>
      <c r="L343" s="79">
        <v>1.6368075867870091</v>
      </c>
      <c r="M343" s="79">
        <f t="shared" si="14"/>
        <v>2.5819248477306571</v>
      </c>
      <c r="N343" s="53"/>
      <c r="AQ343" s="103">
        <v>43805</v>
      </c>
      <c r="AR343" s="118">
        <v>4.5025395106075543E-3</v>
      </c>
      <c r="AS343" s="118">
        <v>4.44759283111978E-3</v>
      </c>
      <c r="AT343" s="118">
        <v>4.3887922711080274E-3</v>
      </c>
      <c r="AU343" s="118">
        <v>5.7418166065615651E-3</v>
      </c>
      <c r="AV343" s="118">
        <v>7.7057916159933397E-3</v>
      </c>
    </row>
    <row r="344" spans="2:48">
      <c r="B344" s="74">
        <v>43806</v>
      </c>
      <c r="C344" s="117">
        <v>0.1576027765435763</v>
      </c>
      <c r="D344" s="117">
        <v>3.1839970737264273E-2</v>
      </c>
      <c r="E344" s="117">
        <v>0.42020744654677822</v>
      </c>
      <c r="F344" s="117">
        <v>2.247396759364392E-2</v>
      </c>
      <c r="G344" s="117">
        <v>2.7497427214888188E-2</v>
      </c>
      <c r="H344" s="117">
        <v>1.826249737408904E-2</v>
      </c>
      <c r="I344" s="117">
        <v>2.3806490651386559E-2</v>
      </c>
      <c r="J344" s="117">
        <v>0.13160471246200739</v>
      </c>
      <c r="K344" s="79">
        <v>0.83329528912363382</v>
      </c>
      <c r="L344" s="79">
        <v>1.643687268120791</v>
      </c>
      <c r="M344" s="79">
        <f t="shared" si="14"/>
        <v>2.4769825572444248</v>
      </c>
      <c r="N344" s="53"/>
      <c r="AQ344" s="103">
        <v>43806</v>
      </c>
      <c r="AR344" s="118">
        <v>2.2277123174396182E-3</v>
      </c>
      <c r="AS344" s="118">
        <v>3.1210996966259288E-3</v>
      </c>
      <c r="AT344" s="118">
        <v>2.2996048499224222E-3</v>
      </c>
      <c r="AU344" s="118">
        <v>4.4385884509293974E-3</v>
      </c>
      <c r="AV344" s="118">
        <v>6.7966257320705029E-3</v>
      </c>
    </row>
    <row r="345" spans="2:48">
      <c r="B345" s="74">
        <v>43807</v>
      </c>
      <c r="C345" s="117">
        <v>0.1566114463289911</v>
      </c>
      <c r="D345" s="117">
        <v>3.1203013050758299E-2</v>
      </c>
      <c r="E345" s="117">
        <v>0.3947731615740086</v>
      </c>
      <c r="F345" s="117">
        <v>2.8713445925752399E-2</v>
      </c>
      <c r="G345" s="117">
        <v>2.677388234178487E-2</v>
      </c>
      <c r="H345" s="117">
        <v>1.7225945132614329E-2</v>
      </c>
      <c r="I345" s="117">
        <v>2.1263864589632739E-2</v>
      </c>
      <c r="J345" s="117">
        <v>0.1386975629888737</v>
      </c>
      <c r="K345" s="79">
        <v>0.81526232193241566</v>
      </c>
      <c r="L345" s="79">
        <v>1.674585341339115</v>
      </c>
      <c r="M345" s="79">
        <f t="shared" si="14"/>
        <v>2.4898476632715307</v>
      </c>
      <c r="N345" s="53"/>
      <c r="AQ345" s="103">
        <v>43807</v>
      </c>
      <c r="AR345" s="118">
        <v>3.2922864785941762E-3</v>
      </c>
      <c r="AS345" s="118">
        <v>4.6806123462668102E-3</v>
      </c>
      <c r="AT345" s="118">
        <v>2.96608145275772E-3</v>
      </c>
      <c r="AU345" s="118">
        <v>5.0721767105457172E-3</v>
      </c>
      <c r="AV345" s="118">
        <v>7.8504763513252418E-3</v>
      </c>
    </row>
    <row r="346" spans="2:48">
      <c r="B346" s="74">
        <v>43808</v>
      </c>
      <c r="C346" s="117">
        <v>0.15263730527017971</v>
      </c>
      <c r="D346" s="117">
        <v>3.1915032147904109E-2</v>
      </c>
      <c r="E346" s="117">
        <v>0.44796032855107792</v>
      </c>
      <c r="F346" s="117">
        <v>3.4679728119753943E-2</v>
      </c>
      <c r="G346" s="117">
        <v>2.8012553519250361E-2</v>
      </c>
      <c r="H346" s="117">
        <v>1.8203378454483641E-2</v>
      </c>
      <c r="I346" s="117">
        <v>2.4576670048455131E-2</v>
      </c>
      <c r="J346" s="117">
        <v>0.14810589390918641</v>
      </c>
      <c r="K346" s="79">
        <v>0.88609089002029151</v>
      </c>
      <c r="L346" s="79">
        <v>1.613796456591732</v>
      </c>
      <c r="M346" s="79">
        <f t="shared" si="14"/>
        <v>2.4998873466120237</v>
      </c>
      <c r="N346" s="53"/>
      <c r="AQ346" s="103">
        <v>43808</v>
      </c>
      <c r="AR346" s="118">
        <v>4.4790520749474656E-3</v>
      </c>
      <c r="AS346" s="118">
        <v>6.1773153285950722E-3</v>
      </c>
      <c r="AT346" s="118">
        <v>4.4589306032375214E-3</v>
      </c>
      <c r="AU346" s="118">
        <v>5.8084011084117166E-3</v>
      </c>
      <c r="AV346" s="118">
        <v>7.8389436107844067E-3</v>
      </c>
    </row>
    <row r="347" spans="2:48">
      <c r="B347" s="74">
        <v>43809</v>
      </c>
      <c r="C347" s="117">
        <v>0.14665095781508281</v>
      </c>
      <c r="D347" s="117">
        <v>3.1447279664399301E-2</v>
      </c>
      <c r="E347" s="117">
        <v>0.46729324814742629</v>
      </c>
      <c r="F347" s="117">
        <v>3.064635049059929E-2</v>
      </c>
      <c r="G347" s="117">
        <v>2.6627725488191711E-2</v>
      </c>
      <c r="H347" s="117">
        <v>1.8106815487831461E-2</v>
      </c>
      <c r="I347" s="117">
        <v>2.4487937893187841E-2</v>
      </c>
      <c r="J347" s="117">
        <v>0.1490024912425163</v>
      </c>
      <c r="K347" s="79">
        <v>0.89426280622923537</v>
      </c>
      <c r="L347" s="79">
        <v>1.5263468415737651</v>
      </c>
      <c r="M347" s="79">
        <f t="shared" si="14"/>
        <v>2.4206096478030004</v>
      </c>
      <c r="N347" s="53"/>
      <c r="AQ347" s="103">
        <v>43809</v>
      </c>
      <c r="AR347" s="118">
        <v>3.9912984132077119E-3</v>
      </c>
      <c r="AS347" s="118">
        <v>4.3271220628645539E-3</v>
      </c>
      <c r="AT347" s="118">
        <v>4.7140282160992326E-3</v>
      </c>
      <c r="AU347" s="118">
        <v>5.1526746067122086E-3</v>
      </c>
      <c r="AV347" s="118">
        <v>6.7662233396564193E-3</v>
      </c>
    </row>
    <row r="348" spans="2:48">
      <c r="B348" s="74">
        <v>43810</v>
      </c>
      <c r="C348" s="117">
        <v>0.15093436152806911</v>
      </c>
      <c r="D348" s="117">
        <v>3.185631474946056E-2</v>
      </c>
      <c r="E348" s="117">
        <v>0.47216427792700311</v>
      </c>
      <c r="F348" s="117">
        <v>3.3134699958380913E-2</v>
      </c>
      <c r="G348" s="117">
        <v>2.5573702482489451E-2</v>
      </c>
      <c r="H348" s="117">
        <v>1.8028978842723489E-2</v>
      </c>
      <c r="I348" s="117">
        <v>2.4177571741188359E-2</v>
      </c>
      <c r="J348" s="117">
        <v>0.15075391933448701</v>
      </c>
      <c r="K348" s="79">
        <v>0.90662382656380203</v>
      </c>
      <c r="L348" s="79">
        <v>1.571704167774018</v>
      </c>
      <c r="M348" s="79">
        <f t="shared" si="14"/>
        <v>2.4783279943378203</v>
      </c>
      <c r="N348" s="53"/>
      <c r="AQ348" s="103">
        <v>43810</v>
      </c>
      <c r="AR348" s="118">
        <v>4.1931189089337477E-3</v>
      </c>
      <c r="AS348" s="118">
        <v>6.0932750373746862E-3</v>
      </c>
      <c r="AT348" s="118">
        <v>4.7799551872180828E-3</v>
      </c>
      <c r="AU348" s="118">
        <v>5.4188356182237191E-3</v>
      </c>
      <c r="AV348" s="118">
        <v>6.7852528262215897E-3</v>
      </c>
    </row>
    <row r="349" spans="2:48">
      <c r="B349" s="74">
        <v>43811</v>
      </c>
      <c r="C349" s="117">
        <v>0.1546949476181671</v>
      </c>
      <c r="D349" s="117">
        <v>3.1786773806413197E-2</v>
      </c>
      <c r="E349" s="117">
        <v>0.49278922947783499</v>
      </c>
      <c r="F349" s="117">
        <v>3.3390695415500257E-2</v>
      </c>
      <c r="G349" s="117">
        <v>2.683932654411186E-2</v>
      </c>
      <c r="H349" s="117">
        <v>1.8057241336366079E-2</v>
      </c>
      <c r="I349" s="117">
        <v>2.4616112991064198E-2</v>
      </c>
      <c r="J349" s="117">
        <v>0.15531144769581581</v>
      </c>
      <c r="K349" s="79">
        <v>0.93748577488527307</v>
      </c>
      <c r="L349" s="79">
        <v>1.6037211530963731</v>
      </c>
      <c r="M349" s="79">
        <f t="shared" si="14"/>
        <v>2.541206927981646</v>
      </c>
      <c r="N349" s="53"/>
      <c r="AQ349" s="103">
        <v>43811</v>
      </c>
      <c r="AR349" s="118">
        <v>4.368528499796815E-3</v>
      </c>
      <c r="AS349" s="118">
        <v>5.5838827949947229E-3</v>
      </c>
      <c r="AT349" s="118">
        <v>4.7744967671698446E-3</v>
      </c>
      <c r="AU349" s="118">
        <v>5.5019741927655082E-3</v>
      </c>
      <c r="AV349" s="118">
        <v>7.0878546875837254E-3</v>
      </c>
    </row>
    <row r="350" spans="2:48">
      <c r="B350" s="74">
        <v>43812</v>
      </c>
      <c r="C350" s="117">
        <v>0.16008655075039421</v>
      </c>
      <c r="D350" s="117">
        <v>3.2141893395390413E-2</v>
      </c>
      <c r="E350" s="117">
        <v>0.48830555912655921</v>
      </c>
      <c r="F350" s="117">
        <v>3.3442549437945619E-2</v>
      </c>
      <c r="G350" s="117">
        <v>2.921027367364654E-2</v>
      </c>
      <c r="H350" s="117">
        <v>1.84311843171691E-2</v>
      </c>
      <c r="I350" s="117">
        <v>2.514047691654623E-2</v>
      </c>
      <c r="J350" s="117">
        <v>0.15482675519081171</v>
      </c>
      <c r="K350" s="79">
        <v>0.94158524280846279</v>
      </c>
      <c r="L350" s="79">
        <v>1.6675152421202759</v>
      </c>
      <c r="M350" s="79">
        <f t="shared" si="14"/>
        <v>2.6091004849287387</v>
      </c>
      <c r="N350" s="53"/>
      <c r="AQ350" s="103">
        <v>43812</v>
      </c>
      <c r="AR350" s="118">
        <v>4.6569223095998067E-3</v>
      </c>
      <c r="AS350" s="118">
        <v>6.1724815379269838E-3</v>
      </c>
      <c r="AT350" s="118">
        <v>4.4092131908367374E-3</v>
      </c>
      <c r="AU350" s="118">
        <v>4.2847970695347971E-3</v>
      </c>
      <c r="AV350" s="118">
        <v>7.8671701672200535E-3</v>
      </c>
    </row>
    <row r="351" spans="2:48">
      <c r="B351" s="74">
        <v>43813</v>
      </c>
      <c r="C351" s="117">
        <v>0.15860567662715541</v>
      </c>
      <c r="D351" s="117">
        <v>3.1803682414289117E-2</v>
      </c>
      <c r="E351" s="117">
        <v>0.41838907703406092</v>
      </c>
      <c r="F351" s="117">
        <v>2.2292609409877009E-2</v>
      </c>
      <c r="G351" s="117">
        <v>2.8027904492818799E-2</v>
      </c>
      <c r="H351" s="117">
        <v>1.8564835967002431E-2</v>
      </c>
      <c r="I351" s="117">
        <v>2.4253412421861201E-2</v>
      </c>
      <c r="J351" s="117">
        <v>0.13303139450475029</v>
      </c>
      <c r="K351" s="79">
        <v>0.83496859287181502</v>
      </c>
      <c r="L351" s="79">
        <v>1.6795464117550289</v>
      </c>
      <c r="M351" s="79">
        <f t="shared" si="14"/>
        <v>2.5145150046268441</v>
      </c>
      <c r="N351" s="53"/>
      <c r="AQ351" s="103">
        <v>43813</v>
      </c>
      <c r="AR351" s="118">
        <v>2.1946276065516E-3</v>
      </c>
      <c r="AS351" s="118">
        <v>3.4507281993710441E-3</v>
      </c>
      <c r="AT351" s="118">
        <v>2.2338954244232739E-3</v>
      </c>
      <c r="AU351" s="118">
        <v>4.4144005981624698E-3</v>
      </c>
      <c r="AV351" s="118">
        <v>6.3341813598588098E-3</v>
      </c>
    </row>
    <row r="352" spans="2:48">
      <c r="B352" s="74">
        <v>43814</v>
      </c>
      <c r="C352" s="117">
        <v>0.15832468472274769</v>
      </c>
      <c r="D352" s="117">
        <v>3.1643549988203359E-2</v>
      </c>
      <c r="E352" s="117">
        <v>0.38844058724515218</v>
      </c>
      <c r="F352" s="117">
        <v>2.8409636395619189E-2</v>
      </c>
      <c r="G352" s="117">
        <v>2.739532074326537E-2</v>
      </c>
      <c r="H352" s="117">
        <v>1.811644562141794E-2</v>
      </c>
      <c r="I352" s="117">
        <v>2.2208732710847171E-2</v>
      </c>
      <c r="J352" s="117">
        <v>0.14161639917423741</v>
      </c>
      <c r="K352" s="79">
        <v>0.8161553566014903</v>
      </c>
      <c r="L352" s="79">
        <v>1.7044492077882261</v>
      </c>
      <c r="M352" s="79">
        <f t="shared" si="14"/>
        <v>2.5206045643897164</v>
      </c>
      <c r="N352" s="53"/>
      <c r="AQ352" s="103">
        <v>43814</v>
      </c>
      <c r="AR352" s="118">
        <v>3.2959262428049118E-3</v>
      </c>
      <c r="AS352" s="118">
        <v>4.6118213171217554E-3</v>
      </c>
      <c r="AT352" s="118">
        <v>2.9307331516290041E-3</v>
      </c>
      <c r="AU352" s="118">
        <v>5.0840396836408352E-3</v>
      </c>
      <c r="AV352" s="118">
        <v>7.5493752799418628E-3</v>
      </c>
    </row>
    <row r="353" spans="2:48">
      <c r="B353" s="74">
        <v>43815</v>
      </c>
      <c r="C353" s="117">
        <v>0.14727941557899449</v>
      </c>
      <c r="D353" s="117">
        <v>3.216997872135622E-2</v>
      </c>
      <c r="E353" s="117">
        <v>0.44598672798669908</v>
      </c>
      <c r="F353" s="117">
        <v>3.3828865270746238E-2</v>
      </c>
      <c r="G353" s="117">
        <v>3.0033809277293249E-2</v>
      </c>
      <c r="H353" s="117">
        <v>1.851296222222126E-2</v>
      </c>
      <c r="I353" s="117">
        <v>2.6515038396412959E-2</v>
      </c>
      <c r="J353" s="117">
        <v>0.1511808202895889</v>
      </c>
      <c r="K353" s="79">
        <v>0.88550761774331255</v>
      </c>
      <c r="L353" s="79">
        <v>1.6461653487362791</v>
      </c>
      <c r="M353" s="79">
        <f t="shared" si="14"/>
        <v>2.5316729664795918</v>
      </c>
      <c r="N353" s="53"/>
      <c r="AQ353" s="103">
        <v>43815</v>
      </c>
      <c r="AR353" s="118">
        <v>4.4122698794674666E-3</v>
      </c>
      <c r="AS353" s="118">
        <v>6.0926132116267406E-3</v>
      </c>
      <c r="AT353" s="118">
        <v>4.4666859938542643E-3</v>
      </c>
      <c r="AU353" s="118">
        <v>5.7633506304832372E-3</v>
      </c>
      <c r="AV353" s="118">
        <v>7.3748535872867676E-3</v>
      </c>
    </row>
    <row r="354" spans="2:48">
      <c r="B354" s="74">
        <v>43816</v>
      </c>
      <c r="C354" s="117">
        <v>0.15614964800781531</v>
      </c>
      <c r="D354" s="117">
        <v>3.1674696476983011E-2</v>
      </c>
      <c r="E354" s="117">
        <v>0.4591657567370469</v>
      </c>
      <c r="F354" s="117">
        <v>3.1318187294130648E-2</v>
      </c>
      <c r="G354" s="117">
        <v>2.6892349842309971E-2</v>
      </c>
      <c r="H354" s="117">
        <v>1.8920555372985971E-2</v>
      </c>
      <c r="I354" s="117">
        <v>2.6685206942979049E-2</v>
      </c>
      <c r="J354" s="117">
        <v>0.15387999594246671</v>
      </c>
      <c r="K354" s="79">
        <v>0.90468639661671746</v>
      </c>
      <c r="L354" s="79">
        <v>1.580679674742969</v>
      </c>
      <c r="M354" s="79">
        <f t="shared" si="14"/>
        <v>2.4853660713596866</v>
      </c>
      <c r="N354" s="53"/>
      <c r="AQ354" s="103">
        <v>43816</v>
      </c>
      <c r="AR354" s="118">
        <v>4.0527045852016231E-3</v>
      </c>
      <c r="AS354" s="118">
        <v>4.9838613443544174E-3</v>
      </c>
      <c r="AT354" s="118">
        <v>4.6648438268747996E-3</v>
      </c>
      <c r="AU354" s="118">
        <v>5.2547331045914268E-3</v>
      </c>
      <c r="AV354" s="118">
        <v>6.7872595440694461E-3</v>
      </c>
    </row>
    <row r="355" spans="2:48">
      <c r="B355" s="74">
        <v>43817</v>
      </c>
      <c r="C355" s="117">
        <v>0.15970100417535221</v>
      </c>
      <c r="D355" s="117">
        <v>3.2163077830905648E-2</v>
      </c>
      <c r="E355" s="117">
        <v>0.47659790587911183</v>
      </c>
      <c r="F355" s="117">
        <v>3.3309886253151497E-2</v>
      </c>
      <c r="G355" s="117">
        <v>2.7177573822585271E-2</v>
      </c>
      <c r="H355" s="117">
        <v>1.9119468607866379E-2</v>
      </c>
      <c r="I355" s="117">
        <v>2.696181770830337E-2</v>
      </c>
      <c r="J355" s="117">
        <v>0.15599107607855731</v>
      </c>
      <c r="K355" s="79">
        <v>0.93102181035583365</v>
      </c>
      <c r="L355" s="79">
        <v>1.6270289496707171</v>
      </c>
      <c r="M355" s="79">
        <f t="shared" si="14"/>
        <v>2.5580507600265507</v>
      </c>
      <c r="N355" s="53"/>
      <c r="AQ355" s="103">
        <v>43817</v>
      </c>
      <c r="AR355" s="118">
        <v>4.0184122933070859E-3</v>
      </c>
      <c r="AS355" s="118">
        <v>6.316615924621862E-3</v>
      </c>
      <c r="AT355" s="118">
        <v>4.7345231093008679E-3</v>
      </c>
      <c r="AU355" s="118">
        <v>5.5902709923353914E-3</v>
      </c>
      <c r="AV355" s="118">
        <v>7.0030107658570614E-3</v>
      </c>
    </row>
    <row r="356" spans="2:48">
      <c r="B356" s="74">
        <v>43818</v>
      </c>
      <c r="C356" s="117">
        <v>0.15987171570977959</v>
      </c>
      <c r="D356" s="117">
        <v>3.2180439857956128E-2</v>
      </c>
      <c r="E356" s="117">
        <v>0.50669862953337885</v>
      </c>
      <c r="F356" s="117">
        <v>3.5222066746195907E-2</v>
      </c>
      <c r="G356" s="117">
        <v>2.7476118686596041E-2</v>
      </c>
      <c r="H356" s="117">
        <v>1.890114918255071E-2</v>
      </c>
      <c r="I356" s="117">
        <v>2.780358633727107E-2</v>
      </c>
      <c r="J356" s="117">
        <v>0.160226263935459</v>
      </c>
      <c r="K356" s="79">
        <v>0.96837996998918707</v>
      </c>
      <c r="L356" s="79">
        <v>1.6929458679818381</v>
      </c>
      <c r="M356" s="79">
        <f t="shared" si="14"/>
        <v>2.6613258379710252</v>
      </c>
      <c r="N356" s="53"/>
      <c r="AQ356" s="103">
        <v>43818</v>
      </c>
      <c r="AR356" s="118">
        <v>4.6343928721386809E-3</v>
      </c>
      <c r="AS356" s="118">
        <v>6.0632478740716136E-3</v>
      </c>
      <c r="AT356" s="118">
        <v>4.6739083146456403E-3</v>
      </c>
      <c r="AU356" s="118">
        <v>6.0431490765335532E-3</v>
      </c>
      <c r="AV356" s="118">
        <v>8.1069756025047499E-3</v>
      </c>
    </row>
    <row r="357" spans="2:48">
      <c r="B357" s="74">
        <v>43819</v>
      </c>
      <c r="C357" s="117">
        <v>0.16068096672375301</v>
      </c>
      <c r="D357" s="117">
        <v>3.1592272704488007E-2</v>
      </c>
      <c r="E357" s="117">
        <v>0.52314272812890095</v>
      </c>
      <c r="F357" s="117">
        <v>3.6617538975164302E-2</v>
      </c>
      <c r="G357" s="117">
        <v>2.9834485632537929E-2</v>
      </c>
      <c r="H357" s="117">
        <v>1.941774877919631E-2</v>
      </c>
      <c r="I357" s="117">
        <v>2.8325412294897129E-2</v>
      </c>
      <c r="J357" s="117">
        <v>0.16035758338709061</v>
      </c>
      <c r="K357" s="79">
        <v>0.98996873662602802</v>
      </c>
      <c r="L357" s="79">
        <v>1.7553321419149761</v>
      </c>
      <c r="M357" s="79">
        <f t="shared" si="14"/>
        <v>2.7453008785410042</v>
      </c>
      <c r="N357" s="53"/>
      <c r="AQ357" s="103">
        <v>43819</v>
      </c>
      <c r="AR357" s="118">
        <v>4.4428032380146067E-3</v>
      </c>
      <c r="AS357" s="118">
        <v>6.5493501638388936E-3</v>
      </c>
      <c r="AT357" s="118">
        <v>4.41414685141173E-3</v>
      </c>
      <c r="AU357" s="118">
        <v>6.4763132163489258E-3</v>
      </c>
      <c r="AV357" s="118">
        <v>8.5820103339925725E-3</v>
      </c>
    </row>
    <row r="358" spans="2:48">
      <c r="B358" s="74">
        <v>43820</v>
      </c>
      <c r="C358" s="117">
        <v>0.15951220227195151</v>
      </c>
      <c r="D358" s="117">
        <v>3.1479701765203483E-2</v>
      </c>
      <c r="E358" s="117">
        <v>0.50282949675134725</v>
      </c>
      <c r="F358" s="117">
        <v>2.7755087430283921E-2</v>
      </c>
      <c r="G358" s="117">
        <v>2.8392175288767269E-2</v>
      </c>
      <c r="H358" s="117">
        <v>1.9731141507570871E-2</v>
      </c>
      <c r="I358" s="117">
        <v>2.7974853678071749E-2</v>
      </c>
      <c r="J358" s="117">
        <v>0.14358742268955171</v>
      </c>
      <c r="K358" s="79">
        <v>0.94126208138274814</v>
      </c>
      <c r="L358" s="79">
        <v>1.804381521819564</v>
      </c>
      <c r="M358" s="79">
        <f t="shared" si="14"/>
        <v>2.7456436032023124</v>
      </c>
      <c r="N358" s="53"/>
      <c r="AQ358" s="103">
        <v>43820</v>
      </c>
      <c r="AR358" s="118">
        <v>2.7222333984586698E-3</v>
      </c>
      <c r="AS358" s="118">
        <v>4.6120470695048448E-3</v>
      </c>
      <c r="AT358" s="118">
        <v>2.4942837540074809E-3</v>
      </c>
      <c r="AU358" s="118">
        <v>5.6127380583872264E-3</v>
      </c>
      <c r="AV358" s="118">
        <v>8.0078431148381223E-3</v>
      </c>
    </row>
    <row r="359" spans="2:48">
      <c r="B359" s="74">
        <v>43821</v>
      </c>
      <c r="C359" s="117">
        <v>0.15721530703957931</v>
      </c>
      <c r="D359" s="117">
        <v>3.1519737579263733E-2</v>
      </c>
      <c r="E359" s="117">
        <v>0.47279449149524327</v>
      </c>
      <c r="F359" s="117">
        <v>2.9684969255380181E-2</v>
      </c>
      <c r="G359" s="117">
        <v>2.75394861312066E-2</v>
      </c>
      <c r="H359" s="117">
        <v>1.9404408882864311E-2</v>
      </c>
      <c r="I359" s="117">
        <v>2.5600229112159201E-2</v>
      </c>
      <c r="J359" s="117">
        <v>0.14571411109432911</v>
      </c>
      <c r="K359" s="79">
        <v>0.90947274059002581</v>
      </c>
      <c r="L359" s="79">
        <v>1.790985570475587</v>
      </c>
      <c r="M359" s="79">
        <f t="shared" si="14"/>
        <v>2.7004583110656126</v>
      </c>
      <c r="N359" s="53"/>
      <c r="AQ359" s="103">
        <v>43821</v>
      </c>
      <c r="AR359" s="118">
        <v>3.35136063196694E-3</v>
      </c>
      <c r="AS359" s="118">
        <v>4.2463714802030627E-3</v>
      </c>
      <c r="AT359" s="118">
        <v>2.857215114778577E-3</v>
      </c>
      <c r="AU359" s="118">
        <v>5.7509777257694948E-3</v>
      </c>
      <c r="AV359" s="118">
        <v>8.7324850290280195E-3</v>
      </c>
    </row>
    <row r="360" spans="2:48">
      <c r="B360" s="74">
        <v>43822</v>
      </c>
      <c r="C360" s="117">
        <v>0.1588766368537026</v>
      </c>
      <c r="D360" s="117">
        <v>3.1905483928080902E-2</v>
      </c>
      <c r="E360" s="117">
        <v>0.47376458020096751</v>
      </c>
      <c r="F360" s="117">
        <v>3.3149274735589769E-2</v>
      </c>
      <c r="G360" s="117">
        <v>2.9176938547419429E-2</v>
      </c>
      <c r="H360" s="117">
        <v>1.9575846418286899E-2</v>
      </c>
      <c r="I360" s="117">
        <v>2.7097064217450229E-2</v>
      </c>
      <c r="J360" s="117">
        <v>0.1540016399844033</v>
      </c>
      <c r="K360" s="79">
        <v>0.92754746488590045</v>
      </c>
      <c r="L360" s="79">
        <v>1.6932854218196289</v>
      </c>
      <c r="M360" s="79">
        <f t="shared" si="14"/>
        <v>2.6208328867055295</v>
      </c>
      <c r="N360" s="53"/>
      <c r="AQ360" s="103">
        <v>43822</v>
      </c>
      <c r="AR360" s="118">
        <v>4.1675345736120646E-3</v>
      </c>
      <c r="AS360" s="118">
        <v>5.5504860481212113E-3</v>
      </c>
      <c r="AT360" s="118">
        <v>3.5359165307981819E-3</v>
      </c>
      <c r="AU360" s="118">
        <v>6.5432089500533823E-3</v>
      </c>
      <c r="AV360" s="118">
        <v>8.2070694375717783E-3</v>
      </c>
    </row>
    <row r="361" spans="2:48">
      <c r="B361" s="74">
        <v>43823</v>
      </c>
      <c r="C361" s="117">
        <v>0.1576859279548681</v>
      </c>
      <c r="D361" s="117">
        <v>3.1460063901719737E-2</v>
      </c>
      <c r="E361" s="117">
        <v>0.44771568088827229</v>
      </c>
      <c r="F361" s="117">
        <v>2.281315334622951E-2</v>
      </c>
      <c r="G361" s="117">
        <v>2.8806533562530049E-2</v>
      </c>
      <c r="H361" s="117">
        <v>1.9643056999943561E-2</v>
      </c>
      <c r="I361" s="117">
        <v>2.6406868974837971E-2</v>
      </c>
      <c r="J361" s="117">
        <v>0.14712609845653921</v>
      </c>
      <c r="K361" s="79">
        <v>0.88165738408493999</v>
      </c>
      <c r="L361" s="79">
        <v>1.5486978860691381</v>
      </c>
      <c r="M361" s="79">
        <f t="shared" si="14"/>
        <v>2.4303552701540783</v>
      </c>
      <c r="N361" s="53"/>
      <c r="AQ361" s="103">
        <v>43823</v>
      </c>
      <c r="AR361" s="118">
        <v>2.513496235229987E-3</v>
      </c>
      <c r="AS361" s="118">
        <v>4.5316546879025001E-3</v>
      </c>
      <c r="AT361" s="118">
        <v>2.0869700668063639E-3</v>
      </c>
      <c r="AU361" s="118">
        <v>4.6058439070489447E-3</v>
      </c>
      <c r="AV361" s="118">
        <v>6.014476592259183E-3</v>
      </c>
    </row>
    <row r="362" spans="2:48">
      <c r="B362" s="74">
        <v>43824</v>
      </c>
      <c r="C362" s="117">
        <v>0.1575072754945275</v>
      </c>
      <c r="D362" s="117">
        <v>3.1787441179182613E-2</v>
      </c>
      <c r="E362" s="117">
        <v>0.33397605777210682</v>
      </c>
      <c r="F362" s="117">
        <v>1.3801953782259589E-2</v>
      </c>
      <c r="G362" s="117">
        <v>2.8649764038796599E-2</v>
      </c>
      <c r="H362" s="117">
        <v>1.973352462758015E-2</v>
      </c>
      <c r="I362" s="117">
        <v>1.870669782245616E-2</v>
      </c>
      <c r="J362" s="117">
        <v>0.12945391849464991</v>
      </c>
      <c r="K362" s="79">
        <v>0.73361663321155912</v>
      </c>
      <c r="L362" s="79">
        <v>1.4031947497622721</v>
      </c>
      <c r="M362" s="79">
        <f t="shared" si="14"/>
        <v>2.1368113829738311</v>
      </c>
      <c r="N362" s="53"/>
      <c r="AQ362" s="103">
        <v>43824</v>
      </c>
      <c r="AR362" s="118">
        <v>9.5378211797754852E-5</v>
      </c>
      <c r="AS362" s="118">
        <v>3.15961773519686E-3</v>
      </c>
      <c r="AT362" s="118">
        <v>1.6724900551955901E-3</v>
      </c>
      <c r="AU362" s="118">
        <v>1.857708685242262E-3</v>
      </c>
      <c r="AV362" s="118">
        <v>4.8308484229587258E-3</v>
      </c>
    </row>
    <row r="363" spans="2:48">
      <c r="B363" s="74">
        <v>43825</v>
      </c>
      <c r="C363" s="117">
        <v>0.15884917956947331</v>
      </c>
      <c r="D363" s="117">
        <v>3.20196098382277E-2</v>
      </c>
      <c r="E363" s="117">
        <v>0.44864619607071499</v>
      </c>
      <c r="F363" s="117">
        <v>2.8020338409969689E-2</v>
      </c>
      <c r="G363" s="117">
        <v>2.9290256614230691E-2</v>
      </c>
      <c r="H363" s="117">
        <v>2.015214892994344E-2</v>
      </c>
      <c r="I363" s="117">
        <v>2.7182451276761811E-2</v>
      </c>
      <c r="J363" s="117">
        <v>0.1467453297224281</v>
      </c>
      <c r="K363" s="79">
        <v>0.89090551043175004</v>
      </c>
      <c r="L363" s="79">
        <v>1.6161405801940709</v>
      </c>
      <c r="M363" s="79">
        <f t="shared" si="14"/>
        <v>2.507046090625821</v>
      </c>
      <c r="N363" s="53"/>
      <c r="AQ363" s="103">
        <v>43825</v>
      </c>
      <c r="AR363" s="118">
        <v>2.7219274844236239E-3</v>
      </c>
      <c r="AS363" s="118">
        <v>5.0359442553607253E-3</v>
      </c>
      <c r="AT363" s="118">
        <v>2.6149804055381372E-3</v>
      </c>
      <c r="AU363" s="118">
        <v>5.1141955108559289E-3</v>
      </c>
      <c r="AV363" s="118">
        <v>8.0372809797356216E-3</v>
      </c>
    </row>
    <row r="364" spans="2:48">
      <c r="B364" s="74">
        <v>43826</v>
      </c>
      <c r="C364" s="117">
        <v>0.16191006445304229</v>
      </c>
      <c r="D364" s="117">
        <v>3.2378684582874108E-2</v>
      </c>
      <c r="E364" s="117">
        <v>0.50803563707748101</v>
      </c>
      <c r="F364" s="117">
        <v>3.1600233266162021E-2</v>
      </c>
      <c r="G364" s="117">
        <v>3.1650722896807502E-2</v>
      </c>
      <c r="H364" s="117">
        <v>2.0318143565518271E-2</v>
      </c>
      <c r="I364" s="117">
        <v>2.806662781791688E-2</v>
      </c>
      <c r="J364" s="117">
        <v>0.15283988649405131</v>
      </c>
      <c r="K364" s="79">
        <v>0.96680000015385315</v>
      </c>
      <c r="L364" s="79">
        <v>1.7273404687804399</v>
      </c>
      <c r="M364" s="79">
        <f t="shared" si="14"/>
        <v>2.6941404689342932</v>
      </c>
      <c r="N364" s="53"/>
      <c r="AQ364" s="103">
        <v>43826</v>
      </c>
      <c r="AR364" s="118">
        <v>4.0184805232079948E-3</v>
      </c>
      <c r="AS364" s="118">
        <v>5.361513606707515E-3</v>
      </c>
      <c r="AT364" s="118">
        <v>2.9155338521470809E-3</v>
      </c>
      <c r="AU364" s="118">
        <v>5.8148776200166539E-3</v>
      </c>
      <c r="AV364" s="118">
        <v>8.3782188125065358E-3</v>
      </c>
    </row>
    <row r="365" spans="2:48">
      <c r="B365" s="74">
        <v>43827</v>
      </c>
      <c r="C365" s="117">
        <v>0.1606987833234706</v>
      </c>
      <c r="D365" s="117">
        <v>3.1965191634250212E-2</v>
      </c>
      <c r="E365" s="117">
        <v>0.46757649397941758</v>
      </c>
      <c r="F365" s="117">
        <v>2.5819360240440209E-2</v>
      </c>
      <c r="G365" s="117">
        <v>3.0603505603075041E-2</v>
      </c>
      <c r="H365" s="117">
        <v>2.0587251959204179E-2</v>
      </c>
      <c r="I365" s="117">
        <v>2.7580464311139061E-2</v>
      </c>
      <c r="J365" s="117">
        <v>0.14038045340623351</v>
      </c>
      <c r="K365" s="79">
        <v>0.90521150445723053</v>
      </c>
      <c r="L365" s="79">
        <v>1.7748951804143189</v>
      </c>
      <c r="M365" s="79">
        <f t="shared" si="14"/>
        <v>2.6801066848715496</v>
      </c>
      <c r="N365" s="53"/>
      <c r="AQ365" s="103">
        <v>43827</v>
      </c>
      <c r="AR365" s="118">
        <v>2.5121753356481761E-3</v>
      </c>
      <c r="AS365" s="118">
        <v>4.0232527846361596E-3</v>
      </c>
      <c r="AT365" s="118">
        <v>2.0555588551083438E-3</v>
      </c>
      <c r="AU365" s="118">
        <v>5.1170992632362383E-3</v>
      </c>
      <c r="AV365" s="118">
        <v>8.1861828872124842E-3</v>
      </c>
    </row>
    <row r="366" spans="2:48">
      <c r="B366" s="74">
        <v>43828</v>
      </c>
      <c r="C366" s="117">
        <v>0.1525700709357424</v>
      </c>
      <c r="D366" s="117">
        <v>3.1670704971042157E-2</v>
      </c>
      <c r="E366" s="117">
        <v>0.45465733695856358</v>
      </c>
      <c r="F366" s="117">
        <v>2.9329569365761431E-2</v>
      </c>
      <c r="G366" s="117">
        <v>3.0479124027220399E-2</v>
      </c>
      <c r="H366" s="117">
        <v>2.051208676838177E-2</v>
      </c>
      <c r="I366" s="117">
        <v>2.4443263850773431E-2</v>
      </c>
      <c r="J366" s="117">
        <v>0.14226857767851889</v>
      </c>
      <c r="K366" s="79">
        <v>0.88593073455600402</v>
      </c>
      <c r="L366" s="79">
        <v>1.758443836916729</v>
      </c>
      <c r="M366" s="79">
        <f t="shared" si="14"/>
        <v>2.6443745714727331</v>
      </c>
      <c r="N366" s="53"/>
      <c r="AQ366" s="103">
        <v>43828</v>
      </c>
      <c r="AR366" s="118">
        <v>3.3236453149765401E-3</v>
      </c>
      <c r="AS366" s="118">
        <v>4.6504458396456737E-3</v>
      </c>
      <c r="AT366" s="118">
        <v>2.485372033236176E-3</v>
      </c>
      <c r="AU366" s="118">
        <v>5.4270025596497929E-3</v>
      </c>
      <c r="AV366" s="118">
        <v>8.5735598598696786E-3</v>
      </c>
    </row>
    <row r="367" spans="2:48">
      <c r="B367" s="74">
        <v>43829</v>
      </c>
      <c r="C367" s="117">
        <v>0.15948962507377001</v>
      </c>
      <c r="D367" s="117">
        <v>2.989880508574885E-2</v>
      </c>
      <c r="E367" s="117">
        <v>0.44850217572771439</v>
      </c>
      <c r="F367" s="117">
        <v>3.1999661765200513E-2</v>
      </c>
      <c r="G367" s="117">
        <v>3.2059211946249923E-2</v>
      </c>
      <c r="H367" s="117">
        <v>2.0237062840437879E-2</v>
      </c>
      <c r="I367" s="117">
        <v>2.6924085757599629E-2</v>
      </c>
      <c r="J367" s="117">
        <v>0.1467558486736899</v>
      </c>
      <c r="K367" s="79">
        <v>0.89586647687041177</v>
      </c>
      <c r="L367" s="79">
        <v>1.666589868021441</v>
      </c>
      <c r="M367" s="79">
        <f t="shared" si="14"/>
        <v>2.5624563448918529</v>
      </c>
      <c r="N367" s="53"/>
      <c r="AQ367" s="103">
        <v>43829</v>
      </c>
      <c r="AR367" s="118">
        <v>3.760441223390117E-3</v>
      </c>
      <c r="AS367" s="118">
        <v>5.0370957772082328E-3</v>
      </c>
      <c r="AT367" s="118">
        <v>2.8756328933922251E-3</v>
      </c>
      <c r="AU367" s="118">
        <v>6.1743132561630776E-3</v>
      </c>
      <c r="AV367" s="118">
        <v>8.9889044625587229E-3</v>
      </c>
    </row>
    <row r="368" spans="2:48">
      <c r="B368" s="75">
        <v>43830</v>
      </c>
      <c r="C368" s="117">
        <v>0.16126939298860599</v>
      </c>
      <c r="D368" s="117">
        <v>3.1214320886646441E-2</v>
      </c>
      <c r="E368" s="117">
        <v>0.44991735295741142</v>
      </c>
      <c r="F368" s="117">
        <v>2.222136792657782E-2</v>
      </c>
      <c r="G368" s="117">
        <v>2.3982221180481909E-2</v>
      </c>
      <c r="H368" s="117">
        <v>2.0287170873715069E-2</v>
      </c>
      <c r="I368" s="117">
        <v>2.5180314616706789E-2</v>
      </c>
      <c r="J368" s="117">
        <v>0.14050517632944881</v>
      </c>
      <c r="K368" s="79">
        <v>0.8745773177595948</v>
      </c>
      <c r="L368" s="79">
        <v>1.538377916844315</v>
      </c>
      <c r="M368" s="79">
        <f t="shared" si="14"/>
        <v>2.4129552346039098</v>
      </c>
      <c r="AQ368" s="104">
        <v>43830</v>
      </c>
      <c r="AR368" s="118">
        <v>2.746476750536788E-3</v>
      </c>
      <c r="AS368" s="118">
        <v>4.0046633901556147E-3</v>
      </c>
      <c r="AT368" s="118">
        <v>1.7689163807281421E-3</v>
      </c>
      <c r="AU368" s="118">
        <v>4.4409321307357832E-3</v>
      </c>
      <c r="AV368" s="118">
        <v>6.2263834938794914E-3</v>
      </c>
    </row>
  </sheetData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3BD61-7BA8-E24D-9D49-66A68A1581E1}">
  <dimension ref="B2:I368"/>
  <sheetViews>
    <sheetView zoomScale="133" workbookViewId="0">
      <selection activeCell="F150" sqref="F150"/>
    </sheetView>
  </sheetViews>
  <sheetFormatPr baseColWidth="10" defaultColWidth="10.83203125" defaultRowHeight="16"/>
  <sheetData>
    <row r="2" spans="2:9">
      <c r="B2" s="92" t="s">
        <v>532</v>
      </c>
      <c r="C2" s="96" t="s">
        <v>522</v>
      </c>
      <c r="E2" s="70" t="s">
        <v>532</v>
      </c>
      <c r="F2" s="96" t="s">
        <v>522</v>
      </c>
    </row>
    <row r="3" spans="2:9">
      <c r="B3" s="74">
        <v>43466</v>
      </c>
      <c r="C3" s="97">
        <v>1.9683864397260273</v>
      </c>
      <c r="E3" s="74">
        <v>43831</v>
      </c>
      <c r="F3" s="77">
        <v>1.4681783472132348</v>
      </c>
      <c r="H3" s="67"/>
      <c r="I3" s="67"/>
    </row>
    <row r="4" spans="2:9">
      <c r="B4" s="74">
        <v>43467</v>
      </c>
      <c r="C4" s="97">
        <v>1.9683864397260273</v>
      </c>
      <c r="E4" s="74">
        <v>43832</v>
      </c>
      <c r="F4" s="77">
        <v>1.4681783472132348</v>
      </c>
      <c r="I4" s="67"/>
    </row>
    <row r="5" spans="2:9">
      <c r="B5" s="74">
        <v>43468</v>
      </c>
      <c r="C5" s="97">
        <v>1.9683864397260273</v>
      </c>
      <c r="E5" s="74">
        <v>43833</v>
      </c>
      <c r="F5" s="77">
        <v>1.4681783472132348</v>
      </c>
    </row>
    <row r="6" spans="2:9">
      <c r="B6" s="74">
        <v>43469</v>
      </c>
      <c r="C6" s="97">
        <v>1.9683864397260273</v>
      </c>
      <c r="E6" s="74">
        <v>43834</v>
      </c>
      <c r="F6" s="77">
        <v>1.4681783472132348</v>
      </c>
    </row>
    <row r="7" spans="2:9">
      <c r="B7" s="74">
        <v>43470</v>
      </c>
      <c r="C7" s="97">
        <v>1.9683864397260273</v>
      </c>
      <c r="E7" s="74">
        <v>43835</v>
      </c>
      <c r="F7" s="77">
        <v>1.4681783472132348</v>
      </c>
    </row>
    <row r="8" spans="2:9">
      <c r="B8" s="74">
        <v>43471</v>
      </c>
      <c r="C8" s="97">
        <v>1.9683864397260273</v>
      </c>
      <c r="E8" s="74">
        <v>43836</v>
      </c>
      <c r="F8" s="77">
        <v>1.4681783472132348</v>
      </c>
    </row>
    <row r="9" spans="2:9">
      <c r="B9" s="74">
        <v>43472</v>
      </c>
      <c r="C9" s="97">
        <v>1.9683864397260273</v>
      </c>
      <c r="E9" s="74">
        <v>43837</v>
      </c>
      <c r="F9" s="77">
        <v>1.4681783472132348</v>
      </c>
    </row>
    <row r="10" spans="2:9">
      <c r="B10" s="74">
        <v>43473</v>
      </c>
      <c r="C10" s="97">
        <v>1.9683864397260273</v>
      </c>
      <c r="E10" s="74">
        <v>43838</v>
      </c>
      <c r="F10" s="77">
        <v>1.4681783472132348</v>
      </c>
    </row>
    <row r="11" spans="2:9">
      <c r="B11" s="74">
        <v>43474</v>
      </c>
      <c r="C11" s="97">
        <v>1.9683864397260273</v>
      </c>
      <c r="E11" s="74">
        <v>43839</v>
      </c>
      <c r="F11" s="77">
        <v>1.4681783472132348</v>
      </c>
    </row>
    <row r="12" spans="2:9">
      <c r="B12" s="74">
        <v>43475</v>
      </c>
      <c r="C12" s="97">
        <v>1.9683864397260273</v>
      </c>
      <c r="E12" s="74">
        <v>43840</v>
      </c>
      <c r="F12" s="77">
        <v>1.4681783472132348</v>
      </c>
    </row>
    <row r="13" spans="2:9">
      <c r="B13" s="74">
        <v>43476</v>
      </c>
      <c r="C13" s="97">
        <v>1.9683864397260273</v>
      </c>
      <c r="E13" s="74">
        <v>43841</v>
      </c>
      <c r="F13" s="77">
        <v>1.4681783472132348</v>
      </c>
    </row>
    <row r="14" spans="2:9">
      <c r="B14" s="74">
        <v>43477</v>
      </c>
      <c r="C14" s="97">
        <v>1.9683864397260273</v>
      </c>
      <c r="E14" s="74">
        <v>43842</v>
      </c>
      <c r="F14" s="77">
        <v>1.4681783472132348</v>
      </c>
    </row>
    <row r="15" spans="2:9">
      <c r="B15" s="74">
        <v>43478</v>
      </c>
      <c r="C15" s="97">
        <v>1.9683864397260273</v>
      </c>
      <c r="E15" s="74">
        <v>43843</v>
      </c>
      <c r="F15" s="77">
        <v>1.4681783472132348</v>
      </c>
    </row>
    <row r="16" spans="2:9">
      <c r="B16" s="74">
        <v>43479</v>
      </c>
      <c r="C16" s="97">
        <v>1.9683864397260273</v>
      </c>
      <c r="E16" s="74">
        <v>43844</v>
      </c>
      <c r="F16" s="77">
        <v>1.4681783472132348</v>
      </c>
    </row>
    <row r="17" spans="2:6">
      <c r="B17" s="74">
        <v>43480</v>
      </c>
      <c r="C17" s="97">
        <v>1.9683864397260273</v>
      </c>
      <c r="E17" s="74">
        <v>43845</v>
      </c>
      <c r="F17" s="77">
        <v>1.4681783472132348</v>
      </c>
    </row>
    <row r="18" spans="2:6">
      <c r="B18" s="74">
        <v>43481</v>
      </c>
      <c r="C18" s="97">
        <v>1.9683864397260273</v>
      </c>
      <c r="E18" s="74">
        <v>43846</v>
      </c>
      <c r="F18" s="77">
        <v>1.4681783472132348</v>
      </c>
    </row>
    <row r="19" spans="2:6">
      <c r="B19" s="74">
        <v>43482</v>
      </c>
      <c r="C19" s="97">
        <v>1.9683864397260273</v>
      </c>
      <c r="E19" s="74">
        <v>43847</v>
      </c>
      <c r="F19" s="77">
        <v>1.4681783472132348</v>
      </c>
    </row>
    <row r="20" spans="2:6">
      <c r="B20" s="74">
        <v>43483</v>
      </c>
      <c r="C20" s="97">
        <v>1.9683864397260273</v>
      </c>
      <c r="E20" s="74">
        <v>43848</v>
      </c>
      <c r="F20" s="77">
        <v>1.4681783472132348</v>
      </c>
    </row>
    <row r="21" spans="2:6">
      <c r="B21" s="74">
        <v>43484</v>
      </c>
      <c r="C21" s="97">
        <v>1.9683864397260273</v>
      </c>
      <c r="E21" s="74">
        <v>43849</v>
      </c>
      <c r="F21" s="77">
        <v>1.4681783472132348</v>
      </c>
    </row>
    <row r="22" spans="2:6">
      <c r="B22" s="74">
        <v>43485</v>
      </c>
      <c r="C22" s="97">
        <v>1.9683864397260273</v>
      </c>
      <c r="E22" s="74">
        <v>43850</v>
      </c>
      <c r="F22" s="77">
        <v>1.4681783472132348</v>
      </c>
    </row>
    <row r="23" spans="2:6">
      <c r="B23" s="74">
        <v>43486</v>
      </c>
      <c r="C23" s="97">
        <v>1.9683864397260273</v>
      </c>
      <c r="E23" s="74">
        <v>43851</v>
      </c>
      <c r="F23" s="77">
        <v>1.4681783472132348</v>
      </c>
    </row>
    <row r="24" spans="2:6">
      <c r="B24" s="74">
        <v>43487</v>
      </c>
      <c r="C24" s="97">
        <v>1.9683864397260273</v>
      </c>
      <c r="E24" s="74">
        <v>43852</v>
      </c>
      <c r="F24" s="77">
        <v>1.4681783472132348</v>
      </c>
    </row>
    <row r="25" spans="2:6">
      <c r="B25" s="74">
        <v>43488</v>
      </c>
      <c r="C25" s="97">
        <v>1.9683864397260273</v>
      </c>
      <c r="E25" s="74">
        <v>43853</v>
      </c>
      <c r="F25" s="77">
        <v>1.4681783472132348</v>
      </c>
    </row>
    <row r="26" spans="2:6">
      <c r="B26" s="74">
        <v>43489</v>
      </c>
      <c r="C26" s="97">
        <v>1.9683864397260273</v>
      </c>
      <c r="E26" s="74">
        <v>43854</v>
      </c>
      <c r="F26" s="77">
        <v>1.4681783472132348</v>
      </c>
    </row>
    <row r="27" spans="2:6">
      <c r="B27" s="74">
        <v>43490</v>
      </c>
      <c r="C27" s="97">
        <v>1.9683864397260273</v>
      </c>
      <c r="E27" s="74">
        <v>43855</v>
      </c>
      <c r="F27" s="77">
        <v>1.4681783472132348</v>
      </c>
    </row>
    <row r="28" spans="2:6">
      <c r="B28" s="74">
        <v>43491</v>
      </c>
      <c r="C28" s="97">
        <v>1.9683864397260273</v>
      </c>
      <c r="E28" s="74">
        <v>43856</v>
      </c>
      <c r="F28" s="77">
        <v>1.4681783472132348</v>
      </c>
    </row>
    <row r="29" spans="2:6">
      <c r="B29" s="74">
        <v>43492</v>
      </c>
      <c r="C29" s="97">
        <v>1.9683864397260273</v>
      </c>
      <c r="E29" s="74">
        <v>43857</v>
      </c>
      <c r="F29" s="77">
        <v>1.4681783472132348</v>
      </c>
    </row>
    <row r="30" spans="2:6">
      <c r="B30" s="74">
        <v>43493</v>
      </c>
      <c r="C30" s="97">
        <v>1.9683864397260273</v>
      </c>
      <c r="E30" s="74">
        <v>43858</v>
      </c>
      <c r="F30" s="77">
        <v>1.4681783472132348</v>
      </c>
    </row>
    <row r="31" spans="2:6">
      <c r="B31" s="74">
        <v>43494</v>
      </c>
      <c r="C31" s="97">
        <v>1.9683864397260273</v>
      </c>
      <c r="E31" s="74">
        <v>43859</v>
      </c>
      <c r="F31" s="77">
        <v>1.4681783472132348</v>
      </c>
    </row>
    <row r="32" spans="2:6">
      <c r="B32" s="74">
        <v>43495</v>
      </c>
      <c r="C32" s="97">
        <v>1.9683864397260273</v>
      </c>
      <c r="E32" s="74">
        <v>43860</v>
      </c>
      <c r="F32" s="77">
        <v>1.4681783472132348</v>
      </c>
    </row>
    <row r="33" spans="2:6">
      <c r="B33" s="74">
        <v>43496</v>
      </c>
      <c r="C33" s="97">
        <v>1.9683864397260273</v>
      </c>
      <c r="E33" s="74">
        <v>43861</v>
      </c>
      <c r="F33" s="77">
        <v>1.4681783472132348</v>
      </c>
    </row>
    <row r="34" spans="2:6">
      <c r="B34" s="74">
        <v>43497</v>
      </c>
      <c r="C34" s="97">
        <v>1.9683864397260273</v>
      </c>
      <c r="E34" s="74">
        <v>43862</v>
      </c>
      <c r="F34" s="77">
        <v>1.4681783472132348</v>
      </c>
    </row>
    <row r="35" spans="2:6">
      <c r="B35" s="74">
        <v>43498</v>
      </c>
      <c r="C35" s="97">
        <v>1.9683864397260273</v>
      </c>
      <c r="E35" s="74">
        <v>43863</v>
      </c>
      <c r="F35" s="77">
        <v>1.4681783472132348</v>
      </c>
    </row>
    <row r="36" spans="2:6">
      <c r="B36" s="74">
        <v>43499</v>
      </c>
      <c r="C36" s="97">
        <v>1.9683864397260273</v>
      </c>
      <c r="E36" s="74">
        <v>43864</v>
      </c>
      <c r="F36" s="77">
        <v>1.4681783472132348</v>
      </c>
    </row>
    <row r="37" spans="2:6">
      <c r="B37" s="74">
        <v>43500</v>
      </c>
      <c r="C37" s="97">
        <v>1.9683864397260273</v>
      </c>
      <c r="E37" s="74">
        <v>43865</v>
      </c>
      <c r="F37" s="77">
        <v>1.4681783472132348</v>
      </c>
    </row>
    <row r="38" spans="2:6">
      <c r="B38" s="74">
        <v>43501</v>
      </c>
      <c r="C38" s="97">
        <v>1.9683864397260273</v>
      </c>
      <c r="E38" s="74">
        <v>43866</v>
      </c>
      <c r="F38" s="77">
        <v>1.4681783472132348</v>
      </c>
    </row>
    <row r="39" spans="2:6">
      <c r="B39" s="74">
        <v>43502</v>
      </c>
      <c r="C39" s="97">
        <v>1.9683864397260273</v>
      </c>
      <c r="E39" s="74">
        <v>43867</v>
      </c>
      <c r="F39" s="77">
        <v>1.4681783472132348</v>
      </c>
    </row>
    <row r="40" spans="2:6">
      <c r="B40" s="74">
        <v>43503</v>
      </c>
      <c r="C40" s="97">
        <v>1.9683864397260273</v>
      </c>
      <c r="E40" s="74">
        <v>43868</v>
      </c>
      <c r="F40" s="77">
        <v>1.4681783472132348</v>
      </c>
    </row>
    <row r="41" spans="2:6">
      <c r="B41" s="74">
        <v>43504</v>
      </c>
      <c r="C41" s="97">
        <v>1.9683864397260273</v>
      </c>
      <c r="E41" s="74">
        <v>43869</v>
      </c>
      <c r="F41" s="77">
        <v>1.4681783472132348</v>
      </c>
    </row>
    <row r="42" spans="2:6">
      <c r="B42" s="74">
        <v>43505</v>
      </c>
      <c r="C42" s="97">
        <v>1.9683864397260273</v>
      </c>
      <c r="E42" s="74">
        <v>43870</v>
      </c>
      <c r="F42" s="77">
        <v>1.4681783472132348</v>
      </c>
    </row>
    <row r="43" spans="2:6">
      <c r="B43" s="74">
        <v>43506</v>
      </c>
      <c r="C43" s="97">
        <v>1.9683864397260273</v>
      </c>
      <c r="E43" s="74">
        <v>43871</v>
      </c>
      <c r="F43" s="77">
        <v>1.4681783472132348</v>
      </c>
    </row>
    <row r="44" spans="2:6">
      <c r="B44" s="74">
        <v>43507</v>
      </c>
      <c r="C44" s="97">
        <v>1.9683864397260273</v>
      </c>
      <c r="E44" s="74">
        <v>43872</v>
      </c>
      <c r="F44" s="77">
        <v>1.4681783472132348</v>
      </c>
    </row>
    <row r="45" spans="2:6">
      <c r="B45" s="74">
        <v>43508</v>
      </c>
      <c r="C45" s="97">
        <v>1.9683864397260273</v>
      </c>
      <c r="E45" s="74">
        <v>43873</v>
      </c>
      <c r="F45" s="77">
        <v>1.4681783472132348</v>
      </c>
    </row>
    <row r="46" spans="2:6">
      <c r="B46" s="74">
        <v>43509</v>
      </c>
      <c r="C46" s="97">
        <v>1.9683864397260273</v>
      </c>
      <c r="E46" s="74">
        <v>43874</v>
      </c>
      <c r="F46" s="77">
        <v>1.4681783472132348</v>
      </c>
    </row>
    <row r="47" spans="2:6">
      <c r="B47" s="74">
        <v>43510</v>
      </c>
      <c r="C47" s="97">
        <v>1.9683864397260273</v>
      </c>
      <c r="E47" s="74">
        <v>43875</v>
      </c>
      <c r="F47" s="77">
        <v>1.4681783472132348</v>
      </c>
    </row>
    <row r="48" spans="2:6">
      <c r="B48" s="74">
        <v>43511</v>
      </c>
      <c r="C48" s="97">
        <v>1.9683864397260273</v>
      </c>
      <c r="E48" s="74">
        <v>43876</v>
      </c>
      <c r="F48" s="77">
        <v>1.4681783472132348</v>
      </c>
    </row>
    <row r="49" spans="2:6">
      <c r="B49" s="74">
        <v>43512</v>
      </c>
      <c r="C49" s="97">
        <v>1.9683864397260273</v>
      </c>
      <c r="E49" s="74">
        <v>43877</v>
      </c>
      <c r="F49" s="77">
        <v>1.4681783472132348</v>
      </c>
    </row>
    <row r="50" spans="2:6">
      <c r="B50" s="74">
        <v>43513</v>
      </c>
      <c r="C50" s="97">
        <v>1.9683864397260273</v>
      </c>
      <c r="E50" s="74">
        <v>43878</v>
      </c>
      <c r="F50" s="77">
        <v>1.4681783472132348</v>
      </c>
    </row>
    <row r="51" spans="2:6">
      <c r="B51" s="74">
        <v>43514</v>
      </c>
      <c r="C51" s="97">
        <v>1.9683864397260273</v>
      </c>
      <c r="E51" s="74">
        <v>43879</v>
      </c>
      <c r="F51" s="77">
        <v>1.4681783472132348</v>
      </c>
    </row>
    <row r="52" spans="2:6">
      <c r="B52" s="74">
        <v>43515</v>
      </c>
      <c r="C52" s="97">
        <v>1.9683864397260273</v>
      </c>
      <c r="E52" s="74">
        <v>43880</v>
      </c>
      <c r="F52" s="77">
        <v>1.4681783472132348</v>
      </c>
    </row>
    <row r="53" spans="2:6">
      <c r="B53" s="74">
        <v>43516</v>
      </c>
      <c r="C53" s="97">
        <v>1.9683864397260273</v>
      </c>
      <c r="E53" s="74">
        <v>43881</v>
      </c>
      <c r="F53" s="77">
        <v>1.4681783472132348</v>
      </c>
    </row>
    <row r="54" spans="2:6">
      <c r="B54" s="74">
        <v>43517</v>
      </c>
      <c r="C54" s="97">
        <v>1.9683864397260273</v>
      </c>
      <c r="E54" s="74">
        <v>43882</v>
      </c>
      <c r="F54" s="77">
        <v>1.4681783472132348</v>
      </c>
    </row>
    <row r="55" spans="2:6">
      <c r="B55" s="74">
        <v>43518</v>
      </c>
      <c r="C55" s="97">
        <v>1.9683864397260273</v>
      </c>
      <c r="E55" s="74">
        <v>43883</v>
      </c>
      <c r="F55" s="77">
        <v>1.4681783472132348</v>
      </c>
    </row>
    <row r="56" spans="2:6">
      <c r="B56" s="74">
        <v>43519</v>
      </c>
      <c r="C56" s="97">
        <v>1.9683864397260273</v>
      </c>
      <c r="E56" s="74">
        <v>43884</v>
      </c>
      <c r="F56" s="77">
        <v>1.4681783472132348</v>
      </c>
    </row>
    <row r="57" spans="2:6">
      <c r="B57" s="74">
        <v>43520</v>
      </c>
      <c r="C57" s="97">
        <v>1.9683864397260273</v>
      </c>
      <c r="E57" s="74">
        <v>43885</v>
      </c>
      <c r="F57" s="77">
        <v>1.4681783472132348</v>
      </c>
    </row>
    <row r="58" spans="2:6">
      <c r="B58" s="74">
        <v>43521</v>
      </c>
      <c r="C58" s="97">
        <v>1.9683864397260273</v>
      </c>
      <c r="E58" s="74">
        <v>43886</v>
      </c>
      <c r="F58" s="77">
        <v>1.4681783472132348</v>
      </c>
    </row>
    <row r="59" spans="2:6">
      <c r="B59" s="74">
        <v>43522</v>
      </c>
      <c r="C59" s="97">
        <v>1.9683864397260273</v>
      </c>
      <c r="E59" s="74">
        <v>43887</v>
      </c>
      <c r="F59" s="77">
        <v>1.4681783472132348</v>
      </c>
    </row>
    <row r="60" spans="2:6">
      <c r="B60" s="74">
        <v>43523</v>
      </c>
      <c r="C60" s="97">
        <v>1.9683864397260273</v>
      </c>
      <c r="E60" s="74">
        <v>43888</v>
      </c>
      <c r="F60" s="77">
        <v>1.4681783472132348</v>
      </c>
    </row>
    <row r="61" spans="2:6">
      <c r="B61" s="74">
        <v>43524</v>
      </c>
      <c r="C61" s="97">
        <v>1.9683864397260273</v>
      </c>
      <c r="E61" s="74">
        <v>43889</v>
      </c>
      <c r="F61" s="77">
        <v>1.4681783472132348</v>
      </c>
    </row>
    <row r="62" spans="2:6">
      <c r="B62" s="74"/>
      <c r="C62" s="97"/>
      <c r="E62" s="74">
        <v>43890</v>
      </c>
      <c r="F62" s="77">
        <v>1.4681783472132348</v>
      </c>
    </row>
    <row r="63" spans="2:6">
      <c r="B63" s="74">
        <v>43525</v>
      </c>
      <c r="C63" s="97">
        <v>1.9683864397260273</v>
      </c>
      <c r="E63" s="74">
        <v>43891</v>
      </c>
      <c r="F63" s="77">
        <v>1.4681783472132348</v>
      </c>
    </row>
    <row r="64" spans="2:6">
      <c r="B64" s="74">
        <v>43526</v>
      </c>
      <c r="C64" s="97">
        <v>1.9683864397260273</v>
      </c>
      <c r="E64" s="74">
        <v>43892</v>
      </c>
      <c r="F64" s="77">
        <v>1.4681783472132348</v>
      </c>
    </row>
    <row r="65" spans="2:6">
      <c r="B65" s="74">
        <v>43527</v>
      </c>
      <c r="C65" s="97">
        <v>1.9683864397260273</v>
      </c>
      <c r="E65" s="74">
        <v>43893</v>
      </c>
      <c r="F65" s="77">
        <v>1.4681783472132348</v>
      </c>
    </row>
    <row r="66" spans="2:6">
      <c r="B66" s="74">
        <v>43528</v>
      </c>
      <c r="C66" s="97">
        <v>1.9683864397260273</v>
      </c>
      <c r="E66" s="74">
        <v>43894</v>
      </c>
      <c r="F66" s="77">
        <v>1.4681783472132348</v>
      </c>
    </row>
    <row r="67" spans="2:6">
      <c r="B67" s="74">
        <v>43529</v>
      </c>
      <c r="C67" s="97">
        <v>1.9683864397260273</v>
      </c>
      <c r="E67" s="74">
        <v>43895</v>
      </c>
      <c r="F67" s="77">
        <v>1.4681783472132348</v>
      </c>
    </row>
    <row r="68" spans="2:6">
      <c r="B68" s="74">
        <v>43530</v>
      </c>
      <c r="C68" s="97">
        <v>1.9683864397260273</v>
      </c>
      <c r="E68" s="74">
        <v>43896</v>
      </c>
      <c r="F68" s="77">
        <v>1.4681783472132348</v>
      </c>
    </row>
    <row r="69" spans="2:6">
      <c r="B69" s="74">
        <v>43531</v>
      </c>
      <c r="C69" s="97">
        <v>1.9683864397260273</v>
      </c>
      <c r="E69" s="74">
        <v>43897</v>
      </c>
      <c r="F69" s="77">
        <v>1.4681783472132348</v>
      </c>
    </row>
    <row r="70" spans="2:6">
      <c r="B70" s="74">
        <v>43532</v>
      </c>
      <c r="C70" s="97">
        <v>1.9683864397260273</v>
      </c>
      <c r="E70" s="74">
        <v>43898</v>
      </c>
      <c r="F70" s="77">
        <v>1.4681783472132348</v>
      </c>
    </row>
    <row r="71" spans="2:6">
      <c r="B71" s="74">
        <v>43533</v>
      </c>
      <c r="C71" s="97">
        <v>1.9683864397260273</v>
      </c>
      <c r="E71" s="74">
        <v>43899</v>
      </c>
      <c r="F71" s="77">
        <v>1.4681783472132348</v>
      </c>
    </row>
    <row r="72" spans="2:6">
      <c r="B72" s="74">
        <v>43534</v>
      </c>
      <c r="C72" s="97">
        <v>1.9683864397260273</v>
      </c>
      <c r="E72" s="74">
        <v>43900</v>
      </c>
      <c r="F72" s="77">
        <v>1.4681783472132348</v>
      </c>
    </row>
    <row r="73" spans="2:6">
      <c r="B73" s="74">
        <v>43535</v>
      </c>
      <c r="C73" s="97">
        <v>1.9683864397260273</v>
      </c>
      <c r="E73" s="74">
        <v>43901</v>
      </c>
      <c r="F73" s="77">
        <v>1.4681783472132348</v>
      </c>
    </row>
    <row r="74" spans="2:6">
      <c r="B74" s="74">
        <v>43536</v>
      </c>
      <c r="C74" s="97">
        <v>1.9683864397260273</v>
      </c>
      <c r="E74" s="74">
        <v>43902</v>
      </c>
      <c r="F74" s="77">
        <v>1.4681783472132348</v>
      </c>
    </row>
    <row r="75" spans="2:6">
      <c r="B75" s="74">
        <v>43537</v>
      </c>
      <c r="C75" s="97">
        <v>1.9683864397260273</v>
      </c>
      <c r="E75" s="74">
        <v>43903</v>
      </c>
      <c r="F75" s="77">
        <v>1.4681783472132348</v>
      </c>
    </row>
    <row r="76" spans="2:6">
      <c r="B76" s="74">
        <v>43538</v>
      </c>
      <c r="C76" s="97">
        <v>1.9683864397260273</v>
      </c>
      <c r="E76" s="74">
        <v>43904</v>
      </c>
      <c r="F76" s="77">
        <v>1.4681783472132348</v>
      </c>
    </row>
    <row r="77" spans="2:6">
      <c r="B77" s="74">
        <v>43539</v>
      </c>
      <c r="C77" s="97">
        <v>1.9683864397260273</v>
      </c>
      <c r="E77" s="74">
        <v>43905</v>
      </c>
      <c r="F77" s="77">
        <v>1.4681783472132348</v>
      </c>
    </row>
    <row r="78" spans="2:6">
      <c r="B78" s="74">
        <v>43540</v>
      </c>
      <c r="C78" s="97">
        <v>1.9683864397260273</v>
      </c>
      <c r="E78" s="74">
        <v>43906</v>
      </c>
      <c r="F78" s="77">
        <v>1.4681783472132348</v>
      </c>
    </row>
    <row r="79" spans="2:6">
      <c r="B79" s="74">
        <v>43541</v>
      </c>
      <c r="C79" s="97">
        <v>1.9683864397260273</v>
      </c>
      <c r="E79" s="74">
        <v>43907</v>
      </c>
      <c r="F79" s="77">
        <v>1.4681783472132348</v>
      </c>
    </row>
    <row r="80" spans="2:6">
      <c r="B80" s="74">
        <v>43542</v>
      </c>
      <c r="C80" s="97">
        <v>1.9683864397260273</v>
      </c>
      <c r="E80" s="74">
        <v>43908</v>
      </c>
      <c r="F80" s="77">
        <v>1.4681783472132348</v>
      </c>
    </row>
    <row r="81" spans="2:6">
      <c r="B81" s="74">
        <v>43543</v>
      </c>
      <c r="C81" s="97">
        <v>1.9683864397260273</v>
      </c>
      <c r="E81" s="74">
        <v>43909</v>
      </c>
      <c r="F81" s="77">
        <v>1.4681783472132348</v>
      </c>
    </row>
    <row r="82" spans="2:6">
      <c r="B82" s="74">
        <v>43544</v>
      </c>
      <c r="C82" s="97">
        <v>1.9683864397260273</v>
      </c>
      <c r="E82" s="74">
        <v>43910</v>
      </c>
      <c r="F82" s="77">
        <v>1.4681783472132348</v>
      </c>
    </row>
    <row r="83" spans="2:6">
      <c r="B83" s="74">
        <v>43545</v>
      </c>
      <c r="C83" s="97">
        <v>1.9683864397260273</v>
      </c>
      <c r="E83" s="74">
        <v>43911</v>
      </c>
      <c r="F83" s="77">
        <v>1.4681783472132348</v>
      </c>
    </row>
    <row r="84" spans="2:6">
      <c r="B84" s="74">
        <v>43546</v>
      </c>
      <c r="C84" s="97">
        <v>1.9683864397260273</v>
      </c>
      <c r="E84" s="74">
        <v>43912</v>
      </c>
      <c r="F84" s="77">
        <v>1.4681783472132348</v>
      </c>
    </row>
    <row r="85" spans="2:6">
      <c r="B85" s="74">
        <v>43547</v>
      </c>
      <c r="C85" s="97">
        <v>1.9683864397260273</v>
      </c>
      <c r="E85" s="74">
        <v>43913</v>
      </c>
      <c r="F85" s="77">
        <v>1.4681783472132348</v>
      </c>
    </row>
    <row r="86" spans="2:6">
      <c r="B86" s="74">
        <v>43548</v>
      </c>
      <c r="C86" s="97">
        <v>1.9683864397260273</v>
      </c>
      <c r="E86" s="74">
        <v>43914</v>
      </c>
      <c r="F86" s="77">
        <v>1.4681783472132348</v>
      </c>
    </row>
    <row r="87" spans="2:6">
      <c r="B87" s="74">
        <v>43549</v>
      </c>
      <c r="C87" s="97">
        <v>1.9683864397260273</v>
      </c>
      <c r="E87" s="74">
        <v>43915</v>
      </c>
      <c r="F87" s="77">
        <v>1.4681783472132348</v>
      </c>
    </row>
    <row r="88" spans="2:6">
      <c r="B88" s="74">
        <v>43550</v>
      </c>
      <c r="C88" s="97">
        <v>1.9683864397260273</v>
      </c>
      <c r="E88" s="74">
        <v>43916</v>
      </c>
      <c r="F88" s="77">
        <v>1.4681783472132348</v>
      </c>
    </row>
    <row r="89" spans="2:6">
      <c r="B89" s="74">
        <v>43551</v>
      </c>
      <c r="C89" s="97">
        <v>1.9683864397260273</v>
      </c>
      <c r="E89" s="74">
        <v>43917</v>
      </c>
      <c r="F89" s="77">
        <v>1.4681783472132348</v>
      </c>
    </row>
    <row r="90" spans="2:6">
      <c r="B90" s="74">
        <v>43552</v>
      </c>
      <c r="C90" s="97">
        <v>1.9683864397260273</v>
      </c>
      <c r="E90" s="74">
        <v>43918</v>
      </c>
      <c r="F90" s="77">
        <v>1.4681783472132348</v>
      </c>
    </row>
    <row r="91" spans="2:6">
      <c r="B91" s="74">
        <v>43553</v>
      </c>
      <c r="C91" s="97">
        <v>1.9683864397260273</v>
      </c>
      <c r="E91" s="74">
        <v>43919</v>
      </c>
      <c r="F91" s="77">
        <v>1.4681783472132348</v>
      </c>
    </row>
    <row r="92" spans="2:6">
      <c r="B92" s="74">
        <v>43554</v>
      </c>
      <c r="C92" s="97">
        <v>1.9683864397260273</v>
      </c>
      <c r="E92" s="74">
        <v>43920</v>
      </c>
      <c r="F92" s="77">
        <v>1.4681783472132348</v>
      </c>
    </row>
    <row r="93" spans="2:6">
      <c r="B93" s="74">
        <v>43555</v>
      </c>
      <c r="C93" s="97">
        <v>1.9683864397260273</v>
      </c>
      <c r="E93" s="74">
        <v>43921</v>
      </c>
      <c r="F93" s="77">
        <v>1.4681783472132348</v>
      </c>
    </row>
    <row r="94" spans="2:6">
      <c r="B94" s="74">
        <v>43556</v>
      </c>
      <c r="C94" s="97">
        <v>1.9683864397260273</v>
      </c>
      <c r="E94" s="74">
        <v>43922</v>
      </c>
      <c r="F94" s="77">
        <v>1.4681783472132348</v>
      </c>
    </row>
    <row r="95" spans="2:6">
      <c r="B95" s="74">
        <v>43557</v>
      </c>
      <c r="C95" s="97">
        <v>1.9683864397260273</v>
      </c>
      <c r="E95" s="74">
        <v>43923</v>
      </c>
      <c r="F95" s="77">
        <v>1.4681783472132348</v>
      </c>
    </row>
    <row r="96" spans="2:6">
      <c r="B96" s="74">
        <v>43558</v>
      </c>
      <c r="C96" s="97">
        <v>1.9683864397260273</v>
      </c>
      <c r="E96" s="74">
        <v>43924</v>
      </c>
      <c r="F96" s="77">
        <v>1.4681783472132348</v>
      </c>
    </row>
    <row r="97" spans="2:6">
      <c r="B97" s="74">
        <v>43559</v>
      </c>
      <c r="C97" s="97">
        <v>1.9683864397260273</v>
      </c>
      <c r="E97" s="74">
        <v>43925</v>
      </c>
      <c r="F97" s="77">
        <v>1.4681783472132348</v>
      </c>
    </row>
    <row r="98" spans="2:6">
      <c r="B98" s="74">
        <v>43560</v>
      </c>
      <c r="C98" s="97">
        <v>1.9683864397260273</v>
      </c>
      <c r="E98" s="74">
        <v>43926</v>
      </c>
      <c r="F98" s="77">
        <v>1.4681783472132348</v>
      </c>
    </row>
    <row r="99" spans="2:6">
      <c r="B99" s="74">
        <v>43561</v>
      </c>
      <c r="C99" s="97">
        <v>1.9683864397260273</v>
      </c>
      <c r="E99" s="74">
        <v>43927</v>
      </c>
      <c r="F99" s="77">
        <v>1.4681783472132348</v>
      </c>
    </row>
    <row r="100" spans="2:6">
      <c r="B100" s="74">
        <v>43562</v>
      </c>
      <c r="C100" s="97">
        <v>1.9683864397260273</v>
      </c>
      <c r="E100" s="74">
        <v>43928</v>
      </c>
      <c r="F100" s="77">
        <v>1.4681783472132348</v>
      </c>
    </row>
    <row r="101" spans="2:6">
      <c r="B101" s="74">
        <v>43563</v>
      </c>
      <c r="C101" s="97">
        <v>1.9683864397260273</v>
      </c>
      <c r="E101" s="74">
        <v>43929</v>
      </c>
      <c r="F101" s="77">
        <v>1.4681783472132348</v>
      </c>
    </row>
    <row r="102" spans="2:6">
      <c r="B102" s="74">
        <v>43564</v>
      </c>
      <c r="C102" s="97">
        <v>1.9683864397260273</v>
      </c>
      <c r="E102" s="74">
        <v>43930</v>
      </c>
      <c r="F102" s="77">
        <v>1.4681783472132348</v>
      </c>
    </row>
    <row r="103" spans="2:6">
      <c r="B103" s="74">
        <v>43565</v>
      </c>
      <c r="C103" s="97">
        <v>1.9683864397260273</v>
      </c>
      <c r="E103" s="74">
        <v>43931</v>
      </c>
      <c r="F103" s="77">
        <v>1.4681783472132348</v>
      </c>
    </row>
    <row r="104" spans="2:6">
      <c r="B104" s="74">
        <v>43566</v>
      </c>
      <c r="C104" s="97">
        <v>1.9683864397260273</v>
      </c>
      <c r="E104" s="74">
        <v>43932</v>
      </c>
      <c r="F104" s="77">
        <v>1.4681783472132348</v>
      </c>
    </row>
    <row r="105" spans="2:6">
      <c r="B105" s="74">
        <v>43567</v>
      </c>
      <c r="C105" s="97">
        <v>1.9683864397260273</v>
      </c>
      <c r="E105" s="74">
        <v>43933</v>
      </c>
      <c r="F105" s="77">
        <v>1.4681783472132348</v>
      </c>
    </row>
    <row r="106" spans="2:6">
      <c r="B106" s="74">
        <v>43568</v>
      </c>
      <c r="C106" s="97">
        <v>1.9683864397260273</v>
      </c>
      <c r="E106" s="74">
        <v>43934</v>
      </c>
      <c r="F106" s="77">
        <v>1.4681783472132348</v>
      </c>
    </row>
    <row r="107" spans="2:6">
      <c r="B107" s="74">
        <v>43569</v>
      </c>
      <c r="C107" s="97">
        <v>1.9683864397260273</v>
      </c>
      <c r="E107" s="74">
        <v>43935</v>
      </c>
      <c r="F107" s="77">
        <v>1.4681783472132348</v>
      </c>
    </row>
    <row r="108" spans="2:6">
      <c r="B108" s="74">
        <v>43570</v>
      </c>
      <c r="C108" s="97">
        <v>1.9683864397260273</v>
      </c>
      <c r="E108" s="74">
        <v>43936</v>
      </c>
      <c r="F108" s="77">
        <v>1.4681783472132348</v>
      </c>
    </row>
    <row r="109" spans="2:6">
      <c r="B109" s="74">
        <v>43571</v>
      </c>
      <c r="C109" s="97">
        <v>1.9683864397260273</v>
      </c>
      <c r="E109" s="74">
        <v>43937</v>
      </c>
      <c r="F109" s="77">
        <v>1.4681783472132348</v>
      </c>
    </row>
    <row r="110" spans="2:6">
      <c r="B110" s="74">
        <v>43572</v>
      </c>
      <c r="C110" s="97">
        <v>1.9683864397260273</v>
      </c>
      <c r="E110" s="74">
        <v>43938</v>
      </c>
      <c r="F110" s="77">
        <v>1.4681783472132348</v>
      </c>
    </row>
    <row r="111" spans="2:6">
      <c r="B111" s="74">
        <v>43573</v>
      </c>
      <c r="C111" s="97">
        <v>1.9683864397260273</v>
      </c>
      <c r="E111" s="74">
        <v>43939</v>
      </c>
      <c r="F111" s="77">
        <v>1.4681783472132348</v>
      </c>
    </row>
    <row r="112" spans="2:6">
      <c r="B112" s="74">
        <v>43574</v>
      </c>
      <c r="C112" s="97">
        <v>1.9683864397260273</v>
      </c>
      <c r="E112" s="74">
        <v>43940</v>
      </c>
      <c r="F112" s="77">
        <v>1.4681783472132348</v>
      </c>
    </row>
    <row r="113" spans="2:6">
      <c r="B113" s="74">
        <v>43575</v>
      </c>
      <c r="C113" s="97">
        <v>1.9683864397260273</v>
      </c>
      <c r="E113" s="74">
        <v>43941</v>
      </c>
      <c r="F113" s="77">
        <v>1.4681783472132348</v>
      </c>
    </row>
    <row r="114" spans="2:6">
      <c r="B114" s="74">
        <v>43576</v>
      </c>
      <c r="C114" s="97">
        <v>1.9683864397260273</v>
      </c>
      <c r="E114" s="74">
        <v>43942</v>
      </c>
      <c r="F114" s="77">
        <v>1.4681783472132348</v>
      </c>
    </row>
    <row r="115" spans="2:6">
      <c r="B115" s="74">
        <v>43577</v>
      </c>
      <c r="C115" s="97">
        <v>1.9683864397260273</v>
      </c>
      <c r="E115" s="74">
        <v>43943</v>
      </c>
      <c r="F115" s="77">
        <v>1.4681783472132348</v>
      </c>
    </row>
    <row r="116" spans="2:6">
      <c r="B116" s="74">
        <v>43578</v>
      </c>
      <c r="C116" s="97">
        <v>1.9683864397260273</v>
      </c>
      <c r="E116" s="74">
        <v>43944</v>
      </c>
      <c r="F116" s="77">
        <v>1.4681783472132348</v>
      </c>
    </row>
    <row r="117" spans="2:6">
      <c r="B117" s="74">
        <v>43579</v>
      </c>
      <c r="C117" s="97">
        <v>1.9683864397260273</v>
      </c>
      <c r="E117" s="74">
        <v>43945</v>
      </c>
      <c r="F117" s="77">
        <v>1.4681783472132348</v>
      </c>
    </row>
    <row r="118" spans="2:6">
      <c r="B118" s="74">
        <v>43580</v>
      </c>
      <c r="C118" s="97">
        <v>1.9683864397260273</v>
      </c>
      <c r="E118" s="74">
        <v>43946</v>
      </c>
      <c r="F118" s="77">
        <v>1.4681783472132348</v>
      </c>
    </row>
    <row r="119" spans="2:6">
      <c r="B119" s="74">
        <v>43581</v>
      </c>
      <c r="C119" s="97">
        <v>1.9683864397260273</v>
      </c>
      <c r="E119" s="74">
        <v>43947</v>
      </c>
      <c r="F119" s="77">
        <v>1.4681783472132348</v>
      </c>
    </row>
    <row r="120" spans="2:6">
      <c r="B120" s="74">
        <v>43582</v>
      </c>
      <c r="C120" s="97">
        <v>1.9683864397260273</v>
      </c>
      <c r="E120" s="74">
        <v>43948</v>
      </c>
      <c r="F120" s="77">
        <v>1.4681783472132348</v>
      </c>
    </row>
    <row r="121" spans="2:6">
      <c r="B121" s="74">
        <v>43583</v>
      </c>
      <c r="C121" s="97">
        <v>1.9683864397260273</v>
      </c>
      <c r="E121" s="74">
        <v>43949</v>
      </c>
      <c r="F121" s="77">
        <v>1.4681783472132348</v>
      </c>
    </row>
    <row r="122" spans="2:6">
      <c r="B122" s="74">
        <v>43584</v>
      </c>
      <c r="C122" s="97">
        <v>1.9683864397260273</v>
      </c>
      <c r="E122" s="74">
        <v>43950</v>
      </c>
      <c r="F122" s="77">
        <v>1.4681783472132348</v>
      </c>
    </row>
    <row r="123" spans="2:6">
      <c r="B123" s="74">
        <v>43585</v>
      </c>
      <c r="C123" s="97">
        <v>1.9683864397260273</v>
      </c>
      <c r="E123" s="74">
        <v>43951</v>
      </c>
      <c r="F123" s="77">
        <v>1.4681783472132348</v>
      </c>
    </row>
    <row r="124" spans="2:6">
      <c r="B124" s="74">
        <v>43586</v>
      </c>
      <c r="C124" s="97">
        <v>1.9683864397260273</v>
      </c>
      <c r="E124" s="74">
        <v>43952</v>
      </c>
      <c r="F124" s="77">
        <v>1.4681783472132348</v>
      </c>
    </row>
    <row r="125" spans="2:6">
      <c r="B125" s="74">
        <v>43587</v>
      </c>
      <c r="C125" s="97">
        <v>1.9683864397260273</v>
      </c>
      <c r="E125" s="74">
        <v>43953</v>
      </c>
      <c r="F125" s="77">
        <v>1.4681783472132348</v>
      </c>
    </row>
    <row r="126" spans="2:6">
      <c r="B126" s="74">
        <v>43588</v>
      </c>
      <c r="C126" s="97">
        <v>1.9683864397260273</v>
      </c>
      <c r="E126" s="74">
        <v>43954</v>
      </c>
      <c r="F126" s="77">
        <v>1.4681783472132348</v>
      </c>
    </row>
    <row r="127" spans="2:6">
      <c r="B127" s="74">
        <v>43589</v>
      </c>
      <c r="C127" s="97">
        <v>1.9683864397260273</v>
      </c>
      <c r="E127" s="74">
        <v>43955</v>
      </c>
      <c r="F127" s="77">
        <v>1.4681783472132348</v>
      </c>
    </row>
    <row r="128" spans="2:6">
      <c r="B128" s="74">
        <v>43590</v>
      </c>
      <c r="C128" s="97">
        <v>1.9683864397260273</v>
      </c>
      <c r="E128" s="74">
        <v>43956</v>
      </c>
      <c r="F128" s="77">
        <v>1.4681783472132348</v>
      </c>
    </row>
    <row r="129" spans="2:6">
      <c r="B129" s="74">
        <v>43591</v>
      </c>
      <c r="C129" s="97">
        <v>1.9683864397260273</v>
      </c>
      <c r="E129" s="74">
        <v>43957</v>
      </c>
      <c r="F129" s="77">
        <v>1.4681783472132348</v>
      </c>
    </row>
    <row r="130" spans="2:6">
      <c r="B130" s="74">
        <v>43592</v>
      </c>
      <c r="C130" s="97">
        <v>1.9683864397260273</v>
      </c>
      <c r="E130" s="74">
        <v>43958</v>
      </c>
      <c r="F130" s="77">
        <v>1.4681783472132348</v>
      </c>
    </row>
    <row r="131" spans="2:6">
      <c r="B131" s="74">
        <v>43593</v>
      </c>
      <c r="C131" s="97">
        <v>1.9683864397260273</v>
      </c>
      <c r="E131" s="74">
        <v>43959</v>
      </c>
      <c r="F131" s="77">
        <v>1.4681783472132348</v>
      </c>
    </row>
    <row r="132" spans="2:6">
      <c r="B132" s="74">
        <v>43594</v>
      </c>
      <c r="C132" s="97">
        <v>1.9683864397260273</v>
      </c>
      <c r="E132" s="74">
        <v>43960</v>
      </c>
      <c r="F132" s="77">
        <v>1.4681783472132348</v>
      </c>
    </row>
    <row r="133" spans="2:6">
      <c r="B133" s="74">
        <v>43595</v>
      </c>
      <c r="C133" s="97">
        <v>1.9683864397260273</v>
      </c>
      <c r="E133" s="74">
        <v>43961</v>
      </c>
      <c r="F133" s="77">
        <v>1.4681783472132348</v>
      </c>
    </row>
    <row r="134" spans="2:6">
      <c r="B134" s="74">
        <v>43596</v>
      </c>
      <c r="C134" s="97">
        <v>1.9683864397260273</v>
      </c>
      <c r="E134" s="74">
        <v>43962</v>
      </c>
      <c r="F134" s="77">
        <v>1.4681783472132348</v>
      </c>
    </row>
    <row r="135" spans="2:6">
      <c r="B135" s="74">
        <v>43597</v>
      </c>
      <c r="C135" s="97">
        <v>1.9683864397260273</v>
      </c>
      <c r="E135" s="74">
        <v>43963</v>
      </c>
      <c r="F135" s="77">
        <v>1.4681783472132348</v>
      </c>
    </row>
    <row r="136" spans="2:6">
      <c r="B136" s="74">
        <v>43598</v>
      </c>
      <c r="C136" s="97">
        <v>1.9683864397260273</v>
      </c>
      <c r="E136" s="74">
        <v>43964</v>
      </c>
      <c r="F136" s="77">
        <v>1.4681783472132348</v>
      </c>
    </row>
    <row r="137" spans="2:6">
      <c r="B137" s="74">
        <v>43599</v>
      </c>
      <c r="C137" s="97">
        <v>1.9683864397260273</v>
      </c>
      <c r="E137" s="74">
        <v>43965</v>
      </c>
      <c r="F137" s="77">
        <v>1.4681783472132348</v>
      </c>
    </row>
    <row r="138" spans="2:6">
      <c r="B138" s="74">
        <v>43600</v>
      </c>
      <c r="C138" s="97">
        <v>1.9683864397260273</v>
      </c>
      <c r="E138" s="74">
        <v>43966</v>
      </c>
      <c r="F138" s="77">
        <v>1.4681783472132348</v>
      </c>
    </row>
    <row r="139" spans="2:6">
      <c r="B139" s="74">
        <v>43601</v>
      </c>
      <c r="C139" s="97">
        <v>1.9683864397260273</v>
      </c>
      <c r="E139" s="74">
        <v>43967</v>
      </c>
      <c r="F139" s="77">
        <v>1.4681783472132348</v>
      </c>
    </row>
    <row r="140" spans="2:6">
      <c r="B140" s="74">
        <v>43602</v>
      </c>
      <c r="C140" s="97">
        <v>1.9683864397260273</v>
      </c>
      <c r="E140" s="74">
        <v>43968</v>
      </c>
      <c r="F140" s="77">
        <v>1.4681783472132348</v>
      </c>
    </row>
    <row r="141" spans="2:6">
      <c r="B141" s="74">
        <v>43603</v>
      </c>
      <c r="C141" s="97">
        <v>1.9683864397260273</v>
      </c>
      <c r="E141" s="74">
        <v>43969</v>
      </c>
      <c r="F141" s="77">
        <v>1.4681783472132348</v>
      </c>
    </row>
    <row r="142" spans="2:6">
      <c r="B142" s="74">
        <v>43604</v>
      </c>
      <c r="C142" s="97">
        <v>1.9683864397260273</v>
      </c>
      <c r="E142" s="74">
        <v>43970</v>
      </c>
      <c r="F142" s="77">
        <v>1.4681783472132348</v>
      </c>
    </row>
    <row r="143" spans="2:6">
      <c r="B143" s="74">
        <v>43605</v>
      </c>
      <c r="C143" s="97">
        <v>1.9683864397260273</v>
      </c>
      <c r="E143" s="74">
        <v>43971</v>
      </c>
      <c r="F143" s="77">
        <v>1.4681783472132348</v>
      </c>
    </row>
    <row r="144" spans="2:6">
      <c r="B144" s="74">
        <v>43606</v>
      </c>
      <c r="C144" s="97">
        <v>1.9683864397260273</v>
      </c>
      <c r="E144" s="74">
        <v>43972</v>
      </c>
      <c r="F144" s="77">
        <v>1.4681783472132348</v>
      </c>
    </row>
    <row r="145" spans="2:6">
      <c r="B145" s="74">
        <v>43607</v>
      </c>
      <c r="C145" s="97">
        <v>1.9683864397260273</v>
      </c>
      <c r="E145" s="74">
        <v>43973</v>
      </c>
      <c r="F145" s="77">
        <v>1.4681783472132348</v>
      </c>
    </row>
    <row r="146" spans="2:6">
      <c r="B146" s="74">
        <v>43608</v>
      </c>
      <c r="C146" s="97">
        <v>1.9683864397260273</v>
      </c>
      <c r="E146" s="74">
        <v>43974</v>
      </c>
      <c r="F146" s="77">
        <v>1.4681783472132348</v>
      </c>
    </row>
    <row r="147" spans="2:6">
      <c r="B147" s="74">
        <v>43609</v>
      </c>
      <c r="C147" s="97">
        <v>1.9683864397260273</v>
      </c>
      <c r="E147" s="74">
        <v>43975</v>
      </c>
      <c r="F147" s="77">
        <v>1.4681783472132348</v>
      </c>
    </row>
    <row r="148" spans="2:6">
      <c r="B148" s="74">
        <v>43610</v>
      </c>
      <c r="C148" s="97">
        <v>1.9683864397260273</v>
      </c>
      <c r="E148" s="74">
        <v>43976</v>
      </c>
      <c r="F148" s="77">
        <v>1.4681783472132348</v>
      </c>
    </row>
    <row r="149" spans="2:6">
      <c r="B149" s="74">
        <v>43611</v>
      </c>
      <c r="C149" s="97">
        <v>1.9683864397260273</v>
      </c>
      <c r="E149" s="74">
        <v>43977</v>
      </c>
      <c r="F149" s="77">
        <v>1.4681783472132348</v>
      </c>
    </row>
    <row r="150" spans="2:6">
      <c r="B150" s="74">
        <v>43612</v>
      </c>
      <c r="C150" s="97">
        <v>1.9683864397260273</v>
      </c>
      <c r="E150" s="74">
        <v>43978</v>
      </c>
      <c r="F150" s="77">
        <v>1.4681783472132348</v>
      </c>
    </row>
    <row r="151" spans="2:6">
      <c r="B151" s="74">
        <v>43613</v>
      </c>
      <c r="C151" s="97">
        <v>1.9683864397260273</v>
      </c>
      <c r="E151" s="74">
        <v>43979</v>
      </c>
      <c r="F151" s="77">
        <v>1.4681783472132348</v>
      </c>
    </row>
    <row r="152" spans="2:6">
      <c r="B152" s="74">
        <v>43614</v>
      </c>
      <c r="C152" s="97">
        <v>1.9683864397260273</v>
      </c>
      <c r="E152" s="74">
        <v>43980</v>
      </c>
      <c r="F152" s="77">
        <v>1.4681783472132348</v>
      </c>
    </row>
    <row r="153" spans="2:6">
      <c r="B153" s="74">
        <v>43615</v>
      </c>
      <c r="C153" s="97">
        <v>1.9683864397260273</v>
      </c>
      <c r="E153" s="74">
        <v>43981</v>
      </c>
      <c r="F153" s="77">
        <v>1.4681783472132348</v>
      </c>
    </row>
    <row r="154" spans="2:6">
      <c r="B154" s="74">
        <v>43616</v>
      </c>
      <c r="C154" s="97">
        <v>1.9683864397260273</v>
      </c>
      <c r="E154" s="74">
        <v>43982</v>
      </c>
      <c r="F154" s="77">
        <v>1.4681783472132348</v>
      </c>
    </row>
    <row r="155" spans="2:6">
      <c r="B155" s="74">
        <v>43617</v>
      </c>
      <c r="C155" s="97">
        <v>1.9683864397260273</v>
      </c>
      <c r="E155" s="74">
        <v>43983</v>
      </c>
      <c r="F155" s="77">
        <v>1.4681783472132348</v>
      </c>
    </row>
    <row r="156" spans="2:6">
      <c r="B156" s="74">
        <v>43618</v>
      </c>
      <c r="C156" s="97">
        <v>1.9683864397260273</v>
      </c>
      <c r="E156" s="74">
        <v>43984</v>
      </c>
      <c r="F156" s="77">
        <v>1.4681783472132348</v>
      </c>
    </row>
    <row r="157" spans="2:6">
      <c r="B157" s="74">
        <v>43619</v>
      </c>
      <c r="C157" s="97">
        <v>1.9683864397260273</v>
      </c>
      <c r="E157" s="74">
        <v>43985</v>
      </c>
      <c r="F157" s="77">
        <v>1.4681783472132348</v>
      </c>
    </row>
    <row r="158" spans="2:6">
      <c r="B158" s="74">
        <v>43620</v>
      </c>
      <c r="C158" s="97">
        <v>1.9683864397260273</v>
      </c>
      <c r="E158" s="74">
        <v>43986</v>
      </c>
      <c r="F158" s="77">
        <v>1.4681783472132348</v>
      </c>
    </row>
    <row r="159" spans="2:6">
      <c r="B159" s="74">
        <v>43621</v>
      </c>
      <c r="C159" s="97">
        <v>1.9683864397260273</v>
      </c>
      <c r="E159" s="74">
        <v>43987</v>
      </c>
      <c r="F159" s="77">
        <v>1.4681783472132348</v>
      </c>
    </row>
    <row r="160" spans="2:6">
      <c r="B160" s="74">
        <v>43622</v>
      </c>
      <c r="C160" s="97">
        <v>1.9683864397260273</v>
      </c>
      <c r="E160" s="74">
        <v>43988</v>
      </c>
      <c r="F160" s="77">
        <v>1.4681783472132348</v>
      </c>
    </row>
    <row r="161" spans="2:6">
      <c r="B161" s="74">
        <v>43623</v>
      </c>
      <c r="C161" s="97">
        <v>1.9683864397260273</v>
      </c>
      <c r="E161" s="74">
        <v>43989</v>
      </c>
      <c r="F161" s="77">
        <v>1.4681783472132348</v>
      </c>
    </row>
    <row r="162" spans="2:6">
      <c r="B162" s="74">
        <v>43624</v>
      </c>
      <c r="C162" s="97">
        <v>1.9683864397260273</v>
      </c>
      <c r="E162" s="74">
        <v>43990</v>
      </c>
      <c r="F162" s="77">
        <v>1.4681783472132348</v>
      </c>
    </row>
    <row r="163" spans="2:6">
      <c r="B163" s="74">
        <v>43625</v>
      </c>
      <c r="C163" s="97">
        <v>1.9683864397260273</v>
      </c>
      <c r="E163" s="74">
        <v>43991</v>
      </c>
      <c r="F163" s="77">
        <v>1.4681783472132348</v>
      </c>
    </row>
    <row r="164" spans="2:6">
      <c r="B164" s="74">
        <v>43626</v>
      </c>
      <c r="C164" s="97">
        <v>1.9683864397260273</v>
      </c>
      <c r="E164" s="74">
        <v>43992</v>
      </c>
      <c r="F164" s="77">
        <v>1.4681783472132348</v>
      </c>
    </row>
    <row r="165" spans="2:6">
      <c r="B165" s="74">
        <v>43627</v>
      </c>
      <c r="C165" s="97">
        <v>1.9683864397260273</v>
      </c>
      <c r="E165" s="74">
        <v>43993</v>
      </c>
      <c r="F165" s="77">
        <v>1.4681783472132348</v>
      </c>
    </row>
    <row r="166" spans="2:6">
      <c r="B166" s="74">
        <v>43628</v>
      </c>
      <c r="C166" s="97">
        <v>1.9683864397260273</v>
      </c>
      <c r="E166" s="74">
        <v>43994</v>
      </c>
      <c r="F166" s="77">
        <v>1.4681783472132348</v>
      </c>
    </row>
    <row r="167" spans="2:6">
      <c r="B167" s="74">
        <v>43629</v>
      </c>
      <c r="C167" s="97">
        <v>1.9683864397260273</v>
      </c>
      <c r="E167" s="74">
        <v>43995</v>
      </c>
      <c r="F167" s="77">
        <v>1.4681783472132348</v>
      </c>
    </row>
    <row r="168" spans="2:6">
      <c r="B168" s="74">
        <v>43630</v>
      </c>
      <c r="C168" s="97">
        <v>1.9683864397260273</v>
      </c>
      <c r="E168" s="74">
        <v>43996</v>
      </c>
      <c r="F168" s="77">
        <v>1.4681783472132348</v>
      </c>
    </row>
    <row r="169" spans="2:6">
      <c r="B169" s="74">
        <v>43631</v>
      </c>
      <c r="C169" s="97">
        <v>1.9683864397260273</v>
      </c>
      <c r="E169" s="74">
        <v>43997</v>
      </c>
      <c r="F169" s="77">
        <v>1.4681783472132348</v>
      </c>
    </row>
    <row r="170" spans="2:6">
      <c r="B170" s="74">
        <v>43632</v>
      </c>
      <c r="C170" s="97">
        <v>1.9683864397260273</v>
      </c>
      <c r="E170" s="74">
        <v>43998</v>
      </c>
      <c r="F170" s="77">
        <v>1.4681783472132348</v>
      </c>
    </row>
    <row r="171" spans="2:6">
      <c r="B171" s="74">
        <v>43633</v>
      </c>
      <c r="C171" s="97">
        <v>1.9683864397260273</v>
      </c>
      <c r="E171" s="74">
        <v>43999</v>
      </c>
      <c r="F171" s="77">
        <v>1.4681783472132348</v>
      </c>
    </row>
    <row r="172" spans="2:6">
      <c r="B172" s="74">
        <v>43634</v>
      </c>
      <c r="C172" s="97">
        <v>1.9683864397260273</v>
      </c>
      <c r="E172" s="74">
        <v>44000</v>
      </c>
      <c r="F172" s="77">
        <v>1.4681783472132348</v>
      </c>
    </row>
    <row r="173" spans="2:6">
      <c r="B173" s="74">
        <v>43635</v>
      </c>
      <c r="C173" s="97">
        <v>1.9683864397260273</v>
      </c>
      <c r="E173" s="74">
        <v>44001</v>
      </c>
      <c r="F173" s="77">
        <v>1.4681783472132348</v>
      </c>
    </row>
    <row r="174" spans="2:6">
      <c r="B174" s="74">
        <v>43636</v>
      </c>
      <c r="C174" s="97">
        <v>1.9683864397260273</v>
      </c>
      <c r="E174" s="74">
        <v>44002</v>
      </c>
      <c r="F174" s="77">
        <v>1.4681783472132348</v>
      </c>
    </row>
    <row r="175" spans="2:6">
      <c r="B175" s="74">
        <v>43637</v>
      </c>
      <c r="C175" s="97">
        <v>1.9683864397260273</v>
      </c>
      <c r="E175" s="74">
        <v>44003</v>
      </c>
      <c r="F175" s="77">
        <v>1.4681783472132348</v>
      </c>
    </row>
    <row r="176" spans="2:6">
      <c r="B176" s="74">
        <v>43638</v>
      </c>
      <c r="C176" s="97">
        <v>1.9683864397260273</v>
      </c>
      <c r="E176" s="74">
        <v>44004</v>
      </c>
      <c r="F176" s="77">
        <v>1.4681783472132348</v>
      </c>
    </row>
    <row r="177" spans="2:6">
      <c r="B177" s="74">
        <v>43639</v>
      </c>
      <c r="C177" s="97">
        <v>1.9683864397260273</v>
      </c>
      <c r="E177" s="74">
        <v>44005</v>
      </c>
      <c r="F177" s="77">
        <v>1.4681783472132348</v>
      </c>
    </row>
    <row r="178" spans="2:6">
      <c r="B178" s="74">
        <v>43640</v>
      </c>
      <c r="C178" s="97">
        <v>1.9683864397260273</v>
      </c>
      <c r="E178" s="74">
        <v>44006</v>
      </c>
      <c r="F178" s="77">
        <v>1.4681783472132348</v>
      </c>
    </row>
    <row r="179" spans="2:6">
      <c r="B179" s="74">
        <v>43641</v>
      </c>
      <c r="C179" s="97">
        <v>1.9683864397260273</v>
      </c>
      <c r="E179" s="74">
        <v>44007</v>
      </c>
      <c r="F179" s="77">
        <v>1.4681783472132348</v>
      </c>
    </row>
    <row r="180" spans="2:6">
      <c r="B180" s="74">
        <v>43642</v>
      </c>
      <c r="C180" s="97">
        <v>1.9683864397260273</v>
      </c>
      <c r="E180" s="74">
        <v>44008</v>
      </c>
      <c r="F180" s="77">
        <v>1.4681783472132348</v>
      </c>
    </row>
    <row r="181" spans="2:6">
      <c r="B181" s="74">
        <v>43643</v>
      </c>
      <c r="C181" s="97">
        <v>1.9683864397260273</v>
      </c>
      <c r="E181" s="74">
        <v>44009</v>
      </c>
      <c r="F181" s="77">
        <v>1.4681783472132348</v>
      </c>
    </row>
    <row r="182" spans="2:6">
      <c r="B182" s="74">
        <v>43644</v>
      </c>
      <c r="C182" s="97">
        <v>1.9683864397260273</v>
      </c>
      <c r="E182" s="74">
        <v>44010</v>
      </c>
      <c r="F182" s="77">
        <v>1.4681783472132348</v>
      </c>
    </row>
    <row r="183" spans="2:6">
      <c r="B183" s="74">
        <v>43645</v>
      </c>
      <c r="C183" s="97">
        <v>1.9683864397260273</v>
      </c>
      <c r="E183" s="74">
        <v>44011</v>
      </c>
      <c r="F183" s="77">
        <v>1.4681783472132348</v>
      </c>
    </row>
    <row r="184" spans="2:6">
      <c r="B184" s="74">
        <v>43646</v>
      </c>
      <c r="C184" s="97">
        <v>1.9683864397260273</v>
      </c>
      <c r="E184" s="74">
        <v>44012</v>
      </c>
      <c r="F184" s="77">
        <v>1.4681783472132348</v>
      </c>
    </row>
    <row r="185" spans="2:6">
      <c r="B185" s="74">
        <v>43647</v>
      </c>
      <c r="C185" s="97">
        <v>1.9683864397260273</v>
      </c>
    </row>
    <row r="186" spans="2:6">
      <c r="B186" s="74">
        <v>43648</v>
      </c>
      <c r="C186" s="97">
        <v>1.9683864397260273</v>
      </c>
    </row>
    <row r="187" spans="2:6">
      <c r="B187" s="74">
        <v>43649</v>
      </c>
      <c r="C187" s="97">
        <v>1.9683864397260273</v>
      </c>
    </row>
    <row r="188" spans="2:6">
      <c r="B188" s="74">
        <v>43650</v>
      </c>
      <c r="C188" s="97">
        <v>1.9683864397260273</v>
      </c>
    </row>
    <row r="189" spans="2:6">
      <c r="B189" s="74">
        <v>43651</v>
      </c>
      <c r="C189" s="97">
        <v>1.9683864397260273</v>
      </c>
    </row>
    <row r="190" spans="2:6">
      <c r="B190" s="74">
        <v>43652</v>
      </c>
      <c r="C190" s="97">
        <v>1.9683864397260273</v>
      </c>
    </row>
    <row r="191" spans="2:6">
      <c r="B191" s="74">
        <v>43653</v>
      </c>
      <c r="C191" s="97">
        <v>1.9683864397260273</v>
      </c>
    </row>
    <row r="192" spans="2:6">
      <c r="B192" s="74">
        <v>43654</v>
      </c>
      <c r="C192" s="97">
        <v>1.9683864397260273</v>
      </c>
    </row>
    <row r="193" spans="2:3">
      <c r="B193" s="74">
        <v>43655</v>
      </c>
      <c r="C193" s="97">
        <v>1.9683864397260273</v>
      </c>
    </row>
    <row r="194" spans="2:3">
      <c r="B194" s="74">
        <v>43656</v>
      </c>
      <c r="C194" s="97">
        <v>1.9683864397260273</v>
      </c>
    </row>
    <row r="195" spans="2:3">
      <c r="B195" s="74">
        <v>43657</v>
      </c>
      <c r="C195" s="97">
        <v>1.9683864397260273</v>
      </c>
    </row>
    <row r="196" spans="2:3">
      <c r="B196" s="74">
        <v>43658</v>
      </c>
      <c r="C196" s="97">
        <v>1.9683864397260273</v>
      </c>
    </row>
    <row r="197" spans="2:3">
      <c r="B197" s="74">
        <v>43659</v>
      </c>
      <c r="C197" s="97">
        <v>1.9683864397260273</v>
      </c>
    </row>
    <row r="198" spans="2:3">
      <c r="B198" s="74">
        <v>43660</v>
      </c>
      <c r="C198" s="97">
        <v>1.9683864397260273</v>
      </c>
    </row>
    <row r="199" spans="2:3">
      <c r="B199" s="74">
        <v>43661</v>
      </c>
      <c r="C199" s="97">
        <v>1.9683864397260273</v>
      </c>
    </row>
    <row r="200" spans="2:3">
      <c r="B200" s="74">
        <v>43662</v>
      </c>
      <c r="C200" s="97">
        <v>1.9683864397260273</v>
      </c>
    </row>
    <row r="201" spans="2:3">
      <c r="B201" s="74">
        <v>43663</v>
      </c>
      <c r="C201" s="97">
        <v>1.9683864397260273</v>
      </c>
    </row>
    <row r="202" spans="2:3">
      <c r="B202" s="74">
        <v>43664</v>
      </c>
      <c r="C202" s="97">
        <v>1.9683864397260273</v>
      </c>
    </row>
    <row r="203" spans="2:3">
      <c r="B203" s="74">
        <v>43665</v>
      </c>
      <c r="C203" s="97">
        <v>1.9683864397260273</v>
      </c>
    </row>
    <row r="204" spans="2:3">
      <c r="B204" s="74">
        <v>43666</v>
      </c>
      <c r="C204" s="97">
        <v>1.9683864397260273</v>
      </c>
    </row>
    <row r="205" spans="2:3">
      <c r="B205" s="74">
        <v>43667</v>
      </c>
      <c r="C205" s="97">
        <v>1.9683864397260273</v>
      </c>
    </row>
    <row r="206" spans="2:3">
      <c r="B206" s="74">
        <v>43668</v>
      </c>
      <c r="C206" s="97">
        <v>1.9683864397260273</v>
      </c>
    </row>
    <row r="207" spans="2:3">
      <c r="B207" s="74">
        <v>43669</v>
      </c>
      <c r="C207" s="97">
        <v>1.9683864397260273</v>
      </c>
    </row>
    <row r="208" spans="2:3">
      <c r="B208" s="74">
        <v>43670</v>
      </c>
      <c r="C208" s="97">
        <v>1.9683864397260273</v>
      </c>
    </row>
    <row r="209" spans="2:3">
      <c r="B209" s="74">
        <v>43671</v>
      </c>
      <c r="C209" s="97">
        <v>1.9683864397260273</v>
      </c>
    </row>
    <row r="210" spans="2:3">
      <c r="B210" s="74">
        <v>43672</v>
      </c>
      <c r="C210" s="97">
        <v>1.9683864397260273</v>
      </c>
    </row>
    <row r="211" spans="2:3">
      <c r="B211" s="74">
        <v>43673</v>
      </c>
      <c r="C211" s="97">
        <v>1.9683864397260273</v>
      </c>
    </row>
    <row r="212" spans="2:3">
      <c r="B212" s="74">
        <v>43674</v>
      </c>
      <c r="C212" s="97">
        <v>1.9683864397260273</v>
      </c>
    </row>
    <row r="213" spans="2:3">
      <c r="B213" s="74">
        <v>43675</v>
      </c>
      <c r="C213" s="97">
        <v>1.9683864397260273</v>
      </c>
    </row>
    <row r="214" spans="2:3">
      <c r="B214" s="74">
        <v>43676</v>
      </c>
      <c r="C214" s="97">
        <v>1.9683864397260273</v>
      </c>
    </row>
    <row r="215" spans="2:3">
      <c r="B215" s="74">
        <v>43677</v>
      </c>
      <c r="C215" s="97">
        <v>1.9683864397260273</v>
      </c>
    </row>
    <row r="216" spans="2:3">
      <c r="B216" s="74">
        <v>43678</v>
      </c>
      <c r="C216" s="97">
        <v>1.9683864397260273</v>
      </c>
    </row>
    <row r="217" spans="2:3">
      <c r="B217" s="74">
        <v>43679</v>
      </c>
      <c r="C217" s="97">
        <v>1.9683864397260273</v>
      </c>
    </row>
    <row r="218" spans="2:3">
      <c r="B218" s="74">
        <v>43680</v>
      </c>
      <c r="C218" s="97">
        <v>1.9683864397260273</v>
      </c>
    </row>
    <row r="219" spans="2:3">
      <c r="B219" s="74">
        <v>43681</v>
      </c>
      <c r="C219" s="97">
        <v>1.9683864397260273</v>
      </c>
    </row>
    <row r="220" spans="2:3">
      <c r="B220" s="74">
        <v>43682</v>
      </c>
      <c r="C220" s="97">
        <v>1.9683864397260273</v>
      </c>
    </row>
    <row r="221" spans="2:3">
      <c r="B221" s="74">
        <v>43683</v>
      </c>
      <c r="C221" s="97">
        <v>1.9683864397260273</v>
      </c>
    </row>
    <row r="222" spans="2:3">
      <c r="B222" s="74">
        <v>43684</v>
      </c>
      <c r="C222" s="97">
        <v>1.9683864397260273</v>
      </c>
    </row>
    <row r="223" spans="2:3">
      <c r="B223" s="74">
        <v>43685</v>
      </c>
      <c r="C223" s="97">
        <v>1.9683864397260273</v>
      </c>
    </row>
    <row r="224" spans="2:3">
      <c r="B224" s="74">
        <v>43686</v>
      </c>
      <c r="C224" s="97">
        <v>1.9683864397260273</v>
      </c>
    </row>
    <row r="225" spans="2:3">
      <c r="B225" s="74">
        <v>43687</v>
      </c>
      <c r="C225" s="97">
        <v>1.9683864397260273</v>
      </c>
    </row>
    <row r="226" spans="2:3">
      <c r="B226" s="74">
        <v>43688</v>
      </c>
      <c r="C226" s="97">
        <v>1.9683864397260273</v>
      </c>
    </row>
    <row r="227" spans="2:3">
      <c r="B227" s="74">
        <v>43689</v>
      </c>
      <c r="C227" s="97">
        <v>1.9683864397260273</v>
      </c>
    </row>
    <row r="228" spans="2:3">
      <c r="B228" s="74">
        <v>43690</v>
      </c>
      <c r="C228" s="97">
        <v>1.9683864397260273</v>
      </c>
    </row>
    <row r="229" spans="2:3">
      <c r="B229" s="74">
        <v>43691</v>
      </c>
      <c r="C229" s="97">
        <v>1.9683864397260273</v>
      </c>
    </row>
    <row r="230" spans="2:3">
      <c r="B230" s="74">
        <v>43692</v>
      </c>
      <c r="C230" s="97">
        <v>1.9683864397260273</v>
      </c>
    </row>
    <row r="231" spans="2:3">
      <c r="B231" s="74">
        <v>43693</v>
      </c>
      <c r="C231" s="97">
        <v>1.9683864397260273</v>
      </c>
    </row>
    <row r="232" spans="2:3">
      <c r="B232" s="74">
        <v>43694</v>
      </c>
      <c r="C232" s="97">
        <v>1.9683864397260273</v>
      </c>
    </row>
    <row r="233" spans="2:3">
      <c r="B233" s="74">
        <v>43695</v>
      </c>
      <c r="C233" s="97">
        <v>1.9683864397260273</v>
      </c>
    </row>
    <row r="234" spans="2:3">
      <c r="B234" s="74">
        <v>43696</v>
      </c>
      <c r="C234" s="97">
        <v>1.9683864397260273</v>
      </c>
    </row>
    <row r="235" spans="2:3">
      <c r="B235" s="74">
        <v>43697</v>
      </c>
      <c r="C235" s="97">
        <v>1.9683864397260273</v>
      </c>
    </row>
    <row r="236" spans="2:3">
      <c r="B236" s="74">
        <v>43698</v>
      </c>
      <c r="C236" s="97">
        <v>1.9683864397260273</v>
      </c>
    </row>
    <row r="237" spans="2:3">
      <c r="B237" s="74">
        <v>43699</v>
      </c>
      <c r="C237" s="97">
        <v>1.9683864397260273</v>
      </c>
    </row>
    <row r="238" spans="2:3">
      <c r="B238" s="74">
        <v>43700</v>
      </c>
      <c r="C238" s="97">
        <v>1.9683864397260273</v>
      </c>
    </row>
    <row r="239" spans="2:3">
      <c r="B239" s="74">
        <v>43701</v>
      </c>
      <c r="C239" s="97">
        <v>1.9683864397260273</v>
      </c>
    </row>
    <row r="240" spans="2:3">
      <c r="B240" s="74">
        <v>43702</v>
      </c>
      <c r="C240" s="97">
        <v>1.9683864397260273</v>
      </c>
    </row>
    <row r="241" spans="2:3">
      <c r="B241" s="74">
        <v>43703</v>
      </c>
      <c r="C241" s="97">
        <v>1.9683864397260273</v>
      </c>
    </row>
    <row r="242" spans="2:3">
      <c r="B242" s="74">
        <v>43704</v>
      </c>
      <c r="C242" s="97">
        <v>1.9683864397260273</v>
      </c>
    </row>
    <row r="243" spans="2:3">
      <c r="B243" s="74">
        <v>43705</v>
      </c>
      <c r="C243" s="97">
        <v>1.9683864397260273</v>
      </c>
    </row>
    <row r="244" spans="2:3">
      <c r="B244" s="74">
        <v>43706</v>
      </c>
      <c r="C244" s="97">
        <v>1.9683864397260273</v>
      </c>
    </row>
    <row r="245" spans="2:3">
      <c r="B245" s="74">
        <v>43707</v>
      </c>
      <c r="C245" s="97">
        <v>1.9683864397260273</v>
      </c>
    </row>
    <row r="246" spans="2:3">
      <c r="B246" s="74">
        <v>43708</v>
      </c>
      <c r="C246" s="97">
        <v>1.9683864397260273</v>
      </c>
    </row>
    <row r="247" spans="2:3">
      <c r="B247" s="74">
        <v>43709</v>
      </c>
      <c r="C247" s="97">
        <v>1.9683864397260273</v>
      </c>
    </row>
    <row r="248" spans="2:3">
      <c r="B248" s="74">
        <v>43710</v>
      </c>
      <c r="C248" s="97">
        <v>1.9683864397260273</v>
      </c>
    </row>
    <row r="249" spans="2:3">
      <c r="B249" s="74">
        <v>43711</v>
      </c>
      <c r="C249" s="97">
        <v>1.9683864397260273</v>
      </c>
    </row>
    <row r="250" spans="2:3">
      <c r="B250" s="74">
        <v>43712</v>
      </c>
      <c r="C250" s="97">
        <v>1.9683864397260273</v>
      </c>
    </row>
    <row r="251" spans="2:3">
      <c r="B251" s="74">
        <v>43713</v>
      </c>
      <c r="C251" s="97">
        <v>1.9683864397260273</v>
      </c>
    </row>
    <row r="252" spans="2:3">
      <c r="B252" s="74">
        <v>43714</v>
      </c>
      <c r="C252" s="97">
        <v>1.9683864397260273</v>
      </c>
    </row>
    <row r="253" spans="2:3">
      <c r="B253" s="74">
        <v>43715</v>
      </c>
      <c r="C253" s="97">
        <v>1.9683864397260273</v>
      </c>
    </row>
    <row r="254" spans="2:3">
      <c r="B254" s="74">
        <v>43716</v>
      </c>
      <c r="C254" s="97">
        <v>1.9683864397260273</v>
      </c>
    </row>
    <row r="255" spans="2:3">
      <c r="B255" s="74">
        <v>43717</v>
      </c>
      <c r="C255" s="97">
        <v>1.9683864397260273</v>
      </c>
    </row>
    <row r="256" spans="2:3">
      <c r="B256" s="74">
        <v>43718</v>
      </c>
      <c r="C256" s="97">
        <v>1.9683864397260273</v>
      </c>
    </row>
    <row r="257" spans="2:3">
      <c r="B257" s="74">
        <v>43719</v>
      </c>
      <c r="C257" s="97">
        <v>1.9683864397260273</v>
      </c>
    </row>
    <row r="258" spans="2:3">
      <c r="B258" s="74">
        <v>43720</v>
      </c>
      <c r="C258" s="97">
        <v>1.9683864397260273</v>
      </c>
    </row>
    <row r="259" spans="2:3">
      <c r="B259" s="74">
        <v>43721</v>
      </c>
      <c r="C259" s="97">
        <v>1.9683864397260273</v>
      </c>
    </row>
    <row r="260" spans="2:3">
      <c r="B260" s="74">
        <v>43722</v>
      </c>
      <c r="C260" s="97">
        <v>1.9683864397260273</v>
      </c>
    </row>
    <row r="261" spans="2:3">
      <c r="B261" s="74">
        <v>43723</v>
      </c>
      <c r="C261" s="97">
        <v>1.9683864397260273</v>
      </c>
    </row>
    <row r="262" spans="2:3">
      <c r="B262" s="74">
        <v>43724</v>
      </c>
      <c r="C262" s="97">
        <v>1.9683864397260273</v>
      </c>
    </row>
    <row r="263" spans="2:3">
      <c r="B263" s="74">
        <v>43725</v>
      </c>
      <c r="C263" s="97">
        <v>1.9683864397260273</v>
      </c>
    </row>
    <row r="264" spans="2:3">
      <c r="B264" s="74">
        <v>43726</v>
      </c>
      <c r="C264" s="97">
        <v>1.9683864397260273</v>
      </c>
    </row>
    <row r="265" spans="2:3">
      <c r="B265" s="74">
        <v>43727</v>
      </c>
      <c r="C265" s="97">
        <v>1.9683864397260273</v>
      </c>
    </row>
    <row r="266" spans="2:3">
      <c r="B266" s="74">
        <v>43728</v>
      </c>
      <c r="C266" s="97">
        <v>1.9683864397260273</v>
      </c>
    </row>
    <row r="267" spans="2:3">
      <c r="B267" s="74">
        <v>43729</v>
      </c>
      <c r="C267" s="97">
        <v>1.9683864397260273</v>
      </c>
    </row>
    <row r="268" spans="2:3">
      <c r="B268" s="74">
        <v>43730</v>
      </c>
      <c r="C268" s="97">
        <v>1.9683864397260273</v>
      </c>
    </row>
    <row r="269" spans="2:3">
      <c r="B269" s="74">
        <v>43731</v>
      </c>
      <c r="C269" s="97">
        <v>1.9683864397260273</v>
      </c>
    </row>
    <row r="270" spans="2:3">
      <c r="B270" s="74">
        <v>43732</v>
      </c>
      <c r="C270" s="97">
        <v>1.9683864397260273</v>
      </c>
    </row>
    <row r="271" spans="2:3">
      <c r="B271" s="74">
        <v>43733</v>
      </c>
      <c r="C271" s="97">
        <v>1.9683864397260273</v>
      </c>
    </row>
    <row r="272" spans="2:3">
      <c r="B272" s="74">
        <v>43734</v>
      </c>
      <c r="C272" s="97">
        <v>1.9683864397260273</v>
      </c>
    </row>
    <row r="273" spans="2:3">
      <c r="B273" s="74">
        <v>43735</v>
      </c>
      <c r="C273" s="97">
        <v>1.9683864397260273</v>
      </c>
    </row>
    <row r="274" spans="2:3">
      <c r="B274" s="74">
        <v>43736</v>
      </c>
      <c r="C274" s="97">
        <v>1.9683864397260273</v>
      </c>
    </row>
    <row r="275" spans="2:3">
      <c r="B275" s="74">
        <v>43737</v>
      </c>
      <c r="C275" s="97">
        <v>1.9683864397260273</v>
      </c>
    </row>
    <row r="276" spans="2:3">
      <c r="B276" s="74">
        <v>43738</v>
      </c>
      <c r="C276" s="97">
        <v>1.9683864397260273</v>
      </c>
    </row>
    <row r="277" spans="2:3">
      <c r="B277" s="74">
        <v>43739</v>
      </c>
      <c r="C277" s="97">
        <v>1.9683864397260273</v>
      </c>
    </row>
    <row r="278" spans="2:3">
      <c r="B278" s="74">
        <v>43740</v>
      </c>
      <c r="C278" s="97">
        <v>1.9683864397260273</v>
      </c>
    </row>
    <row r="279" spans="2:3">
      <c r="B279" s="74">
        <v>43741</v>
      </c>
      <c r="C279" s="97">
        <v>1.9683864397260273</v>
      </c>
    </row>
    <row r="280" spans="2:3">
      <c r="B280" s="74">
        <v>43742</v>
      </c>
      <c r="C280" s="97">
        <v>1.9683864397260273</v>
      </c>
    </row>
    <row r="281" spans="2:3">
      <c r="B281" s="74">
        <v>43743</v>
      </c>
      <c r="C281" s="97">
        <v>1.9683864397260273</v>
      </c>
    </row>
    <row r="282" spans="2:3">
      <c r="B282" s="74">
        <v>43744</v>
      </c>
      <c r="C282" s="97">
        <v>1.9683864397260273</v>
      </c>
    </row>
    <row r="283" spans="2:3">
      <c r="B283" s="74">
        <v>43745</v>
      </c>
      <c r="C283" s="97">
        <v>1.9683864397260273</v>
      </c>
    </row>
    <row r="284" spans="2:3">
      <c r="B284" s="74">
        <v>43746</v>
      </c>
      <c r="C284" s="97">
        <v>1.9683864397260273</v>
      </c>
    </row>
    <row r="285" spans="2:3">
      <c r="B285" s="74">
        <v>43747</v>
      </c>
      <c r="C285" s="97">
        <v>1.9683864397260273</v>
      </c>
    </row>
    <row r="286" spans="2:3">
      <c r="B286" s="74">
        <v>43748</v>
      </c>
      <c r="C286" s="97">
        <v>1.9683864397260273</v>
      </c>
    </row>
    <row r="287" spans="2:3">
      <c r="B287" s="74">
        <v>43749</v>
      </c>
      <c r="C287" s="97">
        <v>1.9683864397260273</v>
      </c>
    </row>
    <row r="288" spans="2:3">
      <c r="B288" s="74">
        <v>43750</v>
      </c>
      <c r="C288" s="97">
        <v>1.9683864397260273</v>
      </c>
    </row>
    <row r="289" spans="2:3">
      <c r="B289" s="74">
        <v>43751</v>
      </c>
      <c r="C289" s="97">
        <v>1.9683864397260273</v>
      </c>
    </row>
    <row r="290" spans="2:3">
      <c r="B290" s="74">
        <v>43752</v>
      </c>
      <c r="C290" s="97">
        <v>1.9683864397260273</v>
      </c>
    </row>
    <row r="291" spans="2:3">
      <c r="B291" s="74">
        <v>43753</v>
      </c>
      <c r="C291" s="97">
        <v>1.9683864397260273</v>
      </c>
    </row>
    <row r="292" spans="2:3">
      <c r="B292" s="74">
        <v>43754</v>
      </c>
      <c r="C292" s="97">
        <v>1.9683864397260273</v>
      </c>
    </row>
    <row r="293" spans="2:3">
      <c r="B293" s="74">
        <v>43755</v>
      </c>
      <c r="C293" s="97">
        <v>1.9683864397260273</v>
      </c>
    </row>
    <row r="294" spans="2:3">
      <c r="B294" s="74">
        <v>43756</v>
      </c>
      <c r="C294" s="97">
        <v>1.9683864397260273</v>
      </c>
    </row>
    <row r="295" spans="2:3">
      <c r="B295" s="74">
        <v>43757</v>
      </c>
      <c r="C295" s="97">
        <v>1.9683864397260273</v>
      </c>
    </row>
    <row r="296" spans="2:3">
      <c r="B296" s="74">
        <v>43758</v>
      </c>
      <c r="C296" s="97">
        <v>1.9683864397260273</v>
      </c>
    </row>
    <row r="297" spans="2:3">
      <c r="B297" s="74">
        <v>43759</v>
      </c>
      <c r="C297" s="97">
        <v>1.9683864397260273</v>
      </c>
    </row>
    <row r="298" spans="2:3">
      <c r="B298" s="74">
        <v>43760</v>
      </c>
      <c r="C298" s="97">
        <v>1.9683864397260273</v>
      </c>
    </row>
    <row r="299" spans="2:3">
      <c r="B299" s="74">
        <v>43761</v>
      </c>
      <c r="C299" s="97">
        <v>1.9683864397260273</v>
      </c>
    </row>
    <row r="300" spans="2:3">
      <c r="B300" s="74">
        <v>43762</v>
      </c>
      <c r="C300" s="97">
        <v>1.9683864397260273</v>
      </c>
    </row>
    <row r="301" spans="2:3">
      <c r="B301" s="74">
        <v>43763</v>
      </c>
      <c r="C301" s="97">
        <v>1.9683864397260273</v>
      </c>
    </row>
    <row r="302" spans="2:3">
      <c r="B302" s="74">
        <v>43764</v>
      </c>
      <c r="C302" s="97">
        <v>1.9683864397260273</v>
      </c>
    </row>
    <row r="303" spans="2:3">
      <c r="B303" s="74">
        <v>43765</v>
      </c>
      <c r="C303" s="97">
        <v>1.9683864397260273</v>
      </c>
    </row>
    <row r="304" spans="2:3">
      <c r="B304" s="74">
        <v>43766</v>
      </c>
      <c r="C304" s="97">
        <v>1.9683864397260273</v>
      </c>
    </row>
    <row r="305" spans="2:3">
      <c r="B305" s="74">
        <v>43767</v>
      </c>
      <c r="C305" s="97">
        <v>1.9683864397260273</v>
      </c>
    </row>
    <row r="306" spans="2:3">
      <c r="B306" s="74">
        <v>43768</v>
      </c>
      <c r="C306" s="97">
        <v>1.9683864397260273</v>
      </c>
    </row>
    <row r="307" spans="2:3">
      <c r="B307" s="74">
        <v>43769</v>
      </c>
      <c r="C307" s="97">
        <v>1.9683864397260273</v>
      </c>
    </row>
    <row r="308" spans="2:3">
      <c r="B308" s="74">
        <v>43770</v>
      </c>
      <c r="C308" s="97">
        <v>1.9683864397260273</v>
      </c>
    </row>
    <row r="309" spans="2:3">
      <c r="B309" s="74">
        <v>43771</v>
      </c>
      <c r="C309" s="97">
        <v>1.9683864397260273</v>
      </c>
    </row>
    <row r="310" spans="2:3">
      <c r="B310" s="74">
        <v>43772</v>
      </c>
      <c r="C310" s="97">
        <v>1.9683864397260273</v>
      </c>
    </row>
    <row r="311" spans="2:3">
      <c r="B311" s="74">
        <v>43773</v>
      </c>
      <c r="C311" s="97">
        <v>1.9683864397260273</v>
      </c>
    </row>
    <row r="312" spans="2:3">
      <c r="B312" s="74">
        <v>43774</v>
      </c>
      <c r="C312" s="97">
        <v>1.9683864397260273</v>
      </c>
    </row>
    <row r="313" spans="2:3">
      <c r="B313" s="74">
        <v>43775</v>
      </c>
      <c r="C313" s="97">
        <v>1.9683864397260273</v>
      </c>
    </row>
    <row r="314" spans="2:3">
      <c r="B314" s="74">
        <v>43776</v>
      </c>
      <c r="C314" s="97">
        <v>1.9683864397260273</v>
      </c>
    </row>
    <row r="315" spans="2:3">
      <c r="B315" s="74">
        <v>43777</v>
      </c>
      <c r="C315" s="97">
        <v>1.9683864397260273</v>
      </c>
    </row>
    <row r="316" spans="2:3">
      <c r="B316" s="74">
        <v>43778</v>
      </c>
      <c r="C316" s="97">
        <v>1.9683864397260273</v>
      </c>
    </row>
    <row r="317" spans="2:3">
      <c r="B317" s="74">
        <v>43779</v>
      </c>
      <c r="C317" s="97">
        <v>1.9683864397260273</v>
      </c>
    </row>
    <row r="318" spans="2:3">
      <c r="B318" s="74">
        <v>43780</v>
      </c>
      <c r="C318" s="97">
        <v>1.9683864397260273</v>
      </c>
    </row>
    <row r="319" spans="2:3">
      <c r="B319" s="74">
        <v>43781</v>
      </c>
      <c r="C319" s="97">
        <v>1.9683864397260273</v>
      </c>
    </row>
    <row r="320" spans="2:3">
      <c r="B320" s="74">
        <v>43782</v>
      </c>
      <c r="C320" s="97">
        <v>1.9683864397260273</v>
      </c>
    </row>
    <row r="321" spans="2:3">
      <c r="B321" s="74">
        <v>43783</v>
      </c>
      <c r="C321" s="97">
        <v>1.9683864397260273</v>
      </c>
    </row>
    <row r="322" spans="2:3">
      <c r="B322" s="74">
        <v>43784</v>
      </c>
      <c r="C322" s="97">
        <v>1.9683864397260273</v>
      </c>
    </row>
    <row r="323" spans="2:3">
      <c r="B323" s="74">
        <v>43785</v>
      </c>
      <c r="C323" s="97">
        <v>1.9683864397260273</v>
      </c>
    </row>
    <row r="324" spans="2:3">
      <c r="B324" s="74">
        <v>43786</v>
      </c>
      <c r="C324" s="97">
        <v>1.9683864397260273</v>
      </c>
    </row>
    <row r="325" spans="2:3">
      <c r="B325" s="74">
        <v>43787</v>
      </c>
      <c r="C325" s="97">
        <v>1.9683864397260273</v>
      </c>
    </row>
    <row r="326" spans="2:3">
      <c r="B326" s="74">
        <v>43788</v>
      </c>
      <c r="C326" s="97">
        <v>1.9683864397260273</v>
      </c>
    </row>
    <row r="327" spans="2:3">
      <c r="B327" s="74">
        <v>43789</v>
      </c>
      <c r="C327" s="97">
        <v>1.9683864397260273</v>
      </c>
    </row>
    <row r="328" spans="2:3">
      <c r="B328" s="74">
        <v>43790</v>
      </c>
      <c r="C328" s="97">
        <v>1.9683864397260273</v>
      </c>
    </row>
    <row r="329" spans="2:3">
      <c r="B329" s="74">
        <v>43791</v>
      </c>
      <c r="C329" s="97">
        <v>1.9683864397260273</v>
      </c>
    </row>
    <row r="330" spans="2:3">
      <c r="B330" s="74">
        <v>43792</v>
      </c>
      <c r="C330" s="97">
        <v>1.9683864397260273</v>
      </c>
    </row>
    <row r="331" spans="2:3">
      <c r="B331" s="74">
        <v>43793</v>
      </c>
      <c r="C331" s="97">
        <v>1.9683864397260273</v>
      </c>
    </row>
    <row r="332" spans="2:3">
      <c r="B332" s="74">
        <v>43794</v>
      </c>
      <c r="C332" s="97">
        <v>1.9683864397260273</v>
      </c>
    </row>
    <row r="333" spans="2:3">
      <c r="B333" s="74">
        <v>43795</v>
      </c>
      <c r="C333" s="97">
        <v>1.9683864397260273</v>
      </c>
    </row>
    <row r="334" spans="2:3">
      <c r="B334" s="74">
        <v>43796</v>
      </c>
      <c r="C334" s="97">
        <v>1.9683864397260273</v>
      </c>
    </row>
    <row r="335" spans="2:3">
      <c r="B335" s="74">
        <v>43797</v>
      </c>
      <c r="C335" s="97">
        <v>1.9683864397260273</v>
      </c>
    </row>
    <row r="336" spans="2:3">
      <c r="B336" s="74">
        <v>43798</v>
      </c>
      <c r="C336" s="97">
        <v>1.9683864397260273</v>
      </c>
    </row>
    <row r="337" spans="2:3">
      <c r="B337" s="74">
        <v>43799</v>
      </c>
      <c r="C337" s="97">
        <v>1.9683864397260273</v>
      </c>
    </row>
    <row r="338" spans="2:3">
      <c r="B338" s="74">
        <v>43800</v>
      </c>
      <c r="C338" s="97">
        <v>1.9683864397260273</v>
      </c>
    </row>
    <row r="339" spans="2:3">
      <c r="B339" s="74">
        <v>43801</v>
      </c>
      <c r="C339" s="97">
        <v>1.9683864397260273</v>
      </c>
    </row>
    <row r="340" spans="2:3">
      <c r="B340" s="74">
        <v>43802</v>
      </c>
      <c r="C340" s="97">
        <v>1.9683864397260273</v>
      </c>
    </row>
    <row r="341" spans="2:3">
      <c r="B341" s="74">
        <v>43803</v>
      </c>
      <c r="C341" s="97">
        <v>1.9683864397260273</v>
      </c>
    </row>
    <row r="342" spans="2:3">
      <c r="B342" s="74">
        <v>43804</v>
      </c>
      <c r="C342" s="97">
        <v>1.9683864397260273</v>
      </c>
    </row>
    <row r="343" spans="2:3">
      <c r="B343" s="74">
        <v>43805</v>
      </c>
      <c r="C343" s="97">
        <v>1.9683864397260273</v>
      </c>
    </row>
    <row r="344" spans="2:3">
      <c r="B344" s="74">
        <v>43806</v>
      </c>
      <c r="C344" s="97">
        <v>1.9683864397260273</v>
      </c>
    </row>
    <row r="345" spans="2:3">
      <c r="B345" s="74">
        <v>43807</v>
      </c>
      <c r="C345" s="97">
        <v>1.9683864397260273</v>
      </c>
    </row>
    <row r="346" spans="2:3">
      <c r="B346" s="74">
        <v>43808</v>
      </c>
      <c r="C346" s="97">
        <v>1.9683864397260273</v>
      </c>
    </row>
    <row r="347" spans="2:3">
      <c r="B347" s="74">
        <v>43809</v>
      </c>
      <c r="C347" s="97">
        <v>1.9683864397260273</v>
      </c>
    </row>
    <row r="348" spans="2:3">
      <c r="B348" s="74">
        <v>43810</v>
      </c>
      <c r="C348" s="97">
        <v>1.9683864397260273</v>
      </c>
    </row>
    <row r="349" spans="2:3">
      <c r="B349" s="74">
        <v>43811</v>
      </c>
      <c r="C349" s="97">
        <v>1.9683864397260273</v>
      </c>
    </row>
    <row r="350" spans="2:3">
      <c r="B350" s="74">
        <v>43812</v>
      </c>
      <c r="C350" s="97">
        <v>1.9683864397260273</v>
      </c>
    </row>
    <row r="351" spans="2:3">
      <c r="B351" s="74">
        <v>43813</v>
      </c>
      <c r="C351" s="97">
        <v>1.9683864397260273</v>
      </c>
    </row>
    <row r="352" spans="2:3">
      <c r="B352" s="74">
        <v>43814</v>
      </c>
      <c r="C352" s="97">
        <v>1.9683864397260273</v>
      </c>
    </row>
    <row r="353" spans="2:3">
      <c r="B353" s="74">
        <v>43815</v>
      </c>
      <c r="C353" s="97">
        <v>1.9683864397260273</v>
      </c>
    </row>
    <row r="354" spans="2:3">
      <c r="B354" s="74">
        <v>43816</v>
      </c>
      <c r="C354" s="97">
        <v>1.9683864397260273</v>
      </c>
    </row>
    <row r="355" spans="2:3">
      <c r="B355" s="74">
        <v>43817</v>
      </c>
      <c r="C355" s="97">
        <v>1.9683864397260273</v>
      </c>
    </row>
    <row r="356" spans="2:3">
      <c r="B356" s="74">
        <v>43818</v>
      </c>
      <c r="C356" s="97">
        <v>1.9683864397260273</v>
      </c>
    </row>
    <row r="357" spans="2:3">
      <c r="B357" s="74">
        <v>43819</v>
      </c>
      <c r="C357" s="97">
        <v>1.9683864397260273</v>
      </c>
    </row>
    <row r="358" spans="2:3">
      <c r="B358" s="74">
        <v>43820</v>
      </c>
      <c r="C358" s="97">
        <v>1.9683864397260273</v>
      </c>
    </row>
    <row r="359" spans="2:3">
      <c r="B359" s="74">
        <v>43821</v>
      </c>
      <c r="C359" s="97">
        <v>1.9683864397260273</v>
      </c>
    </row>
    <row r="360" spans="2:3">
      <c r="B360" s="74">
        <v>43822</v>
      </c>
      <c r="C360" s="97">
        <v>1.9683864397260273</v>
      </c>
    </row>
    <row r="361" spans="2:3">
      <c r="B361" s="74">
        <v>43823</v>
      </c>
      <c r="C361" s="97">
        <v>1.9683864397260273</v>
      </c>
    </row>
    <row r="362" spans="2:3">
      <c r="B362" s="74">
        <v>43824</v>
      </c>
      <c r="C362" s="97">
        <v>1.9683864397260273</v>
      </c>
    </row>
    <row r="363" spans="2:3">
      <c r="B363" s="74">
        <v>43825</v>
      </c>
      <c r="C363" s="97">
        <v>1.9683864397260273</v>
      </c>
    </row>
    <row r="364" spans="2:3">
      <c r="B364" s="74">
        <v>43826</v>
      </c>
      <c r="C364" s="97">
        <v>1.9683864397260273</v>
      </c>
    </row>
    <row r="365" spans="2:3">
      <c r="B365" s="74">
        <v>43827</v>
      </c>
      <c r="C365" s="97">
        <v>1.9683864397260273</v>
      </c>
    </row>
    <row r="366" spans="2:3">
      <c r="B366" s="74">
        <v>43828</v>
      </c>
      <c r="C366" s="97">
        <v>1.9683864397260273</v>
      </c>
    </row>
    <row r="367" spans="2:3">
      <c r="B367" s="74">
        <v>43829</v>
      </c>
      <c r="C367" s="97">
        <v>1.9683864397260273</v>
      </c>
    </row>
    <row r="368" spans="2:3">
      <c r="B368" s="75">
        <v>43830</v>
      </c>
      <c r="C368" s="98">
        <v>1.9683864397260273</v>
      </c>
    </row>
  </sheetData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4E223-9495-0940-AB27-91DEC78FEEAD}">
  <dimension ref="B2:P32"/>
  <sheetViews>
    <sheetView workbookViewId="0">
      <selection activeCell="C6" sqref="C6"/>
    </sheetView>
  </sheetViews>
  <sheetFormatPr baseColWidth="10" defaultColWidth="10.83203125" defaultRowHeight="16"/>
  <cols>
    <col min="2" max="2" width="17" bestFit="1" customWidth="1"/>
    <col min="3" max="3" width="9.33203125" bestFit="1" customWidth="1"/>
    <col min="5" max="5" width="14.5" customWidth="1"/>
  </cols>
  <sheetData>
    <row r="2" spans="2:16" ht="68">
      <c r="B2" s="20" t="s">
        <v>513</v>
      </c>
      <c r="C2" s="21" t="s">
        <v>514</v>
      </c>
      <c r="D2" s="21" t="s">
        <v>511</v>
      </c>
      <c r="E2" s="21" t="s">
        <v>510</v>
      </c>
      <c r="F2" s="21" t="s">
        <v>515</v>
      </c>
      <c r="G2" s="21" t="s">
        <v>516</v>
      </c>
      <c r="H2" s="22" t="s">
        <v>517</v>
      </c>
      <c r="J2" s="20" t="s">
        <v>523</v>
      </c>
      <c r="K2" s="21" t="s">
        <v>514</v>
      </c>
      <c r="L2" s="21" t="s">
        <v>511</v>
      </c>
      <c r="M2" s="21" t="s">
        <v>510</v>
      </c>
      <c r="N2" s="21" t="s">
        <v>515</v>
      </c>
      <c r="O2" s="21" t="s">
        <v>516</v>
      </c>
      <c r="P2" s="38" t="s">
        <v>517</v>
      </c>
    </row>
    <row r="3" spans="2:16">
      <c r="B3" s="23" t="s">
        <v>518</v>
      </c>
      <c r="C3" s="24">
        <f>SUMIFS(EDGAR!$I:$I,EDGAR!$D:$D,Emissions!$B3,EDGAR!$H:$H,Emissions!C$2)/1000</f>
        <v>4585.5227326230397</v>
      </c>
      <c r="D3" s="24">
        <f>SUMIFS(EDGAR!$I:$I,EDGAR!$D:$D,Emissions!$B3,EDGAR!$H:$H,Emissions!D$2)/1000</f>
        <v>878.88552260541246</v>
      </c>
      <c r="E3" s="24">
        <f>SUMIFS(EDGAR!$I:$I,EDGAR!$D:$D,Emissions!$B3,EDGAR!$H:$H,Emissions!E$2)/1000</f>
        <v>4009.2649896376497</v>
      </c>
      <c r="F3" s="24">
        <f>SUMIFS(EDGAR!$I:$I,EDGAR!$D:$D,Emissions!$B3,EDGAR!$H:$H,Emissions!F$2)/1000</f>
        <v>779.16906659890697</v>
      </c>
      <c r="G3" s="24">
        <f>SUMIFS(EDGAR!$I:$I,EDGAR!$D:$D,Emissions!$B3,EDGAR!$H:$H,Emissions!G$2)/1000</f>
        <v>62.9672079083605</v>
      </c>
      <c r="H3" s="25">
        <f>SUM(C3:G3)</f>
        <v>10315.80951937337</v>
      </c>
      <c r="J3" s="23" t="s">
        <v>518</v>
      </c>
      <c r="K3" s="39">
        <f t="shared" ref="K3:P16" si="0">C3/$H3</f>
        <v>0.44451409499286543</v>
      </c>
      <c r="L3" s="39">
        <f t="shared" si="0"/>
        <v>8.5197920818026115E-2</v>
      </c>
      <c r="M3" s="39">
        <f t="shared" si="0"/>
        <v>0.38865248356012599</v>
      </c>
      <c r="N3" s="39">
        <f t="shared" si="0"/>
        <v>7.5531548458277212E-2</v>
      </c>
      <c r="O3" s="39">
        <f t="shared" si="0"/>
        <v>6.1039521707052053E-3</v>
      </c>
      <c r="P3" s="46">
        <f t="shared" si="0"/>
        <v>1</v>
      </c>
    </row>
    <row r="4" spans="2:16">
      <c r="B4" s="23" t="s">
        <v>519</v>
      </c>
      <c r="C4" s="24">
        <f>SUMIFS(EDGAR!$I:$I,EDGAR!$D:$D,Emissions!$B4,EDGAR!$H:$H,Emissions!C$2)/1000</f>
        <v>1212.8643464167501</v>
      </c>
      <c r="D4" s="24">
        <f>SUMIFS(EDGAR!$I:$I,EDGAR!$D:$D,Emissions!$B4,EDGAR!$H:$H,Emissions!D$2)/1000</f>
        <v>282.57823782949419</v>
      </c>
      <c r="E4" s="24">
        <f>SUMIFS(EDGAR!$I:$I,EDGAR!$D:$D,Emissions!$B4,EDGAR!$H:$H,Emissions!E$2)/1000</f>
        <v>812.3370776888604</v>
      </c>
      <c r="F4" s="24">
        <f>SUMIFS(EDGAR!$I:$I,EDGAR!$D:$D,Emissions!$B4,EDGAR!$H:$H,Emissions!F$2)/1000</f>
        <v>194.751993172613</v>
      </c>
      <c r="G4" s="24">
        <f>SUMIFS(EDGAR!$I:$I,EDGAR!$D:$D,Emissions!$B4,EDGAR!$H:$H,Emissions!G$2)/1000</f>
        <v>6.7164706420558895</v>
      </c>
      <c r="H4" s="25">
        <f t="shared" ref="H4:H10" si="1">SUM(C4:G4)</f>
        <v>2509.2481257497734</v>
      </c>
      <c r="J4" s="23" t="s">
        <v>519</v>
      </c>
      <c r="K4" s="39">
        <f t="shared" si="0"/>
        <v>0.48335767753312214</v>
      </c>
      <c r="L4" s="39">
        <f t="shared" si="0"/>
        <v>0.11261470514999734</v>
      </c>
      <c r="M4" s="39">
        <f t="shared" si="0"/>
        <v>0.323737245971293</v>
      </c>
      <c r="N4" s="39">
        <f t="shared" si="0"/>
        <v>7.7613684822189638E-2</v>
      </c>
      <c r="O4" s="39">
        <f t="shared" si="0"/>
        <v>2.6766865233979129E-3</v>
      </c>
      <c r="P4" s="46">
        <f t="shared" si="0"/>
        <v>1</v>
      </c>
    </row>
    <row r="5" spans="2:16">
      <c r="B5" s="23" t="s">
        <v>66</v>
      </c>
      <c r="C5" s="24">
        <f>SUMIFS(EDGAR!$I:$I,EDGAR!$D:$D,Emissions!$B5,EDGAR!$H:$H,Emissions!C$2)/1000</f>
        <v>1858.3774656908602</v>
      </c>
      <c r="D5" s="24">
        <f>SUMIFS(EDGAR!$I:$I,EDGAR!$D:$D,Emissions!$B5,EDGAR!$H:$H,Emissions!D$2)/1000</f>
        <v>1654.3071947342137</v>
      </c>
      <c r="E5" s="24">
        <f>SUMIFS(EDGAR!$I:$I,EDGAR!$D:$D,Emissions!$B5,EDGAR!$H:$H,Emissions!E$2)/1000</f>
        <v>785.68921603679837</v>
      </c>
      <c r="F5" s="24">
        <f>SUMIFS(EDGAR!$I:$I,EDGAR!$D:$D,Emissions!$B5,EDGAR!$H:$H,Emissions!F$2)/1000</f>
        <v>601.11038119006901</v>
      </c>
      <c r="G5" s="24">
        <f>SUMIFS(EDGAR!$I:$I,EDGAR!$D:$D,Emissions!$B5,EDGAR!$H:$H,Emissions!G$2)/1000</f>
        <v>167.716471594436</v>
      </c>
      <c r="H5" s="25">
        <f t="shared" si="1"/>
        <v>5067.2007292463777</v>
      </c>
      <c r="J5" s="23" t="s">
        <v>524</v>
      </c>
      <c r="K5" s="39">
        <f t="shared" si="0"/>
        <v>0.36674636845642555</v>
      </c>
      <c r="L5" s="39">
        <f t="shared" si="0"/>
        <v>0.32647358633062312</v>
      </c>
      <c r="M5" s="39">
        <f t="shared" si="0"/>
        <v>0.1550538962275628</v>
      </c>
      <c r="N5" s="39">
        <f t="shared" si="0"/>
        <v>0.11862770261312887</v>
      </c>
      <c r="O5" s="39">
        <f t="shared" si="0"/>
        <v>3.3098446372259609E-2</v>
      </c>
      <c r="P5" s="46">
        <f t="shared" si="0"/>
        <v>1</v>
      </c>
    </row>
    <row r="6" spans="2:16">
      <c r="B6" s="23" t="s">
        <v>520</v>
      </c>
      <c r="C6" s="24">
        <f>SUMIFS(EDGAR!$I:$I,EDGAR!$E:$E,Emissions!$B6,EDGAR!$H:$H,Emissions!C$2)/1000</f>
        <v>1071.3019173825069</v>
      </c>
      <c r="D6" s="24">
        <f>SUMIFS(EDGAR!$I:$I,EDGAR!$E:$E,Emissions!$B6,EDGAR!$H:$H,Emissions!D$2)/1000</f>
        <v>903.21934604084117</v>
      </c>
      <c r="E6" s="24">
        <f>SUMIFS(EDGAR!$I:$I,EDGAR!$E:$E,Emissions!$B6,EDGAR!$H:$H,Emissions!E$2)/1000</f>
        <v>637.04663585764104</v>
      </c>
      <c r="F6" s="24">
        <f>SUMIFS(EDGAR!$I:$I,EDGAR!$E:$E,Emissions!$B6,EDGAR!$H:$H,Emissions!F$2)/1000</f>
        <v>610.86270359573507</v>
      </c>
      <c r="G6" s="24">
        <f>SUMIFS(EDGAR!$I:$I,EDGAR!$E:$E,Emissions!$B6,EDGAR!$H:$H,Emissions!G$2)/1000</f>
        <v>17.555167800945771</v>
      </c>
      <c r="H6" s="25">
        <f t="shared" si="1"/>
        <v>3239.9857706776697</v>
      </c>
      <c r="J6" s="23" t="s">
        <v>520</v>
      </c>
      <c r="K6" s="39">
        <f t="shared" si="0"/>
        <v>0.33065019207119395</v>
      </c>
      <c r="L6" s="39">
        <f t="shared" si="0"/>
        <v>0.27877262740321401</v>
      </c>
      <c r="M6" s="39">
        <f t="shared" si="0"/>
        <v>0.19662019556474702</v>
      </c>
      <c r="N6" s="39">
        <f t="shared" si="0"/>
        <v>0.1885386994980438</v>
      </c>
      <c r="O6" s="39">
        <f t="shared" si="0"/>
        <v>5.4182854628012653E-3</v>
      </c>
      <c r="P6" s="46">
        <f t="shared" si="0"/>
        <v>1</v>
      </c>
    </row>
    <row r="7" spans="2:16">
      <c r="B7" s="23" t="s">
        <v>386</v>
      </c>
      <c r="C7" s="24" t="e">
        <f>SUMIFS('[1]1.2'!$J:$J,'[1]1.2'!$H:$H,'[1]1.1'!C$2,'[1]1.2'!$D:$D,'[1]1.1'!$B7)/1000</f>
        <v>#VALUE!</v>
      </c>
      <c r="D7" s="24" t="e">
        <f>SUMIFS('[1]1.2'!$J:$J,'[1]1.2'!$H:$H,'[1]1.1'!D$2,'[1]1.2'!$D:$D,'[1]1.1'!$B7)/1000</f>
        <v>#VALUE!</v>
      </c>
      <c r="E7" s="24" t="e">
        <f>SUMIFS('[1]1.2'!$J:$J,'[1]1.2'!$H:$H,'[1]1.1'!E$2,'[1]1.2'!$D:$D,'[1]1.1'!$B7)/1000</f>
        <v>#VALUE!</v>
      </c>
      <c r="F7" s="24" t="e">
        <f>SUMIFS('[1]1.2'!$J:$J,'[1]1.2'!$H:$H,'[1]1.1'!F$2,'[1]1.2'!$D:$D,'[1]1.1'!$B7)/1000</f>
        <v>#VALUE!</v>
      </c>
      <c r="G7" s="24" t="e">
        <f>SUMIFS('[1]1.2'!$J:$J,'[1]1.2'!$H:$H,'[1]1.1'!G$2,'[1]1.2'!$D:$D,'[1]1.1'!$B7)/1000</f>
        <v>#VALUE!</v>
      </c>
      <c r="H7" s="25" t="e">
        <f t="shared" si="1"/>
        <v>#VALUE!</v>
      </c>
      <c r="J7" s="23" t="s">
        <v>386</v>
      </c>
      <c r="K7" s="39" t="e">
        <f t="shared" si="0"/>
        <v>#VALUE!</v>
      </c>
      <c r="L7" s="39" t="e">
        <f t="shared" si="0"/>
        <v>#VALUE!</v>
      </c>
      <c r="M7" s="39" t="e">
        <f t="shared" si="0"/>
        <v>#VALUE!</v>
      </c>
      <c r="N7" s="39" t="e">
        <f t="shared" si="0"/>
        <v>#VALUE!</v>
      </c>
      <c r="O7" s="39" t="e">
        <f t="shared" si="0"/>
        <v>#VALUE!</v>
      </c>
      <c r="P7" s="46" t="e">
        <f t="shared" si="0"/>
        <v>#VALUE!</v>
      </c>
    </row>
    <row r="8" spans="2:16">
      <c r="B8" s="23" t="s">
        <v>473</v>
      </c>
      <c r="C8" s="24" t="e">
        <f>SUMIFS('[1]1.2'!$J:$J,'[1]1.2'!$H:$H,'[1]1.1'!C$2,'[1]1.2'!$D:$D,'[1]1.1'!$B8)/1000</f>
        <v>#VALUE!</v>
      </c>
      <c r="D8" s="24" t="e">
        <f>SUMIFS('[1]1.2'!$J:$J,'[1]1.2'!$H:$H,'[1]1.1'!D$2,'[1]1.2'!$D:$D,'[1]1.1'!$B8)/1000</f>
        <v>#VALUE!</v>
      </c>
      <c r="E8" s="24" t="e">
        <f>SUMIFS('[1]1.2'!$J:$J,'[1]1.2'!$H:$H,'[1]1.1'!E$2,'[1]1.2'!$D:$D,'[1]1.1'!$B8)/1000</f>
        <v>#VALUE!</v>
      </c>
      <c r="F8" s="24" t="e">
        <f>SUMIFS('[1]1.2'!$J:$J,'[1]1.2'!$H:$H,'[1]1.1'!F$2,'[1]1.2'!$D:$D,'[1]1.1'!$B8)/1000</f>
        <v>#VALUE!</v>
      </c>
      <c r="G8" s="24" t="e">
        <f>SUMIFS('[1]1.2'!$J:$J,'[1]1.2'!$H:$H,'[1]1.1'!G$2,'[1]1.2'!$D:$D,'[1]1.1'!$B8)/1000</f>
        <v>#VALUE!</v>
      </c>
      <c r="H8" s="25" t="e">
        <f t="shared" si="1"/>
        <v>#VALUE!</v>
      </c>
      <c r="J8" s="23" t="s">
        <v>473</v>
      </c>
      <c r="K8" s="39" t="e">
        <f t="shared" si="0"/>
        <v>#VALUE!</v>
      </c>
      <c r="L8" s="39" t="e">
        <f t="shared" si="0"/>
        <v>#VALUE!</v>
      </c>
      <c r="M8" s="39" t="e">
        <f t="shared" si="0"/>
        <v>#VALUE!</v>
      </c>
      <c r="N8" s="39" t="e">
        <f t="shared" si="0"/>
        <v>#VALUE!</v>
      </c>
      <c r="O8" s="39" t="e">
        <f t="shared" si="0"/>
        <v>#VALUE!</v>
      </c>
      <c r="P8" s="46" t="e">
        <f t="shared" si="0"/>
        <v>#VALUE!</v>
      </c>
    </row>
    <row r="9" spans="2:16">
      <c r="B9" s="23" t="s">
        <v>134</v>
      </c>
      <c r="C9" s="24" t="e">
        <f>SUMIFS('[1]1.2'!$J:$J,'[1]1.2'!$H:$H,'[1]1.1'!C$2,'[1]1.2'!$D:$D,'[1]1.1'!$B9)/1000</f>
        <v>#VALUE!</v>
      </c>
      <c r="D9" s="24" t="e">
        <f>SUMIFS('[1]1.2'!$J:$J,'[1]1.2'!$H:$H,'[1]1.1'!D$2,'[1]1.2'!$D:$D,'[1]1.1'!$B9)/1000</f>
        <v>#VALUE!</v>
      </c>
      <c r="E9" s="24" t="e">
        <f>SUMIFS('[1]1.2'!$J:$J,'[1]1.2'!$H:$H,'[1]1.1'!E$2,'[1]1.2'!$D:$D,'[1]1.1'!$B9)/1000</f>
        <v>#VALUE!</v>
      </c>
      <c r="F9" s="24" t="e">
        <f>SUMIFS('[1]1.2'!$J:$J,'[1]1.2'!$H:$H,'[1]1.1'!F$2,'[1]1.2'!$D:$D,'[1]1.1'!$B9)/1000</f>
        <v>#VALUE!</v>
      </c>
      <c r="G9" s="24" t="e">
        <f>SUMIFS('[1]1.2'!$J:$J,'[1]1.2'!$H:$H,'[1]1.1'!G$2,'[1]1.2'!$D:$D,'[1]1.1'!$B9)/1000</f>
        <v>#VALUE!</v>
      </c>
      <c r="H9" s="25" t="e">
        <f>SUM(C9:G9)</f>
        <v>#VALUE!</v>
      </c>
      <c r="J9" s="23" t="s">
        <v>134</v>
      </c>
      <c r="K9" s="39" t="e">
        <f t="shared" si="0"/>
        <v>#VALUE!</v>
      </c>
      <c r="L9" s="39" t="e">
        <f t="shared" si="0"/>
        <v>#VALUE!</v>
      </c>
      <c r="M9" s="39" t="e">
        <f t="shared" si="0"/>
        <v>#VALUE!</v>
      </c>
      <c r="N9" s="39" t="e">
        <f t="shared" si="0"/>
        <v>#VALUE!</v>
      </c>
      <c r="O9" s="39" t="e">
        <f t="shared" si="0"/>
        <v>#VALUE!</v>
      </c>
      <c r="P9" s="46" t="e">
        <f t="shared" si="0"/>
        <v>#VALUE!</v>
      </c>
    </row>
    <row r="10" spans="2:16">
      <c r="B10" s="23" t="s">
        <v>521</v>
      </c>
      <c r="C10" s="24" t="e">
        <f>C11-SUM(C3:C9)</f>
        <v>#VALUE!</v>
      </c>
      <c r="D10" s="24" t="e">
        <f>D11-SUM(D3:D9)</f>
        <v>#VALUE!</v>
      </c>
      <c r="E10" s="24" t="e">
        <f>E11-SUM(E3:E9)</f>
        <v>#VALUE!</v>
      </c>
      <c r="F10" s="24" t="e">
        <f>F11-SUM(F3:F9)</f>
        <v>#VALUE!</v>
      </c>
      <c r="G10" s="24" t="e">
        <f>G11-SUM(G3:G9)</f>
        <v>#VALUE!</v>
      </c>
      <c r="H10" s="25" t="e">
        <f t="shared" si="1"/>
        <v>#VALUE!</v>
      </c>
      <c r="J10" s="23" t="s">
        <v>521</v>
      </c>
      <c r="K10" s="39" t="e">
        <f t="shared" si="0"/>
        <v>#VALUE!</v>
      </c>
      <c r="L10" s="39" t="e">
        <f t="shared" si="0"/>
        <v>#VALUE!</v>
      </c>
      <c r="M10" s="39" t="e">
        <f t="shared" si="0"/>
        <v>#VALUE!</v>
      </c>
      <c r="N10" s="39" t="e">
        <f t="shared" si="0"/>
        <v>#VALUE!</v>
      </c>
      <c r="O10" s="39" t="e">
        <f t="shared" si="0"/>
        <v>#VALUE!</v>
      </c>
      <c r="P10" s="46" t="e">
        <f t="shared" si="0"/>
        <v>#VALUE!</v>
      </c>
    </row>
    <row r="11" spans="2:16">
      <c r="B11" s="26" t="s">
        <v>522</v>
      </c>
      <c r="C11" s="27" t="e">
        <f>SUMIFS('[1]1.2'!$J:$J,'[1]1.2'!$H:$H,'[1]1.1'!C$2)/1000</f>
        <v>#VALUE!</v>
      </c>
      <c r="D11" s="27" t="e">
        <f>SUMIFS('[1]1.2'!$J:$J,'[1]1.2'!$H:$H,'[1]1.1'!D$2)/1000</f>
        <v>#VALUE!</v>
      </c>
      <c r="E11" s="27" t="e">
        <f>SUMIFS('[1]1.2'!$J:$J,'[1]1.2'!$H:$H,'[1]1.1'!E$2)/1000</f>
        <v>#VALUE!</v>
      </c>
      <c r="F11" s="27" t="e">
        <f>SUMIFS('[1]1.2'!$J:$J,'[1]1.2'!$H:$H,'[1]1.1'!F$2)/1000</f>
        <v>#VALUE!</v>
      </c>
      <c r="G11" s="27" t="e">
        <f>SUMIFS('[1]1.2'!$J:$J,'[1]1.2'!$H:$H,'[1]1.1'!G$2)/1000</f>
        <v>#VALUE!</v>
      </c>
      <c r="H11" s="28" t="e">
        <f>SUM(C11:G11)</f>
        <v>#VALUE!</v>
      </c>
      <c r="J11" s="26" t="s">
        <v>522</v>
      </c>
      <c r="K11" s="40" t="e">
        <f t="shared" si="0"/>
        <v>#VALUE!</v>
      </c>
      <c r="L11" s="40" t="e">
        <f>D11/$H11</f>
        <v>#VALUE!</v>
      </c>
      <c r="M11" s="40" t="e">
        <f>E11/$H11</f>
        <v>#VALUE!</v>
      </c>
      <c r="N11" s="40" t="e">
        <f>F11/$H11</f>
        <v>#VALUE!</v>
      </c>
      <c r="O11" s="40" t="e">
        <f>G11/$H11</f>
        <v>#VALUE!</v>
      </c>
      <c r="P11" s="47" t="e">
        <f t="shared" si="0"/>
        <v>#VALUE!</v>
      </c>
    </row>
    <row r="12" spans="2:16">
      <c r="B12" s="29" t="s">
        <v>300</v>
      </c>
      <c r="C12" s="30" t="e">
        <f>SUMIFS('[1]1.2'!$J:$J,'[1]1.2'!$H:$H,'[1]1.1'!C$2,'[1]1.2'!$D:$D,'[1]1.1'!$B12)/1000</f>
        <v>#VALUE!</v>
      </c>
      <c r="D12" s="30" t="e">
        <f>SUMIFS('[1]1.2'!$J:$J,'[1]1.2'!$H:$H,'[1]1.1'!D$2,'[1]1.2'!$D:$D,'[1]1.1'!$B12)/1000</f>
        <v>#VALUE!</v>
      </c>
      <c r="E12" s="30" t="e">
        <f>SUMIFS('[1]1.2'!$J:$J,'[1]1.2'!$H:$H,'[1]1.1'!E$2,'[1]1.2'!$D:$D,'[1]1.1'!$B12)/1000</f>
        <v>#VALUE!</v>
      </c>
      <c r="F12" s="30" t="e">
        <f>SUMIFS('[1]1.2'!$J:$J,'[1]1.2'!$H:$H,'[1]1.1'!F$2,'[1]1.2'!$D:$D,'[1]1.1'!$B12)/1000</f>
        <v>#VALUE!</v>
      </c>
      <c r="G12" s="30" t="e">
        <f>SUMIFS('[1]1.2'!$J:$J,'[1]1.2'!$H:$H,'[1]1.1'!G$2,'[1]1.2'!$D:$D,'[1]1.1'!$B12)/1000</f>
        <v>#VALUE!</v>
      </c>
      <c r="H12" s="31" t="e">
        <f t="shared" ref="H12:H16" si="2">SUM(C12:G12)</f>
        <v>#VALUE!</v>
      </c>
      <c r="J12" s="29" t="s">
        <v>300</v>
      </c>
      <c r="K12" s="43" t="e">
        <f t="shared" si="0"/>
        <v>#VALUE!</v>
      </c>
      <c r="L12" s="43" t="e">
        <f t="shared" si="0"/>
        <v>#VALUE!</v>
      </c>
      <c r="M12" s="43" t="e">
        <f t="shared" si="0"/>
        <v>#VALUE!</v>
      </c>
      <c r="N12" s="43" t="e">
        <f t="shared" si="0"/>
        <v>#VALUE!</v>
      </c>
      <c r="O12" s="43" t="e">
        <f>G12/$H12</f>
        <v>#VALUE!</v>
      </c>
      <c r="P12" s="48">
        <v>1</v>
      </c>
    </row>
    <row r="13" spans="2:16">
      <c r="B13" s="32" t="s">
        <v>296</v>
      </c>
      <c r="C13" s="37" t="e">
        <f>SUMIFS('[1]1.2'!$J:$J,'[1]1.2'!$H:$H,'[1]1.1'!C$2,'[1]1.2'!$D:$D,'[1]1.1'!$B13)/1000</f>
        <v>#VALUE!</v>
      </c>
      <c r="D13" s="37" t="e">
        <f>SUMIFS('[1]1.2'!$J:$J,'[1]1.2'!$H:$H,'[1]1.1'!D$2,'[1]1.2'!$D:$D,'[1]1.1'!$B13)/1000</f>
        <v>#VALUE!</v>
      </c>
      <c r="E13" s="37" t="e">
        <f>SUMIFS('[1]1.2'!$J:$J,'[1]1.2'!$H:$H,'[1]1.1'!E$2,'[1]1.2'!$D:$D,'[1]1.1'!$B13)/1000</f>
        <v>#VALUE!</v>
      </c>
      <c r="F13" s="37" t="e">
        <f>SUMIFS('[1]1.2'!$J:$J,'[1]1.2'!$H:$H,'[1]1.1'!F$2,'[1]1.2'!$D:$D,'[1]1.1'!$B13)/1000</f>
        <v>#VALUE!</v>
      </c>
      <c r="G13" s="37" t="e">
        <f>SUMIFS('[1]1.2'!$J:$J,'[1]1.2'!$H:$H,'[1]1.1'!G$2,'[1]1.2'!$D:$D,'[1]1.1'!$B13)/1000</f>
        <v>#VALUE!</v>
      </c>
      <c r="H13" s="33" t="e">
        <f t="shared" si="2"/>
        <v>#VALUE!</v>
      </c>
      <c r="J13" s="32" t="s">
        <v>296</v>
      </c>
      <c r="K13" s="44" t="e">
        <f t="shared" si="0"/>
        <v>#VALUE!</v>
      </c>
      <c r="L13" s="44" t="e">
        <f t="shared" si="0"/>
        <v>#VALUE!</v>
      </c>
      <c r="M13" s="44" t="e">
        <f t="shared" si="0"/>
        <v>#VALUE!</v>
      </c>
      <c r="N13" s="44" t="e">
        <f t="shared" si="0"/>
        <v>#VALUE!</v>
      </c>
      <c r="O13" s="44" t="e">
        <f t="shared" si="0"/>
        <v>#VALUE!</v>
      </c>
      <c r="P13" s="49">
        <v>1</v>
      </c>
    </row>
    <row r="14" spans="2:16">
      <c r="B14" s="32" t="s">
        <v>312</v>
      </c>
      <c r="C14" s="37" t="e">
        <f>SUMIFS('[1]1.2'!$J:$J,'[1]1.2'!$H:$H,'[1]1.1'!C$2,'[1]1.2'!$D:$D,'[1]1.1'!$B14)/1000</f>
        <v>#VALUE!</v>
      </c>
      <c r="D14" s="37" t="e">
        <f>SUMIFS('[1]1.2'!$J:$J,'[1]1.2'!$H:$H,'[1]1.1'!D$2,'[1]1.2'!$D:$D,'[1]1.1'!$B14)/1000</f>
        <v>#VALUE!</v>
      </c>
      <c r="E14" s="37" t="e">
        <f>SUMIFS('[1]1.2'!$J:$J,'[1]1.2'!$H:$H,'[1]1.1'!E$2,'[1]1.2'!$D:$D,'[1]1.1'!$B14)/1000</f>
        <v>#VALUE!</v>
      </c>
      <c r="F14" s="37" t="e">
        <f>SUMIFS('[1]1.2'!$J:$J,'[1]1.2'!$H:$H,'[1]1.1'!F$2,'[1]1.2'!$D:$D,'[1]1.1'!$B14)/1000</f>
        <v>#VALUE!</v>
      </c>
      <c r="G14" s="37" t="e">
        <f>SUMIFS('[1]1.2'!$J:$J,'[1]1.2'!$H:$H,'[1]1.1'!G$2,'[1]1.2'!$D:$D,'[1]1.1'!$B14)/1000</f>
        <v>#VALUE!</v>
      </c>
      <c r="H14" s="33" t="e">
        <f t="shared" si="2"/>
        <v>#VALUE!</v>
      </c>
      <c r="J14" s="32" t="s">
        <v>312</v>
      </c>
      <c r="K14" s="44" t="e">
        <f t="shared" si="0"/>
        <v>#VALUE!</v>
      </c>
      <c r="L14" s="44" t="e">
        <f t="shared" si="0"/>
        <v>#VALUE!</v>
      </c>
      <c r="M14" s="44" t="e">
        <f t="shared" si="0"/>
        <v>#VALUE!</v>
      </c>
      <c r="N14" s="44" t="e">
        <f t="shared" si="0"/>
        <v>#VALUE!</v>
      </c>
      <c r="O14" s="44" t="e">
        <f t="shared" si="0"/>
        <v>#VALUE!</v>
      </c>
      <c r="P14" s="49">
        <v>1</v>
      </c>
    </row>
    <row r="15" spans="2:16">
      <c r="B15" s="32" t="s">
        <v>288</v>
      </c>
      <c r="C15" s="37" t="e">
        <f>SUMIFS('[1]1.2'!$J:$J,'[1]1.2'!$H:$H,'[1]1.1'!C$2,'[1]1.2'!$D:$D,'[1]1.1'!$B15)/1000</f>
        <v>#VALUE!</v>
      </c>
      <c r="D15" s="37" t="e">
        <f>SUMIFS('[1]1.2'!$J:$J,'[1]1.2'!$H:$H,'[1]1.1'!D$2,'[1]1.2'!$D:$D,'[1]1.1'!$B15)/1000</f>
        <v>#VALUE!</v>
      </c>
      <c r="E15" s="37" t="e">
        <f>SUMIFS('[1]1.2'!$J:$J,'[1]1.2'!$H:$H,'[1]1.1'!E$2,'[1]1.2'!$D:$D,'[1]1.1'!$B15)/1000</f>
        <v>#VALUE!</v>
      </c>
      <c r="F15" s="37" t="e">
        <f>SUMIFS('[1]1.2'!$J:$J,'[1]1.2'!$H:$H,'[1]1.1'!F$2,'[1]1.2'!$D:$D,'[1]1.1'!$B15)/1000</f>
        <v>#VALUE!</v>
      </c>
      <c r="G15" s="37" t="e">
        <f>SUMIFS('[1]1.2'!$J:$J,'[1]1.2'!$H:$H,'[1]1.1'!G$2,'[1]1.2'!$D:$D,'[1]1.1'!$B15)/1000</f>
        <v>#VALUE!</v>
      </c>
      <c r="H15" s="33" t="e">
        <f t="shared" si="2"/>
        <v>#VALUE!</v>
      </c>
      <c r="J15" s="32" t="s">
        <v>288</v>
      </c>
      <c r="K15" s="44" t="e">
        <f t="shared" si="0"/>
        <v>#VALUE!</v>
      </c>
      <c r="L15" s="44" t="e">
        <f t="shared" si="0"/>
        <v>#VALUE!</v>
      </c>
      <c r="M15" s="44" t="e">
        <f t="shared" si="0"/>
        <v>#VALUE!</v>
      </c>
      <c r="N15" s="44" t="e">
        <f t="shared" si="0"/>
        <v>#VALUE!</v>
      </c>
      <c r="O15" s="44" t="e">
        <f t="shared" si="0"/>
        <v>#VALUE!</v>
      </c>
      <c r="P15" s="49">
        <v>1</v>
      </c>
    </row>
    <row r="16" spans="2:16">
      <c r="B16" s="34" t="s">
        <v>292</v>
      </c>
      <c r="C16" s="35" t="e">
        <f>SUMIFS('[1]1.2'!$J:$J,'[1]1.2'!$H:$H,'[1]1.1'!C$2,'[1]1.2'!$D:$D,'[1]1.1'!$B16)/1000</f>
        <v>#VALUE!</v>
      </c>
      <c r="D16" s="35" t="e">
        <f>SUMIFS('[1]1.2'!$J:$J,'[1]1.2'!$H:$H,'[1]1.1'!D$2,'[1]1.2'!$D:$D,'[1]1.1'!$B16)/1000</f>
        <v>#VALUE!</v>
      </c>
      <c r="E16" s="35" t="e">
        <f>SUMIFS('[1]1.2'!$J:$J,'[1]1.2'!$H:$H,'[1]1.1'!E$2,'[1]1.2'!$D:$D,'[1]1.1'!$B16)/1000</f>
        <v>#VALUE!</v>
      </c>
      <c r="F16" s="35" t="e">
        <f>SUMIFS('[1]1.2'!$J:$J,'[1]1.2'!$H:$H,'[1]1.1'!F$2,'[1]1.2'!$D:$D,'[1]1.1'!$B16)/1000</f>
        <v>#VALUE!</v>
      </c>
      <c r="G16" s="35" t="e">
        <f>SUMIFS('[1]1.2'!$J:$J,'[1]1.2'!$H:$H,'[1]1.1'!G$2,'[1]1.2'!$D:$D,'[1]1.1'!$B16)/1000</f>
        <v>#VALUE!</v>
      </c>
      <c r="H16" s="36" t="e">
        <f t="shared" si="2"/>
        <v>#VALUE!</v>
      </c>
      <c r="J16" s="34" t="s">
        <v>292</v>
      </c>
      <c r="K16" s="45" t="e">
        <f t="shared" si="0"/>
        <v>#VALUE!</v>
      </c>
      <c r="L16" s="45" t="e">
        <f t="shared" si="0"/>
        <v>#VALUE!</v>
      </c>
      <c r="M16" s="45" t="e">
        <f t="shared" si="0"/>
        <v>#VALUE!</v>
      </c>
      <c r="N16" s="45" t="e">
        <f t="shared" si="0"/>
        <v>#VALUE!</v>
      </c>
      <c r="O16" s="45" t="e">
        <f t="shared" si="0"/>
        <v>#VALUE!</v>
      </c>
      <c r="P16" s="50">
        <v>1</v>
      </c>
    </row>
    <row r="18" spans="2:12" ht="51">
      <c r="B18" s="20" t="s">
        <v>525</v>
      </c>
      <c r="C18" s="21" t="s">
        <v>514</v>
      </c>
      <c r="D18" s="21" t="s">
        <v>511</v>
      </c>
      <c r="E18" s="21" t="s">
        <v>510</v>
      </c>
      <c r="F18" s="21" t="s">
        <v>515</v>
      </c>
      <c r="G18" s="21" t="s">
        <v>516</v>
      </c>
      <c r="H18" s="22" t="s">
        <v>517</v>
      </c>
      <c r="I18" s="51"/>
      <c r="J18" s="20" t="s">
        <v>526</v>
      </c>
      <c r="K18" s="52" t="s">
        <v>527</v>
      </c>
      <c r="L18" s="52" t="s">
        <v>528</v>
      </c>
    </row>
    <row r="19" spans="2:12">
      <c r="B19" s="23" t="s">
        <v>518</v>
      </c>
      <c r="C19" s="41">
        <f>$H19*K3</f>
        <v>4708.0020766680736</v>
      </c>
      <c r="D19" s="41">
        <f t="shared" ref="C19:G25" si="3">$H19*L3</f>
        <v>902.36056102002112</v>
      </c>
      <c r="E19" s="41">
        <f t="shared" si="3"/>
        <v>4116.3524853641502</v>
      </c>
      <c r="F19" s="41">
        <f t="shared" si="3"/>
        <v>799.98067778082907</v>
      </c>
      <c r="G19" s="41">
        <f t="shared" si="3"/>
        <v>64.649062469040373</v>
      </c>
      <c r="H19" s="25">
        <f>H3*(1+K19)</f>
        <v>10591.344863302114</v>
      </c>
      <c r="I19" s="53"/>
      <c r="J19" s="23" t="s">
        <v>518</v>
      </c>
      <c r="K19" s="46">
        <v>2.6710006947228051E-2</v>
      </c>
      <c r="L19" s="46">
        <v>2.64E-2</v>
      </c>
    </row>
    <row r="20" spans="2:12">
      <c r="B20" s="23" t="s">
        <v>519</v>
      </c>
      <c r="C20" s="41">
        <f t="shared" si="3"/>
        <v>1234.6959046522516</v>
      </c>
      <c r="D20" s="41">
        <f t="shared" si="3"/>
        <v>287.66464611042505</v>
      </c>
      <c r="E20" s="41">
        <f t="shared" si="3"/>
        <v>826.9591450872598</v>
      </c>
      <c r="F20" s="41">
        <f t="shared" si="3"/>
        <v>198.25752904972001</v>
      </c>
      <c r="G20" s="41">
        <f t="shared" si="3"/>
        <v>6.8373671136128955</v>
      </c>
      <c r="H20" s="25">
        <f t="shared" ref="H20:H26" si="4">H4*(1+K20)</f>
        <v>2554.4145920132692</v>
      </c>
      <c r="I20" s="53"/>
      <c r="J20" s="23" t="s">
        <v>519</v>
      </c>
      <c r="K20" s="46">
        <v>1.7999999999999999E-2</v>
      </c>
      <c r="L20" s="46">
        <v>1.7999999999999999E-2</v>
      </c>
    </row>
    <row r="21" spans="2:12">
      <c r="B21" s="23" t="s">
        <v>524</v>
      </c>
      <c r="C21" s="41">
        <f t="shared" si="3"/>
        <v>1902.9785248674409</v>
      </c>
      <c r="D21" s="41">
        <f t="shared" si="3"/>
        <v>1694.0105674078347</v>
      </c>
      <c r="E21" s="41">
        <f t="shared" si="3"/>
        <v>804.54575722168158</v>
      </c>
      <c r="F21" s="41">
        <f t="shared" si="3"/>
        <v>615.53703033863064</v>
      </c>
      <c r="G21" s="41">
        <f t="shared" si="3"/>
        <v>171.74166691270247</v>
      </c>
      <c r="H21" s="25">
        <f t="shared" si="4"/>
        <v>5188.8135467482907</v>
      </c>
      <c r="I21" s="53"/>
      <c r="J21" s="23" t="s">
        <v>524</v>
      </c>
      <c r="K21" s="46">
        <v>2.4E-2</v>
      </c>
      <c r="L21" s="46">
        <v>-1.7000000000000001E-2</v>
      </c>
    </row>
    <row r="22" spans="2:12">
      <c r="B22" s="23" t="s">
        <v>282</v>
      </c>
      <c r="C22" s="41">
        <f t="shared" si="3"/>
        <v>1029.5211426045892</v>
      </c>
      <c r="D22" s="41">
        <f t="shared" si="3"/>
        <v>867.99379154524843</v>
      </c>
      <c r="E22" s="41">
        <f t="shared" si="3"/>
        <v>612.20181705919299</v>
      </c>
      <c r="F22" s="41">
        <f t="shared" si="3"/>
        <v>587.03905815550138</v>
      </c>
      <c r="G22" s="41">
        <f t="shared" si="3"/>
        <v>16.870516256708886</v>
      </c>
      <c r="H22" s="25">
        <f t="shared" si="4"/>
        <v>3113.6263256212405</v>
      </c>
      <c r="I22" s="53"/>
      <c r="J22" s="23" t="s">
        <v>520</v>
      </c>
      <c r="K22" s="46">
        <v>-3.9E-2</v>
      </c>
      <c r="L22" s="46">
        <v>-1.7000000000000001E-2</v>
      </c>
    </row>
    <row r="23" spans="2:12">
      <c r="B23" s="23" t="s">
        <v>386</v>
      </c>
      <c r="C23" s="41" t="e">
        <f t="shared" si="3"/>
        <v>#VALUE!</v>
      </c>
      <c r="D23" s="41" t="e">
        <f t="shared" si="3"/>
        <v>#VALUE!</v>
      </c>
      <c r="E23" s="41" t="e">
        <f t="shared" si="3"/>
        <v>#VALUE!</v>
      </c>
      <c r="F23" s="41" t="e">
        <f t="shared" si="3"/>
        <v>#VALUE!</v>
      </c>
      <c r="G23" s="41" t="e">
        <f t="shared" si="3"/>
        <v>#VALUE!</v>
      </c>
      <c r="H23" s="25" t="e">
        <f t="shared" si="4"/>
        <v>#VALUE!</v>
      </c>
      <c r="I23" s="53"/>
      <c r="J23" s="23" t="s">
        <v>529</v>
      </c>
      <c r="K23" s="54">
        <v>5.0000000000000001E-3</v>
      </c>
      <c r="L23" s="54">
        <v>5.0000000000000001E-3</v>
      </c>
    </row>
    <row r="24" spans="2:12">
      <c r="B24" s="23" t="s">
        <v>473</v>
      </c>
      <c r="C24" s="41" t="e">
        <f t="shared" si="3"/>
        <v>#VALUE!</v>
      </c>
      <c r="D24" s="41" t="e">
        <f t="shared" si="3"/>
        <v>#VALUE!</v>
      </c>
      <c r="E24" s="41" t="e">
        <f t="shared" si="3"/>
        <v>#VALUE!</v>
      </c>
      <c r="F24" s="41" t="e">
        <f t="shared" si="3"/>
        <v>#VALUE!</v>
      </c>
      <c r="G24" s="41" t="e">
        <f t="shared" si="3"/>
        <v>#VALUE!</v>
      </c>
      <c r="H24" s="25" t="e">
        <f t="shared" si="4"/>
        <v>#VALUE!</v>
      </c>
      <c r="I24" s="53"/>
      <c r="J24" s="23" t="s">
        <v>473</v>
      </c>
      <c r="K24" s="54">
        <v>5.0000000000000001E-3</v>
      </c>
      <c r="L24" s="54">
        <v>5.0000000000000001E-3</v>
      </c>
    </row>
    <row r="25" spans="2:12">
      <c r="B25" s="23" t="s">
        <v>134</v>
      </c>
      <c r="C25" s="41" t="e">
        <f t="shared" si="3"/>
        <v>#VALUE!</v>
      </c>
      <c r="D25" s="41" t="e">
        <f t="shared" si="3"/>
        <v>#VALUE!</v>
      </c>
      <c r="E25" s="41" t="e">
        <f t="shared" si="3"/>
        <v>#VALUE!</v>
      </c>
      <c r="F25" s="41" t="e">
        <f t="shared" si="3"/>
        <v>#VALUE!</v>
      </c>
      <c r="G25" s="41" t="e">
        <f t="shared" si="3"/>
        <v>#VALUE!</v>
      </c>
      <c r="H25" s="25" t="e">
        <f t="shared" si="4"/>
        <v>#VALUE!</v>
      </c>
      <c r="I25" s="53"/>
      <c r="J25" s="23" t="s">
        <v>134</v>
      </c>
      <c r="K25" s="54">
        <v>5.0000000000000001E-3</v>
      </c>
      <c r="L25" s="54">
        <v>5.0000000000000001E-3</v>
      </c>
    </row>
    <row r="26" spans="2:12">
      <c r="B26" s="23" t="s">
        <v>521</v>
      </c>
      <c r="C26" s="41" t="e">
        <f>C10*(1+0.5%)</f>
        <v>#VALUE!</v>
      </c>
      <c r="D26" s="41" t="e">
        <f>D10*(1+0.5%)</f>
        <v>#VALUE!</v>
      </c>
      <c r="E26" s="41" t="e">
        <f>E10*(1+0.5%)</f>
        <v>#VALUE!</v>
      </c>
      <c r="F26" s="41" t="e">
        <f>F10*(1+0.5%)</f>
        <v>#VALUE!</v>
      </c>
      <c r="G26" s="41" t="e">
        <f>G10*(1+0.5%)</f>
        <v>#VALUE!</v>
      </c>
      <c r="H26" s="25" t="e">
        <f t="shared" si="4"/>
        <v>#VALUE!</v>
      </c>
      <c r="I26" s="53"/>
      <c r="J26" s="55" t="s">
        <v>521</v>
      </c>
      <c r="K26" s="56">
        <v>5.0000000000000001E-3</v>
      </c>
      <c r="L26" s="56">
        <v>5.0000000000000001E-3</v>
      </c>
    </row>
    <row r="27" spans="2:12">
      <c r="B27" s="26" t="s">
        <v>530</v>
      </c>
      <c r="C27" s="57" t="e">
        <f t="shared" ref="C27:F27" si="5">SUM(C19:C26)</f>
        <v>#VALUE!</v>
      </c>
      <c r="D27" s="57" t="e">
        <f t="shared" si="5"/>
        <v>#VALUE!</v>
      </c>
      <c r="E27" s="57" t="e">
        <f t="shared" si="5"/>
        <v>#VALUE!</v>
      </c>
      <c r="F27" s="57" t="e">
        <f t="shared" si="5"/>
        <v>#VALUE!</v>
      </c>
      <c r="G27" s="57" t="e">
        <f t="shared" ref="G27" si="6">SUM(G19:G26)</f>
        <v>#VALUE!</v>
      </c>
      <c r="H27" s="28" t="e">
        <f>SUM(H19:H26)</f>
        <v>#VALUE!</v>
      </c>
      <c r="I27" s="41"/>
      <c r="J27" s="53"/>
      <c r="K27" s="53"/>
      <c r="L27" s="53"/>
    </row>
    <row r="28" spans="2:12">
      <c r="B28" s="29" t="s">
        <v>300</v>
      </c>
      <c r="C28" s="58" t="e">
        <f>$H28*K12</f>
        <v>#VALUE!</v>
      </c>
      <c r="D28" s="58" t="e">
        <f>$H28*L12</f>
        <v>#VALUE!</v>
      </c>
      <c r="E28" s="58" t="e">
        <f>$H28*M12</f>
        <v>#VALUE!</v>
      </c>
      <c r="F28" s="58" t="e">
        <f>$H28*N12</f>
        <v>#VALUE!</v>
      </c>
      <c r="G28" s="58" t="e">
        <f>$H28*O12</f>
        <v>#VALUE!</v>
      </c>
      <c r="H28" s="31" t="e">
        <f>H12*(1+K28)</f>
        <v>#VALUE!</v>
      </c>
      <c r="I28" s="41"/>
      <c r="J28" s="59" t="s">
        <v>300</v>
      </c>
      <c r="K28" s="60">
        <f>K22</f>
        <v>-3.9E-2</v>
      </c>
      <c r="L28" s="53"/>
    </row>
    <row r="29" spans="2:12">
      <c r="B29" s="32" t="s">
        <v>296</v>
      </c>
      <c r="C29" s="42" t="e">
        <f t="shared" ref="C29:G32" si="7">$H29*K13</f>
        <v>#VALUE!</v>
      </c>
      <c r="D29" s="42" t="e">
        <f t="shared" si="7"/>
        <v>#VALUE!</v>
      </c>
      <c r="E29" s="42" t="e">
        <f t="shared" si="7"/>
        <v>#VALUE!</v>
      </c>
      <c r="F29" s="42" t="e">
        <f t="shared" si="7"/>
        <v>#VALUE!</v>
      </c>
      <c r="G29" s="42" t="e">
        <f t="shared" si="7"/>
        <v>#VALUE!</v>
      </c>
      <c r="H29" s="33" t="e">
        <f t="shared" ref="H29:H32" si="8">H13*(1+K29)</f>
        <v>#VALUE!</v>
      </c>
      <c r="I29" s="61"/>
      <c r="J29" s="62" t="s">
        <v>296</v>
      </c>
      <c r="K29" s="63">
        <f>K28</f>
        <v>-3.9E-2</v>
      </c>
      <c r="L29" s="53"/>
    </row>
    <row r="30" spans="2:12">
      <c r="B30" s="32" t="s">
        <v>312</v>
      </c>
      <c r="C30" s="42" t="e">
        <f t="shared" si="7"/>
        <v>#VALUE!</v>
      </c>
      <c r="D30" s="42" t="e">
        <f t="shared" si="7"/>
        <v>#VALUE!</v>
      </c>
      <c r="E30" s="42" t="e">
        <f t="shared" si="7"/>
        <v>#VALUE!</v>
      </c>
      <c r="F30" s="42" t="e">
        <f t="shared" si="7"/>
        <v>#VALUE!</v>
      </c>
      <c r="G30" s="42" t="e">
        <f t="shared" si="7"/>
        <v>#VALUE!</v>
      </c>
      <c r="H30" s="33" t="e">
        <f t="shared" si="8"/>
        <v>#VALUE!</v>
      </c>
      <c r="I30" s="61"/>
      <c r="J30" s="62" t="s">
        <v>312</v>
      </c>
      <c r="K30" s="63">
        <f t="shared" ref="K30:K32" si="9">K29</f>
        <v>-3.9E-2</v>
      </c>
      <c r="L30" s="53"/>
    </row>
    <row r="31" spans="2:12">
      <c r="B31" s="32" t="s">
        <v>288</v>
      </c>
      <c r="C31" s="42" t="e">
        <f t="shared" si="7"/>
        <v>#VALUE!</v>
      </c>
      <c r="D31" s="42" t="e">
        <f t="shared" si="7"/>
        <v>#VALUE!</v>
      </c>
      <c r="E31" s="42" t="e">
        <f t="shared" si="7"/>
        <v>#VALUE!</v>
      </c>
      <c r="F31" s="42" t="e">
        <f t="shared" si="7"/>
        <v>#VALUE!</v>
      </c>
      <c r="G31" s="42" t="e">
        <f t="shared" si="7"/>
        <v>#VALUE!</v>
      </c>
      <c r="H31" s="33" t="e">
        <f t="shared" si="8"/>
        <v>#VALUE!</v>
      </c>
      <c r="I31" s="61"/>
      <c r="J31" s="62" t="s">
        <v>288</v>
      </c>
      <c r="K31" s="63">
        <f t="shared" si="9"/>
        <v>-3.9E-2</v>
      </c>
      <c r="L31" s="53"/>
    </row>
    <row r="32" spans="2:12">
      <c r="B32" s="34" t="s">
        <v>292</v>
      </c>
      <c r="C32" s="64" t="e">
        <f t="shared" si="7"/>
        <v>#VALUE!</v>
      </c>
      <c r="D32" s="64" t="e">
        <f t="shared" si="7"/>
        <v>#VALUE!</v>
      </c>
      <c r="E32" s="64" t="e">
        <f t="shared" si="7"/>
        <v>#VALUE!</v>
      </c>
      <c r="F32" s="64" t="e">
        <f t="shared" si="7"/>
        <v>#VALUE!</v>
      </c>
      <c r="G32" s="64" t="e">
        <f t="shared" si="7"/>
        <v>#VALUE!</v>
      </c>
      <c r="H32" s="36" t="e">
        <f t="shared" si="8"/>
        <v>#VALUE!</v>
      </c>
      <c r="I32" s="61"/>
      <c r="J32" s="65" t="s">
        <v>292</v>
      </c>
      <c r="K32" s="66">
        <f t="shared" si="9"/>
        <v>-3.9E-2</v>
      </c>
      <c r="L32" s="53"/>
    </row>
  </sheetData>
  <phoneticPr fontId="10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A3592-D7B4-3242-BD92-5BD18549B9A1}">
  <dimension ref="A1:N3866"/>
  <sheetViews>
    <sheetView workbookViewId="0">
      <selection activeCell="H18" sqref="H18"/>
    </sheetView>
  </sheetViews>
  <sheetFormatPr baseColWidth="10" defaultColWidth="10.83203125" defaultRowHeight="16"/>
  <cols>
    <col min="13" max="13" width="36.5" bestFit="1" customWidth="1"/>
    <col min="14" max="14" width="26.83203125" bestFit="1" customWidth="1"/>
  </cols>
  <sheetData>
    <row r="1" spans="1:14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4</v>
      </c>
      <c r="G1" s="2" t="s">
        <v>5</v>
      </c>
      <c r="H1" s="2" t="s">
        <v>6</v>
      </c>
      <c r="I1" s="3">
        <v>2018</v>
      </c>
      <c r="L1" s="17" t="s">
        <v>4</v>
      </c>
      <c r="M1" s="18" t="s">
        <v>5</v>
      </c>
      <c r="N1" s="19" t="s">
        <v>508</v>
      </c>
    </row>
    <row r="2" spans="1:14">
      <c r="A2" s="4" t="s">
        <v>7</v>
      </c>
      <c r="B2" t="s">
        <v>8</v>
      </c>
      <c r="C2" t="s">
        <v>9</v>
      </c>
      <c r="D2" s="5" t="s">
        <v>8</v>
      </c>
      <c r="E2" s="5">
        <v>0</v>
      </c>
      <c r="F2" s="5" t="s">
        <v>10</v>
      </c>
      <c r="G2" s="5" t="s">
        <v>11</v>
      </c>
      <c r="H2" s="5" t="str">
        <f>VLOOKUP(G2,$M$2:$N$11,2,FALSE)</f>
        <v>Power</v>
      </c>
      <c r="I2" s="6">
        <v>89066.181497599595</v>
      </c>
      <c r="L2" s="12" t="s">
        <v>10</v>
      </c>
      <c r="M2" s="15" t="s">
        <v>11</v>
      </c>
      <c r="N2" s="7" t="s">
        <v>509</v>
      </c>
    </row>
    <row r="3" spans="1:14">
      <c r="A3" s="4" t="s">
        <v>7</v>
      </c>
      <c r="B3" t="s">
        <v>8</v>
      </c>
      <c r="C3" t="s">
        <v>9</v>
      </c>
      <c r="D3" s="5" t="s">
        <v>8</v>
      </c>
      <c r="E3" s="5">
        <v>0</v>
      </c>
      <c r="F3" s="5" t="s">
        <v>12</v>
      </c>
      <c r="G3" s="5" t="s">
        <v>13</v>
      </c>
      <c r="H3" s="5" t="str">
        <f t="shared" ref="H3:H65" si="0">VLOOKUP(G3,$M$2:$N$11,2,FALSE)</f>
        <v>Industry (incl. Cement Process)</v>
      </c>
      <c r="I3" s="6">
        <v>131379.30175921801</v>
      </c>
      <c r="L3" s="12" t="s">
        <v>12</v>
      </c>
      <c r="M3" s="15" t="s">
        <v>13</v>
      </c>
      <c r="N3" s="7" t="s">
        <v>510</v>
      </c>
    </row>
    <row r="4" spans="1:14">
      <c r="A4" s="4" t="s">
        <v>7</v>
      </c>
      <c r="B4" t="s">
        <v>8</v>
      </c>
      <c r="C4" t="s">
        <v>9</v>
      </c>
      <c r="D4" s="5" t="s">
        <v>8</v>
      </c>
      <c r="E4" s="5">
        <v>0</v>
      </c>
      <c r="F4" s="5" t="s">
        <v>14</v>
      </c>
      <c r="G4" s="5" t="s">
        <v>15</v>
      </c>
      <c r="H4" s="5" t="str">
        <f t="shared" si="0"/>
        <v>Industry (incl. Cement Process)</v>
      </c>
      <c r="I4" s="6">
        <v>63941.293946922</v>
      </c>
      <c r="L4" s="12" t="s">
        <v>14</v>
      </c>
      <c r="M4" s="15" t="s">
        <v>15</v>
      </c>
      <c r="N4" s="7" t="s">
        <v>510</v>
      </c>
    </row>
    <row r="5" spans="1:14">
      <c r="A5" s="4" t="s">
        <v>7</v>
      </c>
      <c r="B5" t="s">
        <v>8</v>
      </c>
      <c r="C5" t="s">
        <v>9</v>
      </c>
      <c r="D5" s="5" t="s">
        <v>8</v>
      </c>
      <c r="E5" s="5">
        <v>0</v>
      </c>
      <c r="F5" s="5" t="s">
        <v>16</v>
      </c>
      <c r="G5" s="5" t="s">
        <v>17</v>
      </c>
      <c r="H5" s="5" t="str">
        <f t="shared" si="0"/>
        <v>Domestic aviation</v>
      </c>
      <c r="I5" s="6">
        <v>14991.278768332901</v>
      </c>
      <c r="L5" s="12" t="s">
        <v>33</v>
      </c>
      <c r="M5" s="15" t="s">
        <v>34</v>
      </c>
      <c r="N5" s="7" t="s">
        <v>510</v>
      </c>
    </row>
    <row r="6" spans="1:14">
      <c r="A6" s="4" t="s">
        <v>7</v>
      </c>
      <c r="B6" t="s">
        <v>8</v>
      </c>
      <c r="C6" t="s">
        <v>9</v>
      </c>
      <c r="D6" s="5" t="s">
        <v>8</v>
      </c>
      <c r="E6" s="5">
        <v>0</v>
      </c>
      <c r="F6" s="5" t="s">
        <v>18</v>
      </c>
      <c r="G6" s="5" t="s">
        <v>19</v>
      </c>
      <c r="H6" s="5" t="str">
        <f t="shared" si="0"/>
        <v>Ground Transport</v>
      </c>
      <c r="I6" s="6">
        <v>140167.662004413</v>
      </c>
      <c r="L6" s="12" t="s">
        <v>16</v>
      </c>
      <c r="M6" s="15" t="s">
        <v>17</v>
      </c>
      <c r="N6" s="7" t="s">
        <v>17</v>
      </c>
    </row>
    <row r="7" spans="1:14">
      <c r="A7" s="4" t="s">
        <v>7</v>
      </c>
      <c r="B7" t="s">
        <v>8</v>
      </c>
      <c r="C7" t="s">
        <v>9</v>
      </c>
      <c r="D7" s="5" t="s">
        <v>8</v>
      </c>
      <c r="E7" s="5">
        <v>0</v>
      </c>
      <c r="F7" s="5" t="s">
        <v>20</v>
      </c>
      <c r="G7" s="5" t="s">
        <v>21</v>
      </c>
      <c r="H7" s="5" t="str">
        <f t="shared" si="0"/>
        <v>Ground Transport</v>
      </c>
      <c r="I7" s="6">
        <v>6953.8772431363896</v>
      </c>
      <c r="L7" s="12" t="s">
        <v>18</v>
      </c>
      <c r="M7" s="15" t="s">
        <v>19</v>
      </c>
      <c r="N7" s="7" t="s">
        <v>511</v>
      </c>
    </row>
    <row r="8" spans="1:14">
      <c r="A8" s="4" t="s">
        <v>7</v>
      </c>
      <c r="B8" t="s">
        <v>8</v>
      </c>
      <c r="C8" t="s">
        <v>9</v>
      </c>
      <c r="D8" s="5" t="s">
        <v>8</v>
      </c>
      <c r="E8" s="5">
        <v>0</v>
      </c>
      <c r="F8" s="5" t="s">
        <v>22</v>
      </c>
      <c r="G8" s="5" t="s">
        <v>23</v>
      </c>
      <c r="H8" s="5" t="str">
        <f t="shared" si="0"/>
        <v>Ground Transport</v>
      </c>
      <c r="I8" s="6">
        <v>4161.7145100788603</v>
      </c>
      <c r="L8" s="12" t="s">
        <v>20</v>
      </c>
      <c r="M8" s="15" t="s">
        <v>21</v>
      </c>
      <c r="N8" s="7" t="s">
        <v>511</v>
      </c>
    </row>
    <row r="9" spans="1:14">
      <c r="A9" s="4" t="s">
        <v>7</v>
      </c>
      <c r="B9" t="s">
        <v>8</v>
      </c>
      <c r="C9" t="s">
        <v>9</v>
      </c>
      <c r="D9" s="5" t="s">
        <v>8</v>
      </c>
      <c r="E9" s="5">
        <v>0</v>
      </c>
      <c r="F9" s="5" t="s">
        <v>24</v>
      </c>
      <c r="G9" s="5" t="s">
        <v>25</v>
      </c>
      <c r="H9" s="5" t="str">
        <f t="shared" si="0"/>
        <v>Ground Transport</v>
      </c>
      <c r="I9" s="6">
        <v>9672.8161366068398</v>
      </c>
      <c r="L9" s="12" t="s">
        <v>22</v>
      </c>
      <c r="M9" s="15" t="s">
        <v>23</v>
      </c>
      <c r="N9" s="7" t="s">
        <v>511</v>
      </c>
    </row>
    <row r="10" spans="1:14">
      <c r="A10" s="4" t="s">
        <v>7</v>
      </c>
      <c r="B10" t="s">
        <v>8</v>
      </c>
      <c r="C10" t="s">
        <v>9</v>
      </c>
      <c r="D10" s="5" t="s">
        <v>8</v>
      </c>
      <c r="E10" s="5">
        <v>0</v>
      </c>
      <c r="F10" s="5" t="s">
        <v>26</v>
      </c>
      <c r="G10" s="5" t="s">
        <v>27</v>
      </c>
      <c r="H10" s="5" t="str">
        <f t="shared" si="0"/>
        <v>Residential</v>
      </c>
      <c r="I10" s="6">
        <v>94645.222860029404</v>
      </c>
      <c r="L10" s="12" t="s">
        <v>24</v>
      </c>
      <c r="M10" s="15" t="s">
        <v>25</v>
      </c>
      <c r="N10" s="7" t="s">
        <v>511</v>
      </c>
    </row>
    <row r="11" spans="1:14">
      <c r="A11" s="4" t="s">
        <v>7</v>
      </c>
      <c r="B11" t="s">
        <v>8</v>
      </c>
      <c r="C11" t="s">
        <v>9</v>
      </c>
      <c r="D11" s="5" t="s">
        <v>8</v>
      </c>
      <c r="E11" s="5">
        <v>0</v>
      </c>
      <c r="F11" s="5" t="s">
        <v>28</v>
      </c>
      <c r="G11" s="5" t="s">
        <v>29</v>
      </c>
      <c r="H11" s="5" t="e">
        <f t="shared" si="0"/>
        <v>#N/A</v>
      </c>
      <c r="I11" s="6">
        <v>682.69378528008394</v>
      </c>
      <c r="L11" s="12" t="s">
        <v>26</v>
      </c>
      <c r="M11" s="15" t="s">
        <v>27</v>
      </c>
      <c r="N11" s="7" t="s">
        <v>512</v>
      </c>
    </row>
    <row r="12" spans="1:14">
      <c r="A12" s="4" t="s">
        <v>7</v>
      </c>
      <c r="B12" t="s">
        <v>8</v>
      </c>
      <c r="C12" t="s">
        <v>9</v>
      </c>
      <c r="D12" s="5" t="s">
        <v>8</v>
      </c>
      <c r="E12" s="5">
        <v>0</v>
      </c>
      <c r="F12" s="5" t="s">
        <v>30</v>
      </c>
      <c r="G12" s="5" t="s">
        <v>31</v>
      </c>
      <c r="H12" s="5" t="e">
        <f t="shared" si="0"/>
        <v>#N/A</v>
      </c>
      <c r="I12" s="6">
        <v>47.1031886401233</v>
      </c>
      <c r="L12" s="12" t="s">
        <v>28</v>
      </c>
      <c r="M12" s="15" t="s">
        <v>29</v>
      </c>
      <c r="N12" s="13"/>
    </row>
    <row r="13" spans="1:14">
      <c r="A13" s="4" t="s">
        <v>7</v>
      </c>
      <c r="B13" t="s">
        <v>8</v>
      </c>
      <c r="C13" t="s">
        <v>9</v>
      </c>
      <c r="D13" s="5" t="s">
        <v>8</v>
      </c>
      <c r="E13" s="5">
        <v>0</v>
      </c>
      <c r="F13" s="5" t="s">
        <v>30</v>
      </c>
      <c r="G13" s="5" t="s">
        <v>32</v>
      </c>
      <c r="H13" s="5" t="e">
        <f t="shared" si="0"/>
        <v>#N/A</v>
      </c>
      <c r="I13" s="6">
        <v>5568.9024044139196</v>
      </c>
      <c r="L13" s="12" t="s">
        <v>30</v>
      </c>
      <c r="M13" s="15" t="s">
        <v>31</v>
      </c>
      <c r="N13" s="13"/>
    </row>
    <row r="14" spans="1:14">
      <c r="A14" s="4" t="s">
        <v>7</v>
      </c>
      <c r="B14" t="s">
        <v>8</v>
      </c>
      <c r="C14" t="s">
        <v>9</v>
      </c>
      <c r="D14" s="5" t="s">
        <v>8</v>
      </c>
      <c r="E14" s="5">
        <v>0</v>
      </c>
      <c r="F14" s="5" t="s">
        <v>33</v>
      </c>
      <c r="G14" s="5" t="s">
        <v>34</v>
      </c>
      <c r="H14" s="5" t="str">
        <f t="shared" si="0"/>
        <v>Industry (incl. Cement Process)</v>
      </c>
      <c r="I14" s="6">
        <v>5868.82</v>
      </c>
      <c r="L14" s="12" t="s">
        <v>30</v>
      </c>
      <c r="M14" s="15" t="s">
        <v>32</v>
      </c>
      <c r="N14" s="13"/>
    </row>
    <row r="15" spans="1:14">
      <c r="A15" s="4" t="s">
        <v>7</v>
      </c>
      <c r="B15" t="s">
        <v>8</v>
      </c>
      <c r="C15" t="s">
        <v>9</v>
      </c>
      <c r="D15" s="5" t="s">
        <v>8</v>
      </c>
      <c r="E15" s="5">
        <v>0</v>
      </c>
      <c r="F15" s="5" t="s">
        <v>35</v>
      </c>
      <c r="G15" s="5" t="s">
        <v>36</v>
      </c>
      <c r="H15" s="5" t="e">
        <f t="shared" si="0"/>
        <v>#N/A</v>
      </c>
      <c r="I15" s="6">
        <v>1327.5</v>
      </c>
      <c r="L15" s="12" t="s">
        <v>35</v>
      </c>
      <c r="M15" s="15" t="s">
        <v>36</v>
      </c>
      <c r="N15" s="13"/>
    </row>
    <row r="16" spans="1:14">
      <c r="A16" s="4" t="s">
        <v>7</v>
      </c>
      <c r="B16" t="s">
        <v>8</v>
      </c>
      <c r="C16" t="s">
        <v>9</v>
      </c>
      <c r="D16" s="5" t="s">
        <v>8</v>
      </c>
      <c r="E16" s="5">
        <v>0</v>
      </c>
      <c r="F16" s="5" t="s">
        <v>37</v>
      </c>
      <c r="G16" s="5" t="s">
        <v>38</v>
      </c>
      <c r="H16" s="5" t="e">
        <f t="shared" si="0"/>
        <v>#N/A</v>
      </c>
      <c r="I16" s="6">
        <v>454.607801145834</v>
      </c>
      <c r="L16" s="12" t="s">
        <v>37</v>
      </c>
      <c r="M16" s="15" t="s">
        <v>38</v>
      </c>
      <c r="N16" s="13"/>
    </row>
    <row r="17" spans="1:14">
      <c r="A17" s="4" t="s">
        <v>7</v>
      </c>
      <c r="B17" t="s">
        <v>8</v>
      </c>
      <c r="C17" t="s">
        <v>9</v>
      </c>
      <c r="D17" s="5" t="s">
        <v>8</v>
      </c>
      <c r="E17" s="5">
        <v>0</v>
      </c>
      <c r="F17" s="5" t="s">
        <v>39</v>
      </c>
      <c r="G17" s="5" t="s">
        <v>40</v>
      </c>
      <c r="H17" s="5" t="e">
        <f t="shared" si="0"/>
        <v>#N/A</v>
      </c>
      <c r="I17" s="6">
        <v>126.649330277384</v>
      </c>
      <c r="L17" s="12" t="s">
        <v>39</v>
      </c>
      <c r="M17" s="15" t="s">
        <v>40</v>
      </c>
      <c r="N17" s="13"/>
    </row>
    <row r="18" spans="1:14">
      <c r="A18" s="4" t="s">
        <v>7</v>
      </c>
      <c r="B18" t="s">
        <v>8</v>
      </c>
      <c r="C18" t="s">
        <v>9</v>
      </c>
      <c r="D18" s="5" t="s">
        <v>8</v>
      </c>
      <c r="E18" s="5">
        <v>0</v>
      </c>
      <c r="F18" s="5" t="s">
        <v>41</v>
      </c>
      <c r="G18" s="5" t="s">
        <v>42</v>
      </c>
      <c r="H18" s="5" t="e">
        <f t="shared" si="0"/>
        <v>#N/A</v>
      </c>
      <c r="I18" s="6">
        <v>127.35512185243699</v>
      </c>
      <c r="L18" s="12" t="s">
        <v>41</v>
      </c>
      <c r="M18" s="15" t="s">
        <v>42</v>
      </c>
      <c r="N18" s="13"/>
    </row>
    <row r="19" spans="1:14">
      <c r="A19" s="4" t="s">
        <v>7</v>
      </c>
      <c r="B19" t="s">
        <v>8</v>
      </c>
      <c r="C19" t="s">
        <v>9</v>
      </c>
      <c r="D19" s="5" t="s">
        <v>8</v>
      </c>
      <c r="E19" s="5">
        <v>0</v>
      </c>
      <c r="F19" s="5" t="s">
        <v>43</v>
      </c>
      <c r="G19" s="5" t="s">
        <v>44</v>
      </c>
      <c r="H19" s="5" t="e">
        <f t="shared" si="0"/>
        <v>#N/A</v>
      </c>
      <c r="I19" s="6">
        <v>14039.7663975088</v>
      </c>
      <c r="L19" s="12" t="s">
        <v>43</v>
      </c>
      <c r="M19" s="15" t="s">
        <v>44</v>
      </c>
      <c r="N19" s="13"/>
    </row>
    <row r="20" spans="1:14">
      <c r="A20" s="4" t="s">
        <v>7</v>
      </c>
      <c r="B20" t="s">
        <v>8</v>
      </c>
      <c r="C20" t="s">
        <v>9</v>
      </c>
      <c r="D20" s="5" t="s">
        <v>8</v>
      </c>
      <c r="E20" s="5">
        <v>0</v>
      </c>
      <c r="F20" s="5" t="s">
        <v>45</v>
      </c>
      <c r="G20" s="5" t="s">
        <v>46</v>
      </c>
      <c r="H20" s="5" t="e">
        <f t="shared" si="0"/>
        <v>#N/A</v>
      </c>
      <c r="I20" s="6">
        <v>6833.3720126899498</v>
      </c>
      <c r="L20" s="12" t="s">
        <v>45</v>
      </c>
      <c r="M20" s="15" t="s">
        <v>46</v>
      </c>
      <c r="N20" s="13"/>
    </row>
    <row r="21" spans="1:14">
      <c r="A21" s="4" t="s">
        <v>7</v>
      </c>
      <c r="B21" t="s">
        <v>8</v>
      </c>
      <c r="C21" t="s">
        <v>9</v>
      </c>
      <c r="D21" s="5" t="s">
        <v>8</v>
      </c>
      <c r="E21" s="5">
        <v>0</v>
      </c>
      <c r="F21" s="5" t="s">
        <v>47</v>
      </c>
      <c r="G21" s="5" t="s">
        <v>48</v>
      </c>
      <c r="H21" s="5" t="e">
        <f t="shared" si="0"/>
        <v>#N/A</v>
      </c>
      <c r="I21" s="6">
        <v>283.68393186557302</v>
      </c>
      <c r="L21" s="12" t="s">
        <v>47</v>
      </c>
      <c r="M21" s="15" t="s">
        <v>48</v>
      </c>
      <c r="N21" s="13"/>
    </row>
    <row r="22" spans="1:14">
      <c r="A22" s="4" t="s">
        <v>7</v>
      </c>
      <c r="B22" t="s">
        <v>8</v>
      </c>
      <c r="C22" t="s">
        <v>9</v>
      </c>
      <c r="D22" s="5" t="s">
        <v>8</v>
      </c>
      <c r="E22" s="5">
        <v>0</v>
      </c>
      <c r="F22" s="5" t="s">
        <v>49</v>
      </c>
      <c r="G22" s="5" t="s">
        <v>50</v>
      </c>
      <c r="H22" s="5" t="e">
        <f t="shared" si="0"/>
        <v>#N/A</v>
      </c>
      <c r="I22" s="6">
        <v>248.327</v>
      </c>
      <c r="L22" s="12" t="s">
        <v>49</v>
      </c>
      <c r="M22" s="15" t="s">
        <v>50</v>
      </c>
      <c r="N22" s="13"/>
    </row>
    <row r="23" spans="1:14">
      <c r="A23" s="4" t="s">
        <v>7</v>
      </c>
      <c r="B23" t="s">
        <v>8</v>
      </c>
      <c r="C23" t="s">
        <v>9</v>
      </c>
      <c r="D23" s="5" t="s">
        <v>8</v>
      </c>
      <c r="E23" s="5">
        <v>0</v>
      </c>
      <c r="F23" s="5" t="s">
        <v>51</v>
      </c>
      <c r="G23" s="5" t="s">
        <v>52</v>
      </c>
      <c r="H23" s="5" t="e">
        <f t="shared" si="0"/>
        <v>#N/A</v>
      </c>
      <c r="I23" s="6" t="s">
        <v>53</v>
      </c>
      <c r="L23" s="12" t="s">
        <v>51</v>
      </c>
      <c r="M23" s="15" t="s">
        <v>52</v>
      </c>
      <c r="N23" s="13"/>
    </row>
    <row r="24" spans="1:14">
      <c r="A24" s="4" t="s">
        <v>7</v>
      </c>
      <c r="B24" t="s">
        <v>8</v>
      </c>
      <c r="C24" t="s">
        <v>9</v>
      </c>
      <c r="D24" s="5" t="s">
        <v>8</v>
      </c>
      <c r="E24" s="5">
        <v>0</v>
      </c>
      <c r="F24" s="5" t="s">
        <v>54</v>
      </c>
      <c r="G24" s="5" t="s">
        <v>55</v>
      </c>
      <c r="H24" s="5" t="e">
        <f t="shared" si="0"/>
        <v>#N/A</v>
      </c>
      <c r="I24" s="6">
        <v>34.872176305648303</v>
      </c>
      <c r="L24" s="12" t="s">
        <v>54</v>
      </c>
      <c r="M24" s="15" t="s">
        <v>55</v>
      </c>
      <c r="N24" s="13"/>
    </row>
    <row r="25" spans="1:14">
      <c r="A25" s="4" t="s">
        <v>7</v>
      </c>
      <c r="B25" t="s">
        <v>8</v>
      </c>
      <c r="C25" t="s">
        <v>9</v>
      </c>
      <c r="D25" s="5" t="s">
        <v>8</v>
      </c>
      <c r="E25" s="5">
        <v>0</v>
      </c>
      <c r="F25" s="5" t="s">
        <v>56</v>
      </c>
      <c r="G25" s="5" t="s">
        <v>57</v>
      </c>
      <c r="H25" s="5" t="e">
        <f t="shared" si="0"/>
        <v>#N/A</v>
      </c>
      <c r="I25" s="6">
        <v>2188.9646945305999</v>
      </c>
      <c r="L25" s="12" t="s">
        <v>56</v>
      </c>
      <c r="M25" s="15" t="s">
        <v>57</v>
      </c>
      <c r="N25" s="13"/>
    </row>
    <row r="26" spans="1:14">
      <c r="A26" s="4" t="s">
        <v>7</v>
      </c>
      <c r="B26" t="s">
        <v>8</v>
      </c>
      <c r="C26" t="s">
        <v>9</v>
      </c>
      <c r="D26" s="5" t="s">
        <v>8</v>
      </c>
      <c r="E26" s="5">
        <v>0</v>
      </c>
      <c r="F26" s="5" t="s">
        <v>58</v>
      </c>
      <c r="G26" s="5" t="s">
        <v>59</v>
      </c>
      <c r="H26" s="5" t="e">
        <f t="shared" si="0"/>
        <v>#N/A</v>
      </c>
      <c r="I26" s="6">
        <v>1181.4274475079701</v>
      </c>
      <c r="L26" s="12" t="s">
        <v>58</v>
      </c>
      <c r="M26" s="15" t="s">
        <v>59</v>
      </c>
      <c r="N26" s="13"/>
    </row>
    <row r="27" spans="1:14">
      <c r="A27" s="4" t="s">
        <v>7</v>
      </c>
      <c r="B27" t="s">
        <v>8</v>
      </c>
      <c r="C27" t="s">
        <v>9</v>
      </c>
      <c r="D27" s="5" t="s">
        <v>8</v>
      </c>
      <c r="E27" s="5">
        <v>0</v>
      </c>
      <c r="F27" s="5" t="s">
        <v>60</v>
      </c>
      <c r="G27" s="5" t="s">
        <v>61</v>
      </c>
      <c r="H27" s="5" t="e">
        <f t="shared" si="0"/>
        <v>#N/A</v>
      </c>
      <c r="I27" s="6">
        <v>204.75953518802501</v>
      </c>
      <c r="L27" s="12" t="s">
        <v>60</v>
      </c>
      <c r="M27" s="15" t="s">
        <v>61</v>
      </c>
      <c r="N27" s="13"/>
    </row>
    <row r="28" spans="1:14">
      <c r="A28" s="4" t="s">
        <v>62</v>
      </c>
      <c r="B28" t="s">
        <v>63</v>
      </c>
      <c r="C28" t="s">
        <v>64</v>
      </c>
      <c r="D28" s="5" t="s">
        <v>65</v>
      </c>
      <c r="E28" s="5">
        <v>0</v>
      </c>
      <c r="F28" s="5" t="s">
        <v>10</v>
      </c>
      <c r="G28" s="5" t="s">
        <v>11</v>
      </c>
      <c r="H28" s="5" t="str">
        <f t="shared" si="0"/>
        <v>Power</v>
      </c>
      <c r="I28" s="6">
        <v>39.383971094995303</v>
      </c>
      <c r="L28" s="12" t="s">
        <v>67</v>
      </c>
      <c r="M28" s="15" t="s">
        <v>13</v>
      </c>
      <c r="N28" s="13"/>
    </row>
    <row r="29" spans="1:14">
      <c r="A29" s="4" t="s">
        <v>62</v>
      </c>
      <c r="B29" t="s">
        <v>63</v>
      </c>
      <c r="C29" t="s">
        <v>64</v>
      </c>
      <c r="D29" s="5" t="s">
        <v>65</v>
      </c>
      <c r="E29" s="5">
        <v>0</v>
      </c>
      <c r="F29" s="5" t="s">
        <v>14</v>
      </c>
      <c r="G29" s="5" t="s">
        <v>15</v>
      </c>
      <c r="H29" s="5" t="str">
        <f t="shared" si="0"/>
        <v>Industry (incl. Cement Process)</v>
      </c>
      <c r="I29" s="6">
        <v>3.41005504815395</v>
      </c>
      <c r="L29" s="12" t="s">
        <v>68</v>
      </c>
      <c r="M29" s="15" t="s">
        <v>69</v>
      </c>
      <c r="N29" s="13"/>
    </row>
    <row r="30" spans="1:14">
      <c r="A30" s="4" t="s">
        <v>62</v>
      </c>
      <c r="B30" t="s">
        <v>63</v>
      </c>
      <c r="C30" t="s">
        <v>64</v>
      </c>
      <c r="D30" s="5" t="s">
        <v>65</v>
      </c>
      <c r="E30" s="5">
        <v>0</v>
      </c>
      <c r="F30" s="5" t="s">
        <v>16</v>
      </c>
      <c r="G30" s="5" t="s">
        <v>17</v>
      </c>
      <c r="H30" s="5" t="str">
        <f t="shared" si="0"/>
        <v>Domestic aviation</v>
      </c>
      <c r="I30" s="6">
        <v>0.57501763905881798</v>
      </c>
      <c r="L30" s="12" t="s">
        <v>30</v>
      </c>
      <c r="M30" s="15" t="s">
        <v>72</v>
      </c>
      <c r="N30" s="13"/>
    </row>
    <row r="31" spans="1:14">
      <c r="A31" s="4" t="s">
        <v>62</v>
      </c>
      <c r="B31" t="s">
        <v>63</v>
      </c>
      <c r="C31" t="s">
        <v>64</v>
      </c>
      <c r="D31" s="5" t="s">
        <v>65</v>
      </c>
      <c r="E31" s="5">
        <v>0</v>
      </c>
      <c r="F31" s="5" t="s">
        <v>18</v>
      </c>
      <c r="G31" s="5" t="s">
        <v>19</v>
      </c>
      <c r="H31" s="5" t="str">
        <f t="shared" si="0"/>
        <v>Ground Transport</v>
      </c>
      <c r="I31" s="6">
        <v>25.448857585002099</v>
      </c>
      <c r="L31" s="4" t="s">
        <v>502</v>
      </c>
      <c r="M31" s="16" t="s">
        <v>503</v>
      </c>
      <c r="N31" s="13"/>
    </row>
    <row r="32" spans="1:14">
      <c r="A32" s="4" t="s">
        <v>62</v>
      </c>
      <c r="B32" t="s">
        <v>63</v>
      </c>
      <c r="C32" t="s">
        <v>64</v>
      </c>
      <c r="D32" s="5" t="s">
        <v>65</v>
      </c>
      <c r="E32" s="5">
        <v>0</v>
      </c>
      <c r="F32" s="5" t="s">
        <v>22</v>
      </c>
      <c r="G32" s="5" t="s">
        <v>23</v>
      </c>
      <c r="H32" s="5" t="str">
        <f t="shared" si="0"/>
        <v>Ground Transport</v>
      </c>
      <c r="I32" s="6">
        <v>0.11559279338964699</v>
      </c>
      <c r="L32" s="8" t="s">
        <v>506</v>
      </c>
      <c r="M32" s="9" t="s">
        <v>507</v>
      </c>
      <c r="N32" s="14"/>
    </row>
    <row r="33" spans="1:9">
      <c r="A33" s="4" t="s">
        <v>62</v>
      </c>
      <c r="B33" t="s">
        <v>63</v>
      </c>
      <c r="C33" t="s">
        <v>64</v>
      </c>
      <c r="D33" s="5" t="s">
        <v>65</v>
      </c>
      <c r="E33" s="5">
        <v>0</v>
      </c>
      <c r="F33" s="5" t="s">
        <v>24</v>
      </c>
      <c r="G33" s="5" t="s">
        <v>25</v>
      </c>
      <c r="H33" s="5" t="str">
        <f t="shared" si="0"/>
        <v>Ground Transport</v>
      </c>
      <c r="I33" s="6">
        <v>0.63867630414395604</v>
      </c>
    </row>
    <row r="34" spans="1:9">
      <c r="A34" s="4" t="s">
        <v>62</v>
      </c>
      <c r="B34" t="s">
        <v>63</v>
      </c>
      <c r="C34" t="s">
        <v>64</v>
      </c>
      <c r="D34" s="5" t="s">
        <v>65</v>
      </c>
      <c r="E34" s="5">
        <v>0</v>
      </c>
      <c r="F34" s="5" t="s">
        <v>26</v>
      </c>
      <c r="G34" s="5" t="s">
        <v>27</v>
      </c>
      <c r="H34" s="5" t="str">
        <f t="shared" si="0"/>
        <v>Residential</v>
      </c>
      <c r="I34" s="6">
        <v>9.5100555691433399</v>
      </c>
    </row>
    <row r="35" spans="1:9">
      <c r="A35" s="4" t="s">
        <v>62</v>
      </c>
      <c r="B35" t="s">
        <v>63</v>
      </c>
      <c r="C35" t="s">
        <v>64</v>
      </c>
      <c r="D35" s="5" t="s">
        <v>65</v>
      </c>
      <c r="E35" s="5">
        <v>0</v>
      </c>
      <c r="F35" s="5" t="s">
        <v>30</v>
      </c>
      <c r="G35" s="5" t="s">
        <v>32</v>
      </c>
      <c r="H35" s="5" t="e">
        <f t="shared" si="0"/>
        <v>#N/A</v>
      </c>
      <c r="I35" s="6" t="s">
        <v>53</v>
      </c>
    </row>
    <row r="36" spans="1:9">
      <c r="A36" s="4" t="s">
        <v>62</v>
      </c>
      <c r="B36" t="s">
        <v>63</v>
      </c>
      <c r="C36" t="s">
        <v>64</v>
      </c>
      <c r="D36" s="5" t="s">
        <v>65</v>
      </c>
      <c r="E36" s="5">
        <v>0</v>
      </c>
      <c r="F36" s="5" t="s">
        <v>41</v>
      </c>
      <c r="G36" s="5" t="s">
        <v>42</v>
      </c>
      <c r="H36" s="5" t="e">
        <f t="shared" si="0"/>
        <v>#N/A</v>
      </c>
      <c r="I36" s="6">
        <v>3.1402001529214399E-4</v>
      </c>
    </row>
    <row r="37" spans="1:9">
      <c r="A37" s="4" t="s">
        <v>62</v>
      </c>
      <c r="B37" t="s">
        <v>63</v>
      </c>
      <c r="C37" t="s">
        <v>64</v>
      </c>
      <c r="D37" s="5" t="s">
        <v>65</v>
      </c>
      <c r="E37" s="5">
        <v>0</v>
      </c>
      <c r="F37" s="5" t="s">
        <v>47</v>
      </c>
      <c r="G37" s="5" t="s">
        <v>48</v>
      </c>
      <c r="H37" s="5" t="e">
        <f t="shared" si="0"/>
        <v>#N/A</v>
      </c>
      <c r="I37" s="6">
        <v>0.10426210309281</v>
      </c>
    </row>
    <row r="38" spans="1:9">
      <c r="A38" s="4" t="s">
        <v>62</v>
      </c>
      <c r="B38" t="s">
        <v>63</v>
      </c>
      <c r="C38" t="s">
        <v>64</v>
      </c>
      <c r="D38" s="5" t="s">
        <v>65</v>
      </c>
      <c r="E38" s="5">
        <v>0</v>
      </c>
      <c r="F38" s="5" t="s">
        <v>60</v>
      </c>
      <c r="G38" s="5" t="s">
        <v>61</v>
      </c>
      <c r="H38" s="5" t="e">
        <f t="shared" si="0"/>
        <v>#N/A</v>
      </c>
      <c r="I38" s="6">
        <v>3.5680729216611598E-2</v>
      </c>
    </row>
    <row r="39" spans="1:9">
      <c r="A39" s="4" t="s">
        <v>7</v>
      </c>
      <c r="B39" t="s">
        <v>63</v>
      </c>
      <c r="C39" t="s">
        <v>63</v>
      </c>
      <c r="D39" s="5" t="s">
        <v>66</v>
      </c>
      <c r="E39" s="5">
        <v>0</v>
      </c>
      <c r="F39" s="5" t="s">
        <v>10</v>
      </c>
      <c r="G39" s="5" t="s">
        <v>11</v>
      </c>
      <c r="H39" s="5" t="str">
        <f t="shared" si="0"/>
        <v>Power</v>
      </c>
      <c r="I39" s="6">
        <v>1858377.4656908601</v>
      </c>
    </row>
    <row r="40" spans="1:9">
      <c r="A40" s="4" t="s">
        <v>7</v>
      </c>
      <c r="B40" t="s">
        <v>63</v>
      </c>
      <c r="C40" t="s">
        <v>63</v>
      </c>
      <c r="D40" s="5" t="s">
        <v>66</v>
      </c>
      <c r="E40" s="5">
        <v>0</v>
      </c>
      <c r="F40" s="5" t="s">
        <v>12</v>
      </c>
      <c r="G40" s="5" t="s">
        <v>13</v>
      </c>
      <c r="H40" s="5" t="str">
        <f t="shared" si="0"/>
        <v>Industry (incl. Cement Process)</v>
      </c>
      <c r="I40" s="6">
        <v>263715.22075291298</v>
      </c>
    </row>
    <row r="41" spans="1:9">
      <c r="A41" s="4" t="s">
        <v>7</v>
      </c>
      <c r="B41" t="s">
        <v>63</v>
      </c>
      <c r="C41" t="s">
        <v>63</v>
      </c>
      <c r="D41" s="5" t="s">
        <v>66</v>
      </c>
      <c r="E41" s="5">
        <v>0</v>
      </c>
      <c r="F41" s="5" t="s">
        <v>14</v>
      </c>
      <c r="G41" s="5" t="s">
        <v>15</v>
      </c>
      <c r="H41" s="5" t="str">
        <f t="shared" si="0"/>
        <v>Industry (incl. Cement Process)</v>
      </c>
      <c r="I41" s="6">
        <v>461975.337244717</v>
      </c>
    </row>
    <row r="42" spans="1:9">
      <c r="A42" s="4" t="s">
        <v>7</v>
      </c>
      <c r="B42" t="s">
        <v>63</v>
      </c>
      <c r="C42" t="s">
        <v>63</v>
      </c>
      <c r="D42" s="5" t="s">
        <v>66</v>
      </c>
      <c r="E42" s="5">
        <v>0</v>
      </c>
      <c r="F42" s="5" t="s">
        <v>16</v>
      </c>
      <c r="G42" s="5" t="s">
        <v>17</v>
      </c>
      <c r="H42" s="5" t="str">
        <f t="shared" si="0"/>
        <v>Domestic aviation</v>
      </c>
      <c r="I42" s="6">
        <v>167716.47159443601</v>
      </c>
    </row>
    <row r="43" spans="1:9">
      <c r="A43" s="4" t="s">
        <v>7</v>
      </c>
      <c r="B43" t="s">
        <v>63</v>
      </c>
      <c r="C43" t="s">
        <v>63</v>
      </c>
      <c r="D43" s="5" t="s">
        <v>66</v>
      </c>
      <c r="E43" s="5">
        <v>0</v>
      </c>
      <c r="F43" s="5" t="s">
        <v>18</v>
      </c>
      <c r="G43" s="5" t="s">
        <v>19</v>
      </c>
      <c r="H43" s="5" t="str">
        <f t="shared" si="0"/>
        <v>Ground Transport</v>
      </c>
      <c r="I43" s="6">
        <v>1544864.6216827501</v>
      </c>
    </row>
    <row r="44" spans="1:9">
      <c r="A44" s="4" t="s">
        <v>7</v>
      </c>
      <c r="B44" t="s">
        <v>63</v>
      </c>
      <c r="C44" t="s">
        <v>63</v>
      </c>
      <c r="D44" s="5" t="s">
        <v>66</v>
      </c>
      <c r="E44" s="5">
        <v>0</v>
      </c>
      <c r="F44" s="5" t="s">
        <v>20</v>
      </c>
      <c r="G44" s="5" t="s">
        <v>21</v>
      </c>
      <c r="H44" s="5" t="str">
        <f t="shared" si="0"/>
        <v>Ground Transport</v>
      </c>
      <c r="I44" s="6">
        <v>39011.1087806098</v>
      </c>
    </row>
    <row r="45" spans="1:9">
      <c r="A45" s="4" t="s">
        <v>7</v>
      </c>
      <c r="B45" t="s">
        <v>63</v>
      </c>
      <c r="C45" t="s">
        <v>63</v>
      </c>
      <c r="D45" s="5" t="s">
        <v>66</v>
      </c>
      <c r="E45" s="5">
        <v>0</v>
      </c>
      <c r="F45" s="5" t="s">
        <v>22</v>
      </c>
      <c r="G45" s="5" t="s">
        <v>23</v>
      </c>
      <c r="H45" s="5" t="str">
        <f t="shared" si="0"/>
        <v>Ground Transport</v>
      </c>
      <c r="I45" s="6">
        <v>28443.791614886901</v>
      </c>
    </row>
    <row r="46" spans="1:9">
      <c r="A46" s="4" t="s">
        <v>7</v>
      </c>
      <c r="B46" t="s">
        <v>63</v>
      </c>
      <c r="C46" t="s">
        <v>63</v>
      </c>
      <c r="D46" s="5" t="s">
        <v>66</v>
      </c>
      <c r="E46" s="5">
        <v>0</v>
      </c>
      <c r="F46" s="5" t="s">
        <v>24</v>
      </c>
      <c r="G46" s="5" t="s">
        <v>25</v>
      </c>
      <c r="H46" s="5" t="str">
        <f t="shared" si="0"/>
        <v>Ground Transport</v>
      </c>
      <c r="I46" s="6">
        <v>41987.672655966897</v>
      </c>
    </row>
    <row r="47" spans="1:9">
      <c r="A47" s="4" t="s">
        <v>7</v>
      </c>
      <c r="B47" t="s">
        <v>63</v>
      </c>
      <c r="C47" t="s">
        <v>63</v>
      </c>
      <c r="D47" s="5" t="s">
        <v>66</v>
      </c>
      <c r="E47" s="5">
        <v>0</v>
      </c>
      <c r="F47" s="5" t="s">
        <v>26</v>
      </c>
      <c r="G47" s="5" t="s">
        <v>27</v>
      </c>
      <c r="H47" s="5" t="str">
        <f t="shared" si="0"/>
        <v>Residential</v>
      </c>
      <c r="I47" s="6">
        <v>601110.38119006902</v>
      </c>
    </row>
    <row r="48" spans="1:9">
      <c r="A48" s="4" t="s">
        <v>7</v>
      </c>
      <c r="B48" t="s">
        <v>63</v>
      </c>
      <c r="C48" t="s">
        <v>63</v>
      </c>
      <c r="D48" s="5" t="s">
        <v>66</v>
      </c>
      <c r="E48" s="5">
        <v>0</v>
      </c>
      <c r="F48" s="5" t="s">
        <v>67</v>
      </c>
      <c r="G48" s="5" t="s">
        <v>13</v>
      </c>
      <c r="H48" s="5" t="str">
        <f t="shared" si="0"/>
        <v>Industry (incl. Cement Process)</v>
      </c>
      <c r="I48" s="6">
        <v>5454.3580391682399</v>
      </c>
    </row>
    <row r="49" spans="1:9">
      <c r="A49" s="4" t="s">
        <v>7</v>
      </c>
      <c r="B49" t="s">
        <v>63</v>
      </c>
      <c r="C49" t="s">
        <v>63</v>
      </c>
      <c r="D49" s="5" t="s">
        <v>66</v>
      </c>
      <c r="E49" s="5">
        <v>0</v>
      </c>
      <c r="F49" s="5" t="s">
        <v>28</v>
      </c>
      <c r="G49" s="5" t="s">
        <v>29</v>
      </c>
      <c r="H49" s="5" t="e">
        <f t="shared" si="0"/>
        <v>#N/A</v>
      </c>
      <c r="I49" s="6">
        <v>18816.545002318398</v>
      </c>
    </row>
    <row r="50" spans="1:9">
      <c r="A50" s="4" t="s">
        <v>7</v>
      </c>
      <c r="B50" t="s">
        <v>63</v>
      </c>
      <c r="C50" t="s">
        <v>63</v>
      </c>
      <c r="D50" s="5" t="s">
        <v>66</v>
      </c>
      <c r="E50" s="5">
        <v>0</v>
      </c>
      <c r="F50" s="5" t="s">
        <v>30</v>
      </c>
      <c r="G50" s="5" t="s">
        <v>32</v>
      </c>
      <c r="H50" s="5" t="e">
        <f t="shared" si="0"/>
        <v>#N/A</v>
      </c>
      <c r="I50" s="6">
        <v>21929.708547692499</v>
      </c>
    </row>
    <row r="51" spans="1:9">
      <c r="A51" s="4" t="s">
        <v>7</v>
      </c>
      <c r="B51" t="s">
        <v>63</v>
      </c>
      <c r="C51" t="s">
        <v>63</v>
      </c>
      <c r="D51" s="5" t="s">
        <v>66</v>
      </c>
      <c r="E51" s="5">
        <v>0</v>
      </c>
      <c r="F51" s="5" t="s">
        <v>30</v>
      </c>
      <c r="G51" s="5" t="s">
        <v>31</v>
      </c>
      <c r="H51" s="5" t="e">
        <f t="shared" si="0"/>
        <v>#N/A</v>
      </c>
      <c r="I51" s="6" t="s">
        <v>53</v>
      </c>
    </row>
    <row r="52" spans="1:9">
      <c r="A52" s="4" t="s">
        <v>7</v>
      </c>
      <c r="B52" t="s">
        <v>63</v>
      </c>
      <c r="C52" t="s">
        <v>63</v>
      </c>
      <c r="D52" s="5" t="s">
        <v>66</v>
      </c>
      <c r="E52" s="5">
        <v>0</v>
      </c>
      <c r="F52" s="5" t="s">
        <v>33</v>
      </c>
      <c r="G52" s="5" t="s">
        <v>34</v>
      </c>
      <c r="H52" s="5" t="str">
        <f t="shared" si="0"/>
        <v>Industry (incl. Cement Process)</v>
      </c>
      <c r="I52" s="6">
        <v>54544.3</v>
      </c>
    </row>
    <row r="53" spans="1:9">
      <c r="A53" s="4" t="s">
        <v>7</v>
      </c>
      <c r="B53" t="s">
        <v>63</v>
      </c>
      <c r="C53" t="s">
        <v>63</v>
      </c>
      <c r="D53" s="5" t="s">
        <v>66</v>
      </c>
      <c r="E53" s="5">
        <v>0</v>
      </c>
      <c r="F53" s="5" t="s">
        <v>35</v>
      </c>
      <c r="G53" s="5" t="s">
        <v>36</v>
      </c>
      <c r="H53" s="5" t="e">
        <f t="shared" si="0"/>
        <v>#N/A</v>
      </c>
      <c r="I53" s="6">
        <v>14422.5</v>
      </c>
    </row>
    <row r="54" spans="1:9">
      <c r="A54" s="4" t="s">
        <v>7</v>
      </c>
      <c r="B54" t="s">
        <v>63</v>
      </c>
      <c r="C54" t="s">
        <v>63</v>
      </c>
      <c r="D54" s="5" t="s">
        <v>66</v>
      </c>
      <c r="E54" s="5">
        <v>0</v>
      </c>
      <c r="F54" s="5" t="s">
        <v>37</v>
      </c>
      <c r="G54" s="5" t="s">
        <v>38</v>
      </c>
      <c r="H54" s="5" t="e">
        <f t="shared" si="0"/>
        <v>#N/A</v>
      </c>
      <c r="I54" s="6">
        <v>8779.5193045240194</v>
      </c>
    </row>
    <row r="55" spans="1:9">
      <c r="A55" s="4" t="s">
        <v>7</v>
      </c>
      <c r="B55" t="s">
        <v>63</v>
      </c>
      <c r="C55" t="s">
        <v>63</v>
      </c>
      <c r="D55" s="5" t="s">
        <v>66</v>
      </c>
      <c r="E55" s="5">
        <v>0</v>
      </c>
      <c r="F55" s="5" t="s">
        <v>39</v>
      </c>
      <c r="G55" s="5" t="s">
        <v>40</v>
      </c>
      <c r="H55" s="5" t="e">
        <f t="shared" si="0"/>
        <v>#N/A</v>
      </c>
      <c r="I55" s="6">
        <v>2302.9521990066701</v>
      </c>
    </row>
    <row r="56" spans="1:9">
      <c r="A56" s="4" t="s">
        <v>7</v>
      </c>
      <c r="B56" t="s">
        <v>63</v>
      </c>
      <c r="C56" t="s">
        <v>63</v>
      </c>
      <c r="D56" s="5" t="s">
        <v>66</v>
      </c>
      <c r="E56" s="5">
        <v>0</v>
      </c>
      <c r="F56" s="5" t="s">
        <v>41</v>
      </c>
      <c r="G56" s="5" t="s">
        <v>42</v>
      </c>
      <c r="H56" s="5" t="e">
        <f t="shared" si="0"/>
        <v>#N/A</v>
      </c>
      <c r="I56" s="6">
        <v>1134.8256292562</v>
      </c>
    </row>
    <row r="57" spans="1:9">
      <c r="A57" s="4" t="s">
        <v>7</v>
      </c>
      <c r="B57" t="s">
        <v>63</v>
      </c>
      <c r="C57" t="s">
        <v>63</v>
      </c>
      <c r="D57" s="5" t="s">
        <v>66</v>
      </c>
      <c r="E57" s="5">
        <v>0</v>
      </c>
      <c r="F57" s="5" t="s">
        <v>43</v>
      </c>
      <c r="G57" s="5" t="s">
        <v>44</v>
      </c>
      <c r="H57" s="5" t="e">
        <f t="shared" si="0"/>
        <v>#N/A</v>
      </c>
      <c r="I57" s="6">
        <v>62067.519826832402</v>
      </c>
    </row>
    <row r="58" spans="1:9">
      <c r="A58" s="4" t="s">
        <v>7</v>
      </c>
      <c r="B58" t="s">
        <v>63</v>
      </c>
      <c r="C58" t="s">
        <v>63</v>
      </c>
      <c r="D58" s="5" t="s">
        <v>66</v>
      </c>
      <c r="E58" s="5">
        <v>0</v>
      </c>
      <c r="F58" s="5" t="s">
        <v>45</v>
      </c>
      <c r="G58" s="5" t="s">
        <v>46</v>
      </c>
      <c r="H58" s="5" t="e">
        <f t="shared" si="0"/>
        <v>#N/A</v>
      </c>
      <c r="I58" s="6">
        <v>9538.2549743889103</v>
      </c>
    </row>
    <row r="59" spans="1:9">
      <c r="A59" s="4" t="s">
        <v>7</v>
      </c>
      <c r="B59" t="s">
        <v>63</v>
      </c>
      <c r="C59" t="s">
        <v>63</v>
      </c>
      <c r="D59" s="5" t="s">
        <v>66</v>
      </c>
      <c r="E59" s="5">
        <v>0</v>
      </c>
      <c r="F59" s="5" t="s">
        <v>47</v>
      </c>
      <c r="G59" s="5" t="s">
        <v>48</v>
      </c>
      <c r="H59" s="5" t="e">
        <f t="shared" si="0"/>
        <v>#N/A</v>
      </c>
      <c r="I59" s="6">
        <v>4645.2203524872302</v>
      </c>
    </row>
    <row r="60" spans="1:9">
      <c r="A60" s="4" t="s">
        <v>7</v>
      </c>
      <c r="B60" t="s">
        <v>63</v>
      </c>
      <c r="C60" t="s">
        <v>63</v>
      </c>
      <c r="D60" s="5" t="s">
        <v>66</v>
      </c>
      <c r="E60" s="5">
        <v>0</v>
      </c>
      <c r="F60" s="5" t="s">
        <v>49</v>
      </c>
      <c r="G60" s="5" t="s">
        <v>50</v>
      </c>
      <c r="H60" s="5" t="e">
        <f t="shared" si="0"/>
        <v>#N/A</v>
      </c>
      <c r="I60" s="6">
        <v>3105.8640081746998</v>
      </c>
    </row>
    <row r="61" spans="1:9">
      <c r="A61" s="4" t="s">
        <v>7</v>
      </c>
      <c r="B61" t="s">
        <v>63</v>
      </c>
      <c r="C61" t="s">
        <v>63</v>
      </c>
      <c r="D61" s="5" t="s">
        <v>66</v>
      </c>
      <c r="E61" s="5">
        <v>0</v>
      </c>
      <c r="F61" s="5" t="s">
        <v>51</v>
      </c>
      <c r="G61" s="5" t="s">
        <v>52</v>
      </c>
      <c r="H61" s="5" t="e">
        <f t="shared" si="0"/>
        <v>#N/A</v>
      </c>
      <c r="I61" s="6">
        <v>831.919542642951</v>
      </c>
    </row>
    <row r="62" spans="1:9">
      <c r="A62" s="4" t="s">
        <v>7</v>
      </c>
      <c r="B62" t="s">
        <v>63</v>
      </c>
      <c r="C62" t="s">
        <v>63</v>
      </c>
      <c r="D62" s="5" t="s">
        <v>66</v>
      </c>
      <c r="E62" s="5">
        <v>0</v>
      </c>
      <c r="F62" s="5" t="s">
        <v>54</v>
      </c>
      <c r="G62" s="5" t="s">
        <v>55</v>
      </c>
      <c r="H62" s="5" t="e">
        <f t="shared" si="0"/>
        <v>#N/A</v>
      </c>
      <c r="I62" s="6">
        <v>462.97258208711901</v>
      </c>
    </row>
    <row r="63" spans="1:9">
      <c r="A63" s="4" t="s">
        <v>7</v>
      </c>
      <c r="B63" t="s">
        <v>63</v>
      </c>
      <c r="C63" t="s">
        <v>63</v>
      </c>
      <c r="D63" s="5" t="s">
        <v>66</v>
      </c>
      <c r="E63" s="5">
        <v>0</v>
      </c>
      <c r="F63" s="5" t="s">
        <v>56</v>
      </c>
      <c r="G63" s="5" t="s">
        <v>57</v>
      </c>
      <c r="H63" s="5" t="e">
        <f t="shared" si="0"/>
        <v>#N/A</v>
      </c>
      <c r="I63" s="6">
        <v>46974.2861688552</v>
      </c>
    </row>
    <row r="64" spans="1:9">
      <c r="A64" s="4" t="s">
        <v>7</v>
      </c>
      <c r="B64" t="s">
        <v>63</v>
      </c>
      <c r="C64" t="s">
        <v>63</v>
      </c>
      <c r="D64" s="5" t="s">
        <v>66</v>
      </c>
      <c r="E64" s="5">
        <v>0</v>
      </c>
      <c r="F64" s="5" t="s">
        <v>58</v>
      </c>
      <c r="G64" s="5" t="s">
        <v>59</v>
      </c>
      <c r="H64" s="5" t="e">
        <f t="shared" si="0"/>
        <v>#N/A</v>
      </c>
      <c r="I64" s="6">
        <v>8535.0278974373596</v>
      </c>
    </row>
    <row r="65" spans="1:9">
      <c r="A65" s="4" t="s">
        <v>7</v>
      </c>
      <c r="B65" t="s">
        <v>63</v>
      </c>
      <c r="C65" t="s">
        <v>63</v>
      </c>
      <c r="D65" s="5" t="s">
        <v>66</v>
      </c>
      <c r="E65" s="5">
        <v>0</v>
      </c>
      <c r="F65" s="5" t="s">
        <v>68</v>
      </c>
      <c r="G65" s="5" t="s">
        <v>69</v>
      </c>
      <c r="H65" s="5" t="e">
        <f t="shared" si="0"/>
        <v>#N/A</v>
      </c>
      <c r="I65" s="6">
        <v>4730</v>
      </c>
    </row>
    <row r="66" spans="1:9">
      <c r="A66" s="4" t="s">
        <v>62</v>
      </c>
      <c r="B66" t="s">
        <v>70</v>
      </c>
      <c r="C66" t="s">
        <v>71</v>
      </c>
      <c r="D66" s="5" t="s">
        <v>70</v>
      </c>
      <c r="E66" s="5">
        <v>0</v>
      </c>
      <c r="F66" s="5" t="s">
        <v>10</v>
      </c>
      <c r="G66" s="5" t="s">
        <v>11</v>
      </c>
      <c r="H66" s="5" t="str">
        <f t="shared" ref="H66:H129" si="1">VLOOKUP(G66,$M$2:$N$11,2,FALSE)</f>
        <v>Power</v>
      </c>
      <c r="I66" s="6">
        <v>151868.22457048899</v>
      </c>
    </row>
    <row r="67" spans="1:9">
      <c r="A67" s="4" t="s">
        <v>62</v>
      </c>
      <c r="B67" t="s">
        <v>70</v>
      </c>
      <c r="C67" t="s">
        <v>71</v>
      </c>
      <c r="D67" s="5" t="s">
        <v>70</v>
      </c>
      <c r="E67" s="5">
        <v>0</v>
      </c>
      <c r="F67" s="5" t="s">
        <v>12</v>
      </c>
      <c r="G67" s="5" t="s">
        <v>13</v>
      </c>
      <c r="H67" s="5" t="str">
        <f t="shared" si="1"/>
        <v>Industry (incl. Cement Process)</v>
      </c>
      <c r="I67" s="6">
        <v>48194.8970683644</v>
      </c>
    </row>
    <row r="68" spans="1:9">
      <c r="A68" s="4" t="s">
        <v>62</v>
      </c>
      <c r="B68" t="s">
        <v>70</v>
      </c>
      <c r="C68" t="s">
        <v>71</v>
      </c>
      <c r="D68" s="5" t="s">
        <v>70</v>
      </c>
      <c r="E68" s="5">
        <v>0</v>
      </c>
      <c r="F68" s="5" t="s">
        <v>14</v>
      </c>
      <c r="G68" s="5" t="s">
        <v>15</v>
      </c>
      <c r="H68" s="5" t="str">
        <f t="shared" si="1"/>
        <v>Industry (incl. Cement Process)</v>
      </c>
      <c r="I68" s="6">
        <v>62262.262549853702</v>
      </c>
    </row>
    <row r="69" spans="1:9">
      <c r="A69" s="4" t="s">
        <v>62</v>
      </c>
      <c r="B69" t="s">
        <v>70</v>
      </c>
      <c r="C69" t="s">
        <v>71</v>
      </c>
      <c r="D69" s="5" t="s">
        <v>70</v>
      </c>
      <c r="E69" s="5">
        <v>0</v>
      </c>
      <c r="F69" s="5" t="s">
        <v>16</v>
      </c>
      <c r="G69" s="5" t="s">
        <v>17</v>
      </c>
      <c r="H69" s="5" t="str">
        <f t="shared" si="1"/>
        <v>Domestic aviation</v>
      </c>
      <c r="I69" s="6">
        <v>42.558825540646602</v>
      </c>
    </row>
    <row r="70" spans="1:9">
      <c r="A70" s="4" t="s">
        <v>62</v>
      </c>
      <c r="B70" t="s">
        <v>70</v>
      </c>
      <c r="C70" t="s">
        <v>71</v>
      </c>
      <c r="D70" s="5" t="s">
        <v>70</v>
      </c>
      <c r="E70" s="5">
        <v>0</v>
      </c>
      <c r="F70" s="5" t="s">
        <v>18</v>
      </c>
      <c r="G70" s="5" t="s">
        <v>19</v>
      </c>
      <c r="H70" s="5" t="str">
        <f t="shared" si="1"/>
        <v>Ground Transport</v>
      </c>
      <c r="I70" s="6">
        <v>140358.649109994</v>
      </c>
    </row>
    <row r="71" spans="1:9">
      <c r="A71" s="4" t="s">
        <v>62</v>
      </c>
      <c r="B71" t="s">
        <v>70</v>
      </c>
      <c r="C71" t="s">
        <v>71</v>
      </c>
      <c r="D71" s="5" t="s">
        <v>70</v>
      </c>
      <c r="E71" s="5">
        <v>0</v>
      </c>
      <c r="F71" s="5" t="s">
        <v>20</v>
      </c>
      <c r="G71" s="5" t="s">
        <v>21</v>
      </c>
      <c r="H71" s="5" t="str">
        <f t="shared" si="1"/>
        <v>Ground Transport</v>
      </c>
      <c r="I71" s="6">
        <v>2020.2090754846199</v>
      </c>
    </row>
    <row r="72" spans="1:9">
      <c r="A72" s="4" t="s">
        <v>62</v>
      </c>
      <c r="B72" t="s">
        <v>70</v>
      </c>
      <c r="C72" t="s">
        <v>71</v>
      </c>
      <c r="D72" s="5" t="s">
        <v>70</v>
      </c>
      <c r="E72" s="5">
        <v>0</v>
      </c>
      <c r="F72" s="5" t="s">
        <v>22</v>
      </c>
      <c r="G72" s="5" t="s">
        <v>23</v>
      </c>
      <c r="H72" s="5" t="str">
        <f t="shared" si="1"/>
        <v>Ground Transport</v>
      </c>
      <c r="I72" s="6">
        <v>2368.0265540048799</v>
      </c>
    </row>
    <row r="73" spans="1:9">
      <c r="A73" s="4" t="s">
        <v>62</v>
      </c>
      <c r="B73" t="s">
        <v>70</v>
      </c>
      <c r="C73" t="s">
        <v>71</v>
      </c>
      <c r="D73" s="5" t="s">
        <v>70</v>
      </c>
      <c r="E73" s="5">
        <v>0</v>
      </c>
      <c r="F73" s="5" t="s">
        <v>24</v>
      </c>
      <c r="G73" s="5" t="s">
        <v>25</v>
      </c>
      <c r="H73" s="5" t="str">
        <f t="shared" si="1"/>
        <v>Ground Transport</v>
      </c>
      <c r="I73" s="6" t="s">
        <v>53</v>
      </c>
    </row>
    <row r="74" spans="1:9">
      <c r="A74" s="4" t="s">
        <v>62</v>
      </c>
      <c r="B74" t="s">
        <v>70</v>
      </c>
      <c r="C74" t="s">
        <v>71</v>
      </c>
      <c r="D74" s="5" t="s">
        <v>70</v>
      </c>
      <c r="E74" s="5">
        <v>0</v>
      </c>
      <c r="F74" s="5" t="s">
        <v>26</v>
      </c>
      <c r="G74" s="5" t="s">
        <v>27</v>
      </c>
      <c r="H74" s="5" t="str">
        <f t="shared" si="1"/>
        <v>Residential</v>
      </c>
      <c r="I74" s="6">
        <v>29882.6404870968</v>
      </c>
    </row>
    <row r="75" spans="1:9">
      <c r="A75" s="4" t="s">
        <v>62</v>
      </c>
      <c r="B75" t="s">
        <v>70</v>
      </c>
      <c r="C75" t="s">
        <v>71</v>
      </c>
      <c r="D75" s="5" t="s">
        <v>70</v>
      </c>
      <c r="E75" s="5">
        <v>0</v>
      </c>
      <c r="F75" s="5" t="s">
        <v>28</v>
      </c>
      <c r="G75" s="5" t="s">
        <v>29</v>
      </c>
      <c r="H75" s="5" t="e">
        <f t="shared" si="1"/>
        <v>#N/A</v>
      </c>
      <c r="I75" s="6">
        <v>469.91711910756698</v>
      </c>
    </row>
    <row r="76" spans="1:9">
      <c r="A76" s="4" t="s">
        <v>62</v>
      </c>
      <c r="B76" t="s">
        <v>70</v>
      </c>
      <c r="C76" t="s">
        <v>71</v>
      </c>
      <c r="D76" s="5" t="s">
        <v>70</v>
      </c>
      <c r="E76" s="5">
        <v>0</v>
      </c>
      <c r="F76" s="5" t="s">
        <v>30</v>
      </c>
      <c r="G76" s="5" t="s">
        <v>72</v>
      </c>
      <c r="H76" s="5" t="e">
        <f t="shared" si="1"/>
        <v>#N/A</v>
      </c>
      <c r="I76" s="6" t="s">
        <v>53</v>
      </c>
    </row>
    <row r="77" spans="1:9">
      <c r="A77" s="4" t="s">
        <v>62</v>
      </c>
      <c r="B77" t="s">
        <v>70</v>
      </c>
      <c r="C77" t="s">
        <v>71</v>
      </c>
      <c r="D77" s="5" t="s">
        <v>70</v>
      </c>
      <c r="E77" s="5">
        <v>0</v>
      </c>
      <c r="F77" s="5" t="s">
        <v>30</v>
      </c>
      <c r="G77" s="5" t="s">
        <v>31</v>
      </c>
      <c r="H77" s="5" t="e">
        <f t="shared" si="1"/>
        <v>#N/A</v>
      </c>
      <c r="I77" s="6" t="s">
        <v>53</v>
      </c>
    </row>
    <row r="78" spans="1:9">
      <c r="A78" s="4" t="s">
        <v>62</v>
      </c>
      <c r="B78" t="s">
        <v>70</v>
      </c>
      <c r="C78" t="s">
        <v>71</v>
      </c>
      <c r="D78" s="5" t="s">
        <v>70</v>
      </c>
      <c r="E78" s="5">
        <v>0</v>
      </c>
      <c r="F78" s="5" t="s">
        <v>30</v>
      </c>
      <c r="G78" s="5" t="s">
        <v>32</v>
      </c>
      <c r="H78" s="5" t="e">
        <f t="shared" si="1"/>
        <v>#N/A</v>
      </c>
      <c r="I78" s="6">
        <v>4096.1178039034703</v>
      </c>
    </row>
    <row r="79" spans="1:9">
      <c r="A79" s="4" t="s">
        <v>62</v>
      </c>
      <c r="B79" t="s">
        <v>70</v>
      </c>
      <c r="C79" t="s">
        <v>71</v>
      </c>
      <c r="D79" s="5" t="s">
        <v>70</v>
      </c>
      <c r="E79" s="5">
        <v>0</v>
      </c>
      <c r="F79" s="5" t="s">
        <v>33</v>
      </c>
      <c r="G79" s="5" t="s">
        <v>34</v>
      </c>
      <c r="H79" s="5" t="str">
        <f t="shared" si="1"/>
        <v>Industry (incl. Cement Process)</v>
      </c>
      <c r="I79" s="6">
        <v>19777.599999999999</v>
      </c>
    </row>
    <row r="80" spans="1:9">
      <c r="A80" s="4" t="s">
        <v>62</v>
      </c>
      <c r="B80" t="s">
        <v>70</v>
      </c>
      <c r="C80" t="s">
        <v>71</v>
      </c>
      <c r="D80" s="5" t="s">
        <v>70</v>
      </c>
      <c r="E80" s="5">
        <v>0</v>
      </c>
      <c r="F80" s="5" t="s">
        <v>35</v>
      </c>
      <c r="G80" s="5" t="s">
        <v>36</v>
      </c>
      <c r="H80" s="5" t="e">
        <f t="shared" si="1"/>
        <v>#N/A</v>
      </c>
      <c r="I80" s="6" t="s">
        <v>53</v>
      </c>
    </row>
    <row r="81" spans="1:9">
      <c r="A81" s="4" t="s">
        <v>62</v>
      </c>
      <c r="B81" t="s">
        <v>70</v>
      </c>
      <c r="C81" t="s">
        <v>71</v>
      </c>
      <c r="D81" s="5" t="s">
        <v>70</v>
      </c>
      <c r="E81" s="5">
        <v>0</v>
      </c>
      <c r="F81" s="5" t="s">
        <v>37</v>
      </c>
      <c r="G81" s="5" t="s">
        <v>38</v>
      </c>
      <c r="H81" s="5" t="e">
        <f t="shared" si="1"/>
        <v>#N/A</v>
      </c>
      <c r="I81" s="6">
        <v>22917.595557113498</v>
      </c>
    </row>
    <row r="82" spans="1:9">
      <c r="A82" s="4" t="s">
        <v>62</v>
      </c>
      <c r="B82" t="s">
        <v>70</v>
      </c>
      <c r="C82" t="s">
        <v>71</v>
      </c>
      <c r="D82" s="5" t="s">
        <v>70</v>
      </c>
      <c r="E82" s="5">
        <v>0</v>
      </c>
      <c r="F82" s="5" t="s">
        <v>39</v>
      </c>
      <c r="G82" s="5" t="s">
        <v>40</v>
      </c>
      <c r="H82" s="5" t="e">
        <f t="shared" si="1"/>
        <v>#N/A</v>
      </c>
      <c r="I82" s="6">
        <v>75.432036408490404</v>
      </c>
    </row>
    <row r="83" spans="1:9">
      <c r="A83" s="4" t="s">
        <v>62</v>
      </c>
      <c r="B83" t="s">
        <v>70</v>
      </c>
      <c r="C83" t="s">
        <v>71</v>
      </c>
      <c r="D83" s="5" t="s">
        <v>70</v>
      </c>
      <c r="E83" s="5">
        <v>0</v>
      </c>
      <c r="F83" s="5" t="s">
        <v>41</v>
      </c>
      <c r="G83" s="5" t="s">
        <v>42</v>
      </c>
      <c r="H83" s="5" t="e">
        <f t="shared" si="1"/>
        <v>#N/A</v>
      </c>
      <c r="I83" s="6">
        <v>6.4827003635295801</v>
      </c>
    </row>
    <row r="84" spans="1:9">
      <c r="A84" s="4" t="s">
        <v>62</v>
      </c>
      <c r="B84" t="s">
        <v>70</v>
      </c>
      <c r="C84" t="s">
        <v>71</v>
      </c>
      <c r="D84" s="5" t="s">
        <v>70</v>
      </c>
      <c r="E84" s="5">
        <v>0</v>
      </c>
      <c r="F84" s="5" t="s">
        <v>43</v>
      </c>
      <c r="G84" s="5" t="s">
        <v>44</v>
      </c>
      <c r="H84" s="5" t="e">
        <f t="shared" si="1"/>
        <v>#N/A</v>
      </c>
      <c r="I84" s="6">
        <v>2911.0977746573199</v>
      </c>
    </row>
    <row r="85" spans="1:9">
      <c r="A85" s="4" t="s">
        <v>62</v>
      </c>
      <c r="B85" t="s">
        <v>70</v>
      </c>
      <c r="C85" t="s">
        <v>71</v>
      </c>
      <c r="D85" s="5" t="s">
        <v>70</v>
      </c>
      <c r="E85" s="5">
        <v>0</v>
      </c>
      <c r="F85" s="5" t="s">
        <v>45</v>
      </c>
      <c r="G85" s="5" t="s">
        <v>46</v>
      </c>
      <c r="H85" s="5" t="e">
        <f t="shared" si="1"/>
        <v>#N/A</v>
      </c>
      <c r="I85" s="6">
        <v>2111.4355175185101</v>
      </c>
    </row>
    <row r="86" spans="1:9">
      <c r="A86" s="4" t="s">
        <v>62</v>
      </c>
      <c r="B86" t="s">
        <v>70</v>
      </c>
      <c r="C86" t="s">
        <v>71</v>
      </c>
      <c r="D86" s="5" t="s">
        <v>70</v>
      </c>
      <c r="E86" s="5">
        <v>0</v>
      </c>
      <c r="F86" s="5" t="s">
        <v>47</v>
      </c>
      <c r="G86" s="5" t="s">
        <v>48</v>
      </c>
      <c r="H86" s="5" t="e">
        <f t="shared" si="1"/>
        <v>#N/A</v>
      </c>
      <c r="I86" s="6">
        <v>148.49764646606801</v>
      </c>
    </row>
    <row r="87" spans="1:9">
      <c r="A87" s="4" t="s">
        <v>62</v>
      </c>
      <c r="B87" t="s">
        <v>70</v>
      </c>
      <c r="C87" t="s">
        <v>71</v>
      </c>
      <c r="D87" s="5" t="s">
        <v>70</v>
      </c>
      <c r="E87" s="5">
        <v>0</v>
      </c>
      <c r="F87" s="5" t="s">
        <v>49</v>
      </c>
      <c r="G87" s="5" t="s">
        <v>50</v>
      </c>
      <c r="H87" s="5" t="e">
        <f t="shared" si="1"/>
        <v>#N/A</v>
      </c>
      <c r="I87" s="6">
        <v>349.80955045663399</v>
      </c>
    </row>
    <row r="88" spans="1:9">
      <c r="A88" s="4" t="s">
        <v>62</v>
      </c>
      <c r="B88" t="s">
        <v>70</v>
      </c>
      <c r="C88" t="s">
        <v>71</v>
      </c>
      <c r="D88" s="5" t="s">
        <v>70</v>
      </c>
      <c r="E88" s="5">
        <v>0</v>
      </c>
      <c r="F88" s="5" t="s">
        <v>51</v>
      </c>
      <c r="G88" s="5" t="s">
        <v>52</v>
      </c>
      <c r="H88" s="5" t="e">
        <f t="shared" si="1"/>
        <v>#N/A</v>
      </c>
      <c r="I88" s="6">
        <v>33.0412456587813</v>
      </c>
    </row>
    <row r="89" spans="1:9">
      <c r="A89" s="4" t="s">
        <v>62</v>
      </c>
      <c r="B89" t="s">
        <v>70</v>
      </c>
      <c r="C89" t="s">
        <v>71</v>
      </c>
      <c r="D89" s="5" t="s">
        <v>70</v>
      </c>
      <c r="E89" s="5">
        <v>0</v>
      </c>
      <c r="F89" s="5" t="s">
        <v>54</v>
      </c>
      <c r="G89" s="5" t="s">
        <v>55</v>
      </c>
      <c r="H89" s="5" t="e">
        <f t="shared" si="1"/>
        <v>#N/A</v>
      </c>
      <c r="I89" s="6">
        <v>60.1631152414691</v>
      </c>
    </row>
    <row r="90" spans="1:9">
      <c r="A90" s="4" t="s">
        <v>62</v>
      </c>
      <c r="B90" t="s">
        <v>70</v>
      </c>
      <c r="C90" t="s">
        <v>71</v>
      </c>
      <c r="D90" s="5" t="s">
        <v>70</v>
      </c>
      <c r="E90" s="5">
        <v>0</v>
      </c>
      <c r="F90" s="5" t="s">
        <v>56</v>
      </c>
      <c r="G90" s="5" t="s">
        <v>57</v>
      </c>
      <c r="H90" s="5" t="e">
        <f t="shared" si="1"/>
        <v>#N/A</v>
      </c>
      <c r="I90" s="6">
        <v>2447.8892266144298</v>
      </c>
    </row>
    <row r="91" spans="1:9">
      <c r="A91" s="4" t="s">
        <v>62</v>
      </c>
      <c r="B91" t="s">
        <v>70</v>
      </c>
      <c r="C91" t="s">
        <v>71</v>
      </c>
      <c r="D91" s="5" t="s">
        <v>70</v>
      </c>
      <c r="E91" s="5">
        <v>0</v>
      </c>
      <c r="F91" s="5" t="s">
        <v>58</v>
      </c>
      <c r="G91" s="5" t="s">
        <v>59</v>
      </c>
      <c r="H91" s="5" t="e">
        <f t="shared" si="1"/>
        <v>#N/A</v>
      </c>
      <c r="I91" s="6">
        <v>2739.3119423222101</v>
      </c>
    </row>
    <row r="92" spans="1:9">
      <c r="A92" s="4" t="s">
        <v>62</v>
      </c>
      <c r="B92" t="s">
        <v>70</v>
      </c>
      <c r="C92" t="s">
        <v>71</v>
      </c>
      <c r="D92" s="5" t="s">
        <v>70</v>
      </c>
      <c r="E92" s="5">
        <v>0</v>
      </c>
      <c r="F92" s="5" t="s">
        <v>60</v>
      </c>
      <c r="G92" s="5" t="s">
        <v>61</v>
      </c>
      <c r="H92" s="5" t="e">
        <f t="shared" si="1"/>
        <v>#N/A</v>
      </c>
      <c r="I92" s="6">
        <v>635.65589505990499</v>
      </c>
    </row>
    <row r="93" spans="1:9">
      <c r="A93" s="4" t="s">
        <v>62</v>
      </c>
      <c r="B93" t="s">
        <v>73</v>
      </c>
      <c r="C93" t="s">
        <v>74</v>
      </c>
      <c r="D93" s="5" t="s">
        <v>75</v>
      </c>
      <c r="E93" s="5">
        <v>0</v>
      </c>
      <c r="F93" s="5" t="s">
        <v>10</v>
      </c>
      <c r="G93" s="5" t="s">
        <v>11</v>
      </c>
      <c r="H93" s="5" t="str">
        <f t="shared" si="1"/>
        <v>Power</v>
      </c>
      <c r="I93" s="6">
        <v>489.40232951830001</v>
      </c>
    </row>
    <row r="94" spans="1:9">
      <c r="A94" s="4" t="s">
        <v>62</v>
      </c>
      <c r="B94" t="s">
        <v>73</v>
      </c>
      <c r="C94" t="s">
        <v>74</v>
      </c>
      <c r="D94" s="5" t="s">
        <v>75</v>
      </c>
      <c r="E94" s="5">
        <v>0</v>
      </c>
      <c r="F94" s="5" t="s">
        <v>14</v>
      </c>
      <c r="G94" s="5" t="s">
        <v>15</v>
      </c>
      <c r="H94" s="5" t="str">
        <f t="shared" si="1"/>
        <v>Industry (incl. Cement Process)</v>
      </c>
      <c r="I94" s="6">
        <v>42.378852793638401</v>
      </c>
    </row>
    <row r="95" spans="1:9">
      <c r="A95" s="4" t="s">
        <v>62</v>
      </c>
      <c r="B95" t="s">
        <v>73</v>
      </c>
      <c r="C95" t="s">
        <v>74</v>
      </c>
      <c r="D95" s="5" t="s">
        <v>75</v>
      </c>
      <c r="E95" s="5">
        <v>0</v>
      </c>
      <c r="F95" s="5" t="s">
        <v>16</v>
      </c>
      <c r="G95" s="5" t="s">
        <v>17</v>
      </c>
      <c r="H95" s="5" t="str">
        <f t="shared" si="1"/>
        <v>Domestic aviation</v>
      </c>
      <c r="I95" s="6">
        <v>7.1461069234319403</v>
      </c>
    </row>
    <row r="96" spans="1:9">
      <c r="A96" s="4" t="s">
        <v>62</v>
      </c>
      <c r="B96" t="s">
        <v>73</v>
      </c>
      <c r="C96" t="s">
        <v>74</v>
      </c>
      <c r="D96" s="5" t="s">
        <v>75</v>
      </c>
      <c r="E96" s="5">
        <v>0</v>
      </c>
      <c r="F96" s="5" t="s">
        <v>18</v>
      </c>
      <c r="G96" s="5" t="s">
        <v>19</v>
      </c>
      <c r="H96" s="5" t="str">
        <f t="shared" si="1"/>
        <v>Ground Transport</v>
      </c>
      <c r="I96" s="6">
        <v>316.26929461885902</v>
      </c>
    </row>
    <row r="97" spans="1:9">
      <c r="A97" s="4" t="s">
        <v>62</v>
      </c>
      <c r="B97" t="s">
        <v>73</v>
      </c>
      <c r="C97" t="s">
        <v>74</v>
      </c>
      <c r="D97" s="5" t="s">
        <v>75</v>
      </c>
      <c r="E97" s="5">
        <v>0</v>
      </c>
      <c r="F97" s="5" t="s">
        <v>22</v>
      </c>
      <c r="G97" s="5" t="s">
        <v>23</v>
      </c>
      <c r="H97" s="5" t="str">
        <f t="shared" si="1"/>
        <v>Ground Transport</v>
      </c>
      <c r="I97" s="6">
        <v>1.43654022947499</v>
      </c>
    </row>
    <row r="98" spans="1:9">
      <c r="A98" s="4" t="s">
        <v>62</v>
      </c>
      <c r="B98" t="s">
        <v>73</v>
      </c>
      <c r="C98" t="s">
        <v>74</v>
      </c>
      <c r="D98" s="5" t="s">
        <v>75</v>
      </c>
      <c r="E98" s="5">
        <v>0</v>
      </c>
      <c r="F98" s="5" t="s">
        <v>24</v>
      </c>
      <c r="G98" s="5" t="s">
        <v>25</v>
      </c>
      <c r="H98" s="5" t="str">
        <f t="shared" si="1"/>
        <v>Ground Transport</v>
      </c>
      <c r="I98" s="6">
        <v>7.93724998356931</v>
      </c>
    </row>
    <row r="99" spans="1:9">
      <c r="A99" s="4" t="s">
        <v>62</v>
      </c>
      <c r="B99" t="s">
        <v>73</v>
      </c>
      <c r="C99" t="s">
        <v>74</v>
      </c>
      <c r="D99" s="5" t="s">
        <v>75</v>
      </c>
      <c r="E99" s="5">
        <v>0</v>
      </c>
      <c r="F99" s="5" t="s">
        <v>26</v>
      </c>
      <c r="G99" s="5" t="s">
        <v>27</v>
      </c>
      <c r="H99" s="5" t="str">
        <f t="shared" si="1"/>
        <v>Residential</v>
      </c>
      <c r="I99" s="6">
        <v>118.249133594559</v>
      </c>
    </row>
    <row r="100" spans="1:9">
      <c r="A100" s="4" t="s">
        <v>62</v>
      </c>
      <c r="B100" t="s">
        <v>73</v>
      </c>
      <c r="C100" t="s">
        <v>74</v>
      </c>
      <c r="D100" s="5" t="s">
        <v>75</v>
      </c>
      <c r="E100" s="5">
        <v>0</v>
      </c>
      <c r="F100" s="5" t="s">
        <v>30</v>
      </c>
      <c r="G100" s="5" t="s">
        <v>32</v>
      </c>
      <c r="H100" s="5" t="e">
        <f t="shared" si="1"/>
        <v>#N/A</v>
      </c>
      <c r="I100" s="6" t="s">
        <v>53</v>
      </c>
    </row>
    <row r="101" spans="1:9">
      <c r="A101" s="4" t="s">
        <v>62</v>
      </c>
      <c r="B101" t="s">
        <v>73</v>
      </c>
      <c r="C101" t="s">
        <v>74</v>
      </c>
      <c r="D101" s="5" t="s">
        <v>75</v>
      </c>
      <c r="E101" s="5">
        <v>0</v>
      </c>
      <c r="F101" s="5" t="s">
        <v>41</v>
      </c>
      <c r="G101" s="5" t="s">
        <v>42</v>
      </c>
      <c r="H101" s="5" t="e">
        <f t="shared" si="1"/>
        <v>#N/A</v>
      </c>
      <c r="I101" s="6">
        <v>5.2267813917399103E-3</v>
      </c>
    </row>
    <row r="102" spans="1:9">
      <c r="A102" s="4" t="s">
        <v>62</v>
      </c>
      <c r="B102" t="s">
        <v>73</v>
      </c>
      <c r="C102" t="s">
        <v>74</v>
      </c>
      <c r="D102" s="5" t="s">
        <v>75</v>
      </c>
      <c r="E102" s="5">
        <v>0</v>
      </c>
      <c r="F102" s="5" t="s">
        <v>47</v>
      </c>
      <c r="G102" s="5" t="s">
        <v>48</v>
      </c>
      <c r="H102" s="5" t="e">
        <f t="shared" si="1"/>
        <v>#N/A</v>
      </c>
      <c r="I102" s="6">
        <v>1.27794541686384</v>
      </c>
    </row>
    <row r="103" spans="1:9">
      <c r="A103" s="4" t="s">
        <v>62</v>
      </c>
      <c r="B103" t="s">
        <v>73</v>
      </c>
      <c r="C103" t="s">
        <v>74</v>
      </c>
      <c r="D103" s="5" t="s">
        <v>75</v>
      </c>
      <c r="E103" s="5">
        <v>0</v>
      </c>
      <c r="F103" s="5" t="s">
        <v>49</v>
      </c>
      <c r="G103" s="5" t="s">
        <v>50</v>
      </c>
      <c r="H103" s="5" t="e">
        <f t="shared" si="1"/>
        <v>#N/A</v>
      </c>
      <c r="I103" s="6">
        <v>0.83458761737150999</v>
      </c>
    </row>
    <row r="104" spans="1:9">
      <c r="A104" s="4" t="s">
        <v>62</v>
      </c>
      <c r="B104" t="s">
        <v>73</v>
      </c>
      <c r="C104" t="s">
        <v>74</v>
      </c>
      <c r="D104" s="5" t="s">
        <v>75</v>
      </c>
      <c r="E104" s="5">
        <v>0</v>
      </c>
      <c r="F104" s="5" t="s">
        <v>51</v>
      </c>
      <c r="G104" s="5" t="s">
        <v>52</v>
      </c>
      <c r="H104" s="5" t="e">
        <f t="shared" si="1"/>
        <v>#N/A</v>
      </c>
      <c r="I104" s="6" t="s">
        <v>53</v>
      </c>
    </row>
    <row r="105" spans="1:9">
      <c r="A105" s="4" t="s">
        <v>62</v>
      </c>
      <c r="B105" t="s">
        <v>73</v>
      </c>
      <c r="C105" t="s">
        <v>74</v>
      </c>
      <c r="D105" s="5" t="s">
        <v>75</v>
      </c>
      <c r="E105" s="5">
        <v>0</v>
      </c>
      <c r="F105" s="5" t="s">
        <v>56</v>
      </c>
      <c r="G105" s="5" t="s">
        <v>57</v>
      </c>
      <c r="H105" s="5" t="e">
        <f t="shared" si="1"/>
        <v>#N/A</v>
      </c>
      <c r="I105" s="6">
        <v>1.8997762</v>
      </c>
    </row>
    <row r="106" spans="1:9">
      <c r="A106" s="4" t="s">
        <v>62</v>
      </c>
      <c r="B106" t="s">
        <v>73</v>
      </c>
      <c r="C106" t="s">
        <v>76</v>
      </c>
      <c r="D106" s="5" t="s">
        <v>77</v>
      </c>
      <c r="E106" s="5">
        <v>0</v>
      </c>
      <c r="F106" s="5" t="s">
        <v>10</v>
      </c>
      <c r="G106" s="5" t="s">
        <v>11</v>
      </c>
      <c r="H106" s="5" t="str">
        <f t="shared" si="1"/>
        <v>Power</v>
      </c>
      <c r="I106" s="6">
        <v>1.0112273714252</v>
      </c>
    </row>
    <row r="107" spans="1:9">
      <c r="A107" s="4" t="s">
        <v>62</v>
      </c>
      <c r="B107" t="s">
        <v>73</v>
      </c>
      <c r="C107" t="s">
        <v>76</v>
      </c>
      <c r="D107" s="5" t="s">
        <v>77</v>
      </c>
      <c r="E107" s="5">
        <v>0</v>
      </c>
      <c r="F107" s="5" t="s">
        <v>14</v>
      </c>
      <c r="G107" s="5" t="s">
        <v>15</v>
      </c>
      <c r="H107" s="5" t="str">
        <f t="shared" si="1"/>
        <v>Industry (incl. Cement Process)</v>
      </c>
      <c r="I107" s="6">
        <v>1.22330536888914</v>
      </c>
    </row>
    <row r="108" spans="1:9">
      <c r="A108" s="4" t="s">
        <v>62</v>
      </c>
      <c r="B108" t="s">
        <v>73</v>
      </c>
      <c r="C108" t="s">
        <v>76</v>
      </c>
      <c r="D108" s="5" t="s">
        <v>77</v>
      </c>
      <c r="E108" s="5">
        <v>0</v>
      </c>
      <c r="F108" s="5" t="s">
        <v>18</v>
      </c>
      <c r="G108" s="5" t="s">
        <v>19</v>
      </c>
      <c r="H108" s="5" t="str">
        <f t="shared" si="1"/>
        <v>Ground Transport</v>
      </c>
      <c r="I108" s="6">
        <v>26.294767791982899</v>
      </c>
    </row>
    <row r="109" spans="1:9">
      <c r="A109" s="4" t="s">
        <v>62</v>
      </c>
      <c r="B109" t="s">
        <v>73</v>
      </c>
      <c r="C109" t="s">
        <v>76</v>
      </c>
      <c r="D109" s="5" t="s">
        <v>77</v>
      </c>
      <c r="E109" s="5">
        <v>0</v>
      </c>
      <c r="F109" s="5" t="s">
        <v>26</v>
      </c>
      <c r="G109" s="5" t="s">
        <v>27</v>
      </c>
      <c r="H109" s="5" t="str">
        <f t="shared" si="1"/>
        <v>Residential</v>
      </c>
      <c r="I109" s="6">
        <v>1.7519844839847799E-2</v>
      </c>
    </row>
    <row r="110" spans="1:9">
      <c r="A110" s="4" t="s">
        <v>62</v>
      </c>
      <c r="B110" t="s">
        <v>73</v>
      </c>
      <c r="C110" t="s">
        <v>76</v>
      </c>
      <c r="D110" s="5" t="s">
        <v>77</v>
      </c>
      <c r="E110" s="5">
        <v>0</v>
      </c>
      <c r="F110" s="5" t="s">
        <v>28</v>
      </c>
      <c r="G110" s="5" t="s">
        <v>29</v>
      </c>
      <c r="H110" s="5" t="e">
        <f t="shared" si="1"/>
        <v>#N/A</v>
      </c>
      <c r="I110" s="6" t="s">
        <v>53</v>
      </c>
    </row>
    <row r="111" spans="1:9">
      <c r="A111" s="4" t="s">
        <v>62</v>
      </c>
      <c r="B111" t="s">
        <v>73</v>
      </c>
      <c r="C111" t="s">
        <v>76</v>
      </c>
      <c r="D111" s="5" t="s">
        <v>77</v>
      </c>
      <c r="E111" s="5">
        <v>0</v>
      </c>
      <c r="F111" s="5" t="s">
        <v>30</v>
      </c>
      <c r="G111" s="5" t="s">
        <v>31</v>
      </c>
      <c r="H111" s="5" t="e">
        <f t="shared" si="1"/>
        <v>#N/A</v>
      </c>
      <c r="I111" s="6" t="s">
        <v>53</v>
      </c>
    </row>
    <row r="112" spans="1:9">
      <c r="A112" s="4" t="s">
        <v>62</v>
      </c>
      <c r="B112" t="s">
        <v>73</v>
      </c>
      <c r="C112" t="s">
        <v>76</v>
      </c>
      <c r="D112" s="5" t="s">
        <v>77</v>
      </c>
      <c r="E112" s="5">
        <v>0</v>
      </c>
      <c r="F112" s="5" t="s">
        <v>41</v>
      </c>
      <c r="G112" s="5" t="s">
        <v>42</v>
      </c>
      <c r="H112" s="5" t="e">
        <f t="shared" si="1"/>
        <v>#N/A</v>
      </c>
      <c r="I112" s="6">
        <v>7.4555946729966296E-4</v>
      </c>
    </row>
    <row r="113" spans="1:9">
      <c r="A113" s="4" t="s">
        <v>62</v>
      </c>
      <c r="B113" t="s">
        <v>73</v>
      </c>
      <c r="C113" t="s">
        <v>78</v>
      </c>
      <c r="D113" s="5" t="s">
        <v>79</v>
      </c>
      <c r="E113" s="5">
        <v>0</v>
      </c>
      <c r="F113" s="5" t="s">
        <v>10</v>
      </c>
      <c r="G113" s="5" t="s">
        <v>11</v>
      </c>
      <c r="H113" s="5" t="str">
        <f t="shared" si="1"/>
        <v>Power</v>
      </c>
      <c r="I113" s="6">
        <v>4655.0003962609599</v>
      </c>
    </row>
    <row r="114" spans="1:9">
      <c r="A114" s="4" t="s">
        <v>62</v>
      </c>
      <c r="B114" t="s">
        <v>73</v>
      </c>
      <c r="C114" t="s">
        <v>78</v>
      </c>
      <c r="D114" s="5" t="s">
        <v>79</v>
      </c>
      <c r="E114" s="5">
        <v>0</v>
      </c>
      <c r="F114" s="5" t="s">
        <v>14</v>
      </c>
      <c r="G114" s="5" t="s">
        <v>15</v>
      </c>
      <c r="H114" s="5" t="str">
        <f t="shared" si="1"/>
        <v>Industry (incl. Cement Process)</v>
      </c>
      <c r="I114" s="6">
        <v>326.47018572482801</v>
      </c>
    </row>
    <row r="115" spans="1:9">
      <c r="A115" s="4" t="s">
        <v>62</v>
      </c>
      <c r="B115" t="s">
        <v>73</v>
      </c>
      <c r="C115" t="s">
        <v>78</v>
      </c>
      <c r="D115" s="5" t="s">
        <v>79</v>
      </c>
      <c r="E115" s="5">
        <v>0</v>
      </c>
      <c r="F115" s="5" t="s">
        <v>16</v>
      </c>
      <c r="G115" s="5" t="s">
        <v>17</v>
      </c>
      <c r="H115" s="5" t="str">
        <f t="shared" si="1"/>
        <v>Domestic aviation</v>
      </c>
      <c r="I115" s="6">
        <v>55.051078735222198</v>
      </c>
    </row>
    <row r="116" spans="1:9">
      <c r="A116" s="4" t="s">
        <v>62</v>
      </c>
      <c r="B116" t="s">
        <v>73</v>
      </c>
      <c r="C116" t="s">
        <v>78</v>
      </c>
      <c r="D116" s="5" t="s">
        <v>79</v>
      </c>
      <c r="E116" s="5">
        <v>0</v>
      </c>
      <c r="F116" s="5" t="s">
        <v>18</v>
      </c>
      <c r="G116" s="5" t="s">
        <v>19</v>
      </c>
      <c r="H116" s="5" t="str">
        <f t="shared" si="1"/>
        <v>Ground Transport</v>
      </c>
      <c r="I116" s="6">
        <v>2392.9166492239401</v>
      </c>
    </row>
    <row r="117" spans="1:9">
      <c r="A117" s="4" t="s">
        <v>62</v>
      </c>
      <c r="B117" t="s">
        <v>73</v>
      </c>
      <c r="C117" t="s">
        <v>78</v>
      </c>
      <c r="D117" s="5" t="s">
        <v>79</v>
      </c>
      <c r="E117" s="5">
        <v>0</v>
      </c>
      <c r="F117" s="5" t="s">
        <v>22</v>
      </c>
      <c r="G117" s="5" t="s">
        <v>23</v>
      </c>
      <c r="H117" s="5" t="str">
        <f t="shared" si="1"/>
        <v>Ground Transport</v>
      </c>
      <c r="I117" s="6">
        <v>11.0666282012252</v>
      </c>
    </row>
    <row r="118" spans="1:9">
      <c r="A118" s="4" t="s">
        <v>62</v>
      </c>
      <c r="B118" t="s">
        <v>73</v>
      </c>
      <c r="C118" t="s">
        <v>78</v>
      </c>
      <c r="D118" s="5" t="s">
        <v>79</v>
      </c>
      <c r="E118" s="5">
        <v>0</v>
      </c>
      <c r="F118" s="5" t="s">
        <v>24</v>
      </c>
      <c r="G118" s="5" t="s">
        <v>25</v>
      </c>
      <c r="H118" s="5" t="str">
        <f t="shared" si="1"/>
        <v>Ground Transport</v>
      </c>
      <c r="I118" s="6">
        <v>61.145702749988899</v>
      </c>
    </row>
    <row r="119" spans="1:9">
      <c r="A119" s="4" t="s">
        <v>62</v>
      </c>
      <c r="B119" t="s">
        <v>73</v>
      </c>
      <c r="C119" t="s">
        <v>78</v>
      </c>
      <c r="D119" s="5" t="s">
        <v>79</v>
      </c>
      <c r="E119" s="5">
        <v>0</v>
      </c>
      <c r="F119" s="5" t="s">
        <v>26</v>
      </c>
      <c r="G119" s="5" t="s">
        <v>27</v>
      </c>
      <c r="H119" s="5" t="str">
        <f t="shared" si="1"/>
        <v>Residential</v>
      </c>
      <c r="I119" s="6">
        <v>910.95035517962697</v>
      </c>
    </row>
    <row r="120" spans="1:9">
      <c r="A120" s="4" t="s">
        <v>62</v>
      </c>
      <c r="B120" t="s">
        <v>73</v>
      </c>
      <c r="C120" t="s">
        <v>78</v>
      </c>
      <c r="D120" s="5" t="s">
        <v>79</v>
      </c>
      <c r="E120" s="5">
        <v>0</v>
      </c>
      <c r="F120" s="5" t="s">
        <v>30</v>
      </c>
      <c r="G120" s="5" t="s">
        <v>32</v>
      </c>
      <c r="H120" s="5" t="e">
        <f t="shared" si="1"/>
        <v>#N/A</v>
      </c>
      <c r="I120" s="6" t="s">
        <v>53</v>
      </c>
    </row>
    <row r="121" spans="1:9">
      <c r="A121" s="4" t="s">
        <v>62</v>
      </c>
      <c r="B121" t="s">
        <v>73</v>
      </c>
      <c r="C121" t="s">
        <v>78</v>
      </c>
      <c r="D121" s="5" t="s">
        <v>79</v>
      </c>
      <c r="E121" s="5">
        <v>0</v>
      </c>
      <c r="F121" s="5" t="s">
        <v>41</v>
      </c>
      <c r="G121" s="5" t="s">
        <v>42</v>
      </c>
      <c r="H121" s="5" t="e">
        <f t="shared" si="1"/>
        <v>#N/A</v>
      </c>
      <c r="I121" s="6">
        <v>1.3436894198719999E-3</v>
      </c>
    </row>
    <row r="122" spans="1:9">
      <c r="A122" s="4" t="s">
        <v>62</v>
      </c>
      <c r="B122" t="s">
        <v>73</v>
      </c>
      <c r="C122" t="s">
        <v>78</v>
      </c>
      <c r="D122" s="5" t="s">
        <v>79</v>
      </c>
      <c r="E122" s="5">
        <v>0</v>
      </c>
      <c r="F122" s="5" t="s">
        <v>47</v>
      </c>
      <c r="G122" s="5" t="s">
        <v>48</v>
      </c>
      <c r="H122" s="5" t="e">
        <f t="shared" si="1"/>
        <v>#N/A</v>
      </c>
      <c r="I122" s="6">
        <v>7.5011228827408196</v>
      </c>
    </row>
    <row r="123" spans="1:9">
      <c r="A123" s="4" t="s">
        <v>62</v>
      </c>
      <c r="B123" t="s">
        <v>73</v>
      </c>
      <c r="C123" t="s">
        <v>78</v>
      </c>
      <c r="D123" s="5" t="s">
        <v>79</v>
      </c>
      <c r="E123" s="5">
        <v>0</v>
      </c>
      <c r="F123" s="5" t="s">
        <v>49</v>
      </c>
      <c r="G123" s="5" t="s">
        <v>50</v>
      </c>
      <c r="H123" s="5" t="e">
        <f t="shared" si="1"/>
        <v>#N/A</v>
      </c>
      <c r="I123" s="6">
        <v>1.4989934522353401</v>
      </c>
    </row>
    <row r="124" spans="1:9">
      <c r="A124" s="4" t="s">
        <v>62</v>
      </c>
      <c r="B124" t="s">
        <v>73</v>
      </c>
      <c r="C124" t="s">
        <v>78</v>
      </c>
      <c r="D124" s="5" t="s">
        <v>79</v>
      </c>
      <c r="E124" s="5">
        <v>0</v>
      </c>
      <c r="F124" s="5" t="s">
        <v>51</v>
      </c>
      <c r="G124" s="5" t="s">
        <v>52</v>
      </c>
      <c r="H124" s="5" t="e">
        <f t="shared" si="1"/>
        <v>#N/A</v>
      </c>
      <c r="I124" s="6" t="s">
        <v>53</v>
      </c>
    </row>
    <row r="125" spans="1:9">
      <c r="A125" s="4" t="s">
        <v>62</v>
      </c>
      <c r="B125" t="s">
        <v>73</v>
      </c>
      <c r="C125" t="s">
        <v>78</v>
      </c>
      <c r="D125" s="5" t="s">
        <v>79</v>
      </c>
      <c r="E125" s="5">
        <v>0</v>
      </c>
      <c r="F125" s="5" t="s">
        <v>56</v>
      </c>
      <c r="G125" s="5" t="s">
        <v>57</v>
      </c>
      <c r="H125" s="5" t="e">
        <f t="shared" si="1"/>
        <v>#N/A</v>
      </c>
      <c r="I125" s="6">
        <v>3.4769394200000998</v>
      </c>
    </row>
    <row r="126" spans="1:9">
      <c r="A126" s="4" t="s">
        <v>62</v>
      </c>
      <c r="B126" t="s">
        <v>73</v>
      </c>
      <c r="C126" t="s">
        <v>80</v>
      </c>
      <c r="D126" s="5" t="s">
        <v>81</v>
      </c>
      <c r="E126" s="5">
        <v>0</v>
      </c>
      <c r="F126" s="5" t="s">
        <v>10</v>
      </c>
      <c r="G126" s="5" t="s">
        <v>11</v>
      </c>
      <c r="H126" s="5" t="str">
        <f t="shared" si="1"/>
        <v>Power</v>
      </c>
      <c r="I126" s="6">
        <v>318.03967478521702</v>
      </c>
    </row>
    <row r="127" spans="1:9">
      <c r="A127" s="4" t="s">
        <v>62</v>
      </c>
      <c r="B127" t="s">
        <v>73</v>
      </c>
      <c r="C127" t="s">
        <v>80</v>
      </c>
      <c r="D127" s="5" t="s">
        <v>81</v>
      </c>
      <c r="E127" s="5">
        <v>0</v>
      </c>
      <c r="F127" s="5" t="s">
        <v>14</v>
      </c>
      <c r="G127" s="5" t="s">
        <v>15</v>
      </c>
      <c r="H127" s="5" t="str">
        <f t="shared" si="1"/>
        <v>Industry (incl. Cement Process)</v>
      </c>
      <c r="I127" s="6">
        <v>27.5373110143146</v>
      </c>
    </row>
    <row r="128" spans="1:9">
      <c r="A128" s="4" t="s">
        <v>62</v>
      </c>
      <c r="B128" t="s">
        <v>73</v>
      </c>
      <c r="C128" t="s">
        <v>80</v>
      </c>
      <c r="D128" s="5" t="s">
        <v>81</v>
      </c>
      <c r="E128" s="5">
        <v>0</v>
      </c>
      <c r="F128" s="5" t="s">
        <v>16</v>
      </c>
      <c r="G128" s="5" t="s">
        <v>17</v>
      </c>
      <c r="H128" s="5" t="str">
        <f t="shared" si="1"/>
        <v>Domestic aviation</v>
      </c>
      <c r="I128" s="6">
        <v>4.6434629631582602</v>
      </c>
    </row>
    <row r="129" spans="1:9">
      <c r="A129" s="4" t="s">
        <v>62</v>
      </c>
      <c r="B129" t="s">
        <v>73</v>
      </c>
      <c r="C129" t="s">
        <v>80</v>
      </c>
      <c r="D129" s="5" t="s">
        <v>81</v>
      </c>
      <c r="E129" s="5">
        <v>0</v>
      </c>
      <c r="F129" s="5" t="s">
        <v>18</v>
      </c>
      <c r="G129" s="5" t="s">
        <v>19</v>
      </c>
      <c r="H129" s="5" t="str">
        <f t="shared" si="1"/>
        <v>Ground Transport</v>
      </c>
      <c r="I129" s="6">
        <v>205.50857501262399</v>
      </c>
    </row>
    <row r="130" spans="1:9">
      <c r="A130" s="4" t="s">
        <v>62</v>
      </c>
      <c r="B130" t="s">
        <v>73</v>
      </c>
      <c r="C130" t="s">
        <v>80</v>
      </c>
      <c r="D130" s="5" t="s">
        <v>81</v>
      </c>
      <c r="E130" s="5">
        <v>0</v>
      </c>
      <c r="F130" s="5" t="s">
        <v>22</v>
      </c>
      <c r="G130" s="5" t="s">
        <v>23</v>
      </c>
      <c r="H130" s="5" t="str">
        <f t="shared" ref="H130:H193" si="2">VLOOKUP(G130,$M$2:$N$11,2,FALSE)</f>
        <v>Ground Transport</v>
      </c>
      <c r="I130" s="6">
        <v>0.93345144719972495</v>
      </c>
    </row>
    <row r="131" spans="1:9">
      <c r="A131" s="4" t="s">
        <v>62</v>
      </c>
      <c r="B131" t="s">
        <v>73</v>
      </c>
      <c r="C131" t="s">
        <v>80</v>
      </c>
      <c r="D131" s="5" t="s">
        <v>81</v>
      </c>
      <c r="E131" s="5">
        <v>0</v>
      </c>
      <c r="F131" s="5" t="s">
        <v>24</v>
      </c>
      <c r="G131" s="5" t="s">
        <v>25</v>
      </c>
      <c r="H131" s="5" t="str">
        <f t="shared" si="2"/>
        <v>Ground Transport</v>
      </c>
      <c r="I131" s="6">
        <v>5.1575359060606001</v>
      </c>
    </row>
    <row r="132" spans="1:9">
      <c r="A132" s="4" t="s">
        <v>62</v>
      </c>
      <c r="B132" t="s">
        <v>73</v>
      </c>
      <c r="C132" t="s">
        <v>80</v>
      </c>
      <c r="D132" s="5" t="s">
        <v>81</v>
      </c>
      <c r="E132" s="5">
        <v>0</v>
      </c>
      <c r="F132" s="5" t="s">
        <v>26</v>
      </c>
      <c r="G132" s="5" t="s">
        <v>27</v>
      </c>
      <c r="H132" s="5" t="str">
        <f t="shared" si="2"/>
        <v>Residential</v>
      </c>
      <c r="I132" s="6">
        <v>76.837105002061094</v>
      </c>
    </row>
    <row r="133" spans="1:9">
      <c r="A133" s="4" t="s">
        <v>62</v>
      </c>
      <c r="B133" t="s">
        <v>73</v>
      </c>
      <c r="C133" t="s">
        <v>80</v>
      </c>
      <c r="D133" s="5" t="s">
        <v>81</v>
      </c>
      <c r="E133" s="5">
        <v>0</v>
      </c>
      <c r="F133" s="5" t="s">
        <v>30</v>
      </c>
      <c r="G133" s="5" t="s">
        <v>32</v>
      </c>
      <c r="H133" s="5" t="e">
        <f t="shared" si="2"/>
        <v>#N/A</v>
      </c>
      <c r="I133" s="6" t="s">
        <v>53</v>
      </c>
    </row>
    <row r="134" spans="1:9">
      <c r="A134" s="4" t="s">
        <v>62</v>
      </c>
      <c r="B134" t="s">
        <v>73</v>
      </c>
      <c r="C134" t="s">
        <v>80</v>
      </c>
      <c r="D134" s="5" t="s">
        <v>81</v>
      </c>
      <c r="E134" s="5">
        <v>0</v>
      </c>
      <c r="F134" s="5" t="s">
        <v>41</v>
      </c>
      <c r="G134" s="5" t="s">
        <v>42</v>
      </c>
      <c r="H134" s="5" t="e">
        <f t="shared" si="2"/>
        <v>#N/A</v>
      </c>
      <c r="I134" s="6">
        <v>4.6574934238419203E-3</v>
      </c>
    </row>
    <row r="135" spans="1:9">
      <c r="A135" s="4" t="s">
        <v>62</v>
      </c>
      <c r="B135" t="s">
        <v>73</v>
      </c>
      <c r="C135" t="s">
        <v>80</v>
      </c>
      <c r="D135" s="5" t="s">
        <v>81</v>
      </c>
      <c r="E135" s="5">
        <v>0</v>
      </c>
      <c r="F135" s="5" t="s">
        <v>47</v>
      </c>
      <c r="G135" s="5" t="s">
        <v>48</v>
      </c>
      <c r="H135" s="5" t="e">
        <f t="shared" si="2"/>
        <v>#N/A</v>
      </c>
      <c r="I135" s="6">
        <v>0.79645665764329698</v>
      </c>
    </row>
    <row r="136" spans="1:9">
      <c r="A136" s="4" t="s">
        <v>62</v>
      </c>
      <c r="B136" t="s">
        <v>73</v>
      </c>
      <c r="C136" t="s">
        <v>80</v>
      </c>
      <c r="D136" s="5" t="s">
        <v>81</v>
      </c>
      <c r="E136" s="5">
        <v>0</v>
      </c>
      <c r="F136" s="5" t="s">
        <v>49</v>
      </c>
      <c r="G136" s="5" t="s">
        <v>50</v>
      </c>
      <c r="H136" s="5" t="e">
        <f t="shared" si="2"/>
        <v>#N/A</v>
      </c>
      <c r="I136" s="6">
        <v>0.71389566777695601</v>
      </c>
    </row>
    <row r="137" spans="1:9">
      <c r="A137" s="4" t="s">
        <v>62</v>
      </c>
      <c r="B137" t="s">
        <v>73</v>
      </c>
      <c r="C137" t="s">
        <v>80</v>
      </c>
      <c r="D137" s="5" t="s">
        <v>81</v>
      </c>
      <c r="E137" s="5">
        <v>0</v>
      </c>
      <c r="F137" s="5" t="s">
        <v>56</v>
      </c>
      <c r="G137" s="5" t="s">
        <v>57</v>
      </c>
      <c r="H137" s="5" t="e">
        <f t="shared" si="2"/>
        <v>#N/A</v>
      </c>
      <c r="I137" s="6">
        <v>1.63816410000002</v>
      </c>
    </row>
    <row r="138" spans="1:9">
      <c r="A138" s="4" t="s">
        <v>62</v>
      </c>
      <c r="B138" t="s">
        <v>73</v>
      </c>
      <c r="C138" t="s">
        <v>82</v>
      </c>
      <c r="D138" s="5" t="s">
        <v>83</v>
      </c>
      <c r="E138" s="5">
        <v>0</v>
      </c>
      <c r="F138" s="5" t="s">
        <v>10</v>
      </c>
      <c r="G138" s="5" t="s">
        <v>11</v>
      </c>
      <c r="H138" s="5" t="str">
        <f t="shared" si="2"/>
        <v>Power</v>
      </c>
      <c r="I138" s="6">
        <v>1528.15686766002</v>
      </c>
    </row>
    <row r="139" spans="1:9">
      <c r="A139" s="4" t="s">
        <v>62</v>
      </c>
      <c r="B139" t="s">
        <v>73</v>
      </c>
      <c r="C139" t="s">
        <v>82</v>
      </c>
      <c r="D139" s="5" t="s">
        <v>83</v>
      </c>
      <c r="E139" s="5">
        <v>0</v>
      </c>
      <c r="F139" s="5" t="s">
        <v>14</v>
      </c>
      <c r="G139" s="5" t="s">
        <v>15</v>
      </c>
      <c r="H139" s="5" t="str">
        <f t="shared" si="2"/>
        <v>Industry (incl. Cement Process)</v>
      </c>
      <c r="I139" s="6">
        <v>132.31483311384</v>
      </c>
    </row>
    <row r="140" spans="1:9">
      <c r="A140" s="4" t="s">
        <v>62</v>
      </c>
      <c r="B140" t="s">
        <v>73</v>
      </c>
      <c r="C140" t="s">
        <v>82</v>
      </c>
      <c r="D140" s="5" t="s">
        <v>83</v>
      </c>
      <c r="E140" s="5">
        <v>0</v>
      </c>
      <c r="F140" s="5" t="s">
        <v>16</v>
      </c>
      <c r="G140" s="5" t="s">
        <v>17</v>
      </c>
      <c r="H140" s="5" t="str">
        <f t="shared" si="2"/>
        <v>Domestic aviation</v>
      </c>
      <c r="I140" s="6">
        <v>22.311497525151601</v>
      </c>
    </row>
    <row r="141" spans="1:9">
      <c r="A141" s="4" t="s">
        <v>62</v>
      </c>
      <c r="B141" t="s">
        <v>73</v>
      </c>
      <c r="C141" t="s">
        <v>82</v>
      </c>
      <c r="D141" s="5" t="s">
        <v>83</v>
      </c>
      <c r="E141" s="5">
        <v>0</v>
      </c>
      <c r="F141" s="5" t="s">
        <v>18</v>
      </c>
      <c r="G141" s="5" t="s">
        <v>19</v>
      </c>
      <c r="H141" s="5" t="str">
        <f t="shared" si="2"/>
        <v>Ground Transport</v>
      </c>
      <c r="I141" s="6">
        <v>987.45346524025797</v>
      </c>
    </row>
    <row r="142" spans="1:9">
      <c r="A142" s="4" t="s">
        <v>62</v>
      </c>
      <c r="B142" t="s">
        <v>73</v>
      </c>
      <c r="C142" t="s">
        <v>82</v>
      </c>
      <c r="D142" s="5" t="s">
        <v>83</v>
      </c>
      <c r="E142" s="5">
        <v>0</v>
      </c>
      <c r="F142" s="5" t="s">
        <v>22</v>
      </c>
      <c r="G142" s="5" t="s">
        <v>23</v>
      </c>
      <c r="H142" s="5" t="str">
        <f t="shared" si="2"/>
        <v>Ground Transport</v>
      </c>
      <c r="I142" s="6">
        <v>4.4851589556896601</v>
      </c>
    </row>
    <row r="143" spans="1:9">
      <c r="A143" s="4" t="s">
        <v>62</v>
      </c>
      <c r="B143" t="s">
        <v>73</v>
      </c>
      <c r="C143" t="s">
        <v>82</v>
      </c>
      <c r="D143" s="5" t="s">
        <v>83</v>
      </c>
      <c r="E143" s="5">
        <v>0</v>
      </c>
      <c r="F143" s="5" t="s">
        <v>24</v>
      </c>
      <c r="G143" s="5" t="s">
        <v>25</v>
      </c>
      <c r="H143" s="5" t="str">
        <f t="shared" si="2"/>
        <v>Ground Transport</v>
      </c>
      <c r="I143" s="6">
        <v>24.781627963524699</v>
      </c>
    </row>
    <row r="144" spans="1:9">
      <c r="A144" s="4" t="s">
        <v>62</v>
      </c>
      <c r="B144" t="s">
        <v>73</v>
      </c>
      <c r="C144" t="s">
        <v>82</v>
      </c>
      <c r="D144" s="5" t="s">
        <v>83</v>
      </c>
      <c r="E144" s="5">
        <v>0</v>
      </c>
      <c r="F144" s="5" t="s">
        <v>26</v>
      </c>
      <c r="G144" s="5" t="s">
        <v>27</v>
      </c>
      <c r="H144" s="5" t="str">
        <f t="shared" si="2"/>
        <v>Residential</v>
      </c>
      <c r="I144" s="6">
        <v>369.19675988175698</v>
      </c>
    </row>
    <row r="145" spans="1:9">
      <c r="A145" s="4" t="s">
        <v>62</v>
      </c>
      <c r="B145" t="s">
        <v>73</v>
      </c>
      <c r="C145" t="s">
        <v>82</v>
      </c>
      <c r="D145" s="5" t="s">
        <v>83</v>
      </c>
      <c r="E145" s="5">
        <v>0</v>
      </c>
      <c r="F145" s="5" t="s">
        <v>30</v>
      </c>
      <c r="G145" s="5" t="s">
        <v>32</v>
      </c>
      <c r="H145" s="5" t="e">
        <f t="shared" si="2"/>
        <v>#N/A</v>
      </c>
      <c r="I145" s="6" t="s">
        <v>53</v>
      </c>
    </row>
    <row r="146" spans="1:9">
      <c r="A146" s="4" t="s">
        <v>62</v>
      </c>
      <c r="B146" t="s">
        <v>73</v>
      </c>
      <c r="C146" t="s">
        <v>82</v>
      </c>
      <c r="D146" s="5" t="s">
        <v>83</v>
      </c>
      <c r="E146" s="5">
        <v>0</v>
      </c>
      <c r="F146" s="5" t="s">
        <v>33</v>
      </c>
      <c r="G146" s="5" t="s">
        <v>34</v>
      </c>
      <c r="H146" s="5" t="str">
        <f t="shared" si="2"/>
        <v>Industry (incl. Cement Process)</v>
      </c>
      <c r="I146" s="6" t="s">
        <v>53</v>
      </c>
    </row>
    <row r="147" spans="1:9">
      <c r="A147" s="4" t="s">
        <v>62</v>
      </c>
      <c r="B147" t="s">
        <v>73</v>
      </c>
      <c r="C147" t="s">
        <v>82</v>
      </c>
      <c r="D147" s="5" t="s">
        <v>83</v>
      </c>
      <c r="E147" s="5">
        <v>0</v>
      </c>
      <c r="F147" s="5" t="s">
        <v>35</v>
      </c>
      <c r="G147" s="5" t="s">
        <v>36</v>
      </c>
      <c r="H147" s="5" t="e">
        <f t="shared" si="2"/>
        <v>#N/A</v>
      </c>
      <c r="I147" s="6" t="s">
        <v>53</v>
      </c>
    </row>
    <row r="148" spans="1:9">
      <c r="A148" s="4" t="s">
        <v>62</v>
      </c>
      <c r="B148" t="s">
        <v>73</v>
      </c>
      <c r="C148" t="s">
        <v>82</v>
      </c>
      <c r="D148" s="5" t="s">
        <v>83</v>
      </c>
      <c r="E148" s="5">
        <v>0</v>
      </c>
      <c r="F148" s="5" t="s">
        <v>41</v>
      </c>
      <c r="G148" s="5" t="s">
        <v>42</v>
      </c>
      <c r="H148" s="5" t="e">
        <f t="shared" si="2"/>
        <v>#N/A</v>
      </c>
      <c r="I148" s="6">
        <v>1.9879149944655498E-2</v>
      </c>
    </row>
    <row r="149" spans="1:9">
      <c r="A149" s="4" t="s">
        <v>62</v>
      </c>
      <c r="B149" t="s">
        <v>73</v>
      </c>
      <c r="C149" t="s">
        <v>82</v>
      </c>
      <c r="D149" s="5" t="s">
        <v>83</v>
      </c>
      <c r="E149" s="5">
        <v>0</v>
      </c>
      <c r="F149" s="5" t="s">
        <v>47</v>
      </c>
      <c r="G149" s="5" t="s">
        <v>48</v>
      </c>
      <c r="H149" s="5" t="e">
        <f t="shared" si="2"/>
        <v>#N/A</v>
      </c>
      <c r="I149" s="6">
        <v>3.7917918121791301</v>
      </c>
    </row>
    <row r="150" spans="1:9">
      <c r="A150" s="4" t="s">
        <v>62</v>
      </c>
      <c r="B150" t="s">
        <v>73</v>
      </c>
      <c r="C150" t="s">
        <v>82</v>
      </c>
      <c r="D150" s="5" t="s">
        <v>83</v>
      </c>
      <c r="E150" s="5">
        <v>0</v>
      </c>
      <c r="F150" s="5" t="s">
        <v>49</v>
      </c>
      <c r="G150" s="5" t="s">
        <v>50</v>
      </c>
      <c r="H150" s="5" t="e">
        <f t="shared" si="2"/>
        <v>#N/A</v>
      </c>
      <c r="I150" s="6">
        <v>2.8102123073995502</v>
      </c>
    </row>
    <row r="151" spans="1:9">
      <c r="A151" s="4" t="s">
        <v>62</v>
      </c>
      <c r="B151" t="s">
        <v>73</v>
      </c>
      <c r="C151" t="s">
        <v>82</v>
      </c>
      <c r="D151" s="5" t="s">
        <v>83</v>
      </c>
      <c r="E151" s="5">
        <v>0</v>
      </c>
      <c r="F151" s="5" t="s">
        <v>56</v>
      </c>
      <c r="G151" s="5" t="s">
        <v>57</v>
      </c>
      <c r="H151" s="5" t="e">
        <f t="shared" si="2"/>
        <v>#N/A</v>
      </c>
      <c r="I151" s="6">
        <v>6.3639743200011196</v>
      </c>
    </row>
    <row r="152" spans="1:9">
      <c r="A152" s="4" t="s">
        <v>62</v>
      </c>
      <c r="B152" t="s">
        <v>73</v>
      </c>
      <c r="C152" t="s">
        <v>82</v>
      </c>
      <c r="D152" s="5" t="s">
        <v>83</v>
      </c>
      <c r="E152" s="5">
        <v>0</v>
      </c>
      <c r="F152" s="5" t="s">
        <v>58</v>
      </c>
      <c r="G152" s="5" t="s">
        <v>59</v>
      </c>
      <c r="H152" s="5" t="e">
        <f t="shared" si="2"/>
        <v>#N/A</v>
      </c>
      <c r="I152" s="6" t="s">
        <v>53</v>
      </c>
    </row>
    <row r="153" spans="1:9">
      <c r="A153" s="4" t="s">
        <v>62</v>
      </c>
      <c r="B153" t="s">
        <v>73</v>
      </c>
      <c r="C153" t="s">
        <v>82</v>
      </c>
      <c r="D153" s="5" t="s">
        <v>83</v>
      </c>
      <c r="E153" s="5">
        <v>0</v>
      </c>
      <c r="F153" s="5" t="s">
        <v>60</v>
      </c>
      <c r="G153" s="5" t="s">
        <v>61</v>
      </c>
      <c r="H153" s="5" t="e">
        <f t="shared" si="2"/>
        <v>#N/A</v>
      </c>
      <c r="I153" s="6">
        <v>0.922502921124983</v>
      </c>
    </row>
    <row r="154" spans="1:9">
      <c r="A154" s="4" t="s">
        <v>62</v>
      </c>
      <c r="B154" t="s">
        <v>73</v>
      </c>
      <c r="C154" t="s">
        <v>84</v>
      </c>
      <c r="D154" s="5" t="s">
        <v>85</v>
      </c>
      <c r="E154" s="5">
        <v>0</v>
      </c>
      <c r="F154" s="5" t="s">
        <v>10</v>
      </c>
      <c r="G154" s="5" t="s">
        <v>11</v>
      </c>
      <c r="H154" s="5" t="str">
        <f t="shared" si="2"/>
        <v>Power</v>
      </c>
      <c r="I154" s="6">
        <v>222.95567220208599</v>
      </c>
    </row>
    <row r="155" spans="1:9">
      <c r="A155" s="4" t="s">
        <v>62</v>
      </c>
      <c r="B155" t="s">
        <v>73</v>
      </c>
      <c r="C155" t="s">
        <v>84</v>
      </c>
      <c r="D155" s="5" t="s">
        <v>85</v>
      </c>
      <c r="E155" s="5">
        <v>0</v>
      </c>
      <c r="F155" s="5" t="s">
        <v>14</v>
      </c>
      <c r="G155" s="5" t="s">
        <v>15</v>
      </c>
      <c r="H155" s="5" t="str">
        <f t="shared" si="2"/>
        <v>Industry (incl. Cement Process)</v>
      </c>
      <c r="I155" s="6">
        <v>19.304499984896001</v>
      </c>
    </row>
    <row r="156" spans="1:9">
      <c r="A156" s="4" t="s">
        <v>62</v>
      </c>
      <c r="B156" t="s">
        <v>73</v>
      </c>
      <c r="C156" t="s">
        <v>84</v>
      </c>
      <c r="D156" s="5" t="s">
        <v>85</v>
      </c>
      <c r="E156" s="5">
        <v>0</v>
      </c>
      <c r="F156" s="5" t="s">
        <v>16</v>
      </c>
      <c r="G156" s="5" t="s">
        <v>17</v>
      </c>
      <c r="H156" s="5" t="str">
        <f t="shared" si="2"/>
        <v>Domestic aviation</v>
      </c>
      <c r="I156" s="6">
        <v>3.2552264744675901</v>
      </c>
    </row>
    <row r="157" spans="1:9">
      <c r="A157" s="4" t="s">
        <v>62</v>
      </c>
      <c r="B157" t="s">
        <v>73</v>
      </c>
      <c r="C157" t="s">
        <v>84</v>
      </c>
      <c r="D157" s="5" t="s">
        <v>85</v>
      </c>
      <c r="E157" s="5">
        <v>0</v>
      </c>
      <c r="F157" s="5" t="s">
        <v>18</v>
      </c>
      <c r="G157" s="5" t="s">
        <v>19</v>
      </c>
      <c r="H157" s="5" t="str">
        <f t="shared" si="2"/>
        <v>Ground Transport</v>
      </c>
      <c r="I157" s="6">
        <v>144.06783173592501</v>
      </c>
    </row>
    <row r="158" spans="1:9">
      <c r="A158" s="4" t="s">
        <v>62</v>
      </c>
      <c r="B158" t="s">
        <v>73</v>
      </c>
      <c r="C158" t="s">
        <v>84</v>
      </c>
      <c r="D158" s="5" t="s">
        <v>85</v>
      </c>
      <c r="E158" s="5">
        <v>0</v>
      </c>
      <c r="F158" s="5" t="s">
        <v>22</v>
      </c>
      <c r="G158" s="5" t="s">
        <v>23</v>
      </c>
      <c r="H158" s="5" t="str">
        <f t="shared" si="2"/>
        <v>Ground Transport</v>
      </c>
      <c r="I158" s="6">
        <v>0.65437818221113397</v>
      </c>
    </row>
    <row r="159" spans="1:9">
      <c r="A159" s="4" t="s">
        <v>62</v>
      </c>
      <c r="B159" t="s">
        <v>73</v>
      </c>
      <c r="C159" t="s">
        <v>84</v>
      </c>
      <c r="D159" s="5" t="s">
        <v>85</v>
      </c>
      <c r="E159" s="5">
        <v>0</v>
      </c>
      <c r="F159" s="5" t="s">
        <v>24</v>
      </c>
      <c r="G159" s="5" t="s">
        <v>25</v>
      </c>
      <c r="H159" s="5" t="str">
        <f t="shared" si="2"/>
        <v>Ground Transport</v>
      </c>
      <c r="I159" s="6">
        <v>3.6155951685993299</v>
      </c>
    </row>
    <row r="160" spans="1:9">
      <c r="A160" s="4" t="s">
        <v>62</v>
      </c>
      <c r="B160" t="s">
        <v>73</v>
      </c>
      <c r="C160" t="s">
        <v>84</v>
      </c>
      <c r="D160" s="5" t="s">
        <v>85</v>
      </c>
      <c r="E160" s="5">
        <v>0</v>
      </c>
      <c r="F160" s="5" t="s">
        <v>26</v>
      </c>
      <c r="G160" s="5" t="s">
        <v>27</v>
      </c>
      <c r="H160" s="5" t="str">
        <f t="shared" si="2"/>
        <v>Residential</v>
      </c>
      <c r="I160" s="6">
        <v>53.939659413691103</v>
      </c>
    </row>
    <row r="161" spans="1:9">
      <c r="A161" s="4" t="s">
        <v>62</v>
      </c>
      <c r="B161" t="s">
        <v>73</v>
      </c>
      <c r="C161" t="s">
        <v>84</v>
      </c>
      <c r="D161" s="5" t="s">
        <v>85</v>
      </c>
      <c r="E161" s="5">
        <v>0</v>
      </c>
      <c r="F161" s="5" t="s">
        <v>30</v>
      </c>
      <c r="G161" s="5" t="s">
        <v>32</v>
      </c>
      <c r="H161" s="5" t="e">
        <f t="shared" si="2"/>
        <v>#N/A</v>
      </c>
      <c r="I161" s="6" t="s">
        <v>53</v>
      </c>
    </row>
    <row r="162" spans="1:9">
      <c r="A162" s="4" t="s">
        <v>62</v>
      </c>
      <c r="B162" t="s">
        <v>73</v>
      </c>
      <c r="C162" t="s">
        <v>84</v>
      </c>
      <c r="D162" s="5" t="s">
        <v>85</v>
      </c>
      <c r="E162" s="5">
        <v>0</v>
      </c>
      <c r="F162" s="5" t="s">
        <v>35</v>
      </c>
      <c r="G162" s="5" t="s">
        <v>36</v>
      </c>
      <c r="H162" s="5" t="e">
        <f t="shared" si="2"/>
        <v>#N/A</v>
      </c>
      <c r="I162" s="6" t="s">
        <v>53</v>
      </c>
    </row>
    <row r="163" spans="1:9">
      <c r="A163" s="4" t="s">
        <v>62</v>
      </c>
      <c r="B163" t="s">
        <v>73</v>
      </c>
      <c r="C163" t="s">
        <v>84</v>
      </c>
      <c r="D163" s="5" t="s">
        <v>85</v>
      </c>
      <c r="E163" s="5">
        <v>0</v>
      </c>
      <c r="F163" s="5" t="s">
        <v>41</v>
      </c>
      <c r="G163" s="5" t="s">
        <v>42</v>
      </c>
      <c r="H163" s="5" t="e">
        <f t="shared" si="2"/>
        <v>#N/A</v>
      </c>
      <c r="I163" s="6">
        <v>1.85271090651528E-2</v>
      </c>
    </row>
    <row r="164" spans="1:9">
      <c r="A164" s="4" t="s">
        <v>62</v>
      </c>
      <c r="B164" t="s">
        <v>73</v>
      </c>
      <c r="C164" t="s">
        <v>84</v>
      </c>
      <c r="D164" s="5" t="s">
        <v>85</v>
      </c>
      <c r="E164" s="5">
        <v>0</v>
      </c>
      <c r="F164" s="5" t="s">
        <v>47</v>
      </c>
      <c r="G164" s="5" t="s">
        <v>48</v>
      </c>
      <c r="H164" s="5" t="e">
        <f t="shared" si="2"/>
        <v>#N/A</v>
      </c>
      <c r="I164" s="6">
        <v>0.562327844327833</v>
      </c>
    </row>
    <row r="165" spans="1:9">
      <c r="A165" s="4" t="s">
        <v>62</v>
      </c>
      <c r="B165" t="s">
        <v>73</v>
      </c>
      <c r="C165" t="s">
        <v>84</v>
      </c>
      <c r="D165" s="5" t="s">
        <v>85</v>
      </c>
      <c r="E165" s="5">
        <v>0</v>
      </c>
      <c r="F165" s="5" t="s">
        <v>49</v>
      </c>
      <c r="G165" s="5" t="s">
        <v>50</v>
      </c>
      <c r="H165" s="5" t="e">
        <f t="shared" si="2"/>
        <v>#N/A</v>
      </c>
      <c r="I165" s="6">
        <v>0.63947583522349905</v>
      </c>
    </row>
    <row r="166" spans="1:9">
      <c r="A166" s="4" t="s">
        <v>62</v>
      </c>
      <c r="B166" t="s">
        <v>73</v>
      </c>
      <c r="C166" t="s">
        <v>84</v>
      </c>
      <c r="D166" s="5" t="s">
        <v>85</v>
      </c>
      <c r="E166" s="5">
        <v>0</v>
      </c>
      <c r="F166" s="5" t="s">
        <v>51</v>
      </c>
      <c r="G166" s="5" t="s">
        <v>52</v>
      </c>
      <c r="H166" s="5" t="e">
        <f t="shared" si="2"/>
        <v>#N/A</v>
      </c>
      <c r="I166" s="6" t="s">
        <v>53</v>
      </c>
    </row>
    <row r="167" spans="1:9">
      <c r="A167" s="4" t="s">
        <v>62</v>
      </c>
      <c r="B167" t="s">
        <v>73</v>
      </c>
      <c r="C167" t="s">
        <v>84</v>
      </c>
      <c r="D167" s="5" t="s">
        <v>85</v>
      </c>
      <c r="E167" s="5">
        <v>0</v>
      </c>
      <c r="F167" s="5" t="s">
        <v>56</v>
      </c>
      <c r="G167" s="5" t="s">
        <v>57</v>
      </c>
      <c r="H167" s="5" t="e">
        <f t="shared" si="2"/>
        <v>#N/A</v>
      </c>
      <c r="I167" s="6">
        <v>1.66022134000451</v>
      </c>
    </row>
    <row r="168" spans="1:9">
      <c r="A168" s="4" t="s">
        <v>62</v>
      </c>
      <c r="B168" t="s">
        <v>73</v>
      </c>
      <c r="C168" t="s">
        <v>84</v>
      </c>
      <c r="D168" s="5" t="s">
        <v>85</v>
      </c>
      <c r="E168" s="5">
        <v>0</v>
      </c>
      <c r="F168" s="5" t="s">
        <v>58</v>
      </c>
      <c r="G168" s="5" t="s">
        <v>59</v>
      </c>
      <c r="H168" s="5" t="e">
        <f t="shared" si="2"/>
        <v>#N/A</v>
      </c>
      <c r="I168" s="6" t="s">
        <v>53</v>
      </c>
    </row>
    <row r="169" spans="1:9">
      <c r="A169" s="4" t="s">
        <v>62</v>
      </c>
      <c r="B169" t="s">
        <v>73</v>
      </c>
      <c r="C169" t="s">
        <v>86</v>
      </c>
      <c r="D169" s="5" t="s">
        <v>87</v>
      </c>
      <c r="E169" s="5">
        <v>0</v>
      </c>
      <c r="F169" s="5" t="s">
        <v>10</v>
      </c>
      <c r="G169" s="5" t="s">
        <v>11</v>
      </c>
      <c r="H169" s="5" t="str">
        <f t="shared" si="2"/>
        <v>Power</v>
      </c>
      <c r="I169" s="6">
        <v>217.48218743389799</v>
      </c>
    </row>
    <row r="170" spans="1:9">
      <c r="A170" s="4" t="s">
        <v>62</v>
      </c>
      <c r="B170" t="s">
        <v>73</v>
      </c>
      <c r="C170" t="s">
        <v>86</v>
      </c>
      <c r="D170" s="5" t="s">
        <v>87</v>
      </c>
      <c r="E170" s="5">
        <v>0</v>
      </c>
      <c r="F170" s="5" t="s">
        <v>14</v>
      </c>
      <c r="G170" s="5" t="s">
        <v>15</v>
      </c>
      <c r="H170" s="5" t="str">
        <f t="shared" si="2"/>
        <v>Industry (incl. Cement Process)</v>
      </c>
      <c r="I170" s="6">
        <v>18.8305906035418</v>
      </c>
    </row>
    <row r="171" spans="1:9">
      <c r="A171" s="4" t="s">
        <v>62</v>
      </c>
      <c r="B171" t="s">
        <v>73</v>
      </c>
      <c r="C171" t="s">
        <v>86</v>
      </c>
      <c r="D171" s="5" t="s">
        <v>87</v>
      </c>
      <c r="E171" s="5">
        <v>0</v>
      </c>
      <c r="F171" s="5" t="s">
        <v>16</v>
      </c>
      <c r="G171" s="5" t="s">
        <v>17</v>
      </c>
      <c r="H171" s="5" t="str">
        <f t="shared" si="2"/>
        <v>Domestic aviation</v>
      </c>
      <c r="I171" s="6">
        <v>3.1752966831880198</v>
      </c>
    </row>
    <row r="172" spans="1:9">
      <c r="A172" s="4" t="s">
        <v>62</v>
      </c>
      <c r="B172" t="s">
        <v>73</v>
      </c>
      <c r="C172" t="s">
        <v>86</v>
      </c>
      <c r="D172" s="5" t="s">
        <v>87</v>
      </c>
      <c r="E172" s="5">
        <v>0</v>
      </c>
      <c r="F172" s="5" t="s">
        <v>18</v>
      </c>
      <c r="G172" s="5" t="s">
        <v>19</v>
      </c>
      <c r="H172" s="5" t="str">
        <f t="shared" si="2"/>
        <v>Ground Transport</v>
      </c>
      <c r="I172" s="6">
        <v>140.53091229950201</v>
      </c>
    </row>
    <row r="173" spans="1:9">
      <c r="A173" s="4" t="s">
        <v>62</v>
      </c>
      <c r="B173" t="s">
        <v>73</v>
      </c>
      <c r="C173" t="s">
        <v>86</v>
      </c>
      <c r="D173" s="5" t="s">
        <v>87</v>
      </c>
      <c r="E173" s="5">
        <v>0</v>
      </c>
      <c r="F173" s="5" t="s">
        <v>22</v>
      </c>
      <c r="G173" s="5" t="s">
        <v>23</v>
      </c>
      <c r="H173" s="5" t="str">
        <f t="shared" si="2"/>
        <v>Ground Transport</v>
      </c>
      <c r="I173" s="6">
        <v>0.63831253814980404</v>
      </c>
    </row>
    <row r="174" spans="1:9">
      <c r="A174" s="4" t="s">
        <v>62</v>
      </c>
      <c r="B174" t="s">
        <v>73</v>
      </c>
      <c r="C174" t="s">
        <v>86</v>
      </c>
      <c r="D174" s="5" t="s">
        <v>87</v>
      </c>
      <c r="E174" s="5">
        <v>0</v>
      </c>
      <c r="F174" s="5" t="s">
        <v>24</v>
      </c>
      <c r="G174" s="5" t="s">
        <v>25</v>
      </c>
      <c r="H174" s="5" t="str">
        <f t="shared" si="2"/>
        <v>Ground Transport</v>
      </c>
      <c r="I174" s="6">
        <v>3.52683006125286</v>
      </c>
    </row>
    <row r="175" spans="1:9">
      <c r="A175" s="4" t="s">
        <v>62</v>
      </c>
      <c r="B175" t="s">
        <v>73</v>
      </c>
      <c r="C175" t="s">
        <v>86</v>
      </c>
      <c r="D175" s="5" t="s">
        <v>87</v>
      </c>
      <c r="E175" s="5">
        <v>0</v>
      </c>
      <c r="F175" s="5" t="s">
        <v>26</v>
      </c>
      <c r="G175" s="5" t="s">
        <v>27</v>
      </c>
      <c r="H175" s="5" t="str">
        <f t="shared" si="2"/>
        <v>Residential</v>
      </c>
      <c r="I175" s="6">
        <v>52.542921301193601</v>
      </c>
    </row>
    <row r="176" spans="1:9">
      <c r="A176" s="4" t="s">
        <v>62</v>
      </c>
      <c r="B176" t="s">
        <v>73</v>
      </c>
      <c r="C176" t="s">
        <v>86</v>
      </c>
      <c r="D176" s="5" t="s">
        <v>87</v>
      </c>
      <c r="E176" s="5">
        <v>0</v>
      </c>
      <c r="F176" s="5" t="s">
        <v>30</v>
      </c>
      <c r="G176" s="5" t="s">
        <v>32</v>
      </c>
      <c r="H176" s="5" t="e">
        <f t="shared" si="2"/>
        <v>#N/A</v>
      </c>
      <c r="I176" s="6" t="s">
        <v>53</v>
      </c>
    </row>
    <row r="177" spans="1:9">
      <c r="A177" s="4" t="s">
        <v>62</v>
      </c>
      <c r="B177" t="s">
        <v>73</v>
      </c>
      <c r="C177" t="s">
        <v>86</v>
      </c>
      <c r="D177" s="5" t="s">
        <v>87</v>
      </c>
      <c r="E177" s="5">
        <v>0</v>
      </c>
      <c r="F177" s="5" t="s">
        <v>41</v>
      </c>
      <c r="G177" s="5" t="s">
        <v>42</v>
      </c>
      <c r="H177" s="5" t="e">
        <f t="shared" si="2"/>
        <v>#N/A</v>
      </c>
      <c r="I177" s="6">
        <v>3.0707109370864401E-3</v>
      </c>
    </row>
    <row r="178" spans="1:9">
      <c r="A178" s="4" t="s">
        <v>62</v>
      </c>
      <c r="B178" t="s">
        <v>73</v>
      </c>
      <c r="C178" t="s">
        <v>86</v>
      </c>
      <c r="D178" s="5" t="s">
        <v>87</v>
      </c>
      <c r="E178" s="5">
        <v>0</v>
      </c>
      <c r="F178" s="5" t="s">
        <v>47</v>
      </c>
      <c r="G178" s="5" t="s">
        <v>48</v>
      </c>
      <c r="H178" s="5" t="e">
        <f t="shared" si="2"/>
        <v>#N/A</v>
      </c>
      <c r="I178" s="6">
        <v>0.43564737524970398</v>
      </c>
    </row>
    <row r="179" spans="1:9">
      <c r="A179" s="4" t="s">
        <v>62</v>
      </c>
      <c r="B179" t="s">
        <v>73</v>
      </c>
      <c r="C179" t="s">
        <v>86</v>
      </c>
      <c r="D179" s="5" t="s">
        <v>87</v>
      </c>
      <c r="E179" s="5">
        <v>0</v>
      </c>
      <c r="F179" s="5" t="s">
        <v>49</v>
      </c>
      <c r="G179" s="5" t="s">
        <v>50</v>
      </c>
      <c r="H179" s="5" t="e">
        <f t="shared" si="2"/>
        <v>#N/A</v>
      </c>
      <c r="I179" s="6">
        <v>0.81878460348478099</v>
      </c>
    </row>
    <row r="180" spans="1:9">
      <c r="A180" s="4" t="s">
        <v>62</v>
      </c>
      <c r="B180" t="s">
        <v>73</v>
      </c>
      <c r="C180" t="s">
        <v>86</v>
      </c>
      <c r="D180" s="5" t="s">
        <v>87</v>
      </c>
      <c r="E180" s="5">
        <v>0</v>
      </c>
      <c r="F180" s="5" t="s">
        <v>56</v>
      </c>
      <c r="G180" s="5" t="s">
        <v>57</v>
      </c>
      <c r="H180" s="5" t="e">
        <f t="shared" si="2"/>
        <v>#N/A</v>
      </c>
      <c r="I180" s="6">
        <v>2.3228994620000001</v>
      </c>
    </row>
    <row r="181" spans="1:9">
      <c r="A181" s="4" t="s">
        <v>62</v>
      </c>
      <c r="B181" t="s">
        <v>73</v>
      </c>
      <c r="C181" t="s">
        <v>86</v>
      </c>
      <c r="D181" s="5" t="s">
        <v>87</v>
      </c>
      <c r="E181" s="5">
        <v>0</v>
      </c>
      <c r="F181" s="5" t="s">
        <v>58</v>
      </c>
      <c r="G181" s="5" t="s">
        <v>59</v>
      </c>
      <c r="H181" s="5" t="e">
        <f t="shared" si="2"/>
        <v>#N/A</v>
      </c>
      <c r="I181" s="6" t="s">
        <v>53</v>
      </c>
    </row>
    <row r="182" spans="1:9">
      <c r="A182" s="4" t="s">
        <v>62</v>
      </c>
      <c r="B182" t="s">
        <v>73</v>
      </c>
      <c r="C182" t="s">
        <v>88</v>
      </c>
      <c r="D182" s="5" t="s">
        <v>89</v>
      </c>
      <c r="E182" s="5">
        <v>0</v>
      </c>
      <c r="F182" s="5" t="s">
        <v>10</v>
      </c>
      <c r="G182" s="5" t="s">
        <v>11</v>
      </c>
      <c r="H182" s="5" t="str">
        <f t="shared" si="2"/>
        <v>Power</v>
      </c>
      <c r="I182" s="6">
        <v>2409.5830098131</v>
      </c>
    </row>
    <row r="183" spans="1:9">
      <c r="A183" s="4" t="s">
        <v>62</v>
      </c>
      <c r="B183" t="s">
        <v>73</v>
      </c>
      <c r="C183" t="s">
        <v>88</v>
      </c>
      <c r="D183" s="5" t="s">
        <v>89</v>
      </c>
      <c r="E183" s="5">
        <v>0</v>
      </c>
      <c r="F183" s="5" t="s">
        <v>12</v>
      </c>
      <c r="G183" s="5" t="s">
        <v>13</v>
      </c>
      <c r="H183" s="5" t="str">
        <f t="shared" si="2"/>
        <v>Industry (incl. Cement Process)</v>
      </c>
      <c r="I183" s="6">
        <v>2.36080596074863</v>
      </c>
    </row>
    <row r="184" spans="1:9">
      <c r="A184" s="4" t="s">
        <v>62</v>
      </c>
      <c r="B184" t="s">
        <v>73</v>
      </c>
      <c r="C184" t="s">
        <v>88</v>
      </c>
      <c r="D184" s="5" t="s">
        <v>89</v>
      </c>
      <c r="E184" s="5">
        <v>0</v>
      </c>
      <c r="F184" s="5" t="s">
        <v>14</v>
      </c>
      <c r="G184" s="5" t="s">
        <v>15</v>
      </c>
      <c r="H184" s="5" t="str">
        <f t="shared" si="2"/>
        <v>Industry (incl. Cement Process)</v>
      </c>
      <c r="I184" s="6">
        <v>68.516457568689404</v>
      </c>
    </row>
    <row r="185" spans="1:9">
      <c r="A185" s="4" t="s">
        <v>62</v>
      </c>
      <c r="B185" t="s">
        <v>73</v>
      </c>
      <c r="C185" t="s">
        <v>88</v>
      </c>
      <c r="D185" s="5" t="s">
        <v>89</v>
      </c>
      <c r="E185" s="5">
        <v>0</v>
      </c>
      <c r="F185" s="5" t="s">
        <v>16</v>
      </c>
      <c r="G185" s="5" t="s">
        <v>17</v>
      </c>
      <c r="H185" s="5" t="str">
        <f t="shared" si="2"/>
        <v>Domestic aviation</v>
      </c>
      <c r="I185" s="6">
        <v>11.354519901316699</v>
      </c>
    </row>
    <row r="186" spans="1:9">
      <c r="A186" s="4" t="s">
        <v>62</v>
      </c>
      <c r="B186" t="s">
        <v>73</v>
      </c>
      <c r="C186" t="s">
        <v>88</v>
      </c>
      <c r="D186" s="5" t="s">
        <v>89</v>
      </c>
      <c r="E186" s="5">
        <v>0</v>
      </c>
      <c r="F186" s="5" t="s">
        <v>18</v>
      </c>
      <c r="G186" s="5" t="s">
        <v>19</v>
      </c>
      <c r="H186" s="5" t="str">
        <f t="shared" si="2"/>
        <v>Ground Transport</v>
      </c>
      <c r="I186" s="6">
        <v>502.52305226213002</v>
      </c>
    </row>
    <row r="187" spans="1:9">
      <c r="A187" s="4" t="s">
        <v>62</v>
      </c>
      <c r="B187" t="s">
        <v>73</v>
      </c>
      <c r="C187" t="s">
        <v>88</v>
      </c>
      <c r="D187" s="5" t="s">
        <v>89</v>
      </c>
      <c r="E187" s="5">
        <v>0</v>
      </c>
      <c r="F187" s="5" t="s">
        <v>22</v>
      </c>
      <c r="G187" s="5" t="s">
        <v>23</v>
      </c>
      <c r="H187" s="5" t="str">
        <f t="shared" si="2"/>
        <v>Ground Transport</v>
      </c>
      <c r="I187" s="6">
        <v>2.2825380455284501</v>
      </c>
    </row>
    <row r="188" spans="1:9">
      <c r="A188" s="4" t="s">
        <v>62</v>
      </c>
      <c r="B188" t="s">
        <v>73</v>
      </c>
      <c r="C188" t="s">
        <v>88</v>
      </c>
      <c r="D188" s="5" t="s">
        <v>89</v>
      </c>
      <c r="E188" s="5">
        <v>0</v>
      </c>
      <c r="F188" s="5" t="s">
        <v>24</v>
      </c>
      <c r="G188" s="5" t="s">
        <v>25</v>
      </c>
      <c r="H188" s="5" t="str">
        <f t="shared" si="2"/>
        <v>Ground Transport</v>
      </c>
      <c r="I188" s="6">
        <v>12.611564110923601</v>
      </c>
    </row>
    <row r="189" spans="1:9">
      <c r="A189" s="4" t="s">
        <v>62</v>
      </c>
      <c r="B189" t="s">
        <v>73</v>
      </c>
      <c r="C189" t="s">
        <v>88</v>
      </c>
      <c r="D189" s="5" t="s">
        <v>89</v>
      </c>
      <c r="E189" s="5">
        <v>0</v>
      </c>
      <c r="F189" s="5" t="s">
        <v>26</v>
      </c>
      <c r="G189" s="5" t="s">
        <v>27</v>
      </c>
      <c r="H189" s="5" t="str">
        <f t="shared" si="2"/>
        <v>Residential</v>
      </c>
      <c r="I189" s="6">
        <v>213.44301496441</v>
      </c>
    </row>
    <row r="190" spans="1:9">
      <c r="A190" s="4" t="s">
        <v>62</v>
      </c>
      <c r="B190" t="s">
        <v>73</v>
      </c>
      <c r="C190" t="s">
        <v>88</v>
      </c>
      <c r="D190" s="5" t="s">
        <v>89</v>
      </c>
      <c r="E190" s="5">
        <v>0</v>
      </c>
      <c r="F190" s="5" t="s">
        <v>28</v>
      </c>
      <c r="G190" s="5" t="s">
        <v>29</v>
      </c>
      <c r="H190" s="5" t="e">
        <f t="shared" si="2"/>
        <v>#N/A</v>
      </c>
      <c r="I190" s="6" t="s">
        <v>53</v>
      </c>
    </row>
    <row r="191" spans="1:9">
      <c r="A191" s="4" t="s">
        <v>62</v>
      </c>
      <c r="B191" t="s">
        <v>73</v>
      </c>
      <c r="C191" t="s">
        <v>88</v>
      </c>
      <c r="D191" s="5" t="s">
        <v>89</v>
      </c>
      <c r="E191" s="5">
        <v>0</v>
      </c>
      <c r="F191" s="5" t="s">
        <v>30</v>
      </c>
      <c r="G191" s="5" t="s">
        <v>32</v>
      </c>
      <c r="H191" s="5" t="e">
        <f t="shared" si="2"/>
        <v>#N/A</v>
      </c>
      <c r="I191" s="6">
        <v>4.1801330564999999</v>
      </c>
    </row>
    <row r="192" spans="1:9">
      <c r="A192" s="4" t="s">
        <v>62</v>
      </c>
      <c r="B192" t="s">
        <v>73</v>
      </c>
      <c r="C192" t="s">
        <v>88</v>
      </c>
      <c r="D192" s="5" t="s">
        <v>89</v>
      </c>
      <c r="E192" s="5">
        <v>0</v>
      </c>
      <c r="F192" s="5" t="s">
        <v>33</v>
      </c>
      <c r="G192" s="5" t="s">
        <v>34</v>
      </c>
      <c r="H192" s="5" t="str">
        <f t="shared" si="2"/>
        <v>Industry (incl. Cement Process)</v>
      </c>
      <c r="I192" s="6">
        <v>78.976900000000001</v>
      </c>
    </row>
    <row r="193" spans="1:9">
      <c r="A193" s="4" t="s">
        <v>62</v>
      </c>
      <c r="B193" t="s">
        <v>73</v>
      </c>
      <c r="C193" t="s">
        <v>88</v>
      </c>
      <c r="D193" s="5" t="s">
        <v>89</v>
      </c>
      <c r="E193" s="5">
        <v>0</v>
      </c>
      <c r="F193" s="5" t="s">
        <v>35</v>
      </c>
      <c r="G193" s="5" t="s">
        <v>36</v>
      </c>
      <c r="H193" s="5" t="e">
        <f t="shared" si="2"/>
        <v>#N/A</v>
      </c>
      <c r="I193" s="6" t="s">
        <v>53</v>
      </c>
    </row>
    <row r="194" spans="1:9">
      <c r="A194" s="4" t="s">
        <v>62</v>
      </c>
      <c r="B194" t="s">
        <v>73</v>
      </c>
      <c r="C194" t="s">
        <v>88</v>
      </c>
      <c r="D194" s="5" t="s">
        <v>89</v>
      </c>
      <c r="E194" s="5">
        <v>0</v>
      </c>
      <c r="F194" s="5" t="s">
        <v>41</v>
      </c>
      <c r="G194" s="5" t="s">
        <v>42</v>
      </c>
      <c r="H194" s="5" t="e">
        <f t="shared" ref="H194:H257" si="3">VLOOKUP(G194,$M$2:$N$11,2,FALSE)</f>
        <v>#N/A</v>
      </c>
      <c r="I194" s="6">
        <v>1.42920652007459E-2</v>
      </c>
    </row>
    <row r="195" spans="1:9">
      <c r="A195" s="4" t="s">
        <v>62</v>
      </c>
      <c r="B195" t="s">
        <v>73</v>
      </c>
      <c r="C195" t="s">
        <v>88</v>
      </c>
      <c r="D195" s="5" t="s">
        <v>89</v>
      </c>
      <c r="E195" s="5">
        <v>0</v>
      </c>
      <c r="F195" s="5" t="s">
        <v>47</v>
      </c>
      <c r="G195" s="5" t="s">
        <v>48</v>
      </c>
      <c r="H195" s="5" t="e">
        <f t="shared" si="3"/>
        <v>#N/A</v>
      </c>
      <c r="I195" s="6">
        <v>2.1567391507436602</v>
      </c>
    </row>
    <row r="196" spans="1:9">
      <c r="A196" s="4" t="s">
        <v>62</v>
      </c>
      <c r="B196" t="s">
        <v>73</v>
      </c>
      <c r="C196" t="s">
        <v>88</v>
      </c>
      <c r="D196" s="5" t="s">
        <v>89</v>
      </c>
      <c r="E196" s="5">
        <v>0</v>
      </c>
      <c r="F196" s="5" t="s">
        <v>49</v>
      </c>
      <c r="G196" s="5" t="s">
        <v>50</v>
      </c>
      <c r="H196" s="5" t="e">
        <f t="shared" si="3"/>
        <v>#N/A</v>
      </c>
      <c r="I196" s="6">
        <v>2.12852349228229</v>
      </c>
    </row>
    <row r="197" spans="1:9">
      <c r="A197" s="4" t="s">
        <v>62</v>
      </c>
      <c r="B197" t="s">
        <v>73</v>
      </c>
      <c r="C197" t="s">
        <v>88</v>
      </c>
      <c r="D197" s="5" t="s">
        <v>89</v>
      </c>
      <c r="E197" s="5">
        <v>0</v>
      </c>
      <c r="F197" s="5" t="s">
        <v>51</v>
      </c>
      <c r="G197" s="5" t="s">
        <v>52</v>
      </c>
      <c r="H197" s="5" t="e">
        <f t="shared" si="3"/>
        <v>#N/A</v>
      </c>
      <c r="I197" s="6" t="s">
        <v>53</v>
      </c>
    </row>
    <row r="198" spans="1:9">
      <c r="A198" s="4" t="s">
        <v>62</v>
      </c>
      <c r="B198" t="s">
        <v>73</v>
      </c>
      <c r="C198" t="s">
        <v>88</v>
      </c>
      <c r="D198" s="5" t="s">
        <v>89</v>
      </c>
      <c r="E198" s="5">
        <v>0</v>
      </c>
      <c r="F198" s="5" t="s">
        <v>54</v>
      </c>
      <c r="G198" s="5" t="s">
        <v>55</v>
      </c>
      <c r="H198" s="5" t="e">
        <f t="shared" si="3"/>
        <v>#N/A</v>
      </c>
      <c r="I198" s="6">
        <v>1.0500840528144899</v>
      </c>
    </row>
    <row r="199" spans="1:9">
      <c r="A199" s="4" t="s">
        <v>62</v>
      </c>
      <c r="B199" t="s">
        <v>73</v>
      </c>
      <c r="C199" t="s">
        <v>88</v>
      </c>
      <c r="D199" s="5" t="s">
        <v>89</v>
      </c>
      <c r="E199" s="5">
        <v>0</v>
      </c>
      <c r="F199" s="5" t="s">
        <v>56</v>
      </c>
      <c r="G199" s="5" t="s">
        <v>57</v>
      </c>
      <c r="H199" s="5" t="e">
        <f t="shared" si="3"/>
        <v>#N/A</v>
      </c>
      <c r="I199" s="6">
        <v>5.2599284400000199</v>
      </c>
    </row>
    <row r="200" spans="1:9">
      <c r="A200" s="4" t="s">
        <v>62</v>
      </c>
      <c r="B200" t="s">
        <v>73</v>
      </c>
      <c r="C200" t="s">
        <v>88</v>
      </c>
      <c r="D200" s="5" t="s">
        <v>89</v>
      </c>
      <c r="E200" s="5">
        <v>0</v>
      </c>
      <c r="F200" s="5" t="s">
        <v>58</v>
      </c>
      <c r="G200" s="5" t="s">
        <v>59</v>
      </c>
      <c r="H200" s="5" t="e">
        <f t="shared" si="3"/>
        <v>#N/A</v>
      </c>
      <c r="I200" s="6" t="s">
        <v>53</v>
      </c>
    </row>
    <row r="201" spans="1:9">
      <c r="A201" s="4" t="s">
        <v>62</v>
      </c>
      <c r="B201" t="s">
        <v>73</v>
      </c>
      <c r="C201" t="s">
        <v>90</v>
      </c>
      <c r="D201" s="5" t="s">
        <v>91</v>
      </c>
      <c r="E201" s="5">
        <v>0</v>
      </c>
      <c r="F201" s="5" t="s">
        <v>10</v>
      </c>
      <c r="G201" s="5" t="s">
        <v>11</v>
      </c>
      <c r="H201" s="5" t="str">
        <f t="shared" si="3"/>
        <v>Power</v>
      </c>
      <c r="I201" s="6">
        <v>72.442600895907006</v>
      </c>
    </row>
    <row r="202" spans="1:9">
      <c r="A202" s="4" t="s">
        <v>62</v>
      </c>
      <c r="B202" t="s">
        <v>73</v>
      </c>
      <c r="C202" t="s">
        <v>90</v>
      </c>
      <c r="D202" s="5" t="s">
        <v>91</v>
      </c>
      <c r="E202" s="5">
        <v>0</v>
      </c>
      <c r="F202" s="5" t="s">
        <v>12</v>
      </c>
      <c r="G202" s="5" t="s">
        <v>13</v>
      </c>
      <c r="H202" s="5" t="str">
        <f t="shared" si="3"/>
        <v>Industry (incl. Cement Process)</v>
      </c>
      <c r="I202" s="6">
        <v>31.477538886305702</v>
      </c>
    </row>
    <row r="203" spans="1:9">
      <c r="A203" s="4" t="s">
        <v>62</v>
      </c>
      <c r="B203" t="s">
        <v>73</v>
      </c>
      <c r="C203" t="s">
        <v>90</v>
      </c>
      <c r="D203" s="5" t="s">
        <v>91</v>
      </c>
      <c r="E203" s="5">
        <v>0</v>
      </c>
      <c r="F203" s="5" t="s">
        <v>14</v>
      </c>
      <c r="G203" s="5" t="s">
        <v>15</v>
      </c>
      <c r="H203" s="5" t="str">
        <f t="shared" si="3"/>
        <v>Industry (incl. Cement Process)</v>
      </c>
      <c r="I203" s="6">
        <v>1352.1473048698699</v>
      </c>
    </row>
    <row r="204" spans="1:9">
      <c r="A204" s="4" t="s">
        <v>62</v>
      </c>
      <c r="B204" t="s">
        <v>73</v>
      </c>
      <c r="C204" t="s">
        <v>90</v>
      </c>
      <c r="D204" s="5" t="s">
        <v>91</v>
      </c>
      <c r="E204" s="5">
        <v>0</v>
      </c>
      <c r="F204" s="5" t="s">
        <v>16</v>
      </c>
      <c r="G204" s="5" t="s">
        <v>17</v>
      </c>
      <c r="H204" s="5" t="str">
        <f t="shared" si="3"/>
        <v>Domestic aviation</v>
      </c>
      <c r="I204" s="6">
        <v>12.875372408179199</v>
      </c>
    </row>
    <row r="205" spans="1:9">
      <c r="A205" s="4" t="s">
        <v>62</v>
      </c>
      <c r="B205" t="s">
        <v>73</v>
      </c>
      <c r="C205" t="s">
        <v>90</v>
      </c>
      <c r="D205" s="5" t="s">
        <v>91</v>
      </c>
      <c r="E205" s="5">
        <v>0</v>
      </c>
      <c r="F205" s="5" t="s">
        <v>18</v>
      </c>
      <c r="G205" s="5" t="s">
        <v>19</v>
      </c>
      <c r="H205" s="5" t="str">
        <f t="shared" si="3"/>
        <v>Ground Transport</v>
      </c>
      <c r="I205" s="6">
        <v>5759.54970244175</v>
      </c>
    </row>
    <row r="206" spans="1:9">
      <c r="A206" s="4" t="s">
        <v>62</v>
      </c>
      <c r="B206" t="s">
        <v>73</v>
      </c>
      <c r="C206" t="s">
        <v>90</v>
      </c>
      <c r="D206" s="5" t="s">
        <v>91</v>
      </c>
      <c r="E206" s="5">
        <v>0</v>
      </c>
      <c r="F206" s="5" t="s">
        <v>22</v>
      </c>
      <c r="G206" s="5" t="s">
        <v>23</v>
      </c>
      <c r="H206" s="5" t="str">
        <f t="shared" si="3"/>
        <v>Ground Transport</v>
      </c>
      <c r="I206" s="6">
        <v>6.5218561565025999</v>
      </c>
    </row>
    <row r="207" spans="1:9">
      <c r="A207" s="4" t="s">
        <v>62</v>
      </c>
      <c r="B207" t="s">
        <v>73</v>
      </c>
      <c r="C207" t="s">
        <v>90</v>
      </c>
      <c r="D207" s="5" t="s">
        <v>91</v>
      </c>
      <c r="E207" s="5">
        <v>0</v>
      </c>
      <c r="F207" s="5" t="s">
        <v>24</v>
      </c>
      <c r="G207" s="5" t="s">
        <v>25</v>
      </c>
      <c r="H207" s="5" t="str">
        <f t="shared" si="3"/>
        <v>Ground Transport</v>
      </c>
      <c r="I207" s="6" t="s">
        <v>53</v>
      </c>
    </row>
    <row r="208" spans="1:9">
      <c r="A208" s="4" t="s">
        <v>62</v>
      </c>
      <c r="B208" t="s">
        <v>73</v>
      </c>
      <c r="C208" t="s">
        <v>90</v>
      </c>
      <c r="D208" s="5" t="s">
        <v>91</v>
      </c>
      <c r="E208" s="5">
        <v>0</v>
      </c>
      <c r="F208" s="5" t="s">
        <v>26</v>
      </c>
      <c r="G208" s="5" t="s">
        <v>27</v>
      </c>
      <c r="H208" s="5" t="str">
        <f t="shared" si="3"/>
        <v>Residential</v>
      </c>
      <c r="I208" s="6">
        <v>643.70185097555304</v>
      </c>
    </row>
    <row r="209" spans="1:9">
      <c r="A209" s="4" t="s">
        <v>62</v>
      </c>
      <c r="B209" t="s">
        <v>73</v>
      </c>
      <c r="C209" t="s">
        <v>90</v>
      </c>
      <c r="D209" s="5" t="s">
        <v>91</v>
      </c>
      <c r="E209" s="5">
        <v>0</v>
      </c>
      <c r="F209" s="5" t="s">
        <v>30</v>
      </c>
      <c r="G209" s="5" t="s">
        <v>32</v>
      </c>
      <c r="H209" s="5" t="e">
        <f t="shared" si="3"/>
        <v>#N/A</v>
      </c>
      <c r="I209" s="6" t="s">
        <v>53</v>
      </c>
    </row>
    <row r="210" spans="1:9">
      <c r="A210" s="4" t="s">
        <v>62</v>
      </c>
      <c r="B210" t="s">
        <v>73</v>
      </c>
      <c r="C210" t="s">
        <v>90</v>
      </c>
      <c r="D210" s="5" t="s">
        <v>91</v>
      </c>
      <c r="E210" s="5">
        <v>0</v>
      </c>
      <c r="F210" s="5" t="s">
        <v>33</v>
      </c>
      <c r="G210" s="5" t="s">
        <v>34</v>
      </c>
      <c r="H210" s="5" t="str">
        <f t="shared" si="3"/>
        <v>Industry (incl. Cement Process)</v>
      </c>
      <c r="I210" s="6">
        <v>791.24099999999999</v>
      </c>
    </row>
    <row r="211" spans="1:9">
      <c r="A211" s="4" t="s">
        <v>62</v>
      </c>
      <c r="B211" t="s">
        <v>73</v>
      </c>
      <c r="C211" t="s">
        <v>90</v>
      </c>
      <c r="D211" s="5" t="s">
        <v>91</v>
      </c>
      <c r="E211" s="5">
        <v>0</v>
      </c>
      <c r="F211" s="5" t="s">
        <v>35</v>
      </c>
      <c r="G211" s="5" t="s">
        <v>36</v>
      </c>
      <c r="H211" s="5" t="e">
        <f t="shared" si="3"/>
        <v>#N/A</v>
      </c>
      <c r="I211" s="6">
        <v>7.5</v>
      </c>
    </row>
    <row r="212" spans="1:9">
      <c r="A212" s="4" t="s">
        <v>62</v>
      </c>
      <c r="B212" t="s">
        <v>73</v>
      </c>
      <c r="C212" t="s">
        <v>90</v>
      </c>
      <c r="D212" s="5" t="s">
        <v>91</v>
      </c>
      <c r="E212" s="5">
        <v>0</v>
      </c>
      <c r="F212" s="5" t="s">
        <v>41</v>
      </c>
      <c r="G212" s="5" t="s">
        <v>42</v>
      </c>
      <c r="H212" s="5" t="e">
        <f t="shared" si="3"/>
        <v>#N/A</v>
      </c>
      <c r="I212" s="6">
        <v>0.24458686524977799</v>
      </c>
    </row>
    <row r="213" spans="1:9">
      <c r="A213" s="4" t="s">
        <v>62</v>
      </c>
      <c r="B213" t="s">
        <v>73</v>
      </c>
      <c r="C213" t="s">
        <v>90</v>
      </c>
      <c r="D213" s="5" t="s">
        <v>91</v>
      </c>
      <c r="E213" s="5">
        <v>0</v>
      </c>
      <c r="F213" s="5" t="s">
        <v>45</v>
      </c>
      <c r="G213" s="5" t="s">
        <v>46</v>
      </c>
      <c r="H213" s="5" t="e">
        <f t="shared" si="3"/>
        <v>#N/A</v>
      </c>
      <c r="I213" s="6">
        <v>7.6114469750994003</v>
      </c>
    </row>
    <row r="214" spans="1:9">
      <c r="A214" s="4" t="s">
        <v>62</v>
      </c>
      <c r="B214" t="s">
        <v>73</v>
      </c>
      <c r="C214" t="s">
        <v>90</v>
      </c>
      <c r="D214" s="5" t="s">
        <v>91</v>
      </c>
      <c r="E214" s="5">
        <v>0</v>
      </c>
      <c r="F214" s="5" t="s">
        <v>47</v>
      </c>
      <c r="G214" s="5" t="s">
        <v>48</v>
      </c>
      <c r="H214" s="5" t="e">
        <f t="shared" si="3"/>
        <v>#N/A</v>
      </c>
      <c r="I214" s="6" t="s">
        <v>53</v>
      </c>
    </row>
    <row r="215" spans="1:9">
      <c r="A215" s="4" t="s">
        <v>62</v>
      </c>
      <c r="B215" t="s">
        <v>73</v>
      </c>
      <c r="C215" t="s">
        <v>90</v>
      </c>
      <c r="D215" s="5" t="s">
        <v>91</v>
      </c>
      <c r="E215" s="5">
        <v>0</v>
      </c>
      <c r="F215" s="5" t="s">
        <v>49</v>
      </c>
      <c r="G215" s="5" t="s">
        <v>50</v>
      </c>
      <c r="H215" s="5" t="e">
        <f t="shared" si="3"/>
        <v>#N/A</v>
      </c>
      <c r="I215" s="6">
        <v>10.1398129977949</v>
      </c>
    </row>
    <row r="216" spans="1:9">
      <c r="A216" s="4" t="s">
        <v>62</v>
      </c>
      <c r="B216" t="s">
        <v>73</v>
      </c>
      <c r="C216" t="s">
        <v>90</v>
      </c>
      <c r="D216" s="5" t="s">
        <v>91</v>
      </c>
      <c r="E216" s="5">
        <v>0</v>
      </c>
      <c r="F216" s="5" t="s">
        <v>51</v>
      </c>
      <c r="G216" s="5" t="s">
        <v>52</v>
      </c>
      <c r="H216" s="5" t="e">
        <f t="shared" si="3"/>
        <v>#N/A</v>
      </c>
      <c r="I216" s="6">
        <v>3.6455500000000001</v>
      </c>
    </row>
    <row r="217" spans="1:9">
      <c r="A217" s="4" t="s">
        <v>62</v>
      </c>
      <c r="B217" t="s">
        <v>73</v>
      </c>
      <c r="C217" t="s">
        <v>90</v>
      </c>
      <c r="D217" s="5" t="s">
        <v>91</v>
      </c>
      <c r="E217" s="5">
        <v>0</v>
      </c>
      <c r="F217" s="5" t="s">
        <v>54</v>
      </c>
      <c r="G217" s="5" t="s">
        <v>55</v>
      </c>
      <c r="H217" s="5" t="e">
        <f t="shared" si="3"/>
        <v>#N/A</v>
      </c>
      <c r="I217" s="6">
        <v>7.85296443463361</v>
      </c>
    </row>
    <row r="218" spans="1:9">
      <c r="A218" s="4" t="s">
        <v>62</v>
      </c>
      <c r="B218" t="s">
        <v>73</v>
      </c>
      <c r="C218" t="s">
        <v>90</v>
      </c>
      <c r="D218" s="5" t="s">
        <v>91</v>
      </c>
      <c r="E218" s="5">
        <v>0</v>
      </c>
      <c r="F218" s="5" t="s">
        <v>56</v>
      </c>
      <c r="G218" s="5" t="s">
        <v>57</v>
      </c>
      <c r="H218" s="5" t="e">
        <f t="shared" si="3"/>
        <v>#N/A</v>
      </c>
      <c r="I218" s="6">
        <v>49.7897917286313</v>
      </c>
    </row>
    <row r="219" spans="1:9">
      <c r="A219" s="4" t="s">
        <v>62</v>
      </c>
      <c r="B219" t="s">
        <v>73</v>
      </c>
      <c r="C219" t="s">
        <v>90</v>
      </c>
      <c r="D219" s="5" t="s">
        <v>91</v>
      </c>
      <c r="E219" s="5">
        <v>0</v>
      </c>
      <c r="F219" s="5" t="s">
        <v>58</v>
      </c>
      <c r="G219" s="5" t="s">
        <v>59</v>
      </c>
      <c r="H219" s="5" t="e">
        <f t="shared" si="3"/>
        <v>#N/A</v>
      </c>
      <c r="I219" s="6">
        <v>67.990606342911306</v>
      </c>
    </row>
    <row r="220" spans="1:9">
      <c r="A220" s="4" t="s">
        <v>62</v>
      </c>
      <c r="B220" t="s">
        <v>73</v>
      </c>
      <c r="C220" t="s">
        <v>92</v>
      </c>
      <c r="D220" s="5" t="s">
        <v>93</v>
      </c>
      <c r="E220" s="5">
        <v>0</v>
      </c>
      <c r="F220" s="5" t="s">
        <v>10</v>
      </c>
      <c r="G220" s="5" t="s">
        <v>11</v>
      </c>
      <c r="H220" s="5" t="str">
        <f t="shared" si="3"/>
        <v>Power</v>
      </c>
      <c r="I220" s="6">
        <v>13255.8481470637</v>
      </c>
    </row>
    <row r="221" spans="1:9">
      <c r="A221" s="4" t="s">
        <v>62</v>
      </c>
      <c r="B221" t="s">
        <v>73</v>
      </c>
      <c r="C221" t="s">
        <v>92</v>
      </c>
      <c r="D221" s="5" t="s">
        <v>93</v>
      </c>
      <c r="E221" s="5">
        <v>0</v>
      </c>
      <c r="F221" s="5" t="s">
        <v>12</v>
      </c>
      <c r="G221" s="5" t="s">
        <v>13</v>
      </c>
      <c r="H221" s="5" t="str">
        <f t="shared" si="3"/>
        <v>Industry (incl. Cement Process)</v>
      </c>
      <c r="I221" s="6">
        <v>409.89044020159702</v>
      </c>
    </row>
    <row r="222" spans="1:9">
      <c r="A222" s="4" t="s">
        <v>62</v>
      </c>
      <c r="B222" t="s">
        <v>73</v>
      </c>
      <c r="C222" t="s">
        <v>92</v>
      </c>
      <c r="D222" s="5" t="s">
        <v>93</v>
      </c>
      <c r="E222" s="5">
        <v>0</v>
      </c>
      <c r="F222" s="5" t="s">
        <v>14</v>
      </c>
      <c r="G222" s="5" t="s">
        <v>15</v>
      </c>
      <c r="H222" s="5" t="str">
        <f t="shared" si="3"/>
        <v>Industry (incl. Cement Process)</v>
      </c>
      <c r="I222" s="6">
        <v>7507.9422217112897</v>
      </c>
    </row>
    <row r="223" spans="1:9">
      <c r="A223" s="4" t="s">
        <v>62</v>
      </c>
      <c r="B223" t="s">
        <v>73</v>
      </c>
      <c r="C223" t="s">
        <v>92</v>
      </c>
      <c r="D223" s="5" t="s">
        <v>93</v>
      </c>
      <c r="E223" s="5">
        <v>0</v>
      </c>
      <c r="F223" s="5" t="s">
        <v>18</v>
      </c>
      <c r="G223" s="5" t="s">
        <v>19</v>
      </c>
      <c r="H223" s="5" t="str">
        <f t="shared" si="3"/>
        <v>Ground Transport</v>
      </c>
      <c r="I223" s="6">
        <v>1344.99618226453</v>
      </c>
    </row>
    <row r="224" spans="1:9">
      <c r="A224" s="4" t="s">
        <v>62</v>
      </c>
      <c r="B224" t="s">
        <v>73</v>
      </c>
      <c r="C224" t="s">
        <v>92</v>
      </c>
      <c r="D224" s="5" t="s">
        <v>93</v>
      </c>
      <c r="E224" s="5">
        <v>0</v>
      </c>
      <c r="F224" s="5" t="s">
        <v>22</v>
      </c>
      <c r="G224" s="5" t="s">
        <v>23</v>
      </c>
      <c r="H224" s="5" t="str">
        <f t="shared" si="3"/>
        <v>Ground Transport</v>
      </c>
      <c r="I224" s="6">
        <v>54.2664276086876</v>
      </c>
    </row>
    <row r="225" spans="1:9">
      <c r="A225" s="4" t="s">
        <v>62</v>
      </c>
      <c r="B225" t="s">
        <v>73</v>
      </c>
      <c r="C225" t="s">
        <v>92</v>
      </c>
      <c r="D225" s="5" t="s">
        <v>93</v>
      </c>
      <c r="E225" s="5">
        <v>0</v>
      </c>
      <c r="F225" s="5" t="s">
        <v>24</v>
      </c>
      <c r="G225" s="5" t="s">
        <v>25</v>
      </c>
      <c r="H225" s="5" t="str">
        <f t="shared" si="3"/>
        <v>Ground Transport</v>
      </c>
      <c r="I225" s="6" t="s">
        <v>53</v>
      </c>
    </row>
    <row r="226" spans="1:9">
      <c r="A226" s="4" t="s">
        <v>62</v>
      </c>
      <c r="B226" t="s">
        <v>73</v>
      </c>
      <c r="C226" t="s">
        <v>92</v>
      </c>
      <c r="D226" s="5" t="s">
        <v>93</v>
      </c>
      <c r="E226" s="5">
        <v>0</v>
      </c>
      <c r="F226" s="5" t="s">
        <v>26</v>
      </c>
      <c r="G226" s="5" t="s">
        <v>27</v>
      </c>
      <c r="H226" s="5" t="str">
        <f t="shared" si="3"/>
        <v>Residential</v>
      </c>
      <c r="I226" s="6">
        <v>3775.5220022117601</v>
      </c>
    </row>
    <row r="227" spans="1:9">
      <c r="A227" s="4" t="s">
        <v>62</v>
      </c>
      <c r="B227" t="s">
        <v>73</v>
      </c>
      <c r="C227" t="s">
        <v>92</v>
      </c>
      <c r="D227" s="5" t="s">
        <v>93</v>
      </c>
      <c r="E227" s="5">
        <v>0</v>
      </c>
      <c r="F227" s="5" t="s">
        <v>30</v>
      </c>
      <c r="G227" s="5" t="s">
        <v>31</v>
      </c>
      <c r="H227" s="5" t="e">
        <f t="shared" si="3"/>
        <v>#N/A</v>
      </c>
      <c r="I227" s="6" t="s">
        <v>53</v>
      </c>
    </row>
    <row r="228" spans="1:9">
      <c r="A228" s="4" t="s">
        <v>62</v>
      </c>
      <c r="B228" t="s">
        <v>73</v>
      </c>
      <c r="C228" t="s">
        <v>92</v>
      </c>
      <c r="D228" s="5" t="s">
        <v>93</v>
      </c>
      <c r="E228" s="5">
        <v>0</v>
      </c>
      <c r="F228" s="5" t="s">
        <v>30</v>
      </c>
      <c r="G228" s="5" t="s">
        <v>32</v>
      </c>
      <c r="H228" s="5" t="e">
        <f t="shared" si="3"/>
        <v>#N/A</v>
      </c>
      <c r="I228" s="6">
        <v>21.784609737762501</v>
      </c>
    </row>
    <row r="229" spans="1:9">
      <c r="A229" s="4" t="s">
        <v>62</v>
      </c>
      <c r="B229" t="s">
        <v>73</v>
      </c>
      <c r="C229" t="s">
        <v>92</v>
      </c>
      <c r="D229" s="5" t="s">
        <v>93</v>
      </c>
      <c r="E229" s="5">
        <v>0</v>
      </c>
      <c r="F229" s="5" t="s">
        <v>33</v>
      </c>
      <c r="G229" s="5" t="s">
        <v>34</v>
      </c>
      <c r="H229" s="5" t="str">
        <f t="shared" si="3"/>
        <v>Industry (incl. Cement Process)</v>
      </c>
      <c r="I229" s="6">
        <v>738.26300000000003</v>
      </c>
    </row>
    <row r="230" spans="1:9">
      <c r="A230" s="4" t="s">
        <v>62</v>
      </c>
      <c r="B230" t="s">
        <v>73</v>
      </c>
      <c r="C230" t="s">
        <v>92</v>
      </c>
      <c r="D230" s="5" t="s">
        <v>93</v>
      </c>
      <c r="E230" s="5">
        <v>0</v>
      </c>
      <c r="F230" s="5" t="s">
        <v>35</v>
      </c>
      <c r="G230" s="5" t="s">
        <v>36</v>
      </c>
      <c r="H230" s="5" t="e">
        <f t="shared" si="3"/>
        <v>#N/A</v>
      </c>
      <c r="I230" s="6">
        <v>97.5</v>
      </c>
    </row>
    <row r="231" spans="1:9">
      <c r="A231" s="4" t="s">
        <v>62</v>
      </c>
      <c r="B231" t="s">
        <v>73</v>
      </c>
      <c r="C231" t="s">
        <v>92</v>
      </c>
      <c r="D231" s="5" t="s">
        <v>93</v>
      </c>
      <c r="E231" s="5">
        <v>0</v>
      </c>
      <c r="F231" s="5" t="s">
        <v>41</v>
      </c>
      <c r="G231" s="5" t="s">
        <v>42</v>
      </c>
      <c r="H231" s="5" t="e">
        <f t="shared" si="3"/>
        <v>#N/A</v>
      </c>
      <c r="I231" s="6">
        <v>0.57149445199594795</v>
      </c>
    </row>
    <row r="232" spans="1:9">
      <c r="A232" s="4" t="s">
        <v>62</v>
      </c>
      <c r="B232" t="s">
        <v>73</v>
      </c>
      <c r="C232" t="s">
        <v>92</v>
      </c>
      <c r="D232" s="5" t="s">
        <v>93</v>
      </c>
      <c r="E232" s="5">
        <v>0</v>
      </c>
      <c r="F232" s="5" t="s">
        <v>43</v>
      </c>
      <c r="G232" s="5" t="s">
        <v>44</v>
      </c>
      <c r="H232" s="5" t="e">
        <f t="shared" si="3"/>
        <v>#N/A</v>
      </c>
      <c r="I232" s="6">
        <v>153</v>
      </c>
    </row>
    <row r="233" spans="1:9">
      <c r="A233" s="4" t="s">
        <v>62</v>
      </c>
      <c r="B233" t="s">
        <v>73</v>
      </c>
      <c r="C233" t="s">
        <v>92</v>
      </c>
      <c r="D233" s="5" t="s">
        <v>93</v>
      </c>
      <c r="E233" s="5">
        <v>0</v>
      </c>
      <c r="F233" s="5" t="s">
        <v>45</v>
      </c>
      <c r="G233" s="5" t="s">
        <v>46</v>
      </c>
      <c r="H233" s="5" t="e">
        <f t="shared" si="3"/>
        <v>#N/A</v>
      </c>
      <c r="I233" s="6">
        <v>9.1297639022994908</v>
      </c>
    </row>
    <row r="234" spans="1:9">
      <c r="A234" s="4" t="s">
        <v>62</v>
      </c>
      <c r="B234" t="s">
        <v>73</v>
      </c>
      <c r="C234" t="s">
        <v>92</v>
      </c>
      <c r="D234" s="5" t="s">
        <v>93</v>
      </c>
      <c r="E234" s="5">
        <v>0</v>
      </c>
      <c r="F234" s="5" t="s">
        <v>47</v>
      </c>
      <c r="G234" s="5" t="s">
        <v>48</v>
      </c>
      <c r="H234" s="5" t="e">
        <f t="shared" si="3"/>
        <v>#N/A</v>
      </c>
      <c r="I234" s="6">
        <v>53.121262186619099</v>
      </c>
    </row>
    <row r="235" spans="1:9">
      <c r="A235" s="4" t="s">
        <v>62</v>
      </c>
      <c r="B235" t="s">
        <v>73</v>
      </c>
      <c r="C235" t="s">
        <v>92</v>
      </c>
      <c r="D235" s="5" t="s">
        <v>93</v>
      </c>
      <c r="E235" s="5">
        <v>0</v>
      </c>
      <c r="F235" s="5" t="s">
        <v>49</v>
      </c>
      <c r="G235" s="5" t="s">
        <v>50</v>
      </c>
      <c r="H235" s="5" t="e">
        <f t="shared" si="3"/>
        <v>#N/A</v>
      </c>
      <c r="I235" s="6">
        <v>22.739761377763099</v>
      </c>
    </row>
    <row r="236" spans="1:9">
      <c r="A236" s="4" t="s">
        <v>62</v>
      </c>
      <c r="B236" t="s">
        <v>73</v>
      </c>
      <c r="C236" t="s">
        <v>92</v>
      </c>
      <c r="D236" s="5" t="s">
        <v>93</v>
      </c>
      <c r="E236" s="5">
        <v>0</v>
      </c>
      <c r="F236" s="5" t="s">
        <v>56</v>
      </c>
      <c r="G236" s="5" t="s">
        <v>57</v>
      </c>
      <c r="H236" s="5" t="e">
        <f t="shared" si="3"/>
        <v>#N/A</v>
      </c>
      <c r="I236" s="6">
        <v>81.376348003451994</v>
      </c>
    </row>
    <row r="237" spans="1:9">
      <c r="A237" s="4" t="s">
        <v>62</v>
      </c>
      <c r="B237" t="s">
        <v>73</v>
      </c>
      <c r="C237" t="s">
        <v>92</v>
      </c>
      <c r="D237" s="5" t="s">
        <v>93</v>
      </c>
      <c r="E237" s="5">
        <v>0</v>
      </c>
      <c r="F237" s="5" t="s">
        <v>58</v>
      </c>
      <c r="G237" s="5" t="s">
        <v>59</v>
      </c>
      <c r="H237" s="5" t="e">
        <f t="shared" si="3"/>
        <v>#N/A</v>
      </c>
      <c r="I237" s="6">
        <v>22.9957833696675</v>
      </c>
    </row>
    <row r="238" spans="1:9">
      <c r="A238" s="4" t="s">
        <v>62</v>
      </c>
      <c r="B238" t="s">
        <v>73</v>
      </c>
      <c r="C238" t="s">
        <v>92</v>
      </c>
      <c r="D238" s="5" t="s">
        <v>93</v>
      </c>
      <c r="E238" s="5">
        <v>0</v>
      </c>
      <c r="F238" s="5" t="s">
        <v>60</v>
      </c>
      <c r="G238" s="5" t="s">
        <v>61</v>
      </c>
      <c r="H238" s="5" t="e">
        <f t="shared" si="3"/>
        <v>#N/A</v>
      </c>
      <c r="I238" s="6">
        <v>0.48024373157156602</v>
      </c>
    </row>
    <row r="239" spans="1:9">
      <c r="A239" s="4" t="s">
        <v>62</v>
      </c>
      <c r="B239" t="s">
        <v>73</v>
      </c>
      <c r="C239" t="s">
        <v>94</v>
      </c>
      <c r="D239" s="5" t="s">
        <v>95</v>
      </c>
      <c r="E239" s="5">
        <v>0</v>
      </c>
      <c r="F239" s="5" t="s">
        <v>10</v>
      </c>
      <c r="G239" s="5" t="s">
        <v>11</v>
      </c>
      <c r="H239" s="5" t="str">
        <f t="shared" si="3"/>
        <v>Power</v>
      </c>
      <c r="I239" s="6">
        <v>251.62404891064801</v>
      </c>
    </row>
    <row r="240" spans="1:9">
      <c r="A240" s="4" t="s">
        <v>62</v>
      </c>
      <c r="B240" t="s">
        <v>73</v>
      </c>
      <c r="C240" t="s">
        <v>94</v>
      </c>
      <c r="D240" s="5" t="s">
        <v>95</v>
      </c>
      <c r="E240" s="5">
        <v>0</v>
      </c>
      <c r="F240" s="5" t="s">
        <v>14</v>
      </c>
      <c r="G240" s="5" t="s">
        <v>15</v>
      </c>
      <c r="H240" s="5" t="str">
        <f t="shared" si="3"/>
        <v>Industry (incl. Cement Process)</v>
      </c>
      <c r="I240" s="6">
        <v>21.7866507566129</v>
      </c>
    </row>
    <row r="241" spans="1:9">
      <c r="A241" s="4" t="s">
        <v>62</v>
      </c>
      <c r="B241" t="s">
        <v>73</v>
      </c>
      <c r="C241" t="s">
        <v>94</v>
      </c>
      <c r="D241" s="5" t="s">
        <v>95</v>
      </c>
      <c r="E241" s="5">
        <v>0</v>
      </c>
      <c r="F241" s="5" t="s">
        <v>16</v>
      </c>
      <c r="G241" s="5" t="s">
        <v>17</v>
      </c>
      <c r="H241" s="5" t="str">
        <f t="shared" si="3"/>
        <v>Domestic aviation</v>
      </c>
      <c r="I241" s="6">
        <v>3.67377669049971</v>
      </c>
    </row>
    <row r="242" spans="1:9">
      <c r="A242" s="4" t="s">
        <v>62</v>
      </c>
      <c r="B242" t="s">
        <v>73</v>
      </c>
      <c r="C242" t="s">
        <v>94</v>
      </c>
      <c r="D242" s="5" t="s">
        <v>95</v>
      </c>
      <c r="E242" s="5">
        <v>0</v>
      </c>
      <c r="F242" s="5" t="s">
        <v>18</v>
      </c>
      <c r="G242" s="5" t="s">
        <v>19</v>
      </c>
      <c r="H242" s="5" t="str">
        <f t="shared" si="3"/>
        <v>Ground Transport</v>
      </c>
      <c r="I242" s="6">
        <v>162.591984093961</v>
      </c>
    </row>
    <row r="243" spans="1:9">
      <c r="A243" s="4" t="s">
        <v>62</v>
      </c>
      <c r="B243" t="s">
        <v>73</v>
      </c>
      <c r="C243" t="s">
        <v>94</v>
      </c>
      <c r="D243" s="5" t="s">
        <v>95</v>
      </c>
      <c r="E243" s="5">
        <v>0</v>
      </c>
      <c r="F243" s="5" t="s">
        <v>22</v>
      </c>
      <c r="G243" s="5" t="s">
        <v>23</v>
      </c>
      <c r="H243" s="5" t="str">
        <f t="shared" si="3"/>
        <v>Ground Transport</v>
      </c>
      <c r="I243" s="6">
        <v>0.73851826156745703</v>
      </c>
    </row>
    <row r="244" spans="1:9">
      <c r="A244" s="4" t="s">
        <v>62</v>
      </c>
      <c r="B244" t="s">
        <v>73</v>
      </c>
      <c r="C244" t="s">
        <v>94</v>
      </c>
      <c r="D244" s="5" t="s">
        <v>95</v>
      </c>
      <c r="E244" s="5">
        <v>0</v>
      </c>
      <c r="F244" s="5" t="s">
        <v>24</v>
      </c>
      <c r="G244" s="5" t="s">
        <v>25</v>
      </c>
      <c r="H244" s="5" t="str">
        <f t="shared" si="3"/>
        <v>Ground Transport</v>
      </c>
      <c r="I244" s="6">
        <v>4.0804886590774796</v>
      </c>
    </row>
    <row r="245" spans="1:9">
      <c r="A245" s="4" t="s">
        <v>62</v>
      </c>
      <c r="B245" t="s">
        <v>73</v>
      </c>
      <c r="C245" t="s">
        <v>94</v>
      </c>
      <c r="D245" s="5" t="s">
        <v>95</v>
      </c>
      <c r="E245" s="5">
        <v>0</v>
      </c>
      <c r="F245" s="5" t="s">
        <v>26</v>
      </c>
      <c r="G245" s="5" t="s">
        <v>27</v>
      </c>
      <c r="H245" s="5" t="str">
        <f t="shared" si="3"/>
        <v>Residential</v>
      </c>
      <c r="I245" s="6">
        <v>60.791248810751803</v>
      </c>
    </row>
    <row r="246" spans="1:9">
      <c r="A246" s="4" t="s">
        <v>62</v>
      </c>
      <c r="B246" t="s">
        <v>73</v>
      </c>
      <c r="C246" t="s">
        <v>94</v>
      </c>
      <c r="D246" s="5" t="s">
        <v>95</v>
      </c>
      <c r="E246" s="5">
        <v>0</v>
      </c>
      <c r="F246" s="5" t="s">
        <v>30</v>
      </c>
      <c r="G246" s="5" t="s">
        <v>32</v>
      </c>
      <c r="H246" s="5" t="e">
        <f t="shared" si="3"/>
        <v>#N/A</v>
      </c>
      <c r="I246" s="6" t="s">
        <v>53</v>
      </c>
    </row>
    <row r="247" spans="1:9">
      <c r="A247" s="4" t="s">
        <v>62</v>
      </c>
      <c r="B247" t="s">
        <v>73</v>
      </c>
      <c r="C247" t="s">
        <v>94</v>
      </c>
      <c r="D247" s="5" t="s">
        <v>95</v>
      </c>
      <c r="E247" s="5">
        <v>0</v>
      </c>
      <c r="F247" s="5" t="s">
        <v>41</v>
      </c>
      <c r="G247" s="5" t="s">
        <v>42</v>
      </c>
      <c r="H247" s="5" t="e">
        <f t="shared" si="3"/>
        <v>#N/A</v>
      </c>
      <c r="I247" s="6">
        <v>3.0801095831855399E-3</v>
      </c>
    </row>
    <row r="248" spans="1:9">
      <c r="A248" s="4" t="s">
        <v>62</v>
      </c>
      <c r="B248" t="s">
        <v>73</v>
      </c>
      <c r="C248" t="s">
        <v>94</v>
      </c>
      <c r="D248" s="5" t="s">
        <v>95</v>
      </c>
      <c r="E248" s="5">
        <v>0</v>
      </c>
      <c r="F248" s="5" t="s">
        <v>47</v>
      </c>
      <c r="G248" s="5" t="s">
        <v>48</v>
      </c>
      <c r="H248" s="5" t="e">
        <f t="shared" si="3"/>
        <v>#N/A</v>
      </c>
      <c r="I248" s="6">
        <v>0.62686611824017502</v>
      </c>
    </row>
    <row r="249" spans="1:9">
      <c r="A249" s="4" t="s">
        <v>62</v>
      </c>
      <c r="B249" t="s">
        <v>73</v>
      </c>
      <c r="C249" t="s">
        <v>94</v>
      </c>
      <c r="D249" s="5" t="s">
        <v>95</v>
      </c>
      <c r="E249" s="5">
        <v>0</v>
      </c>
      <c r="F249" s="5" t="s">
        <v>49</v>
      </c>
      <c r="G249" s="5" t="s">
        <v>50</v>
      </c>
      <c r="H249" s="5" t="e">
        <f t="shared" si="3"/>
        <v>#N/A</v>
      </c>
      <c r="I249" s="6">
        <v>0.40534902354547497</v>
      </c>
    </row>
    <row r="250" spans="1:9">
      <c r="A250" s="4" t="s">
        <v>62</v>
      </c>
      <c r="B250" t="s">
        <v>73</v>
      </c>
      <c r="C250" t="s">
        <v>94</v>
      </c>
      <c r="D250" s="5" t="s">
        <v>95</v>
      </c>
      <c r="E250" s="5">
        <v>0</v>
      </c>
      <c r="F250" s="5" t="s">
        <v>56</v>
      </c>
      <c r="G250" s="5" t="s">
        <v>57</v>
      </c>
      <c r="H250" s="5" t="e">
        <f t="shared" si="3"/>
        <v>#N/A</v>
      </c>
      <c r="I250" s="6">
        <v>0.86438532600000095</v>
      </c>
    </row>
    <row r="251" spans="1:9">
      <c r="A251" s="4" t="s">
        <v>62</v>
      </c>
      <c r="B251" t="s">
        <v>73</v>
      </c>
      <c r="C251" t="s">
        <v>96</v>
      </c>
      <c r="D251" s="5" t="s">
        <v>97</v>
      </c>
      <c r="E251" s="5">
        <v>0</v>
      </c>
      <c r="F251" s="5" t="s">
        <v>10</v>
      </c>
      <c r="G251" s="5" t="s">
        <v>11</v>
      </c>
      <c r="H251" s="5" t="str">
        <f t="shared" si="3"/>
        <v>Power</v>
      </c>
      <c r="I251" s="6">
        <v>61.949777347611999</v>
      </c>
    </row>
    <row r="252" spans="1:9">
      <c r="A252" s="4" t="s">
        <v>62</v>
      </c>
      <c r="B252" t="s">
        <v>73</v>
      </c>
      <c r="C252" t="s">
        <v>96</v>
      </c>
      <c r="D252" s="5" t="s">
        <v>97</v>
      </c>
      <c r="E252" s="5">
        <v>0</v>
      </c>
      <c r="F252" s="5" t="s">
        <v>14</v>
      </c>
      <c r="G252" s="5" t="s">
        <v>15</v>
      </c>
      <c r="H252" s="5" t="str">
        <f t="shared" si="3"/>
        <v>Industry (incl. Cement Process)</v>
      </c>
      <c r="I252" s="6">
        <v>5.3639050153000403</v>
      </c>
    </row>
    <row r="253" spans="1:9">
      <c r="A253" s="4" t="s">
        <v>62</v>
      </c>
      <c r="B253" t="s">
        <v>73</v>
      </c>
      <c r="C253" t="s">
        <v>96</v>
      </c>
      <c r="D253" s="5" t="s">
        <v>97</v>
      </c>
      <c r="E253" s="5">
        <v>0</v>
      </c>
      <c r="F253" s="5" t="s">
        <v>16</v>
      </c>
      <c r="G253" s="5" t="s">
        <v>17</v>
      </c>
      <c r="H253" s="5" t="str">
        <f t="shared" si="3"/>
        <v>Domestic aviation</v>
      </c>
      <c r="I253" s="6">
        <v>0.90448415292064599</v>
      </c>
    </row>
    <row r="254" spans="1:9">
      <c r="A254" s="4" t="s">
        <v>62</v>
      </c>
      <c r="B254" t="s">
        <v>73</v>
      </c>
      <c r="C254" t="s">
        <v>96</v>
      </c>
      <c r="D254" s="5" t="s">
        <v>97</v>
      </c>
      <c r="E254" s="5">
        <v>0</v>
      </c>
      <c r="F254" s="5" t="s">
        <v>18</v>
      </c>
      <c r="G254" s="5" t="s">
        <v>19</v>
      </c>
      <c r="H254" s="5" t="str">
        <f t="shared" si="3"/>
        <v>Ground Transport</v>
      </c>
      <c r="I254" s="6">
        <v>40.030291520345799</v>
      </c>
    </row>
    <row r="255" spans="1:9">
      <c r="A255" s="4" t="s">
        <v>62</v>
      </c>
      <c r="B255" t="s">
        <v>73</v>
      </c>
      <c r="C255" t="s">
        <v>96</v>
      </c>
      <c r="D255" s="5" t="s">
        <v>97</v>
      </c>
      <c r="E255" s="5">
        <v>0</v>
      </c>
      <c r="F255" s="5" t="s">
        <v>22</v>
      </c>
      <c r="G255" s="5" t="s">
        <v>23</v>
      </c>
      <c r="H255" s="5" t="str">
        <f t="shared" si="3"/>
        <v>Ground Transport</v>
      </c>
      <c r="I255" s="6">
        <v>0.18182433676547999</v>
      </c>
    </row>
    <row r="256" spans="1:9">
      <c r="A256" s="4" t="s">
        <v>62</v>
      </c>
      <c r="B256" t="s">
        <v>73</v>
      </c>
      <c r="C256" t="s">
        <v>96</v>
      </c>
      <c r="D256" s="5" t="s">
        <v>97</v>
      </c>
      <c r="E256" s="5">
        <v>0</v>
      </c>
      <c r="F256" s="5" t="s">
        <v>24</v>
      </c>
      <c r="G256" s="5" t="s">
        <v>25</v>
      </c>
      <c r="H256" s="5" t="str">
        <f t="shared" si="3"/>
        <v>Ground Transport</v>
      </c>
      <c r="I256" s="6">
        <v>1.0046158018415601</v>
      </c>
    </row>
    <row r="257" spans="1:9">
      <c r="A257" s="4" t="s">
        <v>62</v>
      </c>
      <c r="B257" t="s">
        <v>73</v>
      </c>
      <c r="C257" t="s">
        <v>96</v>
      </c>
      <c r="D257" s="5" t="s">
        <v>97</v>
      </c>
      <c r="E257" s="5">
        <v>0</v>
      </c>
      <c r="F257" s="5" t="s">
        <v>26</v>
      </c>
      <c r="G257" s="5" t="s">
        <v>27</v>
      </c>
      <c r="H257" s="5" t="str">
        <f t="shared" si="3"/>
        <v>Residential</v>
      </c>
      <c r="I257" s="6">
        <v>14.966848912914299</v>
      </c>
    </row>
    <row r="258" spans="1:9">
      <c r="A258" s="4" t="s">
        <v>62</v>
      </c>
      <c r="B258" t="s">
        <v>73</v>
      </c>
      <c r="C258" t="s">
        <v>96</v>
      </c>
      <c r="D258" s="5" t="s">
        <v>97</v>
      </c>
      <c r="E258" s="5">
        <v>0</v>
      </c>
      <c r="F258" s="5" t="s">
        <v>30</v>
      </c>
      <c r="G258" s="5" t="s">
        <v>32</v>
      </c>
      <c r="H258" s="5" t="e">
        <f t="shared" ref="H258:H321" si="4">VLOOKUP(G258,$M$2:$N$11,2,FALSE)</f>
        <v>#N/A</v>
      </c>
      <c r="I258" s="6" t="s">
        <v>53</v>
      </c>
    </row>
    <row r="259" spans="1:9">
      <c r="A259" s="4" t="s">
        <v>62</v>
      </c>
      <c r="B259" t="s">
        <v>73</v>
      </c>
      <c r="C259" t="s">
        <v>96</v>
      </c>
      <c r="D259" s="5" t="s">
        <v>97</v>
      </c>
      <c r="E259" s="5">
        <v>0</v>
      </c>
      <c r="F259" s="5" t="s">
        <v>41</v>
      </c>
      <c r="G259" s="5" t="s">
        <v>42</v>
      </c>
      <c r="H259" s="5" t="e">
        <f t="shared" si="4"/>
        <v>#N/A</v>
      </c>
      <c r="I259" s="6">
        <v>3.6492570155603598E-3</v>
      </c>
    </row>
    <row r="260" spans="1:9">
      <c r="A260" s="4" t="s">
        <v>62</v>
      </c>
      <c r="B260" t="s">
        <v>73</v>
      </c>
      <c r="C260" t="s">
        <v>96</v>
      </c>
      <c r="D260" s="5" t="s">
        <v>97</v>
      </c>
      <c r="E260" s="5">
        <v>0</v>
      </c>
      <c r="F260" s="5" t="s">
        <v>47</v>
      </c>
      <c r="G260" s="5" t="s">
        <v>48</v>
      </c>
      <c r="H260" s="5" t="e">
        <f t="shared" si="4"/>
        <v>#N/A</v>
      </c>
      <c r="I260" s="6">
        <v>0.153215486138118</v>
      </c>
    </row>
    <row r="261" spans="1:9">
      <c r="A261" s="4" t="s">
        <v>62</v>
      </c>
      <c r="B261" t="s">
        <v>73</v>
      </c>
      <c r="C261" t="s">
        <v>96</v>
      </c>
      <c r="D261" s="5" t="s">
        <v>97</v>
      </c>
      <c r="E261" s="5">
        <v>0</v>
      </c>
      <c r="F261" s="5" t="s">
        <v>49</v>
      </c>
      <c r="G261" s="5" t="s">
        <v>50</v>
      </c>
      <c r="H261" s="5" t="e">
        <f t="shared" si="4"/>
        <v>#N/A</v>
      </c>
      <c r="I261" s="6">
        <v>0.19032702871967999</v>
      </c>
    </row>
    <row r="262" spans="1:9">
      <c r="A262" s="4" t="s">
        <v>62</v>
      </c>
      <c r="B262" t="s">
        <v>73</v>
      </c>
      <c r="C262" t="s">
        <v>96</v>
      </c>
      <c r="D262" s="5" t="s">
        <v>97</v>
      </c>
      <c r="E262" s="5">
        <v>0</v>
      </c>
      <c r="F262" s="5" t="s">
        <v>51</v>
      </c>
      <c r="G262" s="5" t="s">
        <v>52</v>
      </c>
      <c r="H262" s="5" t="e">
        <f t="shared" si="4"/>
        <v>#N/A</v>
      </c>
      <c r="I262" s="6">
        <v>1.12761</v>
      </c>
    </row>
    <row r="263" spans="1:9">
      <c r="A263" s="4" t="s">
        <v>62</v>
      </c>
      <c r="B263" t="s">
        <v>73</v>
      </c>
      <c r="C263" t="s">
        <v>96</v>
      </c>
      <c r="D263" s="5" t="s">
        <v>97</v>
      </c>
      <c r="E263" s="5">
        <v>0</v>
      </c>
      <c r="F263" s="5" t="s">
        <v>54</v>
      </c>
      <c r="G263" s="5" t="s">
        <v>55</v>
      </c>
      <c r="H263" s="5" t="e">
        <f t="shared" si="4"/>
        <v>#N/A</v>
      </c>
      <c r="I263" s="6">
        <v>2.4441999999999999</v>
      </c>
    </row>
    <row r="264" spans="1:9">
      <c r="A264" s="4" t="s">
        <v>62</v>
      </c>
      <c r="B264" t="s">
        <v>73</v>
      </c>
      <c r="C264" t="s">
        <v>96</v>
      </c>
      <c r="D264" s="5" t="s">
        <v>97</v>
      </c>
      <c r="E264" s="5">
        <v>0</v>
      </c>
      <c r="F264" s="5" t="s">
        <v>56</v>
      </c>
      <c r="G264" s="5" t="s">
        <v>57</v>
      </c>
      <c r="H264" s="5" t="e">
        <f t="shared" si="4"/>
        <v>#N/A</v>
      </c>
      <c r="I264" s="6">
        <v>0.63483088000001697</v>
      </c>
    </row>
    <row r="265" spans="1:9">
      <c r="A265" s="4" t="s">
        <v>62</v>
      </c>
      <c r="B265" t="s">
        <v>73</v>
      </c>
      <c r="C265" t="s">
        <v>96</v>
      </c>
      <c r="D265" s="5" t="s">
        <v>97</v>
      </c>
      <c r="E265" s="5">
        <v>0</v>
      </c>
      <c r="F265" s="5" t="s">
        <v>58</v>
      </c>
      <c r="G265" s="5" t="s">
        <v>59</v>
      </c>
      <c r="H265" s="5" t="e">
        <f t="shared" si="4"/>
        <v>#N/A</v>
      </c>
      <c r="I265" s="6" t="s">
        <v>53</v>
      </c>
    </row>
    <row r="266" spans="1:9">
      <c r="A266" s="4" t="s">
        <v>62</v>
      </c>
      <c r="B266" t="s">
        <v>73</v>
      </c>
      <c r="C266" t="s">
        <v>98</v>
      </c>
      <c r="D266" s="5" t="s">
        <v>99</v>
      </c>
      <c r="E266" s="5">
        <v>0</v>
      </c>
      <c r="F266" s="5" t="s">
        <v>10</v>
      </c>
      <c r="G266" s="5" t="s">
        <v>11</v>
      </c>
      <c r="H266" s="5" t="str">
        <f t="shared" si="4"/>
        <v>Power</v>
      </c>
      <c r="I266" s="6">
        <v>11616.3472490532</v>
      </c>
    </row>
    <row r="267" spans="1:9">
      <c r="A267" s="4" t="s">
        <v>62</v>
      </c>
      <c r="B267" t="s">
        <v>73</v>
      </c>
      <c r="C267" t="s">
        <v>98</v>
      </c>
      <c r="D267" s="5" t="s">
        <v>99</v>
      </c>
      <c r="E267" s="5">
        <v>0</v>
      </c>
      <c r="F267" s="5" t="s">
        <v>12</v>
      </c>
      <c r="G267" s="5" t="s">
        <v>13</v>
      </c>
      <c r="H267" s="5" t="str">
        <f t="shared" si="4"/>
        <v>Industry (incl. Cement Process)</v>
      </c>
      <c r="I267" s="6">
        <v>92.472406925097303</v>
      </c>
    </row>
    <row r="268" spans="1:9">
      <c r="A268" s="4" t="s">
        <v>62</v>
      </c>
      <c r="B268" t="s">
        <v>73</v>
      </c>
      <c r="C268" t="s">
        <v>98</v>
      </c>
      <c r="D268" s="5" t="s">
        <v>99</v>
      </c>
      <c r="E268" s="5">
        <v>0</v>
      </c>
      <c r="F268" s="5" t="s">
        <v>14</v>
      </c>
      <c r="G268" s="5" t="s">
        <v>15</v>
      </c>
      <c r="H268" s="5" t="str">
        <f t="shared" si="4"/>
        <v>Industry (incl. Cement Process)</v>
      </c>
      <c r="I268" s="6">
        <v>3270.0942728423502</v>
      </c>
    </row>
    <row r="269" spans="1:9">
      <c r="A269" s="4" t="s">
        <v>62</v>
      </c>
      <c r="B269" t="s">
        <v>73</v>
      </c>
      <c r="C269" t="s">
        <v>98</v>
      </c>
      <c r="D269" s="5" t="s">
        <v>99</v>
      </c>
      <c r="E269" s="5">
        <v>0</v>
      </c>
      <c r="F269" s="5" t="s">
        <v>18</v>
      </c>
      <c r="G269" s="5" t="s">
        <v>19</v>
      </c>
      <c r="H269" s="5" t="str">
        <f t="shared" si="4"/>
        <v>Ground Transport</v>
      </c>
      <c r="I269" s="6">
        <v>4409.79363819628</v>
      </c>
    </row>
    <row r="270" spans="1:9">
      <c r="A270" s="4" t="s">
        <v>62</v>
      </c>
      <c r="B270" t="s">
        <v>73</v>
      </c>
      <c r="C270" t="s">
        <v>98</v>
      </c>
      <c r="D270" s="5" t="s">
        <v>99</v>
      </c>
      <c r="E270" s="5">
        <v>0</v>
      </c>
      <c r="F270" s="5" t="s">
        <v>24</v>
      </c>
      <c r="G270" s="5" t="s">
        <v>25</v>
      </c>
      <c r="H270" s="5" t="str">
        <f t="shared" si="4"/>
        <v>Ground Transport</v>
      </c>
      <c r="I270" s="6">
        <v>1340.70801856497</v>
      </c>
    </row>
    <row r="271" spans="1:9">
      <c r="A271" s="4" t="s">
        <v>62</v>
      </c>
      <c r="B271" t="s">
        <v>73</v>
      </c>
      <c r="C271" t="s">
        <v>98</v>
      </c>
      <c r="D271" s="5" t="s">
        <v>99</v>
      </c>
      <c r="E271" s="5">
        <v>0</v>
      </c>
      <c r="F271" s="5" t="s">
        <v>26</v>
      </c>
      <c r="G271" s="5" t="s">
        <v>27</v>
      </c>
      <c r="H271" s="5" t="str">
        <f t="shared" si="4"/>
        <v>Residential</v>
      </c>
      <c r="I271" s="6">
        <v>1643.8915116711501</v>
      </c>
    </row>
    <row r="272" spans="1:9">
      <c r="A272" s="4" t="s">
        <v>62</v>
      </c>
      <c r="B272" t="s">
        <v>73</v>
      </c>
      <c r="C272" t="s">
        <v>98</v>
      </c>
      <c r="D272" s="5" t="s">
        <v>99</v>
      </c>
      <c r="E272" s="5">
        <v>0</v>
      </c>
      <c r="F272" s="5" t="s">
        <v>30</v>
      </c>
      <c r="G272" s="5" t="s">
        <v>32</v>
      </c>
      <c r="H272" s="5" t="e">
        <f t="shared" si="4"/>
        <v>#N/A</v>
      </c>
      <c r="I272" s="6" t="s">
        <v>53</v>
      </c>
    </row>
    <row r="273" spans="1:9">
      <c r="A273" s="4" t="s">
        <v>62</v>
      </c>
      <c r="B273" t="s">
        <v>73</v>
      </c>
      <c r="C273" t="s">
        <v>98</v>
      </c>
      <c r="D273" s="5" t="s">
        <v>99</v>
      </c>
      <c r="E273" s="5">
        <v>0</v>
      </c>
      <c r="F273" s="5" t="s">
        <v>33</v>
      </c>
      <c r="G273" s="5" t="s">
        <v>34</v>
      </c>
      <c r="H273" s="5" t="str">
        <f t="shared" si="4"/>
        <v>Industry (incl. Cement Process)</v>
      </c>
      <c r="I273" s="6">
        <v>2556.69</v>
      </c>
    </row>
    <row r="274" spans="1:9">
      <c r="A274" s="4" t="s">
        <v>62</v>
      </c>
      <c r="B274" t="s">
        <v>73</v>
      </c>
      <c r="C274" t="s">
        <v>98</v>
      </c>
      <c r="D274" s="5" t="s">
        <v>99</v>
      </c>
      <c r="E274" s="5">
        <v>0</v>
      </c>
      <c r="F274" s="5" t="s">
        <v>35</v>
      </c>
      <c r="G274" s="5" t="s">
        <v>36</v>
      </c>
      <c r="H274" s="5" t="e">
        <f t="shared" si="4"/>
        <v>#N/A</v>
      </c>
      <c r="I274" s="6" t="s">
        <v>53</v>
      </c>
    </row>
    <row r="275" spans="1:9">
      <c r="A275" s="4" t="s">
        <v>62</v>
      </c>
      <c r="B275" t="s">
        <v>73</v>
      </c>
      <c r="C275" t="s">
        <v>98</v>
      </c>
      <c r="D275" s="5" t="s">
        <v>99</v>
      </c>
      <c r="E275" s="5">
        <v>0</v>
      </c>
      <c r="F275" s="5" t="s">
        <v>41</v>
      </c>
      <c r="G275" s="5" t="s">
        <v>42</v>
      </c>
      <c r="H275" s="5" t="e">
        <f t="shared" si="4"/>
        <v>#N/A</v>
      </c>
      <c r="I275" s="6">
        <v>0.53623298800631203</v>
      </c>
    </row>
    <row r="276" spans="1:9">
      <c r="A276" s="4" t="s">
        <v>62</v>
      </c>
      <c r="B276" t="s">
        <v>73</v>
      </c>
      <c r="C276" t="s">
        <v>98</v>
      </c>
      <c r="D276" s="5" t="s">
        <v>99</v>
      </c>
      <c r="E276" s="5">
        <v>0</v>
      </c>
      <c r="F276" s="5" t="s">
        <v>45</v>
      </c>
      <c r="G276" s="5" t="s">
        <v>46</v>
      </c>
      <c r="H276" s="5" t="e">
        <f t="shared" si="4"/>
        <v>#N/A</v>
      </c>
      <c r="I276" s="6" t="s">
        <v>53</v>
      </c>
    </row>
    <row r="277" spans="1:9">
      <c r="A277" s="4" t="s">
        <v>62</v>
      </c>
      <c r="B277" t="s">
        <v>73</v>
      </c>
      <c r="C277" t="s">
        <v>98</v>
      </c>
      <c r="D277" s="5" t="s">
        <v>99</v>
      </c>
      <c r="E277" s="5">
        <v>0</v>
      </c>
      <c r="F277" s="5" t="s">
        <v>47</v>
      </c>
      <c r="G277" s="5" t="s">
        <v>48</v>
      </c>
      <c r="H277" s="5" t="e">
        <f t="shared" si="4"/>
        <v>#N/A</v>
      </c>
      <c r="I277" s="6" t="s">
        <v>53</v>
      </c>
    </row>
    <row r="278" spans="1:9">
      <c r="A278" s="4" t="s">
        <v>62</v>
      </c>
      <c r="B278" t="s">
        <v>73</v>
      </c>
      <c r="C278" t="s">
        <v>98</v>
      </c>
      <c r="D278" s="5" t="s">
        <v>99</v>
      </c>
      <c r="E278" s="5">
        <v>0</v>
      </c>
      <c r="F278" s="5" t="s">
        <v>49</v>
      </c>
      <c r="G278" s="5" t="s">
        <v>50</v>
      </c>
      <c r="H278" s="5" t="e">
        <f t="shared" si="4"/>
        <v>#N/A</v>
      </c>
      <c r="I278" s="6">
        <v>6.0644587069983604</v>
      </c>
    </row>
    <row r="279" spans="1:9">
      <c r="A279" s="4" t="s">
        <v>62</v>
      </c>
      <c r="B279" t="s">
        <v>73</v>
      </c>
      <c r="C279" t="s">
        <v>98</v>
      </c>
      <c r="D279" s="5" t="s">
        <v>99</v>
      </c>
      <c r="E279" s="5">
        <v>0</v>
      </c>
      <c r="F279" s="5" t="s">
        <v>51</v>
      </c>
      <c r="G279" s="5" t="s">
        <v>52</v>
      </c>
      <c r="H279" s="5" t="e">
        <f t="shared" si="4"/>
        <v>#N/A</v>
      </c>
      <c r="I279" s="6" t="s">
        <v>53</v>
      </c>
    </row>
    <row r="280" spans="1:9">
      <c r="A280" s="4" t="s">
        <v>62</v>
      </c>
      <c r="B280" t="s">
        <v>73</v>
      </c>
      <c r="C280" t="s">
        <v>98</v>
      </c>
      <c r="D280" s="5" t="s">
        <v>99</v>
      </c>
      <c r="E280" s="5">
        <v>0</v>
      </c>
      <c r="F280" s="5" t="s">
        <v>54</v>
      </c>
      <c r="G280" s="5" t="s">
        <v>55</v>
      </c>
      <c r="H280" s="5" t="e">
        <f t="shared" si="4"/>
        <v>#N/A</v>
      </c>
      <c r="I280" s="6">
        <v>7.8993446399999998</v>
      </c>
    </row>
    <row r="281" spans="1:9">
      <c r="A281" s="4" t="s">
        <v>62</v>
      </c>
      <c r="B281" t="s">
        <v>73</v>
      </c>
      <c r="C281" t="s">
        <v>98</v>
      </c>
      <c r="D281" s="5" t="s">
        <v>99</v>
      </c>
      <c r="E281" s="5">
        <v>0</v>
      </c>
      <c r="F281" s="5" t="s">
        <v>56</v>
      </c>
      <c r="G281" s="5" t="s">
        <v>57</v>
      </c>
      <c r="H281" s="5" t="e">
        <f t="shared" si="4"/>
        <v>#N/A</v>
      </c>
      <c r="I281" s="6">
        <v>24.185184564660702</v>
      </c>
    </row>
    <row r="282" spans="1:9">
      <c r="A282" s="4" t="s">
        <v>62</v>
      </c>
      <c r="B282" t="s">
        <v>73</v>
      </c>
      <c r="C282" t="s">
        <v>98</v>
      </c>
      <c r="D282" s="5" t="s">
        <v>99</v>
      </c>
      <c r="E282" s="5">
        <v>0</v>
      </c>
      <c r="F282" s="5" t="s">
        <v>58</v>
      </c>
      <c r="G282" s="5" t="s">
        <v>59</v>
      </c>
      <c r="H282" s="5" t="e">
        <f t="shared" si="4"/>
        <v>#N/A</v>
      </c>
      <c r="I282" s="6">
        <v>207.871080595309</v>
      </c>
    </row>
    <row r="283" spans="1:9">
      <c r="A283" s="4" t="s">
        <v>62</v>
      </c>
      <c r="B283" t="s">
        <v>73</v>
      </c>
      <c r="C283" t="s">
        <v>98</v>
      </c>
      <c r="D283" s="5" t="s">
        <v>99</v>
      </c>
      <c r="E283" s="5">
        <v>0</v>
      </c>
      <c r="F283" s="5" t="s">
        <v>60</v>
      </c>
      <c r="G283" s="5" t="s">
        <v>61</v>
      </c>
      <c r="H283" s="5" t="e">
        <f t="shared" si="4"/>
        <v>#N/A</v>
      </c>
      <c r="I283" s="6">
        <v>0.44280260408463901</v>
      </c>
    </row>
    <row r="284" spans="1:9">
      <c r="A284" s="4" t="s">
        <v>62</v>
      </c>
      <c r="B284" t="s">
        <v>73</v>
      </c>
      <c r="C284" t="s">
        <v>100</v>
      </c>
      <c r="D284" s="5" t="s">
        <v>101</v>
      </c>
      <c r="E284" s="5">
        <v>0</v>
      </c>
      <c r="F284" s="5" t="s">
        <v>10</v>
      </c>
      <c r="G284" s="5" t="s">
        <v>11</v>
      </c>
      <c r="H284" s="5" t="str">
        <f t="shared" si="4"/>
        <v>Power</v>
      </c>
      <c r="I284" s="6">
        <v>1089.64444785607</v>
      </c>
    </row>
    <row r="285" spans="1:9">
      <c r="A285" s="4" t="s">
        <v>62</v>
      </c>
      <c r="B285" t="s">
        <v>73</v>
      </c>
      <c r="C285" t="s">
        <v>100</v>
      </c>
      <c r="D285" s="5" t="s">
        <v>101</v>
      </c>
      <c r="E285" s="5">
        <v>0</v>
      </c>
      <c r="F285" s="5" t="s">
        <v>14</v>
      </c>
      <c r="G285" s="5" t="s">
        <v>15</v>
      </c>
      <c r="H285" s="5" t="str">
        <f t="shared" si="4"/>
        <v>Industry (incl. Cement Process)</v>
      </c>
      <c r="I285" s="6">
        <v>94.346420564739006</v>
      </c>
    </row>
    <row r="286" spans="1:9">
      <c r="A286" s="4" t="s">
        <v>62</v>
      </c>
      <c r="B286" t="s">
        <v>73</v>
      </c>
      <c r="C286" t="s">
        <v>100</v>
      </c>
      <c r="D286" s="5" t="s">
        <v>101</v>
      </c>
      <c r="E286" s="5">
        <v>0</v>
      </c>
      <c r="F286" s="5" t="s">
        <v>16</v>
      </c>
      <c r="G286" s="5" t="s">
        <v>17</v>
      </c>
      <c r="H286" s="5" t="str">
        <f t="shared" si="4"/>
        <v>Domestic aviation</v>
      </c>
      <c r="I286" s="6">
        <v>15.9090944845031</v>
      </c>
    </row>
    <row r="287" spans="1:9">
      <c r="A287" s="4" t="s">
        <v>62</v>
      </c>
      <c r="B287" t="s">
        <v>73</v>
      </c>
      <c r="C287" t="s">
        <v>100</v>
      </c>
      <c r="D287" s="5" t="s">
        <v>101</v>
      </c>
      <c r="E287" s="5">
        <v>0</v>
      </c>
      <c r="F287" s="5" t="s">
        <v>18</v>
      </c>
      <c r="G287" s="5" t="s">
        <v>19</v>
      </c>
      <c r="H287" s="5" t="str">
        <f t="shared" si="4"/>
        <v>Ground Transport</v>
      </c>
      <c r="I287" s="6">
        <v>704.09797424011094</v>
      </c>
    </row>
    <row r="288" spans="1:9">
      <c r="A288" s="4" t="s">
        <v>62</v>
      </c>
      <c r="B288" t="s">
        <v>73</v>
      </c>
      <c r="C288" t="s">
        <v>100</v>
      </c>
      <c r="D288" s="5" t="s">
        <v>101</v>
      </c>
      <c r="E288" s="5">
        <v>0</v>
      </c>
      <c r="F288" s="5" t="s">
        <v>22</v>
      </c>
      <c r="G288" s="5" t="s">
        <v>23</v>
      </c>
      <c r="H288" s="5" t="str">
        <f t="shared" si="4"/>
        <v>Ground Transport</v>
      </c>
      <c r="I288" s="6">
        <v>3.1981181312934801</v>
      </c>
    </row>
    <row r="289" spans="1:9">
      <c r="A289" s="4" t="s">
        <v>62</v>
      </c>
      <c r="B289" t="s">
        <v>73</v>
      </c>
      <c r="C289" t="s">
        <v>100</v>
      </c>
      <c r="D289" s="5" t="s">
        <v>101</v>
      </c>
      <c r="E289" s="5">
        <v>0</v>
      </c>
      <c r="F289" s="5" t="s">
        <v>24</v>
      </c>
      <c r="G289" s="5" t="s">
        <v>25</v>
      </c>
      <c r="H289" s="5" t="str">
        <f t="shared" si="4"/>
        <v>Ground Transport</v>
      </c>
      <c r="I289" s="6">
        <v>17.6703746657791</v>
      </c>
    </row>
    <row r="290" spans="1:9">
      <c r="A290" s="4" t="s">
        <v>62</v>
      </c>
      <c r="B290" t="s">
        <v>73</v>
      </c>
      <c r="C290" t="s">
        <v>100</v>
      </c>
      <c r="D290" s="5" t="s">
        <v>101</v>
      </c>
      <c r="E290" s="5">
        <v>0</v>
      </c>
      <c r="F290" s="5" t="s">
        <v>26</v>
      </c>
      <c r="G290" s="5" t="s">
        <v>27</v>
      </c>
      <c r="H290" s="5" t="str">
        <f t="shared" si="4"/>
        <v>Residential</v>
      </c>
      <c r="I290" s="6">
        <v>263.25388280865798</v>
      </c>
    </row>
    <row r="291" spans="1:9">
      <c r="A291" s="4" t="s">
        <v>62</v>
      </c>
      <c r="B291" t="s">
        <v>73</v>
      </c>
      <c r="C291" t="s">
        <v>100</v>
      </c>
      <c r="D291" s="5" t="s">
        <v>101</v>
      </c>
      <c r="E291" s="5">
        <v>0</v>
      </c>
      <c r="F291" s="5" t="s">
        <v>30</v>
      </c>
      <c r="G291" s="5" t="s">
        <v>32</v>
      </c>
      <c r="H291" s="5" t="e">
        <f t="shared" si="4"/>
        <v>#N/A</v>
      </c>
      <c r="I291" s="6" t="s">
        <v>53</v>
      </c>
    </row>
    <row r="292" spans="1:9">
      <c r="A292" s="4" t="s">
        <v>62</v>
      </c>
      <c r="B292" t="s">
        <v>73</v>
      </c>
      <c r="C292" t="s">
        <v>100</v>
      </c>
      <c r="D292" s="5" t="s">
        <v>101</v>
      </c>
      <c r="E292" s="5">
        <v>0</v>
      </c>
      <c r="F292" s="5" t="s">
        <v>33</v>
      </c>
      <c r="G292" s="5" t="s">
        <v>34</v>
      </c>
      <c r="H292" s="5" t="str">
        <f t="shared" si="4"/>
        <v>Industry (incl. Cement Process)</v>
      </c>
      <c r="I292" s="6">
        <v>148.143</v>
      </c>
    </row>
    <row r="293" spans="1:9">
      <c r="A293" s="4" t="s">
        <v>62</v>
      </c>
      <c r="B293" t="s">
        <v>73</v>
      </c>
      <c r="C293" t="s">
        <v>100</v>
      </c>
      <c r="D293" s="5" t="s">
        <v>101</v>
      </c>
      <c r="E293" s="5">
        <v>0</v>
      </c>
      <c r="F293" s="5" t="s">
        <v>35</v>
      </c>
      <c r="G293" s="5" t="s">
        <v>36</v>
      </c>
      <c r="H293" s="5" t="e">
        <f t="shared" si="4"/>
        <v>#N/A</v>
      </c>
      <c r="I293" s="6">
        <v>7.5</v>
      </c>
    </row>
    <row r="294" spans="1:9">
      <c r="A294" s="4" t="s">
        <v>62</v>
      </c>
      <c r="B294" t="s">
        <v>73</v>
      </c>
      <c r="C294" t="s">
        <v>100</v>
      </c>
      <c r="D294" s="5" t="s">
        <v>101</v>
      </c>
      <c r="E294" s="5">
        <v>0</v>
      </c>
      <c r="F294" s="5" t="s">
        <v>41</v>
      </c>
      <c r="G294" s="5" t="s">
        <v>42</v>
      </c>
      <c r="H294" s="5" t="e">
        <f t="shared" si="4"/>
        <v>#N/A</v>
      </c>
      <c r="I294" s="6">
        <v>2.3580116815841899E-2</v>
      </c>
    </row>
    <row r="295" spans="1:9">
      <c r="A295" s="4" t="s">
        <v>62</v>
      </c>
      <c r="B295" t="s">
        <v>73</v>
      </c>
      <c r="C295" t="s">
        <v>100</v>
      </c>
      <c r="D295" s="5" t="s">
        <v>101</v>
      </c>
      <c r="E295" s="5">
        <v>0</v>
      </c>
      <c r="F295" s="5" t="s">
        <v>47</v>
      </c>
      <c r="G295" s="5" t="s">
        <v>48</v>
      </c>
      <c r="H295" s="5" t="e">
        <f t="shared" si="4"/>
        <v>#N/A</v>
      </c>
      <c r="I295" s="6">
        <v>2.8897621700549698</v>
      </c>
    </row>
    <row r="296" spans="1:9">
      <c r="A296" s="4" t="s">
        <v>62</v>
      </c>
      <c r="B296" t="s">
        <v>73</v>
      </c>
      <c r="C296" t="s">
        <v>100</v>
      </c>
      <c r="D296" s="5" t="s">
        <v>101</v>
      </c>
      <c r="E296" s="5">
        <v>0</v>
      </c>
      <c r="F296" s="5" t="s">
        <v>49</v>
      </c>
      <c r="G296" s="5" t="s">
        <v>50</v>
      </c>
      <c r="H296" s="5" t="e">
        <f t="shared" si="4"/>
        <v>#N/A</v>
      </c>
      <c r="I296" s="6">
        <v>0.84808440867165702</v>
      </c>
    </row>
    <row r="297" spans="1:9">
      <c r="A297" s="4" t="s">
        <v>62</v>
      </c>
      <c r="B297" t="s">
        <v>73</v>
      </c>
      <c r="C297" t="s">
        <v>100</v>
      </c>
      <c r="D297" s="5" t="s">
        <v>101</v>
      </c>
      <c r="E297" s="5">
        <v>0</v>
      </c>
      <c r="F297" s="5" t="s">
        <v>56</v>
      </c>
      <c r="G297" s="5" t="s">
        <v>57</v>
      </c>
      <c r="H297" s="5" t="e">
        <f t="shared" si="4"/>
        <v>#N/A</v>
      </c>
      <c r="I297" s="6">
        <v>2.4139632600021699</v>
      </c>
    </row>
    <row r="298" spans="1:9">
      <c r="A298" s="4" t="s">
        <v>62</v>
      </c>
      <c r="B298" t="s">
        <v>73</v>
      </c>
      <c r="C298" t="s">
        <v>100</v>
      </c>
      <c r="D298" s="5" t="s">
        <v>101</v>
      </c>
      <c r="E298" s="5">
        <v>0</v>
      </c>
      <c r="F298" s="5" t="s">
        <v>58</v>
      </c>
      <c r="G298" s="5" t="s">
        <v>59</v>
      </c>
      <c r="H298" s="5" t="e">
        <f t="shared" si="4"/>
        <v>#N/A</v>
      </c>
      <c r="I298" s="6" t="s">
        <v>53</v>
      </c>
    </row>
    <row r="299" spans="1:9">
      <c r="A299" s="4" t="s">
        <v>62</v>
      </c>
      <c r="B299" t="s">
        <v>73</v>
      </c>
      <c r="C299" t="s">
        <v>102</v>
      </c>
      <c r="D299" s="5" t="s">
        <v>103</v>
      </c>
      <c r="E299" s="5">
        <v>0</v>
      </c>
      <c r="F299" s="5" t="s">
        <v>10</v>
      </c>
      <c r="G299" s="5" t="s">
        <v>11</v>
      </c>
      <c r="H299" s="5" t="str">
        <f t="shared" si="4"/>
        <v>Power</v>
      </c>
      <c r="I299" s="6">
        <v>142.74459020667101</v>
      </c>
    </row>
    <row r="300" spans="1:9">
      <c r="A300" s="4" t="s">
        <v>62</v>
      </c>
      <c r="B300" t="s">
        <v>73</v>
      </c>
      <c r="C300" t="s">
        <v>102</v>
      </c>
      <c r="D300" s="5" t="s">
        <v>103</v>
      </c>
      <c r="E300" s="5">
        <v>0</v>
      </c>
      <c r="F300" s="5" t="s">
        <v>14</v>
      </c>
      <c r="G300" s="5" t="s">
        <v>15</v>
      </c>
      <c r="H300" s="5" t="str">
        <f t="shared" si="4"/>
        <v>Industry (incl. Cement Process)</v>
      </c>
      <c r="I300" s="6">
        <v>12.359487277587199</v>
      </c>
    </row>
    <row r="301" spans="1:9">
      <c r="A301" s="4" t="s">
        <v>62</v>
      </c>
      <c r="B301" t="s">
        <v>73</v>
      </c>
      <c r="C301" t="s">
        <v>102</v>
      </c>
      <c r="D301" s="5" t="s">
        <v>103</v>
      </c>
      <c r="E301" s="5">
        <v>0</v>
      </c>
      <c r="F301" s="5" t="s">
        <v>16</v>
      </c>
      <c r="G301" s="5" t="s">
        <v>17</v>
      </c>
      <c r="H301" s="5" t="str">
        <f t="shared" si="4"/>
        <v>Domestic aviation</v>
      </c>
      <c r="I301" s="6">
        <v>2.0841111652168101</v>
      </c>
    </row>
    <row r="302" spans="1:9">
      <c r="A302" s="4" t="s">
        <v>62</v>
      </c>
      <c r="B302" t="s">
        <v>73</v>
      </c>
      <c r="C302" t="s">
        <v>102</v>
      </c>
      <c r="D302" s="5" t="s">
        <v>103</v>
      </c>
      <c r="E302" s="5">
        <v>0</v>
      </c>
      <c r="F302" s="5" t="s">
        <v>18</v>
      </c>
      <c r="G302" s="5" t="s">
        <v>19</v>
      </c>
      <c r="H302" s="5" t="str">
        <f t="shared" si="4"/>
        <v>Ground Transport</v>
      </c>
      <c r="I302" s="6">
        <v>92.237601155256201</v>
      </c>
    </row>
    <row r="303" spans="1:9">
      <c r="A303" s="4" t="s">
        <v>62</v>
      </c>
      <c r="B303" t="s">
        <v>73</v>
      </c>
      <c r="C303" t="s">
        <v>102</v>
      </c>
      <c r="D303" s="5" t="s">
        <v>103</v>
      </c>
      <c r="E303" s="5">
        <v>0</v>
      </c>
      <c r="F303" s="5" t="s">
        <v>22</v>
      </c>
      <c r="G303" s="5" t="s">
        <v>23</v>
      </c>
      <c r="H303" s="5" t="str">
        <f t="shared" si="4"/>
        <v>Ground Transport</v>
      </c>
      <c r="I303" s="6">
        <v>0.41895702142706698</v>
      </c>
    </row>
    <row r="304" spans="1:9">
      <c r="A304" s="4" t="s">
        <v>62</v>
      </c>
      <c r="B304" t="s">
        <v>73</v>
      </c>
      <c r="C304" t="s">
        <v>102</v>
      </c>
      <c r="D304" s="5" t="s">
        <v>103</v>
      </c>
      <c r="E304" s="5">
        <v>0</v>
      </c>
      <c r="F304" s="5" t="s">
        <v>24</v>
      </c>
      <c r="G304" s="5" t="s">
        <v>25</v>
      </c>
      <c r="H304" s="5" t="str">
        <f t="shared" si="4"/>
        <v>Ground Transport</v>
      </c>
      <c r="I304" s="6">
        <v>2.31484326466044</v>
      </c>
    </row>
    <row r="305" spans="1:9">
      <c r="A305" s="4" t="s">
        <v>62</v>
      </c>
      <c r="B305" t="s">
        <v>73</v>
      </c>
      <c r="C305" t="s">
        <v>102</v>
      </c>
      <c r="D305" s="5" t="s">
        <v>103</v>
      </c>
      <c r="E305" s="5">
        <v>0</v>
      </c>
      <c r="F305" s="5" t="s">
        <v>26</v>
      </c>
      <c r="G305" s="5" t="s">
        <v>27</v>
      </c>
      <c r="H305" s="5" t="str">
        <f t="shared" si="4"/>
        <v>Residential</v>
      </c>
      <c r="I305" s="6">
        <v>34.486547965651603</v>
      </c>
    </row>
    <row r="306" spans="1:9">
      <c r="A306" s="4" t="s">
        <v>62</v>
      </c>
      <c r="B306" t="s">
        <v>73</v>
      </c>
      <c r="C306" t="s">
        <v>102</v>
      </c>
      <c r="D306" s="5" t="s">
        <v>103</v>
      </c>
      <c r="E306" s="5">
        <v>0</v>
      </c>
      <c r="F306" s="5" t="s">
        <v>30</v>
      </c>
      <c r="G306" s="5" t="s">
        <v>32</v>
      </c>
      <c r="H306" s="5" t="e">
        <f t="shared" si="4"/>
        <v>#N/A</v>
      </c>
      <c r="I306" s="6" t="s">
        <v>53</v>
      </c>
    </row>
    <row r="307" spans="1:9">
      <c r="A307" s="4" t="s">
        <v>62</v>
      </c>
      <c r="B307" t="s">
        <v>73</v>
      </c>
      <c r="C307" t="s">
        <v>102</v>
      </c>
      <c r="D307" s="5" t="s">
        <v>103</v>
      </c>
      <c r="E307" s="5">
        <v>0</v>
      </c>
      <c r="F307" s="5" t="s">
        <v>41</v>
      </c>
      <c r="G307" s="5" t="s">
        <v>42</v>
      </c>
      <c r="H307" s="5" t="e">
        <f t="shared" si="4"/>
        <v>#N/A</v>
      </c>
      <c r="I307" s="6">
        <v>5.3641916344681004E-3</v>
      </c>
    </row>
    <row r="308" spans="1:9">
      <c r="A308" s="4" t="s">
        <v>62</v>
      </c>
      <c r="B308" t="s">
        <v>73</v>
      </c>
      <c r="C308" t="s">
        <v>102</v>
      </c>
      <c r="D308" s="5" t="s">
        <v>103</v>
      </c>
      <c r="E308" s="5">
        <v>0</v>
      </c>
      <c r="F308" s="5" t="s">
        <v>47</v>
      </c>
      <c r="G308" s="5" t="s">
        <v>48</v>
      </c>
      <c r="H308" s="5" t="e">
        <f t="shared" si="4"/>
        <v>#N/A</v>
      </c>
      <c r="I308" s="6">
        <v>0.375875175062716</v>
      </c>
    </row>
    <row r="309" spans="1:9">
      <c r="A309" s="4" t="s">
        <v>62</v>
      </c>
      <c r="B309" t="s">
        <v>73</v>
      </c>
      <c r="C309" t="s">
        <v>102</v>
      </c>
      <c r="D309" s="5" t="s">
        <v>103</v>
      </c>
      <c r="E309" s="5">
        <v>0</v>
      </c>
      <c r="F309" s="5" t="s">
        <v>49</v>
      </c>
      <c r="G309" s="5" t="s">
        <v>50</v>
      </c>
      <c r="H309" s="5" t="e">
        <f t="shared" si="4"/>
        <v>#N/A</v>
      </c>
      <c r="I309" s="6">
        <v>0.187678515626127</v>
      </c>
    </row>
    <row r="310" spans="1:9">
      <c r="A310" s="4" t="s">
        <v>62</v>
      </c>
      <c r="B310" t="s">
        <v>73</v>
      </c>
      <c r="C310" t="s">
        <v>102</v>
      </c>
      <c r="D310" s="5" t="s">
        <v>103</v>
      </c>
      <c r="E310" s="5">
        <v>0</v>
      </c>
      <c r="F310" s="5" t="s">
        <v>56</v>
      </c>
      <c r="G310" s="5" t="s">
        <v>57</v>
      </c>
      <c r="H310" s="5" t="e">
        <f t="shared" si="4"/>
        <v>#N/A</v>
      </c>
      <c r="I310" s="6">
        <v>0.58452718000001802</v>
      </c>
    </row>
    <row r="311" spans="1:9">
      <c r="A311" s="4" t="s">
        <v>62</v>
      </c>
      <c r="B311" t="s">
        <v>73</v>
      </c>
      <c r="C311" t="s">
        <v>104</v>
      </c>
      <c r="D311" s="5" t="s">
        <v>105</v>
      </c>
      <c r="E311" s="5">
        <v>0</v>
      </c>
      <c r="F311" s="5" t="s">
        <v>10</v>
      </c>
      <c r="G311" s="5" t="s">
        <v>11</v>
      </c>
      <c r="H311" s="5" t="str">
        <f t="shared" si="4"/>
        <v>Power</v>
      </c>
      <c r="I311" s="6">
        <v>7115.2659239725199</v>
      </c>
    </row>
    <row r="312" spans="1:9">
      <c r="A312" s="4" t="s">
        <v>62</v>
      </c>
      <c r="B312" t="s">
        <v>73</v>
      </c>
      <c r="C312" t="s">
        <v>104</v>
      </c>
      <c r="D312" s="5" t="s">
        <v>105</v>
      </c>
      <c r="E312" s="5">
        <v>0</v>
      </c>
      <c r="F312" s="5" t="s">
        <v>12</v>
      </c>
      <c r="G312" s="5" t="s">
        <v>13</v>
      </c>
      <c r="H312" s="5" t="str">
        <f t="shared" si="4"/>
        <v>Industry (incl. Cement Process)</v>
      </c>
      <c r="I312" s="6">
        <v>123.315050233566</v>
      </c>
    </row>
    <row r="313" spans="1:9">
      <c r="A313" s="4" t="s">
        <v>62</v>
      </c>
      <c r="B313" t="s">
        <v>73</v>
      </c>
      <c r="C313" t="s">
        <v>104</v>
      </c>
      <c r="D313" s="5" t="s">
        <v>105</v>
      </c>
      <c r="E313" s="5">
        <v>0</v>
      </c>
      <c r="F313" s="5" t="s">
        <v>14</v>
      </c>
      <c r="G313" s="5" t="s">
        <v>15</v>
      </c>
      <c r="H313" s="5" t="str">
        <f t="shared" si="4"/>
        <v>Industry (incl. Cement Process)</v>
      </c>
      <c r="I313" s="6">
        <v>2003.2589294772099</v>
      </c>
    </row>
    <row r="314" spans="1:9">
      <c r="A314" s="4" t="s">
        <v>62</v>
      </c>
      <c r="B314" t="s">
        <v>73</v>
      </c>
      <c r="C314" t="s">
        <v>104</v>
      </c>
      <c r="D314" s="5" t="s">
        <v>105</v>
      </c>
      <c r="E314" s="5">
        <v>0</v>
      </c>
      <c r="F314" s="5" t="s">
        <v>18</v>
      </c>
      <c r="G314" s="5" t="s">
        <v>19</v>
      </c>
      <c r="H314" s="5" t="str">
        <f t="shared" si="4"/>
        <v>Ground Transport</v>
      </c>
      <c r="I314" s="6">
        <v>8112.9744006410501</v>
      </c>
    </row>
    <row r="315" spans="1:9">
      <c r="A315" s="4" t="s">
        <v>62</v>
      </c>
      <c r="B315" t="s">
        <v>73</v>
      </c>
      <c r="C315" t="s">
        <v>104</v>
      </c>
      <c r="D315" s="5" t="s">
        <v>105</v>
      </c>
      <c r="E315" s="5">
        <v>0</v>
      </c>
      <c r="F315" s="5" t="s">
        <v>24</v>
      </c>
      <c r="G315" s="5" t="s">
        <v>25</v>
      </c>
      <c r="H315" s="5" t="str">
        <f t="shared" si="4"/>
        <v>Ground Transport</v>
      </c>
      <c r="I315" s="6">
        <v>12.064933118779299</v>
      </c>
    </row>
    <row r="316" spans="1:9">
      <c r="A316" s="4" t="s">
        <v>62</v>
      </c>
      <c r="B316" t="s">
        <v>73</v>
      </c>
      <c r="C316" t="s">
        <v>104</v>
      </c>
      <c r="D316" s="5" t="s">
        <v>105</v>
      </c>
      <c r="E316" s="5">
        <v>0</v>
      </c>
      <c r="F316" s="5" t="s">
        <v>26</v>
      </c>
      <c r="G316" s="5" t="s">
        <v>27</v>
      </c>
      <c r="H316" s="5" t="str">
        <f t="shared" si="4"/>
        <v>Residential</v>
      </c>
      <c r="I316" s="6">
        <v>909.49447533236901</v>
      </c>
    </row>
    <row r="317" spans="1:9">
      <c r="A317" s="4" t="s">
        <v>62</v>
      </c>
      <c r="B317" t="s">
        <v>73</v>
      </c>
      <c r="C317" t="s">
        <v>104</v>
      </c>
      <c r="D317" s="5" t="s">
        <v>105</v>
      </c>
      <c r="E317" s="5">
        <v>0</v>
      </c>
      <c r="F317" s="5" t="s">
        <v>30</v>
      </c>
      <c r="G317" s="5" t="s">
        <v>32</v>
      </c>
      <c r="H317" s="5" t="e">
        <f t="shared" si="4"/>
        <v>#N/A</v>
      </c>
      <c r="I317" s="6">
        <v>2.9083485396511799</v>
      </c>
    </row>
    <row r="318" spans="1:9">
      <c r="A318" s="4" t="s">
        <v>62</v>
      </c>
      <c r="B318" t="s">
        <v>73</v>
      </c>
      <c r="C318" t="s">
        <v>104</v>
      </c>
      <c r="D318" s="5" t="s">
        <v>105</v>
      </c>
      <c r="E318" s="5">
        <v>0</v>
      </c>
      <c r="F318" s="5" t="s">
        <v>33</v>
      </c>
      <c r="G318" s="5" t="s">
        <v>34</v>
      </c>
      <c r="H318" s="5" t="str">
        <f t="shared" si="4"/>
        <v>Industry (incl. Cement Process)</v>
      </c>
      <c r="I318" s="6">
        <v>1730.63</v>
      </c>
    </row>
    <row r="319" spans="1:9">
      <c r="A319" s="4" t="s">
        <v>62</v>
      </c>
      <c r="B319" t="s">
        <v>73</v>
      </c>
      <c r="C319" t="s">
        <v>104</v>
      </c>
      <c r="D319" s="5" t="s">
        <v>105</v>
      </c>
      <c r="E319" s="5">
        <v>0</v>
      </c>
      <c r="F319" s="5" t="s">
        <v>35</v>
      </c>
      <c r="G319" s="5" t="s">
        <v>36</v>
      </c>
      <c r="H319" s="5" t="e">
        <f t="shared" si="4"/>
        <v>#N/A</v>
      </c>
      <c r="I319" s="6" t="s">
        <v>53</v>
      </c>
    </row>
    <row r="320" spans="1:9">
      <c r="A320" s="4" t="s">
        <v>62</v>
      </c>
      <c r="B320" t="s">
        <v>73</v>
      </c>
      <c r="C320" t="s">
        <v>104</v>
      </c>
      <c r="D320" s="5" t="s">
        <v>105</v>
      </c>
      <c r="E320" s="5">
        <v>0</v>
      </c>
      <c r="F320" s="5" t="s">
        <v>41</v>
      </c>
      <c r="G320" s="5" t="s">
        <v>42</v>
      </c>
      <c r="H320" s="5" t="e">
        <f t="shared" si="4"/>
        <v>#N/A</v>
      </c>
      <c r="I320" s="6">
        <v>0.840561297772905</v>
      </c>
    </row>
    <row r="321" spans="1:9">
      <c r="A321" s="4" t="s">
        <v>62</v>
      </c>
      <c r="B321" t="s">
        <v>73</v>
      </c>
      <c r="C321" t="s">
        <v>104</v>
      </c>
      <c r="D321" s="5" t="s">
        <v>105</v>
      </c>
      <c r="E321" s="5">
        <v>0</v>
      </c>
      <c r="F321" s="5" t="s">
        <v>45</v>
      </c>
      <c r="G321" s="5" t="s">
        <v>46</v>
      </c>
      <c r="H321" s="5" t="e">
        <f t="shared" si="4"/>
        <v>#N/A</v>
      </c>
      <c r="I321" s="6">
        <v>11.987</v>
      </c>
    </row>
    <row r="322" spans="1:9">
      <c r="A322" s="4" t="s">
        <v>62</v>
      </c>
      <c r="B322" t="s">
        <v>73</v>
      </c>
      <c r="C322" t="s">
        <v>104</v>
      </c>
      <c r="D322" s="5" t="s">
        <v>105</v>
      </c>
      <c r="E322" s="5">
        <v>0</v>
      </c>
      <c r="F322" s="5" t="s">
        <v>47</v>
      </c>
      <c r="G322" s="5" t="s">
        <v>48</v>
      </c>
      <c r="H322" s="5" t="e">
        <f t="shared" ref="H322:H385" si="5">VLOOKUP(G322,$M$2:$N$11,2,FALSE)</f>
        <v>#N/A</v>
      </c>
      <c r="I322" s="6" t="s">
        <v>53</v>
      </c>
    </row>
    <row r="323" spans="1:9">
      <c r="A323" s="4" t="s">
        <v>62</v>
      </c>
      <c r="B323" t="s">
        <v>73</v>
      </c>
      <c r="C323" t="s">
        <v>104</v>
      </c>
      <c r="D323" s="5" t="s">
        <v>105</v>
      </c>
      <c r="E323" s="5">
        <v>0</v>
      </c>
      <c r="F323" s="5" t="s">
        <v>49</v>
      </c>
      <c r="G323" s="5" t="s">
        <v>50</v>
      </c>
      <c r="H323" s="5" t="e">
        <f t="shared" si="5"/>
        <v>#N/A</v>
      </c>
      <c r="I323" s="6">
        <v>9.6925944025949899</v>
      </c>
    </row>
    <row r="324" spans="1:9">
      <c r="A324" s="4" t="s">
        <v>62</v>
      </c>
      <c r="B324" t="s">
        <v>73</v>
      </c>
      <c r="C324" t="s">
        <v>104</v>
      </c>
      <c r="D324" s="5" t="s">
        <v>105</v>
      </c>
      <c r="E324" s="5">
        <v>0</v>
      </c>
      <c r="F324" s="5" t="s">
        <v>51</v>
      </c>
      <c r="G324" s="5" t="s">
        <v>52</v>
      </c>
      <c r="H324" s="5" t="e">
        <f t="shared" si="5"/>
        <v>#N/A</v>
      </c>
      <c r="I324" s="6">
        <v>11.679434338474101</v>
      </c>
    </row>
    <row r="325" spans="1:9">
      <c r="A325" s="4" t="s">
        <v>62</v>
      </c>
      <c r="B325" t="s">
        <v>73</v>
      </c>
      <c r="C325" t="s">
        <v>104</v>
      </c>
      <c r="D325" s="5" t="s">
        <v>105</v>
      </c>
      <c r="E325" s="5">
        <v>0</v>
      </c>
      <c r="F325" s="5" t="s">
        <v>54</v>
      </c>
      <c r="G325" s="5" t="s">
        <v>55</v>
      </c>
      <c r="H325" s="5" t="e">
        <f t="shared" si="5"/>
        <v>#N/A</v>
      </c>
      <c r="I325" s="6">
        <v>25.040893518223001</v>
      </c>
    </row>
    <row r="326" spans="1:9">
      <c r="A326" s="4" t="s">
        <v>62</v>
      </c>
      <c r="B326" t="s">
        <v>73</v>
      </c>
      <c r="C326" t="s">
        <v>104</v>
      </c>
      <c r="D326" s="5" t="s">
        <v>105</v>
      </c>
      <c r="E326" s="5">
        <v>0</v>
      </c>
      <c r="F326" s="5" t="s">
        <v>56</v>
      </c>
      <c r="G326" s="5" t="s">
        <v>57</v>
      </c>
      <c r="H326" s="5" t="e">
        <f t="shared" si="5"/>
        <v>#N/A</v>
      </c>
      <c r="I326" s="6">
        <v>37.893522731594103</v>
      </c>
    </row>
    <row r="327" spans="1:9">
      <c r="A327" s="4" t="s">
        <v>62</v>
      </c>
      <c r="B327" t="s">
        <v>73</v>
      </c>
      <c r="C327" t="s">
        <v>104</v>
      </c>
      <c r="D327" s="5" t="s">
        <v>105</v>
      </c>
      <c r="E327" s="5">
        <v>0</v>
      </c>
      <c r="F327" s="5" t="s">
        <v>58</v>
      </c>
      <c r="G327" s="5" t="s">
        <v>59</v>
      </c>
      <c r="H327" s="5" t="e">
        <f t="shared" si="5"/>
        <v>#N/A</v>
      </c>
      <c r="I327" s="6">
        <v>400.55647211105099</v>
      </c>
    </row>
    <row r="328" spans="1:9">
      <c r="A328" s="4" t="s">
        <v>62</v>
      </c>
      <c r="B328" t="s">
        <v>73</v>
      </c>
      <c r="C328" t="s">
        <v>106</v>
      </c>
      <c r="D328" s="5" t="s">
        <v>107</v>
      </c>
      <c r="E328" s="5">
        <v>0</v>
      </c>
      <c r="F328" s="5" t="s">
        <v>10</v>
      </c>
      <c r="G328" s="5" t="s">
        <v>11</v>
      </c>
      <c r="H328" s="5" t="str">
        <f t="shared" si="5"/>
        <v>Power</v>
      </c>
      <c r="I328" s="6">
        <v>3466.28053143239</v>
      </c>
    </row>
    <row r="329" spans="1:9">
      <c r="A329" s="4" t="s">
        <v>62</v>
      </c>
      <c r="B329" t="s">
        <v>73</v>
      </c>
      <c r="C329" t="s">
        <v>106</v>
      </c>
      <c r="D329" s="5" t="s">
        <v>107</v>
      </c>
      <c r="E329" s="5">
        <v>0</v>
      </c>
      <c r="F329" s="5" t="s">
        <v>12</v>
      </c>
      <c r="G329" s="5" t="s">
        <v>13</v>
      </c>
      <c r="H329" s="5" t="str">
        <f t="shared" si="5"/>
        <v>Industry (incl. Cement Process)</v>
      </c>
      <c r="I329" s="6" t="s">
        <v>53</v>
      </c>
    </row>
    <row r="330" spans="1:9">
      <c r="A330" s="4" t="s">
        <v>62</v>
      </c>
      <c r="B330" t="s">
        <v>73</v>
      </c>
      <c r="C330" t="s">
        <v>106</v>
      </c>
      <c r="D330" s="5" t="s">
        <v>107</v>
      </c>
      <c r="E330" s="5">
        <v>0</v>
      </c>
      <c r="F330" s="5" t="s">
        <v>14</v>
      </c>
      <c r="G330" s="5" t="s">
        <v>15</v>
      </c>
      <c r="H330" s="5" t="str">
        <f t="shared" si="5"/>
        <v>Industry (incl. Cement Process)</v>
      </c>
      <c r="I330" s="6">
        <v>1386.7804344671599</v>
      </c>
    </row>
    <row r="331" spans="1:9">
      <c r="A331" s="4" t="s">
        <v>62</v>
      </c>
      <c r="B331" t="s">
        <v>73</v>
      </c>
      <c r="C331" t="s">
        <v>106</v>
      </c>
      <c r="D331" s="5" t="s">
        <v>107</v>
      </c>
      <c r="E331" s="5">
        <v>0</v>
      </c>
      <c r="F331" s="5" t="s">
        <v>18</v>
      </c>
      <c r="G331" s="5" t="s">
        <v>19</v>
      </c>
      <c r="H331" s="5" t="str">
        <f t="shared" si="5"/>
        <v>Ground Transport</v>
      </c>
      <c r="I331" s="6">
        <v>3956.3601547518801</v>
      </c>
    </row>
    <row r="332" spans="1:9">
      <c r="A332" s="4" t="s">
        <v>62</v>
      </c>
      <c r="B332" t="s">
        <v>73</v>
      </c>
      <c r="C332" t="s">
        <v>106</v>
      </c>
      <c r="D332" s="5" t="s">
        <v>107</v>
      </c>
      <c r="E332" s="5">
        <v>0</v>
      </c>
      <c r="F332" s="5" t="s">
        <v>24</v>
      </c>
      <c r="G332" s="5" t="s">
        <v>25</v>
      </c>
      <c r="H332" s="5" t="str">
        <f t="shared" si="5"/>
        <v>Ground Transport</v>
      </c>
      <c r="I332" s="6">
        <v>187.229584531039</v>
      </c>
    </row>
    <row r="333" spans="1:9">
      <c r="A333" s="4" t="s">
        <v>62</v>
      </c>
      <c r="B333" t="s">
        <v>73</v>
      </c>
      <c r="C333" t="s">
        <v>106</v>
      </c>
      <c r="D333" s="5" t="s">
        <v>107</v>
      </c>
      <c r="E333" s="5">
        <v>0</v>
      </c>
      <c r="F333" s="5" t="s">
        <v>26</v>
      </c>
      <c r="G333" s="5" t="s">
        <v>27</v>
      </c>
      <c r="H333" s="5" t="str">
        <f t="shared" si="5"/>
        <v>Residential</v>
      </c>
      <c r="I333" s="6">
        <v>394.71458717762499</v>
      </c>
    </row>
    <row r="334" spans="1:9">
      <c r="A334" s="4" t="s">
        <v>62</v>
      </c>
      <c r="B334" t="s">
        <v>73</v>
      </c>
      <c r="C334" t="s">
        <v>106</v>
      </c>
      <c r="D334" s="5" t="s">
        <v>107</v>
      </c>
      <c r="E334" s="5">
        <v>0</v>
      </c>
      <c r="F334" s="5" t="s">
        <v>30</v>
      </c>
      <c r="G334" s="5" t="s">
        <v>32</v>
      </c>
      <c r="H334" s="5" t="e">
        <f t="shared" si="5"/>
        <v>#N/A</v>
      </c>
      <c r="I334" s="6" t="s">
        <v>53</v>
      </c>
    </row>
    <row r="335" spans="1:9">
      <c r="A335" s="4" t="s">
        <v>62</v>
      </c>
      <c r="B335" t="s">
        <v>73</v>
      </c>
      <c r="C335" t="s">
        <v>106</v>
      </c>
      <c r="D335" s="5" t="s">
        <v>107</v>
      </c>
      <c r="E335" s="5">
        <v>0</v>
      </c>
      <c r="F335" s="5" t="s">
        <v>33</v>
      </c>
      <c r="G335" s="5" t="s">
        <v>34</v>
      </c>
      <c r="H335" s="5" t="str">
        <f t="shared" si="5"/>
        <v>Industry (incl. Cement Process)</v>
      </c>
      <c r="I335" s="6">
        <v>840.78599999999994</v>
      </c>
    </row>
    <row r="336" spans="1:9">
      <c r="A336" s="4" t="s">
        <v>62</v>
      </c>
      <c r="B336" t="s">
        <v>73</v>
      </c>
      <c r="C336" t="s">
        <v>106</v>
      </c>
      <c r="D336" s="5" t="s">
        <v>107</v>
      </c>
      <c r="E336" s="5">
        <v>0</v>
      </c>
      <c r="F336" s="5" t="s">
        <v>41</v>
      </c>
      <c r="G336" s="5" t="s">
        <v>42</v>
      </c>
      <c r="H336" s="5" t="e">
        <f t="shared" si="5"/>
        <v>#N/A</v>
      </c>
      <c r="I336" s="6">
        <v>0.41232345826240602</v>
      </c>
    </row>
    <row r="337" spans="1:9">
      <c r="A337" s="4" t="s">
        <v>62</v>
      </c>
      <c r="B337" t="s">
        <v>73</v>
      </c>
      <c r="C337" t="s">
        <v>106</v>
      </c>
      <c r="D337" s="5" t="s">
        <v>107</v>
      </c>
      <c r="E337" s="5">
        <v>0</v>
      </c>
      <c r="F337" s="5" t="s">
        <v>45</v>
      </c>
      <c r="G337" s="5" t="s">
        <v>46</v>
      </c>
      <c r="H337" s="5" t="e">
        <f t="shared" si="5"/>
        <v>#N/A</v>
      </c>
      <c r="I337" s="6" t="s">
        <v>53</v>
      </c>
    </row>
    <row r="338" spans="1:9">
      <c r="A338" s="4" t="s">
        <v>62</v>
      </c>
      <c r="B338" t="s">
        <v>73</v>
      </c>
      <c r="C338" t="s">
        <v>106</v>
      </c>
      <c r="D338" s="5" t="s">
        <v>107</v>
      </c>
      <c r="E338" s="5">
        <v>0</v>
      </c>
      <c r="F338" s="5" t="s">
        <v>49</v>
      </c>
      <c r="G338" s="5" t="s">
        <v>50</v>
      </c>
      <c r="H338" s="5" t="e">
        <f t="shared" si="5"/>
        <v>#N/A</v>
      </c>
      <c r="I338" s="6">
        <v>5.5845406429528399</v>
      </c>
    </row>
    <row r="339" spans="1:9">
      <c r="A339" s="4" t="s">
        <v>62</v>
      </c>
      <c r="B339" t="s">
        <v>73</v>
      </c>
      <c r="C339" t="s">
        <v>106</v>
      </c>
      <c r="D339" s="5" t="s">
        <v>107</v>
      </c>
      <c r="E339" s="5">
        <v>0</v>
      </c>
      <c r="F339" s="5" t="s">
        <v>51</v>
      </c>
      <c r="G339" s="5" t="s">
        <v>52</v>
      </c>
      <c r="H339" s="5" t="e">
        <f t="shared" si="5"/>
        <v>#N/A</v>
      </c>
      <c r="I339" s="6">
        <v>1.72332</v>
      </c>
    </row>
    <row r="340" spans="1:9">
      <c r="A340" s="4" t="s">
        <v>62</v>
      </c>
      <c r="B340" t="s">
        <v>73</v>
      </c>
      <c r="C340" t="s">
        <v>106</v>
      </c>
      <c r="D340" s="5" t="s">
        <v>107</v>
      </c>
      <c r="E340" s="5">
        <v>0</v>
      </c>
      <c r="F340" s="5" t="s">
        <v>54</v>
      </c>
      <c r="G340" s="5" t="s">
        <v>55</v>
      </c>
      <c r="H340" s="5" t="e">
        <f t="shared" si="5"/>
        <v>#N/A</v>
      </c>
      <c r="I340" s="6">
        <v>12.100112640000001</v>
      </c>
    </row>
    <row r="341" spans="1:9">
      <c r="A341" s="4" t="s">
        <v>62</v>
      </c>
      <c r="B341" t="s">
        <v>73</v>
      </c>
      <c r="C341" t="s">
        <v>106</v>
      </c>
      <c r="D341" s="5" t="s">
        <v>107</v>
      </c>
      <c r="E341" s="5">
        <v>0</v>
      </c>
      <c r="F341" s="5" t="s">
        <v>56</v>
      </c>
      <c r="G341" s="5" t="s">
        <v>57</v>
      </c>
      <c r="H341" s="5" t="e">
        <f t="shared" si="5"/>
        <v>#N/A</v>
      </c>
      <c r="I341" s="6">
        <v>37.317526188705898</v>
      </c>
    </row>
    <row r="342" spans="1:9">
      <c r="A342" s="4" t="s">
        <v>62</v>
      </c>
      <c r="B342" t="s">
        <v>73</v>
      </c>
      <c r="C342" t="s">
        <v>106</v>
      </c>
      <c r="D342" s="5" t="s">
        <v>107</v>
      </c>
      <c r="E342" s="5">
        <v>0</v>
      </c>
      <c r="F342" s="5" t="s">
        <v>58</v>
      </c>
      <c r="G342" s="5" t="s">
        <v>59</v>
      </c>
      <c r="H342" s="5" t="e">
        <f t="shared" si="5"/>
        <v>#N/A</v>
      </c>
      <c r="I342" s="6" t="s">
        <v>53</v>
      </c>
    </row>
    <row r="343" spans="1:9">
      <c r="A343" s="4" t="s">
        <v>62</v>
      </c>
      <c r="B343" t="s">
        <v>73</v>
      </c>
      <c r="C343" t="s">
        <v>106</v>
      </c>
      <c r="D343" s="5" t="s">
        <v>107</v>
      </c>
      <c r="E343" s="5">
        <v>0</v>
      </c>
      <c r="F343" s="5" t="s">
        <v>60</v>
      </c>
      <c r="G343" s="5" t="s">
        <v>61</v>
      </c>
      <c r="H343" s="5" t="e">
        <f t="shared" si="5"/>
        <v>#N/A</v>
      </c>
      <c r="I343" s="6">
        <v>63.2213377970469</v>
      </c>
    </row>
    <row r="344" spans="1:9">
      <c r="A344" s="4" t="s">
        <v>62</v>
      </c>
      <c r="B344" t="s">
        <v>73</v>
      </c>
      <c r="C344" t="s">
        <v>108</v>
      </c>
      <c r="D344" s="5" t="s">
        <v>109</v>
      </c>
      <c r="E344" s="5">
        <v>0</v>
      </c>
      <c r="F344" s="5" t="s">
        <v>10</v>
      </c>
      <c r="G344" s="5" t="s">
        <v>11</v>
      </c>
      <c r="H344" s="5" t="str">
        <f t="shared" si="5"/>
        <v>Power</v>
      </c>
      <c r="I344" s="6">
        <v>1067.59515593486</v>
      </c>
    </row>
    <row r="345" spans="1:9">
      <c r="A345" s="4" t="s">
        <v>62</v>
      </c>
      <c r="B345" t="s">
        <v>73</v>
      </c>
      <c r="C345" t="s">
        <v>108</v>
      </c>
      <c r="D345" s="5" t="s">
        <v>109</v>
      </c>
      <c r="E345" s="5">
        <v>0</v>
      </c>
      <c r="F345" s="5" t="s">
        <v>12</v>
      </c>
      <c r="G345" s="5" t="s">
        <v>13</v>
      </c>
      <c r="H345" s="5" t="str">
        <f t="shared" si="5"/>
        <v>Industry (incl. Cement Process)</v>
      </c>
      <c r="I345" s="6" t="s">
        <v>53</v>
      </c>
    </row>
    <row r="346" spans="1:9">
      <c r="A346" s="4" t="s">
        <v>62</v>
      </c>
      <c r="B346" t="s">
        <v>73</v>
      </c>
      <c r="C346" t="s">
        <v>108</v>
      </c>
      <c r="D346" s="5" t="s">
        <v>109</v>
      </c>
      <c r="E346" s="5">
        <v>0</v>
      </c>
      <c r="F346" s="5" t="s">
        <v>14</v>
      </c>
      <c r="G346" s="5" t="s">
        <v>15</v>
      </c>
      <c r="H346" s="5" t="str">
        <f t="shared" si="5"/>
        <v>Industry (incl. Cement Process)</v>
      </c>
      <c r="I346" s="6">
        <v>605.13122805642104</v>
      </c>
    </row>
    <row r="347" spans="1:9">
      <c r="A347" s="4" t="s">
        <v>62</v>
      </c>
      <c r="B347" t="s">
        <v>73</v>
      </c>
      <c r="C347" t="s">
        <v>108</v>
      </c>
      <c r="D347" s="5" t="s">
        <v>109</v>
      </c>
      <c r="E347" s="5">
        <v>0</v>
      </c>
      <c r="F347" s="5" t="s">
        <v>18</v>
      </c>
      <c r="G347" s="5" t="s">
        <v>19</v>
      </c>
      <c r="H347" s="5" t="str">
        <f t="shared" si="5"/>
        <v>Ground Transport</v>
      </c>
      <c r="I347" s="6">
        <v>1425.2178461183601</v>
      </c>
    </row>
    <row r="348" spans="1:9">
      <c r="A348" s="4" t="s">
        <v>62</v>
      </c>
      <c r="B348" t="s">
        <v>73</v>
      </c>
      <c r="C348" t="s">
        <v>108</v>
      </c>
      <c r="D348" s="5" t="s">
        <v>109</v>
      </c>
      <c r="E348" s="5">
        <v>0</v>
      </c>
      <c r="F348" s="5" t="s">
        <v>24</v>
      </c>
      <c r="G348" s="5" t="s">
        <v>25</v>
      </c>
      <c r="H348" s="5" t="str">
        <f t="shared" si="5"/>
        <v>Ground Transport</v>
      </c>
      <c r="I348" s="6" t="s">
        <v>53</v>
      </c>
    </row>
    <row r="349" spans="1:9">
      <c r="A349" s="4" t="s">
        <v>62</v>
      </c>
      <c r="B349" t="s">
        <v>73</v>
      </c>
      <c r="C349" t="s">
        <v>108</v>
      </c>
      <c r="D349" s="5" t="s">
        <v>109</v>
      </c>
      <c r="E349" s="5">
        <v>0</v>
      </c>
      <c r="F349" s="5" t="s">
        <v>26</v>
      </c>
      <c r="G349" s="5" t="s">
        <v>27</v>
      </c>
      <c r="H349" s="5" t="str">
        <f t="shared" si="5"/>
        <v>Residential</v>
      </c>
      <c r="I349" s="6">
        <v>269.45527929281099</v>
      </c>
    </row>
    <row r="350" spans="1:9">
      <c r="A350" s="4" t="s">
        <v>62</v>
      </c>
      <c r="B350" t="s">
        <v>73</v>
      </c>
      <c r="C350" t="s">
        <v>108</v>
      </c>
      <c r="D350" s="5" t="s">
        <v>109</v>
      </c>
      <c r="E350" s="5">
        <v>0</v>
      </c>
      <c r="F350" s="5" t="s">
        <v>30</v>
      </c>
      <c r="G350" s="5" t="s">
        <v>31</v>
      </c>
      <c r="H350" s="5" t="e">
        <f t="shared" si="5"/>
        <v>#N/A</v>
      </c>
      <c r="I350" s="6" t="s">
        <v>53</v>
      </c>
    </row>
    <row r="351" spans="1:9">
      <c r="A351" s="4" t="s">
        <v>62</v>
      </c>
      <c r="B351" t="s">
        <v>73</v>
      </c>
      <c r="C351" t="s">
        <v>108</v>
      </c>
      <c r="D351" s="5" t="s">
        <v>109</v>
      </c>
      <c r="E351" s="5">
        <v>0</v>
      </c>
      <c r="F351" s="5" t="s">
        <v>30</v>
      </c>
      <c r="G351" s="5" t="s">
        <v>32</v>
      </c>
      <c r="H351" s="5" t="e">
        <f t="shared" si="5"/>
        <v>#N/A</v>
      </c>
      <c r="I351" s="6" t="s">
        <v>53</v>
      </c>
    </row>
    <row r="352" spans="1:9">
      <c r="A352" s="4" t="s">
        <v>62</v>
      </c>
      <c r="B352" t="s">
        <v>73</v>
      </c>
      <c r="C352" t="s">
        <v>108</v>
      </c>
      <c r="D352" s="5" t="s">
        <v>109</v>
      </c>
      <c r="E352" s="5">
        <v>0</v>
      </c>
      <c r="F352" s="5" t="s">
        <v>33</v>
      </c>
      <c r="G352" s="5" t="s">
        <v>34</v>
      </c>
      <c r="H352" s="5" t="str">
        <f t="shared" si="5"/>
        <v>Industry (incl. Cement Process)</v>
      </c>
      <c r="I352" s="6">
        <v>99.089100000000002</v>
      </c>
    </row>
    <row r="353" spans="1:9">
      <c r="A353" s="4" t="s">
        <v>62</v>
      </c>
      <c r="B353" t="s">
        <v>73</v>
      </c>
      <c r="C353" t="s">
        <v>108</v>
      </c>
      <c r="D353" s="5" t="s">
        <v>109</v>
      </c>
      <c r="E353" s="5">
        <v>0</v>
      </c>
      <c r="F353" s="5" t="s">
        <v>35</v>
      </c>
      <c r="G353" s="5" t="s">
        <v>36</v>
      </c>
      <c r="H353" s="5" t="e">
        <f t="shared" si="5"/>
        <v>#N/A</v>
      </c>
      <c r="I353" s="6">
        <v>157.5</v>
      </c>
    </row>
    <row r="354" spans="1:9">
      <c r="A354" s="4" t="s">
        <v>62</v>
      </c>
      <c r="B354" t="s">
        <v>73</v>
      </c>
      <c r="C354" t="s">
        <v>108</v>
      </c>
      <c r="D354" s="5" t="s">
        <v>109</v>
      </c>
      <c r="E354" s="5">
        <v>0</v>
      </c>
      <c r="F354" s="5" t="s">
        <v>41</v>
      </c>
      <c r="G354" s="5" t="s">
        <v>42</v>
      </c>
      <c r="H354" s="5" t="e">
        <f t="shared" si="5"/>
        <v>#N/A</v>
      </c>
      <c r="I354" s="6">
        <v>0.55462458937396597</v>
      </c>
    </row>
    <row r="355" spans="1:9">
      <c r="A355" s="4" t="s">
        <v>62</v>
      </c>
      <c r="B355" t="s">
        <v>73</v>
      </c>
      <c r="C355" t="s">
        <v>108</v>
      </c>
      <c r="D355" s="5" t="s">
        <v>109</v>
      </c>
      <c r="E355" s="5">
        <v>0</v>
      </c>
      <c r="F355" s="5" t="s">
        <v>47</v>
      </c>
      <c r="G355" s="5" t="s">
        <v>48</v>
      </c>
      <c r="H355" s="5" t="e">
        <f t="shared" si="5"/>
        <v>#N/A</v>
      </c>
      <c r="I355" s="6" t="s">
        <v>53</v>
      </c>
    </row>
    <row r="356" spans="1:9">
      <c r="A356" s="4" t="s">
        <v>62</v>
      </c>
      <c r="B356" t="s">
        <v>73</v>
      </c>
      <c r="C356" t="s">
        <v>108</v>
      </c>
      <c r="D356" s="5" t="s">
        <v>109</v>
      </c>
      <c r="E356" s="5">
        <v>0</v>
      </c>
      <c r="F356" s="5" t="s">
        <v>49</v>
      </c>
      <c r="G356" s="5" t="s">
        <v>50</v>
      </c>
      <c r="H356" s="5" t="e">
        <f t="shared" si="5"/>
        <v>#N/A</v>
      </c>
      <c r="I356" s="6">
        <v>5.2949248705282201</v>
      </c>
    </row>
    <row r="357" spans="1:9">
      <c r="A357" s="4" t="s">
        <v>62</v>
      </c>
      <c r="B357" t="s">
        <v>73</v>
      </c>
      <c r="C357" t="s">
        <v>108</v>
      </c>
      <c r="D357" s="5" t="s">
        <v>109</v>
      </c>
      <c r="E357" s="5">
        <v>0</v>
      </c>
      <c r="F357" s="5" t="s">
        <v>51</v>
      </c>
      <c r="G357" s="5" t="s">
        <v>52</v>
      </c>
      <c r="H357" s="5" t="e">
        <f t="shared" si="5"/>
        <v>#N/A</v>
      </c>
      <c r="I357" s="6" t="s">
        <v>53</v>
      </c>
    </row>
    <row r="358" spans="1:9">
      <c r="A358" s="4" t="s">
        <v>62</v>
      </c>
      <c r="B358" t="s">
        <v>73</v>
      </c>
      <c r="C358" t="s">
        <v>108</v>
      </c>
      <c r="D358" s="5" t="s">
        <v>109</v>
      </c>
      <c r="E358" s="5">
        <v>0</v>
      </c>
      <c r="F358" s="5" t="s">
        <v>54</v>
      </c>
      <c r="G358" s="5" t="s">
        <v>55</v>
      </c>
      <c r="H358" s="5" t="e">
        <f t="shared" si="5"/>
        <v>#N/A</v>
      </c>
      <c r="I358" s="6" t="s">
        <v>53</v>
      </c>
    </row>
    <row r="359" spans="1:9">
      <c r="A359" s="4" t="s">
        <v>62</v>
      </c>
      <c r="B359" t="s">
        <v>73</v>
      </c>
      <c r="C359" t="s">
        <v>108</v>
      </c>
      <c r="D359" s="5" t="s">
        <v>109</v>
      </c>
      <c r="E359" s="5">
        <v>0</v>
      </c>
      <c r="F359" s="5" t="s">
        <v>56</v>
      </c>
      <c r="G359" s="5" t="s">
        <v>57</v>
      </c>
      <c r="H359" s="5" t="e">
        <f t="shared" si="5"/>
        <v>#N/A</v>
      </c>
      <c r="I359" s="6">
        <v>20.4594401525809</v>
      </c>
    </row>
    <row r="360" spans="1:9">
      <c r="A360" s="4" t="s">
        <v>62</v>
      </c>
      <c r="B360" t="s">
        <v>73</v>
      </c>
      <c r="C360" t="s">
        <v>108</v>
      </c>
      <c r="D360" s="5" t="s">
        <v>109</v>
      </c>
      <c r="E360" s="5">
        <v>0</v>
      </c>
      <c r="F360" s="5" t="s">
        <v>58</v>
      </c>
      <c r="G360" s="5" t="s">
        <v>59</v>
      </c>
      <c r="H360" s="5" t="e">
        <f t="shared" si="5"/>
        <v>#N/A</v>
      </c>
      <c r="I360" s="6" t="s">
        <v>53</v>
      </c>
    </row>
    <row r="361" spans="1:9">
      <c r="A361" s="4" t="s">
        <v>62</v>
      </c>
      <c r="B361" t="s">
        <v>73</v>
      </c>
      <c r="C361" t="s">
        <v>110</v>
      </c>
      <c r="D361" s="5" t="s">
        <v>111</v>
      </c>
      <c r="E361" s="5">
        <v>0</v>
      </c>
      <c r="F361" s="5" t="s">
        <v>10</v>
      </c>
      <c r="G361" s="5" t="s">
        <v>11</v>
      </c>
      <c r="H361" s="5" t="str">
        <f t="shared" si="5"/>
        <v>Power</v>
      </c>
      <c r="I361" s="6">
        <v>2798.8747708853998</v>
      </c>
    </row>
    <row r="362" spans="1:9">
      <c r="A362" s="4" t="s">
        <v>62</v>
      </c>
      <c r="B362" t="s">
        <v>73</v>
      </c>
      <c r="C362" t="s">
        <v>110</v>
      </c>
      <c r="D362" s="5" t="s">
        <v>111</v>
      </c>
      <c r="E362" s="5">
        <v>0</v>
      </c>
      <c r="F362" s="5" t="s">
        <v>12</v>
      </c>
      <c r="G362" s="5" t="s">
        <v>13</v>
      </c>
      <c r="H362" s="5" t="str">
        <f t="shared" si="5"/>
        <v>Industry (incl. Cement Process)</v>
      </c>
      <c r="I362" s="6" t="s">
        <v>53</v>
      </c>
    </row>
    <row r="363" spans="1:9">
      <c r="A363" s="4" t="s">
        <v>62</v>
      </c>
      <c r="B363" t="s">
        <v>73</v>
      </c>
      <c r="C363" t="s">
        <v>110</v>
      </c>
      <c r="D363" s="5" t="s">
        <v>111</v>
      </c>
      <c r="E363" s="5">
        <v>0</v>
      </c>
      <c r="F363" s="5" t="s">
        <v>14</v>
      </c>
      <c r="G363" s="5" t="s">
        <v>15</v>
      </c>
      <c r="H363" s="5" t="str">
        <f t="shared" si="5"/>
        <v>Industry (incl. Cement Process)</v>
      </c>
      <c r="I363" s="6">
        <v>2423.9302277858501</v>
      </c>
    </row>
    <row r="364" spans="1:9">
      <c r="A364" s="4" t="s">
        <v>62</v>
      </c>
      <c r="B364" t="s">
        <v>73</v>
      </c>
      <c r="C364" t="s">
        <v>110</v>
      </c>
      <c r="D364" s="5" t="s">
        <v>111</v>
      </c>
      <c r="E364" s="5">
        <v>0</v>
      </c>
      <c r="F364" s="5" t="s">
        <v>16</v>
      </c>
      <c r="G364" s="5" t="s">
        <v>17</v>
      </c>
      <c r="H364" s="5" t="str">
        <f t="shared" si="5"/>
        <v>Domestic aviation</v>
      </c>
      <c r="I364" s="6" t="s">
        <v>53</v>
      </c>
    </row>
    <row r="365" spans="1:9">
      <c r="A365" s="4" t="s">
        <v>62</v>
      </c>
      <c r="B365" t="s">
        <v>73</v>
      </c>
      <c r="C365" t="s">
        <v>110</v>
      </c>
      <c r="D365" s="5" t="s">
        <v>111</v>
      </c>
      <c r="E365" s="5">
        <v>0</v>
      </c>
      <c r="F365" s="5" t="s">
        <v>18</v>
      </c>
      <c r="G365" s="5" t="s">
        <v>19</v>
      </c>
      <c r="H365" s="5" t="str">
        <f t="shared" si="5"/>
        <v>Ground Transport</v>
      </c>
      <c r="I365" s="6">
        <v>1828.16911161691</v>
      </c>
    </row>
    <row r="366" spans="1:9">
      <c r="A366" s="4" t="s">
        <v>62</v>
      </c>
      <c r="B366" t="s">
        <v>73</v>
      </c>
      <c r="C366" t="s">
        <v>110</v>
      </c>
      <c r="D366" s="5" t="s">
        <v>111</v>
      </c>
      <c r="E366" s="5">
        <v>0</v>
      </c>
      <c r="F366" s="5" t="s">
        <v>20</v>
      </c>
      <c r="G366" s="5" t="s">
        <v>21</v>
      </c>
      <c r="H366" s="5" t="str">
        <f t="shared" si="5"/>
        <v>Ground Transport</v>
      </c>
      <c r="I366" s="6" t="s">
        <v>53</v>
      </c>
    </row>
    <row r="367" spans="1:9">
      <c r="A367" s="4" t="s">
        <v>62</v>
      </c>
      <c r="B367" t="s">
        <v>73</v>
      </c>
      <c r="C367" t="s">
        <v>110</v>
      </c>
      <c r="D367" s="5" t="s">
        <v>111</v>
      </c>
      <c r="E367" s="5">
        <v>0</v>
      </c>
      <c r="F367" s="5" t="s">
        <v>26</v>
      </c>
      <c r="G367" s="5" t="s">
        <v>27</v>
      </c>
      <c r="H367" s="5" t="str">
        <f t="shared" si="5"/>
        <v>Residential</v>
      </c>
      <c r="I367" s="6">
        <v>339.46756720763898</v>
      </c>
    </row>
    <row r="368" spans="1:9">
      <c r="A368" s="4" t="s">
        <v>62</v>
      </c>
      <c r="B368" t="s">
        <v>73</v>
      </c>
      <c r="C368" t="s">
        <v>110</v>
      </c>
      <c r="D368" s="5" t="s">
        <v>111</v>
      </c>
      <c r="E368" s="5">
        <v>0</v>
      </c>
      <c r="F368" s="5" t="s">
        <v>30</v>
      </c>
      <c r="G368" s="5" t="s">
        <v>32</v>
      </c>
      <c r="H368" s="5" t="e">
        <f t="shared" si="5"/>
        <v>#N/A</v>
      </c>
      <c r="I368" s="6" t="s">
        <v>53</v>
      </c>
    </row>
    <row r="369" spans="1:9">
      <c r="A369" s="4" t="s">
        <v>62</v>
      </c>
      <c r="B369" t="s">
        <v>73</v>
      </c>
      <c r="C369" t="s">
        <v>110</v>
      </c>
      <c r="D369" s="5" t="s">
        <v>111</v>
      </c>
      <c r="E369" s="5">
        <v>0</v>
      </c>
      <c r="F369" s="5" t="s">
        <v>33</v>
      </c>
      <c r="G369" s="5" t="s">
        <v>34</v>
      </c>
      <c r="H369" s="5" t="str">
        <f t="shared" si="5"/>
        <v>Industry (incl. Cement Process)</v>
      </c>
      <c r="I369" s="6">
        <v>450.31599999999997</v>
      </c>
    </row>
    <row r="370" spans="1:9">
      <c r="A370" s="4" t="s">
        <v>62</v>
      </c>
      <c r="B370" t="s">
        <v>73</v>
      </c>
      <c r="C370" t="s">
        <v>110</v>
      </c>
      <c r="D370" s="5" t="s">
        <v>111</v>
      </c>
      <c r="E370" s="5">
        <v>0</v>
      </c>
      <c r="F370" s="5" t="s">
        <v>35</v>
      </c>
      <c r="G370" s="5" t="s">
        <v>36</v>
      </c>
      <c r="H370" s="5" t="e">
        <f t="shared" si="5"/>
        <v>#N/A</v>
      </c>
      <c r="I370" s="6">
        <v>82.5</v>
      </c>
    </row>
    <row r="371" spans="1:9">
      <c r="A371" s="4" t="s">
        <v>62</v>
      </c>
      <c r="B371" t="s">
        <v>73</v>
      </c>
      <c r="C371" t="s">
        <v>110</v>
      </c>
      <c r="D371" s="5" t="s">
        <v>111</v>
      </c>
      <c r="E371" s="5">
        <v>0</v>
      </c>
      <c r="F371" s="5" t="s">
        <v>41</v>
      </c>
      <c r="G371" s="5" t="s">
        <v>42</v>
      </c>
      <c r="H371" s="5" t="e">
        <f t="shared" si="5"/>
        <v>#N/A</v>
      </c>
      <c r="I371" s="6">
        <v>0.14046689707823001</v>
      </c>
    </row>
    <row r="372" spans="1:9">
      <c r="A372" s="4" t="s">
        <v>62</v>
      </c>
      <c r="B372" t="s">
        <v>73</v>
      </c>
      <c r="C372" t="s">
        <v>110</v>
      </c>
      <c r="D372" s="5" t="s">
        <v>111</v>
      </c>
      <c r="E372" s="5">
        <v>0</v>
      </c>
      <c r="F372" s="5" t="s">
        <v>47</v>
      </c>
      <c r="G372" s="5" t="s">
        <v>48</v>
      </c>
      <c r="H372" s="5" t="e">
        <f t="shared" si="5"/>
        <v>#N/A</v>
      </c>
      <c r="I372" s="6" t="s">
        <v>53</v>
      </c>
    </row>
    <row r="373" spans="1:9">
      <c r="A373" s="4" t="s">
        <v>62</v>
      </c>
      <c r="B373" t="s">
        <v>73</v>
      </c>
      <c r="C373" t="s">
        <v>110</v>
      </c>
      <c r="D373" s="5" t="s">
        <v>111</v>
      </c>
      <c r="E373" s="5">
        <v>0</v>
      </c>
      <c r="F373" s="5" t="s">
        <v>49</v>
      </c>
      <c r="G373" s="5" t="s">
        <v>50</v>
      </c>
      <c r="H373" s="5" t="e">
        <f t="shared" si="5"/>
        <v>#N/A</v>
      </c>
      <c r="I373" s="6">
        <v>5.81397976856534</v>
      </c>
    </row>
    <row r="374" spans="1:9">
      <c r="A374" s="4" t="s">
        <v>62</v>
      </c>
      <c r="B374" t="s">
        <v>73</v>
      </c>
      <c r="C374" t="s">
        <v>110</v>
      </c>
      <c r="D374" s="5" t="s">
        <v>111</v>
      </c>
      <c r="E374" s="5">
        <v>0</v>
      </c>
      <c r="F374" s="5" t="s">
        <v>56</v>
      </c>
      <c r="G374" s="5" t="s">
        <v>57</v>
      </c>
      <c r="H374" s="5" t="e">
        <f t="shared" si="5"/>
        <v>#N/A</v>
      </c>
      <c r="I374" s="6">
        <v>17.572198400257001</v>
      </c>
    </row>
    <row r="375" spans="1:9">
      <c r="A375" s="4" t="s">
        <v>62</v>
      </c>
      <c r="B375" t="s">
        <v>73</v>
      </c>
      <c r="C375" t="s">
        <v>110</v>
      </c>
      <c r="D375" s="5" t="s">
        <v>111</v>
      </c>
      <c r="E375" s="5">
        <v>0</v>
      </c>
      <c r="F375" s="5" t="s">
        <v>58</v>
      </c>
      <c r="G375" s="5" t="s">
        <v>59</v>
      </c>
      <c r="H375" s="5" t="e">
        <f t="shared" si="5"/>
        <v>#N/A</v>
      </c>
      <c r="I375" s="6" t="s">
        <v>53</v>
      </c>
    </row>
    <row r="376" spans="1:9">
      <c r="A376" s="4" t="s">
        <v>62</v>
      </c>
      <c r="B376" t="s">
        <v>73</v>
      </c>
      <c r="C376" t="s">
        <v>112</v>
      </c>
      <c r="D376" s="5" t="s">
        <v>113</v>
      </c>
      <c r="E376" s="5">
        <v>0</v>
      </c>
      <c r="F376" s="5" t="s">
        <v>10</v>
      </c>
      <c r="G376" s="5" t="s">
        <v>11</v>
      </c>
      <c r="H376" s="5" t="str">
        <f t="shared" si="5"/>
        <v>Power</v>
      </c>
      <c r="I376" s="6">
        <v>121.20745085698</v>
      </c>
    </row>
    <row r="377" spans="1:9">
      <c r="A377" s="4" t="s">
        <v>62</v>
      </c>
      <c r="B377" t="s">
        <v>73</v>
      </c>
      <c r="C377" t="s">
        <v>112</v>
      </c>
      <c r="D377" s="5" t="s">
        <v>113</v>
      </c>
      <c r="E377" s="5">
        <v>0</v>
      </c>
      <c r="F377" s="5" t="s">
        <v>14</v>
      </c>
      <c r="G377" s="5" t="s">
        <v>15</v>
      </c>
      <c r="H377" s="5" t="str">
        <f t="shared" si="5"/>
        <v>Industry (incl. Cement Process)</v>
      </c>
      <c r="I377" s="6">
        <v>10.4946999264279</v>
      </c>
    </row>
    <row r="378" spans="1:9">
      <c r="A378" s="4" t="s">
        <v>62</v>
      </c>
      <c r="B378" t="s">
        <v>73</v>
      </c>
      <c r="C378" t="s">
        <v>112</v>
      </c>
      <c r="D378" s="5" t="s">
        <v>113</v>
      </c>
      <c r="E378" s="5">
        <v>0</v>
      </c>
      <c r="F378" s="5" t="s">
        <v>16</v>
      </c>
      <c r="G378" s="5" t="s">
        <v>17</v>
      </c>
      <c r="H378" s="5" t="str">
        <f t="shared" si="5"/>
        <v>Domestic aviation</v>
      </c>
      <c r="I378" s="6">
        <v>1.76966340240664</v>
      </c>
    </row>
    <row r="379" spans="1:9">
      <c r="A379" s="4" t="s">
        <v>62</v>
      </c>
      <c r="B379" t="s">
        <v>73</v>
      </c>
      <c r="C379" t="s">
        <v>112</v>
      </c>
      <c r="D379" s="5" t="s">
        <v>113</v>
      </c>
      <c r="E379" s="5">
        <v>0</v>
      </c>
      <c r="F379" s="5" t="s">
        <v>18</v>
      </c>
      <c r="G379" s="5" t="s">
        <v>19</v>
      </c>
      <c r="H379" s="5" t="str">
        <f t="shared" si="5"/>
        <v>Ground Transport</v>
      </c>
      <c r="I379" s="6">
        <v>78.320884681890306</v>
      </c>
    </row>
    <row r="380" spans="1:9">
      <c r="A380" s="4" t="s">
        <v>62</v>
      </c>
      <c r="B380" t="s">
        <v>73</v>
      </c>
      <c r="C380" t="s">
        <v>112</v>
      </c>
      <c r="D380" s="5" t="s">
        <v>113</v>
      </c>
      <c r="E380" s="5">
        <v>0</v>
      </c>
      <c r="F380" s="5" t="s">
        <v>22</v>
      </c>
      <c r="G380" s="5" t="s">
        <v>23</v>
      </c>
      <c r="H380" s="5" t="str">
        <f t="shared" si="5"/>
        <v>Ground Transport</v>
      </c>
      <c r="I380" s="6">
        <v>0.35574607293475202</v>
      </c>
    </row>
    <row r="381" spans="1:9">
      <c r="A381" s="4" t="s">
        <v>62</v>
      </c>
      <c r="B381" t="s">
        <v>73</v>
      </c>
      <c r="C381" t="s">
        <v>112</v>
      </c>
      <c r="D381" s="5" t="s">
        <v>113</v>
      </c>
      <c r="E381" s="5">
        <v>0</v>
      </c>
      <c r="F381" s="5" t="s">
        <v>24</v>
      </c>
      <c r="G381" s="5" t="s">
        <v>25</v>
      </c>
      <c r="H381" s="5" t="str">
        <f t="shared" si="5"/>
        <v>Ground Transport</v>
      </c>
      <c r="I381" s="6">
        <v>1.9655855689397701</v>
      </c>
    </row>
    <row r="382" spans="1:9">
      <c r="A382" s="4" t="s">
        <v>62</v>
      </c>
      <c r="B382" t="s">
        <v>73</v>
      </c>
      <c r="C382" t="s">
        <v>112</v>
      </c>
      <c r="D382" s="5" t="s">
        <v>113</v>
      </c>
      <c r="E382" s="5">
        <v>0</v>
      </c>
      <c r="F382" s="5" t="s">
        <v>26</v>
      </c>
      <c r="G382" s="5" t="s">
        <v>27</v>
      </c>
      <c r="H382" s="5" t="str">
        <f t="shared" si="5"/>
        <v>Residential</v>
      </c>
      <c r="I382" s="6">
        <v>29.2832633138988</v>
      </c>
    </row>
    <row r="383" spans="1:9">
      <c r="A383" s="4" t="s">
        <v>62</v>
      </c>
      <c r="B383" t="s">
        <v>73</v>
      </c>
      <c r="C383" t="s">
        <v>112</v>
      </c>
      <c r="D383" s="5" t="s">
        <v>113</v>
      </c>
      <c r="E383" s="5">
        <v>0</v>
      </c>
      <c r="F383" s="5" t="s">
        <v>30</v>
      </c>
      <c r="G383" s="5" t="s">
        <v>32</v>
      </c>
      <c r="H383" s="5" t="e">
        <f t="shared" si="5"/>
        <v>#N/A</v>
      </c>
      <c r="I383" s="6" t="s">
        <v>53</v>
      </c>
    </row>
    <row r="384" spans="1:9">
      <c r="A384" s="4" t="s">
        <v>62</v>
      </c>
      <c r="B384" t="s">
        <v>73</v>
      </c>
      <c r="C384" t="s">
        <v>112</v>
      </c>
      <c r="D384" s="5" t="s">
        <v>113</v>
      </c>
      <c r="E384" s="5">
        <v>0</v>
      </c>
      <c r="F384" s="5" t="s">
        <v>41</v>
      </c>
      <c r="G384" s="5" t="s">
        <v>42</v>
      </c>
      <c r="H384" s="5" t="e">
        <f t="shared" si="5"/>
        <v>#N/A</v>
      </c>
      <c r="I384" s="6">
        <v>2.8282899633295202E-3</v>
      </c>
    </row>
    <row r="385" spans="1:9">
      <c r="A385" s="4" t="s">
        <v>62</v>
      </c>
      <c r="B385" t="s">
        <v>73</v>
      </c>
      <c r="C385" t="s">
        <v>112</v>
      </c>
      <c r="D385" s="5" t="s">
        <v>113</v>
      </c>
      <c r="E385" s="5">
        <v>0</v>
      </c>
      <c r="F385" s="5" t="s">
        <v>47</v>
      </c>
      <c r="G385" s="5" t="s">
        <v>48</v>
      </c>
      <c r="H385" s="5" t="e">
        <f t="shared" si="5"/>
        <v>#N/A</v>
      </c>
      <c r="I385" s="6">
        <v>0.296587734466433</v>
      </c>
    </row>
    <row r="386" spans="1:9">
      <c r="A386" s="4" t="s">
        <v>62</v>
      </c>
      <c r="B386" t="s">
        <v>73</v>
      </c>
      <c r="C386" t="s">
        <v>112</v>
      </c>
      <c r="D386" s="5" t="s">
        <v>113</v>
      </c>
      <c r="E386" s="5">
        <v>0</v>
      </c>
      <c r="F386" s="5" t="s">
        <v>49</v>
      </c>
      <c r="G386" s="5" t="s">
        <v>50</v>
      </c>
      <c r="H386" s="5" t="e">
        <f t="shared" ref="H386:H449" si="6">VLOOKUP(G386,$M$2:$N$11,2,FALSE)</f>
        <v>#N/A</v>
      </c>
      <c r="I386" s="6">
        <v>9.5019660367971798E-2</v>
      </c>
    </row>
    <row r="387" spans="1:9">
      <c r="A387" s="4" t="s">
        <v>62</v>
      </c>
      <c r="B387" t="s">
        <v>73</v>
      </c>
      <c r="C387" t="s">
        <v>112</v>
      </c>
      <c r="D387" s="5" t="s">
        <v>113</v>
      </c>
      <c r="E387" s="5">
        <v>0</v>
      </c>
      <c r="F387" s="5" t="s">
        <v>56</v>
      </c>
      <c r="G387" s="5" t="s">
        <v>57</v>
      </c>
      <c r="H387" s="5" t="e">
        <f t="shared" si="6"/>
        <v>#N/A</v>
      </c>
      <c r="I387" s="6">
        <v>0.25571454400000398</v>
      </c>
    </row>
    <row r="388" spans="1:9">
      <c r="A388" s="4" t="s">
        <v>62</v>
      </c>
      <c r="B388" t="s">
        <v>73</v>
      </c>
      <c r="C388" t="s">
        <v>112</v>
      </c>
      <c r="D388" s="5" t="s">
        <v>113</v>
      </c>
      <c r="E388" s="5">
        <v>0</v>
      </c>
      <c r="F388" s="5" t="s">
        <v>58</v>
      </c>
      <c r="G388" s="5" t="s">
        <v>59</v>
      </c>
      <c r="H388" s="5" t="e">
        <f t="shared" si="6"/>
        <v>#N/A</v>
      </c>
      <c r="I388" s="6" t="s">
        <v>53</v>
      </c>
    </row>
    <row r="389" spans="1:9">
      <c r="A389" s="4" t="s">
        <v>62</v>
      </c>
      <c r="B389" t="s">
        <v>73</v>
      </c>
      <c r="C389" t="s">
        <v>114</v>
      </c>
      <c r="D389" s="5" t="s">
        <v>115</v>
      </c>
      <c r="E389" s="5">
        <v>0</v>
      </c>
      <c r="F389" s="5" t="s">
        <v>10</v>
      </c>
      <c r="G389" s="5" t="s">
        <v>11</v>
      </c>
      <c r="H389" s="5" t="str">
        <f t="shared" si="6"/>
        <v>Power</v>
      </c>
      <c r="I389" s="6">
        <v>185.05442009974001</v>
      </c>
    </row>
    <row r="390" spans="1:9">
      <c r="A390" s="4" t="s">
        <v>62</v>
      </c>
      <c r="B390" t="s">
        <v>73</v>
      </c>
      <c r="C390" t="s">
        <v>114</v>
      </c>
      <c r="D390" s="5" t="s">
        <v>115</v>
      </c>
      <c r="E390" s="5">
        <v>0</v>
      </c>
      <c r="F390" s="5" t="s">
        <v>14</v>
      </c>
      <c r="G390" s="5" t="s">
        <v>15</v>
      </c>
      <c r="H390" s="5" t="str">
        <f t="shared" si="6"/>
        <v>Industry (incl. Cement Process)</v>
      </c>
      <c r="I390" s="6">
        <v>16.022831860602199</v>
      </c>
    </row>
    <row r="391" spans="1:9">
      <c r="A391" s="4" t="s">
        <v>62</v>
      </c>
      <c r="B391" t="s">
        <v>73</v>
      </c>
      <c r="C391" t="s">
        <v>114</v>
      </c>
      <c r="D391" s="5" t="s">
        <v>115</v>
      </c>
      <c r="E391" s="5">
        <v>0</v>
      </c>
      <c r="F391" s="5" t="s">
        <v>16</v>
      </c>
      <c r="G391" s="5" t="s">
        <v>17</v>
      </c>
      <c r="H391" s="5" t="str">
        <f t="shared" si="6"/>
        <v>Domestic aviation</v>
      </c>
      <c r="I391" s="6">
        <v>2.7018442027179201</v>
      </c>
    </row>
    <row r="392" spans="1:9">
      <c r="A392" s="4" t="s">
        <v>62</v>
      </c>
      <c r="B392" t="s">
        <v>73</v>
      </c>
      <c r="C392" t="s">
        <v>114</v>
      </c>
      <c r="D392" s="5" t="s">
        <v>115</v>
      </c>
      <c r="E392" s="5">
        <v>0</v>
      </c>
      <c r="F392" s="5" t="s">
        <v>18</v>
      </c>
      <c r="G392" s="5" t="s">
        <v>19</v>
      </c>
      <c r="H392" s="5" t="str">
        <f t="shared" si="6"/>
        <v>Ground Transport</v>
      </c>
      <c r="I392" s="6">
        <v>119.576803044477</v>
      </c>
    </row>
    <row r="393" spans="1:9">
      <c r="A393" s="4" t="s">
        <v>62</v>
      </c>
      <c r="B393" t="s">
        <v>73</v>
      </c>
      <c r="C393" t="s">
        <v>114</v>
      </c>
      <c r="D393" s="5" t="s">
        <v>115</v>
      </c>
      <c r="E393" s="5">
        <v>0</v>
      </c>
      <c r="F393" s="5" t="s">
        <v>22</v>
      </c>
      <c r="G393" s="5" t="s">
        <v>23</v>
      </c>
      <c r="H393" s="5" t="str">
        <f t="shared" si="6"/>
        <v>Ground Transport</v>
      </c>
      <c r="I393" s="6">
        <v>0.54313656451050896</v>
      </c>
    </row>
    <row r="394" spans="1:9">
      <c r="A394" s="4" t="s">
        <v>62</v>
      </c>
      <c r="B394" t="s">
        <v>73</v>
      </c>
      <c r="C394" t="s">
        <v>114</v>
      </c>
      <c r="D394" s="5" t="s">
        <v>115</v>
      </c>
      <c r="E394" s="5">
        <v>0</v>
      </c>
      <c r="F394" s="5" t="s">
        <v>24</v>
      </c>
      <c r="G394" s="5" t="s">
        <v>25</v>
      </c>
      <c r="H394" s="5" t="str">
        <f t="shared" si="6"/>
        <v>Ground Transport</v>
      </c>
      <c r="I394" s="6">
        <v>3.0009519399818299</v>
      </c>
    </row>
    <row r="395" spans="1:9">
      <c r="A395" s="4" t="s">
        <v>62</v>
      </c>
      <c r="B395" t="s">
        <v>73</v>
      </c>
      <c r="C395" t="s">
        <v>114</v>
      </c>
      <c r="D395" s="5" t="s">
        <v>115</v>
      </c>
      <c r="E395" s="5">
        <v>0</v>
      </c>
      <c r="F395" s="5" t="s">
        <v>26</v>
      </c>
      <c r="G395" s="5" t="s">
        <v>27</v>
      </c>
      <c r="H395" s="5" t="str">
        <f t="shared" si="6"/>
        <v>Residential</v>
      </c>
      <c r="I395" s="6">
        <v>44.708286322401896</v>
      </c>
    </row>
    <row r="396" spans="1:9">
      <c r="A396" s="4" t="s">
        <v>62</v>
      </c>
      <c r="B396" t="s">
        <v>73</v>
      </c>
      <c r="C396" t="s">
        <v>114</v>
      </c>
      <c r="D396" s="5" t="s">
        <v>115</v>
      </c>
      <c r="E396" s="5">
        <v>0</v>
      </c>
      <c r="F396" s="5" t="s">
        <v>30</v>
      </c>
      <c r="G396" s="5" t="s">
        <v>32</v>
      </c>
      <c r="H396" s="5" t="e">
        <f t="shared" si="6"/>
        <v>#N/A</v>
      </c>
      <c r="I396" s="6" t="s">
        <v>53</v>
      </c>
    </row>
    <row r="397" spans="1:9">
      <c r="A397" s="4" t="s">
        <v>62</v>
      </c>
      <c r="B397" t="s">
        <v>73</v>
      </c>
      <c r="C397" t="s">
        <v>114</v>
      </c>
      <c r="D397" s="5" t="s">
        <v>115</v>
      </c>
      <c r="E397" s="5">
        <v>0</v>
      </c>
      <c r="F397" s="5" t="s">
        <v>41</v>
      </c>
      <c r="G397" s="5" t="s">
        <v>42</v>
      </c>
      <c r="H397" s="5" t="e">
        <f t="shared" si="6"/>
        <v>#N/A</v>
      </c>
      <c r="I397" s="6">
        <v>9.3885779727022403E-3</v>
      </c>
    </row>
    <row r="398" spans="1:9">
      <c r="A398" s="4" t="s">
        <v>62</v>
      </c>
      <c r="B398" t="s">
        <v>73</v>
      </c>
      <c r="C398" t="s">
        <v>114</v>
      </c>
      <c r="D398" s="5" t="s">
        <v>115</v>
      </c>
      <c r="E398" s="5">
        <v>0</v>
      </c>
      <c r="F398" s="5" t="s">
        <v>47</v>
      </c>
      <c r="G398" s="5" t="s">
        <v>48</v>
      </c>
      <c r="H398" s="5" t="e">
        <f t="shared" si="6"/>
        <v>#N/A</v>
      </c>
      <c r="I398" s="6">
        <v>0.45673421063554998</v>
      </c>
    </row>
    <row r="399" spans="1:9">
      <c r="A399" s="4" t="s">
        <v>62</v>
      </c>
      <c r="B399" t="s">
        <v>73</v>
      </c>
      <c r="C399" t="s">
        <v>114</v>
      </c>
      <c r="D399" s="5" t="s">
        <v>115</v>
      </c>
      <c r="E399" s="5">
        <v>0</v>
      </c>
      <c r="F399" s="5" t="s">
        <v>49</v>
      </c>
      <c r="G399" s="5" t="s">
        <v>50</v>
      </c>
      <c r="H399" s="5" t="e">
        <f t="shared" si="6"/>
        <v>#N/A</v>
      </c>
      <c r="I399" s="6">
        <v>0.38886471880783502</v>
      </c>
    </row>
    <row r="400" spans="1:9">
      <c r="A400" s="4" t="s">
        <v>62</v>
      </c>
      <c r="B400" t="s">
        <v>73</v>
      </c>
      <c r="C400" t="s">
        <v>114</v>
      </c>
      <c r="D400" s="5" t="s">
        <v>115</v>
      </c>
      <c r="E400" s="5">
        <v>0</v>
      </c>
      <c r="F400" s="5" t="s">
        <v>54</v>
      </c>
      <c r="G400" s="5" t="s">
        <v>55</v>
      </c>
      <c r="H400" s="5" t="e">
        <f t="shared" si="6"/>
        <v>#N/A</v>
      </c>
      <c r="I400" s="7">
        <v>7.6032000000000003E-6</v>
      </c>
    </row>
    <row r="401" spans="1:9">
      <c r="A401" s="4" t="s">
        <v>62</v>
      </c>
      <c r="B401" t="s">
        <v>73</v>
      </c>
      <c r="C401" t="s">
        <v>114</v>
      </c>
      <c r="D401" s="5" t="s">
        <v>115</v>
      </c>
      <c r="E401" s="5">
        <v>0</v>
      </c>
      <c r="F401" s="5" t="s">
        <v>56</v>
      </c>
      <c r="G401" s="5" t="s">
        <v>57</v>
      </c>
      <c r="H401" s="5" t="e">
        <f t="shared" si="6"/>
        <v>#N/A</v>
      </c>
      <c r="I401" s="6">
        <v>1.29949400000021</v>
      </c>
    </row>
    <row r="402" spans="1:9">
      <c r="A402" s="4" t="s">
        <v>62</v>
      </c>
      <c r="B402" t="s">
        <v>73</v>
      </c>
      <c r="C402" t="s">
        <v>114</v>
      </c>
      <c r="D402" s="5" t="s">
        <v>115</v>
      </c>
      <c r="E402" s="5">
        <v>0</v>
      </c>
      <c r="F402" s="5" t="s">
        <v>58</v>
      </c>
      <c r="G402" s="5" t="s">
        <v>59</v>
      </c>
      <c r="H402" s="5" t="e">
        <f t="shared" si="6"/>
        <v>#N/A</v>
      </c>
      <c r="I402" s="6" t="s">
        <v>53</v>
      </c>
    </row>
    <row r="403" spans="1:9">
      <c r="A403" s="4" t="s">
        <v>62</v>
      </c>
      <c r="B403" t="s">
        <v>73</v>
      </c>
      <c r="C403" t="s">
        <v>114</v>
      </c>
      <c r="D403" s="5" t="s">
        <v>115</v>
      </c>
      <c r="E403" s="5">
        <v>0</v>
      </c>
      <c r="F403" s="5" t="s">
        <v>60</v>
      </c>
      <c r="G403" s="5" t="s">
        <v>61</v>
      </c>
      <c r="H403" s="5" t="e">
        <f t="shared" si="6"/>
        <v>#N/A</v>
      </c>
      <c r="I403" s="6">
        <v>3.2892582545619803E-2</v>
      </c>
    </row>
    <row r="404" spans="1:9">
      <c r="A404" s="4" t="s">
        <v>62</v>
      </c>
      <c r="B404" t="s">
        <v>73</v>
      </c>
      <c r="C404" t="s">
        <v>116</v>
      </c>
      <c r="D404" s="5" t="s">
        <v>117</v>
      </c>
      <c r="E404" s="5">
        <v>0</v>
      </c>
      <c r="F404" s="5" t="s">
        <v>10</v>
      </c>
      <c r="G404" s="5" t="s">
        <v>11</v>
      </c>
      <c r="H404" s="5" t="str">
        <f t="shared" si="6"/>
        <v>Power</v>
      </c>
      <c r="I404" s="6">
        <v>1179.31022696984</v>
      </c>
    </row>
    <row r="405" spans="1:9">
      <c r="A405" s="4" t="s">
        <v>62</v>
      </c>
      <c r="B405" t="s">
        <v>73</v>
      </c>
      <c r="C405" t="s">
        <v>116</v>
      </c>
      <c r="D405" s="5" t="s">
        <v>117</v>
      </c>
      <c r="E405" s="5">
        <v>0</v>
      </c>
      <c r="F405" s="5" t="s">
        <v>14</v>
      </c>
      <c r="G405" s="5" t="s">
        <v>15</v>
      </c>
      <c r="H405" s="5" t="str">
        <f t="shared" si="6"/>
        <v>Industry (incl. Cement Process)</v>
      </c>
      <c r="I405" s="6">
        <v>102.11011877817801</v>
      </c>
    </row>
    <row r="406" spans="1:9">
      <c r="A406" s="4" t="s">
        <v>62</v>
      </c>
      <c r="B406" t="s">
        <v>73</v>
      </c>
      <c r="C406" t="s">
        <v>116</v>
      </c>
      <c r="D406" s="5" t="s">
        <v>117</v>
      </c>
      <c r="E406" s="5">
        <v>0</v>
      </c>
      <c r="F406" s="5" t="s">
        <v>16</v>
      </c>
      <c r="G406" s="5" t="s">
        <v>17</v>
      </c>
      <c r="H406" s="5" t="str">
        <f t="shared" si="6"/>
        <v>Domestic aviation</v>
      </c>
      <c r="I406" s="6">
        <v>17.218265191813</v>
      </c>
    </row>
    <row r="407" spans="1:9">
      <c r="A407" s="4" t="s">
        <v>62</v>
      </c>
      <c r="B407" t="s">
        <v>73</v>
      </c>
      <c r="C407" t="s">
        <v>116</v>
      </c>
      <c r="D407" s="5" t="s">
        <v>117</v>
      </c>
      <c r="E407" s="5">
        <v>0</v>
      </c>
      <c r="F407" s="5" t="s">
        <v>18</v>
      </c>
      <c r="G407" s="5" t="s">
        <v>19</v>
      </c>
      <c r="H407" s="5" t="str">
        <f t="shared" si="6"/>
        <v>Ground Transport</v>
      </c>
      <c r="I407" s="6">
        <v>762.03834494023204</v>
      </c>
    </row>
    <row r="408" spans="1:9">
      <c r="A408" s="4" t="s">
        <v>62</v>
      </c>
      <c r="B408" t="s">
        <v>73</v>
      </c>
      <c r="C408" t="s">
        <v>116</v>
      </c>
      <c r="D408" s="5" t="s">
        <v>117</v>
      </c>
      <c r="E408" s="5">
        <v>0</v>
      </c>
      <c r="F408" s="5" t="s">
        <v>22</v>
      </c>
      <c r="G408" s="5" t="s">
        <v>23</v>
      </c>
      <c r="H408" s="5" t="str">
        <f t="shared" si="6"/>
        <v>Ground Transport</v>
      </c>
      <c r="I408" s="6">
        <v>3.4612980102517099</v>
      </c>
    </row>
    <row r="409" spans="1:9">
      <c r="A409" s="4" t="s">
        <v>62</v>
      </c>
      <c r="B409" t="s">
        <v>73</v>
      </c>
      <c r="C409" t="s">
        <v>116</v>
      </c>
      <c r="D409" s="5" t="s">
        <v>117</v>
      </c>
      <c r="E409" s="5">
        <v>0</v>
      </c>
      <c r="F409" s="5" t="s">
        <v>24</v>
      </c>
      <c r="G409" s="5" t="s">
        <v>25</v>
      </c>
      <c r="H409" s="5" t="str">
        <f t="shared" si="6"/>
        <v>Ground Transport</v>
      </c>
      <c r="I409" s="6">
        <v>19.124531212811199</v>
      </c>
    </row>
    <row r="410" spans="1:9">
      <c r="A410" s="4" t="s">
        <v>62</v>
      </c>
      <c r="B410" t="s">
        <v>73</v>
      </c>
      <c r="C410" t="s">
        <v>116</v>
      </c>
      <c r="D410" s="5" t="s">
        <v>117</v>
      </c>
      <c r="E410" s="5">
        <v>0</v>
      </c>
      <c r="F410" s="5" t="s">
        <v>26</v>
      </c>
      <c r="G410" s="5" t="s">
        <v>27</v>
      </c>
      <c r="H410" s="5" t="str">
        <f t="shared" si="6"/>
        <v>Residential</v>
      </c>
      <c r="I410" s="6">
        <v>284.91674251068298</v>
      </c>
    </row>
    <row r="411" spans="1:9">
      <c r="A411" s="4" t="s">
        <v>62</v>
      </c>
      <c r="B411" t="s">
        <v>73</v>
      </c>
      <c r="C411" t="s">
        <v>116</v>
      </c>
      <c r="D411" s="5" t="s">
        <v>117</v>
      </c>
      <c r="E411" s="5">
        <v>0</v>
      </c>
      <c r="F411" s="5" t="s">
        <v>30</v>
      </c>
      <c r="G411" s="5" t="s">
        <v>32</v>
      </c>
      <c r="H411" s="5" t="e">
        <f t="shared" si="6"/>
        <v>#N/A</v>
      </c>
      <c r="I411" s="6" t="s">
        <v>53</v>
      </c>
    </row>
    <row r="412" spans="1:9">
      <c r="A412" s="4" t="s">
        <v>62</v>
      </c>
      <c r="B412" t="s">
        <v>73</v>
      </c>
      <c r="C412" t="s">
        <v>116</v>
      </c>
      <c r="D412" s="5" t="s">
        <v>117</v>
      </c>
      <c r="E412" s="5">
        <v>0</v>
      </c>
      <c r="F412" s="5" t="s">
        <v>33</v>
      </c>
      <c r="G412" s="5" t="s">
        <v>34</v>
      </c>
      <c r="H412" s="5" t="str">
        <f t="shared" si="6"/>
        <v>Industry (incl. Cement Process)</v>
      </c>
      <c r="I412" s="6">
        <v>74.0715</v>
      </c>
    </row>
    <row r="413" spans="1:9">
      <c r="A413" s="4" t="s">
        <v>62</v>
      </c>
      <c r="B413" t="s">
        <v>73</v>
      </c>
      <c r="C413" t="s">
        <v>116</v>
      </c>
      <c r="D413" s="5" t="s">
        <v>117</v>
      </c>
      <c r="E413" s="5">
        <v>0</v>
      </c>
      <c r="F413" s="5" t="s">
        <v>35</v>
      </c>
      <c r="G413" s="5" t="s">
        <v>36</v>
      </c>
      <c r="H413" s="5" t="e">
        <f t="shared" si="6"/>
        <v>#N/A</v>
      </c>
      <c r="I413" s="6">
        <v>7.5</v>
      </c>
    </row>
    <row r="414" spans="1:9">
      <c r="A414" s="4" t="s">
        <v>62</v>
      </c>
      <c r="B414" t="s">
        <v>73</v>
      </c>
      <c r="C414" t="s">
        <v>116</v>
      </c>
      <c r="D414" s="5" t="s">
        <v>117</v>
      </c>
      <c r="E414" s="5">
        <v>0</v>
      </c>
      <c r="F414" s="5" t="s">
        <v>41</v>
      </c>
      <c r="G414" s="5" t="s">
        <v>42</v>
      </c>
      <c r="H414" s="5" t="e">
        <f t="shared" si="6"/>
        <v>#N/A</v>
      </c>
      <c r="I414" s="6">
        <v>1.98569354576138E-2</v>
      </c>
    </row>
    <row r="415" spans="1:9">
      <c r="A415" s="4" t="s">
        <v>62</v>
      </c>
      <c r="B415" t="s">
        <v>73</v>
      </c>
      <c r="C415" t="s">
        <v>116</v>
      </c>
      <c r="D415" s="5" t="s">
        <v>117</v>
      </c>
      <c r="E415" s="5">
        <v>0</v>
      </c>
      <c r="F415" s="5" t="s">
        <v>47</v>
      </c>
      <c r="G415" s="5" t="s">
        <v>48</v>
      </c>
      <c r="H415" s="5" t="e">
        <f t="shared" si="6"/>
        <v>#N/A</v>
      </c>
      <c r="I415" s="6">
        <v>2.9935430972274002</v>
      </c>
    </row>
    <row r="416" spans="1:9">
      <c r="A416" s="4" t="s">
        <v>62</v>
      </c>
      <c r="B416" t="s">
        <v>73</v>
      </c>
      <c r="C416" t="s">
        <v>116</v>
      </c>
      <c r="D416" s="5" t="s">
        <v>117</v>
      </c>
      <c r="E416" s="5">
        <v>0</v>
      </c>
      <c r="F416" s="5" t="s">
        <v>49</v>
      </c>
      <c r="G416" s="5" t="s">
        <v>50</v>
      </c>
      <c r="H416" s="5" t="e">
        <f t="shared" si="6"/>
        <v>#N/A</v>
      </c>
      <c r="I416" s="6">
        <v>0.75663783741304702</v>
      </c>
    </row>
    <row r="417" spans="1:9">
      <c r="A417" s="4" t="s">
        <v>62</v>
      </c>
      <c r="B417" t="s">
        <v>73</v>
      </c>
      <c r="C417" t="s">
        <v>116</v>
      </c>
      <c r="D417" s="5" t="s">
        <v>117</v>
      </c>
      <c r="E417" s="5">
        <v>0</v>
      </c>
      <c r="F417" s="5" t="s">
        <v>56</v>
      </c>
      <c r="G417" s="5" t="s">
        <v>57</v>
      </c>
      <c r="H417" s="5" t="e">
        <f t="shared" si="6"/>
        <v>#N/A</v>
      </c>
      <c r="I417" s="6">
        <v>2.2148843000006599</v>
      </c>
    </row>
    <row r="418" spans="1:9">
      <c r="A418" s="4" t="s">
        <v>62</v>
      </c>
      <c r="B418" t="s">
        <v>73</v>
      </c>
      <c r="C418" t="s">
        <v>116</v>
      </c>
      <c r="D418" s="5" t="s">
        <v>117</v>
      </c>
      <c r="E418" s="5">
        <v>0</v>
      </c>
      <c r="F418" s="5" t="s">
        <v>58</v>
      </c>
      <c r="G418" s="5" t="s">
        <v>59</v>
      </c>
      <c r="H418" s="5" t="e">
        <f t="shared" si="6"/>
        <v>#N/A</v>
      </c>
      <c r="I418" s="6" t="s">
        <v>53</v>
      </c>
    </row>
    <row r="419" spans="1:9">
      <c r="A419" s="4" t="s">
        <v>62</v>
      </c>
      <c r="B419" t="s">
        <v>73</v>
      </c>
      <c r="C419" t="s">
        <v>118</v>
      </c>
      <c r="D419" s="5" t="s">
        <v>119</v>
      </c>
      <c r="E419" s="5">
        <v>0</v>
      </c>
      <c r="F419" s="5" t="s">
        <v>10</v>
      </c>
      <c r="G419" s="5" t="s">
        <v>11</v>
      </c>
      <c r="H419" s="5" t="str">
        <f t="shared" si="6"/>
        <v>Power</v>
      </c>
      <c r="I419" s="6">
        <v>1659.5133254677401</v>
      </c>
    </row>
    <row r="420" spans="1:9">
      <c r="A420" s="4" t="s">
        <v>62</v>
      </c>
      <c r="B420" t="s">
        <v>73</v>
      </c>
      <c r="C420" t="s">
        <v>118</v>
      </c>
      <c r="D420" s="5" t="s">
        <v>119</v>
      </c>
      <c r="E420" s="5">
        <v>0</v>
      </c>
      <c r="F420" s="5" t="s">
        <v>12</v>
      </c>
      <c r="G420" s="5" t="s">
        <v>13</v>
      </c>
      <c r="H420" s="5" t="str">
        <f t="shared" si="6"/>
        <v>Industry (incl. Cement Process)</v>
      </c>
      <c r="I420" s="6">
        <v>48.420788441753501</v>
      </c>
    </row>
    <row r="421" spans="1:9">
      <c r="A421" s="4" t="s">
        <v>62</v>
      </c>
      <c r="B421" t="s">
        <v>73</v>
      </c>
      <c r="C421" t="s">
        <v>118</v>
      </c>
      <c r="D421" s="5" t="s">
        <v>119</v>
      </c>
      <c r="E421" s="5">
        <v>0</v>
      </c>
      <c r="F421" s="5" t="s">
        <v>14</v>
      </c>
      <c r="G421" s="5" t="s">
        <v>15</v>
      </c>
      <c r="H421" s="5" t="str">
        <f t="shared" si="6"/>
        <v>Industry (incl. Cement Process)</v>
      </c>
      <c r="I421" s="6">
        <v>741.34778055081495</v>
      </c>
    </row>
    <row r="422" spans="1:9">
      <c r="A422" s="4" t="s">
        <v>62</v>
      </c>
      <c r="B422" t="s">
        <v>73</v>
      </c>
      <c r="C422" t="s">
        <v>118</v>
      </c>
      <c r="D422" s="5" t="s">
        <v>119</v>
      </c>
      <c r="E422" s="5">
        <v>0</v>
      </c>
      <c r="F422" s="5" t="s">
        <v>16</v>
      </c>
      <c r="G422" s="5" t="s">
        <v>17</v>
      </c>
      <c r="H422" s="5" t="str">
        <f t="shared" si="6"/>
        <v>Domestic aviation</v>
      </c>
      <c r="I422" s="6">
        <v>32.550129134465003</v>
      </c>
    </row>
    <row r="423" spans="1:9">
      <c r="A423" s="4" t="s">
        <v>62</v>
      </c>
      <c r="B423" t="s">
        <v>73</v>
      </c>
      <c r="C423" t="s">
        <v>118</v>
      </c>
      <c r="D423" s="5" t="s">
        <v>119</v>
      </c>
      <c r="E423" s="5">
        <v>0</v>
      </c>
      <c r="F423" s="5" t="s">
        <v>18</v>
      </c>
      <c r="G423" s="5" t="s">
        <v>19</v>
      </c>
      <c r="H423" s="5" t="str">
        <f t="shared" si="6"/>
        <v>Ground Transport</v>
      </c>
      <c r="I423" s="6">
        <v>2124.90168462163</v>
      </c>
    </row>
    <row r="424" spans="1:9">
      <c r="A424" s="4" t="s">
        <v>62</v>
      </c>
      <c r="B424" t="s">
        <v>73</v>
      </c>
      <c r="C424" t="s">
        <v>118</v>
      </c>
      <c r="D424" s="5" t="s">
        <v>119</v>
      </c>
      <c r="E424" s="5">
        <v>0</v>
      </c>
      <c r="F424" s="5" t="s">
        <v>22</v>
      </c>
      <c r="G424" s="5" t="s">
        <v>23</v>
      </c>
      <c r="H424" s="5" t="str">
        <f t="shared" si="6"/>
        <v>Ground Transport</v>
      </c>
      <c r="I424" s="6">
        <v>297.981358874688</v>
      </c>
    </row>
    <row r="425" spans="1:9">
      <c r="A425" s="4" t="s">
        <v>62</v>
      </c>
      <c r="B425" t="s">
        <v>73</v>
      </c>
      <c r="C425" t="s">
        <v>118</v>
      </c>
      <c r="D425" s="5" t="s">
        <v>119</v>
      </c>
      <c r="E425" s="5">
        <v>0</v>
      </c>
      <c r="F425" s="5" t="s">
        <v>26</v>
      </c>
      <c r="G425" s="5" t="s">
        <v>27</v>
      </c>
      <c r="H425" s="5" t="str">
        <f t="shared" si="6"/>
        <v>Residential</v>
      </c>
      <c r="I425" s="6">
        <v>864.82048905414501</v>
      </c>
    </row>
    <row r="426" spans="1:9">
      <c r="A426" s="4" t="s">
        <v>62</v>
      </c>
      <c r="B426" t="s">
        <v>73</v>
      </c>
      <c r="C426" t="s">
        <v>118</v>
      </c>
      <c r="D426" s="5" t="s">
        <v>119</v>
      </c>
      <c r="E426" s="5">
        <v>0</v>
      </c>
      <c r="F426" s="5" t="s">
        <v>30</v>
      </c>
      <c r="G426" s="5" t="s">
        <v>32</v>
      </c>
      <c r="H426" s="5" t="e">
        <f t="shared" si="6"/>
        <v>#N/A</v>
      </c>
      <c r="I426" s="6" t="s">
        <v>53</v>
      </c>
    </row>
    <row r="427" spans="1:9">
      <c r="A427" s="4" t="s">
        <v>62</v>
      </c>
      <c r="B427" t="s">
        <v>73</v>
      </c>
      <c r="C427" t="s">
        <v>118</v>
      </c>
      <c r="D427" s="5" t="s">
        <v>119</v>
      </c>
      <c r="E427" s="5">
        <v>0</v>
      </c>
      <c r="F427" s="5" t="s">
        <v>33</v>
      </c>
      <c r="G427" s="5" t="s">
        <v>34</v>
      </c>
      <c r="H427" s="5" t="str">
        <f t="shared" si="6"/>
        <v>Industry (incl. Cement Process)</v>
      </c>
      <c r="I427" s="6">
        <v>346.32100000000003</v>
      </c>
    </row>
    <row r="428" spans="1:9">
      <c r="A428" s="4" t="s">
        <v>62</v>
      </c>
      <c r="B428" t="s">
        <v>73</v>
      </c>
      <c r="C428" t="s">
        <v>118</v>
      </c>
      <c r="D428" s="5" t="s">
        <v>119</v>
      </c>
      <c r="E428" s="5">
        <v>0</v>
      </c>
      <c r="F428" s="5" t="s">
        <v>35</v>
      </c>
      <c r="G428" s="5" t="s">
        <v>36</v>
      </c>
      <c r="H428" s="5" t="e">
        <f t="shared" si="6"/>
        <v>#N/A</v>
      </c>
      <c r="I428" s="6">
        <v>67.5</v>
      </c>
    </row>
    <row r="429" spans="1:9">
      <c r="A429" s="4" t="s">
        <v>62</v>
      </c>
      <c r="B429" t="s">
        <v>73</v>
      </c>
      <c r="C429" t="s">
        <v>118</v>
      </c>
      <c r="D429" s="5" t="s">
        <v>119</v>
      </c>
      <c r="E429" s="5">
        <v>0</v>
      </c>
      <c r="F429" s="5" t="s">
        <v>41</v>
      </c>
      <c r="G429" s="5" t="s">
        <v>42</v>
      </c>
      <c r="H429" s="5" t="e">
        <f t="shared" si="6"/>
        <v>#N/A</v>
      </c>
      <c r="I429" s="6">
        <v>0.30924842456960899</v>
      </c>
    </row>
    <row r="430" spans="1:9">
      <c r="A430" s="4" t="s">
        <v>62</v>
      </c>
      <c r="B430" t="s">
        <v>73</v>
      </c>
      <c r="C430" t="s">
        <v>118</v>
      </c>
      <c r="D430" s="5" t="s">
        <v>119</v>
      </c>
      <c r="E430" s="5">
        <v>0</v>
      </c>
      <c r="F430" s="5" t="s">
        <v>47</v>
      </c>
      <c r="G430" s="5" t="s">
        <v>48</v>
      </c>
      <c r="H430" s="5" t="e">
        <f t="shared" si="6"/>
        <v>#N/A</v>
      </c>
      <c r="I430" s="6">
        <v>13.070205555555599</v>
      </c>
    </row>
    <row r="431" spans="1:9">
      <c r="A431" s="4" t="s">
        <v>62</v>
      </c>
      <c r="B431" t="s">
        <v>73</v>
      </c>
      <c r="C431" t="s">
        <v>118</v>
      </c>
      <c r="D431" s="5" t="s">
        <v>119</v>
      </c>
      <c r="E431" s="5">
        <v>0</v>
      </c>
      <c r="F431" s="5" t="s">
        <v>49</v>
      </c>
      <c r="G431" s="5" t="s">
        <v>50</v>
      </c>
      <c r="H431" s="5" t="e">
        <f t="shared" si="6"/>
        <v>#N/A</v>
      </c>
      <c r="I431" s="6">
        <v>3.5237313284143501</v>
      </c>
    </row>
    <row r="432" spans="1:9">
      <c r="A432" s="4" t="s">
        <v>62</v>
      </c>
      <c r="B432" t="s">
        <v>73</v>
      </c>
      <c r="C432" t="s">
        <v>118</v>
      </c>
      <c r="D432" s="5" t="s">
        <v>119</v>
      </c>
      <c r="E432" s="5">
        <v>0</v>
      </c>
      <c r="F432" s="5" t="s">
        <v>54</v>
      </c>
      <c r="G432" s="5" t="s">
        <v>55</v>
      </c>
      <c r="H432" s="5" t="e">
        <f t="shared" si="6"/>
        <v>#N/A</v>
      </c>
      <c r="I432" s="6">
        <v>2.8548936534171201E-2</v>
      </c>
    </row>
    <row r="433" spans="1:9">
      <c r="A433" s="4" t="s">
        <v>62</v>
      </c>
      <c r="B433" t="s">
        <v>73</v>
      </c>
      <c r="C433" t="s">
        <v>118</v>
      </c>
      <c r="D433" s="5" t="s">
        <v>119</v>
      </c>
      <c r="E433" s="5">
        <v>0</v>
      </c>
      <c r="F433" s="5" t="s">
        <v>56</v>
      </c>
      <c r="G433" s="5" t="s">
        <v>57</v>
      </c>
      <c r="H433" s="5" t="e">
        <f t="shared" si="6"/>
        <v>#N/A</v>
      </c>
      <c r="I433" s="6">
        <v>21.5638751016415</v>
      </c>
    </row>
    <row r="434" spans="1:9">
      <c r="A434" s="4" t="s">
        <v>62</v>
      </c>
      <c r="B434" t="s">
        <v>73</v>
      </c>
      <c r="C434" t="s">
        <v>118</v>
      </c>
      <c r="D434" s="5" t="s">
        <v>119</v>
      </c>
      <c r="E434" s="5">
        <v>0</v>
      </c>
      <c r="F434" s="5" t="s">
        <v>58</v>
      </c>
      <c r="G434" s="5" t="s">
        <v>59</v>
      </c>
      <c r="H434" s="5" t="e">
        <f t="shared" si="6"/>
        <v>#N/A</v>
      </c>
      <c r="I434" s="6">
        <v>29.309177592354299</v>
      </c>
    </row>
    <row r="435" spans="1:9">
      <c r="A435" s="4" t="s">
        <v>62</v>
      </c>
      <c r="B435" t="s">
        <v>73</v>
      </c>
      <c r="C435" t="s">
        <v>120</v>
      </c>
      <c r="D435" s="5" t="s">
        <v>121</v>
      </c>
      <c r="E435" s="5">
        <v>0</v>
      </c>
      <c r="F435" s="5" t="s">
        <v>10</v>
      </c>
      <c r="G435" s="5" t="s">
        <v>11</v>
      </c>
      <c r="H435" s="5" t="str">
        <f t="shared" si="6"/>
        <v>Power</v>
      </c>
      <c r="I435" s="6">
        <v>2967.0468905857501</v>
      </c>
    </row>
    <row r="436" spans="1:9">
      <c r="A436" s="4" t="s">
        <v>62</v>
      </c>
      <c r="B436" t="s">
        <v>73</v>
      </c>
      <c r="C436" t="s">
        <v>120</v>
      </c>
      <c r="D436" s="5" t="s">
        <v>121</v>
      </c>
      <c r="E436" s="5">
        <v>0</v>
      </c>
      <c r="F436" s="5" t="s">
        <v>12</v>
      </c>
      <c r="G436" s="5" t="s">
        <v>13</v>
      </c>
      <c r="H436" s="5" t="str">
        <f t="shared" si="6"/>
        <v>Industry (incl. Cement Process)</v>
      </c>
      <c r="I436" s="6" t="s">
        <v>53</v>
      </c>
    </row>
    <row r="437" spans="1:9">
      <c r="A437" s="4" t="s">
        <v>62</v>
      </c>
      <c r="B437" t="s">
        <v>73</v>
      </c>
      <c r="C437" t="s">
        <v>120</v>
      </c>
      <c r="D437" s="5" t="s">
        <v>121</v>
      </c>
      <c r="E437" s="5">
        <v>0</v>
      </c>
      <c r="F437" s="5" t="s">
        <v>14</v>
      </c>
      <c r="G437" s="5" t="s">
        <v>15</v>
      </c>
      <c r="H437" s="5" t="str">
        <f t="shared" si="6"/>
        <v>Industry (incl. Cement Process)</v>
      </c>
      <c r="I437" s="6">
        <v>2086.04124108221</v>
      </c>
    </row>
    <row r="438" spans="1:9">
      <c r="A438" s="4" t="s">
        <v>62</v>
      </c>
      <c r="B438" t="s">
        <v>73</v>
      </c>
      <c r="C438" t="s">
        <v>120</v>
      </c>
      <c r="D438" s="5" t="s">
        <v>121</v>
      </c>
      <c r="E438" s="5">
        <v>0</v>
      </c>
      <c r="F438" s="5" t="s">
        <v>18</v>
      </c>
      <c r="G438" s="5" t="s">
        <v>19</v>
      </c>
      <c r="H438" s="5" t="str">
        <f t="shared" si="6"/>
        <v>Ground Transport</v>
      </c>
      <c r="I438" s="6">
        <v>4777.5044744229399</v>
      </c>
    </row>
    <row r="439" spans="1:9">
      <c r="A439" s="4" t="s">
        <v>62</v>
      </c>
      <c r="B439" t="s">
        <v>73</v>
      </c>
      <c r="C439" t="s">
        <v>120</v>
      </c>
      <c r="D439" s="5" t="s">
        <v>121</v>
      </c>
      <c r="E439" s="5">
        <v>0</v>
      </c>
      <c r="F439" s="5" t="s">
        <v>24</v>
      </c>
      <c r="G439" s="5" t="s">
        <v>25</v>
      </c>
      <c r="H439" s="5" t="str">
        <f t="shared" si="6"/>
        <v>Ground Transport</v>
      </c>
      <c r="I439" s="6">
        <v>5.9664558695464898</v>
      </c>
    </row>
    <row r="440" spans="1:9">
      <c r="A440" s="4" t="s">
        <v>62</v>
      </c>
      <c r="B440" t="s">
        <v>73</v>
      </c>
      <c r="C440" t="s">
        <v>120</v>
      </c>
      <c r="D440" s="5" t="s">
        <v>121</v>
      </c>
      <c r="E440" s="5">
        <v>0</v>
      </c>
      <c r="F440" s="5" t="s">
        <v>26</v>
      </c>
      <c r="G440" s="5" t="s">
        <v>27</v>
      </c>
      <c r="H440" s="5" t="str">
        <f t="shared" si="6"/>
        <v>Residential</v>
      </c>
      <c r="I440" s="6">
        <v>786.53654040170898</v>
      </c>
    </row>
    <row r="441" spans="1:9">
      <c r="A441" s="4" t="s">
        <v>62</v>
      </c>
      <c r="B441" t="s">
        <v>73</v>
      </c>
      <c r="C441" t="s">
        <v>120</v>
      </c>
      <c r="D441" s="5" t="s">
        <v>121</v>
      </c>
      <c r="E441" s="5">
        <v>0</v>
      </c>
      <c r="F441" s="5" t="s">
        <v>30</v>
      </c>
      <c r="G441" s="5" t="s">
        <v>32</v>
      </c>
      <c r="H441" s="5" t="e">
        <f t="shared" si="6"/>
        <v>#N/A</v>
      </c>
      <c r="I441" s="6" t="s">
        <v>53</v>
      </c>
    </row>
    <row r="442" spans="1:9">
      <c r="A442" s="4" t="s">
        <v>62</v>
      </c>
      <c r="B442" t="s">
        <v>73</v>
      </c>
      <c r="C442" t="s">
        <v>120</v>
      </c>
      <c r="D442" s="5" t="s">
        <v>121</v>
      </c>
      <c r="E442" s="5">
        <v>0</v>
      </c>
      <c r="F442" s="5" t="s">
        <v>33</v>
      </c>
      <c r="G442" s="5" t="s">
        <v>34</v>
      </c>
      <c r="H442" s="5" t="str">
        <f t="shared" si="6"/>
        <v>Industry (incl. Cement Process)</v>
      </c>
      <c r="I442" s="6">
        <v>1087.53</v>
      </c>
    </row>
    <row r="443" spans="1:9">
      <c r="A443" s="4" t="s">
        <v>62</v>
      </c>
      <c r="B443" t="s">
        <v>73</v>
      </c>
      <c r="C443" t="s">
        <v>120</v>
      </c>
      <c r="D443" s="5" t="s">
        <v>121</v>
      </c>
      <c r="E443" s="5">
        <v>0</v>
      </c>
      <c r="F443" s="5" t="s">
        <v>35</v>
      </c>
      <c r="G443" s="5" t="s">
        <v>36</v>
      </c>
      <c r="H443" s="5" t="e">
        <f t="shared" si="6"/>
        <v>#N/A</v>
      </c>
      <c r="I443" s="6">
        <v>7.5</v>
      </c>
    </row>
    <row r="444" spans="1:9">
      <c r="A444" s="4" t="s">
        <v>62</v>
      </c>
      <c r="B444" t="s">
        <v>73</v>
      </c>
      <c r="C444" t="s">
        <v>120</v>
      </c>
      <c r="D444" s="5" t="s">
        <v>121</v>
      </c>
      <c r="E444" s="5">
        <v>0</v>
      </c>
      <c r="F444" s="5" t="s">
        <v>41</v>
      </c>
      <c r="G444" s="5" t="s">
        <v>42</v>
      </c>
      <c r="H444" s="5" t="e">
        <f t="shared" si="6"/>
        <v>#N/A</v>
      </c>
      <c r="I444" s="6">
        <v>0.201056085853692</v>
      </c>
    </row>
    <row r="445" spans="1:9">
      <c r="A445" s="4" t="s">
        <v>62</v>
      </c>
      <c r="B445" t="s">
        <v>73</v>
      </c>
      <c r="C445" t="s">
        <v>120</v>
      </c>
      <c r="D445" s="5" t="s">
        <v>121</v>
      </c>
      <c r="E445" s="5">
        <v>0</v>
      </c>
      <c r="F445" s="5" t="s">
        <v>47</v>
      </c>
      <c r="G445" s="5" t="s">
        <v>48</v>
      </c>
      <c r="H445" s="5" t="e">
        <f t="shared" si="6"/>
        <v>#N/A</v>
      </c>
      <c r="I445" s="6" t="s">
        <v>53</v>
      </c>
    </row>
    <row r="446" spans="1:9">
      <c r="A446" s="4" t="s">
        <v>62</v>
      </c>
      <c r="B446" t="s">
        <v>73</v>
      </c>
      <c r="C446" t="s">
        <v>120</v>
      </c>
      <c r="D446" s="5" t="s">
        <v>121</v>
      </c>
      <c r="E446" s="5">
        <v>0</v>
      </c>
      <c r="F446" s="5" t="s">
        <v>49</v>
      </c>
      <c r="G446" s="5" t="s">
        <v>50</v>
      </c>
      <c r="H446" s="5" t="e">
        <f t="shared" si="6"/>
        <v>#N/A</v>
      </c>
      <c r="I446" s="6">
        <v>7.7205970250651301</v>
      </c>
    </row>
    <row r="447" spans="1:9">
      <c r="A447" s="4" t="s">
        <v>62</v>
      </c>
      <c r="B447" t="s">
        <v>73</v>
      </c>
      <c r="C447" t="s">
        <v>120</v>
      </c>
      <c r="D447" s="5" t="s">
        <v>121</v>
      </c>
      <c r="E447" s="5">
        <v>0</v>
      </c>
      <c r="F447" s="5" t="s">
        <v>51</v>
      </c>
      <c r="G447" s="5" t="s">
        <v>52</v>
      </c>
      <c r="H447" s="5" t="e">
        <f t="shared" si="6"/>
        <v>#N/A</v>
      </c>
      <c r="I447" s="6" t="s">
        <v>53</v>
      </c>
    </row>
    <row r="448" spans="1:9">
      <c r="A448" s="4" t="s">
        <v>62</v>
      </c>
      <c r="B448" t="s">
        <v>73</v>
      </c>
      <c r="C448" t="s">
        <v>120</v>
      </c>
      <c r="D448" s="5" t="s">
        <v>121</v>
      </c>
      <c r="E448" s="5">
        <v>0</v>
      </c>
      <c r="F448" s="5" t="s">
        <v>54</v>
      </c>
      <c r="G448" s="5" t="s">
        <v>55</v>
      </c>
      <c r="H448" s="5" t="e">
        <f t="shared" si="6"/>
        <v>#N/A</v>
      </c>
      <c r="I448" s="6" t="s">
        <v>53</v>
      </c>
    </row>
    <row r="449" spans="1:9">
      <c r="A449" s="4" t="s">
        <v>62</v>
      </c>
      <c r="B449" t="s">
        <v>73</v>
      </c>
      <c r="C449" t="s">
        <v>120</v>
      </c>
      <c r="D449" s="5" t="s">
        <v>121</v>
      </c>
      <c r="E449" s="5">
        <v>0</v>
      </c>
      <c r="F449" s="5" t="s">
        <v>56</v>
      </c>
      <c r="G449" s="5" t="s">
        <v>57</v>
      </c>
      <c r="H449" s="5" t="e">
        <f t="shared" si="6"/>
        <v>#N/A</v>
      </c>
      <c r="I449" s="6">
        <v>21.300935406258599</v>
      </c>
    </row>
    <row r="450" spans="1:9">
      <c r="A450" s="4" t="s">
        <v>62</v>
      </c>
      <c r="B450" t="s">
        <v>73</v>
      </c>
      <c r="C450" t="s">
        <v>120</v>
      </c>
      <c r="D450" s="5" t="s">
        <v>121</v>
      </c>
      <c r="E450" s="5">
        <v>0</v>
      </c>
      <c r="F450" s="5" t="s">
        <v>58</v>
      </c>
      <c r="G450" s="5" t="s">
        <v>59</v>
      </c>
      <c r="H450" s="5" t="e">
        <f t="shared" ref="H450:H513" si="7">VLOOKUP(G450,$M$2:$N$11,2,FALSE)</f>
        <v>#N/A</v>
      </c>
      <c r="I450" s="6" t="s">
        <v>53</v>
      </c>
    </row>
    <row r="451" spans="1:9">
      <c r="A451" s="4" t="s">
        <v>62</v>
      </c>
      <c r="B451" t="s">
        <v>73</v>
      </c>
      <c r="C451" t="s">
        <v>122</v>
      </c>
      <c r="D451" s="5" t="s">
        <v>123</v>
      </c>
      <c r="E451" s="5">
        <v>0</v>
      </c>
      <c r="F451" s="5" t="s">
        <v>10</v>
      </c>
      <c r="G451" s="5" t="s">
        <v>11</v>
      </c>
      <c r="H451" s="5" t="str">
        <f t="shared" si="7"/>
        <v>Power</v>
      </c>
      <c r="I451" s="6">
        <v>1627.5194205044299</v>
      </c>
    </row>
    <row r="452" spans="1:9">
      <c r="A452" s="4" t="s">
        <v>62</v>
      </c>
      <c r="B452" t="s">
        <v>73</v>
      </c>
      <c r="C452" t="s">
        <v>122</v>
      </c>
      <c r="D452" s="5" t="s">
        <v>123</v>
      </c>
      <c r="E452" s="5">
        <v>0</v>
      </c>
      <c r="F452" s="5" t="s">
        <v>12</v>
      </c>
      <c r="G452" s="5" t="s">
        <v>13</v>
      </c>
      <c r="H452" s="5" t="str">
        <f t="shared" si="7"/>
        <v>Industry (incl. Cement Process)</v>
      </c>
      <c r="I452" s="6">
        <v>2.32126086116179</v>
      </c>
    </row>
    <row r="453" spans="1:9">
      <c r="A453" s="4" t="s">
        <v>62</v>
      </c>
      <c r="B453" t="s">
        <v>73</v>
      </c>
      <c r="C453" t="s">
        <v>122</v>
      </c>
      <c r="D453" s="5" t="s">
        <v>123</v>
      </c>
      <c r="E453" s="5">
        <v>0</v>
      </c>
      <c r="F453" s="5" t="s">
        <v>14</v>
      </c>
      <c r="G453" s="5" t="s">
        <v>15</v>
      </c>
      <c r="H453" s="5" t="str">
        <f t="shared" si="7"/>
        <v>Industry (incl. Cement Process)</v>
      </c>
      <c r="I453" s="6">
        <v>1.20232515687078</v>
      </c>
    </row>
    <row r="454" spans="1:9">
      <c r="A454" s="4" t="s">
        <v>62</v>
      </c>
      <c r="B454" t="s">
        <v>73</v>
      </c>
      <c r="C454" t="s">
        <v>122</v>
      </c>
      <c r="D454" s="5" t="s">
        <v>123</v>
      </c>
      <c r="E454" s="5">
        <v>0</v>
      </c>
      <c r="F454" s="5" t="s">
        <v>18</v>
      </c>
      <c r="G454" s="5" t="s">
        <v>19</v>
      </c>
      <c r="H454" s="5" t="str">
        <f t="shared" si="7"/>
        <v>Ground Transport</v>
      </c>
      <c r="I454" s="6">
        <v>27.9939754461085</v>
      </c>
    </row>
    <row r="455" spans="1:9">
      <c r="A455" s="4" t="s">
        <v>62</v>
      </c>
      <c r="B455" t="s">
        <v>73</v>
      </c>
      <c r="C455" t="s">
        <v>122</v>
      </c>
      <c r="D455" s="5" t="s">
        <v>123</v>
      </c>
      <c r="E455" s="5">
        <v>0</v>
      </c>
      <c r="F455" s="5" t="s">
        <v>26</v>
      </c>
      <c r="G455" s="5" t="s">
        <v>27</v>
      </c>
      <c r="H455" s="5" t="str">
        <f t="shared" si="7"/>
        <v>Residential</v>
      </c>
      <c r="I455" s="6">
        <v>271.15872815083299</v>
      </c>
    </row>
    <row r="456" spans="1:9">
      <c r="A456" s="4" t="s">
        <v>62</v>
      </c>
      <c r="B456" t="s">
        <v>73</v>
      </c>
      <c r="C456" t="s">
        <v>122</v>
      </c>
      <c r="D456" s="5" t="s">
        <v>123</v>
      </c>
      <c r="E456" s="5">
        <v>0</v>
      </c>
      <c r="F456" s="5" t="s">
        <v>33</v>
      </c>
      <c r="G456" s="5" t="s">
        <v>34</v>
      </c>
      <c r="H456" s="5" t="str">
        <f t="shared" si="7"/>
        <v>Industry (incl. Cement Process)</v>
      </c>
      <c r="I456" s="6">
        <v>1142.47</v>
      </c>
    </row>
    <row r="457" spans="1:9">
      <c r="A457" s="4" t="s">
        <v>62</v>
      </c>
      <c r="B457" t="s">
        <v>73</v>
      </c>
      <c r="C457" t="s">
        <v>122</v>
      </c>
      <c r="D457" s="5" t="s">
        <v>123</v>
      </c>
      <c r="E457" s="5">
        <v>0</v>
      </c>
      <c r="F457" s="5" t="s">
        <v>41</v>
      </c>
      <c r="G457" s="5" t="s">
        <v>42</v>
      </c>
      <c r="H457" s="5" t="e">
        <f t="shared" si="7"/>
        <v>#N/A</v>
      </c>
      <c r="I457" s="6">
        <v>0.18345944356036401</v>
      </c>
    </row>
    <row r="458" spans="1:9">
      <c r="A458" s="4" t="s">
        <v>62</v>
      </c>
      <c r="B458" t="s">
        <v>73</v>
      </c>
      <c r="C458" t="s">
        <v>122</v>
      </c>
      <c r="D458" s="5" t="s">
        <v>123</v>
      </c>
      <c r="E458" s="5">
        <v>0</v>
      </c>
      <c r="F458" s="5" t="s">
        <v>49</v>
      </c>
      <c r="G458" s="5" t="s">
        <v>50</v>
      </c>
      <c r="H458" s="5" t="e">
        <f t="shared" si="7"/>
        <v>#N/A</v>
      </c>
      <c r="I458" s="6">
        <v>30.188097729126898</v>
      </c>
    </row>
    <row r="459" spans="1:9">
      <c r="A459" s="4" t="s">
        <v>62</v>
      </c>
      <c r="B459" t="s">
        <v>73</v>
      </c>
      <c r="C459" t="s">
        <v>122</v>
      </c>
      <c r="D459" s="5" t="s">
        <v>123</v>
      </c>
      <c r="E459" s="5">
        <v>0</v>
      </c>
      <c r="F459" s="5" t="s">
        <v>56</v>
      </c>
      <c r="G459" s="5" t="s">
        <v>57</v>
      </c>
      <c r="H459" s="5" t="e">
        <f t="shared" si="7"/>
        <v>#N/A</v>
      </c>
      <c r="I459" s="6">
        <v>72.808257200322004</v>
      </c>
    </row>
    <row r="460" spans="1:9">
      <c r="A460" s="4" t="s">
        <v>62</v>
      </c>
      <c r="B460" t="s">
        <v>73</v>
      </c>
      <c r="C460" t="s">
        <v>124</v>
      </c>
      <c r="D460" s="5" t="s">
        <v>125</v>
      </c>
      <c r="E460" s="5">
        <v>0</v>
      </c>
      <c r="F460" s="5" t="s">
        <v>10</v>
      </c>
      <c r="G460" s="5" t="s">
        <v>11</v>
      </c>
      <c r="H460" s="5" t="str">
        <f t="shared" si="7"/>
        <v>Power</v>
      </c>
      <c r="I460" s="6">
        <v>1608.48677895473</v>
      </c>
    </row>
    <row r="461" spans="1:9">
      <c r="A461" s="4" t="s">
        <v>62</v>
      </c>
      <c r="B461" t="s">
        <v>73</v>
      </c>
      <c r="C461" t="s">
        <v>124</v>
      </c>
      <c r="D461" s="5" t="s">
        <v>125</v>
      </c>
      <c r="E461" s="5">
        <v>0</v>
      </c>
      <c r="F461" s="5" t="s">
        <v>12</v>
      </c>
      <c r="G461" s="5" t="s">
        <v>13</v>
      </c>
      <c r="H461" s="5" t="str">
        <f t="shared" si="7"/>
        <v>Industry (incl. Cement Process)</v>
      </c>
      <c r="I461" s="6" t="s">
        <v>53</v>
      </c>
    </row>
    <row r="462" spans="1:9">
      <c r="A462" s="4" t="s">
        <v>62</v>
      </c>
      <c r="B462" t="s">
        <v>73</v>
      </c>
      <c r="C462" t="s">
        <v>124</v>
      </c>
      <c r="D462" s="5" t="s">
        <v>125</v>
      </c>
      <c r="E462" s="5">
        <v>0</v>
      </c>
      <c r="F462" s="5" t="s">
        <v>14</v>
      </c>
      <c r="G462" s="5" t="s">
        <v>15</v>
      </c>
      <c r="H462" s="5" t="str">
        <f t="shared" si="7"/>
        <v>Industry (incl. Cement Process)</v>
      </c>
      <c r="I462" s="6">
        <v>877.73433529343697</v>
      </c>
    </row>
    <row r="463" spans="1:9">
      <c r="A463" s="4" t="s">
        <v>62</v>
      </c>
      <c r="B463" t="s">
        <v>73</v>
      </c>
      <c r="C463" t="s">
        <v>124</v>
      </c>
      <c r="D463" s="5" t="s">
        <v>125</v>
      </c>
      <c r="E463" s="5">
        <v>0</v>
      </c>
      <c r="F463" s="5" t="s">
        <v>18</v>
      </c>
      <c r="G463" s="5" t="s">
        <v>19</v>
      </c>
      <c r="H463" s="5" t="str">
        <f t="shared" si="7"/>
        <v>Ground Transport</v>
      </c>
      <c r="I463" s="6">
        <v>3504.5210168708199</v>
      </c>
    </row>
    <row r="464" spans="1:9">
      <c r="A464" s="4" t="s">
        <v>62</v>
      </c>
      <c r="B464" t="s">
        <v>73</v>
      </c>
      <c r="C464" t="s">
        <v>124</v>
      </c>
      <c r="D464" s="5" t="s">
        <v>125</v>
      </c>
      <c r="E464" s="5">
        <v>0</v>
      </c>
      <c r="F464" s="5" t="s">
        <v>24</v>
      </c>
      <c r="G464" s="5" t="s">
        <v>25</v>
      </c>
      <c r="H464" s="5" t="str">
        <f t="shared" si="7"/>
        <v>Ground Transport</v>
      </c>
      <c r="I464" s="6" t="s">
        <v>53</v>
      </c>
    </row>
    <row r="465" spans="1:9">
      <c r="A465" s="4" t="s">
        <v>62</v>
      </c>
      <c r="B465" t="s">
        <v>73</v>
      </c>
      <c r="C465" t="s">
        <v>124</v>
      </c>
      <c r="D465" s="5" t="s">
        <v>125</v>
      </c>
      <c r="E465" s="5">
        <v>0</v>
      </c>
      <c r="F465" s="5" t="s">
        <v>26</v>
      </c>
      <c r="G465" s="5" t="s">
        <v>27</v>
      </c>
      <c r="H465" s="5" t="str">
        <f t="shared" si="7"/>
        <v>Residential</v>
      </c>
      <c r="I465" s="6">
        <v>734.73590347417803</v>
      </c>
    </row>
    <row r="466" spans="1:9">
      <c r="A466" s="4" t="s">
        <v>62</v>
      </c>
      <c r="B466" t="s">
        <v>73</v>
      </c>
      <c r="C466" t="s">
        <v>124</v>
      </c>
      <c r="D466" s="5" t="s">
        <v>125</v>
      </c>
      <c r="E466" s="5">
        <v>0</v>
      </c>
      <c r="F466" s="5" t="s">
        <v>30</v>
      </c>
      <c r="G466" s="5" t="s">
        <v>32</v>
      </c>
      <c r="H466" s="5" t="e">
        <f t="shared" si="7"/>
        <v>#N/A</v>
      </c>
      <c r="I466" s="6" t="s">
        <v>53</v>
      </c>
    </row>
    <row r="467" spans="1:9">
      <c r="A467" s="4" t="s">
        <v>62</v>
      </c>
      <c r="B467" t="s">
        <v>73</v>
      </c>
      <c r="C467" t="s">
        <v>124</v>
      </c>
      <c r="D467" s="5" t="s">
        <v>125</v>
      </c>
      <c r="E467" s="5">
        <v>0</v>
      </c>
      <c r="F467" s="5" t="s">
        <v>33</v>
      </c>
      <c r="G467" s="5" t="s">
        <v>34</v>
      </c>
      <c r="H467" s="5" t="str">
        <f t="shared" si="7"/>
        <v>Industry (incl. Cement Process)</v>
      </c>
      <c r="I467" s="6">
        <v>494.464</v>
      </c>
    </row>
    <row r="468" spans="1:9">
      <c r="A468" s="4" t="s">
        <v>62</v>
      </c>
      <c r="B468" t="s">
        <v>73</v>
      </c>
      <c r="C468" t="s">
        <v>124</v>
      </c>
      <c r="D468" s="5" t="s">
        <v>125</v>
      </c>
      <c r="E468" s="5">
        <v>0</v>
      </c>
      <c r="F468" s="5" t="s">
        <v>41</v>
      </c>
      <c r="G468" s="5" t="s">
        <v>42</v>
      </c>
      <c r="H468" s="5" t="e">
        <f t="shared" si="7"/>
        <v>#N/A</v>
      </c>
      <c r="I468" s="6">
        <v>0.30737336817281702</v>
      </c>
    </row>
    <row r="469" spans="1:9">
      <c r="A469" s="4" t="s">
        <v>62</v>
      </c>
      <c r="B469" t="s">
        <v>73</v>
      </c>
      <c r="C469" t="s">
        <v>124</v>
      </c>
      <c r="D469" s="5" t="s">
        <v>125</v>
      </c>
      <c r="E469" s="5">
        <v>0</v>
      </c>
      <c r="F469" s="5" t="s">
        <v>45</v>
      </c>
      <c r="G469" s="5" t="s">
        <v>46</v>
      </c>
      <c r="H469" s="5" t="e">
        <f t="shared" si="7"/>
        <v>#N/A</v>
      </c>
      <c r="I469" s="6">
        <v>3.9675600000000002</v>
      </c>
    </row>
    <row r="470" spans="1:9">
      <c r="A470" s="4" t="s">
        <v>62</v>
      </c>
      <c r="B470" t="s">
        <v>73</v>
      </c>
      <c r="C470" t="s">
        <v>124</v>
      </c>
      <c r="D470" s="5" t="s">
        <v>125</v>
      </c>
      <c r="E470" s="5">
        <v>0</v>
      </c>
      <c r="F470" s="5" t="s">
        <v>47</v>
      </c>
      <c r="G470" s="5" t="s">
        <v>48</v>
      </c>
      <c r="H470" s="5" t="e">
        <f t="shared" si="7"/>
        <v>#N/A</v>
      </c>
      <c r="I470" s="6" t="s">
        <v>53</v>
      </c>
    </row>
    <row r="471" spans="1:9">
      <c r="A471" s="4" t="s">
        <v>62</v>
      </c>
      <c r="B471" t="s">
        <v>73</v>
      </c>
      <c r="C471" t="s">
        <v>124</v>
      </c>
      <c r="D471" s="5" t="s">
        <v>125</v>
      </c>
      <c r="E471" s="5">
        <v>0</v>
      </c>
      <c r="F471" s="5" t="s">
        <v>49</v>
      </c>
      <c r="G471" s="5" t="s">
        <v>50</v>
      </c>
      <c r="H471" s="5" t="e">
        <f t="shared" si="7"/>
        <v>#N/A</v>
      </c>
      <c r="I471" s="6">
        <v>4.8251381462304597</v>
      </c>
    </row>
    <row r="472" spans="1:9">
      <c r="A472" s="4" t="s">
        <v>62</v>
      </c>
      <c r="B472" t="s">
        <v>73</v>
      </c>
      <c r="C472" t="s">
        <v>124</v>
      </c>
      <c r="D472" s="5" t="s">
        <v>125</v>
      </c>
      <c r="E472" s="5">
        <v>0</v>
      </c>
      <c r="F472" s="5" t="s">
        <v>51</v>
      </c>
      <c r="G472" s="5" t="s">
        <v>52</v>
      </c>
      <c r="H472" s="5" t="e">
        <f t="shared" si="7"/>
        <v>#N/A</v>
      </c>
      <c r="I472" s="6">
        <v>33.1214463747624</v>
      </c>
    </row>
    <row r="473" spans="1:9">
      <c r="A473" s="4" t="s">
        <v>62</v>
      </c>
      <c r="B473" t="s">
        <v>73</v>
      </c>
      <c r="C473" t="s">
        <v>124</v>
      </c>
      <c r="D473" s="5" t="s">
        <v>125</v>
      </c>
      <c r="E473" s="5">
        <v>0</v>
      </c>
      <c r="F473" s="5" t="s">
        <v>54</v>
      </c>
      <c r="G473" s="5" t="s">
        <v>55</v>
      </c>
      <c r="H473" s="5" t="e">
        <f t="shared" si="7"/>
        <v>#N/A</v>
      </c>
      <c r="I473" s="6" t="s">
        <v>53</v>
      </c>
    </row>
    <row r="474" spans="1:9">
      <c r="A474" s="4" t="s">
        <v>62</v>
      </c>
      <c r="B474" t="s">
        <v>73</v>
      </c>
      <c r="C474" t="s">
        <v>124</v>
      </c>
      <c r="D474" s="5" t="s">
        <v>125</v>
      </c>
      <c r="E474" s="5">
        <v>0</v>
      </c>
      <c r="F474" s="5" t="s">
        <v>56</v>
      </c>
      <c r="G474" s="5" t="s">
        <v>57</v>
      </c>
      <c r="H474" s="5" t="e">
        <f t="shared" si="7"/>
        <v>#N/A</v>
      </c>
      <c r="I474" s="6">
        <v>65.852115904810205</v>
      </c>
    </row>
    <row r="475" spans="1:9">
      <c r="A475" s="4" t="s">
        <v>62</v>
      </c>
      <c r="B475" t="s">
        <v>73</v>
      </c>
      <c r="C475" t="s">
        <v>124</v>
      </c>
      <c r="D475" s="5" t="s">
        <v>125</v>
      </c>
      <c r="E475" s="5">
        <v>0</v>
      </c>
      <c r="F475" s="5" t="s">
        <v>58</v>
      </c>
      <c r="G475" s="5" t="s">
        <v>59</v>
      </c>
      <c r="H475" s="5" t="e">
        <f t="shared" si="7"/>
        <v>#N/A</v>
      </c>
      <c r="I475" s="6">
        <v>572.24208308133598</v>
      </c>
    </row>
    <row r="476" spans="1:9">
      <c r="A476" s="4" t="s">
        <v>62</v>
      </c>
      <c r="B476" t="s">
        <v>73</v>
      </c>
      <c r="C476" t="s">
        <v>126</v>
      </c>
      <c r="D476" s="5" t="s">
        <v>127</v>
      </c>
      <c r="E476" s="5">
        <v>0</v>
      </c>
      <c r="F476" s="5" t="s">
        <v>10</v>
      </c>
      <c r="G476" s="5" t="s">
        <v>11</v>
      </c>
      <c r="H476" s="5" t="str">
        <f t="shared" si="7"/>
        <v>Power</v>
      </c>
      <c r="I476" s="6">
        <v>84.557745852615994</v>
      </c>
    </row>
    <row r="477" spans="1:9">
      <c r="A477" s="4" t="s">
        <v>62</v>
      </c>
      <c r="B477" t="s">
        <v>73</v>
      </c>
      <c r="C477" t="s">
        <v>126</v>
      </c>
      <c r="D477" s="5" t="s">
        <v>127</v>
      </c>
      <c r="E477" s="5">
        <v>0</v>
      </c>
      <c r="F477" s="5" t="s">
        <v>14</v>
      </c>
      <c r="G477" s="5" t="s">
        <v>15</v>
      </c>
      <c r="H477" s="5" t="str">
        <f t="shared" si="7"/>
        <v>Industry (incl. Cement Process)</v>
      </c>
      <c r="I477" s="6">
        <v>7.3213952273743201</v>
      </c>
    </row>
    <row r="478" spans="1:9">
      <c r="A478" s="4" t="s">
        <v>62</v>
      </c>
      <c r="B478" t="s">
        <v>73</v>
      </c>
      <c r="C478" t="s">
        <v>126</v>
      </c>
      <c r="D478" s="5" t="s">
        <v>127</v>
      </c>
      <c r="E478" s="5">
        <v>0</v>
      </c>
      <c r="F478" s="5" t="s">
        <v>16</v>
      </c>
      <c r="G478" s="5" t="s">
        <v>17</v>
      </c>
      <c r="H478" s="5" t="str">
        <f t="shared" si="7"/>
        <v>Domestic aviation</v>
      </c>
      <c r="I478" s="6">
        <v>1.23456580059744</v>
      </c>
    </row>
    <row r="479" spans="1:9">
      <c r="A479" s="4" t="s">
        <v>62</v>
      </c>
      <c r="B479" t="s">
        <v>73</v>
      </c>
      <c r="C479" t="s">
        <v>126</v>
      </c>
      <c r="D479" s="5" t="s">
        <v>127</v>
      </c>
      <c r="E479" s="5">
        <v>0</v>
      </c>
      <c r="F479" s="5" t="s">
        <v>18</v>
      </c>
      <c r="G479" s="5" t="s">
        <v>19</v>
      </c>
      <c r="H479" s="5" t="str">
        <f t="shared" si="7"/>
        <v>Ground Transport</v>
      </c>
      <c r="I479" s="6">
        <v>54.6388678058157</v>
      </c>
    </row>
    <row r="480" spans="1:9">
      <c r="A480" s="4" t="s">
        <v>62</v>
      </c>
      <c r="B480" t="s">
        <v>73</v>
      </c>
      <c r="C480" t="s">
        <v>126</v>
      </c>
      <c r="D480" s="5" t="s">
        <v>127</v>
      </c>
      <c r="E480" s="5">
        <v>0</v>
      </c>
      <c r="F480" s="5" t="s">
        <v>22</v>
      </c>
      <c r="G480" s="5" t="s">
        <v>23</v>
      </c>
      <c r="H480" s="5" t="str">
        <f t="shared" si="7"/>
        <v>Ground Transport</v>
      </c>
      <c r="I480" s="6">
        <v>0.24817791356375599</v>
      </c>
    </row>
    <row r="481" spans="1:9">
      <c r="A481" s="4" t="s">
        <v>62</v>
      </c>
      <c r="B481" t="s">
        <v>73</v>
      </c>
      <c r="C481" t="s">
        <v>126</v>
      </c>
      <c r="D481" s="5" t="s">
        <v>127</v>
      </c>
      <c r="E481" s="5">
        <v>0</v>
      </c>
      <c r="F481" s="5" t="s">
        <v>24</v>
      </c>
      <c r="G481" s="5" t="s">
        <v>25</v>
      </c>
      <c r="H481" s="5" t="str">
        <f t="shared" si="7"/>
        <v>Ground Transport</v>
      </c>
      <c r="I481" s="6">
        <v>1.3712418840191001</v>
      </c>
    </row>
    <row r="482" spans="1:9">
      <c r="A482" s="4" t="s">
        <v>62</v>
      </c>
      <c r="B482" t="s">
        <v>73</v>
      </c>
      <c r="C482" t="s">
        <v>126</v>
      </c>
      <c r="D482" s="5" t="s">
        <v>127</v>
      </c>
      <c r="E482" s="5">
        <v>0</v>
      </c>
      <c r="F482" s="5" t="s">
        <v>26</v>
      </c>
      <c r="G482" s="5" t="s">
        <v>27</v>
      </c>
      <c r="H482" s="5" t="str">
        <f t="shared" si="7"/>
        <v>Residential</v>
      </c>
      <c r="I482" s="6">
        <v>20.428818127627899</v>
      </c>
    </row>
    <row r="483" spans="1:9">
      <c r="A483" s="4" t="s">
        <v>62</v>
      </c>
      <c r="B483" t="s">
        <v>73</v>
      </c>
      <c r="C483" t="s">
        <v>126</v>
      </c>
      <c r="D483" s="5" t="s">
        <v>127</v>
      </c>
      <c r="E483" s="5">
        <v>0</v>
      </c>
      <c r="F483" s="5" t="s">
        <v>30</v>
      </c>
      <c r="G483" s="5" t="s">
        <v>32</v>
      </c>
      <c r="H483" s="5" t="e">
        <f t="shared" si="7"/>
        <v>#N/A</v>
      </c>
      <c r="I483" s="6" t="s">
        <v>53</v>
      </c>
    </row>
    <row r="484" spans="1:9">
      <c r="A484" s="4" t="s">
        <v>62</v>
      </c>
      <c r="B484" t="s">
        <v>73</v>
      </c>
      <c r="C484" t="s">
        <v>126</v>
      </c>
      <c r="D484" s="5" t="s">
        <v>127</v>
      </c>
      <c r="E484" s="5">
        <v>0</v>
      </c>
      <c r="F484" s="5" t="s">
        <v>41</v>
      </c>
      <c r="G484" s="5" t="s">
        <v>42</v>
      </c>
      <c r="H484" s="5" t="e">
        <f t="shared" si="7"/>
        <v>#N/A</v>
      </c>
      <c r="I484" s="6">
        <v>1.77825598211966E-3</v>
      </c>
    </row>
    <row r="485" spans="1:9">
      <c r="A485" s="4" t="s">
        <v>62</v>
      </c>
      <c r="B485" t="s">
        <v>73</v>
      </c>
      <c r="C485" t="s">
        <v>126</v>
      </c>
      <c r="D485" s="5" t="s">
        <v>127</v>
      </c>
      <c r="E485" s="5">
        <v>0</v>
      </c>
      <c r="F485" s="5" t="s">
        <v>47</v>
      </c>
      <c r="G485" s="5" t="s">
        <v>48</v>
      </c>
      <c r="H485" s="5" t="e">
        <f t="shared" si="7"/>
        <v>#N/A</v>
      </c>
      <c r="I485" s="6">
        <v>0.19935648618760499</v>
      </c>
    </row>
    <row r="486" spans="1:9">
      <c r="A486" s="4" t="s">
        <v>62</v>
      </c>
      <c r="B486" t="s">
        <v>73</v>
      </c>
      <c r="C486" t="s">
        <v>128</v>
      </c>
      <c r="D486" s="5" t="s">
        <v>129</v>
      </c>
      <c r="E486" s="5">
        <v>0</v>
      </c>
      <c r="F486" s="5" t="s">
        <v>10</v>
      </c>
      <c r="G486" s="5" t="s">
        <v>11</v>
      </c>
      <c r="H486" s="5" t="str">
        <f t="shared" si="7"/>
        <v>Power</v>
      </c>
      <c r="I486" s="6">
        <v>5584.2633540203096</v>
      </c>
    </row>
    <row r="487" spans="1:9">
      <c r="A487" s="4" t="s">
        <v>62</v>
      </c>
      <c r="B487" t="s">
        <v>73</v>
      </c>
      <c r="C487" t="s">
        <v>128</v>
      </c>
      <c r="D487" s="5" t="s">
        <v>129</v>
      </c>
      <c r="E487" s="5">
        <v>0</v>
      </c>
      <c r="F487" s="5" t="s">
        <v>12</v>
      </c>
      <c r="G487" s="5" t="s">
        <v>13</v>
      </c>
      <c r="H487" s="5" t="str">
        <f t="shared" si="7"/>
        <v>Industry (incl. Cement Process)</v>
      </c>
      <c r="I487" s="6">
        <v>6941.4723401744905</v>
      </c>
    </row>
    <row r="488" spans="1:9">
      <c r="A488" s="4" t="s">
        <v>62</v>
      </c>
      <c r="B488" t="s">
        <v>73</v>
      </c>
      <c r="C488" t="s">
        <v>128</v>
      </c>
      <c r="D488" s="5" t="s">
        <v>129</v>
      </c>
      <c r="E488" s="5">
        <v>0</v>
      </c>
      <c r="F488" s="5" t="s">
        <v>14</v>
      </c>
      <c r="G488" s="5" t="s">
        <v>15</v>
      </c>
      <c r="H488" s="5" t="str">
        <f t="shared" si="7"/>
        <v>Industry (incl. Cement Process)</v>
      </c>
      <c r="I488" s="6">
        <v>5593.9621005811496</v>
      </c>
    </row>
    <row r="489" spans="1:9">
      <c r="A489" s="4" t="s">
        <v>62</v>
      </c>
      <c r="B489" t="s">
        <v>73</v>
      </c>
      <c r="C489" t="s">
        <v>128</v>
      </c>
      <c r="D489" s="5" t="s">
        <v>129</v>
      </c>
      <c r="E489" s="5">
        <v>0</v>
      </c>
      <c r="F489" s="5" t="s">
        <v>16</v>
      </c>
      <c r="G489" s="5" t="s">
        <v>17</v>
      </c>
      <c r="H489" s="5" t="str">
        <f t="shared" si="7"/>
        <v>Domestic aviation</v>
      </c>
      <c r="I489" s="6">
        <v>237.76236851044601</v>
      </c>
    </row>
    <row r="490" spans="1:9">
      <c r="A490" s="4" t="s">
        <v>62</v>
      </c>
      <c r="B490" t="s">
        <v>73</v>
      </c>
      <c r="C490" t="s">
        <v>128</v>
      </c>
      <c r="D490" s="5" t="s">
        <v>129</v>
      </c>
      <c r="E490" s="5">
        <v>0</v>
      </c>
      <c r="F490" s="5" t="s">
        <v>18</v>
      </c>
      <c r="G490" s="5" t="s">
        <v>19</v>
      </c>
      <c r="H490" s="5" t="str">
        <f t="shared" si="7"/>
        <v>Ground Transport</v>
      </c>
      <c r="I490" s="6">
        <v>2947.4746061574801</v>
      </c>
    </row>
    <row r="491" spans="1:9">
      <c r="A491" s="4" t="s">
        <v>62</v>
      </c>
      <c r="B491" t="s">
        <v>73</v>
      </c>
      <c r="C491" t="s">
        <v>128</v>
      </c>
      <c r="D491" s="5" t="s">
        <v>129</v>
      </c>
      <c r="E491" s="5">
        <v>0</v>
      </c>
      <c r="F491" s="5" t="s">
        <v>24</v>
      </c>
      <c r="G491" s="5" t="s">
        <v>25</v>
      </c>
      <c r="H491" s="5" t="str">
        <f t="shared" si="7"/>
        <v>Ground Transport</v>
      </c>
      <c r="I491" s="6" t="s">
        <v>53</v>
      </c>
    </row>
    <row r="492" spans="1:9">
      <c r="A492" s="4" t="s">
        <v>62</v>
      </c>
      <c r="B492" t="s">
        <v>73</v>
      </c>
      <c r="C492" t="s">
        <v>128</v>
      </c>
      <c r="D492" s="5" t="s">
        <v>129</v>
      </c>
      <c r="E492" s="5">
        <v>0</v>
      </c>
      <c r="F492" s="5" t="s">
        <v>26</v>
      </c>
      <c r="G492" s="5" t="s">
        <v>27</v>
      </c>
      <c r="H492" s="5" t="str">
        <f t="shared" si="7"/>
        <v>Residential</v>
      </c>
      <c r="I492" s="6">
        <v>387.31149671563702</v>
      </c>
    </row>
    <row r="493" spans="1:9">
      <c r="A493" s="4" t="s">
        <v>62</v>
      </c>
      <c r="B493" t="s">
        <v>73</v>
      </c>
      <c r="C493" t="s">
        <v>128</v>
      </c>
      <c r="D493" s="5" t="s">
        <v>129</v>
      </c>
      <c r="E493" s="5">
        <v>0</v>
      </c>
      <c r="F493" s="5" t="s">
        <v>30</v>
      </c>
      <c r="G493" s="5" t="s">
        <v>32</v>
      </c>
      <c r="H493" s="5" t="e">
        <f t="shared" si="7"/>
        <v>#N/A</v>
      </c>
      <c r="I493" s="6">
        <v>100.883699860907</v>
      </c>
    </row>
    <row r="494" spans="1:9">
      <c r="A494" s="4" t="s">
        <v>62</v>
      </c>
      <c r="B494" t="s">
        <v>73</v>
      </c>
      <c r="C494" t="s">
        <v>128</v>
      </c>
      <c r="D494" s="5" t="s">
        <v>129</v>
      </c>
      <c r="E494" s="5">
        <v>0</v>
      </c>
      <c r="F494" s="5" t="s">
        <v>33</v>
      </c>
      <c r="G494" s="5" t="s">
        <v>34</v>
      </c>
      <c r="H494" s="5" t="str">
        <f t="shared" si="7"/>
        <v>Industry (incl. Cement Process)</v>
      </c>
      <c r="I494" s="6">
        <v>356.62299999999999</v>
      </c>
    </row>
    <row r="495" spans="1:9">
      <c r="A495" s="4" t="s">
        <v>62</v>
      </c>
      <c r="B495" t="s">
        <v>73</v>
      </c>
      <c r="C495" t="s">
        <v>128</v>
      </c>
      <c r="D495" s="5" t="s">
        <v>129</v>
      </c>
      <c r="E495" s="5">
        <v>0</v>
      </c>
      <c r="F495" s="5" t="s">
        <v>35</v>
      </c>
      <c r="G495" s="5" t="s">
        <v>36</v>
      </c>
      <c r="H495" s="5" t="e">
        <f t="shared" si="7"/>
        <v>#N/A</v>
      </c>
      <c r="I495" s="6">
        <v>45</v>
      </c>
    </row>
    <row r="496" spans="1:9">
      <c r="A496" s="4" t="s">
        <v>62</v>
      </c>
      <c r="B496" t="s">
        <v>73</v>
      </c>
      <c r="C496" t="s">
        <v>128</v>
      </c>
      <c r="D496" s="5" t="s">
        <v>129</v>
      </c>
      <c r="E496" s="5">
        <v>0</v>
      </c>
      <c r="F496" s="5" t="s">
        <v>41</v>
      </c>
      <c r="G496" s="5" t="s">
        <v>42</v>
      </c>
      <c r="H496" s="5" t="e">
        <f t="shared" si="7"/>
        <v>#N/A</v>
      </c>
      <c r="I496" s="6">
        <v>6.8586686871969907E-2</v>
      </c>
    </row>
    <row r="497" spans="1:9">
      <c r="A497" s="4" t="s">
        <v>62</v>
      </c>
      <c r="B497" t="s">
        <v>73</v>
      </c>
      <c r="C497" t="s">
        <v>128</v>
      </c>
      <c r="D497" s="5" t="s">
        <v>129</v>
      </c>
      <c r="E497" s="5">
        <v>0</v>
      </c>
      <c r="F497" s="5" t="s">
        <v>43</v>
      </c>
      <c r="G497" s="5" t="s">
        <v>44</v>
      </c>
      <c r="H497" s="5" t="e">
        <f t="shared" si="7"/>
        <v>#N/A</v>
      </c>
      <c r="I497" s="6">
        <v>13691.277218217499</v>
      </c>
    </row>
    <row r="498" spans="1:9">
      <c r="A498" s="4" t="s">
        <v>62</v>
      </c>
      <c r="B498" t="s">
        <v>73</v>
      </c>
      <c r="C498" t="s">
        <v>128</v>
      </c>
      <c r="D498" s="5" t="s">
        <v>129</v>
      </c>
      <c r="E498" s="5">
        <v>0</v>
      </c>
      <c r="F498" s="5" t="s">
        <v>45</v>
      </c>
      <c r="G498" s="5" t="s">
        <v>46</v>
      </c>
      <c r="H498" s="5" t="e">
        <f t="shared" si="7"/>
        <v>#N/A</v>
      </c>
      <c r="I498" s="6" t="s">
        <v>53</v>
      </c>
    </row>
    <row r="499" spans="1:9">
      <c r="A499" s="4" t="s">
        <v>62</v>
      </c>
      <c r="B499" t="s">
        <v>73</v>
      </c>
      <c r="C499" t="s">
        <v>128</v>
      </c>
      <c r="D499" s="5" t="s">
        <v>129</v>
      </c>
      <c r="E499" s="5">
        <v>0</v>
      </c>
      <c r="F499" s="5" t="s">
        <v>47</v>
      </c>
      <c r="G499" s="5" t="s">
        <v>48</v>
      </c>
      <c r="H499" s="5" t="e">
        <f t="shared" si="7"/>
        <v>#N/A</v>
      </c>
      <c r="I499" s="6" t="s">
        <v>53</v>
      </c>
    </row>
    <row r="500" spans="1:9">
      <c r="A500" s="4" t="s">
        <v>62</v>
      </c>
      <c r="B500" t="s">
        <v>73</v>
      </c>
      <c r="C500" t="s">
        <v>128</v>
      </c>
      <c r="D500" s="5" t="s">
        <v>129</v>
      </c>
      <c r="E500" s="5">
        <v>0</v>
      </c>
      <c r="F500" s="5" t="s">
        <v>49</v>
      </c>
      <c r="G500" s="5" t="s">
        <v>50</v>
      </c>
      <c r="H500" s="5" t="e">
        <f t="shared" si="7"/>
        <v>#N/A</v>
      </c>
      <c r="I500" s="6">
        <v>10.753115923632199</v>
      </c>
    </row>
    <row r="501" spans="1:9">
      <c r="A501" s="4" t="s">
        <v>62</v>
      </c>
      <c r="B501" t="s">
        <v>73</v>
      </c>
      <c r="C501" t="s">
        <v>128</v>
      </c>
      <c r="D501" s="5" t="s">
        <v>129</v>
      </c>
      <c r="E501" s="5">
        <v>0</v>
      </c>
      <c r="F501" s="5" t="s">
        <v>51</v>
      </c>
      <c r="G501" s="5" t="s">
        <v>52</v>
      </c>
      <c r="H501" s="5" t="e">
        <f t="shared" si="7"/>
        <v>#N/A</v>
      </c>
      <c r="I501" s="6">
        <v>20.600006400000002</v>
      </c>
    </row>
    <row r="502" spans="1:9">
      <c r="A502" s="4" t="s">
        <v>62</v>
      </c>
      <c r="B502" t="s">
        <v>73</v>
      </c>
      <c r="C502" t="s">
        <v>128</v>
      </c>
      <c r="D502" s="5" t="s">
        <v>129</v>
      </c>
      <c r="E502" s="5">
        <v>0</v>
      </c>
      <c r="F502" s="5" t="s">
        <v>54</v>
      </c>
      <c r="G502" s="5" t="s">
        <v>55</v>
      </c>
      <c r="H502" s="5" t="e">
        <f t="shared" si="7"/>
        <v>#N/A</v>
      </c>
      <c r="I502" s="6">
        <v>1.9167667199999999E-2</v>
      </c>
    </row>
    <row r="503" spans="1:9">
      <c r="A503" s="4" t="s">
        <v>62</v>
      </c>
      <c r="B503" t="s">
        <v>73</v>
      </c>
      <c r="C503" t="s">
        <v>128</v>
      </c>
      <c r="D503" s="5" t="s">
        <v>129</v>
      </c>
      <c r="E503" s="5">
        <v>0</v>
      </c>
      <c r="F503" s="5" t="s">
        <v>56</v>
      </c>
      <c r="G503" s="5" t="s">
        <v>57</v>
      </c>
      <c r="H503" s="5" t="e">
        <f t="shared" si="7"/>
        <v>#N/A</v>
      </c>
      <c r="I503" s="6">
        <v>28.832054600004</v>
      </c>
    </row>
    <row r="504" spans="1:9">
      <c r="A504" s="4" t="s">
        <v>62</v>
      </c>
      <c r="B504" t="s">
        <v>73</v>
      </c>
      <c r="C504" t="s">
        <v>128</v>
      </c>
      <c r="D504" s="5" t="s">
        <v>129</v>
      </c>
      <c r="E504" s="5">
        <v>0</v>
      </c>
      <c r="F504" s="5" t="s">
        <v>58</v>
      </c>
      <c r="G504" s="5" t="s">
        <v>59</v>
      </c>
      <c r="H504" s="5" t="e">
        <f t="shared" si="7"/>
        <v>#N/A</v>
      </c>
      <c r="I504" s="6">
        <v>4.4000000000000004</v>
      </c>
    </row>
    <row r="505" spans="1:9">
      <c r="A505" s="4" t="s">
        <v>62</v>
      </c>
      <c r="B505" t="s">
        <v>73</v>
      </c>
      <c r="C505" t="s">
        <v>130</v>
      </c>
      <c r="D505" s="5" t="s">
        <v>131</v>
      </c>
      <c r="E505" s="5">
        <v>0</v>
      </c>
      <c r="F505" s="5" t="s">
        <v>10</v>
      </c>
      <c r="G505" s="5" t="s">
        <v>11</v>
      </c>
      <c r="H505" s="5" t="str">
        <f t="shared" si="7"/>
        <v>Power</v>
      </c>
      <c r="I505" s="6">
        <v>90.890271697315995</v>
      </c>
    </row>
    <row r="506" spans="1:9">
      <c r="A506" s="4" t="s">
        <v>62</v>
      </c>
      <c r="B506" t="s">
        <v>73</v>
      </c>
      <c r="C506" t="s">
        <v>130</v>
      </c>
      <c r="D506" s="5" t="s">
        <v>131</v>
      </c>
      <c r="E506" s="5">
        <v>0</v>
      </c>
      <c r="F506" s="5" t="s">
        <v>14</v>
      </c>
      <c r="G506" s="5" t="s">
        <v>15</v>
      </c>
      <c r="H506" s="5" t="str">
        <f t="shared" si="7"/>
        <v>Industry (incl. Cement Process)</v>
      </c>
      <c r="I506" s="6">
        <v>7.8696989198793599</v>
      </c>
    </row>
    <row r="507" spans="1:9">
      <c r="A507" s="4" t="s">
        <v>62</v>
      </c>
      <c r="B507" t="s">
        <v>73</v>
      </c>
      <c r="C507" t="s">
        <v>130</v>
      </c>
      <c r="D507" s="5" t="s">
        <v>131</v>
      </c>
      <c r="E507" s="5">
        <v>0</v>
      </c>
      <c r="F507" s="5" t="s">
        <v>16</v>
      </c>
      <c r="G507" s="5" t="s">
        <v>17</v>
      </c>
      <c r="H507" s="5" t="str">
        <f t="shared" si="7"/>
        <v>Domestic aviation</v>
      </c>
      <c r="I507" s="6">
        <v>1.3270237787454</v>
      </c>
    </row>
    <row r="508" spans="1:9">
      <c r="A508" s="4" t="s">
        <v>62</v>
      </c>
      <c r="B508" t="s">
        <v>73</v>
      </c>
      <c r="C508" t="s">
        <v>130</v>
      </c>
      <c r="D508" s="5" t="s">
        <v>131</v>
      </c>
      <c r="E508" s="5">
        <v>0</v>
      </c>
      <c r="F508" s="5" t="s">
        <v>18</v>
      </c>
      <c r="G508" s="5" t="s">
        <v>19</v>
      </c>
      <c r="H508" s="5" t="str">
        <f t="shared" si="7"/>
        <v>Ground Transport</v>
      </c>
      <c r="I508" s="6">
        <v>58.730802848171201</v>
      </c>
    </row>
    <row r="509" spans="1:9">
      <c r="A509" s="4" t="s">
        <v>62</v>
      </c>
      <c r="B509" t="s">
        <v>73</v>
      </c>
      <c r="C509" t="s">
        <v>130</v>
      </c>
      <c r="D509" s="5" t="s">
        <v>131</v>
      </c>
      <c r="E509" s="5">
        <v>0</v>
      </c>
      <c r="F509" s="5" t="s">
        <v>22</v>
      </c>
      <c r="G509" s="5" t="s">
        <v>23</v>
      </c>
      <c r="H509" s="5" t="str">
        <f t="shared" si="7"/>
        <v>Ground Transport</v>
      </c>
      <c r="I509" s="6">
        <v>0.266764210744729</v>
      </c>
    </row>
    <row r="510" spans="1:9">
      <c r="A510" s="4" t="s">
        <v>62</v>
      </c>
      <c r="B510" t="s">
        <v>73</v>
      </c>
      <c r="C510" t="s">
        <v>130</v>
      </c>
      <c r="D510" s="5" t="s">
        <v>131</v>
      </c>
      <c r="E510" s="5">
        <v>0</v>
      </c>
      <c r="F510" s="5" t="s">
        <v>24</v>
      </c>
      <c r="G510" s="5" t="s">
        <v>25</v>
      </c>
      <c r="H510" s="5" t="str">
        <f t="shared" si="7"/>
        <v>Ground Transport</v>
      </c>
      <c r="I510" s="6">
        <v>1.4739402294935799</v>
      </c>
    </row>
    <row r="511" spans="1:9">
      <c r="A511" s="4" t="s">
        <v>62</v>
      </c>
      <c r="B511" t="s">
        <v>73</v>
      </c>
      <c r="C511" t="s">
        <v>130</v>
      </c>
      <c r="D511" s="5" t="s">
        <v>131</v>
      </c>
      <c r="E511" s="5">
        <v>0</v>
      </c>
      <c r="F511" s="5" t="s">
        <v>26</v>
      </c>
      <c r="G511" s="5" t="s">
        <v>27</v>
      </c>
      <c r="H511" s="5" t="str">
        <f t="shared" si="7"/>
        <v>Residential</v>
      </c>
      <c r="I511" s="6">
        <v>21.9587615702413</v>
      </c>
    </row>
    <row r="512" spans="1:9">
      <c r="A512" s="4" t="s">
        <v>62</v>
      </c>
      <c r="B512" t="s">
        <v>73</v>
      </c>
      <c r="C512" t="s">
        <v>130</v>
      </c>
      <c r="D512" s="5" t="s">
        <v>131</v>
      </c>
      <c r="E512" s="5">
        <v>0</v>
      </c>
      <c r="F512" s="5" t="s">
        <v>30</v>
      </c>
      <c r="G512" s="5" t="s">
        <v>32</v>
      </c>
      <c r="H512" s="5" t="e">
        <f t="shared" si="7"/>
        <v>#N/A</v>
      </c>
      <c r="I512" s="6" t="s">
        <v>53</v>
      </c>
    </row>
    <row r="513" spans="1:9">
      <c r="A513" s="4" t="s">
        <v>62</v>
      </c>
      <c r="B513" t="s">
        <v>73</v>
      </c>
      <c r="C513" t="s">
        <v>130</v>
      </c>
      <c r="D513" s="5" t="s">
        <v>131</v>
      </c>
      <c r="E513" s="5">
        <v>0</v>
      </c>
      <c r="F513" s="5" t="s">
        <v>41</v>
      </c>
      <c r="G513" s="5" t="s">
        <v>42</v>
      </c>
      <c r="H513" s="5" t="e">
        <f t="shared" si="7"/>
        <v>#N/A</v>
      </c>
      <c r="I513" s="6">
        <v>5.4635600430415002E-3</v>
      </c>
    </row>
    <row r="514" spans="1:9">
      <c r="A514" s="4" t="s">
        <v>62</v>
      </c>
      <c r="B514" t="s">
        <v>73</v>
      </c>
      <c r="C514" t="s">
        <v>130</v>
      </c>
      <c r="D514" s="5" t="s">
        <v>131</v>
      </c>
      <c r="E514" s="5">
        <v>0</v>
      </c>
      <c r="F514" s="5" t="s">
        <v>47</v>
      </c>
      <c r="G514" s="5" t="s">
        <v>48</v>
      </c>
      <c r="H514" s="5" t="e">
        <f t="shared" ref="H514:H577" si="8">VLOOKUP(G514,$M$2:$N$11,2,FALSE)</f>
        <v>#N/A</v>
      </c>
      <c r="I514" s="6">
        <v>0.22238701597980301</v>
      </c>
    </row>
    <row r="515" spans="1:9">
      <c r="A515" s="4" t="s">
        <v>62</v>
      </c>
      <c r="B515" t="s">
        <v>73</v>
      </c>
      <c r="C515" t="s">
        <v>130</v>
      </c>
      <c r="D515" s="5" t="s">
        <v>131</v>
      </c>
      <c r="E515" s="5">
        <v>0</v>
      </c>
      <c r="F515" s="5" t="s">
        <v>49</v>
      </c>
      <c r="G515" s="5" t="s">
        <v>50</v>
      </c>
      <c r="H515" s="5" t="e">
        <f t="shared" si="8"/>
        <v>#N/A</v>
      </c>
      <c r="I515" s="6">
        <v>0.241908479350703</v>
      </c>
    </row>
    <row r="516" spans="1:9">
      <c r="A516" s="4" t="s">
        <v>62</v>
      </c>
      <c r="B516" t="s">
        <v>73</v>
      </c>
      <c r="C516" t="s">
        <v>130</v>
      </c>
      <c r="D516" s="5" t="s">
        <v>131</v>
      </c>
      <c r="E516" s="5">
        <v>0</v>
      </c>
      <c r="F516" s="5" t="s">
        <v>51</v>
      </c>
      <c r="G516" s="5" t="s">
        <v>52</v>
      </c>
      <c r="H516" s="5" t="e">
        <f t="shared" si="8"/>
        <v>#N/A</v>
      </c>
      <c r="I516" s="7">
        <v>2.2809599999999999E-5</v>
      </c>
    </row>
    <row r="517" spans="1:9">
      <c r="A517" s="4" t="s">
        <v>62</v>
      </c>
      <c r="B517" t="s">
        <v>73</v>
      </c>
      <c r="C517" t="s">
        <v>130</v>
      </c>
      <c r="D517" s="5" t="s">
        <v>131</v>
      </c>
      <c r="E517" s="5">
        <v>0</v>
      </c>
      <c r="F517" s="5" t="s">
        <v>56</v>
      </c>
      <c r="G517" s="5" t="s">
        <v>57</v>
      </c>
      <c r="H517" s="5" t="e">
        <f t="shared" si="8"/>
        <v>#N/A</v>
      </c>
      <c r="I517" s="6">
        <v>0.73222624000002601</v>
      </c>
    </row>
    <row r="518" spans="1:9">
      <c r="A518" s="4" t="s">
        <v>62</v>
      </c>
      <c r="B518" t="s">
        <v>73</v>
      </c>
      <c r="C518" t="s">
        <v>130</v>
      </c>
      <c r="D518" s="5" t="s">
        <v>131</v>
      </c>
      <c r="E518" s="5">
        <v>0</v>
      </c>
      <c r="F518" s="5" t="s">
        <v>58</v>
      </c>
      <c r="G518" s="5" t="s">
        <v>59</v>
      </c>
      <c r="H518" s="5" t="e">
        <f t="shared" si="8"/>
        <v>#N/A</v>
      </c>
      <c r="I518" s="6" t="s">
        <v>53</v>
      </c>
    </row>
    <row r="519" spans="1:9">
      <c r="A519" s="4" t="s">
        <v>62</v>
      </c>
      <c r="B519" t="s">
        <v>73</v>
      </c>
      <c r="C519" t="s">
        <v>130</v>
      </c>
      <c r="D519" s="5" t="s">
        <v>131</v>
      </c>
      <c r="E519" s="5">
        <v>0</v>
      </c>
      <c r="F519" s="5" t="s">
        <v>60</v>
      </c>
      <c r="G519" s="5" t="s">
        <v>61</v>
      </c>
      <c r="H519" s="5" t="e">
        <f t="shared" si="8"/>
        <v>#N/A</v>
      </c>
      <c r="I519" s="6">
        <v>5.4298036034853602E-3</v>
      </c>
    </row>
    <row r="520" spans="1:9">
      <c r="A520" s="4" t="s">
        <v>62</v>
      </c>
      <c r="B520" t="s">
        <v>73</v>
      </c>
      <c r="C520" t="s">
        <v>132</v>
      </c>
      <c r="D520" s="5" t="s">
        <v>133</v>
      </c>
      <c r="E520" s="5">
        <v>0</v>
      </c>
      <c r="F520" s="5" t="s">
        <v>10</v>
      </c>
      <c r="G520" s="5" t="s">
        <v>11</v>
      </c>
      <c r="H520" s="5" t="str">
        <f t="shared" si="8"/>
        <v>Power</v>
      </c>
      <c r="I520" s="6">
        <v>75.838827790575095</v>
      </c>
    </row>
    <row r="521" spans="1:9">
      <c r="A521" s="4" t="s">
        <v>62</v>
      </c>
      <c r="B521" t="s">
        <v>73</v>
      </c>
      <c r="C521" t="s">
        <v>132</v>
      </c>
      <c r="D521" s="5" t="s">
        <v>133</v>
      </c>
      <c r="E521" s="5">
        <v>0</v>
      </c>
      <c r="F521" s="5" t="s">
        <v>14</v>
      </c>
      <c r="G521" s="5" t="s">
        <v>15</v>
      </c>
      <c r="H521" s="5" t="str">
        <f t="shared" si="8"/>
        <v>Industry (incl. Cement Process)</v>
      </c>
      <c r="I521" s="6">
        <v>6.5664755106407302</v>
      </c>
    </row>
    <row r="522" spans="1:9">
      <c r="A522" s="4" t="s">
        <v>62</v>
      </c>
      <c r="B522" t="s">
        <v>73</v>
      </c>
      <c r="C522" t="s">
        <v>132</v>
      </c>
      <c r="D522" s="5" t="s">
        <v>133</v>
      </c>
      <c r="E522" s="5">
        <v>0</v>
      </c>
      <c r="F522" s="5" t="s">
        <v>16</v>
      </c>
      <c r="G522" s="5" t="s">
        <v>17</v>
      </c>
      <c r="H522" s="5" t="str">
        <f t="shared" si="8"/>
        <v>Domestic aviation</v>
      </c>
      <c r="I522" s="6">
        <v>1.1072678126514199</v>
      </c>
    </row>
    <row r="523" spans="1:9">
      <c r="A523" s="4" t="s">
        <v>62</v>
      </c>
      <c r="B523" t="s">
        <v>73</v>
      </c>
      <c r="C523" t="s">
        <v>132</v>
      </c>
      <c r="D523" s="5" t="s">
        <v>133</v>
      </c>
      <c r="E523" s="5">
        <v>0</v>
      </c>
      <c r="F523" s="5" t="s">
        <v>18</v>
      </c>
      <c r="G523" s="5" t="s">
        <v>19</v>
      </c>
      <c r="H523" s="5" t="str">
        <f t="shared" si="8"/>
        <v>Ground Transport</v>
      </c>
      <c r="I523" s="6">
        <v>49.004947995288902</v>
      </c>
    </row>
    <row r="524" spans="1:9">
      <c r="A524" s="4" t="s">
        <v>62</v>
      </c>
      <c r="B524" t="s">
        <v>73</v>
      </c>
      <c r="C524" t="s">
        <v>132</v>
      </c>
      <c r="D524" s="5" t="s">
        <v>133</v>
      </c>
      <c r="E524" s="5">
        <v>0</v>
      </c>
      <c r="F524" s="5" t="s">
        <v>22</v>
      </c>
      <c r="G524" s="5" t="s">
        <v>23</v>
      </c>
      <c r="H524" s="5" t="str">
        <f t="shared" si="8"/>
        <v>Ground Transport</v>
      </c>
      <c r="I524" s="6">
        <v>0.22258827408028101</v>
      </c>
    </row>
    <row r="525" spans="1:9">
      <c r="A525" s="4" t="s">
        <v>62</v>
      </c>
      <c r="B525" t="s">
        <v>73</v>
      </c>
      <c r="C525" t="s">
        <v>132</v>
      </c>
      <c r="D525" s="5" t="s">
        <v>133</v>
      </c>
      <c r="E525" s="5">
        <v>0</v>
      </c>
      <c r="F525" s="5" t="s">
        <v>24</v>
      </c>
      <c r="G525" s="5" t="s">
        <v>25</v>
      </c>
      <c r="H525" s="5" t="str">
        <f t="shared" si="8"/>
        <v>Ground Transport</v>
      </c>
      <c r="I525" s="6">
        <v>1.2298500291385801</v>
      </c>
    </row>
    <row r="526" spans="1:9">
      <c r="A526" s="4" t="s">
        <v>62</v>
      </c>
      <c r="B526" t="s">
        <v>73</v>
      </c>
      <c r="C526" t="s">
        <v>132</v>
      </c>
      <c r="D526" s="5" t="s">
        <v>133</v>
      </c>
      <c r="E526" s="5">
        <v>0</v>
      </c>
      <c r="F526" s="5" t="s">
        <v>26</v>
      </c>
      <c r="G526" s="5" t="s">
        <v>27</v>
      </c>
      <c r="H526" s="5" t="str">
        <f t="shared" si="8"/>
        <v>Residential</v>
      </c>
      <c r="I526" s="6">
        <v>18.322356068537299</v>
      </c>
    </row>
    <row r="527" spans="1:9">
      <c r="A527" s="4" t="s">
        <v>62</v>
      </c>
      <c r="B527" t="s">
        <v>73</v>
      </c>
      <c r="C527" t="s">
        <v>132</v>
      </c>
      <c r="D527" s="5" t="s">
        <v>133</v>
      </c>
      <c r="E527" s="5">
        <v>0</v>
      </c>
      <c r="F527" s="5" t="s">
        <v>30</v>
      </c>
      <c r="G527" s="5" t="s">
        <v>32</v>
      </c>
      <c r="H527" s="5" t="e">
        <f t="shared" si="8"/>
        <v>#N/A</v>
      </c>
      <c r="I527" s="6" t="s">
        <v>53</v>
      </c>
    </row>
    <row r="528" spans="1:9">
      <c r="A528" s="4" t="s">
        <v>62</v>
      </c>
      <c r="B528" t="s">
        <v>73</v>
      </c>
      <c r="C528" t="s">
        <v>132</v>
      </c>
      <c r="D528" s="5" t="s">
        <v>133</v>
      </c>
      <c r="E528" s="5">
        <v>0</v>
      </c>
      <c r="F528" s="5" t="s">
        <v>41</v>
      </c>
      <c r="G528" s="5" t="s">
        <v>42</v>
      </c>
      <c r="H528" s="5" t="e">
        <f t="shared" si="8"/>
        <v>#N/A</v>
      </c>
      <c r="I528" s="6">
        <v>1.5574475161068801E-3</v>
      </c>
    </row>
    <row r="529" spans="1:9">
      <c r="A529" s="4" t="s">
        <v>62</v>
      </c>
      <c r="B529" t="s">
        <v>73</v>
      </c>
      <c r="C529" t="s">
        <v>132</v>
      </c>
      <c r="D529" s="5" t="s">
        <v>133</v>
      </c>
      <c r="E529" s="5">
        <v>0</v>
      </c>
      <c r="F529" s="5" t="s">
        <v>47</v>
      </c>
      <c r="G529" s="5" t="s">
        <v>48</v>
      </c>
      <c r="H529" s="5" t="e">
        <f t="shared" si="8"/>
        <v>#N/A</v>
      </c>
      <c r="I529" s="6">
        <v>0.20453579484069701</v>
      </c>
    </row>
    <row r="530" spans="1:9">
      <c r="A530" s="4" t="s">
        <v>62</v>
      </c>
      <c r="B530" t="s">
        <v>73</v>
      </c>
      <c r="C530" t="s">
        <v>132</v>
      </c>
      <c r="D530" s="5" t="s">
        <v>133</v>
      </c>
      <c r="E530" s="5">
        <v>0</v>
      </c>
      <c r="F530" s="5" t="s">
        <v>49</v>
      </c>
      <c r="G530" s="5" t="s">
        <v>50</v>
      </c>
      <c r="H530" s="5" t="e">
        <f t="shared" si="8"/>
        <v>#N/A</v>
      </c>
      <c r="I530" s="6">
        <v>0.141661006051434</v>
      </c>
    </row>
    <row r="531" spans="1:9">
      <c r="A531" s="4" t="s">
        <v>62</v>
      </c>
      <c r="B531" t="s">
        <v>73</v>
      </c>
      <c r="C531" t="s">
        <v>132</v>
      </c>
      <c r="D531" s="5" t="s">
        <v>133</v>
      </c>
      <c r="E531" s="5">
        <v>0</v>
      </c>
      <c r="F531" s="5" t="s">
        <v>56</v>
      </c>
      <c r="G531" s="5" t="s">
        <v>57</v>
      </c>
      <c r="H531" s="5" t="e">
        <f t="shared" si="8"/>
        <v>#N/A</v>
      </c>
      <c r="I531" s="6">
        <v>0.32261272200000002</v>
      </c>
    </row>
    <row r="532" spans="1:9">
      <c r="A532" s="4" t="s">
        <v>62</v>
      </c>
      <c r="B532" t="s">
        <v>134</v>
      </c>
      <c r="C532" t="s">
        <v>135</v>
      </c>
      <c r="D532" s="5" t="s">
        <v>134</v>
      </c>
      <c r="E532" s="5">
        <v>0</v>
      </c>
      <c r="F532" s="5" t="s">
        <v>10</v>
      </c>
      <c r="G532" s="5" t="s">
        <v>11</v>
      </c>
      <c r="H532" s="5" t="str">
        <f t="shared" si="8"/>
        <v>Power</v>
      </c>
      <c r="I532" s="6">
        <v>69073.311736614094</v>
      </c>
    </row>
    <row r="533" spans="1:9">
      <c r="A533" s="4" t="s">
        <v>62</v>
      </c>
      <c r="B533" t="s">
        <v>134</v>
      </c>
      <c r="C533" t="s">
        <v>135</v>
      </c>
      <c r="D533" s="5" t="s">
        <v>134</v>
      </c>
      <c r="E533" s="5">
        <v>0</v>
      </c>
      <c r="F533" s="5" t="s">
        <v>12</v>
      </c>
      <c r="G533" s="5" t="s">
        <v>13</v>
      </c>
      <c r="H533" s="5" t="str">
        <f t="shared" si="8"/>
        <v>Industry (incl. Cement Process)</v>
      </c>
      <c r="I533" s="6">
        <v>26178.482510206301</v>
      </c>
    </row>
    <row r="534" spans="1:9">
      <c r="A534" s="4" t="s">
        <v>62</v>
      </c>
      <c r="B534" t="s">
        <v>134</v>
      </c>
      <c r="C534" t="s">
        <v>135</v>
      </c>
      <c r="D534" s="5" t="s">
        <v>134</v>
      </c>
      <c r="E534" s="5">
        <v>0</v>
      </c>
      <c r="F534" s="5" t="s">
        <v>14</v>
      </c>
      <c r="G534" s="5" t="s">
        <v>15</v>
      </c>
      <c r="H534" s="5" t="str">
        <f t="shared" si="8"/>
        <v>Industry (incl. Cement Process)</v>
      </c>
      <c r="I534" s="6">
        <v>85196.240184919006</v>
      </c>
    </row>
    <row r="535" spans="1:9">
      <c r="A535" s="4" t="s">
        <v>62</v>
      </c>
      <c r="B535" t="s">
        <v>134</v>
      </c>
      <c r="C535" t="s">
        <v>135</v>
      </c>
      <c r="D535" s="5" t="s">
        <v>134</v>
      </c>
      <c r="E535" s="5">
        <v>0</v>
      </c>
      <c r="F535" s="5" t="s">
        <v>16</v>
      </c>
      <c r="G535" s="5" t="s">
        <v>17</v>
      </c>
      <c r="H535" s="5" t="str">
        <f t="shared" si="8"/>
        <v>Domestic aviation</v>
      </c>
      <c r="I535" s="6">
        <v>10081.5508754808</v>
      </c>
    </row>
    <row r="536" spans="1:9">
      <c r="A536" s="4" t="s">
        <v>62</v>
      </c>
      <c r="B536" t="s">
        <v>134</v>
      </c>
      <c r="C536" t="s">
        <v>135</v>
      </c>
      <c r="D536" s="5" t="s">
        <v>134</v>
      </c>
      <c r="E536" s="5">
        <v>0</v>
      </c>
      <c r="F536" s="5" t="s">
        <v>18</v>
      </c>
      <c r="G536" s="5" t="s">
        <v>19</v>
      </c>
      <c r="H536" s="5" t="str">
        <f t="shared" si="8"/>
        <v>Ground Transport</v>
      </c>
      <c r="I536" s="6">
        <v>184642.262423287</v>
      </c>
    </row>
    <row r="537" spans="1:9">
      <c r="A537" s="4" t="s">
        <v>62</v>
      </c>
      <c r="B537" t="s">
        <v>134</v>
      </c>
      <c r="C537" t="s">
        <v>135</v>
      </c>
      <c r="D537" s="5" t="s">
        <v>134</v>
      </c>
      <c r="E537" s="5">
        <v>0</v>
      </c>
      <c r="F537" s="5" t="s">
        <v>20</v>
      </c>
      <c r="G537" s="5" t="s">
        <v>21</v>
      </c>
      <c r="H537" s="5" t="str">
        <f t="shared" si="8"/>
        <v>Ground Transport</v>
      </c>
      <c r="I537" s="6">
        <v>2773.2898451801898</v>
      </c>
    </row>
    <row r="538" spans="1:9">
      <c r="A538" s="4" t="s">
        <v>62</v>
      </c>
      <c r="B538" t="s">
        <v>134</v>
      </c>
      <c r="C538" t="s">
        <v>135</v>
      </c>
      <c r="D538" s="5" t="s">
        <v>134</v>
      </c>
      <c r="E538" s="5">
        <v>0</v>
      </c>
      <c r="F538" s="5" t="s">
        <v>22</v>
      </c>
      <c r="G538" s="5" t="s">
        <v>23</v>
      </c>
      <c r="H538" s="5" t="str">
        <f t="shared" si="8"/>
        <v>Ground Transport</v>
      </c>
      <c r="I538" s="6">
        <v>2847.0048019808</v>
      </c>
    </row>
    <row r="539" spans="1:9">
      <c r="A539" s="4" t="s">
        <v>62</v>
      </c>
      <c r="B539" t="s">
        <v>134</v>
      </c>
      <c r="C539" t="s">
        <v>135</v>
      </c>
      <c r="D539" s="5" t="s">
        <v>134</v>
      </c>
      <c r="E539" s="5">
        <v>0</v>
      </c>
      <c r="F539" s="5" t="s">
        <v>24</v>
      </c>
      <c r="G539" s="5" t="s">
        <v>25</v>
      </c>
      <c r="H539" s="5" t="str">
        <f t="shared" si="8"/>
        <v>Ground Transport</v>
      </c>
      <c r="I539" s="6">
        <v>2153.08581345939</v>
      </c>
    </row>
    <row r="540" spans="1:9">
      <c r="A540" s="4" t="s">
        <v>62</v>
      </c>
      <c r="B540" t="s">
        <v>134</v>
      </c>
      <c r="C540" t="s">
        <v>135</v>
      </c>
      <c r="D540" s="5" t="s">
        <v>134</v>
      </c>
      <c r="E540" s="5">
        <v>0</v>
      </c>
      <c r="F540" s="5" t="s">
        <v>26</v>
      </c>
      <c r="G540" s="5" t="s">
        <v>27</v>
      </c>
      <c r="H540" s="5" t="str">
        <f t="shared" si="8"/>
        <v>Residential</v>
      </c>
      <c r="I540" s="6">
        <v>37422.713556624403</v>
      </c>
    </row>
    <row r="541" spans="1:9">
      <c r="A541" s="4" t="s">
        <v>62</v>
      </c>
      <c r="B541" t="s">
        <v>134</v>
      </c>
      <c r="C541" t="s">
        <v>135</v>
      </c>
      <c r="D541" s="5" t="s">
        <v>134</v>
      </c>
      <c r="E541" s="5">
        <v>0</v>
      </c>
      <c r="F541" s="5" t="s">
        <v>28</v>
      </c>
      <c r="G541" s="5" t="s">
        <v>29</v>
      </c>
      <c r="H541" s="5" t="e">
        <f t="shared" si="8"/>
        <v>#N/A</v>
      </c>
      <c r="I541" s="6">
        <v>1982.46270031271</v>
      </c>
    </row>
    <row r="542" spans="1:9">
      <c r="A542" s="4" t="s">
        <v>62</v>
      </c>
      <c r="B542" t="s">
        <v>134</v>
      </c>
      <c r="C542" t="s">
        <v>135</v>
      </c>
      <c r="D542" s="5" t="s">
        <v>134</v>
      </c>
      <c r="E542" s="5">
        <v>0</v>
      </c>
      <c r="F542" s="5" t="s">
        <v>30</v>
      </c>
      <c r="G542" s="5" t="s">
        <v>31</v>
      </c>
      <c r="H542" s="5" t="e">
        <f t="shared" si="8"/>
        <v>#N/A</v>
      </c>
      <c r="I542" s="6" t="s">
        <v>53</v>
      </c>
    </row>
    <row r="543" spans="1:9">
      <c r="A543" s="4" t="s">
        <v>62</v>
      </c>
      <c r="B543" t="s">
        <v>134</v>
      </c>
      <c r="C543" t="s">
        <v>135</v>
      </c>
      <c r="D543" s="5" t="s">
        <v>134</v>
      </c>
      <c r="E543" s="5">
        <v>0</v>
      </c>
      <c r="F543" s="5" t="s">
        <v>30</v>
      </c>
      <c r="G543" s="5" t="s">
        <v>72</v>
      </c>
      <c r="H543" s="5" t="e">
        <f t="shared" si="8"/>
        <v>#N/A</v>
      </c>
      <c r="I543" s="6" t="s">
        <v>53</v>
      </c>
    </row>
    <row r="544" spans="1:9">
      <c r="A544" s="4" t="s">
        <v>62</v>
      </c>
      <c r="B544" t="s">
        <v>134</v>
      </c>
      <c r="C544" t="s">
        <v>135</v>
      </c>
      <c r="D544" s="5" t="s">
        <v>134</v>
      </c>
      <c r="E544" s="5">
        <v>0</v>
      </c>
      <c r="F544" s="5" t="s">
        <v>30</v>
      </c>
      <c r="G544" s="5" t="s">
        <v>32</v>
      </c>
      <c r="H544" s="5" t="e">
        <f t="shared" si="8"/>
        <v>#N/A</v>
      </c>
      <c r="I544" s="6">
        <v>1509.93265189661</v>
      </c>
    </row>
    <row r="545" spans="1:9">
      <c r="A545" s="4" t="s">
        <v>62</v>
      </c>
      <c r="B545" t="s">
        <v>134</v>
      </c>
      <c r="C545" t="s">
        <v>135</v>
      </c>
      <c r="D545" s="5" t="s">
        <v>134</v>
      </c>
      <c r="E545" s="5">
        <v>0</v>
      </c>
      <c r="F545" s="5" t="s">
        <v>33</v>
      </c>
      <c r="G545" s="5" t="s">
        <v>34</v>
      </c>
      <c r="H545" s="5" t="str">
        <f t="shared" si="8"/>
        <v>Industry (incl. Cement Process)</v>
      </c>
      <c r="I545" s="6">
        <v>32099.4</v>
      </c>
    </row>
    <row r="546" spans="1:9">
      <c r="A546" s="4" t="s">
        <v>62</v>
      </c>
      <c r="B546" t="s">
        <v>134</v>
      </c>
      <c r="C546" t="s">
        <v>135</v>
      </c>
      <c r="D546" s="5" t="s">
        <v>134</v>
      </c>
      <c r="E546" s="5">
        <v>0</v>
      </c>
      <c r="F546" s="5" t="s">
        <v>35</v>
      </c>
      <c r="G546" s="5" t="s">
        <v>36</v>
      </c>
      <c r="H546" s="5" t="e">
        <f t="shared" si="8"/>
        <v>#N/A</v>
      </c>
      <c r="I546" s="6">
        <v>6450</v>
      </c>
    </row>
    <row r="547" spans="1:9">
      <c r="A547" s="4" t="s">
        <v>62</v>
      </c>
      <c r="B547" t="s">
        <v>134</v>
      </c>
      <c r="C547" t="s">
        <v>135</v>
      </c>
      <c r="D547" s="5" t="s">
        <v>134</v>
      </c>
      <c r="E547" s="5">
        <v>0</v>
      </c>
      <c r="F547" s="5" t="s">
        <v>39</v>
      </c>
      <c r="G547" s="5" t="s">
        <v>40</v>
      </c>
      <c r="H547" s="5" t="e">
        <f t="shared" si="8"/>
        <v>#N/A</v>
      </c>
      <c r="I547" s="6">
        <v>148.88026926639901</v>
      </c>
    </row>
    <row r="548" spans="1:9">
      <c r="A548" s="4" t="s">
        <v>62</v>
      </c>
      <c r="B548" t="s">
        <v>134</v>
      </c>
      <c r="C548" t="s">
        <v>135</v>
      </c>
      <c r="D548" s="5" t="s">
        <v>134</v>
      </c>
      <c r="E548" s="5">
        <v>0</v>
      </c>
      <c r="F548" s="5" t="s">
        <v>41</v>
      </c>
      <c r="G548" s="5" t="s">
        <v>42</v>
      </c>
      <c r="H548" s="5" t="e">
        <f t="shared" si="8"/>
        <v>#N/A</v>
      </c>
      <c r="I548" s="6">
        <v>10.537971666931901</v>
      </c>
    </row>
    <row r="549" spans="1:9">
      <c r="A549" s="4" t="s">
        <v>62</v>
      </c>
      <c r="B549" t="s">
        <v>134</v>
      </c>
      <c r="C549" t="s">
        <v>135</v>
      </c>
      <c r="D549" s="5" t="s">
        <v>134</v>
      </c>
      <c r="E549" s="5">
        <v>0</v>
      </c>
      <c r="F549" s="5" t="s">
        <v>43</v>
      </c>
      <c r="G549" s="5" t="s">
        <v>44</v>
      </c>
      <c r="H549" s="5" t="e">
        <f t="shared" si="8"/>
        <v>#N/A</v>
      </c>
      <c r="I549" s="6">
        <v>7306.1294869332396</v>
      </c>
    </row>
    <row r="550" spans="1:9">
      <c r="A550" s="4" t="s">
        <v>62</v>
      </c>
      <c r="B550" t="s">
        <v>134</v>
      </c>
      <c r="C550" t="s">
        <v>135</v>
      </c>
      <c r="D550" s="5" t="s">
        <v>134</v>
      </c>
      <c r="E550" s="5">
        <v>0</v>
      </c>
      <c r="F550" s="5" t="s">
        <v>45</v>
      </c>
      <c r="G550" s="5" t="s">
        <v>46</v>
      </c>
      <c r="H550" s="5" t="e">
        <f t="shared" si="8"/>
        <v>#N/A</v>
      </c>
      <c r="I550" s="6">
        <v>8294.0249741708903</v>
      </c>
    </row>
    <row r="551" spans="1:9">
      <c r="A551" s="4" t="s">
        <v>62</v>
      </c>
      <c r="B551" t="s">
        <v>134</v>
      </c>
      <c r="C551" t="s">
        <v>135</v>
      </c>
      <c r="D551" s="5" t="s">
        <v>134</v>
      </c>
      <c r="E551" s="5">
        <v>0</v>
      </c>
      <c r="F551" s="5" t="s">
        <v>47</v>
      </c>
      <c r="G551" s="5" t="s">
        <v>48</v>
      </c>
      <c r="H551" s="5" t="e">
        <f t="shared" si="8"/>
        <v>#N/A</v>
      </c>
      <c r="I551" s="6">
        <v>623.97782038689195</v>
      </c>
    </row>
    <row r="552" spans="1:9">
      <c r="A552" s="4" t="s">
        <v>62</v>
      </c>
      <c r="B552" t="s">
        <v>134</v>
      </c>
      <c r="C552" t="s">
        <v>135</v>
      </c>
      <c r="D552" s="5" t="s">
        <v>134</v>
      </c>
      <c r="E552" s="5">
        <v>0</v>
      </c>
      <c r="F552" s="5" t="s">
        <v>49</v>
      </c>
      <c r="G552" s="5" t="s">
        <v>50</v>
      </c>
      <c r="H552" s="5" t="e">
        <f t="shared" si="8"/>
        <v>#N/A</v>
      </c>
      <c r="I552" s="6">
        <v>419.57250726068099</v>
      </c>
    </row>
    <row r="553" spans="1:9">
      <c r="A553" s="4" t="s">
        <v>62</v>
      </c>
      <c r="B553" t="s">
        <v>134</v>
      </c>
      <c r="C553" t="s">
        <v>135</v>
      </c>
      <c r="D553" s="5" t="s">
        <v>134</v>
      </c>
      <c r="E553" s="5">
        <v>0</v>
      </c>
      <c r="F553" s="5" t="s">
        <v>51</v>
      </c>
      <c r="G553" s="5" t="s">
        <v>52</v>
      </c>
      <c r="H553" s="5" t="e">
        <f t="shared" si="8"/>
        <v>#N/A</v>
      </c>
      <c r="I553" s="6">
        <v>34.038250852897903</v>
      </c>
    </row>
    <row r="554" spans="1:9">
      <c r="A554" s="4" t="s">
        <v>62</v>
      </c>
      <c r="B554" t="s">
        <v>134</v>
      </c>
      <c r="C554" t="s">
        <v>135</v>
      </c>
      <c r="D554" s="5" t="s">
        <v>134</v>
      </c>
      <c r="E554" s="5">
        <v>0</v>
      </c>
      <c r="F554" s="5" t="s">
        <v>54</v>
      </c>
      <c r="G554" s="5" t="s">
        <v>55</v>
      </c>
      <c r="H554" s="5" t="e">
        <f t="shared" si="8"/>
        <v>#N/A</v>
      </c>
      <c r="I554" s="6" t="s">
        <v>53</v>
      </c>
    </row>
    <row r="555" spans="1:9">
      <c r="A555" s="4" t="s">
        <v>62</v>
      </c>
      <c r="B555" t="s">
        <v>134</v>
      </c>
      <c r="C555" t="s">
        <v>135</v>
      </c>
      <c r="D555" s="5" t="s">
        <v>134</v>
      </c>
      <c r="E555" s="5">
        <v>0</v>
      </c>
      <c r="F555" s="5" t="s">
        <v>56</v>
      </c>
      <c r="G555" s="5" t="s">
        <v>57</v>
      </c>
      <c r="H555" s="5" t="e">
        <f t="shared" si="8"/>
        <v>#N/A</v>
      </c>
      <c r="I555" s="6">
        <v>2265.1899922344101</v>
      </c>
    </row>
    <row r="556" spans="1:9">
      <c r="A556" s="4" t="s">
        <v>62</v>
      </c>
      <c r="B556" t="s">
        <v>134</v>
      </c>
      <c r="C556" t="s">
        <v>135</v>
      </c>
      <c r="D556" s="5" t="s">
        <v>134</v>
      </c>
      <c r="E556" s="5">
        <v>0</v>
      </c>
      <c r="F556" s="5" t="s">
        <v>58</v>
      </c>
      <c r="G556" s="5" t="s">
        <v>59</v>
      </c>
      <c r="H556" s="5" t="e">
        <f t="shared" si="8"/>
        <v>#N/A</v>
      </c>
      <c r="I556" s="6">
        <v>18287.330339669701</v>
      </c>
    </row>
    <row r="557" spans="1:9">
      <c r="A557" s="4" t="s">
        <v>62</v>
      </c>
      <c r="B557" t="s">
        <v>134</v>
      </c>
      <c r="C557" t="s">
        <v>135</v>
      </c>
      <c r="D557" s="5" t="s">
        <v>134</v>
      </c>
      <c r="E557" s="5">
        <v>0</v>
      </c>
      <c r="F557" s="5" t="s">
        <v>60</v>
      </c>
      <c r="G557" s="5" t="s">
        <v>61</v>
      </c>
      <c r="H557" s="5" t="e">
        <f t="shared" si="8"/>
        <v>#N/A</v>
      </c>
      <c r="I557" s="6">
        <v>288.92543386314202</v>
      </c>
    </row>
    <row r="558" spans="1:9">
      <c r="A558" s="4" t="s">
        <v>62</v>
      </c>
      <c r="B558" t="s">
        <v>136</v>
      </c>
      <c r="C558" t="s">
        <v>137</v>
      </c>
      <c r="D558" s="5" t="s">
        <v>138</v>
      </c>
      <c r="E558" s="5">
        <v>0</v>
      </c>
      <c r="F558" s="5" t="s">
        <v>10</v>
      </c>
      <c r="G558" s="5" t="s">
        <v>11</v>
      </c>
      <c r="H558" s="5" t="str">
        <f t="shared" si="8"/>
        <v>Power</v>
      </c>
      <c r="I558" s="6">
        <v>56146.629098598904</v>
      </c>
    </row>
    <row r="559" spans="1:9">
      <c r="A559" s="4" t="s">
        <v>62</v>
      </c>
      <c r="B559" t="s">
        <v>136</v>
      </c>
      <c r="C559" t="s">
        <v>137</v>
      </c>
      <c r="D559" s="5" t="s">
        <v>138</v>
      </c>
      <c r="E559" s="5">
        <v>0</v>
      </c>
      <c r="F559" s="5" t="s">
        <v>12</v>
      </c>
      <c r="G559" s="5" t="s">
        <v>13</v>
      </c>
      <c r="H559" s="5" t="str">
        <f t="shared" si="8"/>
        <v>Industry (incl. Cement Process)</v>
      </c>
      <c r="I559" s="6">
        <v>18395.570409008102</v>
      </c>
    </row>
    <row r="560" spans="1:9">
      <c r="A560" s="4" t="s">
        <v>62</v>
      </c>
      <c r="B560" t="s">
        <v>136</v>
      </c>
      <c r="C560" t="s">
        <v>137</v>
      </c>
      <c r="D560" s="5" t="s">
        <v>138</v>
      </c>
      <c r="E560" s="5">
        <v>0</v>
      </c>
      <c r="F560" s="5" t="s">
        <v>14</v>
      </c>
      <c r="G560" s="5" t="s">
        <v>15</v>
      </c>
      <c r="H560" s="5" t="str">
        <f t="shared" si="8"/>
        <v>Industry (incl. Cement Process)</v>
      </c>
      <c r="I560" s="6">
        <v>29335.2081642269</v>
      </c>
    </row>
    <row r="561" spans="1:9">
      <c r="A561" s="4" t="s">
        <v>62</v>
      </c>
      <c r="B561" t="s">
        <v>136</v>
      </c>
      <c r="C561" t="s">
        <v>137</v>
      </c>
      <c r="D561" s="5" t="s">
        <v>138</v>
      </c>
      <c r="E561" s="5">
        <v>0</v>
      </c>
      <c r="F561" s="5" t="s">
        <v>16</v>
      </c>
      <c r="G561" s="5" t="s">
        <v>17</v>
      </c>
      <c r="H561" s="5" t="str">
        <f t="shared" si="8"/>
        <v>Domestic aviation</v>
      </c>
      <c r="I561" s="6">
        <v>1626.5233936847301</v>
      </c>
    </row>
    <row r="562" spans="1:9">
      <c r="A562" s="4" t="s">
        <v>62</v>
      </c>
      <c r="B562" t="s">
        <v>136</v>
      </c>
      <c r="C562" t="s">
        <v>137</v>
      </c>
      <c r="D562" s="5" t="s">
        <v>138</v>
      </c>
      <c r="E562" s="5">
        <v>0</v>
      </c>
      <c r="F562" s="5" t="s">
        <v>18</v>
      </c>
      <c r="G562" s="5" t="s">
        <v>19</v>
      </c>
      <c r="H562" s="5" t="str">
        <f t="shared" si="8"/>
        <v>Ground Transport</v>
      </c>
      <c r="I562" s="6">
        <v>38550.953479252501</v>
      </c>
    </row>
    <row r="563" spans="1:9">
      <c r="A563" s="4" t="s">
        <v>62</v>
      </c>
      <c r="B563" t="s">
        <v>136</v>
      </c>
      <c r="C563" t="s">
        <v>137</v>
      </c>
      <c r="D563" s="5" t="s">
        <v>138</v>
      </c>
      <c r="E563" s="5">
        <v>0</v>
      </c>
      <c r="F563" s="5" t="s">
        <v>20</v>
      </c>
      <c r="G563" s="5" t="s">
        <v>21</v>
      </c>
      <c r="H563" s="5" t="str">
        <f t="shared" si="8"/>
        <v>Ground Transport</v>
      </c>
      <c r="I563" s="6" t="s">
        <v>53</v>
      </c>
    </row>
    <row r="564" spans="1:9">
      <c r="A564" s="4" t="s">
        <v>62</v>
      </c>
      <c r="B564" t="s">
        <v>136</v>
      </c>
      <c r="C564" t="s">
        <v>137</v>
      </c>
      <c r="D564" s="5" t="s">
        <v>138</v>
      </c>
      <c r="E564" s="5">
        <v>0</v>
      </c>
      <c r="F564" s="5" t="s">
        <v>22</v>
      </c>
      <c r="G564" s="5" t="s">
        <v>23</v>
      </c>
      <c r="H564" s="5" t="str">
        <f t="shared" si="8"/>
        <v>Ground Transport</v>
      </c>
      <c r="I564" s="6">
        <v>1163.45193809019</v>
      </c>
    </row>
    <row r="565" spans="1:9">
      <c r="A565" s="4" t="s">
        <v>62</v>
      </c>
      <c r="B565" t="s">
        <v>136</v>
      </c>
      <c r="C565" t="s">
        <v>137</v>
      </c>
      <c r="D565" s="5" t="s">
        <v>138</v>
      </c>
      <c r="E565" s="5">
        <v>0</v>
      </c>
      <c r="F565" s="5" t="s">
        <v>24</v>
      </c>
      <c r="G565" s="5" t="s">
        <v>25</v>
      </c>
      <c r="H565" s="5" t="str">
        <f t="shared" si="8"/>
        <v>Ground Transport</v>
      </c>
      <c r="I565" s="6">
        <v>2484.0671829647699</v>
      </c>
    </row>
    <row r="566" spans="1:9">
      <c r="A566" s="4" t="s">
        <v>62</v>
      </c>
      <c r="B566" t="s">
        <v>136</v>
      </c>
      <c r="C566" t="s">
        <v>137</v>
      </c>
      <c r="D566" s="5" t="s">
        <v>138</v>
      </c>
      <c r="E566" s="5">
        <v>0</v>
      </c>
      <c r="F566" s="5" t="s">
        <v>26</v>
      </c>
      <c r="G566" s="5" t="s">
        <v>27</v>
      </c>
      <c r="H566" s="5" t="str">
        <f t="shared" si="8"/>
        <v>Residential</v>
      </c>
      <c r="I566" s="6">
        <v>39400.740011371599</v>
      </c>
    </row>
    <row r="567" spans="1:9">
      <c r="A567" s="4" t="s">
        <v>62</v>
      </c>
      <c r="B567" t="s">
        <v>136</v>
      </c>
      <c r="C567" t="s">
        <v>137</v>
      </c>
      <c r="D567" s="5" t="s">
        <v>138</v>
      </c>
      <c r="E567" s="5">
        <v>0</v>
      </c>
      <c r="F567" s="5" t="s">
        <v>28</v>
      </c>
      <c r="G567" s="5" t="s">
        <v>29</v>
      </c>
      <c r="H567" s="5" t="e">
        <f t="shared" si="8"/>
        <v>#N/A</v>
      </c>
      <c r="I567" s="6">
        <v>3593.89428842097</v>
      </c>
    </row>
    <row r="568" spans="1:9">
      <c r="A568" s="4" t="s">
        <v>62</v>
      </c>
      <c r="B568" t="s">
        <v>136</v>
      </c>
      <c r="C568" t="s">
        <v>137</v>
      </c>
      <c r="D568" s="5" t="s">
        <v>138</v>
      </c>
      <c r="E568" s="5">
        <v>0</v>
      </c>
      <c r="F568" s="5" t="s">
        <v>30</v>
      </c>
      <c r="G568" s="5" t="s">
        <v>32</v>
      </c>
      <c r="H568" s="5" t="e">
        <f t="shared" si="8"/>
        <v>#N/A</v>
      </c>
      <c r="I568" s="6">
        <v>877.92237884015503</v>
      </c>
    </row>
    <row r="569" spans="1:9">
      <c r="A569" s="4" t="s">
        <v>62</v>
      </c>
      <c r="B569" t="s">
        <v>136</v>
      </c>
      <c r="C569" t="s">
        <v>137</v>
      </c>
      <c r="D569" s="5" t="s">
        <v>138</v>
      </c>
      <c r="E569" s="5">
        <v>0</v>
      </c>
      <c r="F569" s="5" t="s">
        <v>30</v>
      </c>
      <c r="G569" s="5" t="s">
        <v>72</v>
      </c>
      <c r="H569" s="5" t="e">
        <f t="shared" si="8"/>
        <v>#N/A</v>
      </c>
      <c r="I569" s="6" t="s">
        <v>53</v>
      </c>
    </row>
    <row r="570" spans="1:9">
      <c r="A570" s="4" t="s">
        <v>62</v>
      </c>
      <c r="B570" t="s">
        <v>136</v>
      </c>
      <c r="C570" t="s">
        <v>137</v>
      </c>
      <c r="D570" s="5" t="s">
        <v>138</v>
      </c>
      <c r="E570" s="5">
        <v>0</v>
      </c>
      <c r="F570" s="5" t="s">
        <v>33</v>
      </c>
      <c r="G570" s="5" t="s">
        <v>34</v>
      </c>
      <c r="H570" s="5" t="str">
        <f t="shared" si="8"/>
        <v>Industry (incl. Cement Process)</v>
      </c>
      <c r="I570" s="6">
        <v>5438.62</v>
      </c>
    </row>
    <row r="571" spans="1:9">
      <c r="A571" s="4" t="s">
        <v>62</v>
      </c>
      <c r="B571" t="s">
        <v>136</v>
      </c>
      <c r="C571" t="s">
        <v>137</v>
      </c>
      <c r="D571" s="5" t="s">
        <v>138</v>
      </c>
      <c r="E571" s="5">
        <v>0</v>
      </c>
      <c r="F571" s="5" t="s">
        <v>35</v>
      </c>
      <c r="G571" s="5" t="s">
        <v>36</v>
      </c>
      <c r="H571" s="5" t="e">
        <f t="shared" si="8"/>
        <v>#N/A</v>
      </c>
      <c r="I571" s="6">
        <v>1215</v>
      </c>
    </row>
    <row r="572" spans="1:9">
      <c r="A572" s="4" t="s">
        <v>62</v>
      </c>
      <c r="B572" t="s">
        <v>136</v>
      </c>
      <c r="C572" t="s">
        <v>137</v>
      </c>
      <c r="D572" s="5" t="s">
        <v>138</v>
      </c>
      <c r="E572" s="5">
        <v>0</v>
      </c>
      <c r="F572" s="5" t="s">
        <v>37</v>
      </c>
      <c r="G572" s="5" t="s">
        <v>38</v>
      </c>
      <c r="H572" s="5" t="e">
        <f t="shared" si="8"/>
        <v>#N/A</v>
      </c>
      <c r="I572" s="6">
        <v>701.26339144054805</v>
      </c>
    </row>
    <row r="573" spans="1:9">
      <c r="A573" s="4" t="s">
        <v>62</v>
      </c>
      <c r="B573" t="s">
        <v>136</v>
      </c>
      <c r="C573" t="s">
        <v>137</v>
      </c>
      <c r="D573" s="5" t="s">
        <v>138</v>
      </c>
      <c r="E573" s="5">
        <v>0</v>
      </c>
      <c r="F573" s="5" t="s">
        <v>39</v>
      </c>
      <c r="G573" s="5" t="s">
        <v>40</v>
      </c>
      <c r="H573" s="5" t="e">
        <f t="shared" si="8"/>
        <v>#N/A</v>
      </c>
      <c r="I573" s="6">
        <v>338.08347898301298</v>
      </c>
    </row>
    <row r="574" spans="1:9">
      <c r="A574" s="4" t="s">
        <v>62</v>
      </c>
      <c r="B574" t="s">
        <v>136</v>
      </c>
      <c r="C574" t="s">
        <v>137</v>
      </c>
      <c r="D574" s="5" t="s">
        <v>138</v>
      </c>
      <c r="E574" s="5">
        <v>0</v>
      </c>
      <c r="F574" s="5" t="s">
        <v>41</v>
      </c>
      <c r="G574" s="5" t="s">
        <v>42</v>
      </c>
      <c r="H574" s="5" t="e">
        <f t="shared" si="8"/>
        <v>#N/A</v>
      </c>
      <c r="I574" s="6">
        <v>2.2030113517937302</v>
      </c>
    </row>
    <row r="575" spans="1:9">
      <c r="A575" s="4" t="s">
        <v>62</v>
      </c>
      <c r="B575" t="s">
        <v>136</v>
      </c>
      <c r="C575" t="s">
        <v>137</v>
      </c>
      <c r="D575" s="5" t="s">
        <v>138</v>
      </c>
      <c r="E575" s="5">
        <v>0</v>
      </c>
      <c r="F575" s="5" t="s">
        <v>43</v>
      </c>
      <c r="G575" s="5" t="s">
        <v>44</v>
      </c>
      <c r="H575" s="5" t="e">
        <f t="shared" si="8"/>
        <v>#N/A</v>
      </c>
      <c r="I575" s="6">
        <v>2155.9995705721799</v>
      </c>
    </row>
    <row r="576" spans="1:9">
      <c r="A576" s="4" t="s">
        <v>62</v>
      </c>
      <c r="B576" t="s">
        <v>136</v>
      </c>
      <c r="C576" t="s">
        <v>137</v>
      </c>
      <c r="D576" s="5" t="s">
        <v>138</v>
      </c>
      <c r="E576" s="5">
        <v>0</v>
      </c>
      <c r="F576" s="5" t="s">
        <v>45</v>
      </c>
      <c r="G576" s="5" t="s">
        <v>46</v>
      </c>
      <c r="H576" s="5" t="e">
        <f t="shared" si="8"/>
        <v>#N/A</v>
      </c>
      <c r="I576" s="6">
        <v>1190.8899344143299</v>
      </c>
    </row>
    <row r="577" spans="1:9">
      <c r="A577" s="4" t="s">
        <v>62</v>
      </c>
      <c r="B577" t="s">
        <v>136</v>
      </c>
      <c r="C577" t="s">
        <v>137</v>
      </c>
      <c r="D577" s="5" t="s">
        <v>138</v>
      </c>
      <c r="E577" s="5">
        <v>0</v>
      </c>
      <c r="F577" s="5" t="s">
        <v>47</v>
      </c>
      <c r="G577" s="5" t="s">
        <v>48</v>
      </c>
      <c r="H577" s="5" t="e">
        <f t="shared" si="8"/>
        <v>#N/A</v>
      </c>
      <c r="I577" s="6">
        <v>151.33003612296801</v>
      </c>
    </row>
    <row r="578" spans="1:9">
      <c r="A578" s="4" t="s">
        <v>62</v>
      </c>
      <c r="B578" t="s">
        <v>136</v>
      </c>
      <c r="C578" t="s">
        <v>137</v>
      </c>
      <c r="D578" s="5" t="s">
        <v>138</v>
      </c>
      <c r="E578" s="5">
        <v>0</v>
      </c>
      <c r="F578" s="5" t="s">
        <v>49</v>
      </c>
      <c r="G578" s="5" t="s">
        <v>50</v>
      </c>
      <c r="H578" s="5" t="e">
        <f t="shared" ref="H578:H641" si="9">VLOOKUP(G578,$M$2:$N$11,2,FALSE)</f>
        <v>#N/A</v>
      </c>
      <c r="I578" s="6">
        <v>67.1078652341522</v>
      </c>
    </row>
    <row r="579" spans="1:9">
      <c r="A579" s="4" t="s">
        <v>62</v>
      </c>
      <c r="B579" t="s">
        <v>136</v>
      </c>
      <c r="C579" t="s">
        <v>137</v>
      </c>
      <c r="D579" s="5" t="s">
        <v>138</v>
      </c>
      <c r="E579" s="5">
        <v>0</v>
      </c>
      <c r="F579" s="5" t="s">
        <v>51</v>
      </c>
      <c r="G579" s="5" t="s">
        <v>52</v>
      </c>
      <c r="H579" s="5" t="e">
        <f t="shared" si="9"/>
        <v>#N/A</v>
      </c>
      <c r="I579" s="6">
        <v>0.32969399999999999</v>
      </c>
    </row>
    <row r="580" spans="1:9">
      <c r="A580" s="4" t="s">
        <v>62</v>
      </c>
      <c r="B580" t="s">
        <v>136</v>
      </c>
      <c r="C580" t="s">
        <v>137</v>
      </c>
      <c r="D580" s="5" t="s">
        <v>138</v>
      </c>
      <c r="E580" s="5">
        <v>0</v>
      </c>
      <c r="F580" s="5" t="s">
        <v>54</v>
      </c>
      <c r="G580" s="5" t="s">
        <v>55</v>
      </c>
      <c r="H580" s="5" t="e">
        <f t="shared" si="9"/>
        <v>#N/A</v>
      </c>
      <c r="I580" s="6">
        <v>255.40012822386601</v>
      </c>
    </row>
    <row r="581" spans="1:9">
      <c r="A581" s="4" t="s">
        <v>62</v>
      </c>
      <c r="B581" t="s">
        <v>136</v>
      </c>
      <c r="C581" t="s">
        <v>137</v>
      </c>
      <c r="D581" s="5" t="s">
        <v>138</v>
      </c>
      <c r="E581" s="5">
        <v>0</v>
      </c>
      <c r="F581" s="5" t="s">
        <v>56</v>
      </c>
      <c r="G581" s="5" t="s">
        <v>57</v>
      </c>
      <c r="H581" s="5" t="e">
        <f t="shared" si="9"/>
        <v>#N/A</v>
      </c>
      <c r="I581" s="6">
        <v>886.28195049324995</v>
      </c>
    </row>
    <row r="582" spans="1:9">
      <c r="A582" s="4" t="s">
        <v>62</v>
      </c>
      <c r="B582" t="s">
        <v>136</v>
      </c>
      <c r="C582" t="s">
        <v>137</v>
      </c>
      <c r="D582" s="5" t="s">
        <v>138</v>
      </c>
      <c r="E582" s="5">
        <v>0</v>
      </c>
      <c r="F582" s="5" t="s">
        <v>58</v>
      </c>
      <c r="G582" s="5" t="s">
        <v>59</v>
      </c>
      <c r="H582" s="5" t="e">
        <f t="shared" si="9"/>
        <v>#N/A</v>
      </c>
      <c r="I582" s="6">
        <v>6172.9777201870002</v>
      </c>
    </row>
    <row r="583" spans="1:9">
      <c r="A583" s="4" t="s">
        <v>62</v>
      </c>
      <c r="B583" t="s">
        <v>136</v>
      </c>
      <c r="C583" t="s">
        <v>137</v>
      </c>
      <c r="D583" s="5" t="s">
        <v>138</v>
      </c>
      <c r="E583" s="5">
        <v>0</v>
      </c>
      <c r="F583" s="5" t="s">
        <v>60</v>
      </c>
      <c r="G583" s="5" t="s">
        <v>61</v>
      </c>
      <c r="H583" s="5" t="e">
        <f t="shared" si="9"/>
        <v>#N/A</v>
      </c>
      <c r="I583" s="6">
        <v>11.522167599795001</v>
      </c>
    </row>
    <row r="584" spans="1:9">
      <c r="A584" s="4" t="s">
        <v>62</v>
      </c>
      <c r="B584" t="s">
        <v>136</v>
      </c>
      <c r="C584" t="s">
        <v>139</v>
      </c>
      <c r="D584" s="5" t="s">
        <v>140</v>
      </c>
      <c r="E584" s="5">
        <v>0</v>
      </c>
      <c r="F584" s="5" t="s">
        <v>10</v>
      </c>
      <c r="G584" s="5" t="s">
        <v>11</v>
      </c>
      <c r="H584" s="5" t="str">
        <f t="shared" si="9"/>
        <v>Power</v>
      </c>
      <c r="I584" s="6">
        <v>4357.9235642405501</v>
      </c>
    </row>
    <row r="585" spans="1:9">
      <c r="A585" s="4" t="s">
        <v>62</v>
      </c>
      <c r="B585" t="s">
        <v>136</v>
      </c>
      <c r="C585" t="s">
        <v>139</v>
      </c>
      <c r="D585" s="5" t="s">
        <v>140</v>
      </c>
      <c r="E585" s="5">
        <v>0</v>
      </c>
      <c r="F585" s="5" t="s">
        <v>12</v>
      </c>
      <c r="G585" s="5" t="s">
        <v>13</v>
      </c>
      <c r="H585" s="5" t="str">
        <f t="shared" si="9"/>
        <v>Industry (incl. Cement Process)</v>
      </c>
      <c r="I585" s="6">
        <v>1056.0051760480601</v>
      </c>
    </row>
    <row r="586" spans="1:9">
      <c r="A586" s="4" t="s">
        <v>62</v>
      </c>
      <c r="B586" t="s">
        <v>136</v>
      </c>
      <c r="C586" t="s">
        <v>139</v>
      </c>
      <c r="D586" s="5" t="s">
        <v>140</v>
      </c>
      <c r="E586" s="5">
        <v>0</v>
      </c>
      <c r="F586" s="5" t="s">
        <v>14</v>
      </c>
      <c r="G586" s="5" t="s">
        <v>15</v>
      </c>
      <c r="H586" s="5" t="str">
        <f t="shared" si="9"/>
        <v>Industry (incl. Cement Process)</v>
      </c>
      <c r="I586" s="6">
        <v>2048.5772071319202</v>
      </c>
    </row>
    <row r="587" spans="1:9">
      <c r="A587" s="4" t="s">
        <v>62</v>
      </c>
      <c r="B587" t="s">
        <v>136</v>
      </c>
      <c r="C587" t="s">
        <v>139</v>
      </c>
      <c r="D587" s="5" t="s">
        <v>140</v>
      </c>
      <c r="E587" s="5">
        <v>0</v>
      </c>
      <c r="F587" s="5" t="s">
        <v>16</v>
      </c>
      <c r="G587" s="5" t="s">
        <v>17</v>
      </c>
      <c r="H587" s="5" t="str">
        <f t="shared" si="9"/>
        <v>Domestic aviation</v>
      </c>
      <c r="I587" s="6">
        <v>579.22208794117603</v>
      </c>
    </row>
    <row r="588" spans="1:9">
      <c r="A588" s="4" t="s">
        <v>62</v>
      </c>
      <c r="B588" t="s">
        <v>136</v>
      </c>
      <c r="C588" t="s">
        <v>139</v>
      </c>
      <c r="D588" s="5" t="s">
        <v>140</v>
      </c>
      <c r="E588" s="5">
        <v>0</v>
      </c>
      <c r="F588" s="5" t="s">
        <v>18</v>
      </c>
      <c r="G588" s="5" t="s">
        <v>19</v>
      </c>
      <c r="H588" s="5" t="str">
        <f t="shared" si="9"/>
        <v>Ground Transport</v>
      </c>
      <c r="I588" s="6">
        <v>7919.4265147469196</v>
      </c>
    </row>
    <row r="589" spans="1:9">
      <c r="A589" s="4" t="s">
        <v>62</v>
      </c>
      <c r="B589" t="s">
        <v>136</v>
      </c>
      <c r="C589" t="s">
        <v>139</v>
      </c>
      <c r="D589" s="5" t="s">
        <v>140</v>
      </c>
      <c r="E589" s="5">
        <v>0</v>
      </c>
      <c r="F589" s="5" t="s">
        <v>20</v>
      </c>
      <c r="G589" s="5" t="s">
        <v>21</v>
      </c>
      <c r="H589" s="5" t="str">
        <f t="shared" si="9"/>
        <v>Ground Transport</v>
      </c>
      <c r="I589" s="6" t="s">
        <v>53</v>
      </c>
    </row>
    <row r="590" spans="1:9">
      <c r="A590" s="4" t="s">
        <v>62</v>
      </c>
      <c r="B590" t="s">
        <v>136</v>
      </c>
      <c r="C590" t="s">
        <v>139</v>
      </c>
      <c r="D590" s="5" t="s">
        <v>140</v>
      </c>
      <c r="E590" s="5">
        <v>0</v>
      </c>
      <c r="F590" s="5" t="s">
        <v>26</v>
      </c>
      <c r="G590" s="5" t="s">
        <v>27</v>
      </c>
      <c r="H590" s="5" t="str">
        <f t="shared" si="9"/>
        <v>Residential</v>
      </c>
      <c r="I590" s="6">
        <v>4883.8125592015504</v>
      </c>
    </row>
    <row r="591" spans="1:9">
      <c r="A591" s="4" t="s">
        <v>62</v>
      </c>
      <c r="B591" t="s">
        <v>136</v>
      </c>
      <c r="C591" t="s">
        <v>139</v>
      </c>
      <c r="D591" s="5" t="s">
        <v>140</v>
      </c>
      <c r="E591" s="5">
        <v>0</v>
      </c>
      <c r="F591" s="5" t="s">
        <v>30</v>
      </c>
      <c r="G591" s="5" t="s">
        <v>32</v>
      </c>
      <c r="H591" s="5" t="e">
        <f t="shared" si="9"/>
        <v>#N/A</v>
      </c>
      <c r="I591" s="6">
        <v>86.083508020678494</v>
      </c>
    </row>
    <row r="592" spans="1:9">
      <c r="A592" s="4" t="s">
        <v>62</v>
      </c>
      <c r="B592" t="s">
        <v>136</v>
      </c>
      <c r="C592" t="s">
        <v>139</v>
      </c>
      <c r="D592" s="5" t="s">
        <v>140</v>
      </c>
      <c r="E592" s="5">
        <v>0</v>
      </c>
      <c r="F592" s="5" t="s">
        <v>33</v>
      </c>
      <c r="G592" s="5" t="s">
        <v>34</v>
      </c>
      <c r="H592" s="5" t="str">
        <f t="shared" si="9"/>
        <v>Industry (incl. Cement Process)</v>
      </c>
      <c r="I592" s="6">
        <v>1780.66</v>
      </c>
    </row>
    <row r="593" spans="1:9">
      <c r="A593" s="4" t="s">
        <v>62</v>
      </c>
      <c r="B593" t="s">
        <v>136</v>
      </c>
      <c r="C593" t="s">
        <v>139</v>
      </c>
      <c r="D593" s="5" t="s">
        <v>140</v>
      </c>
      <c r="E593" s="5">
        <v>0</v>
      </c>
      <c r="F593" s="5" t="s">
        <v>35</v>
      </c>
      <c r="G593" s="5" t="s">
        <v>36</v>
      </c>
      <c r="H593" s="5" t="e">
        <f t="shared" si="9"/>
        <v>#N/A</v>
      </c>
      <c r="I593" s="6">
        <v>15</v>
      </c>
    </row>
    <row r="594" spans="1:9">
      <c r="A594" s="4" t="s">
        <v>62</v>
      </c>
      <c r="B594" t="s">
        <v>136</v>
      </c>
      <c r="C594" t="s">
        <v>139</v>
      </c>
      <c r="D594" s="5" t="s">
        <v>140</v>
      </c>
      <c r="E594" s="5">
        <v>0</v>
      </c>
      <c r="F594" s="5" t="s">
        <v>41</v>
      </c>
      <c r="G594" s="5" t="s">
        <v>42</v>
      </c>
      <c r="H594" s="5" t="e">
        <f t="shared" si="9"/>
        <v>#N/A</v>
      </c>
      <c r="I594" s="6">
        <v>0.54794882792549104</v>
      </c>
    </row>
    <row r="595" spans="1:9">
      <c r="A595" s="4" t="s">
        <v>62</v>
      </c>
      <c r="B595" t="s">
        <v>136</v>
      </c>
      <c r="C595" t="s">
        <v>139</v>
      </c>
      <c r="D595" s="5" t="s">
        <v>140</v>
      </c>
      <c r="E595" s="5">
        <v>0</v>
      </c>
      <c r="F595" s="5" t="s">
        <v>45</v>
      </c>
      <c r="G595" s="5" t="s">
        <v>46</v>
      </c>
      <c r="H595" s="5" t="e">
        <f t="shared" si="9"/>
        <v>#N/A</v>
      </c>
      <c r="I595" s="6">
        <v>1.6614102013600001</v>
      </c>
    </row>
    <row r="596" spans="1:9">
      <c r="A596" s="4" t="s">
        <v>62</v>
      </c>
      <c r="B596" t="s">
        <v>136</v>
      </c>
      <c r="C596" t="s">
        <v>139</v>
      </c>
      <c r="D596" s="5" t="s">
        <v>140</v>
      </c>
      <c r="E596" s="5">
        <v>0</v>
      </c>
      <c r="F596" s="5" t="s">
        <v>47</v>
      </c>
      <c r="G596" s="5" t="s">
        <v>48</v>
      </c>
      <c r="H596" s="5" t="e">
        <f t="shared" si="9"/>
        <v>#N/A</v>
      </c>
      <c r="I596" s="6">
        <v>31.8577583603306</v>
      </c>
    </row>
    <row r="597" spans="1:9">
      <c r="A597" s="4" t="s">
        <v>62</v>
      </c>
      <c r="B597" t="s">
        <v>136</v>
      </c>
      <c r="C597" t="s">
        <v>139</v>
      </c>
      <c r="D597" s="5" t="s">
        <v>140</v>
      </c>
      <c r="E597" s="5">
        <v>0</v>
      </c>
      <c r="F597" s="5" t="s">
        <v>49</v>
      </c>
      <c r="G597" s="5" t="s">
        <v>50</v>
      </c>
      <c r="H597" s="5" t="e">
        <f t="shared" si="9"/>
        <v>#N/A</v>
      </c>
      <c r="I597" s="6">
        <v>4.5909230185419201</v>
      </c>
    </row>
    <row r="598" spans="1:9">
      <c r="A598" s="4" t="s">
        <v>62</v>
      </c>
      <c r="B598" t="s">
        <v>136</v>
      </c>
      <c r="C598" t="s">
        <v>139</v>
      </c>
      <c r="D598" s="5" t="s">
        <v>140</v>
      </c>
      <c r="E598" s="5">
        <v>0</v>
      </c>
      <c r="F598" s="5" t="s">
        <v>54</v>
      </c>
      <c r="G598" s="5" t="s">
        <v>55</v>
      </c>
      <c r="H598" s="5" t="e">
        <f t="shared" si="9"/>
        <v>#N/A</v>
      </c>
      <c r="I598" s="6">
        <v>1.3486823658415701</v>
      </c>
    </row>
    <row r="599" spans="1:9">
      <c r="A599" s="4" t="s">
        <v>62</v>
      </c>
      <c r="B599" t="s">
        <v>136</v>
      </c>
      <c r="C599" t="s">
        <v>139</v>
      </c>
      <c r="D599" s="5" t="s">
        <v>140</v>
      </c>
      <c r="E599" s="5">
        <v>0</v>
      </c>
      <c r="F599" s="5" t="s">
        <v>56</v>
      </c>
      <c r="G599" s="5" t="s">
        <v>57</v>
      </c>
      <c r="H599" s="5" t="e">
        <f t="shared" si="9"/>
        <v>#N/A</v>
      </c>
      <c r="I599" s="6">
        <v>41.436913307873397</v>
      </c>
    </row>
    <row r="600" spans="1:9">
      <c r="A600" s="4" t="s">
        <v>62</v>
      </c>
      <c r="B600" t="s">
        <v>136</v>
      </c>
      <c r="C600" t="s">
        <v>139</v>
      </c>
      <c r="D600" s="5" t="s">
        <v>140</v>
      </c>
      <c r="E600" s="5">
        <v>0</v>
      </c>
      <c r="F600" s="5" t="s">
        <v>58</v>
      </c>
      <c r="G600" s="5" t="s">
        <v>59</v>
      </c>
      <c r="H600" s="5" t="e">
        <f t="shared" si="9"/>
        <v>#N/A</v>
      </c>
      <c r="I600" s="6" t="s">
        <v>53</v>
      </c>
    </row>
    <row r="601" spans="1:9">
      <c r="A601" s="4" t="s">
        <v>62</v>
      </c>
      <c r="B601" t="s">
        <v>136</v>
      </c>
      <c r="C601" t="s">
        <v>139</v>
      </c>
      <c r="D601" s="5" t="s">
        <v>140</v>
      </c>
      <c r="E601" s="5">
        <v>0</v>
      </c>
      <c r="F601" s="5" t="s">
        <v>60</v>
      </c>
      <c r="G601" s="5" t="s">
        <v>61</v>
      </c>
      <c r="H601" s="5" t="e">
        <f t="shared" si="9"/>
        <v>#N/A</v>
      </c>
      <c r="I601" s="6">
        <v>2.3741253875797002</v>
      </c>
    </row>
    <row r="602" spans="1:9">
      <c r="A602" s="4" t="s">
        <v>62</v>
      </c>
      <c r="B602" t="s">
        <v>136</v>
      </c>
      <c r="C602" t="s">
        <v>141</v>
      </c>
      <c r="D602" s="5" t="s">
        <v>142</v>
      </c>
      <c r="E602" s="5">
        <v>0</v>
      </c>
      <c r="F602" s="5" t="s">
        <v>10</v>
      </c>
      <c r="G602" s="5" t="s">
        <v>11</v>
      </c>
      <c r="H602" s="5" t="str">
        <f t="shared" si="9"/>
        <v>Power</v>
      </c>
      <c r="I602" s="6">
        <v>36431.129427673302</v>
      </c>
    </row>
    <row r="603" spans="1:9">
      <c r="A603" s="4" t="s">
        <v>62</v>
      </c>
      <c r="B603" t="s">
        <v>136</v>
      </c>
      <c r="C603" t="s">
        <v>141</v>
      </c>
      <c r="D603" s="5" t="s">
        <v>142</v>
      </c>
      <c r="E603" s="5">
        <v>0</v>
      </c>
      <c r="F603" s="5" t="s">
        <v>12</v>
      </c>
      <c r="G603" s="5" t="s">
        <v>13</v>
      </c>
      <c r="H603" s="5" t="str">
        <f t="shared" si="9"/>
        <v>Industry (incl. Cement Process)</v>
      </c>
      <c r="I603" s="6">
        <v>2061.1034154406102</v>
      </c>
    </row>
    <row r="604" spans="1:9">
      <c r="A604" s="4" t="s">
        <v>62</v>
      </c>
      <c r="B604" t="s">
        <v>136</v>
      </c>
      <c r="C604" t="s">
        <v>141</v>
      </c>
      <c r="D604" s="5" t="s">
        <v>142</v>
      </c>
      <c r="E604" s="5">
        <v>0</v>
      </c>
      <c r="F604" s="5" t="s">
        <v>14</v>
      </c>
      <c r="G604" s="5" t="s">
        <v>15</v>
      </c>
      <c r="H604" s="5" t="str">
        <f t="shared" si="9"/>
        <v>Industry (incl. Cement Process)</v>
      </c>
      <c r="I604" s="6">
        <v>15643.084270928999</v>
      </c>
    </row>
    <row r="605" spans="1:9">
      <c r="A605" s="4" t="s">
        <v>62</v>
      </c>
      <c r="B605" t="s">
        <v>136</v>
      </c>
      <c r="C605" t="s">
        <v>141</v>
      </c>
      <c r="D605" s="5" t="s">
        <v>142</v>
      </c>
      <c r="E605" s="5">
        <v>0</v>
      </c>
      <c r="F605" s="5" t="s">
        <v>16</v>
      </c>
      <c r="G605" s="5" t="s">
        <v>17</v>
      </c>
      <c r="H605" s="5" t="str">
        <f t="shared" si="9"/>
        <v>Domestic aviation</v>
      </c>
      <c r="I605" s="6">
        <v>1521.6014722725099</v>
      </c>
    </row>
    <row r="606" spans="1:9">
      <c r="A606" s="4" t="s">
        <v>62</v>
      </c>
      <c r="B606" t="s">
        <v>136</v>
      </c>
      <c r="C606" t="s">
        <v>141</v>
      </c>
      <c r="D606" s="5" t="s">
        <v>142</v>
      </c>
      <c r="E606" s="5">
        <v>0</v>
      </c>
      <c r="F606" s="5" t="s">
        <v>18</v>
      </c>
      <c r="G606" s="5" t="s">
        <v>19</v>
      </c>
      <c r="H606" s="5" t="str">
        <f t="shared" si="9"/>
        <v>Ground Transport</v>
      </c>
      <c r="I606" s="6">
        <v>23776.0181141912</v>
      </c>
    </row>
    <row r="607" spans="1:9">
      <c r="A607" s="4" t="s">
        <v>62</v>
      </c>
      <c r="B607" t="s">
        <v>136</v>
      </c>
      <c r="C607" t="s">
        <v>141</v>
      </c>
      <c r="D607" s="5" t="s">
        <v>142</v>
      </c>
      <c r="E607" s="5">
        <v>0</v>
      </c>
      <c r="F607" s="5" t="s">
        <v>20</v>
      </c>
      <c r="G607" s="5" t="s">
        <v>21</v>
      </c>
      <c r="H607" s="5" t="str">
        <f t="shared" si="9"/>
        <v>Ground Transport</v>
      </c>
      <c r="I607" s="6">
        <v>95.614082056747804</v>
      </c>
    </row>
    <row r="608" spans="1:9">
      <c r="A608" s="4" t="s">
        <v>62</v>
      </c>
      <c r="B608" t="s">
        <v>136</v>
      </c>
      <c r="C608" t="s">
        <v>141</v>
      </c>
      <c r="D608" s="5" t="s">
        <v>142</v>
      </c>
      <c r="E608" s="5">
        <v>0</v>
      </c>
      <c r="F608" s="5" t="s">
        <v>22</v>
      </c>
      <c r="G608" s="5" t="s">
        <v>23</v>
      </c>
      <c r="H608" s="5" t="str">
        <f t="shared" si="9"/>
        <v>Ground Transport</v>
      </c>
      <c r="I608" s="6">
        <v>903.10137042964595</v>
      </c>
    </row>
    <row r="609" spans="1:9">
      <c r="A609" s="4" t="s">
        <v>62</v>
      </c>
      <c r="B609" t="s">
        <v>136</v>
      </c>
      <c r="C609" t="s">
        <v>141</v>
      </c>
      <c r="D609" s="5" t="s">
        <v>142</v>
      </c>
      <c r="E609" s="5">
        <v>0</v>
      </c>
      <c r="F609" s="5" t="s">
        <v>24</v>
      </c>
      <c r="G609" s="5" t="s">
        <v>25</v>
      </c>
      <c r="H609" s="5" t="str">
        <f t="shared" si="9"/>
        <v>Ground Transport</v>
      </c>
      <c r="I609" s="6">
        <v>6.0816565326633702E-2</v>
      </c>
    </row>
    <row r="610" spans="1:9">
      <c r="A610" s="4" t="s">
        <v>62</v>
      </c>
      <c r="B610" t="s">
        <v>136</v>
      </c>
      <c r="C610" t="s">
        <v>141</v>
      </c>
      <c r="D610" s="5" t="s">
        <v>142</v>
      </c>
      <c r="E610" s="5">
        <v>0</v>
      </c>
      <c r="F610" s="5" t="s">
        <v>26</v>
      </c>
      <c r="G610" s="5" t="s">
        <v>27</v>
      </c>
      <c r="H610" s="5" t="str">
        <f t="shared" si="9"/>
        <v>Residential</v>
      </c>
      <c r="I610" s="6">
        <v>6907.2365544027998</v>
      </c>
    </row>
    <row r="611" spans="1:9">
      <c r="A611" s="4" t="s">
        <v>62</v>
      </c>
      <c r="B611" t="s">
        <v>136</v>
      </c>
      <c r="C611" t="s">
        <v>141</v>
      </c>
      <c r="D611" s="5" t="s">
        <v>142</v>
      </c>
      <c r="E611" s="5">
        <v>0</v>
      </c>
      <c r="F611" s="5" t="s">
        <v>67</v>
      </c>
      <c r="G611" s="5" t="s">
        <v>13</v>
      </c>
      <c r="H611" s="5" t="str">
        <f t="shared" si="9"/>
        <v>Industry (incl. Cement Process)</v>
      </c>
      <c r="I611" s="6" t="s">
        <v>53</v>
      </c>
    </row>
    <row r="612" spans="1:9">
      <c r="A612" s="4" t="s">
        <v>62</v>
      </c>
      <c r="B612" t="s">
        <v>136</v>
      </c>
      <c r="C612" t="s">
        <v>141</v>
      </c>
      <c r="D612" s="5" t="s">
        <v>142</v>
      </c>
      <c r="E612" s="5">
        <v>0</v>
      </c>
      <c r="F612" s="5" t="s">
        <v>28</v>
      </c>
      <c r="G612" s="5" t="s">
        <v>29</v>
      </c>
      <c r="H612" s="5" t="e">
        <f t="shared" si="9"/>
        <v>#N/A</v>
      </c>
      <c r="I612" s="6" t="s">
        <v>53</v>
      </c>
    </row>
    <row r="613" spans="1:9">
      <c r="A613" s="4" t="s">
        <v>62</v>
      </c>
      <c r="B613" t="s">
        <v>136</v>
      </c>
      <c r="C613" t="s">
        <v>141</v>
      </c>
      <c r="D613" s="5" t="s">
        <v>142</v>
      </c>
      <c r="E613" s="5">
        <v>0</v>
      </c>
      <c r="F613" s="5" t="s">
        <v>30</v>
      </c>
      <c r="G613" s="5" t="s">
        <v>31</v>
      </c>
      <c r="H613" s="5" t="e">
        <f t="shared" si="9"/>
        <v>#N/A</v>
      </c>
      <c r="I613" s="6" t="s">
        <v>53</v>
      </c>
    </row>
    <row r="614" spans="1:9">
      <c r="A614" s="4" t="s">
        <v>62</v>
      </c>
      <c r="B614" t="s">
        <v>136</v>
      </c>
      <c r="C614" t="s">
        <v>141</v>
      </c>
      <c r="D614" s="5" t="s">
        <v>142</v>
      </c>
      <c r="E614" s="5">
        <v>0</v>
      </c>
      <c r="F614" s="5" t="s">
        <v>30</v>
      </c>
      <c r="G614" s="5" t="s">
        <v>32</v>
      </c>
      <c r="H614" s="5" t="e">
        <f t="shared" si="9"/>
        <v>#N/A</v>
      </c>
      <c r="I614" s="6">
        <v>87.981910970665396</v>
      </c>
    </row>
    <row r="615" spans="1:9">
      <c r="A615" s="4" t="s">
        <v>62</v>
      </c>
      <c r="B615" t="s">
        <v>136</v>
      </c>
      <c r="C615" t="s">
        <v>141</v>
      </c>
      <c r="D615" s="5" t="s">
        <v>142</v>
      </c>
      <c r="E615" s="5">
        <v>0</v>
      </c>
      <c r="F615" s="5" t="s">
        <v>30</v>
      </c>
      <c r="G615" s="5" t="s">
        <v>72</v>
      </c>
      <c r="H615" s="5" t="e">
        <f t="shared" si="9"/>
        <v>#N/A</v>
      </c>
      <c r="I615" s="6" t="s">
        <v>53</v>
      </c>
    </row>
    <row r="616" spans="1:9">
      <c r="A616" s="4" t="s">
        <v>62</v>
      </c>
      <c r="B616" t="s">
        <v>136</v>
      </c>
      <c r="C616" t="s">
        <v>141</v>
      </c>
      <c r="D616" s="5" t="s">
        <v>142</v>
      </c>
      <c r="E616" s="5">
        <v>0</v>
      </c>
      <c r="F616" s="5" t="s">
        <v>33</v>
      </c>
      <c r="G616" s="5" t="s">
        <v>34</v>
      </c>
      <c r="H616" s="5" t="str">
        <f t="shared" si="9"/>
        <v>Industry (incl. Cement Process)</v>
      </c>
      <c r="I616" s="6">
        <v>2472.3200000000002</v>
      </c>
    </row>
    <row r="617" spans="1:9">
      <c r="A617" s="4" t="s">
        <v>62</v>
      </c>
      <c r="B617" t="s">
        <v>136</v>
      </c>
      <c r="C617" t="s">
        <v>141</v>
      </c>
      <c r="D617" s="5" t="s">
        <v>142</v>
      </c>
      <c r="E617" s="5">
        <v>0</v>
      </c>
      <c r="F617" s="5" t="s">
        <v>35</v>
      </c>
      <c r="G617" s="5" t="s">
        <v>36</v>
      </c>
      <c r="H617" s="5" t="e">
        <f t="shared" si="9"/>
        <v>#N/A</v>
      </c>
      <c r="I617" s="6">
        <v>750</v>
      </c>
    </row>
    <row r="618" spans="1:9">
      <c r="A618" s="4" t="s">
        <v>62</v>
      </c>
      <c r="B618" t="s">
        <v>136</v>
      </c>
      <c r="C618" t="s">
        <v>141</v>
      </c>
      <c r="D618" s="5" t="s">
        <v>142</v>
      </c>
      <c r="E618" s="5">
        <v>0</v>
      </c>
      <c r="F618" s="5" t="s">
        <v>39</v>
      </c>
      <c r="G618" s="5" t="s">
        <v>40</v>
      </c>
      <c r="H618" s="5" t="e">
        <f t="shared" si="9"/>
        <v>#N/A</v>
      </c>
      <c r="I618" s="6" t="s">
        <v>53</v>
      </c>
    </row>
    <row r="619" spans="1:9">
      <c r="A619" s="4" t="s">
        <v>62</v>
      </c>
      <c r="B619" t="s">
        <v>136</v>
      </c>
      <c r="C619" t="s">
        <v>141</v>
      </c>
      <c r="D619" s="5" t="s">
        <v>142</v>
      </c>
      <c r="E619" s="5">
        <v>0</v>
      </c>
      <c r="F619" s="5" t="s">
        <v>41</v>
      </c>
      <c r="G619" s="5" t="s">
        <v>42</v>
      </c>
      <c r="H619" s="5" t="e">
        <f t="shared" si="9"/>
        <v>#N/A</v>
      </c>
      <c r="I619" s="6">
        <v>0.91113854196950905</v>
      </c>
    </row>
    <row r="620" spans="1:9">
      <c r="A620" s="4" t="s">
        <v>62</v>
      </c>
      <c r="B620" t="s">
        <v>136</v>
      </c>
      <c r="C620" t="s">
        <v>141</v>
      </c>
      <c r="D620" s="5" t="s">
        <v>142</v>
      </c>
      <c r="E620" s="5">
        <v>0</v>
      </c>
      <c r="F620" s="5" t="s">
        <v>43</v>
      </c>
      <c r="G620" s="5" t="s">
        <v>44</v>
      </c>
      <c r="H620" s="5" t="e">
        <f t="shared" si="9"/>
        <v>#N/A</v>
      </c>
      <c r="I620" s="6">
        <v>45.623021145133798</v>
      </c>
    </row>
    <row r="621" spans="1:9">
      <c r="A621" s="4" t="s">
        <v>62</v>
      </c>
      <c r="B621" t="s">
        <v>136</v>
      </c>
      <c r="C621" t="s">
        <v>141</v>
      </c>
      <c r="D621" s="5" t="s">
        <v>142</v>
      </c>
      <c r="E621" s="5">
        <v>0</v>
      </c>
      <c r="F621" s="5" t="s">
        <v>45</v>
      </c>
      <c r="G621" s="5" t="s">
        <v>46</v>
      </c>
      <c r="H621" s="5" t="e">
        <f t="shared" si="9"/>
        <v>#N/A</v>
      </c>
      <c r="I621" s="6">
        <v>137.53161995712</v>
      </c>
    </row>
    <row r="622" spans="1:9">
      <c r="A622" s="4" t="s">
        <v>62</v>
      </c>
      <c r="B622" t="s">
        <v>136</v>
      </c>
      <c r="C622" t="s">
        <v>141</v>
      </c>
      <c r="D622" s="5" t="s">
        <v>142</v>
      </c>
      <c r="E622" s="5">
        <v>0</v>
      </c>
      <c r="F622" s="5" t="s">
        <v>47</v>
      </c>
      <c r="G622" s="5" t="s">
        <v>48</v>
      </c>
      <c r="H622" s="5" t="e">
        <f t="shared" si="9"/>
        <v>#N/A</v>
      </c>
      <c r="I622" s="6" t="s">
        <v>53</v>
      </c>
    </row>
    <row r="623" spans="1:9">
      <c r="A623" s="4" t="s">
        <v>62</v>
      </c>
      <c r="B623" t="s">
        <v>136</v>
      </c>
      <c r="C623" t="s">
        <v>141</v>
      </c>
      <c r="D623" s="5" t="s">
        <v>142</v>
      </c>
      <c r="E623" s="5">
        <v>0</v>
      </c>
      <c r="F623" s="5" t="s">
        <v>49</v>
      </c>
      <c r="G623" s="5" t="s">
        <v>50</v>
      </c>
      <c r="H623" s="5" t="e">
        <f t="shared" si="9"/>
        <v>#N/A</v>
      </c>
      <c r="I623" s="6">
        <v>35.646767539058303</v>
      </c>
    </row>
    <row r="624" spans="1:9">
      <c r="A624" s="4" t="s">
        <v>62</v>
      </c>
      <c r="B624" t="s">
        <v>136</v>
      </c>
      <c r="C624" t="s">
        <v>141</v>
      </c>
      <c r="D624" s="5" t="s">
        <v>142</v>
      </c>
      <c r="E624" s="5">
        <v>0</v>
      </c>
      <c r="F624" s="5" t="s">
        <v>56</v>
      </c>
      <c r="G624" s="5" t="s">
        <v>57</v>
      </c>
      <c r="H624" s="5" t="e">
        <f t="shared" si="9"/>
        <v>#N/A</v>
      </c>
      <c r="I624" s="6">
        <v>109.68024826051099</v>
      </c>
    </row>
    <row r="625" spans="1:9">
      <c r="A625" s="4" t="s">
        <v>62</v>
      </c>
      <c r="B625" t="s">
        <v>136</v>
      </c>
      <c r="C625" t="s">
        <v>141</v>
      </c>
      <c r="D625" s="5" t="s">
        <v>142</v>
      </c>
      <c r="E625" s="5">
        <v>0</v>
      </c>
      <c r="F625" s="5" t="s">
        <v>58</v>
      </c>
      <c r="G625" s="5" t="s">
        <v>59</v>
      </c>
      <c r="H625" s="5" t="e">
        <f t="shared" si="9"/>
        <v>#N/A</v>
      </c>
      <c r="I625" s="6">
        <v>161.587434553723</v>
      </c>
    </row>
    <row r="626" spans="1:9">
      <c r="A626" s="4" t="s">
        <v>62</v>
      </c>
      <c r="B626" t="s">
        <v>136</v>
      </c>
      <c r="C626" t="s">
        <v>141</v>
      </c>
      <c r="D626" s="5" t="s">
        <v>142</v>
      </c>
      <c r="E626" s="5">
        <v>0</v>
      </c>
      <c r="F626" s="5" t="s">
        <v>60</v>
      </c>
      <c r="G626" s="5" t="s">
        <v>61</v>
      </c>
      <c r="H626" s="5" t="e">
        <f t="shared" si="9"/>
        <v>#N/A</v>
      </c>
      <c r="I626" s="6">
        <v>5.2535204074691699E-2</v>
      </c>
    </row>
    <row r="627" spans="1:9">
      <c r="A627" s="4" t="s">
        <v>62</v>
      </c>
      <c r="B627" t="s">
        <v>136</v>
      </c>
      <c r="C627" t="s">
        <v>143</v>
      </c>
      <c r="D627" s="5" t="s">
        <v>144</v>
      </c>
      <c r="E627" s="5">
        <v>0</v>
      </c>
      <c r="F627" s="5" t="s">
        <v>10</v>
      </c>
      <c r="G627" s="5" t="s">
        <v>11</v>
      </c>
      <c r="H627" s="5" t="str">
        <f t="shared" si="9"/>
        <v>Power</v>
      </c>
      <c r="I627" s="6">
        <v>13409.8338371629</v>
      </c>
    </row>
    <row r="628" spans="1:9">
      <c r="A628" s="4" t="s">
        <v>62</v>
      </c>
      <c r="B628" t="s">
        <v>136</v>
      </c>
      <c r="C628" t="s">
        <v>143</v>
      </c>
      <c r="D628" s="5" t="s">
        <v>144</v>
      </c>
      <c r="E628" s="5">
        <v>0</v>
      </c>
      <c r="F628" s="5" t="s">
        <v>12</v>
      </c>
      <c r="G628" s="5" t="s">
        <v>13</v>
      </c>
      <c r="H628" s="5" t="str">
        <f t="shared" si="9"/>
        <v>Industry (incl. Cement Process)</v>
      </c>
      <c r="I628" s="6">
        <v>12399.438566136299</v>
      </c>
    </row>
    <row r="629" spans="1:9">
      <c r="A629" s="4" t="s">
        <v>62</v>
      </c>
      <c r="B629" t="s">
        <v>136</v>
      </c>
      <c r="C629" t="s">
        <v>143</v>
      </c>
      <c r="D629" s="5" t="s">
        <v>144</v>
      </c>
      <c r="E629" s="5">
        <v>0</v>
      </c>
      <c r="F629" s="5" t="s">
        <v>14</v>
      </c>
      <c r="G629" s="5" t="s">
        <v>15</v>
      </c>
      <c r="H629" s="5" t="str">
        <f t="shared" si="9"/>
        <v>Industry (incl. Cement Process)</v>
      </c>
      <c r="I629" s="6">
        <v>15900.5844711547</v>
      </c>
    </row>
    <row r="630" spans="1:9">
      <c r="A630" s="4" t="s">
        <v>62</v>
      </c>
      <c r="B630" t="s">
        <v>136</v>
      </c>
      <c r="C630" t="s">
        <v>143</v>
      </c>
      <c r="D630" s="5" t="s">
        <v>144</v>
      </c>
      <c r="E630" s="5">
        <v>0</v>
      </c>
      <c r="F630" s="5" t="s">
        <v>16</v>
      </c>
      <c r="G630" s="5" t="s">
        <v>17</v>
      </c>
      <c r="H630" s="5" t="str">
        <f t="shared" si="9"/>
        <v>Domestic aviation</v>
      </c>
      <c r="I630" s="6">
        <v>69.793004677015801</v>
      </c>
    </row>
    <row r="631" spans="1:9">
      <c r="A631" s="4" t="s">
        <v>62</v>
      </c>
      <c r="B631" t="s">
        <v>136</v>
      </c>
      <c r="C631" t="s">
        <v>143</v>
      </c>
      <c r="D631" s="5" t="s">
        <v>144</v>
      </c>
      <c r="E631" s="5">
        <v>0</v>
      </c>
      <c r="F631" s="5" t="s">
        <v>18</v>
      </c>
      <c r="G631" s="5" t="s">
        <v>19</v>
      </c>
      <c r="H631" s="5" t="str">
        <f t="shared" si="9"/>
        <v>Ground Transport</v>
      </c>
      <c r="I631" s="6">
        <v>29428.889513855702</v>
      </c>
    </row>
    <row r="632" spans="1:9">
      <c r="A632" s="4" t="s">
        <v>62</v>
      </c>
      <c r="B632" t="s">
        <v>136</v>
      </c>
      <c r="C632" t="s">
        <v>143</v>
      </c>
      <c r="D632" s="5" t="s">
        <v>144</v>
      </c>
      <c r="E632" s="5">
        <v>0</v>
      </c>
      <c r="F632" s="5" t="s">
        <v>20</v>
      </c>
      <c r="G632" s="5" t="s">
        <v>21</v>
      </c>
      <c r="H632" s="5" t="str">
        <f t="shared" si="9"/>
        <v>Ground Transport</v>
      </c>
      <c r="I632" s="6">
        <v>166.179001323769</v>
      </c>
    </row>
    <row r="633" spans="1:9">
      <c r="A633" s="4" t="s">
        <v>62</v>
      </c>
      <c r="B633" t="s">
        <v>136</v>
      </c>
      <c r="C633" t="s">
        <v>143</v>
      </c>
      <c r="D633" s="5" t="s">
        <v>144</v>
      </c>
      <c r="E633" s="5">
        <v>0</v>
      </c>
      <c r="F633" s="5" t="s">
        <v>22</v>
      </c>
      <c r="G633" s="5" t="s">
        <v>23</v>
      </c>
      <c r="H633" s="5" t="str">
        <f t="shared" si="9"/>
        <v>Ground Transport</v>
      </c>
      <c r="I633" s="6">
        <v>927.37982797940504</v>
      </c>
    </row>
    <row r="634" spans="1:9">
      <c r="A634" s="4" t="s">
        <v>62</v>
      </c>
      <c r="B634" t="s">
        <v>136</v>
      </c>
      <c r="C634" t="s">
        <v>143</v>
      </c>
      <c r="D634" s="5" t="s">
        <v>144</v>
      </c>
      <c r="E634" s="5">
        <v>0</v>
      </c>
      <c r="F634" s="5" t="s">
        <v>24</v>
      </c>
      <c r="G634" s="5" t="s">
        <v>25</v>
      </c>
      <c r="H634" s="5" t="str">
        <f t="shared" si="9"/>
        <v>Ground Transport</v>
      </c>
      <c r="I634" s="6" t="s">
        <v>53</v>
      </c>
    </row>
    <row r="635" spans="1:9">
      <c r="A635" s="4" t="s">
        <v>62</v>
      </c>
      <c r="B635" t="s">
        <v>136</v>
      </c>
      <c r="C635" t="s">
        <v>143</v>
      </c>
      <c r="D635" s="5" t="s">
        <v>144</v>
      </c>
      <c r="E635" s="5">
        <v>0</v>
      </c>
      <c r="F635" s="5" t="s">
        <v>26</v>
      </c>
      <c r="G635" s="5" t="s">
        <v>27</v>
      </c>
      <c r="H635" s="5" t="str">
        <f t="shared" si="9"/>
        <v>Residential</v>
      </c>
      <c r="I635" s="6">
        <v>9040.2117838327995</v>
      </c>
    </row>
    <row r="636" spans="1:9">
      <c r="A636" s="4" t="s">
        <v>62</v>
      </c>
      <c r="B636" t="s">
        <v>136</v>
      </c>
      <c r="C636" t="s">
        <v>143</v>
      </c>
      <c r="D636" s="5" t="s">
        <v>144</v>
      </c>
      <c r="E636" s="5">
        <v>0</v>
      </c>
      <c r="F636" s="5" t="s">
        <v>28</v>
      </c>
      <c r="G636" s="5" t="s">
        <v>29</v>
      </c>
      <c r="H636" s="5" t="e">
        <f t="shared" si="9"/>
        <v>#N/A</v>
      </c>
      <c r="I636" s="6">
        <v>617.44795071394003</v>
      </c>
    </row>
    <row r="637" spans="1:9">
      <c r="A637" s="4" t="s">
        <v>62</v>
      </c>
      <c r="B637" t="s">
        <v>136</v>
      </c>
      <c r="C637" t="s">
        <v>143</v>
      </c>
      <c r="D637" s="5" t="s">
        <v>144</v>
      </c>
      <c r="E637" s="5">
        <v>0</v>
      </c>
      <c r="F637" s="5" t="s">
        <v>30</v>
      </c>
      <c r="G637" s="5" t="s">
        <v>32</v>
      </c>
      <c r="H637" s="5" t="e">
        <f t="shared" si="9"/>
        <v>#N/A</v>
      </c>
      <c r="I637" s="6">
        <v>877.11099683768805</v>
      </c>
    </row>
    <row r="638" spans="1:9">
      <c r="A638" s="4" t="s">
        <v>62</v>
      </c>
      <c r="B638" t="s">
        <v>136</v>
      </c>
      <c r="C638" t="s">
        <v>143</v>
      </c>
      <c r="D638" s="5" t="s">
        <v>144</v>
      </c>
      <c r="E638" s="5">
        <v>0</v>
      </c>
      <c r="F638" s="5" t="s">
        <v>33</v>
      </c>
      <c r="G638" s="5" t="s">
        <v>34</v>
      </c>
      <c r="H638" s="5" t="str">
        <f t="shared" si="9"/>
        <v>Industry (incl. Cement Process)</v>
      </c>
      <c r="I638" s="6">
        <v>6177.86</v>
      </c>
    </row>
    <row r="639" spans="1:9">
      <c r="A639" s="4" t="s">
        <v>62</v>
      </c>
      <c r="B639" t="s">
        <v>136</v>
      </c>
      <c r="C639" t="s">
        <v>143</v>
      </c>
      <c r="D639" s="5" t="s">
        <v>144</v>
      </c>
      <c r="E639" s="5">
        <v>0</v>
      </c>
      <c r="F639" s="5" t="s">
        <v>35</v>
      </c>
      <c r="G639" s="5" t="s">
        <v>36</v>
      </c>
      <c r="H639" s="5" t="e">
        <f t="shared" si="9"/>
        <v>#N/A</v>
      </c>
      <c r="I639" s="6" t="s">
        <v>53</v>
      </c>
    </row>
    <row r="640" spans="1:9">
      <c r="A640" s="4" t="s">
        <v>62</v>
      </c>
      <c r="B640" t="s">
        <v>136</v>
      </c>
      <c r="C640" t="s">
        <v>143</v>
      </c>
      <c r="D640" s="5" t="s">
        <v>144</v>
      </c>
      <c r="E640" s="5">
        <v>0</v>
      </c>
      <c r="F640" s="5" t="s">
        <v>39</v>
      </c>
      <c r="G640" s="5" t="s">
        <v>40</v>
      </c>
      <c r="H640" s="5" t="e">
        <f t="shared" si="9"/>
        <v>#N/A</v>
      </c>
      <c r="I640" s="6">
        <v>59.594503113537002</v>
      </c>
    </row>
    <row r="641" spans="1:9">
      <c r="A641" s="4" t="s">
        <v>62</v>
      </c>
      <c r="B641" t="s">
        <v>136</v>
      </c>
      <c r="C641" t="s">
        <v>143</v>
      </c>
      <c r="D641" s="5" t="s">
        <v>144</v>
      </c>
      <c r="E641" s="5">
        <v>0</v>
      </c>
      <c r="F641" s="5" t="s">
        <v>41</v>
      </c>
      <c r="G641" s="5" t="s">
        <v>42</v>
      </c>
      <c r="H641" s="5" t="e">
        <f t="shared" si="9"/>
        <v>#N/A</v>
      </c>
      <c r="I641" s="6">
        <v>2.44895964377708</v>
      </c>
    </row>
    <row r="642" spans="1:9">
      <c r="A642" s="4" t="s">
        <v>62</v>
      </c>
      <c r="B642" t="s">
        <v>136</v>
      </c>
      <c r="C642" t="s">
        <v>143</v>
      </c>
      <c r="D642" s="5" t="s">
        <v>144</v>
      </c>
      <c r="E642" s="5">
        <v>0</v>
      </c>
      <c r="F642" s="5" t="s">
        <v>43</v>
      </c>
      <c r="G642" s="5" t="s">
        <v>44</v>
      </c>
      <c r="H642" s="5" t="e">
        <f t="shared" ref="H642:H705" si="10">VLOOKUP(G642,$M$2:$N$11,2,FALSE)</f>
        <v>#N/A</v>
      </c>
      <c r="I642" s="6">
        <v>196.08032750000001</v>
      </c>
    </row>
    <row r="643" spans="1:9">
      <c r="A643" s="4" t="s">
        <v>62</v>
      </c>
      <c r="B643" t="s">
        <v>136</v>
      </c>
      <c r="C643" t="s">
        <v>143</v>
      </c>
      <c r="D643" s="5" t="s">
        <v>144</v>
      </c>
      <c r="E643" s="5">
        <v>0</v>
      </c>
      <c r="F643" s="5" t="s">
        <v>45</v>
      </c>
      <c r="G643" s="5" t="s">
        <v>46</v>
      </c>
      <c r="H643" s="5" t="e">
        <f t="shared" si="10"/>
        <v>#N/A</v>
      </c>
      <c r="I643" s="6">
        <v>71.609413503552901</v>
      </c>
    </row>
    <row r="644" spans="1:9">
      <c r="A644" s="4" t="s">
        <v>62</v>
      </c>
      <c r="B644" t="s">
        <v>136</v>
      </c>
      <c r="C644" t="s">
        <v>143</v>
      </c>
      <c r="D644" s="5" t="s">
        <v>144</v>
      </c>
      <c r="E644" s="5">
        <v>0</v>
      </c>
      <c r="F644" s="5" t="s">
        <v>47</v>
      </c>
      <c r="G644" s="5" t="s">
        <v>48</v>
      </c>
      <c r="H644" s="5" t="e">
        <f t="shared" si="10"/>
        <v>#N/A</v>
      </c>
      <c r="I644" s="6" t="s">
        <v>53</v>
      </c>
    </row>
    <row r="645" spans="1:9">
      <c r="A645" s="4" t="s">
        <v>62</v>
      </c>
      <c r="B645" t="s">
        <v>136</v>
      </c>
      <c r="C645" t="s">
        <v>143</v>
      </c>
      <c r="D645" s="5" t="s">
        <v>144</v>
      </c>
      <c r="E645" s="5">
        <v>0</v>
      </c>
      <c r="F645" s="5" t="s">
        <v>49</v>
      </c>
      <c r="G645" s="5" t="s">
        <v>50</v>
      </c>
      <c r="H645" s="5" t="e">
        <f t="shared" si="10"/>
        <v>#N/A</v>
      </c>
      <c r="I645" s="6">
        <v>98.655244934624804</v>
      </c>
    </row>
    <row r="646" spans="1:9">
      <c r="A646" s="4" t="s">
        <v>62</v>
      </c>
      <c r="B646" t="s">
        <v>136</v>
      </c>
      <c r="C646" t="s">
        <v>143</v>
      </c>
      <c r="D646" s="5" t="s">
        <v>144</v>
      </c>
      <c r="E646" s="5">
        <v>0</v>
      </c>
      <c r="F646" s="5" t="s">
        <v>51</v>
      </c>
      <c r="G646" s="5" t="s">
        <v>52</v>
      </c>
      <c r="H646" s="5" t="e">
        <f t="shared" si="10"/>
        <v>#N/A</v>
      </c>
      <c r="I646" s="6">
        <v>57.647930279058599</v>
      </c>
    </row>
    <row r="647" spans="1:9">
      <c r="A647" s="4" t="s">
        <v>62</v>
      </c>
      <c r="B647" t="s">
        <v>136</v>
      </c>
      <c r="C647" t="s">
        <v>143</v>
      </c>
      <c r="D647" s="5" t="s">
        <v>144</v>
      </c>
      <c r="E647" s="5">
        <v>0</v>
      </c>
      <c r="F647" s="5" t="s">
        <v>54</v>
      </c>
      <c r="G647" s="5" t="s">
        <v>55</v>
      </c>
      <c r="H647" s="5" t="e">
        <f t="shared" si="10"/>
        <v>#N/A</v>
      </c>
      <c r="I647" s="6">
        <v>5.5803304797707298</v>
      </c>
    </row>
    <row r="648" spans="1:9">
      <c r="A648" s="4" t="s">
        <v>62</v>
      </c>
      <c r="B648" t="s">
        <v>136</v>
      </c>
      <c r="C648" t="s">
        <v>143</v>
      </c>
      <c r="D648" s="5" t="s">
        <v>144</v>
      </c>
      <c r="E648" s="5">
        <v>0</v>
      </c>
      <c r="F648" s="5" t="s">
        <v>56</v>
      </c>
      <c r="G648" s="5" t="s">
        <v>57</v>
      </c>
      <c r="H648" s="5" t="e">
        <f t="shared" si="10"/>
        <v>#N/A</v>
      </c>
      <c r="I648" s="6">
        <v>340.15825268055403</v>
      </c>
    </row>
    <row r="649" spans="1:9">
      <c r="A649" s="4" t="s">
        <v>62</v>
      </c>
      <c r="B649" t="s">
        <v>136</v>
      </c>
      <c r="C649" t="s">
        <v>143</v>
      </c>
      <c r="D649" s="5" t="s">
        <v>144</v>
      </c>
      <c r="E649" s="5">
        <v>0</v>
      </c>
      <c r="F649" s="5" t="s">
        <v>58</v>
      </c>
      <c r="G649" s="5" t="s">
        <v>59</v>
      </c>
      <c r="H649" s="5" t="e">
        <f t="shared" si="10"/>
        <v>#N/A</v>
      </c>
      <c r="I649" s="6">
        <v>180.62</v>
      </c>
    </row>
    <row r="650" spans="1:9">
      <c r="A650" s="4" t="s">
        <v>62</v>
      </c>
      <c r="B650" t="s">
        <v>136</v>
      </c>
      <c r="C650" t="s">
        <v>143</v>
      </c>
      <c r="D650" s="5" t="s">
        <v>144</v>
      </c>
      <c r="E650" s="5">
        <v>0</v>
      </c>
      <c r="F650" s="5" t="s">
        <v>60</v>
      </c>
      <c r="G650" s="5" t="s">
        <v>61</v>
      </c>
      <c r="H650" s="5" t="e">
        <f t="shared" si="10"/>
        <v>#N/A</v>
      </c>
      <c r="I650" s="6">
        <v>17.902157348979799</v>
      </c>
    </row>
    <row r="651" spans="1:9">
      <c r="A651" s="4" t="s">
        <v>62</v>
      </c>
      <c r="B651" t="s">
        <v>136</v>
      </c>
      <c r="C651" t="s">
        <v>145</v>
      </c>
      <c r="D651" s="5" t="s">
        <v>146</v>
      </c>
      <c r="E651" s="5">
        <v>0</v>
      </c>
      <c r="F651" s="5" t="s">
        <v>10</v>
      </c>
      <c r="G651" s="5" t="s">
        <v>11</v>
      </c>
      <c r="H651" s="5" t="str">
        <f t="shared" si="10"/>
        <v>Power</v>
      </c>
      <c r="I651" s="6">
        <v>7661.1233478659597</v>
      </c>
    </row>
    <row r="652" spans="1:9">
      <c r="A652" s="4" t="s">
        <v>62</v>
      </c>
      <c r="B652" t="s">
        <v>136</v>
      </c>
      <c r="C652" t="s">
        <v>145</v>
      </c>
      <c r="D652" s="5" t="s">
        <v>146</v>
      </c>
      <c r="E652" s="5">
        <v>0</v>
      </c>
      <c r="F652" s="5" t="s">
        <v>12</v>
      </c>
      <c r="G652" s="5" t="s">
        <v>13</v>
      </c>
      <c r="H652" s="5" t="str">
        <f t="shared" si="10"/>
        <v>Industry (incl. Cement Process)</v>
      </c>
      <c r="I652" s="6">
        <v>1626.62666885676</v>
      </c>
    </row>
    <row r="653" spans="1:9">
      <c r="A653" s="4" t="s">
        <v>62</v>
      </c>
      <c r="B653" t="s">
        <v>136</v>
      </c>
      <c r="C653" t="s">
        <v>145</v>
      </c>
      <c r="D653" s="5" t="s">
        <v>146</v>
      </c>
      <c r="E653" s="5">
        <v>0</v>
      </c>
      <c r="F653" s="5" t="s">
        <v>14</v>
      </c>
      <c r="G653" s="5" t="s">
        <v>15</v>
      </c>
      <c r="H653" s="5" t="str">
        <f t="shared" si="10"/>
        <v>Industry (incl. Cement Process)</v>
      </c>
      <c r="I653" s="6">
        <v>3322.9855457692202</v>
      </c>
    </row>
    <row r="654" spans="1:9">
      <c r="A654" s="4" t="s">
        <v>62</v>
      </c>
      <c r="B654" t="s">
        <v>136</v>
      </c>
      <c r="C654" t="s">
        <v>145</v>
      </c>
      <c r="D654" s="5" t="s">
        <v>146</v>
      </c>
      <c r="E654" s="5">
        <v>0</v>
      </c>
      <c r="F654" s="5" t="s">
        <v>16</v>
      </c>
      <c r="G654" s="5" t="s">
        <v>17</v>
      </c>
      <c r="H654" s="5" t="str">
        <f t="shared" si="10"/>
        <v>Domestic aviation</v>
      </c>
      <c r="I654" s="6">
        <v>13.245842046432999</v>
      </c>
    </row>
    <row r="655" spans="1:9">
      <c r="A655" s="4" t="s">
        <v>62</v>
      </c>
      <c r="B655" t="s">
        <v>136</v>
      </c>
      <c r="C655" t="s">
        <v>145</v>
      </c>
      <c r="D655" s="5" t="s">
        <v>146</v>
      </c>
      <c r="E655" s="5">
        <v>0</v>
      </c>
      <c r="F655" s="5" t="s">
        <v>18</v>
      </c>
      <c r="G655" s="5" t="s">
        <v>19</v>
      </c>
      <c r="H655" s="5" t="str">
        <f t="shared" si="10"/>
        <v>Ground Transport</v>
      </c>
      <c r="I655" s="6">
        <v>17702.379798704598</v>
      </c>
    </row>
    <row r="656" spans="1:9">
      <c r="A656" s="4" t="s">
        <v>62</v>
      </c>
      <c r="B656" t="s">
        <v>136</v>
      </c>
      <c r="C656" t="s">
        <v>145</v>
      </c>
      <c r="D656" s="5" t="s">
        <v>146</v>
      </c>
      <c r="E656" s="5">
        <v>0</v>
      </c>
      <c r="F656" s="5" t="s">
        <v>20</v>
      </c>
      <c r="G656" s="5" t="s">
        <v>21</v>
      </c>
      <c r="H656" s="5" t="str">
        <f t="shared" si="10"/>
        <v>Ground Transport</v>
      </c>
      <c r="I656" s="6" t="s">
        <v>53</v>
      </c>
    </row>
    <row r="657" spans="1:9">
      <c r="A657" s="4" t="s">
        <v>62</v>
      </c>
      <c r="B657" t="s">
        <v>136</v>
      </c>
      <c r="C657" t="s">
        <v>145</v>
      </c>
      <c r="D657" s="5" t="s">
        <v>146</v>
      </c>
      <c r="E657" s="5">
        <v>0</v>
      </c>
      <c r="F657" s="5" t="s">
        <v>22</v>
      </c>
      <c r="G657" s="5" t="s">
        <v>23</v>
      </c>
      <c r="H657" s="5" t="str">
        <f t="shared" si="10"/>
        <v>Ground Transport</v>
      </c>
      <c r="I657" s="6">
        <v>864.95665702282997</v>
      </c>
    </row>
    <row r="658" spans="1:9">
      <c r="A658" s="4" t="s">
        <v>62</v>
      </c>
      <c r="B658" t="s">
        <v>136</v>
      </c>
      <c r="C658" t="s">
        <v>145</v>
      </c>
      <c r="D658" s="5" t="s">
        <v>146</v>
      </c>
      <c r="E658" s="5">
        <v>0</v>
      </c>
      <c r="F658" s="5" t="s">
        <v>24</v>
      </c>
      <c r="G658" s="5" t="s">
        <v>25</v>
      </c>
      <c r="H658" s="5" t="str">
        <f t="shared" si="10"/>
        <v>Ground Transport</v>
      </c>
      <c r="I658" s="6" t="s">
        <v>53</v>
      </c>
    </row>
    <row r="659" spans="1:9">
      <c r="A659" s="4" t="s">
        <v>62</v>
      </c>
      <c r="B659" t="s">
        <v>136</v>
      </c>
      <c r="C659" t="s">
        <v>145</v>
      </c>
      <c r="D659" s="5" t="s">
        <v>146</v>
      </c>
      <c r="E659" s="5">
        <v>0</v>
      </c>
      <c r="F659" s="5" t="s">
        <v>26</v>
      </c>
      <c r="G659" s="5" t="s">
        <v>27</v>
      </c>
      <c r="H659" s="5" t="str">
        <f t="shared" si="10"/>
        <v>Residential</v>
      </c>
      <c r="I659" s="6">
        <v>6432.3597132350396</v>
      </c>
    </row>
    <row r="660" spans="1:9">
      <c r="A660" s="4" t="s">
        <v>62</v>
      </c>
      <c r="B660" t="s">
        <v>136</v>
      </c>
      <c r="C660" t="s">
        <v>145</v>
      </c>
      <c r="D660" s="5" t="s">
        <v>146</v>
      </c>
      <c r="E660" s="5">
        <v>0</v>
      </c>
      <c r="F660" s="5" t="s">
        <v>30</v>
      </c>
      <c r="G660" s="5" t="s">
        <v>32</v>
      </c>
      <c r="H660" s="5" t="e">
        <f t="shared" si="10"/>
        <v>#N/A</v>
      </c>
      <c r="I660" s="6">
        <v>3526.7955990248602</v>
      </c>
    </row>
    <row r="661" spans="1:9">
      <c r="A661" s="4" t="s">
        <v>62</v>
      </c>
      <c r="B661" t="s">
        <v>136</v>
      </c>
      <c r="C661" t="s">
        <v>145</v>
      </c>
      <c r="D661" s="5" t="s">
        <v>146</v>
      </c>
      <c r="E661" s="5">
        <v>0</v>
      </c>
      <c r="F661" s="5" t="s">
        <v>33</v>
      </c>
      <c r="G661" s="5" t="s">
        <v>34</v>
      </c>
      <c r="H661" s="5" t="str">
        <f t="shared" si="10"/>
        <v>Industry (incl. Cement Process)</v>
      </c>
      <c r="I661" s="6">
        <v>2769.1</v>
      </c>
    </row>
    <row r="662" spans="1:9">
      <c r="A662" s="4" t="s">
        <v>62</v>
      </c>
      <c r="B662" t="s">
        <v>136</v>
      </c>
      <c r="C662" t="s">
        <v>145</v>
      </c>
      <c r="D662" s="5" t="s">
        <v>146</v>
      </c>
      <c r="E662" s="5">
        <v>0</v>
      </c>
      <c r="F662" s="5" t="s">
        <v>41</v>
      </c>
      <c r="G662" s="5" t="s">
        <v>42</v>
      </c>
      <c r="H662" s="5" t="e">
        <f t="shared" si="10"/>
        <v>#N/A</v>
      </c>
      <c r="I662" s="6">
        <v>0.82520636276843695</v>
      </c>
    </row>
    <row r="663" spans="1:9">
      <c r="A663" s="4" t="s">
        <v>62</v>
      </c>
      <c r="B663" t="s">
        <v>136</v>
      </c>
      <c r="C663" t="s">
        <v>145</v>
      </c>
      <c r="D663" s="5" t="s">
        <v>146</v>
      </c>
      <c r="E663" s="5">
        <v>0</v>
      </c>
      <c r="F663" s="5" t="s">
        <v>43</v>
      </c>
      <c r="G663" s="5" t="s">
        <v>44</v>
      </c>
      <c r="H663" s="5" t="e">
        <f t="shared" si="10"/>
        <v>#N/A</v>
      </c>
      <c r="I663" s="6" t="s">
        <v>53</v>
      </c>
    </row>
    <row r="664" spans="1:9">
      <c r="A664" s="4" t="s">
        <v>62</v>
      </c>
      <c r="B664" t="s">
        <v>136</v>
      </c>
      <c r="C664" t="s">
        <v>145</v>
      </c>
      <c r="D664" s="5" t="s">
        <v>146</v>
      </c>
      <c r="E664" s="5">
        <v>0</v>
      </c>
      <c r="F664" s="5" t="s">
        <v>45</v>
      </c>
      <c r="G664" s="5" t="s">
        <v>46</v>
      </c>
      <c r="H664" s="5" t="e">
        <f t="shared" si="10"/>
        <v>#N/A</v>
      </c>
      <c r="I664" s="6">
        <v>23.337599999999998</v>
      </c>
    </row>
    <row r="665" spans="1:9">
      <c r="A665" s="4" t="s">
        <v>62</v>
      </c>
      <c r="B665" t="s">
        <v>136</v>
      </c>
      <c r="C665" t="s">
        <v>145</v>
      </c>
      <c r="D665" s="5" t="s">
        <v>146</v>
      </c>
      <c r="E665" s="5">
        <v>0</v>
      </c>
      <c r="F665" s="5" t="s">
        <v>47</v>
      </c>
      <c r="G665" s="5" t="s">
        <v>48</v>
      </c>
      <c r="H665" s="5" t="e">
        <f t="shared" si="10"/>
        <v>#N/A</v>
      </c>
      <c r="I665" s="6" t="s">
        <v>53</v>
      </c>
    </row>
    <row r="666" spans="1:9">
      <c r="A666" s="4" t="s">
        <v>62</v>
      </c>
      <c r="B666" t="s">
        <v>136</v>
      </c>
      <c r="C666" t="s">
        <v>145</v>
      </c>
      <c r="D666" s="5" t="s">
        <v>146</v>
      </c>
      <c r="E666" s="5">
        <v>0</v>
      </c>
      <c r="F666" s="5" t="s">
        <v>49</v>
      </c>
      <c r="G666" s="5" t="s">
        <v>50</v>
      </c>
      <c r="H666" s="5" t="e">
        <f t="shared" si="10"/>
        <v>#N/A</v>
      </c>
      <c r="I666" s="6">
        <v>21.779500694972</v>
      </c>
    </row>
    <row r="667" spans="1:9">
      <c r="A667" s="4" t="s">
        <v>62</v>
      </c>
      <c r="B667" t="s">
        <v>136</v>
      </c>
      <c r="C667" t="s">
        <v>145</v>
      </c>
      <c r="D667" s="5" t="s">
        <v>146</v>
      </c>
      <c r="E667" s="5">
        <v>0</v>
      </c>
      <c r="F667" s="5" t="s">
        <v>51</v>
      </c>
      <c r="G667" s="5" t="s">
        <v>52</v>
      </c>
      <c r="H667" s="5" t="e">
        <f t="shared" si="10"/>
        <v>#N/A</v>
      </c>
      <c r="I667" s="6">
        <v>8.7365700000000004</v>
      </c>
    </row>
    <row r="668" spans="1:9">
      <c r="A668" s="4" t="s">
        <v>62</v>
      </c>
      <c r="B668" t="s">
        <v>136</v>
      </c>
      <c r="C668" t="s">
        <v>145</v>
      </c>
      <c r="D668" s="5" t="s">
        <v>146</v>
      </c>
      <c r="E668" s="5">
        <v>0</v>
      </c>
      <c r="F668" s="5" t="s">
        <v>54</v>
      </c>
      <c r="G668" s="5" t="s">
        <v>55</v>
      </c>
      <c r="H668" s="5" t="e">
        <f t="shared" si="10"/>
        <v>#N/A</v>
      </c>
      <c r="I668" s="6">
        <v>13.866150576796301</v>
      </c>
    </row>
    <row r="669" spans="1:9">
      <c r="A669" s="4" t="s">
        <v>62</v>
      </c>
      <c r="B669" t="s">
        <v>136</v>
      </c>
      <c r="C669" t="s">
        <v>145</v>
      </c>
      <c r="D669" s="5" t="s">
        <v>146</v>
      </c>
      <c r="E669" s="5">
        <v>0</v>
      </c>
      <c r="F669" s="5" t="s">
        <v>56</v>
      </c>
      <c r="G669" s="5" t="s">
        <v>57</v>
      </c>
      <c r="H669" s="5" t="e">
        <f t="shared" si="10"/>
        <v>#N/A</v>
      </c>
      <c r="I669" s="6">
        <v>105.197808738364</v>
      </c>
    </row>
    <row r="670" spans="1:9">
      <c r="A670" s="4" t="s">
        <v>62</v>
      </c>
      <c r="B670" t="s">
        <v>136</v>
      </c>
      <c r="C670" t="s">
        <v>145</v>
      </c>
      <c r="D670" s="5" t="s">
        <v>146</v>
      </c>
      <c r="E670" s="5">
        <v>0</v>
      </c>
      <c r="F670" s="5" t="s">
        <v>58</v>
      </c>
      <c r="G670" s="5" t="s">
        <v>59</v>
      </c>
      <c r="H670" s="5" t="e">
        <f t="shared" si="10"/>
        <v>#N/A</v>
      </c>
      <c r="I670" s="6">
        <v>288.21798500382698</v>
      </c>
    </row>
    <row r="671" spans="1:9">
      <c r="A671" s="4" t="s">
        <v>62</v>
      </c>
      <c r="B671" t="s">
        <v>136</v>
      </c>
      <c r="C671" t="s">
        <v>145</v>
      </c>
      <c r="D671" s="5" t="s">
        <v>146</v>
      </c>
      <c r="E671" s="5">
        <v>0</v>
      </c>
      <c r="F671" s="5" t="s">
        <v>60</v>
      </c>
      <c r="G671" s="5" t="s">
        <v>61</v>
      </c>
      <c r="H671" s="5" t="e">
        <f t="shared" si="10"/>
        <v>#N/A</v>
      </c>
      <c r="I671" s="6">
        <v>4.3378609719721002</v>
      </c>
    </row>
    <row r="672" spans="1:9">
      <c r="A672" s="4" t="s">
        <v>62</v>
      </c>
      <c r="B672" t="s">
        <v>136</v>
      </c>
      <c r="C672" t="s">
        <v>147</v>
      </c>
      <c r="D672" s="5" t="s">
        <v>148</v>
      </c>
      <c r="E672" s="5">
        <v>0</v>
      </c>
      <c r="F672" s="5" t="s">
        <v>10</v>
      </c>
      <c r="G672" s="5" t="s">
        <v>11</v>
      </c>
      <c r="H672" s="5" t="str">
        <f t="shared" si="10"/>
        <v>Power</v>
      </c>
      <c r="I672" s="6">
        <v>19.6763026891302</v>
      </c>
    </row>
    <row r="673" spans="1:9">
      <c r="A673" s="4" t="s">
        <v>62</v>
      </c>
      <c r="B673" t="s">
        <v>136</v>
      </c>
      <c r="C673" t="s">
        <v>147</v>
      </c>
      <c r="D673" s="5" t="s">
        <v>148</v>
      </c>
      <c r="E673" s="5">
        <v>0</v>
      </c>
      <c r="F673" s="5" t="s">
        <v>14</v>
      </c>
      <c r="G673" s="5" t="s">
        <v>15</v>
      </c>
      <c r="H673" s="5" t="str">
        <f t="shared" si="10"/>
        <v>Industry (incl. Cement Process)</v>
      </c>
      <c r="I673" s="6">
        <v>1.70366269325366</v>
      </c>
    </row>
    <row r="674" spans="1:9">
      <c r="A674" s="4" t="s">
        <v>62</v>
      </c>
      <c r="B674" t="s">
        <v>136</v>
      </c>
      <c r="C674" t="s">
        <v>147</v>
      </c>
      <c r="D674" s="5" t="s">
        <v>148</v>
      </c>
      <c r="E674" s="5">
        <v>0</v>
      </c>
      <c r="F674" s="5" t="s">
        <v>16</v>
      </c>
      <c r="G674" s="5" t="s">
        <v>17</v>
      </c>
      <c r="H674" s="5" t="str">
        <f t="shared" si="10"/>
        <v>Domestic aviation</v>
      </c>
      <c r="I674" s="6">
        <v>0.28728050825657098</v>
      </c>
    </row>
    <row r="675" spans="1:9">
      <c r="A675" s="4" t="s">
        <v>62</v>
      </c>
      <c r="B675" t="s">
        <v>136</v>
      </c>
      <c r="C675" t="s">
        <v>147</v>
      </c>
      <c r="D675" s="5" t="s">
        <v>148</v>
      </c>
      <c r="E675" s="5">
        <v>0</v>
      </c>
      <c r="F675" s="5" t="s">
        <v>18</v>
      </c>
      <c r="G675" s="5" t="s">
        <v>19</v>
      </c>
      <c r="H675" s="5" t="str">
        <f t="shared" si="10"/>
        <v>Ground Transport</v>
      </c>
      <c r="I675" s="6">
        <v>12.7142950843277</v>
      </c>
    </row>
    <row r="676" spans="1:9">
      <c r="A676" s="4" t="s">
        <v>62</v>
      </c>
      <c r="B676" t="s">
        <v>136</v>
      </c>
      <c r="C676" t="s">
        <v>147</v>
      </c>
      <c r="D676" s="5" t="s">
        <v>148</v>
      </c>
      <c r="E676" s="5">
        <v>0</v>
      </c>
      <c r="F676" s="5" t="s">
        <v>22</v>
      </c>
      <c r="G676" s="5" t="s">
        <v>23</v>
      </c>
      <c r="H676" s="5" t="str">
        <f t="shared" si="10"/>
        <v>Ground Transport</v>
      </c>
      <c r="I676" s="6">
        <v>5.7750232840212502E-2</v>
      </c>
    </row>
    <row r="677" spans="1:9">
      <c r="A677" s="4" t="s">
        <v>62</v>
      </c>
      <c r="B677" t="s">
        <v>136</v>
      </c>
      <c r="C677" t="s">
        <v>147</v>
      </c>
      <c r="D677" s="5" t="s">
        <v>148</v>
      </c>
      <c r="E677" s="5">
        <v>0</v>
      </c>
      <c r="F677" s="5" t="s">
        <v>24</v>
      </c>
      <c r="G677" s="5" t="s">
        <v>25</v>
      </c>
      <c r="H677" s="5" t="str">
        <f t="shared" si="10"/>
        <v>Ground Transport</v>
      </c>
      <c r="I677" s="6">
        <v>0.31908423005833803</v>
      </c>
    </row>
    <row r="678" spans="1:9">
      <c r="A678" s="4" t="s">
        <v>62</v>
      </c>
      <c r="B678" t="s">
        <v>136</v>
      </c>
      <c r="C678" t="s">
        <v>147</v>
      </c>
      <c r="D678" s="5" t="s">
        <v>148</v>
      </c>
      <c r="E678" s="5">
        <v>0</v>
      </c>
      <c r="F678" s="5" t="s">
        <v>26</v>
      </c>
      <c r="G678" s="5" t="s">
        <v>27</v>
      </c>
      <c r="H678" s="5" t="str">
        <f t="shared" si="10"/>
        <v>Residential</v>
      </c>
      <c r="I678" s="6">
        <v>4.7512453316279597</v>
      </c>
    </row>
    <row r="679" spans="1:9">
      <c r="A679" s="4" t="s">
        <v>62</v>
      </c>
      <c r="B679" t="s">
        <v>136</v>
      </c>
      <c r="C679" t="s">
        <v>147</v>
      </c>
      <c r="D679" s="5" t="s">
        <v>148</v>
      </c>
      <c r="E679" s="5">
        <v>0</v>
      </c>
      <c r="F679" s="5" t="s">
        <v>30</v>
      </c>
      <c r="G679" s="5" t="s">
        <v>32</v>
      </c>
      <c r="H679" s="5" t="e">
        <f t="shared" si="10"/>
        <v>#N/A</v>
      </c>
      <c r="I679" s="6" t="s">
        <v>53</v>
      </c>
    </row>
    <row r="680" spans="1:9">
      <c r="A680" s="4" t="s">
        <v>62</v>
      </c>
      <c r="B680" t="s">
        <v>136</v>
      </c>
      <c r="C680" t="s">
        <v>147</v>
      </c>
      <c r="D680" s="5" t="s">
        <v>148</v>
      </c>
      <c r="E680" s="5">
        <v>0</v>
      </c>
      <c r="F680" s="5" t="s">
        <v>41</v>
      </c>
      <c r="G680" s="5" t="s">
        <v>42</v>
      </c>
      <c r="H680" s="5" t="e">
        <f t="shared" si="10"/>
        <v>#N/A</v>
      </c>
      <c r="I680" s="6">
        <v>1.45373347567538E-4</v>
      </c>
    </row>
    <row r="681" spans="1:9">
      <c r="A681" s="4" t="s">
        <v>62</v>
      </c>
      <c r="B681" t="s">
        <v>136</v>
      </c>
      <c r="C681" t="s">
        <v>147</v>
      </c>
      <c r="D681" s="5" t="s">
        <v>148</v>
      </c>
      <c r="E681" s="5">
        <v>0</v>
      </c>
      <c r="F681" s="5" t="s">
        <v>47</v>
      </c>
      <c r="G681" s="5" t="s">
        <v>48</v>
      </c>
      <c r="H681" s="5" t="e">
        <f t="shared" si="10"/>
        <v>#N/A</v>
      </c>
      <c r="I681" s="6">
        <v>4.6249556699162399E-2</v>
      </c>
    </row>
    <row r="682" spans="1:9">
      <c r="A682" s="4" t="s">
        <v>62</v>
      </c>
      <c r="B682" t="s">
        <v>136</v>
      </c>
      <c r="C682" t="s">
        <v>147</v>
      </c>
      <c r="D682" s="5" t="s">
        <v>148</v>
      </c>
      <c r="E682" s="5">
        <v>0</v>
      </c>
      <c r="F682" s="5" t="s">
        <v>49</v>
      </c>
      <c r="G682" s="5" t="s">
        <v>50</v>
      </c>
      <c r="H682" s="5" t="e">
        <f t="shared" si="10"/>
        <v>#N/A</v>
      </c>
      <c r="I682" s="6">
        <v>3.7501545509283099E-2</v>
      </c>
    </row>
    <row r="683" spans="1:9">
      <c r="A683" s="4" t="s">
        <v>62</v>
      </c>
      <c r="B683" t="s">
        <v>136</v>
      </c>
      <c r="C683" t="s">
        <v>147</v>
      </c>
      <c r="D683" s="5" t="s">
        <v>148</v>
      </c>
      <c r="E683" s="5">
        <v>0</v>
      </c>
      <c r="F683" s="5" t="s">
        <v>56</v>
      </c>
      <c r="G683" s="5" t="s">
        <v>57</v>
      </c>
      <c r="H683" s="5" t="e">
        <f t="shared" si="10"/>
        <v>#N/A</v>
      </c>
      <c r="I683" s="6">
        <v>0.118023</v>
      </c>
    </row>
    <row r="684" spans="1:9">
      <c r="A684" s="4" t="s">
        <v>62</v>
      </c>
      <c r="B684" t="s">
        <v>136</v>
      </c>
      <c r="C684" t="s">
        <v>147</v>
      </c>
      <c r="D684" s="5" t="s">
        <v>148</v>
      </c>
      <c r="E684" s="5">
        <v>0</v>
      </c>
      <c r="F684" s="5" t="s">
        <v>60</v>
      </c>
      <c r="G684" s="5" t="s">
        <v>61</v>
      </c>
      <c r="H684" s="5" t="e">
        <f t="shared" si="10"/>
        <v>#N/A</v>
      </c>
      <c r="I684" s="6">
        <v>2.7961476750503699E-3</v>
      </c>
    </row>
    <row r="685" spans="1:9">
      <c r="A685" s="4" t="s">
        <v>62</v>
      </c>
      <c r="B685" t="s">
        <v>136</v>
      </c>
      <c r="C685" t="s">
        <v>149</v>
      </c>
      <c r="D685" s="5" t="s">
        <v>150</v>
      </c>
      <c r="E685" s="5">
        <v>0</v>
      </c>
      <c r="F685" s="5" t="s">
        <v>10</v>
      </c>
      <c r="G685" s="5" t="s">
        <v>11</v>
      </c>
      <c r="H685" s="5" t="str">
        <f t="shared" si="10"/>
        <v>Power</v>
      </c>
      <c r="I685" s="6">
        <v>361.75577957190097</v>
      </c>
    </row>
    <row r="686" spans="1:9">
      <c r="A686" s="4" t="s">
        <v>62</v>
      </c>
      <c r="B686" t="s">
        <v>136</v>
      </c>
      <c r="C686" t="s">
        <v>149</v>
      </c>
      <c r="D686" s="5" t="s">
        <v>150</v>
      </c>
      <c r="E686" s="5">
        <v>0</v>
      </c>
      <c r="F686" s="5" t="s">
        <v>14</v>
      </c>
      <c r="G686" s="5" t="s">
        <v>15</v>
      </c>
      <c r="H686" s="5" t="str">
        <f t="shared" si="10"/>
        <v>Industry (incl. Cement Process)</v>
      </c>
      <c r="I686" s="6">
        <v>31.322539585919198</v>
      </c>
    </row>
    <row r="687" spans="1:9">
      <c r="A687" s="4" t="s">
        <v>62</v>
      </c>
      <c r="B687" t="s">
        <v>136</v>
      </c>
      <c r="C687" t="s">
        <v>149</v>
      </c>
      <c r="D687" s="5" t="s">
        <v>150</v>
      </c>
      <c r="E687" s="5">
        <v>0</v>
      </c>
      <c r="F687" s="5" t="s">
        <v>16</v>
      </c>
      <c r="G687" s="5" t="s">
        <v>17</v>
      </c>
      <c r="H687" s="5" t="str">
        <f t="shared" si="10"/>
        <v>Domestic aviation</v>
      </c>
      <c r="I687" s="6">
        <v>5.2817433492859402</v>
      </c>
    </row>
    <row r="688" spans="1:9">
      <c r="A688" s="4" t="s">
        <v>62</v>
      </c>
      <c r="B688" t="s">
        <v>136</v>
      </c>
      <c r="C688" t="s">
        <v>149</v>
      </c>
      <c r="D688" s="5" t="s">
        <v>150</v>
      </c>
      <c r="E688" s="5">
        <v>0</v>
      </c>
      <c r="F688" s="5" t="s">
        <v>18</v>
      </c>
      <c r="G688" s="5" t="s">
        <v>19</v>
      </c>
      <c r="H688" s="5" t="str">
        <f t="shared" si="10"/>
        <v>Ground Transport</v>
      </c>
      <c r="I688" s="6">
        <v>233.75691519526501</v>
      </c>
    </row>
    <row r="689" spans="1:9">
      <c r="A689" s="4" t="s">
        <v>62</v>
      </c>
      <c r="B689" t="s">
        <v>136</v>
      </c>
      <c r="C689" t="s">
        <v>149</v>
      </c>
      <c r="D689" s="5" t="s">
        <v>150</v>
      </c>
      <c r="E689" s="5">
        <v>0</v>
      </c>
      <c r="F689" s="5" t="s">
        <v>22</v>
      </c>
      <c r="G689" s="5" t="s">
        <v>23</v>
      </c>
      <c r="H689" s="5" t="str">
        <f t="shared" si="10"/>
        <v>Ground Transport</v>
      </c>
      <c r="I689" s="6">
        <v>1.0617592900757</v>
      </c>
    </row>
    <row r="690" spans="1:9">
      <c r="A690" s="4" t="s">
        <v>62</v>
      </c>
      <c r="B690" t="s">
        <v>136</v>
      </c>
      <c r="C690" t="s">
        <v>149</v>
      </c>
      <c r="D690" s="5" t="s">
        <v>150</v>
      </c>
      <c r="E690" s="5">
        <v>0</v>
      </c>
      <c r="F690" s="5" t="s">
        <v>24</v>
      </c>
      <c r="G690" s="5" t="s">
        <v>25</v>
      </c>
      <c r="H690" s="5" t="str">
        <f t="shared" si="10"/>
        <v>Ground Transport</v>
      </c>
      <c r="I690" s="6">
        <v>5.8664726728352896</v>
      </c>
    </row>
    <row r="691" spans="1:9">
      <c r="A691" s="4" t="s">
        <v>62</v>
      </c>
      <c r="B691" t="s">
        <v>136</v>
      </c>
      <c r="C691" t="s">
        <v>149</v>
      </c>
      <c r="D691" s="5" t="s">
        <v>150</v>
      </c>
      <c r="E691" s="5">
        <v>0</v>
      </c>
      <c r="F691" s="5" t="s">
        <v>26</v>
      </c>
      <c r="G691" s="5" t="s">
        <v>27</v>
      </c>
      <c r="H691" s="5" t="str">
        <f t="shared" si="10"/>
        <v>Residential</v>
      </c>
      <c r="I691" s="6">
        <v>87.353064061390697</v>
      </c>
    </row>
    <row r="692" spans="1:9">
      <c r="A692" s="4" t="s">
        <v>62</v>
      </c>
      <c r="B692" t="s">
        <v>136</v>
      </c>
      <c r="C692" t="s">
        <v>149</v>
      </c>
      <c r="D692" s="5" t="s">
        <v>150</v>
      </c>
      <c r="E692" s="5">
        <v>0</v>
      </c>
      <c r="F692" s="5" t="s">
        <v>30</v>
      </c>
      <c r="G692" s="5" t="s">
        <v>32</v>
      </c>
      <c r="H692" s="5" t="e">
        <f t="shared" si="10"/>
        <v>#N/A</v>
      </c>
      <c r="I692" s="6" t="s">
        <v>53</v>
      </c>
    </row>
    <row r="693" spans="1:9">
      <c r="A693" s="4" t="s">
        <v>62</v>
      </c>
      <c r="B693" t="s">
        <v>136</v>
      </c>
      <c r="C693" t="s">
        <v>149</v>
      </c>
      <c r="D693" s="5" t="s">
        <v>150</v>
      </c>
      <c r="E693" s="5">
        <v>0</v>
      </c>
      <c r="F693" s="5" t="s">
        <v>33</v>
      </c>
      <c r="G693" s="5" t="s">
        <v>34</v>
      </c>
      <c r="H693" s="5" t="str">
        <f t="shared" si="10"/>
        <v>Industry (incl. Cement Process)</v>
      </c>
      <c r="I693" s="6">
        <v>37.771599999999999</v>
      </c>
    </row>
    <row r="694" spans="1:9">
      <c r="A694" s="4" t="s">
        <v>62</v>
      </c>
      <c r="B694" t="s">
        <v>136</v>
      </c>
      <c r="C694" t="s">
        <v>149</v>
      </c>
      <c r="D694" s="5" t="s">
        <v>150</v>
      </c>
      <c r="E694" s="5">
        <v>0</v>
      </c>
      <c r="F694" s="5" t="s">
        <v>41</v>
      </c>
      <c r="G694" s="5" t="s">
        <v>42</v>
      </c>
      <c r="H694" s="5" t="e">
        <f t="shared" si="10"/>
        <v>#N/A</v>
      </c>
      <c r="I694" s="6">
        <v>1.39371745944334E-2</v>
      </c>
    </row>
    <row r="695" spans="1:9">
      <c r="A695" s="4" t="s">
        <v>62</v>
      </c>
      <c r="B695" t="s">
        <v>136</v>
      </c>
      <c r="C695" t="s">
        <v>149</v>
      </c>
      <c r="D695" s="5" t="s">
        <v>150</v>
      </c>
      <c r="E695" s="5">
        <v>0</v>
      </c>
      <c r="F695" s="5" t="s">
        <v>47</v>
      </c>
      <c r="G695" s="5" t="s">
        <v>48</v>
      </c>
      <c r="H695" s="5" t="e">
        <f t="shared" si="10"/>
        <v>#N/A</v>
      </c>
      <c r="I695" s="6">
        <v>0.78158049745573599</v>
      </c>
    </row>
    <row r="696" spans="1:9">
      <c r="A696" s="4" t="s">
        <v>62</v>
      </c>
      <c r="B696" t="s">
        <v>136</v>
      </c>
      <c r="C696" t="s">
        <v>149</v>
      </c>
      <c r="D696" s="5" t="s">
        <v>150</v>
      </c>
      <c r="E696" s="5">
        <v>0</v>
      </c>
      <c r="F696" s="5" t="s">
        <v>49</v>
      </c>
      <c r="G696" s="5" t="s">
        <v>50</v>
      </c>
      <c r="H696" s="5" t="e">
        <f t="shared" si="10"/>
        <v>#N/A</v>
      </c>
      <c r="I696" s="6">
        <v>0.40004247128791398</v>
      </c>
    </row>
    <row r="697" spans="1:9">
      <c r="A697" s="4" t="s">
        <v>62</v>
      </c>
      <c r="B697" t="s">
        <v>136</v>
      </c>
      <c r="C697" t="s">
        <v>149</v>
      </c>
      <c r="D697" s="5" t="s">
        <v>150</v>
      </c>
      <c r="E697" s="5">
        <v>0</v>
      </c>
      <c r="F697" s="5" t="s">
        <v>56</v>
      </c>
      <c r="G697" s="5" t="s">
        <v>57</v>
      </c>
      <c r="H697" s="5" t="e">
        <f t="shared" si="10"/>
        <v>#N/A</v>
      </c>
      <c r="I697" s="6">
        <v>1.00352604000101</v>
      </c>
    </row>
    <row r="698" spans="1:9">
      <c r="A698" s="4" t="s">
        <v>62</v>
      </c>
      <c r="B698" t="s">
        <v>136</v>
      </c>
      <c r="C698" t="s">
        <v>149</v>
      </c>
      <c r="D698" s="5" t="s">
        <v>150</v>
      </c>
      <c r="E698" s="5">
        <v>0</v>
      </c>
      <c r="F698" s="5" t="s">
        <v>58</v>
      </c>
      <c r="G698" s="5" t="s">
        <v>59</v>
      </c>
      <c r="H698" s="5" t="e">
        <f t="shared" si="10"/>
        <v>#N/A</v>
      </c>
      <c r="I698" s="6" t="s">
        <v>53</v>
      </c>
    </row>
    <row r="699" spans="1:9">
      <c r="A699" s="4" t="s">
        <v>62</v>
      </c>
      <c r="B699" t="s">
        <v>136</v>
      </c>
      <c r="C699" t="s">
        <v>149</v>
      </c>
      <c r="D699" s="5" t="s">
        <v>150</v>
      </c>
      <c r="E699" s="5">
        <v>0</v>
      </c>
      <c r="F699" s="5" t="s">
        <v>60</v>
      </c>
      <c r="G699" s="5" t="s">
        <v>61</v>
      </c>
      <c r="H699" s="5" t="e">
        <f t="shared" si="10"/>
        <v>#N/A</v>
      </c>
      <c r="I699" s="6">
        <v>8.9350229181410806E-2</v>
      </c>
    </row>
    <row r="700" spans="1:9">
      <c r="A700" s="4" t="s">
        <v>62</v>
      </c>
      <c r="B700" t="s">
        <v>136</v>
      </c>
      <c r="C700" t="s">
        <v>151</v>
      </c>
      <c r="D700" s="5" t="s">
        <v>152</v>
      </c>
      <c r="E700" s="5">
        <v>0</v>
      </c>
      <c r="F700" s="5" t="s">
        <v>10</v>
      </c>
      <c r="G700" s="5" t="s">
        <v>11</v>
      </c>
      <c r="H700" s="5" t="str">
        <f t="shared" si="10"/>
        <v>Power</v>
      </c>
      <c r="I700" s="6">
        <v>854.55393696164697</v>
      </c>
    </row>
    <row r="701" spans="1:9">
      <c r="A701" s="4" t="s">
        <v>62</v>
      </c>
      <c r="B701" t="s">
        <v>136</v>
      </c>
      <c r="C701" t="s">
        <v>151</v>
      </c>
      <c r="D701" s="5" t="s">
        <v>152</v>
      </c>
      <c r="E701" s="5">
        <v>0</v>
      </c>
      <c r="F701" s="5" t="s">
        <v>14</v>
      </c>
      <c r="G701" s="5" t="s">
        <v>15</v>
      </c>
      <c r="H701" s="5" t="str">
        <f t="shared" si="10"/>
        <v>Industry (incl. Cement Process)</v>
      </c>
      <c r="I701" s="6">
        <v>73.998182161039296</v>
      </c>
    </row>
    <row r="702" spans="1:9">
      <c r="A702" s="4" t="s">
        <v>62</v>
      </c>
      <c r="B702" t="s">
        <v>136</v>
      </c>
      <c r="C702" t="s">
        <v>151</v>
      </c>
      <c r="D702" s="5" t="s">
        <v>152</v>
      </c>
      <c r="E702" s="5">
        <v>0</v>
      </c>
      <c r="F702" s="5" t="s">
        <v>16</v>
      </c>
      <c r="G702" s="5" t="s">
        <v>17</v>
      </c>
      <c r="H702" s="5" t="str">
        <f t="shared" si="10"/>
        <v>Domestic aviation</v>
      </c>
      <c r="I702" s="6">
        <v>12.4779369237304</v>
      </c>
    </row>
    <row r="703" spans="1:9">
      <c r="A703" s="4" t="s">
        <v>62</v>
      </c>
      <c r="B703" t="s">
        <v>136</v>
      </c>
      <c r="C703" t="s">
        <v>151</v>
      </c>
      <c r="D703" s="5" t="s">
        <v>152</v>
      </c>
      <c r="E703" s="5">
        <v>0</v>
      </c>
      <c r="F703" s="5" t="s">
        <v>18</v>
      </c>
      <c r="G703" s="5" t="s">
        <v>19</v>
      </c>
      <c r="H703" s="5" t="str">
        <f t="shared" si="10"/>
        <v>Ground Transport</v>
      </c>
      <c r="I703" s="6">
        <v>552.24208479854894</v>
      </c>
    </row>
    <row r="704" spans="1:9">
      <c r="A704" s="4" t="s">
        <v>62</v>
      </c>
      <c r="B704" t="s">
        <v>136</v>
      </c>
      <c r="C704" t="s">
        <v>151</v>
      </c>
      <c r="D704" s="5" t="s">
        <v>152</v>
      </c>
      <c r="E704" s="5">
        <v>0</v>
      </c>
      <c r="F704" s="5" t="s">
        <v>22</v>
      </c>
      <c r="G704" s="5" t="s">
        <v>23</v>
      </c>
      <c r="H704" s="5" t="str">
        <f t="shared" si="10"/>
        <v>Ground Transport</v>
      </c>
      <c r="I704" s="6">
        <v>2.5083665304145102</v>
      </c>
    </row>
    <row r="705" spans="1:9">
      <c r="A705" s="4" t="s">
        <v>62</v>
      </c>
      <c r="B705" t="s">
        <v>136</v>
      </c>
      <c r="C705" t="s">
        <v>151</v>
      </c>
      <c r="D705" s="5" t="s">
        <v>152</v>
      </c>
      <c r="E705" s="5">
        <v>0</v>
      </c>
      <c r="F705" s="5" t="s">
        <v>24</v>
      </c>
      <c r="G705" s="5" t="s">
        <v>25</v>
      </c>
      <c r="H705" s="5" t="str">
        <f t="shared" si="10"/>
        <v>Ground Transport</v>
      </c>
      <c r="I705" s="6">
        <v>13.859354890387101</v>
      </c>
    </row>
    <row r="706" spans="1:9">
      <c r="A706" s="4" t="s">
        <v>62</v>
      </c>
      <c r="B706" t="s">
        <v>136</v>
      </c>
      <c r="C706" t="s">
        <v>151</v>
      </c>
      <c r="D706" s="5" t="s">
        <v>152</v>
      </c>
      <c r="E706" s="5">
        <v>0</v>
      </c>
      <c r="F706" s="5" t="s">
        <v>26</v>
      </c>
      <c r="G706" s="5" t="s">
        <v>27</v>
      </c>
      <c r="H706" s="5" t="str">
        <f t="shared" ref="H706:H769" si="11">VLOOKUP(G706,$M$2:$N$11,2,FALSE)</f>
        <v>Residential</v>
      </c>
      <c r="I706" s="6">
        <v>206.36899405205301</v>
      </c>
    </row>
    <row r="707" spans="1:9">
      <c r="A707" s="4" t="s">
        <v>62</v>
      </c>
      <c r="B707" t="s">
        <v>136</v>
      </c>
      <c r="C707" t="s">
        <v>151</v>
      </c>
      <c r="D707" s="5" t="s">
        <v>152</v>
      </c>
      <c r="E707" s="5">
        <v>0</v>
      </c>
      <c r="F707" s="5" t="s">
        <v>30</v>
      </c>
      <c r="G707" s="5" t="s">
        <v>32</v>
      </c>
      <c r="H707" s="5" t="e">
        <f t="shared" si="11"/>
        <v>#N/A</v>
      </c>
      <c r="I707" s="6" t="s">
        <v>53</v>
      </c>
    </row>
    <row r="708" spans="1:9">
      <c r="A708" s="4" t="s">
        <v>62</v>
      </c>
      <c r="B708" t="s">
        <v>136</v>
      </c>
      <c r="C708" t="s">
        <v>151</v>
      </c>
      <c r="D708" s="5" t="s">
        <v>152</v>
      </c>
      <c r="E708" s="5">
        <v>0</v>
      </c>
      <c r="F708" s="5" t="s">
        <v>33</v>
      </c>
      <c r="G708" s="5" t="s">
        <v>34</v>
      </c>
      <c r="H708" s="5" t="str">
        <f t="shared" si="11"/>
        <v>Industry (incl. Cement Process)</v>
      </c>
      <c r="I708" s="6">
        <v>197.68799999999999</v>
      </c>
    </row>
    <row r="709" spans="1:9">
      <c r="A709" s="4" t="s">
        <v>62</v>
      </c>
      <c r="B709" t="s">
        <v>136</v>
      </c>
      <c r="C709" t="s">
        <v>151</v>
      </c>
      <c r="D709" s="5" t="s">
        <v>152</v>
      </c>
      <c r="E709" s="5">
        <v>0</v>
      </c>
      <c r="F709" s="5" t="s">
        <v>41</v>
      </c>
      <c r="G709" s="5" t="s">
        <v>42</v>
      </c>
      <c r="H709" s="5" t="e">
        <f t="shared" si="11"/>
        <v>#N/A</v>
      </c>
      <c r="I709" s="6">
        <v>3.8478826191470299E-2</v>
      </c>
    </row>
    <row r="710" spans="1:9">
      <c r="A710" s="4" t="s">
        <v>62</v>
      </c>
      <c r="B710" t="s">
        <v>136</v>
      </c>
      <c r="C710" t="s">
        <v>151</v>
      </c>
      <c r="D710" s="5" t="s">
        <v>152</v>
      </c>
      <c r="E710" s="5">
        <v>0</v>
      </c>
      <c r="F710" s="5" t="s">
        <v>47</v>
      </c>
      <c r="G710" s="5" t="s">
        <v>48</v>
      </c>
      <c r="H710" s="5" t="e">
        <f t="shared" si="11"/>
        <v>#N/A</v>
      </c>
      <c r="I710" s="6">
        <v>2.2508029071514501</v>
      </c>
    </row>
    <row r="711" spans="1:9">
      <c r="A711" s="4" t="s">
        <v>62</v>
      </c>
      <c r="B711" t="s">
        <v>136</v>
      </c>
      <c r="C711" t="s">
        <v>151</v>
      </c>
      <c r="D711" s="5" t="s">
        <v>152</v>
      </c>
      <c r="E711" s="5">
        <v>0</v>
      </c>
      <c r="F711" s="5" t="s">
        <v>49</v>
      </c>
      <c r="G711" s="5" t="s">
        <v>50</v>
      </c>
      <c r="H711" s="5" t="e">
        <f t="shared" si="11"/>
        <v>#N/A</v>
      </c>
      <c r="I711" s="6">
        <v>0.45422805749323603</v>
      </c>
    </row>
    <row r="712" spans="1:9">
      <c r="A712" s="4" t="s">
        <v>62</v>
      </c>
      <c r="B712" t="s">
        <v>136</v>
      </c>
      <c r="C712" t="s">
        <v>151</v>
      </c>
      <c r="D712" s="5" t="s">
        <v>152</v>
      </c>
      <c r="E712" s="5">
        <v>0</v>
      </c>
      <c r="F712" s="5" t="s">
        <v>56</v>
      </c>
      <c r="G712" s="5" t="s">
        <v>57</v>
      </c>
      <c r="H712" s="5" t="e">
        <f t="shared" si="11"/>
        <v>#N/A</v>
      </c>
      <c r="I712" s="6">
        <v>1.91923746000163</v>
      </c>
    </row>
    <row r="713" spans="1:9">
      <c r="A713" s="4" t="s">
        <v>62</v>
      </c>
      <c r="B713" t="s">
        <v>136</v>
      </c>
      <c r="C713" t="s">
        <v>151</v>
      </c>
      <c r="D713" s="5" t="s">
        <v>152</v>
      </c>
      <c r="E713" s="5">
        <v>0</v>
      </c>
      <c r="F713" s="5" t="s">
        <v>58</v>
      </c>
      <c r="G713" s="5" t="s">
        <v>59</v>
      </c>
      <c r="H713" s="5" t="e">
        <f t="shared" si="11"/>
        <v>#N/A</v>
      </c>
      <c r="I713" s="6" t="s">
        <v>53</v>
      </c>
    </row>
    <row r="714" spans="1:9">
      <c r="A714" s="4" t="s">
        <v>62</v>
      </c>
      <c r="B714" t="s">
        <v>136</v>
      </c>
      <c r="C714" t="s">
        <v>151</v>
      </c>
      <c r="D714" s="5" t="s">
        <v>152</v>
      </c>
      <c r="E714" s="5">
        <v>0</v>
      </c>
      <c r="F714" s="5" t="s">
        <v>60</v>
      </c>
      <c r="G714" s="5" t="s">
        <v>61</v>
      </c>
      <c r="H714" s="5" t="e">
        <f t="shared" si="11"/>
        <v>#N/A</v>
      </c>
      <c r="I714" s="6">
        <v>0.123417835837642</v>
      </c>
    </row>
    <row r="715" spans="1:9">
      <c r="A715" s="4" t="s">
        <v>62</v>
      </c>
      <c r="B715" t="s">
        <v>136</v>
      </c>
      <c r="C715" t="s">
        <v>153</v>
      </c>
      <c r="D715" s="5" t="s">
        <v>154</v>
      </c>
      <c r="E715" s="5">
        <v>0</v>
      </c>
      <c r="F715" s="5" t="s">
        <v>10</v>
      </c>
      <c r="G715" s="5" t="s">
        <v>11</v>
      </c>
      <c r="H715" s="5" t="str">
        <f t="shared" si="11"/>
        <v>Power</v>
      </c>
      <c r="I715" s="6">
        <v>12805.3765584947</v>
      </c>
    </row>
    <row r="716" spans="1:9">
      <c r="A716" s="4" t="s">
        <v>62</v>
      </c>
      <c r="B716" t="s">
        <v>136</v>
      </c>
      <c r="C716" t="s">
        <v>153</v>
      </c>
      <c r="D716" s="5" t="s">
        <v>154</v>
      </c>
      <c r="E716" s="5">
        <v>0</v>
      </c>
      <c r="F716" s="5" t="s">
        <v>12</v>
      </c>
      <c r="G716" s="5" t="s">
        <v>13</v>
      </c>
      <c r="H716" s="5" t="str">
        <f t="shared" si="11"/>
        <v>Industry (incl. Cement Process)</v>
      </c>
      <c r="I716" s="6">
        <v>3646.2142399463301</v>
      </c>
    </row>
    <row r="717" spans="1:9">
      <c r="A717" s="4" t="s">
        <v>62</v>
      </c>
      <c r="B717" t="s">
        <v>136</v>
      </c>
      <c r="C717" t="s">
        <v>153</v>
      </c>
      <c r="D717" s="5" t="s">
        <v>154</v>
      </c>
      <c r="E717" s="5">
        <v>0</v>
      </c>
      <c r="F717" s="5" t="s">
        <v>14</v>
      </c>
      <c r="G717" s="5" t="s">
        <v>15</v>
      </c>
      <c r="H717" s="5" t="str">
        <f t="shared" si="11"/>
        <v>Industry (incl. Cement Process)</v>
      </c>
      <c r="I717" s="6">
        <v>7546.1850150304999</v>
      </c>
    </row>
    <row r="718" spans="1:9">
      <c r="A718" s="4" t="s">
        <v>62</v>
      </c>
      <c r="B718" t="s">
        <v>136</v>
      </c>
      <c r="C718" t="s">
        <v>153</v>
      </c>
      <c r="D718" s="5" t="s">
        <v>154</v>
      </c>
      <c r="E718" s="5">
        <v>0</v>
      </c>
      <c r="F718" s="5" t="s">
        <v>16</v>
      </c>
      <c r="G718" s="5" t="s">
        <v>17</v>
      </c>
      <c r="H718" s="5" t="str">
        <f t="shared" si="11"/>
        <v>Domestic aviation</v>
      </c>
      <c r="I718" s="6">
        <v>6.4106464141485002</v>
      </c>
    </row>
    <row r="719" spans="1:9">
      <c r="A719" s="4" t="s">
        <v>62</v>
      </c>
      <c r="B719" t="s">
        <v>136</v>
      </c>
      <c r="C719" t="s">
        <v>153</v>
      </c>
      <c r="D719" s="5" t="s">
        <v>154</v>
      </c>
      <c r="E719" s="5">
        <v>0</v>
      </c>
      <c r="F719" s="5" t="s">
        <v>18</v>
      </c>
      <c r="G719" s="5" t="s">
        <v>19</v>
      </c>
      <c r="H719" s="5" t="str">
        <f t="shared" si="11"/>
        <v>Ground Transport</v>
      </c>
      <c r="I719" s="6">
        <v>22368.502658490899</v>
      </c>
    </row>
    <row r="720" spans="1:9">
      <c r="A720" s="4" t="s">
        <v>62</v>
      </c>
      <c r="B720" t="s">
        <v>136</v>
      </c>
      <c r="C720" t="s">
        <v>153</v>
      </c>
      <c r="D720" s="5" t="s">
        <v>154</v>
      </c>
      <c r="E720" s="5">
        <v>0</v>
      </c>
      <c r="F720" s="5" t="s">
        <v>22</v>
      </c>
      <c r="G720" s="5" t="s">
        <v>23</v>
      </c>
      <c r="H720" s="5" t="str">
        <f t="shared" si="11"/>
        <v>Ground Transport</v>
      </c>
      <c r="I720" s="6">
        <v>937.23799342786504</v>
      </c>
    </row>
    <row r="721" spans="1:9">
      <c r="A721" s="4" t="s">
        <v>62</v>
      </c>
      <c r="B721" t="s">
        <v>136</v>
      </c>
      <c r="C721" t="s">
        <v>153</v>
      </c>
      <c r="D721" s="5" t="s">
        <v>154</v>
      </c>
      <c r="E721" s="5">
        <v>0</v>
      </c>
      <c r="F721" s="5" t="s">
        <v>26</v>
      </c>
      <c r="G721" s="5" t="s">
        <v>27</v>
      </c>
      <c r="H721" s="5" t="str">
        <f t="shared" si="11"/>
        <v>Residential</v>
      </c>
      <c r="I721" s="6">
        <v>4016.1133640339699</v>
      </c>
    </row>
    <row r="722" spans="1:9">
      <c r="A722" s="4" t="s">
        <v>62</v>
      </c>
      <c r="B722" t="s">
        <v>136</v>
      </c>
      <c r="C722" t="s">
        <v>153</v>
      </c>
      <c r="D722" s="5" t="s">
        <v>154</v>
      </c>
      <c r="E722" s="5">
        <v>0</v>
      </c>
      <c r="F722" s="5" t="s">
        <v>28</v>
      </c>
      <c r="G722" s="5" t="s">
        <v>29</v>
      </c>
      <c r="H722" s="5" t="e">
        <f t="shared" si="11"/>
        <v>#N/A</v>
      </c>
      <c r="I722" s="6" t="s">
        <v>53</v>
      </c>
    </row>
    <row r="723" spans="1:9">
      <c r="A723" s="4" t="s">
        <v>62</v>
      </c>
      <c r="B723" t="s">
        <v>136</v>
      </c>
      <c r="C723" t="s">
        <v>153</v>
      </c>
      <c r="D723" s="5" t="s">
        <v>154</v>
      </c>
      <c r="E723" s="5">
        <v>0</v>
      </c>
      <c r="F723" s="5" t="s">
        <v>30</v>
      </c>
      <c r="G723" s="5" t="s">
        <v>32</v>
      </c>
      <c r="H723" s="5" t="e">
        <f t="shared" si="11"/>
        <v>#N/A</v>
      </c>
      <c r="I723" s="6">
        <v>118.078759539424</v>
      </c>
    </row>
    <row r="724" spans="1:9">
      <c r="A724" s="4" t="s">
        <v>62</v>
      </c>
      <c r="B724" t="s">
        <v>136</v>
      </c>
      <c r="C724" t="s">
        <v>153</v>
      </c>
      <c r="D724" s="5" t="s">
        <v>154</v>
      </c>
      <c r="E724" s="5">
        <v>0</v>
      </c>
      <c r="F724" s="5" t="s">
        <v>33</v>
      </c>
      <c r="G724" s="5" t="s">
        <v>34</v>
      </c>
      <c r="H724" s="5" t="str">
        <f t="shared" si="11"/>
        <v>Industry (incl. Cement Process)</v>
      </c>
      <c r="I724" s="6">
        <v>4990.75</v>
      </c>
    </row>
    <row r="725" spans="1:9">
      <c r="A725" s="4" t="s">
        <v>62</v>
      </c>
      <c r="B725" t="s">
        <v>136</v>
      </c>
      <c r="C725" t="s">
        <v>153</v>
      </c>
      <c r="D725" s="5" t="s">
        <v>154</v>
      </c>
      <c r="E725" s="5">
        <v>0</v>
      </c>
      <c r="F725" s="5" t="s">
        <v>35</v>
      </c>
      <c r="G725" s="5" t="s">
        <v>36</v>
      </c>
      <c r="H725" s="5" t="e">
        <f t="shared" si="11"/>
        <v>#N/A</v>
      </c>
      <c r="I725" s="6">
        <v>202.5</v>
      </c>
    </row>
    <row r="726" spans="1:9">
      <c r="A726" s="4" t="s">
        <v>62</v>
      </c>
      <c r="B726" t="s">
        <v>136</v>
      </c>
      <c r="C726" t="s">
        <v>153</v>
      </c>
      <c r="D726" s="5" t="s">
        <v>154</v>
      </c>
      <c r="E726" s="5">
        <v>0</v>
      </c>
      <c r="F726" s="5" t="s">
        <v>41</v>
      </c>
      <c r="G726" s="5" t="s">
        <v>42</v>
      </c>
      <c r="H726" s="5" t="e">
        <f t="shared" si="11"/>
        <v>#N/A</v>
      </c>
      <c r="I726" s="6">
        <v>1.5977257494817401</v>
      </c>
    </row>
    <row r="727" spans="1:9">
      <c r="A727" s="4" t="s">
        <v>62</v>
      </c>
      <c r="B727" t="s">
        <v>136</v>
      </c>
      <c r="C727" t="s">
        <v>153</v>
      </c>
      <c r="D727" s="5" t="s">
        <v>154</v>
      </c>
      <c r="E727" s="5">
        <v>0</v>
      </c>
      <c r="F727" s="5" t="s">
        <v>43</v>
      </c>
      <c r="G727" s="5" t="s">
        <v>44</v>
      </c>
      <c r="H727" s="5" t="e">
        <f t="shared" si="11"/>
        <v>#N/A</v>
      </c>
      <c r="I727" s="6">
        <v>13.1</v>
      </c>
    </row>
    <row r="728" spans="1:9">
      <c r="A728" s="4" t="s">
        <v>62</v>
      </c>
      <c r="B728" t="s">
        <v>136</v>
      </c>
      <c r="C728" t="s">
        <v>153</v>
      </c>
      <c r="D728" s="5" t="s">
        <v>154</v>
      </c>
      <c r="E728" s="5">
        <v>0</v>
      </c>
      <c r="F728" s="5" t="s">
        <v>45</v>
      </c>
      <c r="G728" s="5" t="s">
        <v>46</v>
      </c>
      <c r="H728" s="5" t="e">
        <f t="shared" si="11"/>
        <v>#N/A</v>
      </c>
      <c r="I728" s="6">
        <v>228.544808997232</v>
      </c>
    </row>
    <row r="729" spans="1:9">
      <c r="A729" s="4" t="s">
        <v>62</v>
      </c>
      <c r="B729" t="s">
        <v>136</v>
      </c>
      <c r="C729" t="s">
        <v>153</v>
      </c>
      <c r="D729" s="5" t="s">
        <v>154</v>
      </c>
      <c r="E729" s="5">
        <v>0</v>
      </c>
      <c r="F729" s="5" t="s">
        <v>47</v>
      </c>
      <c r="G729" s="5" t="s">
        <v>48</v>
      </c>
      <c r="H729" s="5" t="e">
        <f t="shared" si="11"/>
        <v>#N/A</v>
      </c>
      <c r="I729" s="6" t="s">
        <v>53</v>
      </c>
    </row>
    <row r="730" spans="1:9">
      <c r="A730" s="4" t="s">
        <v>62</v>
      </c>
      <c r="B730" t="s">
        <v>136</v>
      </c>
      <c r="C730" t="s">
        <v>153</v>
      </c>
      <c r="D730" s="5" t="s">
        <v>154</v>
      </c>
      <c r="E730" s="5">
        <v>0</v>
      </c>
      <c r="F730" s="5" t="s">
        <v>49</v>
      </c>
      <c r="G730" s="5" t="s">
        <v>50</v>
      </c>
      <c r="H730" s="5" t="e">
        <f t="shared" si="11"/>
        <v>#N/A</v>
      </c>
      <c r="I730" s="6">
        <v>36.2750882962699</v>
      </c>
    </row>
    <row r="731" spans="1:9">
      <c r="A731" s="4" t="s">
        <v>62</v>
      </c>
      <c r="B731" t="s">
        <v>136</v>
      </c>
      <c r="C731" t="s">
        <v>153</v>
      </c>
      <c r="D731" s="5" t="s">
        <v>154</v>
      </c>
      <c r="E731" s="5">
        <v>0</v>
      </c>
      <c r="F731" s="5" t="s">
        <v>51</v>
      </c>
      <c r="G731" s="5" t="s">
        <v>52</v>
      </c>
      <c r="H731" s="5" t="e">
        <f t="shared" si="11"/>
        <v>#N/A</v>
      </c>
      <c r="I731" s="6">
        <v>45.120499199999998</v>
      </c>
    </row>
    <row r="732" spans="1:9">
      <c r="A732" s="4" t="s">
        <v>62</v>
      </c>
      <c r="B732" t="s">
        <v>136</v>
      </c>
      <c r="C732" t="s">
        <v>153</v>
      </c>
      <c r="D732" s="5" t="s">
        <v>154</v>
      </c>
      <c r="E732" s="5">
        <v>0</v>
      </c>
      <c r="F732" s="5" t="s">
        <v>54</v>
      </c>
      <c r="G732" s="5" t="s">
        <v>55</v>
      </c>
      <c r="H732" s="5" t="e">
        <f t="shared" si="11"/>
        <v>#N/A</v>
      </c>
      <c r="I732" s="6">
        <v>12.9352983281454</v>
      </c>
    </row>
    <row r="733" spans="1:9">
      <c r="A733" s="4" t="s">
        <v>62</v>
      </c>
      <c r="B733" t="s">
        <v>136</v>
      </c>
      <c r="C733" t="s">
        <v>153</v>
      </c>
      <c r="D733" s="5" t="s">
        <v>154</v>
      </c>
      <c r="E733" s="5">
        <v>0</v>
      </c>
      <c r="F733" s="5" t="s">
        <v>56</v>
      </c>
      <c r="G733" s="5" t="s">
        <v>57</v>
      </c>
      <c r="H733" s="5" t="e">
        <f t="shared" si="11"/>
        <v>#N/A</v>
      </c>
      <c r="I733" s="6">
        <v>130.93831794398099</v>
      </c>
    </row>
    <row r="734" spans="1:9">
      <c r="A734" s="4" t="s">
        <v>62</v>
      </c>
      <c r="B734" t="s">
        <v>136</v>
      </c>
      <c r="C734" t="s">
        <v>153</v>
      </c>
      <c r="D734" s="5" t="s">
        <v>154</v>
      </c>
      <c r="E734" s="5">
        <v>0</v>
      </c>
      <c r="F734" s="5" t="s">
        <v>58</v>
      </c>
      <c r="G734" s="5" t="s">
        <v>59</v>
      </c>
      <c r="H734" s="5" t="e">
        <f t="shared" si="11"/>
        <v>#N/A</v>
      </c>
      <c r="I734" s="6">
        <v>267.92248713242202</v>
      </c>
    </row>
    <row r="735" spans="1:9">
      <c r="A735" s="4" t="s">
        <v>62</v>
      </c>
      <c r="B735" t="s">
        <v>136</v>
      </c>
      <c r="C735" t="s">
        <v>153</v>
      </c>
      <c r="D735" s="5" t="s">
        <v>154</v>
      </c>
      <c r="E735" s="5">
        <v>0</v>
      </c>
      <c r="F735" s="5" t="s">
        <v>60</v>
      </c>
      <c r="G735" s="5" t="s">
        <v>61</v>
      </c>
      <c r="H735" s="5" t="e">
        <f t="shared" si="11"/>
        <v>#N/A</v>
      </c>
      <c r="I735" s="6">
        <v>9.0239381689554907</v>
      </c>
    </row>
    <row r="736" spans="1:9">
      <c r="A736" s="4" t="s">
        <v>62</v>
      </c>
      <c r="B736" t="s">
        <v>136</v>
      </c>
      <c r="C736" t="s">
        <v>155</v>
      </c>
      <c r="D736" s="5" t="s">
        <v>156</v>
      </c>
      <c r="E736" s="5">
        <v>0</v>
      </c>
      <c r="F736" s="5" t="s">
        <v>10</v>
      </c>
      <c r="G736" s="5" t="s">
        <v>11</v>
      </c>
      <c r="H736" s="5" t="str">
        <f t="shared" si="11"/>
        <v>Power</v>
      </c>
      <c r="I736" s="6">
        <v>3.3158676723813598</v>
      </c>
    </row>
    <row r="737" spans="1:9">
      <c r="A737" s="4" t="s">
        <v>62</v>
      </c>
      <c r="B737" t="s">
        <v>136</v>
      </c>
      <c r="C737" t="s">
        <v>155</v>
      </c>
      <c r="D737" s="5" t="s">
        <v>156</v>
      </c>
      <c r="E737" s="5">
        <v>0</v>
      </c>
      <c r="F737" s="5" t="s">
        <v>12</v>
      </c>
      <c r="G737" s="5" t="s">
        <v>13</v>
      </c>
      <c r="H737" s="5" t="str">
        <f t="shared" si="11"/>
        <v>Industry (incl. Cement Process)</v>
      </c>
      <c r="I737" s="6" t="s">
        <v>53</v>
      </c>
    </row>
    <row r="738" spans="1:9">
      <c r="A738" s="4" t="s">
        <v>62</v>
      </c>
      <c r="B738" t="s">
        <v>136</v>
      </c>
      <c r="C738" t="s">
        <v>155</v>
      </c>
      <c r="D738" s="5" t="s">
        <v>156</v>
      </c>
      <c r="E738" s="5">
        <v>0</v>
      </c>
      <c r="F738" s="5" t="s">
        <v>14</v>
      </c>
      <c r="G738" s="5" t="s">
        <v>15</v>
      </c>
      <c r="H738" s="5" t="str">
        <f t="shared" si="11"/>
        <v>Industry (incl. Cement Process)</v>
      </c>
      <c r="I738" s="6">
        <v>158.25908039549401</v>
      </c>
    </row>
    <row r="739" spans="1:9">
      <c r="A739" s="4" t="s">
        <v>62</v>
      </c>
      <c r="B739" t="s">
        <v>136</v>
      </c>
      <c r="C739" t="s">
        <v>155</v>
      </c>
      <c r="D739" s="5" t="s">
        <v>156</v>
      </c>
      <c r="E739" s="5">
        <v>0</v>
      </c>
      <c r="F739" s="5" t="s">
        <v>18</v>
      </c>
      <c r="G739" s="5" t="s">
        <v>19</v>
      </c>
      <c r="H739" s="5" t="str">
        <f t="shared" si="11"/>
        <v>Ground Transport</v>
      </c>
      <c r="I739" s="6">
        <v>6225.1460796957599</v>
      </c>
    </row>
    <row r="740" spans="1:9">
      <c r="A740" s="4" t="s">
        <v>62</v>
      </c>
      <c r="B740" t="s">
        <v>136</v>
      </c>
      <c r="C740" t="s">
        <v>155</v>
      </c>
      <c r="D740" s="5" t="s">
        <v>156</v>
      </c>
      <c r="E740" s="5">
        <v>0</v>
      </c>
      <c r="F740" s="5" t="s">
        <v>22</v>
      </c>
      <c r="G740" s="5" t="s">
        <v>23</v>
      </c>
      <c r="H740" s="5" t="str">
        <f t="shared" si="11"/>
        <v>Ground Transport</v>
      </c>
      <c r="I740" s="6" t="s">
        <v>53</v>
      </c>
    </row>
    <row r="741" spans="1:9">
      <c r="A741" s="4" t="s">
        <v>62</v>
      </c>
      <c r="B741" t="s">
        <v>136</v>
      </c>
      <c r="C741" t="s">
        <v>155</v>
      </c>
      <c r="D741" s="5" t="s">
        <v>156</v>
      </c>
      <c r="E741" s="5">
        <v>0</v>
      </c>
      <c r="F741" s="5" t="s">
        <v>24</v>
      </c>
      <c r="G741" s="5" t="s">
        <v>25</v>
      </c>
      <c r="H741" s="5" t="str">
        <f t="shared" si="11"/>
        <v>Ground Transport</v>
      </c>
      <c r="I741" s="6">
        <v>30.0749811876744</v>
      </c>
    </row>
    <row r="742" spans="1:9">
      <c r="A742" s="4" t="s">
        <v>62</v>
      </c>
      <c r="B742" t="s">
        <v>136</v>
      </c>
      <c r="C742" t="s">
        <v>155</v>
      </c>
      <c r="D742" s="5" t="s">
        <v>156</v>
      </c>
      <c r="E742" s="5">
        <v>0</v>
      </c>
      <c r="F742" s="5" t="s">
        <v>26</v>
      </c>
      <c r="G742" s="5" t="s">
        <v>27</v>
      </c>
      <c r="H742" s="5" t="str">
        <f t="shared" si="11"/>
        <v>Residential</v>
      </c>
      <c r="I742" s="6">
        <v>222.804079001194</v>
      </c>
    </row>
    <row r="743" spans="1:9">
      <c r="A743" s="4" t="s">
        <v>62</v>
      </c>
      <c r="B743" t="s">
        <v>136</v>
      </c>
      <c r="C743" t="s">
        <v>155</v>
      </c>
      <c r="D743" s="5" t="s">
        <v>156</v>
      </c>
      <c r="E743" s="5">
        <v>0</v>
      </c>
      <c r="F743" s="5" t="s">
        <v>30</v>
      </c>
      <c r="G743" s="5" t="s">
        <v>32</v>
      </c>
      <c r="H743" s="5" t="e">
        <f t="shared" si="11"/>
        <v>#N/A</v>
      </c>
      <c r="I743" s="6" t="s">
        <v>53</v>
      </c>
    </row>
    <row r="744" spans="1:9">
      <c r="A744" s="4" t="s">
        <v>62</v>
      </c>
      <c r="B744" t="s">
        <v>136</v>
      </c>
      <c r="C744" t="s">
        <v>155</v>
      </c>
      <c r="D744" s="5" t="s">
        <v>156</v>
      </c>
      <c r="E744" s="5">
        <v>0</v>
      </c>
      <c r="F744" s="5" t="s">
        <v>33</v>
      </c>
      <c r="G744" s="5" t="s">
        <v>34</v>
      </c>
      <c r="H744" s="5" t="str">
        <f t="shared" si="11"/>
        <v>Industry (incl. Cement Process)</v>
      </c>
      <c r="I744" s="6">
        <v>593.553</v>
      </c>
    </row>
    <row r="745" spans="1:9">
      <c r="A745" s="4" t="s">
        <v>62</v>
      </c>
      <c r="B745" t="s">
        <v>136</v>
      </c>
      <c r="C745" t="s">
        <v>155</v>
      </c>
      <c r="D745" s="5" t="s">
        <v>156</v>
      </c>
      <c r="E745" s="5">
        <v>0</v>
      </c>
      <c r="F745" s="5" t="s">
        <v>35</v>
      </c>
      <c r="G745" s="5" t="s">
        <v>36</v>
      </c>
      <c r="H745" s="5" t="e">
        <f t="shared" si="11"/>
        <v>#N/A</v>
      </c>
      <c r="I745" s="6">
        <v>112.5</v>
      </c>
    </row>
    <row r="746" spans="1:9">
      <c r="A746" s="4" t="s">
        <v>62</v>
      </c>
      <c r="B746" t="s">
        <v>136</v>
      </c>
      <c r="C746" t="s">
        <v>155</v>
      </c>
      <c r="D746" s="5" t="s">
        <v>156</v>
      </c>
      <c r="E746" s="5">
        <v>0</v>
      </c>
      <c r="F746" s="5" t="s">
        <v>41</v>
      </c>
      <c r="G746" s="5" t="s">
        <v>42</v>
      </c>
      <c r="H746" s="5" t="e">
        <f t="shared" si="11"/>
        <v>#N/A</v>
      </c>
      <c r="I746" s="6">
        <v>0.33811948964237398</v>
      </c>
    </row>
    <row r="747" spans="1:9">
      <c r="A747" s="4" t="s">
        <v>62</v>
      </c>
      <c r="B747" t="s">
        <v>136</v>
      </c>
      <c r="C747" t="s">
        <v>155</v>
      </c>
      <c r="D747" s="5" t="s">
        <v>156</v>
      </c>
      <c r="E747" s="5">
        <v>0</v>
      </c>
      <c r="F747" s="5" t="s">
        <v>45</v>
      </c>
      <c r="G747" s="5" t="s">
        <v>46</v>
      </c>
      <c r="H747" s="5" t="e">
        <f t="shared" si="11"/>
        <v>#N/A</v>
      </c>
      <c r="I747" s="6">
        <v>2.5272000000000001</v>
      </c>
    </row>
    <row r="748" spans="1:9">
      <c r="A748" s="4" t="s">
        <v>62</v>
      </c>
      <c r="B748" t="s">
        <v>136</v>
      </c>
      <c r="C748" t="s">
        <v>155</v>
      </c>
      <c r="D748" s="5" t="s">
        <v>156</v>
      </c>
      <c r="E748" s="5">
        <v>0</v>
      </c>
      <c r="F748" s="5" t="s">
        <v>47</v>
      </c>
      <c r="G748" s="5" t="s">
        <v>48</v>
      </c>
      <c r="H748" s="5" t="e">
        <f t="shared" si="11"/>
        <v>#N/A</v>
      </c>
      <c r="I748" s="6">
        <v>1.8522000000000001</v>
      </c>
    </row>
    <row r="749" spans="1:9">
      <c r="A749" s="4" t="s">
        <v>62</v>
      </c>
      <c r="B749" t="s">
        <v>136</v>
      </c>
      <c r="C749" t="s">
        <v>155</v>
      </c>
      <c r="D749" s="5" t="s">
        <v>156</v>
      </c>
      <c r="E749" s="5">
        <v>0</v>
      </c>
      <c r="F749" s="5" t="s">
        <v>49</v>
      </c>
      <c r="G749" s="5" t="s">
        <v>50</v>
      </c>
      <c r="H749" s="5" t="e">
        <f t="shared" si="11"/>
        <v>#N/A</v>
      </c>
      <c r="I749" s="6">
        <v>17.043869031730399</v>
      </c>
    </row>
    <row r="750" spans="1:9">
      <c r="A750" s="4" t="s">
        <v>62</v>
      </c>
      <c r="B750" t="s">
        <v>136</v>
      </c>
      <c r="C750" t="s">
        <v>155</v>
      </c>
      <c r="D750" s="5" t="s">
        <v>156</v>
      </c>
      <c r="E750" s="5">
        <v>0</v>
      </c>
      <c r="F750" s="5" t="s">
        <v>51</v>
      </c>
      <c r="G750" s="5" t="s">
        <v>52</v>
      </c>
      <c r="H750" s="5" t="e">
        <f t="shared" si="11"/>
        <v>#N/A</v>
      </c>
      <c r="I750" s="6" t="s">
        <v>53</v>
      </c>
    </row>
    <row r="751" spans="1:9">
      <c r="A751" s="4" t="s">
        <v>62</v>
      </c>
      <c r="B751" t="s">
        <v>136</v>
      </c>
      <c r="C751" t="s">
        <v>155</v>
      </c>
      <c r="D751" s="5" t="s">
        <v>156</v>
      </c>
      <c r="E751" s="5">
        <v>0</v>
      </c>
      <c r="F751" s="5" t="s">
        <v>54</v>
      </c>
      <c r="G751" s="5" t="s">
        <v>55</v>
      </c>
      <c r="H751" s="5" t="e">
        <f t="shared" si="11"/>
        <v>#N/A</v>
      </c>
      <c r="I751" s="6">
        <v>0.18530648408448</v>
      </c>
    </row>
    <row r="752" spans="1:9">
      <c r="A752" s="4" t="s">
        <v>62</v>
      </c>
      <c r="B752" t="s">
        <v>136</v>
      </c>
      <c r="C752" t="s">
        <v>155</v>
      </c>
      <c r="D752" s="5" t="s">
        <v>156</v>
      </c>
      <c r="E752" s="5">
        <v>0</v>
      </c>
      <c r="F752" s="5" t="s">
        <v>56</v>
      </c>
      <c r="G752" s="5" t="s">
        <v>57</v>
      </c>
      <c r="H752" s="5" t="e">
        <f t="shared" si="11"/>
        <v>#N/A</v>
      </c>
      <c r="I752" s="6">
        <v>160.22921758275899</v>
      </c>
    </row>
    <row r="753" spans="1:9">
      <c r="A753" s="4" t="s">
        <v>62</v>
      </c>
      <c r="B753" t="s">
        <v>136</v>
      </c>
      <c r="C753" t="s">
        <v>155</v>
      </c>
      <c r="D753" s="5" t="s">
        <v>156</v>
      </c>
      <c r="E753" s="5">
        <v>0</v>
      </c>
      <c r="F753" s="5" t="s">
        <v>58</v>
      </c>
      <c r="G753" s="5" t="s">
        <v>59</v>
      </c>
      <c r="H753" s="5" t="e">
        <f t="shared" si="11"/>
        <v>#N/A</v>
      </c>
      <c r="I753" s="6" t="s">
        <v>53</v>
      </c>
    </row>
    <row r="754" spans="1:9">
      <c r="A754" s="4" t="s">
        <v>62</v>
      </c>
      <c r="B754" t="s">
        <v>136</v>
      </c>
      <c r="C754" t="s">
        <v>155</v>
      </c>
      <c r="D754" s="5" t="s">
        <v>156</v>
      </c>
      <c r="E754" s="5">
        <v>0</v>
      </c>
      <c r="F754" s="5" t="s">
        <v>60</v>
      </c>
      <c r="G754" s="5" t="s">
        <v>61</v>
      </c>
      <c r="H754" s="5" t="e">
        <f t="shared" si="11"/>
        <v>#N/A</v>
      </c>
      <c r="I754" s="6">
        <v>1.19989E-2</v>
      </c>
    </row>
    <row r="755" spans="1:9">
      <c r="A755" s="4" t="s">
        <v>62</v>
      </c>
      <c r="B755" t="s">
        <v>136</v>
      </c>
      <c r="C755" t="s">
        <v>157</v>
      </c>
      <c r="D755" s="5" t="s">
        <v>158</v>
      </c>
      <c r="E755" s="5">
        <v>0</v>
      </c>
      <c r="F755" s="5" t="s">
        <v>10</v>
      </c>
      <c r="G755" s="5" t="s">
        <v>11</v>
      </c>
      <c r="H755" s="5" t="str">
        <f t="shared" si="11"/>
        <v>Power</v>
      </c>
      <c r="I755" s="6">
        <v>943.14375283982702</v>
      </c>
    </row>
    <row r="756" spans="1:9">
      <c r="A756" s="4" t="s">
        <v>62</v>
      </c>
      <c r="B756" t="s">
        <v>136</v>
      </c>
      <c r="C756" t="s">
        <v>157</v>
      </c>
      <c r="D756" s="5" t="s">
        <v>158</v>
      </c>
      <c r="E756" s="5">
        <v>0</v>
      </c>
      <c r="F756" s="5" t="s">
        <v>12</v>
      </c>
      <c r="G756" s="5" t="s">
        <v>13</v>
      </c>
      <c r="H756" s="5" t="str">
        <f t="shared" si="11"/>
        <v>Industry (incl. Cement Process)</v>
      </c>
      <c r="I756" s="6">
        <v>22.579494730939601</v>
      </c>
    </row>
    <row r="757" spans="1:9">
      <c r="A757" s="4" t="s">
        <v>62</v>
      </c>
      <c r="B757" t="s">
        <v>136</v>
      </c>
      <c r="C757" t="s">
        <v>157</v>
      </c>
      <c r="D757" s="5" t="s">
        <v>158</v>
      </c>
      <c r="E757" s="5">
        <v>0</v>
      </c>
      <c r="F757" s="5" t="s">
        <v>14</v>
      </c>
      <c r="G757" s="5" t="s">
        <v>15</v>
      </c>
      <c r="H757" s="5" t="str">
        <f t="shared" si="11"/>
        <v>Industry (incl. Cement Process)</v>
      </c>
      <c r="I757" s="6">
        <v>72.909751693555506</v>
      </c>
    </row>
    <row r="758" spans="1:9">
      <c r="A758" s="4" t="s">
        <v>62</v>
      </c>
      <c r="B758" t="s">
        <v>136</v>
      </c>
      <c r="C758" t="s">
        <v>157</v>
      </c>
      <c r="D758" s="5" t="s">
        <v>158</v>
      </c>
      <c r="E758" s="5">
        <v>0</v>
      </c>
      <c r="F758" s="5" t="s">
        <v>16</v>
      </c>
      <c r="G758" s="5" t="s">
        <v>17</v>
      </c>
      <c r="H758" s="5" t="str">
        <f t="shared" si="11"/>
        <v>Domestic aviation</v>
      </c>
      <c r="I758" s="6" t="s">
        <v>53</v>
      </c>
    </row>
    <row r="759" spans="1:9">
      <c r="A759" s="4" t="s">
        <v>62</v>
      </c>
      <c r="B759" t="s">
        <v>136</v>
      </c>
      <c r="C759" t="s">
        <v>157</v>
      </c>
      <c r="D759" s="5" t="s">
        <v>158</v>
      </c>
      <c r="E759" s="5">
        <v>0</v>
      </c>
      <c r="F759" s="5" t="s">
        <v>18</v>
      </c>
      <c r="G759" s="5" t="s">
        <v>19</v>
      </c>
      <c r="H759" s="5" t="str">
        <f t="shared" si="11"/>
        <v>Ground Transport</v>
      </c>
      <c r="I759" s="6">
        <v>450.85558083500399</v>
      </c>
    </row>
    <row r="760" spans="1:9">
      <c r="A760" s="4" t="s">
        <v>62</v>
      </c>
      <c r="B760" t="s">
        <v>136</v>
      </c>
      <c r="C760" t="s">
        <v>157</v>
      </c>
      <c r="D760" s="5" t="s">
        <v>158</v>
      </c>
      <c r="E760" s="5">
        <v>0</v>
      </c>
      <c r="F760" s="5" t="s">
        <v>22</v>
      </c>
      <c r="G760" s="5" t="s">
        <v>23</v>
      </c>
      <c r="H760" s="5" t="str">
        <f t="shared" si="11"/>
        <v>Ground Transport</v>
      </c>
      <c r="I760" s="6" t="s">
        <v>53</v>
      </c>
    </row>
    <row r="761" spans="1:9">
      <c r="A761" s="4" t="s">
        <v>62</v>
      </c>
      <c r="B761" t="s">
        <v>136</v>
      </c>
      <c r="C761" t="s">
        <v>157</v>
      </c>
      <c r="D761" s="5" t="s">
        <v>158</v>
      </c>
      <c r="E761" s="5">
        <v>0</v>
      </c>
      <c r="F761" s="5" t="s">
        <v>24</v>
      </c>
      <c r="G761" s="5" t="s">
        <v>25</v>
      </c>
      <c r="H761" s="5" t="str">
        <f t="shared" si="11"/>
        <v>Ground Transport</v>
      </c>
      <c r="I761" s="6">
        <v>260.642621689512</v>
      </c>
    </row>
    <row r="762" spans="1:9">
      <c r="A762" s="4" t="s">
        <v>62</v>
      </c>
      <c r="B762" t="s">
        <v>136</v>
      </c>
      <c r="C762" t="s">
        <v>157</v>
      </c>
      <c r="D762" s="5" t="s">
        <v>158</v>
      </c>
      <c r="E762" s="5">
        <v>0</v>
      </c>
      <c r="F762" s="5" t="s">
        <v>26</v>
      </c>
      <c r="G762" s="5" t="s">
        <v>27</v>
      </c>
      <c r="H762" s="5" t="str">
        <f t="shared" si="11"/>
        <v>Residential</v>
      </c>
      <c r="I762" s="6">
        <v>421.06253679452198</v>
      </c>
    </row>
    <row r="763" spans="1:9">
      <c r="A763" s="4" t="s">
        <v>62</v>
      </c>
      <c r="B763" t="s">
        <v>136</v>
      </c>
      <c r="C763" t="s">
        <v>157</v>
      </c>
      <c r="D763" s="5" t="s">
        <v>158</v>
      </c>
      <c r="E763" s="5">
        <v>0</v>
      </c>
      <c r="F763" s="5" t="s">
        <v>30</v>
      </c>
      <c r="G763" s="5" t="s">
        <v>32</v>
      </c>
      <c r="H763" s="5" t="e">
        <f t="shared" si="11"/>
        <v>#N/A</v>
      </c>
      <c r="I763" s="6" t="s">
        <v>53</v>
      </c>
    </row>
    <row r="764" spans="1:9">
      <c r="A764" s="4" t="s">
        <v>62</v>
      </c>
      <c r="B764" t="s">
        <v>136</v>
      </c>
      <c r="C764" t="s">
        <v>157</v>
      </c>
      <c r="D764" s="5" t="s">
        <v>158</v>
      </c>
      <c r="E764" s="5">
        <v>0</v>
      </c>
      <c r="F764" s="5" t="s">
        <v>33</v>
      </c>
      <c r="G764" s="5" t="s">
        <v>34</v>
      </c>
      <c r="H764" s="5" t="str">
        <f t="shared" si="11"/>
        <v>Industry (incl. Cement Process)</v>
      </c>
      <c r="I764" s="6">
        <v>74.0715</v>
      </c>
    </row>
    <row r="765" spans="1:9">
      <c r="A765" s="4" t="s">
        <v>62</v>
      </c>
      <c r="B765" t="s">
        <v>136</v>
      </c>
      <c r="C765" t="s">
        <v>157</v>
      </c>
      <c r="D765" s="5" t="s">
        <v>158</v>
      </c>
      <c r="E765" s="5">
        <v>0</v>
      </c>
      <c r="F765" s="5" t="s">
        <v>41</v>
      </c>
      <c r="G765" s="5" t="s">
        <v>42</v>
      </c>
      <c r="H765" s="5" t="e">
        <f t="shared" si="11"/>
        <v>#N/A</v>
      </c>
      <c r="I765" s="6">
        <v>2.7549762324667701E-2</v>
      </c>
    </row>
    <row r="766" spans="1:9">
      <c r="A766" s="4" t="s">
        <v>62</v>
      </c>
      <c r="B766" t="s">
        <v>136</v>
      </c>
      <c r="C766" t="s">
        <v>157</v>
      </c>
      <c r="D766" s="5" t="s">
        <v>158</v>
      </c>
      <c r="E766" s="5">
        <v>0</v>
      </c>
      <c r="F766" s="5" t="s">
        <v>45</v>
      </c>
      <c r="G766" s="5" t="s">
        <v>46</v>
      </c>
      <c r="H766" s="5" t="e">
        <f t="shared" si="11"/>
        <v>#N/A</v>
      </c>
      <c r="I766" s="6" t="s">
        <v>53</v>
      </c>
    </row>
    <row r="767" spans="1:9">
      <c r="A767" s="4" t="s">
        <v>62</v>
      </c>
      <c r="B767" t="s">
        <v>136</v>
      </c>
      <c r="C767" t="s">
        <v>157</v>
      </c>
      <c r="D767" s="5" t="s">
        <v>158</v>
      </c>
      <c r="E767" s="5">
        <v>0</v>
      </c>
      <c r="F767" s="5" t="s">
        <v>47</v>
      </c>
      <c r="G767" s="5" t="s">
        <v>48</v>
      </c>
      <c r="H767" s="5" t="e">
        <f t="shared" si="11"/>
        <v>#N/A</v>
      </c>
      <c r="I767" s="6" t="s">
        <v>53</v>
      </c>
    </row>
    <row r="768" spans="1:9">
      <c r="A768" s="4" t="s">
        <v>62</v>
      </c>
      <c r="B768" t="s">
        <v>136</v>
      </c>
      <c r="C768" t="s">
        <v>157</v>
      </c>
      <c r="D768" s="5" t="s">
        <v>158</v>
      </c>
      <c r="E768" s="5">
        <v>0</v>
      </c>
      <c r="F768" s="5" t="s">
        <v>49</v>
      </c>
      <c r="G768" s="5" t="s">
        <v>50</v>
      </c>
      <c r="H768" s="5" t="e">
        <f t="shared" si="11"/>
        <v>#N/A</v>
      </c>
      <c r="I768" s="6">
        <v>0.95970155813112901</v>
      </c>
    </row>
    <row r="769" spans="1:9">
      <c r="A769" s="4" t="s">
        <v>62</v>
      </c>
      <c r="B769" t="s">
        <v>136</v>
      </c>
      <c r="C769" t="s">
        <v>157</v>
      </c>
      <c r="D769" s="5" t="s">
        <v>158</v>
      </c>
      <c r="E769" s="5">
        <v>0</v>
      </c>
      <c r="F769" s="5" t="s">
        <v>51</v>
      </c>
      <c r="G769" s="5" t="s">
        <v>52</v>
      </c>
      <c r="H769" s="5" t="e">
        <f t="shared" si="11"/>
        <v>#N/A</v>
      </c>
      <c r="I769" s="6" t="s">
        <v>53</v>
      </c>
    </row>
    <row r="770" spans="1:9">
      <c r="A770" s="4" t="s">
        <v>62</v>
      </c>
      <c r="B770" t="s">
        <v>136</v>
      </c>
      <c r="C770" t="s">
        <v>157</v>
      </c>
      <c r="D770" s="5" t="s">
        <v>158</v>
      </c>
      <c r="E770" s="5">
        <v>0</v>
      </c>
      <c r="F770" s="5" t="s">
        <v>56</v>
      </c>
      <c r="G770" s="5" t="s">
        <v>57</v>
      </c>
      <c r="H770" s="5" t="e">
        <f t="shared" ref="H770:H833" si="12">VLOOKUP(G770,$M$2:$N$11,2,FALSE)</f>
        <v>#N/A</v>
      </c>
      <c r="I770" s="6">
        <v>3.4523026200018001</v>
      </c>
    </row>
    <row r="771" spans="1:9">
      <c r="A771" s="4" t="s">
        <v>62</v>
      </c>
      <c r="B771" t="s">
        <v>136</v>
      </c>
      <c r="C771" t="s">
        <v>157</v>
      </c>
      <c r="D771" s="5" t="s">
        <v>158</v>
      </c>
      <c r="E771" s="5">
        <v>0</v>
      </c>
      <c r="F771" s="5" t="s">
        <v>58</v>
      </c>
      <c r="G771" s="5" t="s">
        <v>59</v>
      </c>
      <c r="H771" s="5" t="e">
        <f t="shared" si="12"/>
        <v>#N/A</v>
      </c>
      <c r="I771" s="6" t="s">
        <v>53</v>
      </c>
    </row>
    <row r="772" spans="1:9">
      <c r="A772" s="4" t="s">
        <v>62</v>
      </c>
      <c r="B772" t="s">
        <v>136</v>
      </c>
      <c r="C772" t="s">
        <v>157</v>
      </c>
      <c r="D772" s="5" t="s">
        <v>158</v>
      </c>
      <c r="E772" s="5">
        <v>0</v>
      </c>
      <c r="F772" s="5" t="s">
        <v>60</v>
      </c>
      <c r="G772" s="5" t="s">
        <v>61</v>
      </c>
      <c r="H772" s="5" t="e">
        <f t="shared" si="12"/>
        <v>#N/A</v>
      </c>
      <c r="I772" s="6">
        <v>0.19863663218461999</v>
      </c>
    </row>
    <row r="773" spans="1:9">
      <c r="A773" s="4" t="s">
        <v>62</v>
      </c>
      <c r="B773" t="s">
        <v>136</v>
      </c>
      <c r="C773" t="s">
        <v>159</v>
      </c>
      <c r="D773" s="5" t="s">
        <v>160</v>
      </c>
      <c r="E773" s="5">
        <v>0</v>
      </c>
      <c r="F773" s="5" t="s">
        <v>10</v>
      </c>
      <c r="G773" s="5" t="s">
        <v>11</v>
      </c>
      <c r="H773" s="5" t="str">
        <f t="shared" si="12"/>
        <v>Power</v>
      </c>
      <c r="I773" s="6">
        <v>315.14029224967697</v>
      </c>
    </row>
    <row r="774" spans="1:9">
      <c r="A774" s="4" t="s">
        <v>62</v>
      </c>
      <c r="B774" t="s">
        <v>136</v>
      </c>
      <c r="C774" t="s">
        <v>159</v>
      </c>
      <c r="D774" s="5" t="s">
        <v>160</v>
      </c>
      <c r="E774" s="5">
        <v>0</v>
      </c>
      <c r="F774" s="5" t="s">
        <v>12</v>
      </c>
      <c r="G774" s="5" t="s">
        <v>13</v>
      </c>
      <c r="H774" s="5" t="str">
        <f t="shared" si="12"/>
        <v>Industry (incl. Cement Process)</v>
      </c>
      <c r="I774" s="6">
        <v>531.32970913965596</v>
      </c>
    </row>
    <row r="775" spans="1:9">
      <c r="A775" s="4" t="s">
        <v>62</v>
      </c>
      <c r="B775" t="s">
        <v>136</v>
      </c>
      <c r="C775" t="s">
        <v>159</v>
      </c>
      <c r="D775" s="5" t="s">
        <v>160</v>
      </c>
      <c r="E775" s="5">
        <v>0</v>
      </c>
      <c r="F775" s="5" t="s">
        <v>14</v>
      </c>
      <c r="G775" s="5" t="s">
        <v>15</v>
      </c>
      <c r="H775" s="5" t="str">
        <f t="shared" si="12"/>
        <v>Industry (incl. Cement Process)</v>
      </c>
      <c r="I775" s="6">
        <v>825.81188451861703</v>
      </c>
    </row>
    <row r="776" spans="1:9">
      <c r="A776" s="4" t="s">
        <v>62</v>
      </c>
      <c r="B776" t="s">
        <v>136</v>
      </c>
      <c r="C776" t="s">
        <v>159</v>
      </c>
      <c r="D776" s="5" t="s">
        <v>160</v>
      </c>
      <c r="E776" s="5">
        <v>0</v>
      </c>
      <c r="F776" s="5" t="s">
        <v>16</v>
      </c>
      <c r="G776" s="5" t="s">
        <v>17</v>
      </c>
      <c r="H776" s="5" t="str">
        <f t="shared" si="12"/>
        <v>Domestic aviation</v>
      </c>
      <c r="I776" s="6">
        <v>19.357390884086801</v>
      </c>
    </row>
    <row r="777" spans="1:9">
      <c r="A777" s="4" t="s">
        <v>62</v>
      </c>
      <c r="B777" t="s">
        <v>136</v>
      </c>
      <c r="C777" t="s">
        <v>159</v>
      </c>
      <c r="D777" s="5" t="s">
        <v>160</v>
      </c>
      <c r="E777" s="5">
        <v>0</v>
      </c>
      <c r="F777" s="5" t="s">
        <v>18</v>
      </c>
      <c r="G777" s="5" t="s">
        <v>19</v>
      </c>
      <c r="H777" s="5" t="str">
        <f t="shared" si="12"/>
        <v>Ground Transport</v>
      </c>
      <c r="I777" s="6">
        <v>3732.2793198253098</v>
      </c>
    </row>
    <row r="778" spans="1:9">
      <c r="A778" s="4" t="s">
        <v>62</v>
      </c>
      <c r="B778" t="s">
        <v>136</v>
      </c>
      <c r="C778" t="s">
        <v>159</v>
      </c>
      <c r="D778" s="5" t="s">
        <v>160</v>
      </c>
      <c r="E778" s="5">
        <v>0</v>
      </c>
      <c r="F778" s="5" t="s">
        <v>20</v>
      </c>
      <c r="G778" s="5" t="s">
        <v>21</v>
      </c>
      <c r="H778" s="5" t="str">
        <f t="shared" si="12"/>
        <v>Ground Transport</v>
      </c>
      <c r="I778" s="6" t="s">
        <v>53</v>
      </c>
    </row>
    <row r="779" spans="1:9">
      <c r="A779" s="4" t="s">
        <v>62</v>
      </c>
      <c r="B779" t="s">
        <v>136</v>
      </c>
      <c r="C779" t="s">
        <v>159</v>
      </c>
      <c r="D779" s="5" t="s">
        <v>160</v>
      </c>
      <c r="E779" s="5">
        <v>0</v>
      </c>
      <c r="F779" s="5" t="s">
        <v>22</v>
      </c>
      <c r="G779" s="5" t="s">
        <v>23</v>
      </c>
      <c r="H779" s="5" t="str">
        <f t="shared" si="12"/>
        <v>Ground Transport</v>
      </c>
      <c r="I779" s="6">
        <v>3.23875447069807</v>
      </c>
    </row>
    <row r="780" spans="1:9">
      <c r="A780" s="4" t="s">
        <v>62</v>
      </c>
      <c r="B780" t="s">
        <v>136</v>
      </c>
      <c r="C780" t="s">
        <v>159</v>
      </c>
      <c r="D780" s="5" t="s">
        <v>160</v>
      </c>
      <c r="E780" s="5">
        <v>0</v>
      </c>
      <c r="F780" s="5" t="s">
        <v>24</v>
      </c>
      <c r="G780" s="5" t="s">
        <v>25</v>
      </c>
      <c r="H780" s="5" t="str">
        <f t="shared" si="12"/>
        <v>Ground Transport</v>
      </c>
      <c r="I780" s="6" t="s">
        <v>53</v>
      </c>
    </row>
    <row r="781" spans="1:9">
      <c r="A781" s="4" t="s">
        <v>62</v>
      </c>
      <c r="B781" t="s">
        <v>136</v>
      </c>
      <c r="C781" t="s">
        <v>159</v>
      </c>
      <c r="D781" s="5" t="s">
        <v>160</v>
      </c>
      <c r="E781" s="5">
        <v>0</v>
      </c>
      <c r="F781" s="5" t="s">
        <v>26</v>
      </c>
      <c r="G781" s="5" t="s">
        <v>27</v>
      </c>
      <c r="H781" s="5" t="str">
        <f t="shared" si="12"/>
        <v>Residential</v>
      </c>
      <c r="I781" s="6">
        <v>1005.11477599574</v>
      </c>
    </row>
    <row r="782" spans="1:9">
      <c r="A782" s="4" t="s">
        <v>62</v>
      </c>
      <c r="B782" t="s">
        <v>136</v>
      </c>
      <c r="C782" t="s">
        <v>159</v>
      </c>
      <c r="D782" s="5" t="s">
        <v>160</v>
      </c>
      <c r="E782" s="5">
        <v>0</v>
      </c>
      <c r="F782" s="5" t="s">
        <v>28</v>
      </c>
      <c r="G782" s="5" t="s">
        <v>29</v>
      </c>
      <c r="H782" s="5" t="e">
        <f t="shared" si="12"/>
        <v>#N/A</v>
      </c>
      <c r="I782" s="6" t="s">
        <v>53</v>
      </c>
    </row>
    <row r="783" spans="1:9">
      <c r="A783" s="4" t="s">
        <v>62</v>
      </c>
      <c r="B783" t="s">
        <v>136</v>
      </c>
      <c r="C783" t="s">
        <v>159</v>
      </c>
      <c r="D783" s="5" t="s">
        <v>160</v>
      </c>
      <c r="E783" s="5">
        <v>0</v>
      </c>
      <c r="F783" s="5" t="s">
        <v>30</v>
      </c>
      <c r="G783" s="5" t="s">
        <v>32</v>
      </c>
      <c r="H783" s="5" t="e">
        <f t="shared" si="12"/>
        <v>#N/A</v>
      </c>
      <c r="I783" s="6" t="s">
        <v>53</v>
      </c>
    </row>
    <row r="784" spans="1:9">
      <c r="A784" s="4" t="s">
        <v>62</v>
      </c>
      <c r="B784" t="s">
        <v>136</v>
      </c>
      <c r="C784" t="s">
        <v>159</v>
      </c>
      <c r="D784" s="5" t="s">
        <v>160</v>
      </c>
      <c r="E784" s="5">
        <v>0</v>
      </c>
      <c r="F784" s="5" t="s">
        <v>33</v>
      </c>
      <c r="G784" s="5" t="s">
        <v>34</v>
      </c>
      <c r="H784" s="5" t="str">
        <f t="shared" si="12"/>
        <v>Industry (incl. Cement Process)</v>
      </c>
      <c r="I784" s="6">
        <v>365.94299999999998</v>
      </c>
    </row>
    <row r="785" spans="1:9">
      <c r="A785" s="4" t="s">
        <v>62</v>
      </c>
      <c r="B785" t="s">
        <v>136</v>
      </c>
      <c r="C785" t="s">
        <v>159</v>
      </c>
      <c r="D785" s="5" t="s">
        <v>160</v>
      </c>
      <c r="E785" s="5">
        <v>0</v>
      </c>
      <c r="F785" s="5" t="s">
        <v>35</v>
      </c>
      <c r="G785" s="5" t="s">
        <v>36</v>
      </c>
      <c r="H785" s="5" t="e">
        <f t="shared" si="12"/>
        <v>#N/A</v>
      </c>
      <c r="I785" s="6">
        <v>7.5</v>
      </c>
    </row>
    <row r="786" spans="1:9">
      <c r="A786" s="4" t="s">
        <v>62</v>
      </c>
      <c r="B786" t="s">
        <v>136</v>
      </c>
      <c r="C786" t="s">
        <v>159</v>
      </c>
      <c r="D786" s="5" t="s">
        <v>160</v>
      </c>
      <c r="E786" s="5">
        <v>0</v>
      </c>
      <c r="F786" s="5" t="s">
        <v>41</v>
      </c>
      <c r="G786" s="5" t="s">
        <v>42</v>
      </c>
      <c r="H786" s="5" t="e">
        <f t="shared" si="12"/>
        <v>#N/A</v>
      </c>
      <c r="I786" s="6">
        <v>0.172294096905414</v>
      </c>
    </row>
    <row r="787" spans="1:9">
      <c r="A787" s="4" t="s">
        <v>62</v>
      </c>
      <c r="B787" t="s">
        <v>136</v>
      </c>
      <c r="C787" t="s">
        <v>159</v>
      </c>
      <c r="D787" s="5" t="s">
        <v>160</v>
      </c>
      <c r="E787" s="5">
        <v>0</v>
      </c>
      <c r="F787" s="5" t="s">
        <v>45</v>
      </c>
      <c r="G787" s="5" t="s">
        <v>46</v>
      </c>
      <c r="H787" s="5" t="e">
        <f t="shared" si="12"/>
        <v>#N/A</v>
      </c>
      <c r="I787" s="6">
        <v>2.3998400000000002</v>
      </c>
    </row>
    <row r="788" spans="1:9">
      <c r="A788" s="4" t="s">
        <v>62</v>
      </c>
      <c r="B788" t="s">
        <v>136</v>
      </c>
      <c r="C788" t="s">
        <v>159</v>
      </c>
      <c r="D788" s="5" t="s">
        <v>160</v>
      </c>
      <c r="E788" s="5">
        <v>0</v>
      </c>
      <c r="F788" s="5" t="s">
        <v>47</v>
      </c>
      <c r="G788" s="5" t="s">
        <v>48</v>
      </c>
      <c r="H788" s="5" t="e">
        <f t="shared" si="12"/>
        <v>#N/A</v>
      </c>
      <c r="I788" s="6" t="s">
        <v>53</v>
      </c>
    </row>
    <row r="789" spans="1:9">
      <c r="A789" s="4" t="s">
        <v>62</v>
      </c>
      <c r="B789" t="s">
        <v>136</v>
      </c>
      <c r="C789" t="s">
        <v>159</v>
      </c>
      <c r="D789" s="5" t="s">
        <v>160</v>
      </c>
      <c r="E789" s="5">
        <v>0</v>
      </c>
      <c r="F789" s="5" t="s">
        <v>49</v>
      </c>
      <c r="G789" s="5" t="s">
        <v>50</v>
      </c>
      <c r="H789" s="5" t="e">
        <f t="shared" si="12"/>
        <v>#N/A</v>
      </c>
      <c r="I789" s="6">
        <v>7.1206950675033802</v>
      </c>
    </row>
    <row r="790" spans="1:9">
      <c r="A790" s="4" t="s">
        <v>62</v>
      </c>
      <c r="B790" t="s">
        <v>136</v>
      </c>
      <c r="C790" t="s">
        <v>159</v>
      </c>
      <c r="D790" s="5" t="s">
        <v>160</v>
      </c>
      <c r="E790" s="5">
        <v>0</v>
      </c>
      <c r="F790" s="5" t="s">
        <v>51</v>
      </c>
      <c r="G790" s="5" t="s">
        <v>52</v>
      </c>
      <c r="H790" s="5" t="e">
        <f t="shared" si="12"/>
        <v>#N/A</v>
      </c>
      <c r="I790" s="6">
        <v>0.52277063151157399</v>
      </c>
    </row>
    <row r="791" spans="1:9">
      <c r="A791" s="4" t="s">
        <v>62</v>
      </c>
      <c r="B791" t="s">
        <v>136</v>
      </c>
      <c r="C791" t="s">
        <v>159</v>
      </c>
      <c r="D791" s="5" t="s">
        <v>160</v>
      </c>
      <c r="E791" s="5">
        <v>0</v>
      </c>
      <c r="F791" s="5" t="s">
        <v>54</v>
      </c>
      <c r="G791" s="5" t="s">
        <v>55</v>
      </c>
      <c r="H791" s="5" t="e">
        <f t="shared" si="12"/>
        <v>#N/A</v>
      </c>
      <c r="I791" s="6">
        <v>7.3441615039294001</v>
      </c>
    </row>
    <row r="792" spans="1:9">
      <c r="A792" s="4" t="s">
        <v>62</v>
      </c>
      <c r="B792" t="s">
        <v>136</v>
      </c>
      <c r="C792" t="s">
        <v>159</v>
      </c>
      <c r="D792" s="5" t="s">
        <v>160</v>
      </c>
      <c r="E792" s="5">
        <v>0</v>
      </c>
      <c r="F792" s="5" t="s">
        <v>56</v>
      </c>
      <c r="G792" s="5" t="s">
        <v>57</v>
      </c>
      <c r="H792" s="5" t="e">
        <f t="shared" si="12"/>
        <v>#N/A</v>
      </c>
      <c r="I792" s="6">
        <v>31.528252020327098</v>
      </c>
    </row>
    <row r="793" spans="1:9">
      <c r="A793" s="4" t="s">
        <v>62</v>
      </c>
      <c r="B793" t="s">
        <v>136</v>
      </c>
      <c r="C793" t="s">
        <v>159</v>
      </c>
      <c r="D793" s="5" t="s">
        <v>160</v>
      </c>
      <c r="E793" s="5">
        <v>0</v>
      </c>
      <c r="F793" s="5" t="s">
        <v>58</v>
      </c>
      <c r="G793" s="5" t="s">
        <v>59</v>
      </c>
      <c r="H793" s="5" t="e">
        <f t="shared" si="12"/>
        <v>#N/A</v>
      </c>
      <c r="I793" s="6">
        <v>78.585489332982704</v>
      </c>
    </row>
    <row r="794" spans="1:9">
      <c r="A794" s="4" t="s">
        <v>62</v>
      </c>
      <c r="B794" t="s">
        <v>136</v>
      </c>
      <c r="C794" t="s">
        <v>159</v>
      </c>
      <c r="D794" s="5" t="s">
        <v>160</v>
      </c>
      <c r="E794" s="5">
        <v>0</v>
      </c>
      <c r="F794" s="5" t="s">
        <v>60</v>
      </c>
      <c r="G794" s="5" t="s">
        <v>61</v>
      </c>
      <c r="H794" s="5" t="e">
        <f t="shared" si="12"/>
        <v>#N/A</v>
      </c>
      <c r="I794" s="6">
        <v>1.3348670374135301</v>
      </c>
    </row>
    <row r="795" spans="1:9">
      <c r="A795" s="4" t="s">
        <v>62</v>
      </c>
      <c r="B795" t="s">
        <v>136</v>
      </c>
      <c r="C795" t="s">
        <v>161</v>
      </c>
      <c r="D795" s="5" t="s">
        <v>162</v>
      </c>
      <c r="E795" s="5">
        <v>0</v>
      </c>
      <c r="F795" s="5" t="s">
        <v>10</v>
      </c>
      <c r="G795" s="5" t="s">
        <v>11</v>
      </c>
      <c r="H795" s="5" t="str">
        <f t="shared" si="12"/>
        <v>Power</v>
      </c>
      <c r="I795" s="6">
        <v>25044.015311635601</v>
      </c>
    </row>
    <row r="796" spans="1:9">
      <c r="A796" s="4" t="s">
        <v>62</v>
      </c>
      <c r="B796" t="s">
        <v>136</v>
      </c>
      <c r="C796" t="s">
        <v>161</v>
      </c>
      <c r="D796" s="5" t="s">
        <v>162</v>
      </c>
      <c r="E796" s="5">
        <v>0</v>
      </c>
      <c r="F796" s="5" t="s">
        <v>12</v>
      </c>
      <c r="G796" s="5" t="s">
        <v>13</v>
      </c>
      <c r="H796" s="5" t="str">
        <f t="shared" si="12"/>
        <v>Industry (incl. Cement Process)</v>
      </c>
      <c r="I796" s="6">
        <v>18558.403831684602</v>
      </c>
    </row>
    <row r="797" spans="1:9">
      <c r="A797" s="4" t="s">
        <v>62</v>
      </c>
      <c r="B797" t="s">
        <v>136</v>
      </c>
      <c r="C797" t="s">
        <v>161</v>
      </c>
      <c r="D797" s="5" t="s">
        <v>162</v>
      </c>
      <c r="E797" s="5">
        <v>0</v>
      </c>
      <c r="F797" s="5" t="s">
        <v>14</v>
      </c>
      <c r="G797" s="5" t="s">
        <v>15</v>
      </c>
      <c r="H797" s="5" t="str">
        <f t="shared" si="12"/>
        <v>Industry (incl. Cement Process)</v>
      </c>
      <c r="I797" s="6">
        <v>20849.8359724375</v>
      </c>
    </row>
    <row r="798" spans="1:9">
      <c r="A798" s="4" t="s">
        <v>62</v>
      </c>
      <c r="B798" t="s">
        <v>136</v>
      </c>
      <c r="C798" t="s">
        <v>161</v>
      </c>
      <c r="D798" s="5" t="s">
        <v>162</v>
      </c>
      <c r="E798" s="5">
        <v>0</v>
      </c>
      <c r="F798" s="5" t="s">
        <v>18</v>
      </c>
      <c r="G798" s="5" t="s">
        <v>19</v>
      </c>
      <c r="H798" s="5" t="str">
        <f t="shared" si="12"/>
        <v>Ground Transport</v>
      </c>
      <c r="I798" s="6">
        <v>30162.779247683899</v>
      </c>
    </row>
    <row r="799" spans="1:9">
      <c r="A799" s="4" t="s">
        <v>62</v>
      </c>
      <c r="B799" t="s">
        <v>136</v>
      </c>
      <c r="C799" t="s">
        <v>161</v>
      </c>
      <c r="D799" s="5" t="s">
        <v>162</v>
      </c>
      <c r="E799" s="5">
        <v>0</v>
      </c>
      <c r="F799" s="5" t="s">
        <v>20</v>
      </c>
      <c r="G799" s="5" t="s">
        <v>21</v>
      </c>
      <c r="H799" s="5" t="str">
        <f t="shared" si="12"/>
        <v>Ground Transport</v>
      </c>
      <c r="I799" s="6" t="s">
        <v>53</v>
      </c>
    </row>
    <row r="800" spans="1:9">
      <c r="A800" s="4" t="s">
        <v>62</v>
      </c>
      <c r="B800" t="s">
        <v>136</v>
      </c>
      <c r="C800" t="s">
        <v>161</v>
      </c>
      <c r="D800" s="5" t="s">
        <v>162</v>
      </c>
      <c r="E800" s="5">
        <v>0</v>
      </c>
      <c r="F800" s="5" t="s">
        <v>24</v>
      </c>
      <c r="G800" s="5" t="s">
        <v>25</v>
      </c>
      <c r="H800" s="5" t="str">
        <f t="shared" si="12"/>
        <v>Ground Transport</v>
      </c>
      <c r="I800" s="6">
        <v>13.578559112439599</v>
      </c>
    </row>
    <row r="801" spans="1:9">
      <c r="A801" s="4" t="s">
        <v>62</v>
      </c>
      <c r="B801" t="s">
        <v>136</v>
      </c>
      <c r="C801" t="s">
        <v>161</v>
      </c>
      <c r="D801" s="5" t="s">
        <v>162</v>
      </c>
      <c r="E801" s="5">
        <v>0</v>
      </c>
      <c r="F801" s="5" t="s">
        <v>26</v>
      </c>
      <c r="G801" s="5" t="s">
        <v>27</v>
      </c>
      <c r="H801" s="5" t="str">
        <f t="shared" si="12"/>
        <v>Residential</v>
      </c>
      <c r="I801" s="6">
        <v>4368.9807507642699</v>
      </c>
    </row>
    <row r="802" spans="1:9">
      <c r="A802" s="4" t="s">
        <v>62</v>
      </c>
      <c r="B802" t="s">
        <v>136</v>
      </c>
      <c r="C802" t="s">
        <v>161</v>
      </c>
      <c r="D802" s="5" t="s">
        <v>162</v>
      </c>
      <c r="E802" s="5">
        <v>0</v>
      </c>
      <c r="F802" s="5" t="s">
        <v>67</v>
      </c>
      <c r="G802" s="5" t="s">
        <v>13</v>
      </c>
      <c r="H802" s="5" t="str">
        <f t="shared" si="12"/>
        <v>Industry (incl. Cement Process)</v>
      </c>
      <c r="I802" s="6" t="s">
        <v>53</v>
      </c>
    </row>
    <row r="803" spans="1:9">
      <c r="A803" s="4" t="s">
        <v>62</v>
      </c>
      <c r="B803" t="s">
        <v>136</v>
      </c>
      <c r="C803" t="s">
        <v>161</v>
      </c>
      <c r="D803" s="5" t="s">
        <v>162</v>
      </c>
      <c r="E803" s="5">
        <v>0</v>
      </c>
      <c r="F803" s="5" t="s">
        <v>28</v>
      </c>
      <c r="G803" s="5" t="s">
        <v>29</v>
      </c>
      <c r="H803" s="5" t="e">
        <f t="shared" si="12"/>
        <v>#N/A</v>
      </c>
      <c r="I803" s="6" t="s">
        <v>53</v>
      </c>
    </row>
    <row r="804" spans="1:9">
      <c r="A804" s="4" t="s">
        <v>62</v>
      </c>
      <c r="B804" t="s">
        <v>136</v>
      </c>
      <c r="C804" t="s">
        <v>161</v>
      </c>
      <c r="D804" s="5" t="s">
        <v>162</v>
      </c>
      <c r="E804" s="5">
        <v>0</v>
      </c>
      <c r="F804" s="5" t="s">
        <v>30</v>
      </c>
      <c r="G804" s="5" t="s">
        <v>32</v>
      </c>
      <c r="H804" s="5" t="e">
        <f t="shared" si="12"/>
        <v>#N/A</v>
      </c>
      <c r="I804" s="6">
        <v>10002.0358726021</v>
      </c>
    </row>
    <row r="805" spans="1:9">
      <c r="A805" s="4" t="s">
        <v>62</v>
      </c>
      <c r="B805" t="s">
        <v>136</v>
      </c>
      <c r="C805" t="s">
        <v>161</v>
      </c>
      <c r="D805" s="5" t="s">
        <v>162</v>
      </c>
      <c r="E805" s="5">
        <v>0</v>
      </c>
      <c r="F805" s="5" t="s">
        <v>33</v>
      </c>
      <c r="G805" s="5" t="s">
        <v>34</v>
      </c>
      <c r="H805" s="5" t="str">
        <f t="shared" si="12"/>
        <v>Industry (incl. Cement Process)</v>
      </c>
      <c r="I805" s="6">
        <v>3955.71</v>
      </c>
    </row>
    <row r="806" spans="1:9">
      <c r="A806" s="4" t="s">
        <v>62</v>
      </c>
      <c r="B806" t="s">
        <v>136</v>
      </c>
      <c r="C806" t="s">
        <v>161</v>
      </c>
      <c r="D806" s="5" t="s">
        <v>162</v>
      </c>
      <c r="E806" s="5">
        <v>0</v>
      </c>
      <c r="F806" s="5" t="s">
        <v>35</v>
      </c>
      <c r="G806" s="5" t="s">
        <v>36</v>
      </c>
      <c r="H806" s="5" t="e">
        <f t="shared" si="12"/>
        <v>#N/A</v>
      </c>
      <c r="I806" s="6">
        <v>292.5</v>
      </c>
    </row>
    <row r="807" spans="1:9">
      <c r="A807" s="4" t="s">
        <v>62</v>
      </c>
      <c r="B807" t="s">
        <v>136</v>
      </c>
      <c r="C807" t="s">
        <v>161</v>
      </c>
      <c r="D807" s="5" t="s">
        <v>162</v>
      </c>
      <c r="E807" s="5">
        <v>0</v>
      </c>
      <c r="F807" s="5" t="s">
        <v>41</v>
      </c>
      <c r="G807" s="5" t="s">
        <v>42</v>
      </c>
      <c r="H807" s="5" t="e">
        <f t="shared" si="12"/>
        <v>#N/A</v>
      </c>
      <c r="I807" s="6">
        <v>1.58782486723908</v>
      </c>
    </row>
    <row r="808" spans="1:9">
      <c r="A808" s="4" t="s">
        <v>62</v>
      </c>
      <c r="B808" t="s">
        <v>136</v>
      </c>
      <c r="C808" t="s">
        <v>161</v>
      </c>
      <c r="D808" s="5" t="s">
        <v>162</v>
      </c>
      <c r="E808" s="5">
        <v>0</v>
      </c>
      <c r="F808" s="5" t="s">
        <v>43</v>
      </c>
      <c r="G808" s="5" t="s">
        <v>44</v>
      </c>
      <c r="H808" s="5" t="e">
        <f t="shared" si="12"/>
        <v>#N/A</v>
      </c>
      <c r="I808" s="6">
        <v>5329.0356134736803</v>
      </c>
    </row>
    <row r="809" spans="1:9">
      <c r="A809" s="4" t="s">
        <v>62</v>
      </c>
      <c r="B809" t="s">
        <v>136</v>
      </c>
      <c r="C809" t="s">
        <v>161</v>
      </c>
      <c r="D809" s="5" t="s">
        <v>162</v>
      </c>
      <c r="E809" s="5">
        <v>0</v>
      </c>
      <c r="F809" s="5" t="s">
        <v>45</v>
      </c>
      <c r="G809" s="5" t="s">
        <v>46</v>
      </c>
      <c r="H809" s="5" t="e">
        <f t="shared" si="12"/>
        <v>#N/A</v>
      </c>
      <c r="I809" s="6">
        <v>526.693823264</v>
      </c>
    </row>
    <row r="810" spans="1:9">
      <c r="A810" s="4" t="s">
        <v>62</v>
      </c>
      <c r="B810" t="s">
        <v>136</v>
      </c>
      <c r="C810" t="s">
        <v>161</v>
      </c>
      <c r="D810" s="5" t="s">
        <v>162</v>
      </c>
      <c r="E810" s="5">
        <v>0</v>
      </c>
      <c r="F810" s="5" t="s">
        <v>47</v>
      </c>
      <c r="G810" s="5" t="s">
        <v>48</v>
      </c>
      <c r="H810" s="5" t="e">
        <f t="shared" si="12"/>
        <v>#N/A</v>
      </c>
      <c r="I810" s="6">
        <v>14.365447237444601</v>
      </c>
    </row>
    <row r="811" spans="1:9">
      <c r="A811" s="4" t="s">
        <v>62</v>
      </c>
      <c r="B811" t="s">
        <v>136</v>
      </c>
      <c r="C811" t="s">
        <v>161</v>
      </c>
      <c r="D811" s="5" t="s">
        <v>162</v>
      </c>
      <c r="E811" s="5">
        <v>0</v>
      </c>
      <c r="F811" s="5" t="s">
        <v>49</v>
      </c>
      <c r="G811" s="5" t="s">
        <v>50</v>
      </c>
      <c r="H811" s="5" t="e">
        <f t="shared" si="12"/>
        <v>#N/A</v>
      </c>
      <c r="I811" s="6">
        <v>246.614574388449</v>
      </c>
    </row>
    <row r="812" spans="1:9">
      <c r="A812" s="4" t="s">
        <v>62</v>
      </c>
      <c r="B812" t="s">
        <v>136</v>
      </c>
      <c r="C812" t="s">
        <v>161</v>
      </c>
      <c r="D812" s="5" t="s">
        <v>162</v>
      </c>
      <c r="E812" s="5">
        <v>0</v>
      </c>
      <c r="F812" s="5" t="s">
        <v>51</v>
      </c>
      <c r="G812" s="5" t="s">
        <v>52</v>
      </c>
      <c r="H812" s="5" t="e">
        <f t="shared" si="12"/>
        <v>#N/A</v>
      </c>
      <c r="I812" s="6" t="s">
        <v>53</v>
      </c>
    </row>
    <row r="813" spans="1:9">
      <c r="A813" s="4" t="s">
        <v>62</v>
      </c>
      <c r="B813" t="s">
        <v>136</v>
      </c>
      <c r="C813" t="s">
        <v>161</v>
      </c>
      <c r="D813" s="5" t="s">
        <v>162</v>
      </c>
      <c r="E813" s="5">
        <v>0</v>
      </c>
      <c r="F813" s="5" t="s">
        <v>54</v>
      </c>
      <c r="G813" s="5" t="s">
        <v>55</v>
      </c>
      <c r="H813" s="5" t="e">
        <f t="shared" si="12"/>
        <v>#N/A</v>
      </c>
      <c r="I813" s="6" t="s">
        <v>53</v>
      </c>
    </row>
    <row r="814" spans="1:9">
      <c r="A814" s="4" t="s">
        <v>62</v>
      </c>
      <c r="B814" t="s">
        <v>136</v>
      </c>
      <c r="C814" t="s">
        <v>161</v>
      </c>
      <c r="D814" s="5" t="s">
        <v>162</v>
      </c>
      <c r="E814" s="5">
        <v>0</v>
      </c>
      <c r="F814" s="5" t="s">
        <v>56</v>
      </c>
      <c r="G814" s="5" t="s">
        <v>57</v>
      </c>
      <c r="H814" s="5" t="e">
        <f t="shared" si="12"/>
        <v>#N/A</v>
      </c>
      <c r="I814" s="6">
        <v>588.98638506479995</v>
      </c>
    </row>
    <row r="815" spans="1:9">
      <c r="A815" s="4" t="s">
        <v>62</v>
      </c>
      <c r="B815" t="s">
        <v>136</v>
      </c>
      <c r="C815" t="s">
        <v>161</v>
      </c>
      <c r="D815" s="5" t="s">
        <v>162</v>
      </c>
      <c r="E815" s="5">
        <v>0</v>
      </c>
      <c r="F815" s="5" t="s">
        <v>58</v>
      </c>
      <c r="G815" s="5" t="s">
        <v>59</v>
      </c>
      <c r="H815" s="5" t="e">
        <f t="shared" si="12"/>
        <v>#N/A</v>
      </c>
      <c r="I815" s="6">
        <v>238.66311534432401</v>
      </c>
    </row>
    <row r="816" spans="1:9">
      <c r="A816" s="4" t="s">
        <v>62</v>
      </c>
      <c r="B816" t="s">
        <v>136</v>
      </c>
      <c r="C816" t="s">
        <v>161</v>
      </c>
      <c r="D816" s="5" t="s">
        <v>162</v>
      </c>
      <c r="E816" s="5">
        <v>0</v>
      </c>
      <c r="F816" s="5" t="s">
        <v>60</v>
      </c>
      <c r="G816" s="5" t="s">
        <v>61</v>
      </c>
      <c r="H816" s="5" t="e">
        <f t="shared" si="12"/>
        <v>#N/A</v>
      </c>
      <c r="I816" s="6">
        <v>16.884468993934501</v>
      </c>
    </row>
    <row r="817" spans="1:9">
      <c r="A817" s="4" t="s">
        <v>62</v>
      </c>
      <c r="B817" t="s">
        <v>163</v>
      </c>
      <c r="C817" t="s">
        <v>164</v>
      </c>
      <c r="D817" s="5" t="s">
        <v>165</v>
      </c>
      <c r="E817" s="5">
        <v>0</v>
      </c>
      <c r="F817" s="5" t="s">
        <v>10</v>
      </c>
      <c r="G817" s="5" t="s">
        <v>11</v>
      </c>
      <c r="H817" s="5" t="str">
        <f t="shared" si="12"/>
        <v>Power</v>
      </c>
      <c r="I817" s="6">
        <v>39915.369650011802</v>
      </c>
    </row>
    <row r="818" spans="1:9">
      <c r="A818" s="4" t="s">
        <v>62</v>
      </c>
      <c r="B818" t="s">
        <v>163</v>
      </c>
      <c r="C818" t="s">
        <v>164</v>
      </c>
      <c r="D818" s="5" t="s">
        <v>165</v>
      </c>
      <c r="E818" s="5">
        <v>0</v>
      </c>
      <c r="F818" s="5" t="s">
        <v>12</v>
      </c>
      <c r="G818" s="5" t="s">
        <v>13</v>
      </c>
      <c r="H818" s="5" t="str">
        <f t="shared" si="12"/>
        <v>Industry (incl. Cement Process)</v>
      </c>
      <c r="I818" s="6">
        <v>12499.9329953173</v>
      </c>
    </row>
    <row r="819" spans="1:9">
      <c r="A819" s="4" t="s">
        <v>62</v>
      </c>
      <c r="B819" t="s">
        <v>163</v>
      </c>
      <c r="C819" t="s">
        <v>164</v>
      </c>
      <c r="D819" s="5" t="s">
        <v>165</v>
      </c>
      <c r="E819" s="5">
        <v>0</v>
      </c>
      <c r="F819" s="5" t="s">
        <v>14</v>
      </c>
      <c r="G819" s="5" t="s">
        <v>15</v>
      </c>
      <c r="H819" s="5" t="str">
        <f t="shared" si="12"/>
        <v>Industry (incl. Cement Process)</v>
      </c>
      <c r="I819" s="6">
        <v>12634.279709910999</v>
      </c>
    </row>
    <row r="820" spans="1:9">
      <c r="A820" s="4" t="s">
        <v>62</v>
      </c>
      <c r="B820" t="s">
        <v>163</v>
      </c>
      <c r="C820" t="s">
        <v>164</v>
      </c>
      <c r="D820" s="5" t="s">
        <v>165</v>
      </c>
      <c r="E820" s="5">
        <v>0</v>
      </c>
      <c r="F820" s="5" t="s">
        <v>16</v>
      </c>
      <c r="G820" s="5" t="s">
        <v>17</v>
      </c>
      <c r="H820" s="5" t="str">
        <f t="shared" si="12"/>
        <v>Domestic aviation</v>
      </c>
      <c r="I820" s="6">
        <v>304.48475517900602</v>
      </c>
    </row>
    <row r="821" spans="1:9">
      <c r="A821" s="4" t="s">
        <v>62</v>
      </c>
      <c r="B821" t="s">
        <v>163</v>
      </c>
      <c r="C821" t="s">
        <v>164</v>
      </c>
      <c r="D821" s="5" t="s">
        <v>165</v>
      </c>
      <c r="E821" s="5">
        <v>0</v>
      </c>
      <c r="F821" s="5" t="s">
        <v>18</v>
      </c>
      <c r="G821" s="5" t="s">
        <v>19</v>
      </c>
      <c r="H821" s="5" t="str">
        <f t="shared" si="12"/>
        <v>Ground Transport</v>
      </c>
      <c r="I821" s="6">
        <v>42594.491162842904</v>
      </c>
    </row>
    <row r="822" spans="1:9">
      <c r="A822" s="4" t="s">
        <v>62</v>
      </c>
      <c r="B822" t="s">
        <v>163</v>
      </c>
      <c r="C822" t="s">
        <v>164</v>
      </c>
      <c r="D822" s="5" t="s">
        <v>165</v>
      </c>
      <c r="E822" s="5">
        <v>0</v>
      </c>
      <c r="F822" s="5" t="s">
        <v>20</v>
      </c>
      <c r="G822" s="5" t="s">
        <v>21</v>
      </c>
      <c r="H822" s="5" t="str">
        <f t="shared" si="12"/>
        <v>Ground Transport</v>
      </c>
      <c r="I822" s="6">
        <v>255.88744453155999</v>
      </c>
    </row>
    <row r="823" spans="1:9">
      <c r="A823" s="4" t="s">
        <v>62</v>
      </c>
      <c r="B823" t="s">
        <v>163</v>
      </c>
      <c r="C823" t="s">
        <v>164</v>
      </c>
      <c r="D823" s="5" t="s">
        <v>165</v>
      </c>
      <c r="E823" s="5">
        <v>0</v>
      </c>
      <c r="F823" s="5" t="s">
        <v>22</v>
      </c>
      <c r="G823" s="5" t="s">
        <v>23</v>
      </c>
      <c r="H823" s="5" t="str">
        <f t="shared" si="12"/>
        <v>Ground Transport</v>
      </c>
      <c r="I823" s="6" t="s">
        <v>53</v>
      </c>
    </row>
    <row r="824" spans="1:9">
      <c r="A824" s="4" t="s">
        <v>62</v>
      </c>
      <c r="B824" t="s">
        <v>163</v>
      </c>
      <c r="C824" t="s">
        <v>164</v>
      </c>
      <c r="D824" s="5" t="s">
        <v>165</v>
      </c>
      <c r="E824" s="5">
        <v>0</v>
      </c>
      <c r="F824" s="5" t="s">
        <v>24</v>
      </c>
      <c r="G824" s="5" t="s">
        <v>25</v>
      </c>
      <c r="H824" s="5" t="str">
        <f t="shared" si="12"/>
        <v>Ground Transport</v>
      </c>
      <c r="I824" s="6">
        <v>1816.6376869506701</v>
      </c>
    </row>
    <row r="825" spans="1:9">
      <c r="A825" s="4" t="s">
        <v>62</v>
      </c>
      <c r="B825" t="s">
        <v>163</v>
      </c>
      <c r="C825" t="s">
        <v>164</v>
      </c>
      <c r="D825" s="5" t="s">
        <v>165</v>
      </c>
      <c r="E825" s="5">
        <v>0</v>
      </c>
      <c r="F825" s="5" t="s">
        <v>26</v>
      </c>
      <c r="G825" s="5" t="s">
        <v>27</v>
      </c>
      <c r="H825" s="5" t="str">
        <f t="shared" si="12"/>
        <v>Residential</v>
      </c>
      <c r="I825" s="6">
        <v>25628.109783244399</v>
      </c>
    </row>
    <row r="826" spans="1:9">
      <c r="A826" s="4" t="s">
        <v>62</v>
      </c>
      <c r="B826" t="s">
        <v>163</v>
      </c>
      <c r="C826" t="s">
        <v>164</v>
      </c>
      <c r="D826" s="5" t="s">
        <v>165</v>
      </c>
      <c r="E826" s="5">
        <v>0</v>
      </c>
      <c r="F826" s="5" t="s">
        <v>28</v>
      </c>
      <c r="G826" s="5" t="s">
        <v>29</v>
      </c>
      <c r="H826" s="5" t="e">
        <f t="shared" si="12"/>
        <v>#N/A</v>
      </c>
      <c r="I826" s="6">
        <v>40.297207141422703</v>
      </c>
    </row>
    <row r="827" spans="1:9">
      <c r="A827" s="4" t="s">
        <v>62</v>
      </c>
      <c r="B827" t="s">
        <v>163</v>
      </c>
      <c r="C827" t="s">
        <v>164</v>
      </c>
      <c r="D827" s="5" t="s">
        <v>165</v>
      </c>
      <c r="E827" s="5">
        <v>0</v>
      </c>
      <c r="F827" s="5" t="s">
        <v>30</v>
      </c>
      <c r="G827" s="5" t="s">
        <v>32</v>
      </c>
      <c r="H827" s="5" t="e">
        <f t="shared" si="12"/>
        <v>#N/A</v>
      </c>
      <c r="I827" s="6">
        <v>12487.0994373181</v>
      </c>
    </row>
    <row r="828" spans="1:9">
      <c r="A828" s="4" t="s">
        <v>62</v>
      </c>
      <c r="B828" t="s">
        <v>163</v>
      </c>
      <c r="C828" t="s">
        <v>164</v>
      </c>
      <c r="D828" s="5" t="s">
        <v>165</v>
      </c>
      <c r="E828" s="5">
        <v>0</v>
      </c>
      <c r="F828" s="5" t="s">
        <v>33</v>
      </c>
      <c r="G828" s="5" t="s">
        <v>34</v>
      </c>
      <c r="H828" s="5" t="str">
        <f t="shared" si="12"/>
        <v>Industry (incl. Cement Process)</v>
      </c>
      <c r="I828" s="6">
        <v>11372.2</v>
      </c>
    </row>
    <row r="829" spans="1:9">
      <c r="A829" s="4" t="s">
        <v>62</v>
      </c>
      <c r="B829" t="s">
        <v>163</v>
      </c>
      <c r="C829" t="s">
        <v>164</v>
      </c>
      <c r="D829" s="5" t="s">
        <v>165</v>
      </c>
      <c r="E829" s="5">
        <v>0</v>
      </c>
      <c r="F829" s="5" t="s">
        <v>35</v>
      </c>
      <c r="G829" s="5" t="s">
        <v>36</v>
      </c>
      <c r="H829" s="5" t="e">
        <f t="shared" si="12"/>
        <v>#N/A</v>
      </c>
      <c r="I829" s="6">
        <v>127.5</v>
      </c>
    </row>
    <row r="830" spans="1:9">
      <c r="A830" s="4" t="s">
        <v>62</v>
      </c>
      <c r="B830" t="s">
        <v>163</v>
      </c>
      <c r="C830" t="s">
        <v>164</v>
      </c>
      <c r="D830" s="5" t="s">
        <v>165</v>
      </c>
      <c r="E830" s="5">
        <v>0</v>
      </c>
      <c r="F830" s="5" t="s">
        <v>41</v>
      </c>
      <c r="G830" s="5" t="s">
        <v>42</v>
      </c>
      <c r="H830" s="5" t="e">
        <f t="shared" si="12"/>
        <v>#N/A</v>
      </c>
      <c r="I830" s="6">
        <v>2.0367621398803002</v>
      </c>
    </row>
    <row r="831" spans="1:9">
      <c r="A831" s="4" t="s">
        <v>62</v>
      </c>
      <c r="B831" t="s">
        <v>163</v>
      </c>
      <c r="C831" t="s">
        <v>164</v>
      </c>
      <c r="D831" s="5" t="s">
        <v>165</v>
      </c>
      <c r="E831" s="5">
        <v>0</v>
      </c>
      <c r="F831" s="5" t="s">
        <v>43</v>
      </c>
      <c r="G831" s="5" t="s">
        <v>44</v>
      </c>
      <c r="H831" s="5" t="e">
        <f t="shared" si="12"/>
        <v>#N/A</v>
      </c>
      <c r="I831" s="6">
        <v>5118.7491484580496</v>
      </c>
    </row>
    <row r="832" spans="1:9">
      <c r="A832" s="4" t="s">
        <v>62</v>
      </c>
      <c r="B832" t="s">
        <v>163</v>
      </c>
      <c r="C832" t="s">
        <v>164</v>
      </c>
      <c r="D832" s="5" t="s">
        <v>165</v>
      </c>
      <c r="E832" s="5">
        <v>0</v>
      </c>
      <c r="F832" s="5" t="s">
        <v>45</v>
      </c>
      <c r="G832" s="5" t="s">
        <v>46</v>
      </c>
      <c r="H832" s="5" t="e">
        <f t="shared" si="12"/>
        <v>#N/A</v>
      </c>
      <c r="I832" s="6">
        <v>94.175623318363606</v>
      </c>
    </row>
    <row r="833" spans="1:9">
      <c r="A833" s="4" t="s">
        <v>62</v>
      </c>
      <c r="B833" t="s">
        <v>163</v>
      </c>
      <c r="C833" t="s">
        <v>164</v>
      </c>
      <c r="D833" s="5" t="s">
        <v>165</v>
      </c>
      <c r="E833" s="5">
        <v>0</v>
      </c>
      <c r="F833" s="5" t="s">
        <v>47</v>
      </c>
      <c r="G833" s="5" t="s">
        <v>48</v>
      </c>
      <c r="H833" s="5" t="e">
        <f t="shared" si="12"/>
        <v>#N/A</v>
      </c>
      <c r="I833" s="6">
        <v>37.210163199999997</v>
      </c>
    </row>
    <row r="834" spans="1:9">
      <c r="A834" s="4" t="s">
        <v>62</v>
      </c>
      <c r="B834" t="s">
        <v>163</v>
      </c>
      <c r="C834" t="s">
        <v>164</v>
      </c>
      <c r="D834" s="5" t="s">
        <v>165</v>
      </c>
      <c r="E834" s="5">
        <v>0</v>
      </c>
      <c r="F834" s="5" t="s">
        <v>49</v>
      </c>
      <c r="G834" s="5" t="s">
        <v>50</v>
      </c>
      <c r="H834" s="5" t="e">
        <f t="shared" ref="H834:H897" si="13">VLOOKUP(G834,$M$2:$N$11,2,FALSE)</f>
        <v>#N/A</v>
      </c>
      <c r="I834" s="6">
        <v>77.495656423720305</v>
      </c>
    </row>
    <row r="835" spans="1:9">
      <c r="A835" s="4" t="s">
        <v>62</v>
      </c>
      <c r="B835" t="s">
        <v>163</v>
      </c>
      <c r="C835" t="s">
        <v>164</v>
      </c>
      <c r="D835" s="5" t="s">
        <v>165</v>
      </c>
      <c r="E835" s="5">
        <v>0</v>
      </c>
      <c r="F835" s="5" t="s">
        <v>51</v>
      </c>
      <c r="G835" s="5" t="s">
        <v>52</v>
      </c>
      <c r="H835" s="5" t="e">
        <f t="shared" si="13"/>
        <v>#N/A</v>
      </c>
      <c r="I835" s="6" t="s">
        <v>53</v>
      </c>
    </row>
    <row r="836" spans="1:9">
      <c r="A836" s="4" t="s">
        <v>62</v>
      </c>
      <c r="B836" t="s">
        <v>163</v>
      </c>
      <c r="C836" t="s">
        <v>164</v>
      </c>
      <c r="D836" s="5" t="s">
        <v>165</v>
      </c>
      <c r="E836" s="5">
        <v>0</v>
      </c>
      <c r="F836" s="5" t="s">
        <v>56</v>
      </c>
      <c r="G836" s="5" t="s">
        <v>57</v>
      </c>
      <c r="H836" s="5" t="e">
        <f t="shared" si="13"/>
        <v>#N/A</v>
      </c>
      <c r="I836" s="6">
        <v>266.82755865664302</v>
      </c>
    </row>
    <row r="837" spans="1:9">
      <c r="A837" s="4" t="s">
        <v>62</v>
      </c>
      <c r="B837" t="s">
        <v>163</v>
      </c>
      <c r="C837" t="s">
        <v>164</v>
      </c>
      <c r="D837" s="5" t="s">
        <v>165</v>
      </c>
      <c r="E837" s="5">
        <v>0</v>
      </c>
      <c r="F837" s="5" t="s">
        <v>58</v>
      </c>
      <c r="G837" s="5" t="s">
        <v>59</v>
      </c>
      <c r="H837" s="5" t="e">
        <f t="shared" si="13"/>
        <v>#N/A</v>
      </c>
      <c r="I837" s="6">
        <v>57.076039444682699</v>
      </c>
    </row>
    <row r="838" spans="1:9">
      <c r="A838" s="4" t="s">
        <v>62</v>
      </c>
      <c r="B838" t="s">
        <v>163</v>
      </c>
      <c r="C838" t="s">
        <v>164</v>
      </c>
      <c r="D838" s="5" t="s">
        <v>165</v>
      </c>
      <c r="E838" s="5">
        <v>0</v>
      </c>
      <c r="F838" s="5" t="s">
        <v>60</v>
      </c>
      <c r="G838" s="5" t="s">
        <v>61</v>
      </c>
      <c r="H838" s="5" t="e">
        <f t="shared" si="13"/>
        <v>#N/A</v>
      </c>
      <c r="I838" s="6">
        <v>2.1202816112719298</v>
      </c>
    </row>
    <row r="839" spans="1:9">
      <c r="A839" s="4" t="s">
        <v>62</v>
      </c>
      <c r="B839" t="s">
        <v>163</v>
      </c>
      <c r="C839" t="s">
        <v>166</v>
      </c>
      <c r="D839" s="5" t="s">
        <v>167</v>
      </c>
      <c r="E839" s="5">
        <v>0</v>
      </c>
      <c r="F839" s="5" t="s">
        <v>10</v>
      </c>
      <c r="G839" s="5" t="s">
        <v>11</v>
      </c>
      <c r="H839" s="5" t="str">
        <f t="shared" si="13"/>
        <v>Power</v>
      </c>
      <c r="I839" s="6">
        <v>96951.198640516202</v>
      </c>
    </row>
    <row r="840" spans="1:9">
      <c r="A840" s="4" t="s">
        <v>62</v>
      </c>
      <c r="B840" t="s">
        <v>163</v>
      </c>
      <c r="C840" t="s">
        <v>166</v>
      </c>
      <c r="D840" s="5" t="s">
        <v>167</v>
      </c>
      <c r="E840" s="5">
        <v>0</v>
      </c>
      <c r="F840" s="5" t="s">
        <v>12</v>
      </c>
      <c r="G840" s="5" t="s">
        <v>13</v>
      </c>
      <c r="H840" s="5" t="str">
        <f t="shared" si="13"/>
        <v>Industry (incl. Cement Process)</v>
      </c>
      <c r="I840" s="6">
        <v>12588.3195220571</v>
      </c>
    </row>
    <row r="841" spans="1:9">
      <c r="A841" s="4" t="s">
        <v>62</v>
      </c>
      <c r="B841" t="s">
        <v>163</v>
      </c>
      <c r="C841" t="s">
        <v>166</v>
      </c>
      <c r="D841" s="5" t="s">
        <v>167</v>
      </c>
      <c r="E841" s="5">
        <v>0</v>
      </c>
      <c r="F841" s="5" t="s">
        <v>14</v>
      </c>
      <c r="G841" s="5" t="s">
        <v>15</v>
      </c>
      <c r="H841" s="5" t="str">
        <f t="shared" si="13"/>
        <v>Industry (incl. Cement Process)</v>
      </c>
      <c r="I841" s="6">
        <v>28770.632284894298</v>
      </c>
    </row>
    <row r="842" spans="1:9">
      <c r="A842" s="4" t="s">
        <v>62</v>
      </c>
      <c r="B842" t="s">
        <v>163</v>
      </c>
      <c r="C842" t="s">
        <v>166</v>
      </c>
      <c r="D842" s="5" t="s">
        <v>167</v>
      </c>
      <c r="E842" s="5">
        <v>0</v>
      </c>
      <c r="F842" s="5" t="s">
        <v>16</v>
      </c>
      <c r="G842" s="5" t="s">
        <v>17</v>
      </c>
      <c r="H842" s="5" t="str">
        <f t="shared" si="13"/>
        <v>Domestic aviation</v>
      </c>
      <c r="I842" s="6">
        <v>1620.13775322935</v>
      </c>
    </row>
    <row r="843" spans="1:9">
      <c r="A843" s="4" t="s">
        <v>62</v>
      </c>
      <c r="B843" t="s">
        <v>163</v>
      </c>
      <c r="C843" t="s">
        <v>166</v>
      </c>
      <c r="D843" s="5" t="s">
        <v>167</v>
      </c>
      <c r="E843" s="5">
        <v>0</v>
      </c>
      <c r="F843" s="5" t="s">
        <v>18</v>
      </c>
      <c r="G843" s="5" t="s">
        <v>19</v>
      </c>
      <c r="H843" s="5" t="str">
        <f t="shared" si="13"/>
        <v>Ground Transport</v>
      </c>
      <c r="I843" s="6">
        <v>46802.863555880802</v>
      </c>
    </row>
    <row r="844" spans="1:9">
      <c r="A844" s="4" t="s">
        <v>62</v>
      </c>
      <c r="B844" t="s">
        <v>163</v>
      </c>
      <c r="C844" t="s">
        <v>166</v>
      </c>
      <c r="D844" s="5" t="s">
        <v>167</v>
      </c>
      <c r="E844" s="5">
        <v>0</v>
      </c>
      <c r="F844" s="5" t="s">
        <v>22</v>
      </c>
      <c r="G844" s="5" t="s">
        <v>23</v>
      </c>
      <c r="H844" s="5" t="str">
        <f t="shared" si="13"/>
        <v>Ground Transport</v>
      </c>
      <c r="I844" s="6">
        <v>718.84394662667</v>
      </c>
    </row>
    <row r="845" spans="1:9">
      <c r="A845" s="4" t="s">
        <v>62</v>
      </c>
      <c r="B845" t="s">
        <v>163</v>
      </c>
      <c r="C845" t="s">
        <v>166</v>
      </c>
      <c r="D845" s="5" t="s">
        <v>167</v>
      </c>
      <c r="E845" s="5">
        <v>0</v>
      </c>
      <c r="F845" s="5" t="s">
        <v>24</v>
      </c>
      <c r="G845" s="5" t="s">
        <v>25</v>
      </c>
      <c r="H845" s="5" t="str">
        <f t="shared" si="13"/>
        <v>Ground Transport</v>
      </c>
      <c r="I845" s="6" t="s">
        <v>53</v>
      </c>
    </row>
    <row r="846" spans="1:9">
      <c r="A846" s="4" t="s">
        <v>62</v>
      </c>
      <c r="B846" t="s">
        <v>163</v>
      </c>
      <c r="C846" t="s">
        <v>166</v>
      </c>
      <c r="D846" s="5" t="s">
        <v>167</v>
      </c>
      <c r="E846" s="5">
        <v>0</v>
      </c>
      <c r="F846" s="5" t="s">
        <v>26</v>
      </c>
      <c r="G846" s="5" t="s">
        <v>27</v>
      </c>
      <c r="H846" s="5" t="str">
        <f t="shared" si="13"/>
        <v>Residential</v>
      </c>
      <c r="I846" s="6">
        <v>18468.281796335701</v>
      </c>
    </row>
    <row r="847" spans="1:9">
      <c r="A847" s="4" t="s">
        <v>62</v>
      </c>
      <c r="B847" t="s">
        <v>163</v>
      </c>
      <c r="C847" t="s">
        <v>166</v>
      </c>
      <c r="D847" s="5" t="s">
        <v>167</v>
      </c>
      <c r="E847" s="5">
        <v>0</v>
      </c>
      <c r="F847" s="5" t="s">
        <v>28</v>
      </c>
      <c r="G847" s="5" t="s">
        <v>29</v>
      </c>
      <c r="H847" s="5" t="e">
        <f t="shared" si="13"/>
        <v>#N/A</v>
      </c>
      <c r="I847" s="6">
        <v>5.1254601795871197</v>
      </c>
    </row>
    <row r="848" spans="1:9">
      <c r="A848" s="4" t="s">
        <v>62</v>
      </c>
      <c r="B848" t="s">
        <v>163</v>
      </c>
      <c r="C848" t="s">
        <v>166</v>
      </c>
      <c r="D848" s="5" t="s">
        <v>167</v>
      </c>
      <c r="E848" s="5">
        <v>0</v>
      </c>
      <c r="F848" s="5" t="s">
        <v>30</v>
      </c>
      <c r="G848" s="5" t="s">
        <v>32</v>
      </c>
      <c r="H848" s="5" t="e">
        <f t="shared" si="13"/>
        <v>#N/A</v>
      </c>
      <c r="I848" s="6">
        <v>2950.0123228857401</v>
      </c>
    </row>
    <row r="849" spans="1:9">
      <c r="A849" s="4" t="s">
        <v>62</v>
      </c>
      <c r="B849" t="s">
        <v>163</v>
      </c>
      <c r="C849" t="s">
        <v>166</v>
      </c>
      <c r="D849" s="5" t="s">
        <v>167</v>
      </c>
      <c r="E849" s="5">
        <v>0</v>
      </c>
      <c r="F849" s="5" t="s">
        <v>33</v>
      </c>
      <c r="G849" s="5" t="s">
        <v>34</v>
      </c>
      <c r="H849" s="5" t="str">
        <f t="shared" si="13"/>
        <v>Industry (incl. Cement Process)</v>
      </c>
      <c r="I849" s="6">
        <v>27314.9</v>
      </c>
    </row>
    <row r="850" spans="1:9">
      <c r="A850" s="4" t="s">
        <v>62</v>
      </c>
      <c r="B850" t="s">
        <v>163</v>
      </c>
      <c r="C850" t="s">
        <v>166</v>
      </c>
      <c r="D850" s="5" t="s">
        <v>167</v>
      </c>
      <c r="E850" s="5">
        <v>0</v>
      </c>
      <c r="F850" s="5" t="s">
        <v>35</v>
      </c>
      <c r="G850" s="5" t="s">
        <v>36</v>
      </c>
      <c r="H850" s="5" t="e">
        <f t="shared" si="13"/>
        <v>#N/A</v>
      </c>
      <c r="I850" s="6">
        <v>592.5</v>
      </c>
    </row>
    <row r="851" spans="1:9">
      <c r="A851" s="4" t="s">
        <v>62</v>
      </c>
      <c r="B851" t="s">
        <v>163</v>
      </c>
      <c r="C851" t="s">
        <v>166</v>
      </c>
      <c r="D851" s="5" t="s">
        <v>167</v>
      </c>
      <c r="E851" s="5">
        <v>0</v>
      </c>
      <c r="F851" s="5" t="s">
        <v>39</v>
      </c>
      <c r="G851" s="5" t="s">
        <v>40</v>
      </c>
      <c r="H851" s="5" t="e">
        <f t="shared" si="13"/>
        <v>#N/A</v>
      </c>
      <c r="I851" s="6">
        <v>72.873603270690495</v>
      </c>
    </row>
    <row r="852" spans="1:9">
      <c r="A852" s="4" t="s">
        <v>62</v>
      </c>
      <c r="B852" t="s">
        <v>163</v>
      </c>
      <c r="C852" t="s">
        <v>166</v>
      </c>
      <c r="D852" s="5" t="s">
        <v>167</v>
      </c>
      <c r="E852" s="5">
        <v>0</v>
      </c>
      <c r="F852" s="5" t="s">
        <v>41</v>
      </c>
      <c r="G852" s="5" t="s">
        <v>42</v>
      </c>
      <c r="H852" s="5" t="e">
        <f t="shared" si="13"/>
        <v>#N/A</v>
      </c>
      <c r="I852" s="6">
        <v>4.7128689821106997</v>
      </c>
    </row>
    <row r="853" spans="1:9">
      <c r="A853" s="4" t="s">
        <v>62</v>
      </c>
      <c r="B853" t="s">
        <v>163</v>
      </c>
      <c r="C853" t="s">
        <v>166</v>
      </c>
      <c r="D853" s="5" t="s">
        <v>167</v>
      </c>
      <c r="E853" s="5">
        <v>0</v>
      </c>
      <c r="F853" s="5" t="s">
        <v>43</v>
      </c>
      <c r="G853" s="5" t="s">
        <v>44</v>
      </c>
      <c r="H853" s="5" t="e">
        <f t="shared" si="13"/>
        <v>#N/A</v>
      </c>
      <c r="I853" s="6">
        <v>6212.0782761785104</v>
      </c>
    </row>
    <row r="854" spans="1:9">
      <c r="A854" s="4" t="s">
        <v>62</v>
      </c>
      <c r="B854" t="s">
        <v>163</v>
      </c>
      <c r="C854" t="s">
        <v>166</v>
      </c>
      <c r="D854" s="5" t="s">
        <v>167</v>
      </c>
      <c r="E854" s="5">
        <v>0</v>
      </c>
      <c r="F854" s="5" t="s">
        <v>45</v>
      </c>
      <c r="G854" s="5" t="s">
        <v>46</v>
      </c>
      <c r="H854" s="5" t="e">
        <f t="shared" si="13"/>
        <v>#N/A</v>
      </c>
      <c r="I854" s="6">
        <v>3267.1879788168899</v>
      </c>
    </row>
    <row r="855" spans="1:9">
      <c r="A855" s="4" t="s">
        <v>62</v>
      </c>
      <c r="B855" t="s">
        <v>163</v>
      </c>
      <c r="C855" t="s">
        <v>166</v>
      </c>
      <c r="D855" s="5" t="s">
        <v>167</v>
      </c>
      <c r="E855" s="5">
        <v>0</v>
      </c>
      <c r="F855" s="5" t="s">
        <v>47</v>
      </c>
      <c r="G855" s="5" t="s">
        <v>48</v>
      </c>
      <c r="H855" s="5" t="e">
        <f t="shared" si="13"/>
        <v>#N/A</v>
      </c>
      <c r="I855" s="6">
        <v>160.50602028418501</v>
      </c>
    </row>
    <row r="856" spans="1:9">
      <c r="A856" s="4" t="s">
        <v>62</v>
      </c>
      <c r="B856" t="s">
        <v>163</v>
      </c>
      <c r="C856" t="s">
        <v>166</v>
      </c>
      <c r="D856" s="5" t="s">
        <v>167</v>
      </c>
      <c r="E856" s="5">
        <v>0</v>
      </c>
      <c r="F856" s="5" t="s">
        <v>49</v>
      </c>
      <c r="G856" s="5" t="s">
        <v>50</v>
      </c>
      <c r="H856" s="5" t="e">
        <f t="shared" si="13"/>
        <v>#N/A</v>
      </c>
      <c r="I856" s="6">
        <v>48.9925299515196</v>
      </c>
    </row>
    <row r="857" spans="1:9">
      <c r="A857" s="4" t="s">
        <v>62</v>
      </c>
      <c r="B857" t="s">
        <v>163</v>
      </c>
      <c r="C857" t="s">
        <v>166</v>
      </c>
      <c r="D857" s="5" t="s">
        <v>167</v>
      </c>
      <c r="E857" s="5">
        <v>0</v>
      </c>
      <c r="F857" s="5" t="s">
        <v>51</v>
      </c>
      <c r="G857" s="5" t="s">
        <v>52</v>
      </c>
      <c r="H857" s="5" t="e">
        <f t="shared" si="13"/>
        <v>#N/A</v>
      </c>
      <c r="I857" s="6">
        <v>1.1593880928082101</v>
      </c>
    </row>
    <row r="858" spans="1:9">
      <c r="A858" s="4" t="s">
        <v>62</v>
      </c>
      <c r="B858" t="s">
        <v>163</v>
      </c>
      <c r="C858" t="s">
        <v>166</v>
      </c>
      <c r="D858" s="5" t="s">
        <v>167</v>
      </c>
      <c r="E858" s="5">
        <v>0</v>
      </c>
      <c r="F858" s="5" t="s">
        <v>54</v>
      </c>
      <c r="G858" s="5" t="s">
        <v>55</v>
      </c>
      <c r="H858" s="5" t="e">
        <f t="shared" si="13"/>
        <v>#N/A</v>
      </c>
      <c r="I858" s="6">
        <v>1.0682364776451601</v>
      </c>
    </row>
    <row r="859" spans="1:9">
      <c r="A859" s="4" t="s">
        <v>62</v>
      </c>
      <c r="B859" t="s">
        <v>163</v>
      </c>
      <c r="C859" t="s">
        <v>166</v>
      </c>
      <c r="D859" s="5" t="s">
        <v>167</v>
      </c>
      <c r="E859" s="5">
        <v>0</v>
      </c>
      <c r="F859" s="5" t="s">
        <v>56</v>
      </c>
      <c r="G859" s="5" t="s">
        <v>57</v>
      </c>
      <c r="H859" s="5" t="e">
        <f t="shared" si="13"/>
        <v>#N/A</v>
      </c>
      <c r="I859" s="6">
        <v>193.92230744109699</v>
      </c>
    </row>
    <row r="860" spans="1:9">
      <c r="A860" s="4" t="s">
        <v>62</v>
      </c>
      <c r="B860" t="s">
        <v>163</v>
      </c>
      <c r="C860" t="s">
        <v>166</v>
      </c>
      <c r="D860" s="5" t="s">
        <v>167</v>
      </c>
      <c r="E860" s="5">
        <v>0</v>
      </c>
      <c r="F860" s="5" t="s">
        <v>58</v>
      </c>
      <c r="G860" s="5" t="s">
        <v>59</v>
      </c>
      <c r="H860" s="5" t="e">
        <f t="shared" si="13"/>
        <v>#N/A</v>
      </c>
      <c r="I860" s="6">
        <v>3912.5248153592902</v>
      </c>
    </row>
    <row r="861" spans="1:9">
      <c r="A861" s="4" t="s">
        <v>62</v>
      </c>
      <c r="B861" t="s">
        <v>163</v>
      </c>
      <c r="C861" t="s">
        <v>166</v>
      </c>
      <c r="D861" s="5" t="s">
        <v>167</v>
      </c>
      <c r="E861" s="5">
        <v>0</v>
      </c>
      <c r="F861" s="5" t="s">
        <v>60</v>
      </c>
      <c r="G861" s="5" t="s">
        <v>61</v>
      </c>
      <c r="H861" s="5" t="e">
        <f t="shared" si="13"/>
        <v>#N/A</v>
      </c>
      <c r="I861" s="6">
        <v>0.41387027346409</v>
      </c>
    </row>
    <row r="862" spans="1:9">
      <c r="A862" s="4" t="s">
        <v>62</v>
      </c>
      <c r="B862" t="s">
        <v>163</v>
      </c>
      <c r="C862" t="s">
        <v>168</v>
      </c>
      <c r="D862" s="5" t="s">
        <v>169</v>
      </c>
      <c r="E862" s="5">
        <v>0</v>
      </c>
      <c r="F862" s="5" t="s">
        <v>10</v>
      </c>
      <c r="G862" s="5" t="s">
        <v>11</v>
      </c>
      <c r="H862" s="5" t="str">
        <f t="shared" si="13"/>
        <v>Power</v>
      </c>
      <c r="I862" s="6">
        <v>66.148584770691002</v>
      </c>
    </row>
    <row r="863" spans="1:9">
      <c r="A863" s="4" t="s">
        <v>62</v>
      </c>
      <c r="B863" t="s">
        <v>163</v>
      </c>
      <c r="C863" t="s">
        <v>168</v>
      </c>
      <c r="D863" s="5" t="s">
        <v>169</v>
      </c>
      <c r="E863" s="5">
        <v>0</v>
      </c>
      <c r="F863" s="5" t="s">
        <v>12</v>
      </c>
      <c r="G863" s="5" t="s">
        <v>13</v>
      </c>
      <c r="H863" s="5" t="str">
        <f t="shared" si="13"/>
        <v>Industry (incl. Cement Process)</v>
      </c>
      <c r="I863" s="6" t="s">
        <v>53</v>
      </c>
    </row>
    <row r="864" spans="1:9">
      <c r="A864" s="4" t="s">
        <v>62</v>
      </c>
      <c r="B864" t="s">
        <v>163</v>
      </c>
      <c r="C864" t="s">
        <v>168</v>
      </c>
      <c r="D864" s="5" t="s">
        <v>169</v>
      </c>
      <c r="E864" s="5">
        <v>0</v>
      </c>
      <c r="F864" s="5" t="s">
        <v>14</v>
      </c>
      <c r="G864" s="5" t="s">
        <v>15</v>
      </c>
      <c r="H864" s="5" t="str">
        <f t="shared" si="13"/>
        <v>Industry (incl. Cement Process)</v>
      </c>
      <c r="I864" s="6">
        <v>39.573959428170099</v>
      </c>
    </row>
    <row r="865" spans="1:9">
      <c r="A865" s="4" t="s">
        <v>62</v>
      </c>
      <c r="B865" t="s">
        <v>163</v>
      </c>
      <c r="C865" t="s">
        <v>168</v>
      </c>
      <c r="D865" s="5" t="s">
        <v>169</v>
      </c>
      <c r="E865" s="5">
        <v>0</v>
      </c>
      <c r="F865" s="5" t="s">
        <v>16</v>
      </c>
      <c r="G865" s="5" t="s">
        <v>17</v>
      </c>
      <c r="H865" s="5" t="str">
        <f t="shared" si="13"/>
        <v>Domestic aviation</v>
      </c>
      <c r="I865" s="6">
        <v>5.1798035418050601</v>
      </c>
    </row>
    <row r="866" spans="1:9">
      <c r="A866" s="4" t="s">
        <v>62</v>
      </c>
      <c r="B866" t="s">
        <v>163</v>
      </c>
      <c r="C866" t="s">
        <v>168</v>
      </c>
      <c r="D866" s="5" t="s">
        <v>169</v>
      </c>
      <c r="E866" s="5">
        <v>0</v>
      </c>
      <c r="F866" s="5" t="s">
        <v>18</v>
      </c>
      <c r="G866" s="5" t="s">
        <v>19</v>
      </c>
      <c r="H866" s="5" t="str">
        <f t="shared" si="13"/>
        <v>Ground Transport</v>
      </c>
      <c r="I866" s="6">
        <v>135.50527847518001</v>
      </c>
    </row>
    <row r="867" spans="1:9">
      <c r="A867" s="4" t="s">
        <v>62</v>
      </c>
      <c r="B867" t="s">
        <v>163</v>
      </c>
      <c r="C867" t="s">
        <v>168</v>
      </c>
      <c r="D867" s="5" t="s">
        <v>169</v>
      </c>
      <c r="E867" s="5">
        <v>0</v>
      </c>
      <c r="F867" s="5" t="s">
        <v>20</v>
      </c>
      <c r="G867" s="5" t="s">
        <v>21</v>
      </c>
      <c r="H867" s="5" t="str">
        <f t="shared" si="13"/>
        <v>Ground Transport</v>
      </c>
      <c r="I867" s="6">
        <v>0.64018210604565096</v>
      </c>
    </row>
    <row r="868" spans="1:9">
      <c r="A868" s="4" t="s">
        <v>62</v>
      </c>
      <c r="B868" t="s">
        <v>163</v>
      </c>
      <c r="C868" t="s">
        <v>168</v>
      </c>
      <c r="D868" s="5" t="s">
        <v>169</v>
      </c>
      <c r="E868" s="5">
        <v>0</v>
      </c>
      <c r="F868" s="5" t="s">
        <v>22</v>
      </c>
      <c r="G868" s="5" t="s">
        <v>23</v>
      </c>
      <c r="H868" s="5" t="str">
        <f t="shared" si="13"/>
        <v>Ground Transport</v>
      </c>
      <c r="I868" s="6">
        <v>0.12788866074487801</v>
      </c>
    </row>
    <row r="869" spans="1:9">
      <c r="A869" s="4" t="s">
        <v>62</v>
      </c>
      <c r="B869" t="s">
        <v>163</v>
      </c>
      <c r="C869" t="s">
        <v>168</v>
      </c>
      <c r="D869" s="5" t="s">
        <v>169</v>
      </c>
      <c r="E869" s="5">
        <v>0</v>
      </c>
      <c r="F869" s="5" t="s">
        <v>26</v>
      </c>
      <c r="G869" s="5" t="s">
        <v>27</v>
      </c>
      <c r="H869" s="5" t="str">
        <f t="shared" si="13"/>
        <v>Residential</v>
      </c>
      <c r="I869" s="6">
        <v>35.507676214327297</v>
      </c>
    </row>
    <row r="870" spans="1:9">
      <c r="A870" s="4" t="s">
        <v>62</v>
      </c>
      <c r="B870" t="s">
        <v>163</v>
      </c>
      <c r="C870" t="s">
        <v>168</v>
      </c>
      <c r="D870" s="5" t="s">
        <v>169</v>
      </c>
      <c r="E870" s="5">
        <v>0</v>
      </c>
      <c r="F870" s="5" t="s">
        <v>67</v>
      </c>
      <c r="G870" s="5" t="s">
        <v>13</v>
      </c>
      <c r="H870" s="5" t="str">
        <f t="shared" si="13"/>
        <v>Industry (incl. Cement Process)</v>
      </c>
      <c r="I870" s="6" t="s">
        <v>53</v>
      </c>
    </row>
    <row r="871" spans="1:9">
      <c r="A871" s="4" t="s">
        <v>62</v>
      </c>
      <c r="B871" t="s">
        <v>163</v>
      </c>
      <c r="C871" t="s">
        <v>168</v>
      </c>
      <c r="D871" s="5" t="s">
        <v>169</v>
      </c>
      <c r="E871" s="5">
        <v>0</v>
      </c>
      <c r="F871" s="5" t="s">
        <v>30</v>
      </c>
      <c r="G871" s="5" t="s">
        <v>32</v>
      </c>
      <c r="H871" s="5" t="e">
        <f t="shared" si="13"/>
        <v>#N/A</v>
      </c>
      <c r="I871" s="6" t="s">
        <v>53</v>
      </c>
    </row>
    <row r="872" spans="1:9">
      <c r="A872" s="4" t="s">
        <v>62</v>
      </c>
      <c r="B872" t="s">
        <v>163</v>
      </c>
      <c r="C872" t="s">
        <v>168</v>
      </c>
      <c r="D872" s="5" t="s">
        <v>169</v>
      </c>
      <c r="E872" s="5">
        <v>0</v>
      </c>
      <c r="F872" s="5" t="s">
        <v>41</v>
      </c>
      <c r="G872" s="5" t="s">
        <v>42</v>
      </c>
      <c r="H872" s="5" t="e">
        <f t="shared" si="13"/>
        <v>#N/A</v>
      </c>
      <c r="I872" s="6">
        <v>2.96335487576877E-2</v>
      </c>
    </row>
    <row r="873" spans="1:9">
      <c r="A873" s="4" t="s">
        <v>62</v>
      </c>
      <c r="B873" t="s">
        <v>163</v>
      </c>
      <c r="C873" t="s">
        <v>168</v>
      </c>
      <c r="D873" s="5" t="s">
        <v>169</v>
      </c>
      <c r="E873" s="5">
        <v>0</v>
      </c>
      <c r="F873" s="5" t="s">
        <v>47</v>
      </c>
      <c r="G873" s="5" t="s">
        <v>48</v>
      </c>
      <c r="H873" s="5" t="e">
        <f t="shared" si="13"/>
        <v>#N/A</v>
      </c>
      <c r="I873" s="6">
        <v>0.238268741022858</v>
      </c>
    </row>
    <row r="874" spans="1:9">
      <c r="A874" s="4" t="s">
        <v>62</v>
      </c>
      <c r="B874" t="s">
        <v>163</v>
      </c>
      <c r="C874" t="s">
        <v>168</v>
      </c>
      <c r="D874" s="5" t="s">
        <v>169</v>
      </c>
      <c r="E874" s="5">
        <v>0</v>
      </c>
      <c r="F874" s="5" t="s">
        <v>49</v>
      </c>
      <c r="G874" s="5" t="s">
        <v>50</v>
      </c>
      <c r="H874" s="5" t="e">
        <f t="shared" si="13"/>
        <v>#N/A</v>
      </c>
      <c r="I874" s="6">
        <v>0.23238170803474201</v>
      </c>
    </row>
    <row r="875" spans="1:9">
      <c r="A875" s="4" t="s">
        <v>62</v>
      </c>
      <c r="B875" t="s">
        <v>163</v>
      </c>
      <c r="C875" t="s">
        <v>168</v>
      </c>
      <c r="D875" s="5" t="s">
        <v>169</v>
      </c>
      <c r="E875" s="5">
        <v>0</v>
      </c>
      <c r="F875" s="5" t="s">
        <v>56</v>
      </c>
      <c r="G875" s="5" t="s">
        <v>57</v>
      </c>
      <c r="H875" s="5" t="e">
        <f t="shared" si="13"/>
        <v>#N/A</v>
      </c>
      <c r="I875" s="6">
        <v>0.68046154005650605</v>
      </c>
    </row>
    <row r="876" spans="1:9">
      <c r="A876" s="4" t="s">
        <v>62</v>
      </c>
      <c r="B876" t="s">
        <v>163</v>
      </c>
      <c r="C876" t="s">
        <v>170</v>
      </c>
      <c r="D876" s="5" t="s">
        <v>171</v>
      </c>
      <c r="E876" s="5">
        <v>0</v>
      </c>
      <c r="F876" s="5" t="s">
        <v>10</v>
      </c>
      <c r="G876" s="5" t="s">
        <v>11</v>
      </c>
      <c r="H876" s="5" t="str">
        <f t="shared" si="13"/>
        <v>Power</v>
      </c>
      <c r="I876" s="6">
        <v>21413.878979024801</v>
      </c>
    </row>
    <row r="877" spans="1:9">
      <c r="A877" s="4" t="s">
        <v>62</v>
      </c>
      <c r="B877" t="s">
        <v>163</v>
      </c>
      <c r="C877" t="s">
        <v>170</v>
      </c>
      <c r="D877" s="5" t="s">
        <v>171</v>
      </c>
      <c r="E877" s="5">
        <v>0</v>
      </c>
      <c r="F877" s="5" t="s">
        <v>12</v>
      </c>
      <c r="G877" s="5" t="s">
        <v>13</v>
      </c>
      <c r="H877" s="5" t="str">
        <f t="shared" si="13"/>
        <v>Industry (incl. Cement Process)</v>
      </c>
      <c r="I877" s="6">
        <v>589.51555960657095</v>
      </c>
    </row>
    <row r="878" spans="1:9">
      <c r="A878" s="4" t="s">
        <v>62</v>
      </c>
      <c r="B878" t="s">
        <v>163</v>
      </c>
      <c r="C878" t="s">
        <v>170</v>
      </c>
      <c r="D878" s="5" t="s">
        <v>171</v>
      </c>
      <c r="E878" s="5">
        <v>0</v>
      </c>
      <c r="F878" s="5" t="s">
        <v>14</v>
      </c>
      <c r="G878" s="5" t="s">
        <v>15</v>
      </c>
      <c r="H878" s="5" t="str">
        <f t="shared" si="13"/>
        <v>Industry (incl. Cement Process)</v>
      </c>
      <c r="I878" s="6">
        <v>1184.0399458660399</v>
      </c>
    </row>
    <row r="879" spans="1:9">
      <c r="A879" s="4" t="s">
        <v>62</v>
      </c>
      <c r="B879" t="s">
        <v>163</v>
      </c>
      <c r="C879" t="s">
        <v>170</v>
      </c>
      <c r="D879" s="5" t="s">
        <v>171</v>
      </c>
      <c r="E879" s="5">
        <v>0</v>
      </c>
      <c r="F879" s="5" t="s">
        <v>16</v>
      </c>
      <c r="G879" s="5" t="s">
        <v>17</v>
      </c>
      <c r="H879" s="5" t="str">
        <f t="shared" si="13"/>
        <v>Domestic aviation</v>
      </c>
      <c r="I879" s="6">
        <v>6.9262706624033603</v>
      </c>
    </row>
    <row r="880" spans="1:9">
      <c r="A880" s="4" t="s">
        <v>62</v>
      </c>
      <c r="B880" t="s">
        <v>163</v>
      </c>
      <c r="C880" t="s">
        <v>170</v>
      </c>
      <c r="D880" s="5" t="s">
        <v>171</v>
      </c>
      <c r="E880" s="5">
        <v>0</v>
      </c>
      <c r="F880" s="5" t="s">
        <v>18</v>
      </c>
      <c r="G880" s="5" t="s">
        <v>19</v>
      </c>
      <c r="H880" s="5" t="str">
        <f t="shared" si="13"/>
        <v>Ground Transport</v>
      </c>
      <c r="I880" s="6">
        <v>27526.827311219498</v>
      </c>
    </row>
    <row r="881" spans="1:9">
      <c r="A881" s="4" t="s">
        <v>62</v>
      </c>
      <c r="B881" t="s">
        <v>163</v>
      </c>
      <c r="C881" t="s">
        <v>170</v>
      </c>
      <c r="D881" s="5" t="s">
        <v>171</v>
      </c>
      <c r="E881" s="5">
        <v>0</v>
      </c>
      <c r="F881" s="5" t="s">
        <v>26</v>
      </c>
      <c r="G881" s="5" t="s">
        <v>27</v>
      </c>
      <c r="H881" s="5" t="str">
        <f t="shared" si="13"/>
        <v>Residential</v>
      </c>
      <c r="I881" s="6">
        <v>1278.25224890806</v>
      </c>
    </row>
    <row r="882" spans="1:9">
      <c r="A882" s="4" t="s">
        <v>62</v>
      </c>
      <c r="B882" t="s">
        <v>163</v>
      </c>
      <c r="C882" t="s">
        <v>170</v>
      </c>
      <c r="D882" s="5" t="s">
        <v>171</v>
      </c>
      <c r="E882" s="5">
        <v>0</v>
      </c>
      <c r="F882" s="5" t="s">
        <v>30</v>
      </c>
      <c r="G882" s="5" t="s">
        <v>32</v>
      </c>
      <c r="H882" s="5" t="e">
        <f t="shared" si="13"/>
        <v>#N/A</v>
      </c>
      <c r="I882" s="6">
        <v>1029.1924422392401</v>
      </c>
    </row>
    <row r="883" spans="1:9">
      <c r="A883" s="4" t="s">
        <v>62</v>
      </c>
      <c r="B883" t="s">
        <v>163</v>
      </c>
      <c r="C883" t="s">
        <v>170</v>
      </c>
      <c r="D883" s="5" t="s">
        <v>171</v>
      </c>
      <c r="E883" s="5">
        <v>0</v>
      </c>
      <c r="F883" s="5" t="s">
        <v>33</v>
      </c>
      <c r="G883" s="5" t="s">
        <v>34</v>
      </c>
      <c r="H883" s="5" t="str">
        <f t="shared" si="13"/>
        <v>Industry (incl. Cement Process)</v>
      </c>
      <c r="I883" s="6">
        <v>2126</v>
      </c>
    </row>
    <row r="884" spans="1:9">
      <c r="A884" s="4" t="s">
        <v>62</v>
      </c>
      <c r="B884" t="s">
        <v>163</v>
      </c>
      <c r="C884" t="s">
        <v>170</v>
      </c>
      <c r="D884" s="5" t="s">
        <v>171</v>
      </c>
      <c r="E884" s="5">
        <v>0</v>
      </c>
      <c r="F884" s="5" t="s">
        <v>35</v>
      </c>
      <c r="G884" s="5" t="s">
        <v>36</v>
      </c>
      <c r="H884" s="5" t="e">
        <f t="shared" si="13"/>
        <v>#N/A</v>
      </c>
      <c r="I884" s="6">
        <v>307.5</v>
      </c>
    </row>
    <row r="885" spans="1:9">
      <c r="A885" s="4" t="s">
        <v>62</v>
      </c>
      <c r="B885" t="s">
        <v>163</v>
      </c>
      <c r="C885" t="s">
        <v>170</v>
      </c>
      <c r="D885" s="5" t="s">
        <v>171</v>
      </c>
      <c r="E885" s="5">
        <v>0</v>
      </c>
      <c r="F885" s="5" t="s">
        <v>41</v>
      </c>
      <c r="G885" s="5" t="s">
        <v>42</v>
      </c>
      <c r="H885" s="5" t="e">
        <f t="shared" si="13"/>
        <v>#N/A</v>
      </c>
      <c r="I885" s="6">
        <v>0.31161341959313898</v>
      </c>
    </row>
    <row r="886" spans="1:9">
      <c r="A886" s="4" t="s">
        <v>62</v>
      </c>
      <c r="B886" t="s">
        <v>163</v>
      </c>
      <c r="C886" t="s">
        <v>170</v>
      </c>
      <c r="D886" s="5" t="s">
        <v>171</v>
      </c>
      <c r="E886" s="5">
        <v>0</v>
      </c>
      <c r="F886" s="5" t="s">
        <v>43</v>
      </c>
      <c r="G886" s="5" t="s">
        <v>44</v>
      </c>
      <c r="H886" s="5" t="e">
        <f t="shared" si="13"/>
        <v>#N/A</v>
      </c>
      <c r="I886" s="6">
        <v>812.05079980408095</v>
      </c>
    </row>
    <row r="887" spans="1:9">
      <c r="A887" s="4" t="s">
        <v>62</v>
      </c>
      <c r="B887" t="s">
        <v>163</v>
      </c>
      <c r="C887" t="s">
        <v>170</v>
      </c>
      <c r="D887" s="5" t="s">
        <v>171</v>
      </c>
      <c r="E887" s="5">
        <v>0</v>
      </c>
      <c r="F887" s="5" t="s">
        <v>45</v>
      </c>
      <c r="G887" s="5" t="s">
        <v>46</v>
      </c>
      <c r="H887" s="5" t="e">
        <f t="shared" si="13"/>
        <v>#N/A</v>
      </c>
      <c r="I887" s="6">
        <v>15.8536</v>
      </c>
    </row>
    <row r="888" spans="1:9">
      <c r="A888" s="4" t="s">
        <v>62</v>
      </c>
      <c r="B888" t="s">
        <v>163</v>
      </c>
      <c r="C888" t="s">
        <v>170</v>
      </c>
      <c r="D888" s="5" t="s">
        <v>171</v>
      </c>
      <c r="E888" s="5">
        <v>0</v>
      </c>
      <c r="F888" s="5" t="s">
        <v>47</v>
      </c>
      <c r="G888" s="5" t="s">
        <v>48</v>
      </c>
      <c r="H888" s="5" t="e">
        <f t="shared" si="13"/>
        <v>#N/A</v>
      </c>
      <c r="I888" s="6">
        <v>10.330425193279799</v>
      </c>
    </row>
    <row r="889" spans="1:9">
      <c r="A889" s="4" t="s">
        <v>62</v>
      </c>
      <c r="B889" t="s">
        <v>163</v>
      </c>
      <c r="C889" t="s">
        <v>170</v>
      </c>
      <c r="D889" s="5" t="s">
        <v>171</v>
      </c>
      <c r="E889" s="5">
        <v>0</v>
      </c>
      <c r="F889" s="5" t="s">
        <v>49</v>
      </c>
      <c r="G889" s="5" t="s">
        <v>50</v>
      </c>
      <c r="H889" s="5" t="e">
        <f t="shared" si="13"/>
        <v>#N/A</v>
      </c>
      <c r="I889" s="6">
        <v>53.2912775286757</v>
      </c>
    </row>
    <row r="890" spans="1:9">
      <c r="A890" s="4" t="s">
        <v>62</v>
      </c>
      <c r="B890" t="s">
        <v>163</v>
      </c>
      <c r="C890" t="s">
        <v>170</v>
      </c>
      <c r="D890" s="5" t="s">
        <v>171</v>
      </c>
      <c r="E890" s="5">
        <v>0</v>
      </c>
      <c r="F890" s="5" t="s">
        <v>56</v>
      </c>
      <c r="G890" s="5" t="s">
        <v>57</v>
      </c>
      <c r="H890" s="5" t="e">
        <f t="shared" si="13"/>
        <v>#N/A</v>
      </c>
      <c r="I890" s="6">
        <v>122.85816681254001</v>
      </c>
    </row>
    <row r="891" spans="1:9">
      <c r="A891" s="4" t="s">
        <v>62</v>
      </c>
      <c r="B891" t="s">
        <v>163</v>
      </c>
      <c r="C891" t="s">
        <v>170</v>
      </c>
      <c r="D891" s="5" t="s">
        <v>171</v>
      </c>
      <c r="E891" s="5">
        <v>0</v>
      </c>
      <c r="F891" s="5" t="s">
        <v>58</v>
      </c>
      <c r="G891" s="5" t="s">
        <v>59</v>
      </c>
      <c r="H891" s="5" t="e">
        <f t="shared" si="13"/>
        <v>#N/A</v>
      </c>
      <c r="I891" s="6">
        <v>6.6000100000000002</v>
      </c>
    </row>
    <row r="892" spans="1:9">
      <c r="A892" s="4" t="s">
        <v>62</v>
      </c>
      <c r="B892" t="s">
        <v>163</v>
      </c>
      <c r="C892" t="s">
        <v>172</v>
      </c>
      <c r="D892" s="5" t="s">
        <v>173</v>
      </c>
      <c r="E892" s="5">
        <v>0</v>
      </c>
      <c r="F892" s="5" t="s">
        <v>10</v>
      </c>
      <c r="G892" s="5" t="s">
        <v>11</v>
      </c>
      <c r="H892" s="5" t="str">
        <f t="shared" si="13"/>
        <v>Power</v>
      </c>
      <c r="I892" s="6">
        <v>22099.918359487201</v>
      </c>
    </row>
    <row r="893" spans="1:9">
      <c r="A893" s="4" t="s">
        <v>62</v>
      </c>
      <c r="B893" t="s">
        <v>163</v>
      </c>
      <c r="C893" t="s">
        <v>172</v>
      </c>
      <c r="D893" s="5" t="s">
        <v>173</v>
      </c>
      <c r="E893" s="5">
        <v>0</v>
      </c>
      <c r="F893" s="5" t="s">
        <v>12</v>
      </c>
      <c r="G893" s="5" t="s">
        <v>13</v>
      </c>
      <c r="H893" s="5" t="str">
        <f t="shared" si="13"/>
        <v>Industry (incl. Cement Process)</v>
      </c>
      <c r="I893" s="6">
        <v>714.40216525125595</v>
      </c>
    </row>
    <row r="894" spans="1:9">
      <c r="A894" s="4" t="s">
        <v>62</v>
      </c>
      <c r="B894" t="s">
        <v>163</v>
      </c>
      <c r="C894" t="s">
        <v>172</v>
      </c>
      <c r="D894" s="5" t="s">
        <v>173</v>
      </c>
      <c r="E894" s="5">
        <v>0</v>
      </c>
      <c r="F894" s="5" t="s">
        <v>14</v>
      </c>
      <c r="G894" s="5" t="s">
        <v>15</v>
      </c>
      <c r="H894" s="5" t="str">
        <f t="shared" si="13"/>
        <v>Industry (incl. Cement Process)</v>
      </c>
      <c r="I894" s="6">
        <v>7774.0527349651502</v>
      </c>
    </row>
    <row r="895" spans="1:9">
      <c r="A895" s="4" t="s">
        <v>62</v>
      </c>
      <c r="B895" t="s">
        <v>163</v>
      </c>
      <c r="C895" t="s">
        <v>172</v>
      </c>
      <c r="D895" s="5" t="s">
        <v>173</v>
      </c>
      <c r="E895" s="5">
        <v>0</v>
      </c>
      <c r="F895" s="5" t="s">
        <v>16</v>
      </c>
      <c r="G895" s="5" t="s">
        <v>17</v>
      </c>
      <c r="H895" s="5" t="str">
        <f t="shared" si="13"/>
        <v>Domestic aviation</v>
      </c>
      <c r="I895" s="6">
        <v>87.647593501025199</v>
      </c>
    </row>
    <row r="896" spans="1:9">
      <c r="A896" s="4" t="s">
        <v>62</v>
      </c>
      <c r="B896" t="s">
        <v>163</v>
      </c>
      <c r="C896" t="s">
        <v>172</v>
      </c>
      <c r="D896" s="5" t="s">
        <v>173</v>
      </c>
      <c r="E896" s="5">
        <v>0</v>
      </c>
      <c r="F896" s="5" t="s">
        <v>18</v>
      </c>
      <c r="G896" s="5" t="s">
        <v>19</v>
      </c>
      <c r="H896" s="5" t="str">
        <f t="shared" si="13"/>
        <v>Ground Transport</v>
      </c>
      <c r="I896" s="6">
        <v>18111.9043694504</v>
      </c>
    </row>
    <row r="897" spans="1:9">
      <c r="A897" s="4" t="s">
        <v>62</v>
      </c>
      <c r="B897" t="s">
        <v>163</v>
      </c>
      <c r="C897" t="s">
        <v>172</v>
      </c>
      <c r="D897" s="5" t="s">
        <v>173</v>
      </c>
      <c r="E897" s="5">
        <v>0</v>
      </c>
      <c r="F897" s="5" t="s">
        <v>20</v>
      </c>
      <c r="G897" s="5" t="s">
        <v>21</v>
      </c>
      <c r="H897" s="5" t="str">
        <f t="shared" si="13"/>
        <v>Ground Transport</v>
      </c>
      <c r="I897" s="6">
        <v>31.771798038824301</v>
      </c>
    </row>
    <row r="898" spans="1:9">
      <c r="A898" s="4" t="s">
        <v>62</v>
      </c>
      <c r="B898" t="s">
        <v>163</v>
      </c>
      <c r="C898" t="s">
        <v>172</v>
      </c>
      <c r="D898" s="5" t="s">
        <v>173</v>
      </c>
      <c r="E898" s="5">
        <v>0</v>
      </c>
      <c r="F898" s="5" t="s">
        <v>22</v>
      </c>
      <c r="G898" s="5" t="s">
        <v>23</v>
      </c>
      <c r="H898" s="5" t="str">
        <f t="shared" ref="H898:H961" si="14">VLOOKUP(G898,$M$2:$N$11,2,FALSE)</f>
        <v>Ground Transport</v>
      </c>
      <c r="I898" s="6" t="s">
        <v>53</v>
      </c>
    </row>
    <row r="899" spans="1:9">
      <c r="A899" s="4" t="s">
        <v>62</v>
      </c>
      <c r="B899" t="s">
        <v>163</v>
      </c>
      <c r="C899" t="s">
        <v>172</v>
      </c>
      <c r="D899" s="5" t="s">
        <v>173</v>
      </c>
      <c r="E899" s="5">
        <v>0</v>
      </c>
      <c r="F899" s="5" t="s">
        <v>26</v>
      </c>
      <c r="G899" s="5" t="s">
        <v>27</v>
      </c>
      <c r="H899" s="5" t="str">
        <f t="shared" si="14"/>
        <v>Residential</v>
      </c>
      <c r="I899" s="6">
        <v>10357.991262338899</v>
      </c>
    </row>
    <row r="900" spans="1:9">
      <c r="A900" s="4" t="s">
        <v>62</v>
      </c>
      <c r="B900" t="s">
        <v>163</v>
      </c>
      <c r="C900" t="s">
        <v>172</v>
      </c>
      <c r="D900" s="5" t="s">
        <v>173</v>
      </c>
      <c r="E900" s="5">
        <v>0</v>
      </c>
      <c r="F900" s="5" t="s">
        <v>28</v>
      </c>
      <c r="G900" s="5" t="s">
        <v>29</v>
      </c>
      <c r="H900" s="5" t="e">
        <f t="shared" si="14"/>
        <v>#N/A</v>
      </c>
      <c r="I900" s="6" t="s">
        <v>53</v>
      </c>
    </row>
    <row r="901" spans="1:9">
      <c r="A901" s="4" t="s">
        <v>62</v>
      </c>
      <c r="B901" t="s">
        <v>163</v>
      </c>
      <c r="C901" t="s">
        <v>172</v>
      </c>
      <c r="D901" s="5" t="s">
        <v>173</v>
      </c>
      <c r="E901" s="5">
        <v>0</v>
      </c>
      <c r="F901" s="5" t="s">
        <v>30</v>
      </c>
      <c r="G901" s="5" t="s">
        <v>32</v>
      </c>
      <c r="H901" s="5" t="e">
        <f t="shared" si="14"/>
        <v>#N/A</v>
      </c>
      <c r="I901" s="6" t="s">
        <v>53</v>
      </c>
    </row>
    <row r="902" spans="1:9">
      <c r="A902" s="4" t="s">
        <v>62</v>
      </c>
      <c r="B902" t="s">
        <v>163</v>
      </c>
      <c r="C902" t="s">
        <v>172</v>
      </c>
      <c r="D902" s="5" t="s">
        <v>173</v>
      </c>
      <c r="E902" s="5">
        <v>0</v>
      </c>
      <c r="F902" s="5" t="s">
        <v>33</v>
      </c>
      <c r="G902" s="5" t="s">
        <v>34</v>
      </c>
      <c r="H902" s="5" t="str">
        <f t="shared" si="14"/>
        <v>Industry (incl. Cement Process)</v>
      </c>
      <c r="I902" s="6">
        <v>7910.94</v>
      </c>
    </row>
    <row r="903" spans="1:9">
      <c r="A903" s="4" t="s">
        <v>62</v>
      </c>
      <c r="B903" t="s">
        <v>163</v>
      </c>
      <c r="C903" t="s">
        <v>172</v>
      </c>
      <c r="D903" s="5" t="s">
        <v>173</v>
      </c>
      <c r="E903" s="5">
        <v>0</v>
      </c>
      <c r="F903" s="5" t="s">
        <v>41</v>
      </c>
      <c r="G903" s="5" t="s">
        <v>42</v>
      </c>
      <c r="H903" s="5" t="e">
        <f t="shared" si="14"/>
        <v>#N/A</v>
      </c>
      <c r="I903" s="6">
        <v>1.7517875185259699</v>
      </c>
    </row>
    <row r="904" spans="1:9">
      <c r="A904" s="4" t="s">
        <v>62</v>
      </c>
      <c r="B904" t="s">
        <v>163</v>
      </c>
      <c r="C904" t="s">
        <v>172</v>
      </c>
      <c r="D904" s="5" t="s">
        <v>173</v>
      </c>
      <c r="E904" s="5">
        <v>0</v>
      </c>
      <c r="F904" s="5" t="s">
        <v>43</v>
      </c>
      <c r="G904" s="5" t="s">
        <v>44</v>
      </c>
      <c r="H904" s="5" t="e">
        <f t="shared" si="14"/>
        <v>#N/A</v>
      </c>
      <c r="I904" s="6" t="s">
        <v>53</v>
      </c>
    </row>
    <row r="905" spans="1:9">
      <c r="A905" s="4" t="s">
        <v>62</v>
      </c>
      <c r="B905" t="s">
        <v>163</v>
      </c>
      <c r="C905" t="s">
        <v>172</v>
      </c>
      <c r="D905" s="5" t="s">
        <v>173</v>
      </c>
      <c r="E905" s="5">
        <v>0</v>
      </c>
      <c r="F905" s="5" t="s">
        <v>45</v>
      </c>
      <c r="G905" s="5" t="s">
        <v>46</v>
      </c>
      <c r="H905" s="5" t="e">
        <f t="shared" si="14"/>
        <v>#N/A</v>
      </c>
      <c r="I905" s="6">
        <v>40.846049256515997</v>
      </c>
    </row>
    <row r="906" spans="1:9">
      <c r="A906" s="4" t="s">
        <v>62</v>
      </c>
      <c r="B906" t="s">
        <v>163</v>
      </c>
      <c r="C906" t="s">
        <v>172</v>
      </c>
      <c r="D906" s="5" t="s">
        <v>173</v>
      </c>
      <c r="E906" s="5">
        <v>0</v>
      </c>
      <c r="F906" s="5" t="s">
        <v>47</v>
      </c>
      <c r="G906" s="5" t="s">
        <v>48</v>
      </c>
      <c r="H906" s="5" t="e">
        <f t="shared" si="14"/>
        <v>#N/A</v>
      </c>
      <c r="I906" s="6">
        <v>62.520489841843698</v>
      </c>
    </row>
    <row r="907" spans="1:9">
      <c r="A907" s="4" t="s">
        <v>62</v>
      </c>
      <c r="B907" t="s">
        <v>163</v>
      </c>
      <c r="C907" t="s">
        <v>172</v>
      </c>
      <c r="D907" s="5" t="s">
        <v>173</v>
      </c>
      <c r="E907" s="5">
        <v>0</v>
      </c>
      <c r="F907" s="5" t="s">
        <v>49</v>
      </c>
      <c r="G907" s="5" t="s">
        <v>50</v>
      </c>
      <c r="H907" s="5" t="e">
        <f t="shared" si="14"/>
        <v>#N/A</v>
      </c>
      <c r="I907" s="6">
        <v>22.337897261937201</v>
      </c>
    </row>
    <row r="908" spans="1:9">
      <c r="A908" s="4" t="s">
        <v>62</v>
      </c>
      <c r="B908" t="s">
        <v>163</v>
      </c>
      <c r="C908" t="s">
        <v>172</v>
      </c>
      <c r="D908" s="5" t="s">
        <v>173</v>
      </c>
      <c r="E908" s="5">
        <v>0</v>
      </c>
      <c r="F908" s="5" t="s">
        <v>51</v>
      </c>
      <c r="G908" s="5" t="s">
        <v>52</v>
      </c>
      <c r="H908" s="5" t="e">
        <f t="shared" si="14"/>
        <v>#N/A</v>
      </c>
      <c r="I908" s="6">
        <v>1.77090624</v>
      </c>
    </row>
    <row r="909" spans="1:9">
      <c r="A909" s="4" t="s">
        <v>62</v>
      </c>
      <c r="B909" t="s">
        <v>163</v>
      </c>
      <c r="C909" t="s">
        <v>172</v>
      </c>
      <c r="D909" s="5" t="s">
        <v>173</v>
      </c>
      <c r="E909" s="5">
        <v>0</v>
      </c>
      <c r="F909" s="5" t="s">
        <v>54</v>
      </c>
      <c r="G909" s="5" t="s">
        <v>55</v>
      </c>
      <c r="H909" s="5" t="e">
        <f t="shared" si="14"/>
        <v>#N/A</v>
      </c>
      <c r="I909" s="6">
        <v>6.3754784054030003</v>
      </c>
    </row>
    <row r="910" spans="1:9">
      <c r="A910" s="4" t="s">
        <v>62</v>
      </c>
      <c r="B910" t="s">
        <v>163</v>
      </c>
      <c r="C910" t="s">
        <v>172</v>
      </c>
      <c r="D910" s="5" t="s">
        <v>173</v>
      </c>
      <c r="E910" s="5">
        <v>0</v>
      </c>
      <c r="F910" s="5" t="s">
        <v>56</v>
      </c>
      <c r="G910" s="5" t="s">
        <v>57</v>
      </c>
      <c r="H910" s="5" t="e">
        <f t="shared" si="14"/>
        <v>#N/A</v>
      </c>
      <c r="I910" s="6">
        <v>122.385876302133</v>
      </c>
    </row>
    <row r="911" spans="1:9">
      <c r="A911" s="4" t="s">
        <v>62</v>
      </c>
      <c r="B911" t="s">
        <v>163</v>
      </c>
      <c r="C911" t="s">
        <v>172</v>
      </c>
      <c r="D911" s="5" t="s">
        <v>173</v>
      </c>
      <c r="E911" s="5">
        <v>0</v>
      </c>
      <c r="F911" s="5" t="s">
        <v>58</v>
      </c>
      <c r="G911" s="5" t="s">
        <v>59</v>
      </c>
      <c r="H911" s="5" t="e">
        <f t="shared" si="14"/>
        <v>#N/A</v>
      </c>
      <c r="I911" s="6">
        <v>961.76014050613401</v>
      </c>
    </row>
    <row r="912" spans="1:9">
      <c r="A912" s="4" t="s">
        <v>62</v>
      </c>
      <c r="B912" t="s">
        <v>163</v>
      </c>
      <c r="C912" t="s">
        <v>174</v>
      </c>
      <c r="D912" s="5" t="s">
        <v>175</v>
      </c>
      <c r="E912" s="5">
        <v>0</v>
      </c>
      <c r="F912" s="5" t="s">
        <v>10</v>
      </c>
      <c r="G912" s="5" t="s">
        <v>11</v>
      </c>
      <c r="H912" s="5" t="str">
        <f t="shared" si="14"/>
        <v>Power</v>
      </c>
      <c r="I912" s="6">
        <v>9569.1132461601301</v>
      </c>
    </row>
    <row r="913" spans="1:9">
      <c r="A913" s="4" t="s">
        <v>62</v>
      </c>
      <c r="B913" t="s">
        <v>163</v>
      </c>
      <c r="C913" t="s">
        <v>174</v>
      </c>
      <c r="D913" s="5" t="s">
        <v>175</v>
      </c>
      <c r="E913" s="5">
        <v>0</v>
      </c>
      <c r="F913" s="5" t="s">
        <v>12</v>
      </c>
      <c r="G913" s="5" t="s">
        <v>13</v>
      </c>
      <c r="H913" s="5" t="str">
        <f t="shared" si="14"/>
        <v>Industry (incl. Cement Process)</v>
      </c>
      <c r="I913" s="6">
        <v>574.94064168199395</v>
      </c>
    </row>
    <row r="914" spans="1:9">
      <c r="A914" s="4" t="s">
        <v>62</v>
      </c>
      <c r="B914" t="s">
        <v>163</v>
      </c>
      <c r="C914" t="s">
        <v>174</v>
      </c>
      <c r="D914" s="5" t="s">
        <v>175</v>
      </c>
      <c r="E914" s="5">
        <v>0</v>
      </c>
      <c r="F914" s="5" t="s">
        <v>14</v>
      </c>
      <c r="G914" s="5" t="s">
        <v>15</v>
      </c>
      <c r="H914" s="5" t="str">
        <f t="shared" si="14"/>
        <v>Industry (incl. Cement Process)</v>
      </c>
      <c r="I914" s="6">
        <v>5574.2720786153996</v>
      </c>
    </row>
    <row r="915" spans="1:9">
      <c r="A915" s="4" t="s">
        <v>62</v>
      </c>
      <c r="B915" t="s">
        <v>163</v>
      </c>
      <c r="C915" t="s">
        <v>174</v>
      </c>
      <c r="D915" s="5" t="s">
        <v>175</v>
      </c>
      <c r="E915" s="5">
        <v>0</v>
      </c>
      <c r="F915" s="5" t="s">
        <v>16</v>
      </c>
      <c r="G915" s="5" t="s">
        <v>17</v>
      </c>
      <c r="H915" s="5" t="str">
        <f t="shared" si="14"/>
        <v>Domestic aviation</v>
      </c>
      <c r="I915" s="6">
        <v>10.218999369212501</v>
      </c>
    </row>
    <row r="916" spans="1:9">
      <c r="A916" s="4" t="s">
        <v>62</v>
      </c>
      <c r="B916" t="s">
        <v>163</v>
      </c>
      <c r="C916" t="s">
        <v>174</v>
      </c>
      <c r="D916" s="5" t="s">
        <v>175</v>
      </c>
      <c r="E916" s="5">
        <v>0</v>
      </c>
      <c r="F916" s="5" t="s">
        <v>18</v>
      </c>
      <c r="G916" s="5" t="s">
        <v>19</v>
      </c>
      <c r="H916" s="5" t="str">
        <f t="shared" si="14"/>
        <v>Ground Transport</v>
      </c>
      <c r="I916" s="6">
        <v>7100.4526546102297</v>
      </c>
    </row>
    <row r="917" spans="1:9">
      <c r="A917" s="4" t="s">
        <v>62</v>
      </c>
      <c r="B917" t="s">
        <v>163</v>
      </c>
      <c r="C917" t="s">
        <v>174</v>
      </c>
      <c r="D917" s="5" t="s">
        <v>175</v>
      </c>
      <c r="E917" s="5">
        <v>0</v>
      </c>
      <c r="F917" s="5" t="s">
        <v>20</v>
      </c>
      <c r="G917" s="5" t="s">
        <v>21</v>
      </c>
      <c r="H917" s="5" t="str">
        <f t="shared" si="14"/>
        <v>Ground Transport</v>
      </c>
      <c r="I917" s="6">
        <v>63.054799184743601</v>
      </c>
    </row>
    <row r="918" spans="1:9">
      <c r="A918" s="4" t="s">
        <v>62</v>
      </c>
      <c r="B918" t="s">
        <v>163</v>
      </c>
      <c r="C918" t="s">
        <v>174</v>
      </c>
      <c r="D918" s="5" t="s">
        <v>175</v>
      </c>
      <c r="E918" s="5">
        <v>0</v>
      </c>
      <c r="F918" s="5" t="s">
        <v>22</v>
      </c>
      <c r="G918" s="5" t="s">
        <v>23</v>
      </c>
      <c r="H918" s="5" t="str">
        <f t="shared" si="14"/>
        <v>Ground Transport</v>
      </c>
      <c r="I918" s="6" t="s">
        <v>53</v>
      </c>
    </row>
    <row r="919" spans="1:9">
      <c r="A919" s="4" t="s">
        <v>62</v>
      </c>
      <c r="B919" t="s">
        <v>163</v>
      </c>
      <c r="C919" t="s">
        <v>174</v>
      </c>
      <c r="D919" s="5" t="s">
        <v>175</v>
      </c>
      <c r="E919" s="5">
        <v>0</v>
      </c>
      <c r="F919" s="5" t="s">
        <v>24</v>
      </c>
      <c r="G919" s="5" t="s">
        <v>25</v>
      </c>
      <c r="H919" s="5" t="str">
        <f t="shared" si="14"/>
        <v>Ground Transport</v>
      </c>
      <c r="I919" s="6">
        <v>552.38415567822506</v>
      </c>
    </row>
    <row r="920" spans="1:9">
      <c r="A920" s="4" t="s">
        <v>62</v>
      </c>
      <c r="B920" t="s">
        <v>163</v>
      </c>
      <c r="C920" t="s">
        <v>174</v>
      </c>
      <c r="D920" s="5" t="s">
        <v>175</v>
      </c>
      <c r="E920" s="5">
        <v>0</v>
      </c>
      <c r="F920" s="5" t="s">
        <v>26</v>
      </c>
      <c r="G920" s="5" t="s">
        <v>27</v>
      </c>
      <c r="H920" s="5" t="str">
        <f t="shared" si="14"/>
        <v>Residential</v>
      </c>
      <c r="I920" s="6">
        <v>4197.7048414327201</v>
      </c>
    </row>
    <row r="921" spans="1:9">
      <c r="A921" s="4" t="s">
        <v>62</v>
      </c>
      <c r="B921" t="s">
        <v>163</v>
      </c>
      <c r="C921" t="s">
        <v>174</v>
      </c>
      <c r="D921" s="5" t="s">
        <v>175</v>
      </c>
      <c r="E921" s="5">
        <v>0</v>
      </c>
      <c r="F921" s="5" t="s">
        <v>28</v>
      </c>
      <c r="G921" s="5" t="s">
        <v>29</v>
      </c>
      <c r="H921" s="5" t="e">
        <f t="shared" si="14"/>
        <v>#N/A</v>
      </c>
      <c r="I921" s="6" t="s">
        <v>53</v>
      </c>
    </row>
    <row r="922" spans="1:9">
      <c r="A922" s="4" t="s">
        <v>62</v>
      </c>
      <c r="B922" t="s">
        <v>163</v>
      </c>
      <c r="C922" t="s">
        <v>174</v>
      </c>
      <c r="D922" s="5" t="s">
        <v>175</v>
      </c>
      <c r="E922" s="5">
        <v>0</v>
      </c>
      <c r="F922" s="5" t="s">
        <v>30</v>
      </c>
      <c r="G922" s="5" t="s">
        <v>32</v>
      </c>
      <c r="H922" s="5" t="e">
        <f t="shared" si="14"/>
        <v>#N/A</v>
      </c>
      <c r="I922" s="6">
        <v>418.428401163204</v>
      </c>
    </row>
    <row r="923" spans="1:9">
      <c r="A923" s="4" t="s">
        <v>62</v>
      </c>
      <c r="B923" t="s">
        <v>163</v>
      </c>
      <c r="C923" t="s">
        <v>174</v>
      </c>
      <c r="D923" s="5" t="s">
        <v>175</v>
      </c>
      <c r="E923" s="5">
        <v>0</v>
      </c>
      <c r="F923" s="5" t="s">
        <v>33</v>
      </c>
      <c r="G923" s="5" t="s">
        <v>34</v>
      </c>
      <c r="H923" s="5" t="str">
        <f t="shared" si="14"/>
        <v>Industry (incl. Cement Process)</v>
      </c>
      <c r="I923" s="6">
        <v>4463.91</v>
      </c>
    </row>
    <row r="924" spans="1:9">
      <c r="A924" s="4" t="s">
        <v>62</v>
      </c>
      <c r="B924" t="s">
        <v>163</v>
      </c>
      <c r="C924" t="s">
        <v>174</v>
      </c>
      <c r="D924" s="5" t="s">
        <v>175</v>
      </c>
      <c r="E924" s="5">
        <v>0</v>
      </c>
      <c r="F924" s="5" t="s">
        <v>35</v>
      </c>
      <c r="G924" s="5" t="s">
        <v>36</v>
      </c>
      <c r="H924" s="5" t="e">
        <f t="shared" si="14"/>
        <v>#N/A</v>
      </c>
      <c r="I924" s="6">
        <v>217.5</v>
      </c>
    </row>
    <row r="925" spans="1:9">
      <c r="A925" s="4" t="s">
        <v>62</v>
      </c>
      <c r="B925" t="s">
        <v>163</v>
      </c>
      <c r="C925" t="s">
        <v>174</v>
      </c>
      <c r="D925" s="5" t="s">
        <v>175</v>
      </c>
      <c r="E925" s="5">
        <v>0</v>
      </c>
      <c r="F925" s="5" t="s">
        <v>41</v>
      </c>
      <c r="G925" s="5" t="s">
        <v>42</v>
      </c>
      <c r="H925" s="5" t="e">
        <f t="shared" si="14"/>
        <v>#N/A</v>
      </c>
      <c r="I925" s="6">
        <v>0.57155554121269303</v>
      </c>
    </row>
    <row r="926" spans="1:9">
      <c r="A926" s="4" t="s">
        <v>62</v>
      </c>
      <c r="B926" t="s">
        <v>163</v>
      </c>
      <c r="C926" t="s">
        <v>174</v>
      </c>
      <c r="D926" s="5" t="s">
        <v>175</v>
      </c>
      <c r="E926" s="5">
        <v>0</v>
      </c>
      <c r="F926" s="5" t="s">
        <v>45</v>
      </c>
      <c r="G926" s="5" t="s">
        <v>46</v>
      </c>
      <c r="H926" s="5" t="e">
        <f t="shared" si="14"/>
        <v>#N/A</v>
      </c>
      <c r="I926" s="6">
        <v>2</v>
      </c>
    </row>
    <row r="927" spans="1:9">
      <c r="A927" s="4" t="s">
        <v>62</v>
      </c>
      <c r="B927" t="s">
        <v>163</v>
      </c>
      <c r="C927" t="s">
        <v>174</v>
      </c>
      <c r="D927" s="5" t="s">
        <v>175</v>
      </c>
      <c r="E927" s="5">
        <v>0</v>
      </c>
      <c r="F927" s="5" t="s">
        <v>47</v>
      </c>
      <c r="G927" s="5" t="s">
        <v>48</v>
      </c>
      <c r="H927" s="5" t="e">
        <f t="shared" si="14"/>
        <v>#N/A</v>
      </c>
      <c r="I927" s="6">
        <v>35.926387313955097</v>
      </c>
    </row>
    <row r="928" spans="1:9">
      <c r="A928" s="4" t="s">
        <v>62</v>
      </c>
      <c r="B928" t="s">
        <v>163</v>
      </c>
      <c r="C928" t="s">
        <v>174</v>
      </c>
      <c r="D928" s="5" t="s">
        <v>175</v>
      </c>
      <c r="E928" s="5">
        <v>0</v>
      </c>
      <c r="F928" s="5" t="s">
        <v>49</v>
      </c>
      <c r="G928" s="5" t="s">
        <v>50</v>
      </c>
      <c r="H928" s="5" t="e">
        <f t="shared" si="14"/>
        <v>#N/A</v>
      </c>
      <c r="I928" s="6">
        <v>22.058191661661599</v>
      </c>
    </row>
    <row r="929" spans="1:9">
      <c r="A929" s="4" t="s">
        <v>62</v>
      </c>
      <c r="B929" t="s">
        <v>163</v>
      </c>
      <c r="C929" t="s">
        <v>174</v>
      </c>
      <c r="D929" s="5" t="s">
        <v>175</v>
      </c>
      <c r="E929" s="5">
        <v>0</v>
      </c>
      <c r="F929" s="5" t="s">
        <v>51</v>
      </c>
      <c r="G929" s="5" t="s">
        <v>52</v>
      </c>
      <c r="H929" s="5" t="e">
        <f t="shared" si="14"/>
        <v>#N/A</v>
      </c>
      <c r="I929" s="6">
        <v>35.670092644192302</v>
      </c>
    </row>
    <row r="930" spans="1:9">
      <c r="A930" s="4" t="s">
        <v>62</v>
      </c>
      <c r="B930" t="s">
        <v>163</v>
      </c>
      <c r="C930" t="s">
        <v>174</v>
      </c>
      <c r="D930" s="5" t="s">
        <v>175</v>
      </c>
      <c r="E930" s="5">
        <v>0</v>
      </c>
      <c r="F930" s="5" t="s">
        <v>54</v>
      </c>
      <c r="G930" s="5" t="s">
        <v>55</v>
      </c>
      <c r="H930" s="5" t="e">
        <f t="shared" si="14"/>
        <v>#N/A</v>
      </c>
      <c r="I930" s="6">
        <v>1.88779880460006</v>
      </c>
    </row>
    <row r="931" spans="1:9">
      <c r="A931" s="4" t="s">
        <v>62</v>
      </c>
      <c r="B931" t="s">
        <v>163</v>
      </c>
      <c r="C931" t="s">
        <v>174</v>
      </c>
      <c r="D931" s="5" t="s">
        <v>175</v>
      </c>
      <c r="E931" s="5">
        <v>0</v>
      </c>
      <c r="F931" s="5" t="s">
        <v>56</v>
      </c>
      <c r="G931" s="5" t="s">
        <v>57</v>
      </c>
      <c r="H931" s="5" t="e">
        <f t="shared" si="14"/>
        <v>#N/A</v>
      </c>
      <c r="I931" s="6">
        <v>72.952938928901602</v>
      </c>
    </row>
    <row r="932" spans="1:9">
      <c r="A932" s="4" t="s">
        <v>62</v>
      </c>
      <c r="B932" t="s">
        <v>163</v>
      </c>
      <c r="C932" t="s">
        <v>174</v>
      </c>
      <c r="D932" s="5" t="s">
        <v>175</v>
      </c>
      <c r="E932" s="5">
        <v>0</v>
      </c>
      <c r="F932" s="5" t="s">
        <v>58</v>
      </c>
      <c r="G932" s="5" t="s">
        <v>59</v>
      </c>
      <c r="H932" s="5" t="e">
        <f t="shared" si="14"/>
        <v>#N/A</v>
      </c>
      <c r="I932" s="6">
        <v>13.265667000000001</v>
      </c>
    </row>
    <row r="933" spans="1:9">
      <c r="A933" s="4" t="s">
        <v>62</v>
      </c>
      <c r="B933" t="s">
        <v>176</v>
      </c>
      <c r="C933" t="s">
        <v>177</v>
      </c>
      <c r="D933" s="5" t="s">
        <v>178</v>
      </c>
      <c r="E933" s="5">
        <v>0</v>
      </c>
      <c r="F933" s="5" t="s">
        <v>10</v>
      </c>
      <c r="G933" s="5" t="s">
        <v>11</v>
      </c>
      <c r="H933" s="5" t="str">
        <f t="shared" si="14"/>
        <v>Power</v>
      </c>
      <c r="I933" s="6">
        <v>267.66731232342801</v>
      </c>
    </row>
    <row r="934" spans="1:9">
      <c r="A934" s="4" t="s">
        <v>62</v>
      </c>
      <c r="B934" t="s">
        <v>176</v>
      </c>
      <c r="C934" t="s">
        <v>177</v>
      </c>
      <c r="D934" s="5" t="s">
        <v>178</v>
      </c>
      <c r="E934" s="5">
        <v>0</v>
      </c>
      <c r="F934" s="5" t="s">
        <v>14</v>
      </c>
      <c r="G934" s="5" t="s">
        <v>15</v>
      </c>
      <c r="H934" s="5" t="str">
        <f t="shared" si="14"/>
        <v>Industry (incl. Cement Process)</v>
      </c>
      <c r="I934" s="6">
        <v>704.740604695152</v>
      </c>
    </row>
    <row r="935" spans="1:9">
      <c r="A935" s="4" t="s">
        <v>62</v>
      </c>
      <c r="B935" t="s">
        <v>176</v>
      </c>
      <c r="C935" t="s">
        <v>177</v>
      </c>
      <c r="D935" s="5" t="s">
        <v>178</v>
      </c>
      <c r="E935" s="5">
        <v>0</v>
      </c>
      <c r="F935" s="5" t="s">
        <v>18</v>
      </c>
      <c r="G935" s="5" t="s">
        <v>19</v>
      </c>
      <c r="H935" s="5" t="str">
        <f t="shared" si="14"/>
        <v>Ground Transport</v>
      </c>
      <c r="I935" s="6">
        <v>5537.1853029931999</v>
      </c>
    </row>
    <row r="936" spans="1:9">
      <c r="A936" s="4" t="s">
        <v>62</v>
      </c>
      <c r="B936" t="s">
        <v>176</v>
      </c>
      <c r="C936" t="s">
        <v>177</v>
      </c>
      <c r="D936" s="5" t="s">
        <v>178</v>
      </c>
      <c r="E936" s="5">
        <v>0</v>
      </c>
      <c r="F936" s="5" t="s">
        <v>20</v>
      </c>
      <c r="G936" s="5" t="s">
        <v>21</v>
      </c>
      <c r="H936" s="5" t="str">
        <f t="shared" si="14"/>
        <v>Ground Transport</v>
      </c>
      <c r="I936" s="6" t="s">
        <v>53</v>
      </c>
    </row>
    <row r="937" spans="1:9">
      <c r="A937" s="4" t="s">
        <v>62</v>
      </c>
      <c r="B937" t="s">
        <v>176</v>
      </c>
      <c r="C937" t="s">
        <v>177</v>
      </c>
      <c r="D937" s="5" t="s">
        <v>178</v>
      </c>
      <c r="E937" s="5">
        <v>0</v>
      </c>
      <c r="F937" s="5" t="s">
        <v>26</v>
      </c>
      <c r="G937" s="5" t="s">
        <v>27</v>
      </c>
      <c r="H937" s="5" t="str">
        <f t="shared" si="14"/>
        <v>Residential</v>
      </c>
      <c r="I937" s="6">
        <v>85.133275246650499</v>
      </c>
    </row>
    <row r="938" spans="1:9">
      <c r="A938" s="4" t="s">
        <v>62</v>
      </c>
      <c r="B938" t="s">
        <v>176</v>
      </c>
      <c r="C938" t="s">
        <v>177</v>
      </c>
      <c r="D938" s="5" t="s">
        <v>178</v>
      </c>
      <c r="E938" s="5">
        <v>0</v>
      </c>
      <c r="F938" s="5" t="s">
        <v>30</v>
      </c>
      <c r="G938" s="5" t="s">
        <v>32</v>
      </c>
      <c r="H938" s="5" t="e">
        <f t="shared" si="14"/>
        <v>#N/A</v>
      </c>
      <c r="I938" s="6" t="s">
        <v>53</v>
      </c>
    </row>
    <row r="939" spans="1:9">
      <c r="A939" s="4" t="s">
        <v>62</v>
      </c>
      <c r="B939" t="s">
        <v>176</v>
      </c>
      <c r="C939" t="s">
        <v>177</v>
      </c>
      <c r="D939" s="5" t="s">
        <v>178</v>
      </c>
      <c r="E939" s="5">
        <v>0</v>
      </c>
      <c r="F939" s="5" t="s">
        <v>33</v>
      </c>
      <c r="G939" s="5" t="s">
        <v>34</v>
      </c>
      <c r="H939" s="5" t="str">
        <f t="shared" si="14"/>
        <v>Industry (incl. Cement Process)</v>
      </c>
      <c r="I939" s="6">
        <v>889.84</v>
      </c>
    </row>
    <row r="940" spans="1:9">
      <c r="A940" s="4" t="s">
        <v>62</v>
      </c>
      <c r="B940" t="s">
        <v>176</v>
      </c>
      <c r="C940" t="s">
        <v>177</v>
      </c>
      <c r="D940" s="5" t="s">
        <v>178</v>
      </c>
      <c r="E940" s="5">
        <v>0</v>
      </c>
      <c r="F940" s="5" t="s">
        <v>41</v>
      </c>
      <c r="G940" s="5" t="s">
        <v>42</v>
      </c>
      <c r="H940" s="5" t="e">
        <f t="shared" si="14"/>
        <v>#N/A</v>
      </c>
      <c r="I940" s="6">
        <v>0.56387535235638098</v>
      </c>
    </row>
    <row r="941" spans="1:9">
      <c r="A941" s="4" t="s">
        <v>62</v>
      </c>
      <c r="B941" t="s">
        <v>176</v>
      </c>
      <c r="C941" t="s">
        <v>177</v>
      </c>
      <c r="D941" s="5" t="s">
        <v>178</v>
      </c>
      <c r="E941" s="5">
        <v>0</v>
      </c>
      <c r="F941" s="5" t="s">
        <v>47</v>
      </c>
      <c r="G941" s="5" t="s">
        <v>48</v>
      </c>
      <c r="H941" s="5" t="e">
        <f t="shared" si="14"/>
        <v>#N/A</v>
      </c>
      <c r="I941" s="6" t="s">
        <v>53</v>
      </c>
    </row>
    <row r="942" spans="1:9">
      <c r="A942" s="4" t="s">
        <v>62</v>
      </c>
      <c r="B942" t="s">
        <v>176</v>
      </c>
      <c r="C942" t="s">
        <v>177</v>
      </c>
      <c r="D942" s="5" t="s">
        <v>178</v>
      </c>
      <c r="E942" s="5">
        <v>0</v>
      </c>
      <c r="F942" s="5" t="s">
        <v>49</v>
      </c>
      <c r="G942" s="5" t="s">
        <v>50</v>
      </c>
      <c r="H942" s="5" t="e">
        <f t="shared" si="14"/>
        <v>#N/A</v>
      </c>
      <c r="I942" s="6">
        <v>6.1552972924430502</v>
      </c>
    </row>
    <row r="943" spans="1:9">
      <c r="A943" s="4" t="s">
        <v>62</v>
      </c>
      <c r="B943" t="s">
        <v>176</v>
      </c>
      <c r="C943" t="s">
        <v>177</v>
      </c>
      <c r="D943" s="5" t="s">
        <v>178</v>
      </c>
      <c r="E943" s="5">
        <v>0</v>
      </c>
      <c r="F943" s="5" t="s">
        <v>56</v>
      </c>
      <c r="G943" s="5" t="s">
        <v>57</v>
      </c>
      <c r="H943" s="5" t="e">
        <f t="shared" si="14"/>
        <v>#N/A</v>
      </c>
      <c r="I943" s="6">
        <v>44.223578360795798</v>
      </c>
    </row>
    <row r="944" spans="1:9">
      <c r="A944" s="4" t="s">
        <v>62</v>
      </c>
      <c r="B944" t="s">
        <v>176</v>
      </c>
      <c r="C944" t="s">
        <v>177</v>
      </c>
      <c r="D944" s="5" t="s">
        <v>178</v>
      </c>
      <c r="E944" s="5">
        <v>0</v>
      </c>
      <c r="F944" s="5" t="s">
        <v>58</v>
      </c>
      <c r="G944" s="5" t="s">
        <v>59</v>
      </c>
      <c r="H944" s="5" t="e">
        <f t="shared" si="14"/>
        <v>#N/A</v>
      </c>
      <c r="I944" s="6" t="s">
        <v>53</v>
      </c>
    </row>
    <row r="945" spans="1:9">
      <c r="A945" s="4" t="s">
        <v>62</v>
      </c>
      <c r="B945" t="s">
        <v>176</v>
      </c>
      <c r="C945" t="s">
        <v>177</v>
      </c>
      <c r="D945" s="5" t="s">
        <v>178</v>
      </c>
      <c r="E945" s="5">
        <v>0</v>
      </c>
      <c r="F945" s="5" t="s">
        <v>60</v>
      </c>
      <c r="G945" s="5" t="s">
        <v>61</v>
      </c>
      <c r="H945" s="5" t="e">
        <f t="shared" si="14"/>
        <v>#N/A</v>
      </c>
      <c r="I945" s="6">
        <v>0.349685687941936</v>
      </c>
    </row>
    <row r="946" spans="1:9">
      <c r="A946" s="4" t="s">
        <v>62</v>
      </c>
      <c r="B946" t="s">
        <v>176</v>
      </c>
      <c r="C946" t="s">
        <v>179</v>
      </c>
      <c r="D946" s="5" t="s">
        <v>180</v>
      </c>
      <c r="E946" s="5">
        <v>0</v>
      </c>
      <c r="F946" s="5" t="s">
        <v>10</v>
      </c>
      <c r="G946" s="5" t="s">
        <v>11</v>
      </c>
      <c r="H946" s="5" t="str">
        <f t="shared" si="14"/>
        <v>Power</v>
      </c>
      <c r="I946" s="6">
        <v>815.16050965970305</v>
      </c>
    </row>
    <row r="947" spans="1:9">
      <c r="A947" s="4" t="s">
        <v>62</v>
      </c>
      <c r="B947" t="s">
        <v>176</v>
      </c>
      <c r="C947" t="s">
        <v>179</v>
      </c>
      <c r="D947" s="5" t="s">
        <v>180</v>
      </c>
      <c r="E947" s="5">
        <v>0</v>
      </c>
      <c r="F947" s="5" t="s">
        <v>12</v>
      </c>
      <c r="G947" s="5" t="s">
        <v>13</v>
      </c>
      <c r="H947" s="5" t="str">
        <f t="shared" si="14"/>
        <v>Industry (incl. Cement Process)</v>
      </c>
      <c r="I947" s="6" t="s">
        <v>53</v>
      </c>
    </row>
    <row r="948" spans="1:9">
      <c r="A948" s="4" t="s">
        <v>62</v>
      </c>
      <c r="B948" t="s">
        <v>176</v>
      </c>
      <c r="C948" t="s">
        <v>179</v>
      </c>
      <c r="D948" s="5" t="s">
        <v>180</v>
      </c>
      <c r="E948" s="5">
        <v>0</v>
      </c>
      <c r="F948" s="5" t="s">
        <v>14</v>
      </c>
      <c r="G948" s="5" t="s">
        <v>15</v>
      </c>
      <c r="H948" s="5" t="str">
        <f t="shared" si="14"/>
        <v>Industry (incl. Cement Process)</v>
      </c>
      <c r="I948" s="6">
        <v>487.67891014896099</v>
      </c>
    </row>
    <row r="949" spans="1:9">
      <c r="A949" s="4" t="s">
        <v>62</v>
      </c>
      <c r="B949" t="s">
        <v>176</v>
      </c>
      <c r="C949" t="s">
        <v>179</v>
      </c>
      <c r="D949" s="5" t="s">
        <v>180</v>
      </c>
      <c r="E949" s="5">
        <v>0</v>
      </c>
      <c r="F949" s="5" t="s">
        <v>16</v>
      </c>
      <c r="G949" s="5" t="s">
        <v>17</v>
      </c>
      <c r="H949" s="5" t="str">
        <f t="shared" si="14"/>
        <v>Domestic aviation</v>
      </c>
      <c r="I949" s="6">
        <v>63.831478164045699</v>
      </c>
    </row>
    <row r="950" spans="1:9">
      <c r="A950" s="4" t="s">
        <v>62</v>
      </c>
      <c r="B950" t="s">
        <v>176</v>
      </c>
      <c r="C950" t="s">
        <v>179</v>
      </c>
      <c r="D950" s="5" t="s">
        <v>180</v>
      </c>
      <c r="E950" s="5">
        <v>0</v>
      </c>
      <c r="F950" s="5" t="s">
        <v>18</v>
      </c>
      <c r="G950" s="5" t="s">
        <v>19</v>
      </c>
      <c r="H950" s="5" t="str">
        <f t="shared" si="14"/>
        <v>Ground Transport</v>
      </c>
      <c r="I950" s="6">
        <v>1669.85441368803</v>
      </c>
    </row>
    <row r="951" spans="1:9">
      <c r="A951" s="4" t="s">
        <v>62</v>
      </c>
      <c r="B951" t="s">
        <v>176</v>
      </c>
      <c r="C951" t="s">
        <v>179</v>
      </c>
      <c r="D951" s="5" t="s">
        <v>180</v>
      </c>
      <c r="E951" s="5">
        <v>0</v>
      </c>
      <c r="F951" s="5" t="s">
        <v>20</v>
      </c>
      <c r="G951" s="5" t="s">
        <v>21</v>
      </c>
      <c r="H951" s="5" t="str">
        <f t="shared" si="14"/>
        <v>Ground Transport</v>
      </c>
      <c r="I951" s="6">
        <v>7.8890747651371802</v>
      </c>
    </row>
    <row r="952" spans="1:9">
      <c r="A952" s="4" t="s">
        <v>62</v>
      </c>
      <c r="B952" t="s">
        <v>176</v>
      </c>
      <c r="C952" t="s">
        <v>179</v>
      </c>
      <c r="D952" s="5" t="s">
        <v>180</v>
      </c>
      <c r="E952" s="5">
        <v>0</v>
      </c>
      <c r="F952" s="5" t="s">
        <v>22</v>
      </c>
      <c r="G952" s="5" t="s">
        <v>23</v>
      </c>
      <c r="H952" s="5" t="str">
        <f t="shared" si="14"/>
        <v>Ground Transport</v>
      </c>
      <c r="I952" s="6">
        <v>1.5759937717157699</v>
      </c>
    </row>
    <row r="953" spans="1:9">
      <c r="A953" s="4" t="s">
        <v>62</v>
      </c>
      <c r="B953" t="s">
        <v>176</v>
      </c>
      <c r="C953" t="s">
        <v>179</v>
      </c>
      <c r="D953" s="5" t="s">
        <v>180</v>
      </c>
      <c r="E953" s="5">
        <v>0</v>
      </c>
      <c r="F953" s="5" t="s">
        <v>26</v>
      </c>
      <c r="G953" s="5" t="s">
        <v>27</v>
      </c>
      <c r="H953" s="5" t="str">
        <f t="shared" si="14"/>
        <v>Residential</v>
      </c>
      <c r="I953" s="6">
        <v>437.56794831694498</v>
      </c>
    </row>
    <row r="954" spans="1:9">
      <c r="A954" s="4" t="s">
        <v>62</v>
      </c>
      <c r="B954" t="s">
        <v>176</v>
      </c>
      <c r="C954" t="s">
        <v>179</v>
      </c>
      <c r="D954" s="5" t="s">
        <v>180</v>
      </c>
      <c r="E954" s="5">
        <v>0</v>
      </c>
      <c r="F954" s="5" t="s">
        <v>67</v>
      </c>
      <c r="G954" s="5" t="s">
        <v>13</v>
      </c>
      <c r="H954" s="5" t="str">
        <f t="shared" si="14"/>
        <v>Industry (incl. Cement Process)</v>
      </c>
      <c r="I954" s="6" t="s">
        <v>53</v>
      </c>
    </row>
    <row r="955" spans="1:9">
      <c r="A955" s="4" t="s">
        <v>62</v>
      </c>
      <c r="B955" t="s">
        <v>176</v>
      </c>
      <c r="C955" t="s">
        <v>179</v>
      </c>
      <c r="D955" s="5" t="s">
        <v>180</v>
      </c>
      <c r="E955" s="5">
        <v>0</v>
      </c>
      <c r="F955" s="5" t="s">
        <v>30</v>
      </c>
      <c r="G955" s="5" t="s">
        <v>32</v>
      </c>
      <c r="H955" s="5" t="e">
        <f t="shared" si="14"/>
        <v>#N/A</v>
      </c>
      <c r="I955" s="6" t="s">
        <v>53</v>
      </c>
    </row>
    <row r="956" spans="1:9">
      <c r="A956" s="4" t="s">
        <v>62</v>
      </c>
      <c r="B956" t="s">
        <v>176</v>
      </c>
      <c r="C956" t="s">
        <v>179</v>
      </c>
      <c r="D956" s="5" t="s">
        <v>180</v>
      </c>
      <c r="E956" s="5">
        <v>0</v>
      </c>
      <c r="F956" s="5" t="s">
        <v>33</v>
      </c>
      <c r="G956" s="5" t="s">
        <v>34</v>
      </c>
      <c r="H956" s="5" t="str">
        <f t="shared" si="14"/>
        <v>Industry (incl. Cement Process)</v>
      </c>
      <c r="I956" s="6">
        <v>148.143</v>
      </c>
    </row>
    <row r="957" spans="1:9">
      <c r="A957" s="4" t="s">
        <v>62</v>
      </c>
      <c r="B957" t="s">
        <v>176</v>
      </c>
      <c r="C957" t="s">
        <v>179</v>
      </c>
      <c r="D957" s="5" t="s">
        <v>180</v>
      </c>
      <c r="E957" s="5">
        <v>0</v>
      </c>
      <c r="F957" s="5" t="s">
        <v>41</v>
      </c>
      <c r="G957" s="5" t="s">
        <v>42</v>
      </c>
      <c r="H957" s="5" t="e">
        <f t="shared" si="14"/>
        <v>#N/A</v>
      </c>
      <c r="I957" s="6">
        <v>0.94012321662366305</v>
      </c>
    </row>
    <row r="958" spans="1:9">
      <c r="A958" s="4" t="s">
        <v>62</v>
      </c>
      <c r="B958" t="s">
        <v>176</v>
      </c>
      <c r="C958" t="s">
        <v>179</v>
      </c>
      <c r="D958" s="5" t="s">
        <v>180</v>
      </c>
      <c r="E958" s="5">
        <v>0</v>
      </c>
      <c r="F958" s="5" t="s">
        <v>47</v>
      </c>
      <c r="G958" s="5" t="s">
        <v>48</v>
      </c>
      <c r="H958" s="5" t="e">
        <f t="shared" si="14"/>
        <v>#N/A</v>
      </c>
      <c r="I958" s="6">
        <v>4.14854423387035</v>
      </c>
    </row>
    <row r="959" spans="1:9">
      <c r="A959" s="4" t="s">
        <v>62</v>
      </c>
      <c r="B959" t="s">
        <v>176</v>
      </c>
      <c r="C959" t="s">
        <v>179</v>
      </c>
      <c r="D959" s="5" t="s">
        <v>180</v>
      </c>
      <c r="E959" s="5">
        <v>0</v>
      </c>
      <c r="F959" s="5" t="s">
        <v>49</v>
      </c>
      <c r="G959" s="5" t="s">
        <v>50</v>
      </c>
      <c r="H959" s="5" t="e">
        <f t="shared" si="14"/>
        <v>#N/A</v>
      </c>
      <c r="I959" s="6">
        <v>10.7862392899869</v>
      </c>
    </row>
    <row r="960" spans="1:9">
      <c r="A960" s="4" t="s">
        <v>62</v>
      </c>
      <c r="B960" t="s">
        <v>176</v>
      </c>
      <c r="C960" t="s">
        <v>179</v>
      </c>
      <c r="D960" s="5" t="s">
        <v>180</v>
      </c>
      <c r="E960" s="5">
        <v>0</v>
      </c>
      <c r="F960" s="5" t="s">
        <v>56</v>
      </c>
      <c r="G960" s="5" t="s">
        <v>57</v>
      </c>
      <c r="H960" s="5" t="e">
        <f t="shared" si="14"/>
        <v>#N/A</v>
      </c>
      <c r="I960" s="6">
        <v>61.9820684011083</v>
      </c>
    </row>
    <row r="961" spans="1:9">
      <c r="A961" s="4" t="s">
        <v>62</v>
      </c>
      <c r="B961" t="s">
        <v>176</v>
      </c>
      <c r="C961" t="s">
        <v>179</v>
      </c>
      <c r="D961" s="5" t="s">
        <v>180</v>
      </c>
      <c r="E961" s="5">
        <v>0</v>
      </c>
      <c r="F961" s="5" t="s">
        <v>58</v>
      </c>
      <c r="G961" s="5" t="s">
        <v>59</v>
      </c>
      <c r="H961" s="5" t="e">
        <f t="shared" si="14"/>
        <v>#N/A</v>
      </c>
      <c r="I961" s="6" t="s">
        <v>53</v>
      </c>
    </row>
    <row r="962" spans="1:9">
      <c r="A962" s="4" t="s">
        <v>62</v>
      </c>
      <c r="B962" t="s">
        <v>176</v>
      </c>
      <c r="C962" t="s">
        <v>181</v>
      </c>
      <c r="D962" s="5" t="s">
        <v>182</v>
      </c>
      <c r="E962" s="5">
        <v>0</v>
      </c>
      <c r="F962" s="5" t="s">
        <v>10</v>
      </c>
      <c r="G962" s="5" t="s">
        <v>11</v>
      </c>
      <c r="H962" s="5" t="str">
        <f t="shared" ref="H962:H1025" si="15">VLOOKUP(G962,$M$2:$N$11,2,FALSE)</f>
        <v>Power</v>
      </c>
      <c r="I962" s="6">
        <v>104.343754572009</v>
      </c>
    </row>
    <row r="963" spans="1:9">
      <c r="A963" s="4" t="s">
        <v>62</v>
      </c>
      <c r="B963" t="s">
        <v>176</v>
      </c>
      <c r="C963" t="s">
        <v>181</v>
      </c>
      <c r="D963" s="5" t="s">
        <v>182</v>
      </c>
      <c r="E963" s="5">
        <v>0</v>
      </c>
      <c r="F963" s="5" t="s">
        <v>12</v>
      </c>
      <c r="G963" s="5" t="s">
        <v>13</v>
      </c>
      <c r="H963" s="5" t="str">
        <f t="shared" si="15"/>
        <v>Industry (incl. Cement Process)</v>
      </c>
      <c r="I963" s="6" t="s">
        <v>53</v>
      </c>
    </row>
    <row r="964" spans="1:9">
      <c r="A964" s="4" t="s">
        <v>62</v>
      </c>
      <c r="B964" t="s">
        <v>176</v>
      </c>
      <c r="C964" t="s">
        <v>181</v>
      </c>
      <c r="D964" s="5" t="s">
        <v>182</v>
      </c>
      <c r="E964" s="5">
        <v>0</v>
      </c>
      <c r="F964" s="5" t="s">
        <v>14</v>
      </c>
      <c r="G964" s="5" t="s">
        <v>15</v>
      </c>
      <c r="H964" s="5" t="str">
        <f t="shared" si="15"/>
        <v>Industry (incl. Cement Process)</v>
      </c>
      <c r="I964" s="6">
        <v>62.424693517092102</v>
      </c>
    </row>
    <row r="965" spans="1:9">
      <c r="A965" s="4" t="s">
        <v>62</v>
      </c>
      <c r="B965" t="s">
        <v>176</v>
      </c>
      <c r="C965" t="s">
        <v>181</v>
      </c>
      <c r="D965" s="5" t="s">
        <v>182</v>
      </c>
      <c r="E965" s="5">
        <v>0</v>
      </c>
      <c r="F965" s="5" t="s">
        <v>16</v>
      </c>
      <c r="G965" s="5" t="s">
        <v>17</v>
      </c>
      <c r="H965" s="5" t="str">
        <f t="shared" si="15"/>
        <v>Domestic aviation</v>
      </c>
      <c r="I965" s="6">
        <v>8.1706827334796603</v>
      </c>
    </row>
    <row r="966" spans="1:9">
      <c r="A966" s="4" t="s">
        <v>62</v>
      </c>
      <c r="B966" t="s">
        <v>176</v>
      </c>
      <c r="C966" t="s">
        <v>181</v>
      </c>
      <c r="D966" s="5" t="s">
        <v>182</v>
      </c>
      <c r="E966" s="5">
        <v>0</v>
      </c>
      <c r="F966" s="5" t="s">
        <v>18</v>
      </c>
      <c r="G966" s="5" t="s">
        <v>19</v>
      </c>
      <c r="H966" s="5" t="str">
        <f t="shared" si="15"/>
        <v>Ground Transport</v>
      </c>
      <c r="I966" s="6">
        <v>213.74821538701499</v>
      </c>
    </row>
    <row r="967" spans="1:9">
      <c r="A967" s="4" t="s">
        <v>62</v>
      </c>
      <c r="B967" t="s">
        <v>176</v>
      </c>
      <c r="C967" t="s">
        <v>181</v>
      </c>
      <c r="D967" s="5" t="s">
        <v>182</v>
      </c>
      <c r="E967" s="5">
        <v>0</v>
      </c>
      <c r="F967" s="5" t="s">
        <v>20</v>
      </c>
      <c r="G967" s="5" t="s">
        <v>21</v>
      </c>
      <c r="H967" s="5" t="str">
        <f t="shared" si="15"/>
        <v>Ground Transport</v>
      </c>
      <c r="I967" s="6">
        <v>1.00982946753244</v>
      </c>
    </row>
    <row r="968" spans="1:9">
      <c r="A968" s="4" t="s">
        <v>62</v>
      </c>
      <c r="B968" t="s">
        <v>176</v>
      </c>
      <c r="C968" t="s">
        <v>181</v>
      </c>
      <c r="D968" s="5" t="s">
        <v>182</v>
      </c>
      <c r="E968" s="5">
        <v>0</v>
      </c>
      <c r="F968" s="5" t="s">
        <v>22</v>
      </c>
      <c r="G968" s="5" t="s">
        <v>23</v>
      </c>
      <c r="H968" s="5" t="str">
        <f t="shared" si="15"/>
        <v>Ground Transport</v>
      </c>
      <c r="I968" s="6">
        <v>0.20173278879370601</v>
      </c>
    </row>
    <row r="969" spans="1:9">
      <c r="A969" s="4" t="s">
        <v>62</v>
      </c>
      <c r="B969" t="s">
        <v>176</v>
      </c>
      <c r="C969" t="s">
        <v>181</v>
      </c>
      <c r="D969" s="5" t="s">
        <v>182</v>
      </c>
      <c r="E969" s="5">
        <v>0</v>
      </c>
      <c r="F969" s="5" t="s">
        <v>26</v>
      </c>
      <c r="G969" s="5" t="s">
        <v>27</v>
      </c>
      <c r="H969" s="5" t="str">
        <f t="shared" si="15"/>
        <v>Residential</v>
      </c>
      <c r="I969" s="6">
        <v>56.010304683532397</v>
      </c>
    </row>
    <row r="970" spans="1:9">
      <c r="A970" s="4" t="s">
        <v>62</v>
      </c>
      <c r="B970" t="s">
        <v>176</v>
      </c>
      <c r="C970" t="s">
        <v>181</v>
      </c>
      <c r="D970" s="5" t="s">
        <v>182</v>
      </c>
      <c r="E970" s="5">
        <v>0</v>
      </c>
      <c r="F970" s="5" t="s">
        <v>67</v>
      </c>
      <c r="G970" s="5" t="s">
        <v>13</v>
      </c>
      <c r="H970" s="5" t="str">
        <f t="shared" si="15"/>
        <v>Industry (incl. Cement Process)</v>
      </c>
      <c r="I970" s="6" t="s">
        <v>53</v>
      </c>
    </row>
    <row r="971" spans="1:9">
      <c r="A971" s="4" t="s">
        <v>62</v>
      </c>
      <c r="B971" t="s">
        <v>176</v>
      </c>
      <c r="C971" t="s">
        <v>181</v>
      </c>
      <c r="D971" s="5" t="s">
        <v>182</v>
      </c>
      <c r="E971" s="5">
        <v>0</v>
      </c>
      <c r="F971" s="5" t="s">
        <v>30</v>
      </c>
      <c r="G971" s="5" t="s">
        <v>32</v>
      </c>
      <c r="H971" s="5" t="e">
        <f t="shared" si="15"/>
        <v>#N/A</v>
      </c>
      <c r="I971" s="6" t="s">
        <v>53</v>
      </c>
    </row>
    <row r="972" spans="1:9">
      <c r="A972" s="4" t="s">
        <v>62</v>
      </c>
      <c r="B972" t="s">
        <v>176</v>
      </c>
      <c r="C972" t="s">
        <v>181</v>
      </c>
      <c r="D972" s="5" t="s">
        <v>182</v>
      </c>
      <c r="E972" s="5">
        <v>0</v>
      </c>
      <c r="F972" s="5" t="s">
        <v>41</v>
      </c>
      <c r="G972" s="5" t="s">
        <v>42</v>
      </c>
      <c r="H972" s="5" t="e">
        <f t="shared" si="15"/>
        <v>#N/A</v>
      </c>
      <c r="I972" s="6">
        <v>0.251050519210547</v>
      </c>
    </row>
    <row r="973" spans="1:9">
      <c r="A973" s="4" t="s">
        <v>62</v>
      </c>
      <c r="B973" t="s">
        <v>176</v>
      </c>
      <c r="C973" t="s">
        <v>181</v>
      </c>
      <c r="D973" s="5" t="s">
        <v>182</v>
      </c>
      <c r="E973" s="5">
        <v>0</v>
      </c>
      <c r="F973" s="5" t="s">
        <v>47</v>
      </c>
      <c r="G973" s="5" t="s">
        <v>48</v>
      </c>
      <c r="H973" s="5" t="e">
        <f t="shared" si="15"/>
        <v>#N/A</v>
      </c>
      <c r="I973" s="6">
        <v>0.50369382801296803</v>
      </c>
    </row>
    <row r="974" spans="1:9">
      <c r="A974" s="4" t="s">
        <v>62</v>
      </c>
      <c r="B974" t="s">
        <v>176</v>
      </c>
      <c r="C974" t="s">
        <v>181</v>
      </c>
      <c r="D974" s="5" t="s">
        <v>182</v>
      </c>
      <c r="E974" s="5">
        <v>0</v>
      </c>
      <c r="F974" s="5" t="s">
        <v>49</v>
      </c>
      <c r="G974" s="5" t="s">
        <v>50</v>
      </c>
      <c r="H974" s="5" t="e">
        <f t="shared" si="15"/>
        <v>#N/A</v>
      </c>
      <c r="I974" s="6">
        <v>2.53550387006351</v>
      </c>
    </row>
    <row r="975" spans="1:9">
      <c r="A975" s="4" t="s">
        <v>62</v>
      </c>
      <c r="B975" t="s">
        <v>176</v>
      </c>
      <c r="C975" t="s">
        <v>181</v>
      </c>
      <c r="D975" s="5" t="s">
        <v>182</v>
      </c>
      <c r="E975" s="5">
        <v>0</v>
      </c>
      <c r="F975" s="5" t="s">
        <v>56</v>
      </c>
      <c r="G975" s="5" t="s">
        <v>57</v>
      </c>
      <c r="H975" s="5" t="e">
        <f t="shared" si="15"/>
        <v>#N/A</v>
      </c>
      <c r="I975" s="6">
        <v>18.211138207502199</v>
      </c>
    </row>
    <row r="976" spans="1:9">
      <c r="A976" s="4" t="s">
        <v>62</v>
      </c>
      <c r="B976" t="s">
        <v>176</v>
      </c>
      <c r="C976" t="s">
        <v>181</v>
      </c>
      <c r="D976" s="5" t="s">
        <v>182</v>
      </c>
      <c r="E976" s="5">
        <v>0</v>
      </c>
      <c r="F976" s="5" t="s">
        <v>58</v>
      </c>
      <c r="G976" s="5" t="s">
        <v>59</v>
      </c>
      <c r="H976" s="5" t="e">
        <f t="shared" si="15"/>
        <v>#N/A</v>
      </c>
      <c r="I976" s="6" t="s">
        <v>53</v>
      </c>
    </row>
    <row r="977" spans="1:9">
      <c r="A977" s="4" t="s">
        <v>62</v>
      </c>
      <c r="B977" t="s">
        <v>176</v>
      </c>
      <c r="C977" t="s">
        <v>183</v>
      </c>
      <c r="D977" s="5" t="s">
        <v>184</v>
      </c>
      <c r="E977" s="5">
        <v>0</v>
      </c>
      <c r="F977" s="5" t="s">
        <v>10</v>
      </c>
      <c r="G977" s="5" t="s">
        <v>11</v>
      </c>
      <c r="H977" s="5" t="str">
        <f t="shared" si="15"/>
        <v>Power</v>
      </c>
      <c r="I977" s="6">
        <v>3782.54562395118</v>
      </c>
    </row>
    <row r="978" spans="1:9">
      <c r="A978" s="4" t="s">
        <v>62</v>
      </c>
      <c r="B978" t="s">
        <v>176</v>
      </c>
      <c r="C978" t="s">
        <v>183</v>
      </c>
      <c r="D978" s="5" t="s">
        <v>184</v>
      </c>
      <c r="E978" s="5">
        <v>0</v>
      </c>
      <c r="F978" s="5" t="s">
        <v>12</v>
      </c>
      <c r="G978" s="5" t="s">
        <v>13</v>
      </c>
      <c r="H978" s="5" t="str">
        <f t="shared" si="15"/>
        <v>Industry (incl. Cement Process)</v>
      </c>
      <c r="I978" s="6">
        <v>195.52397192103999</v>
      </c>
    </row>
    <row r="979" spans="1:9">
      <c r="A979" s="4" t="s">
        <v>62</v>
      </c>
      <c r="B979" t="s">
        <v>176</v>
      </c>
      <c r="C979" t="s">
        <v>183</v>
      </c>
      <c r="D979" s="5" t="s">
        <v>184</v>
      </c>
      <c r="E979" s="5">
        <v>0</v>
      </c>
      <c r="F979" s="5" t="s">
        <v>14</v>
      </c>
      <c r="G979" s="5" t="s">
        <v>15</v>
      </c>
      <c r="H979" s="5" t="str">
        <f t="shared" si="15"/>
        <v>Industry (incl. Cement Process)</v>
      </c>
      <c r="I979" s="6">
        <v>1656.5160198143101</v>
      </c>
    </row>
    <row r="980" spans="1:9">
      <c r="A980" s="4" t="s">
        <v>62</v>
      </c>
      <c r="B980" t="s">
        <v>176</v>
      </c>
      <c r="C980" t="s">
        <v>183</v>
      </c>
      <c r="D980" s="5" t="s">
        <v>184</v>
      </c>
      <c r="E980" s="5">
        <v>0</v>
      </c>
      <c r="F980" s="5" t="s">
        <v>18</v>
      </c>
      <c r="G980" s="5" t="s">
        <v>19</v>
      </c>
      <c r="H980" s="5" t="str">
        <f t="shared" si="15"/>
        <v>Ground Transport</v>
      </c>
      <c r="I980" s="6">
        <v>3719.1170416936602</v>
      </c>
    </row>
    <row r="981" spans="1:9">
      <c r="A981" s="4" t="s">
        <v>62</v>
      </c>
      <c r="B981" t="s">
        <v>176</v>
      </c>
      <c r="C981" t="s">
        <v>183</v>
      </c>
      <c r="D981" s="5" t="s">
        <v>184</v>
      </c>
      <c r="E981" s="5">
        <v>0</v>
      </c>
      <c r="F981" s="5" t="s">
        <v>20</v>
      </c>
      <c r="G981" s="5" t="s">
        <v>21</v>
      </c>
      <c r="H981" s="5" t="str">
        <f t="shared" si="15"/>
        <v>Ground Transport</v>
      </c>
      <c r="I981" s="6">
        <v>44.639795356929099</v>
      </c>
    </row>
    <row r="982" spans="1:9">
      <c r="A982" s="4" t="s">
        <v>62</v>
      </c>
      <c r="B982" t="s">
        <v>176</v>
      </c>
      <c r="C982" t="s">
        <v>183</v>
      </c>
      <c r="D982" s="5" t="s">
        <v>184</v>
      </c>
      <c r="E982" s="5">
        <v>0</v>
      </c>
      <c r="F982" s="5" t="s">
        <v>22</v>
      </c>
      <c r="G982" s="5" t="s">
        <v>23</v>
      </c>
      <c r="H982" s="5" t="str">
        <f t="shared" si="15"/>
        <v>Ground Transport</v>
      </c>
      <c r="I982" s="6">
        <v>349.39224442827202</v>
      </c>
    </row>
    <row r="983" spans="1:9">
      <c r="A983" s="4" t="s">
        <v>62</v>
      </c>
      <c r="B983" t="s">
        <v>176</v>
      </c>
      <c r="C983" t="s">
        <v>183</v>
      </c>
      <c r="D983" s="5" t="s">
        <v>184</v>
      </c>
      <c r="E983" s="5">
        <v>0</v>
      </c>
      <c r="F983" s="5" t="s">
        <v>24</v>
      </c>
      <c r="G983" s="5" t="s">
        <v>25</v>
      </c>
      <c r="H983" s="5" t="str">
        <f t="shared" si="15"/>
        <v>Ground Transport</v>
      </c>
      <c r="I983" s="6">
        <v>14.7443858483244</v>
      </c>
    </row>
    <row r="984" spans="1:9">
      <c r="A984" s="4" t="s">
        <v>62</v>
      </c>
      <c r="B984" t="s">
        <v>176</v>
      </c>
      <c r="C984" t="s">
        <v>183</v>
      </c>
      <c r="D984" s="5" t="s">
        <v>184</v>
      </c>
      <c r="E984" s="5">
        <v>0</v>
      </c>
      <c r="F984" s="5" t="s">
        <v>26</v>
      </c>
      <c r="G984" s="5" t="s">
        <v>27</v>
      </c>
      <c r="H984" s="5" t="str">
        <f t="shared" si="15"/>
        <v>Residential</v>
      </c>
      <c r="I984" s="6">
        <v>1543.7323903610099</v>
      </c>
    </row>
    <row r="985" spans="1:9">
      <c r="A985" s="4" t="s">
        <v>62</v>
      </c>
      <c r="B985" t="s">
        <v>176</v>
      </c>
      <c r="C985" t="s">
        <v>183</v>
      </c>
      <c r="D985" s="5" t="s">
        <v>184</v>
      </c>
      <c r="E985" s="5">
        <v>0</v>
      </c>
      <c r="F985" s="5" t="s">
        <v>30</v>
      </c>
      <c r="G985" s="5" t="s">
        <v>32</v>
      </c>
      <c r="H985" s="5" t="e">
        <f t="shared" si="15"/>
        <v>#N/A</v>
      </c>
      <c r="I985" s="6">
        <v>154.869048870119</v>
      </c>
    </row>
    <row r="986" spans="1:9">
      <c r="A986" s="4" t="s">
        <v>62</v>
      </c>
      <c r="B986" t="s">
        <v>176</v>
      </c>
      <c r="C986" t="s">
        <v>183</v>
      </c>
      <c r="D986" s="5" t="s">
        <v>184</v>
      </c>
      <c r="E986" s="5">
        <v>0</v>
      </c>
      <c r="F986" s="5" t="s">
        <v>33</v>
      </c>
      <c r="G986" s="5" t="s">
        <v>34</v>
      </c>
      <c r="H986" s="5" t="str">
        <f t="shared" si="15"/>
        <v>Industry (incl. Cement Process)</v>
      </c>
      <c r="I986" s="6">
        <v>1780.17</v>
      </c>
    </row>
    <row r="987" spans="1:9">
      <c r="A987" s="4" t="s">
        <v>62</v>
      </c>
      <c r="B987" t="s">
        <v>176</v>
      </c>
      <c r="C987" t="s">
        <v>183</v>
      </c>
      <c r="D987" s="5" t="s">
        <v>184</v>
      </c>
      <c r="E987" s="5">
        <v>0</v>
      </c>
      <c r="F987" s="5" t="s">
        <v>41</v>
      </c>
      <c r="G987" s="5" t="s">
        <v>42</v>
      </c>
      <c r="H987" s="5" t="e">
        <f t="shared" si="15"/>
        <v>#N/A</v>
      </c>
      <c r="I987" s="6">
        <v>1.1692757286367801</v>
      </c>
    </row>
    <row r="988" spans="1:9">
      <c r="A988" s="4" t="s">
        <v>62</v>
      </c>
      <c r="B988" t="s">
        <v>176</v>
      </c>
      <c r="C988" t="s">
        <v>183</v>
      </c>
      <c r="D988" s="5" t="s">
        <v>184</v>
      </c>
      <c r="E988" s="5">
        <v>0</v>
      </c>
      <c r="F988" s="5" t="s">
        <v>47</v>
      </c>
      <c r="G988" s="5" t="s">
        <v>48</v>
      </c>
      <c r="H988" s="5" t="e">
        <f t="shared" si="15"/>
        <v>#N/A</v>
      </c>
      <c r="I988" s="6">
        <v>21.365744400000001</v>
      </c>
    </row>
    <row r="989" spans="1:9">
      <c r="A989" s="4" t="s">
        <v>62</v>
      </c>
      <c r="B989" t="s">
        <v>176</v>
      </c>
      <c r="C989" t="s">
        <v>183</v>
      </c>
      <c r="D989" s="5" t="s">
        <v>184</v>
      </c>
      <c r="E989" s="5">
        <v>0</v>
      </c>
      <c r="F989" s="5" t="s">
        <v>49</v>
      </c>
      <c r="G989" s="5" t="s">
        <v>50</v>
      </c>
      <c r="H989" s="5" t="e">
        <f t="shared" si="15"/>
        <v>#N/A</v>
      </c>
      <c r="I989" s="6">
        <v>10.4943786259589</v>
      </c>
    </row>
    <row r="990" spans="1:9">
      <c r="A990" s="4" t="s">
        <v>62</v>
      </c>
      <c r="B990" t="s">
        <v>176</v>
      </c>
      <c r="C990" t="s">
        <v>183</v>
      </c>
      <c r="D990" s="5" t="s">
        <v>184</v>
      </c>
      <c r="E990" s="5">
        <v>0</v>
      </c>
      <c r="F990" s="5" t="s">
        <v>51</v>
      </c>
      <c r="G990" s="5" t="s">
        <v>52</v>
      </c>
      <c r="H990" s="5" t="e">
        <f t="shared" si="15"/>
        <v>#N/A</v>
      </c>
      <c r="I990" s="6">
        <v>235.38581522547901</v>
      </c>
    </row>
    <row r="991" spans="1:9">
      <c r="A991" s="4" t="s">
        <v>62</v>
      </c>
      <c r="B991" t="s">
        <v>176</v>
      </c>
      <c r="C991" t="s">
        <v>183</v>
      </c>
      <c r="D991" s="5" t="s">
        <v>184</v>
      </c>
      <c r="E991" s="5">
        <v>0</v>
      </c>
      <c r="F991" s="5" t="s">
        <v>54</v>
      </c>
      <c r="G991" s="5" t="s">
        <v>55</v>
      </c>
      <c r="H991" s="5" t="e">
        <f t="shared" si="15"/>
        <v>#N/A</v>
      </c>
      <c r="I991" s="6">
        <v>21.172733475854901</v>
      </c>
    </row>
    <row r="992" spans="1:9">
      <c r="A992" s="4" t="s">
        <v>62</v>
      </c>
      <c r="B992" t="s">
        <v>176</v>
      </c>
      <c r="C992" t="s">
        <v>183</v>
      </c>
      <c r="D992" s="5" t="s">
        <v>184</v>
      </c>
      <c r="E992" s="5">
        <v>0</v>
      </c>
      <c r="F992" s="5" t="s">
        <v>56</v>
      </c>
      <c r="G992" s="5" t="s">
        <v>57</v>
      </c>
      <c r="H992" s="5" t="e">
        <f t="shared" si="15"/>
        <v>#N/A</v>
      </c>
      <c r="I992" s="6">
        <v>120.1636293704</v>
      </c>
    </row>
    <row r="993" spans="1:9">
      <c r="A993" s="4" t="s">
        <v>62</v>
      </c>
      <c r="B993" t="s">
        <v>176</v>
      </c>
      <c r="C993" t="s">
        <v>183</v>
      </c>
      <c r="D993" s="5" t="s">
        <v>184</v>
      </c>
      <c r="E993" s="5">
        <v>0</v>
      </c>
      <c r="F993" s="5" t="s">
        <v>58</v>
      </c>
      <c r="G993" s="5" t="s">
        <v>59</v>
      </c>
      <c r="H993" s="5" t="e">
        <f t="shared" si="15"/>
        <v>#N/A</v>
      </c>
      <c r="I993" s="6">
        <v>369.78749731377599</v>
      </c>
    </row>
    <row r="994" spans="1:9">
      <c r="A994" s="4" t="s">
        <v>62</v>
      </c>
      <c r="B994" t="s">
        <v>176</v>
      </c>
      <c r="C994" t="s">
        <v>185</v>
      </c>
      <c r="D994" s="5" t="s">
        <v>186</v>
      </c>
      <c r="E994" s="5">
        <v>0</v>
      </c>
      <c r="F994" s="5" t="s">
        <v>10</v>
      </c>
      <c r="G994" s="5" t="s">
        <v>11</v>
      </c>
      <c r="H994" s="5" t="str">
        <f t="shared" si="15"/>
        <v>Power</v>
      </c>
      <c r="I994" s="6">
        <v>1179.9220414859701</v>
      </c>
    </row>
    <row r="995" spans="1:9">
      <c r="A995" s="4" t="s">
        <v>62</v>
      </c>
      <c r="B995" t="s">
        <v>176</v>
      </c>
      <c r="C995" t="s">
        <v>185</v>
      </c>
      <c r="D995" s="5" t="s">
        <v>186</v>
      </c>
      <c r="E995" s="5">
        <v>0</v>
      </c>
      <c r="F995" s="5" t="s">
        <v>12</v>
      </c>
      <c r="G995" s="5" t="s">
        <v>13</v>
      </c>
      <c r="H995" s="5" t="str">
        <f t="shared" si="15"/>
        <v>Industry (incl. Cement Process)</v>
      </c>
      <c r="I995" s="6">
        <v>431.83825071579997</v>
      </c>
    </row>
    <row r="996" spans="1:9">
      <c r="A996" s="4" t="s">
        <v>62</v>
      </c>
      <c r="B996" t="s">
        <v>176</v>
      </c>
      <c r="C996" t="s">
        <v>185</v>
      </c>
      <c r="D996" s="5" t="s">
        <v>186</v>
      </c>
      <c r="E996" s="5">
        <v>0</v>
      </c>
      <c r="F996" s="5" t="s">
        <v>14</v>
      </c>
      <c r="G996" s="5" t="s">
        <v>15</v>
      </c>
      <c r="H996" s="5" t="str">
        <f t="shared" si="15"/>
        <v>Industry (incl. Cement Process)</v>
      </c>
      <c r="I996" s="6">
        <v>462.4246973338</v>
      </c>
    </row>
    <row r="997" spans="1:9">
      <c r="A997" s="4" t="s">
        <v>62</v>
      </c>
      <c r="B997" t="s">
        <v>176</v>
      </c>
      <c r="C997" t="s">
        <v>185</v>
      </c>
      <c r="D997" s="5" t="s">
        <v>186</v>
      </c>
      <c r="E997" s="5">
        <v>0</v>
      </c>
      <c r="F997" s="5" t="s">
        <v>16</v>
      </c>
      <c r="G997" s="5" t="s">
        <v>17</v>
      </c>
      <c r="H997" s="5" t="str">
        <f t="shared" si="15"/>
        <v>Domestic aviation</v>
      </c>
      <c r="I997" s="6">
        <v>74.731672261866606</v>
      </c>
    </row>
    <row r="998" spans="1:9">
      <c r="A998" s="4" t="s">
        <v>62</v>
      </c>
      <c r="B998" t="s">
        <v>176</v>
      </c>
      <c r="C998" t="s">
        <v>185</v>
      </c>
      <c r="D998" s="5" t="s">
        <v>186</v>
      </c>
      <c r="E998" s="5">
        <v>0</v>
      </c>
      <c r="F998" s="5" t="s">
        <v>18</v>
      </c>
      <c r="G998" s="5" t="s">
        <v>19</v>
      </c>
      <c r="H998" s="5" t="str">
        <f t="shared" si="15"/>
        <v>Ground Transport</v>
      </c>
      <c r="I998" s="6">
        <v>3500.0075107154998</v>
      </c>
    </row>
    <row r="999" spans="1:9">
      <c r="A999" s="4" t="s">
        <v>62</v>
      </c>
      <c r="B999" t="s">
        <v>176</v>
      </c>
      <c r="C999" t="s">
        <v>185</v>
      </c>
      <c r="D999" s="5" t="s">
        <v>186</v>
      </c>
      <c r="E999" s="5">
        <v>0</v>
      </c>
      <c r="F999" s="5" t="s">
        <v>20</v>
      </c>
      <c r="G999" s="5" t="s">
        <v>21</v>
      </c>
      <c r="H999" s="5" t="str">
        <f t="shared" si="15"/>
        <v>Ground Transport</v>
      </c>
      <c r="I999" s="6">
        <v>65.664922221370304</v>
      </c>
    </row>
    <row r="1000" spans="1:9">
      <c r="A1000" s="4" t="s">
        <v>62</v>
      </c>
      <c r="B1000" t="s">
        <v>176</v>
      </c>
      <c r="C1000" t="s">
        <v>185</v>
      </c>
      <c r="D1000" s="5" t="s">
        <v>186</v>
      </c>
      <c r="E1000" s="5">
        <v>0</v>
      </c>
      <c r="F1000" s="5" t="s">
        <v>22</v>
      </c>
      <c r="G1000" s="5" t="s">
        <v>23</v>
      </c>
      <c r="H1000" s="5" t="str">
        <f t="shared" si="15"/>
        <v>Ground Transport</v>
      </c>
      <c r="I1000" s="6">
        <v>16.454143327987701</v>
      </c>
    </row>
    <row r="1001" spans="1:9">
      <c r="A1001" s="4" t="s">
        <v>62</v>
      </c>
      <c r="B1001" t="s">
        <v>176</v>
      </c>
      <c r="C1001" t="s">
        <v>185</v>
      </c>
      <c r="D1001" s="5" t="s">
        <v>186</v>
      </c>
      <c r="E1001" s="5">
        <v>0</v>
      </c>
      <c r="F1001" s="5" t="s">
        <v>26</v>
      </c>
      <c r="G1001" s="5" t="s">
        <v>27</v>
      </c>
      <c r="H1001" s="5" t="str">
        <f t="shared" si="15"/>
        <v>Residential</v>
      </c>
      <c r="I1001" s="6">
        <v>525.52986784742905</v>
      </c>
    </row>
    <row r="1002" spans="1:9">
      <c r="A1002" s="4" t="s">
        <v>62</v>
      </c>
      <c r="B1002" t="s">
        <v>176</v>
      </c>
      <c r="C1002" t="s">
        <v>185</v>
      </c>
      <c r="D1002" s="5" t="s">
        <v>186</v>
      </c>
      <c r="E1002" s="5">
        <v>0</v>
      </c>
      <c r="F1002" s="5" t="s">
        <v>30</v>
      </c>
      <c r="G1002" s="5" t="s">
        <v>32</v>
      </c>
      <c r="H1002" s="5" t="e">
        <f t="shared" si="15"/>
        <v>#N/A</v>
      </c>
      <c r="I1002" s="6">
        <v>6294.8858820999003</v>
      </c>
    </row>
    <row r="1003" spans="1:9">
      <c r="A1003" s="4" t="s">
        <v>62</v>
      </c>
      <c r="B1003" t="s">
        <v>176</v>
      </c>
      <c r="C1003" t="s">
        <v>185</v>
      </c>
      <c r="D1003" s="5" t="s">
        <v>186</v>
      </c>
      <c r="E1003" s="5">
        <v>0</v>
      </c>
      <c r="F1003" s="5" t="s">
        <v>33</v>
      </c>
      <c r="G1003" s="5" t="s">
        <v>34</v>
      </c>
      <c r="H1003" s="5" t="str">
        <f t="shared" si="15"/>
        <v>Industry (incl. Cement Process)</v>
      </c>
      <c r="I1003" s="6">
        <v>1285.71</v>
      </c>
    </row>
    <row r="1004" spans="1:9">
      <c r="A1004" s="4" t="s">
        <v>62</v>
      </c>
      <c r="B1004" t="s">
        <v>176</v>
      </c>
      <c r="C1004" t="s">
        <v>185</v>
      </c>
      <c r="D1004" s="5" t="s">
        <v>186</v>
      </c>
      <c r="E1004" s="5">
        <v>0</v>
      </c>
      <c r="F1004" s="5" t="s">
        <v>41</v>
      </c>
      <c r="G1004" s="5" t="s">
        <v>42</v>
      </c>
      <c r="H1004" s="5" t="e">
        <f t="shared" si="15"/>
        <v>#N/A</v>
      </c>
      <c r="I1004" s="6">
        <v>1.20598508055483</v>
      </c>
    </row>
    <row r="1005" spans="1:9">
      <c r="A1005" s="4" t="s">
        <v>62</v>
      </c>
      <c r="B1005" t="s">
        <v>176</v>
      </c>
      <c r="C1005" t="s">
        <v>185</v>
      </c>
      <c r="D1005" s="5" t="s">
        <v>186</v>
      </c>
      <c r="E1005" s="5">
        <v>0</v>
      </c>
      <c r="F1005" s="5" t="s">
        <v>45</v>
      </c>
      <c r="G1005" s="5" t="s">
        <v>46</v>
      </c>
      <c r="H1005" s="5" t="e">
        <f t="shared" si="15"/>
        <v>#N/A</v>
      </c>
      <c r="I1005" s="6">
        <v>101.28908</v>
      </c>
    </row>
    <row r="1006" spans="1:9">
      <c r="A1006" s="4" t="s">
        <v>62</v>
      </c>
      <c r="B1006" t="s">
        <v>176</v>
      </c>
      <c r="C1006" t="s">
        <v>185</v>
      </c>
      <c r="D1006" s="5" t="s">
        <v>186</v>
      </c>
      <c r="E1006" s="5">
        <v>0</v>
      </c>
      <c r="F1006" s="5" t="s">
        <v>47</v>
      </c>
      <c r="G1006" s="5" t="s">
        <v>48</v>
      </c>
      <c r="H1006" s="5" t="e">
        <f t="shared" si="15"/>
        <v>#N/A</v>
      </c>
      <c r="I1006" s="6">
        <v>23.327055664197498</v>
      </c>
    </row>
    <row r="1007" spans="1:9">
      <c r="A1007" s="4" t="s">
        <v>62</v>
      </c>
      <c r="B1007" t="s">
        <v>176</v>
      </c>
      <c r="C1007" t="s">
        <v>185</v>
      </c>
      <c r="D1007" s="5" t="s">
        <v>186</v>
      </c>
      <c r="E1007" s="5">
        <v>0</v>
      </c>
      <c r="F1007" s="5" t="s">
        <v>49</v>
      </c>
      <c r="G1007" s="5" t="s">
        <v>50</v>
      </c>
      <c r="H1007" s="5" t="e">
        <f t="shared" si="15"/>
        <v>#N/A</v>
      </c>
      <c r="I1007" s="6">
        <v>10.715267948064</v>
      </c>
    </row>
    <row r="1008" spans="1:9">
      <c r="A1008" s="4" t="s">
        <v>62</v>
      </c>
      <c r="B1008" t="s">
        <v>176</v>
      </c>
      <c r="C1008" t="s">
        <v>185</v>
      </c>
      <c r="D1008" s="5" t="s">
        <v>186</v>
      </c>
      <c r="E1008" s="5">
        <v>0</v>
      </c>
      <c r="F1008" s="5" t="s">
        <v>51</v>
      </c>
      <c r="G1008" s="5" t="s">
        <v>52</v>
      </c>
      <c r="H1008" s="5" t="e">
        <f t="shared" si="15"/>
        <v>#N/A</v>
      </c>
      <c r="I1008" s="6">
        <v>107.334004673716</v>
      </c>
    </row>
    <row r="1009" spans="1:9">
      <c r="A1009" s="4" t="s">
        <v>62</v>
      </c>
      <c r="B1009" t="s">
        <v>176</v>
      </c>
      <c r="C1009" t="s">
        <v>185</v>
      </c>
      <c r="D1009" s="5" t="s">
        <v>186</v>
      </c>
      <c r="E1009" s="5">
        <v>0</v>
      </c>
      <c r="F1009" s="5" t="s">
        <v>56</v>
      </c>
      <c r="G1009" s="5" t="s">
        <v>57</v>
      </c>
      <c r="H1009" s="5" t="e">
        <f t="shared" si="15"/>
        <v>#N/A</v>
      </c>
      <c r="I1009" s="6">
        <v>84.0548588592074</v>
      </c>
    </row>
    <row r="1010" spans="1:9">
      <c r="A1010" s="4" t="s">
        <v>62</v>
      </c>
      <c r="B1010" t="s">
        <v>176</v>
      </c>
      <c r="C1010" t="s">
        <v>185</v>
      </c>
      <c r="D1010" s="5" t="s">
        <v>186</v>
      </c>
      <c r="E1010" s="5">
        <v>0</v>
      </c>
      <c r="F1010" s="5" t="s">
        <v>58</v>
      </c>
      <c r="G1010" s="5" t="s">
        <v>59</v>
      </c>
      <c r="H1010" s="5" t="e">
        <f t="shared" si="15"/>
        <v>#N/A</v>
      </c>
      <c r="I1010" s="6">
        <v>312.84914738940302</v>
      </c>
    </row>
    <row r="1011" spans="1:9">
      <c r="A1011" s="4" t="s">
        <v>62</v>
      </c>
      <c r="B1011" t="s">
        <v>176</v>
      </c>
      <c r="C1011" t="s">
        <v>187</v>
      </c>
      <c r="D1011" s="5" t="s">
        <v>188</v>
      </c>
      <c r="E1011" s="5">
        <v>0</v>
      </c>
      <c r="F1011" s="5" t="s">
        <v>10</v>
      </c>
      <c r="G1011" s="5" t="s">
        <v>11</v>
      </c>
      <c r="H1011" s="5" t="str">
        <f t="shared" si="15"/>
        <v>Power</v>
      </c>
      <c r="I1011" s="6">
        <v>12.1713088631959</v>
      </c>
    </row>
    <row r="1012" spans="1:9">
      <c r="A1012" s="4" t="s">
        <v>62</v>
      </c>
      <c r="B1012" t="s">
        <v>176</v>
      </c>
      <c r="C1012" t="s">
        <v>187</v>
      </c>
      <c r="D1012" s="5" t="s">
        <v>188</v>
      </c>
      <c r="E1012" s="5">
        <v>0</v>
      </c>
      <c r="F1012" s="5" t="s">
        <v>12</v>
      </c>
      <c r="G1012" s="5" t="s">
        <v>13</v>
      </c>
      <c r="H1012" s="5" t="str">
        <f t="shared" si="15"/>
        <v>Industry (incl. Cement Process)</v>
      </c>
      <c r="I1012" s="6" t="s">
        <v>53</v>
      </c>
    </row>
    <row r="1013" spans="1:9">
      <c r="A1013" s="4" t="s">
        <v>62</v>
      </c>
      <c r="B1013" t="s">
        <v>176</v>
      </c>
      <c r="C1013" t="s">
        <v>187</v>
      </c>
      <c r="D1013" s="5" t="s">
        <v>188</v>
      </c>
      <c r="E1013" s="5">
        <v>0</v>
      </c>
      <c r="F1013" s="5" t="s">
        <v>14</v>
      </c>
      <c r="G1013" s="5" t="s">
        <v>15</v>
      </c>
      <c r="H1013" s="5" t="str">
        <f t="shared" si="15"/>
        <v>Industry (incl. Cement Process)</v>
      </c>
      <c r="I1013" s="6">
        <v>50.927137693859798</v>
      </c>
    </row>
    <row r="1014" spans="1:9">
      <c r="A1014" s="4" t="s">
        <v>62</v>
      </c>
      <c r="B1014" t="s">
        <v>176</v>
      </c>
      <c r="C1014" t="s">
        <v>187</v>
      </c>
      <c r="D1014" s="5" t="s">
        <v>188</v>
      </c>
      <c r="E1014" s="5">
        <v>0</v>
      </c>
      <c r="F1014" s="5" t="s">
        <v>18</v>
      </c>
      <c r="G1014" s="5" t="s">
        <v>19</v>
      </c>
      <c r="H1014" s="5" t="str">
        <f t="shared" si="15"/>
        <v>Ground Transport</v>
      </c>
      <c r="I1014" s="6">
        <v>1662.35605301599</v>
      </c>
    </row>
    <row r="1015" spans="1:9">
      <c r="A1015" s="4" t="s">
        <v>62</v>
      </c>
      <c r="B1015" t="s">
        <v>176</v>
      </c>
      <c r="C1015" t="s">
        <v>187</v>
      </c>
      <c r="D1015" s="5" t="s">
        <v>188</v>
      </c>
      <c r="E1015" s="5">
        <v>0</v>
      </c>
      <c r="F1015" s="5" t="s">
        <v>22</v>
      </c>
      <c r="G1015" s="5" t="s">
        <v>23</v>
      </c>
      <c r="H1015" s="5" t="str">
        <f t="shared" si="15"/>
        <v>Ground Transport</v>
      </c>
      <c r="I1015" s="6">
        <v>265.92049431897601</v>
      </c>
    </row>
    <row r="1016" spans="1:9">
      <c r="A1016" s="4" t="s">
        <v>62</v>
      </c>
      <c r="B1016" t="s">
        <v>176</v>
      </c>
      <c r="C1016" t="s">
        <v>187</v>
      </c>
      <c r="D1016" s="5" t="s">
        <v>188</v>
      </c>
      <c r="E1016" s="5">
        <v>0</v>
      </c>
      <c r="F1016" s="5" t="s">
        <v>26</v>
      </c>
      <c r="G1016" s="5" t="s">
        <v>27</v>
      </c>
      <c r="H1016" s="5" t="str">
        <f t="shared" si="15"/>
        <v>Residential</v>
      </c>
      <c r="I1016" s="6">
        <v>6.4745396782803102</v>
      </c>
    </row>
    <row r="1017" spans="1:9">
      <c r="A1017" s="4" t="s">
        <v>62</v>
      </c>
      <c r="B1017" t="s">
        <v>176</v>
      </c>
      <c r="C1017" t="s">
        <v>187</v>
      </c>
      <c r="D1017" s="5" t="s">
        <v>188</v>
      </c>
      <c r="E1017" s="5">
        <v>0</v>
      </c>
      <c r="F1017" s="5" t="s">
        <v>28</v>
      </c>
      <c r="G1017" s="5" t="s">
        <v>29</v>
      </c>
      <c r="H1017" s="5" t="e">
        <f t="shared" si="15"/>
        <v>#N/A</v>
      </c>
      <c r="I1017" s="6" t="s">
        <v>53</v>
      </c>
    </row>
    <row r="1018" spans="1:9">
      <c r="A1018" s="4" t="s">
        <v>62</v>
      </c>
      <c r="B1018" t="s">
        <v>176</v>
      </c>
      <c r="C1018" t="s">
        <v>187</v>
      </c>
      <c r="D1018" s="5" t="s">
        <v>188</v>
      </c>
      <c r="E1018" s="5">
        <v>0</v>
      </c>
      <c r="F1018" s="5" t="s">
        <v>30</v>
      </c>
      <c r="G1018" s="5" t="s">
        <v>32</v>
      </c>
      <c r="H1018" s="5" t="e">
        <f t="shared" si="15"/>
        <v>#N/A</v>
      </c>
      <c r="I1018" s="6">
        <v>504.01356290537097</v>
      </c>
    </row>
    <row r="1019" spans="1:9">
      <c r="A1019" s="4" t="s">
        <v>62</v>
      </c>
      <c r="B1019" t="s">
        <v>176</v>
      </c>
      <c r="C1019" t="s">
        <v>187</v>
      </c>
      <c r="D1019" s="5" t="s">
        <v>188</v>
      </c>
      <c r="E1019" s="5">
        <v>0</v>
      </c>
      <c r="F1019" s="5" t="s">
        <v>33</v>
      </c>
      <c r="G1019" s="5" t="s">
        <v>34</v>
      </c>
      <c r="H1019" s="5" t="str">
        <f t="shared" si="15"/>
        <v>Industry (incl. Cement Process)</v>
      </c>
      <c r="I1019" s="6">
        <v>103.01300000000001</v>
      </c>
    </row>
    <row r="1020" spans="1:9">
      <c r="A1020" s="4" t="s">
        <v>62</v>
      </c>
      <c r="B1020" t="s">
        <v>176</v>
      </c>
      <c r="C1020" t="s">
        <v>187</v>
      </c>
      <c r="D1020" s="5" t="s">
        <v>188</v>
      </c>
      <c r="E1020" s="5">
        <v>0</v>
      </c>
      <c r="F1020" s="5" t="s">
        <v>35</v>
      </c>
      <c r="G1020" s="5" t="s">
        <v>36</v>
      </c>
      <c r="H1020" s="5" t="e">
        <f t="shared" si="15"/>
        <v>#N/A</v>
      </c>
      <c r="I1020" s="6">
        <v>30</v>
      </c>
    </row>
    <row r="1021" spans="1:9">
      <c r="A1021" s="4" t="s">
        <v>62</v>
      </c>
      <c r="B1021" t="s">
        <v>176</v>
      </c>
      <c r="C1021" t="s">
        <v>187</v>
      </c>
      <c r="D1021" s="5" t="s">
        <v>188</v>
      </c>
      <c r="E1021" s="5">
        <v>0</v>
      </c>
      <c r="F1021" s="5" t="s">
        <v>39</v>
      </c>
      <c r="G1021" s="5" t="s">
        <v>40</v>
      </c>
      <c r="H1021" s="5" t="e">
        <f t="shared" si="15"/>
        <v>#N/A</v>
      </c>
      <c r="I1021" s="6">
        <v>4.9800000000000004</v>
      </c>
    </row>
    <row r="1022" spans="1:9">
      <c r="A1022" s="4" t="s">
        <v>62</v>
      </c>
      <c r="B1022" t="s">
        <v>176</v>
      </c>
      <c r="C1022" t="s">
        <v>187</v>
      </c>
      <c r="D1022" s="5" t="s">
        <v>188</v>
      </c>
      <c r="E1022" s="5">
        <v>0</v>
      </c>
      <c r="F1022" s="5" t="s">
        <v>41</v>
      </c>
      <c r="G1022" s="5" t="s">
        <v>42</v>
      </c>
      <c r="H1022" s="5" t="e">
        <f t="shared" si="15"/>
        <v>#N/A</v>
      </c>
      <c r="I1022" s="6">
        <v>4.0202613327867098</v>
      </c>
    </row>
    <row r="1023" spans="1:9">
      <c r="A1023" s="4" t="s">
        <v>62</v>
      </c>
      <c r="B1023" t="s">
        <v>176</v>
      </c>
      <c r="C1023" t="s">
        <v>187</v>
      </c>
      <c r="D1023" s="5" t="s">
        <v>188</v>
      </c>
      <c r="E1023" s="5">
        <v>0</v>
      </c>
      <c r="F1023" s="5" t="s">
        <v>45</v>
      </c>
      <c r="G1023" s="5" t="s">
        <v>46</v>
      </c>
      <c r="H1023" s="5" t="e">
        <f t="shared" si="15"/>
        <v>#N/A</v>
      </c>
      <c r="I1023" s="6">
        <v>1.2</v>
      </c>
    </row>
    <row r="1024" spans="1:9">
      <c r="A1024" s="4" t="s">
        <v>62</v>
      </c>
      <c r="B1024" t="s">
        <v>176</v>
      </c>
      <c r="C1024" t="s">
        <v>187</v>
      </c>
      <c r="D1024" s="5" t="s">
        <v>188</v>
      </c>
      <c r="E1024" s="5">
        <v>0</v>
      </c>
      <c r="F1024" s="5" t="s">
        <v>47</v>
      </c>
      <c r="G1024" s="5" t="s">
        <v>48</v>
      </c>
      <c r="H1024" s="5" t="e">
        <f t="shared" si="15"/>
        <v>#N/A</v>
      </c>
      <c r="I1024" s="6">
        <v>1.2347999999999999</v>
      </c>
    </row>
    <row r="1025" spans="1:9">
      <c r="A1025" s="4" t="s">
        <v>62</v>
      </c>
      <c r="B1025" t="s">
        <v>176</v>
      </c>
      <c r="C1025" t="s">
        <v>187</v>
      </c>
      <c r="D1025" s="5" t="s">
        <v>188</v>
      </c>
      <c r="E1025" s="5">
        <v>0</v>
      </c>
      <c r="F1025" s="5" t="s">
        <v>49</v>
      </c>
      <c r="G1025" s="5" t="s">
        <v>50</v>
      </c>
      <c r="H1025" s="5" t="e">
        <f t="shared" si="15"/>
        <v>#N/A</v>
      </c>
      <c r="I1025" s="6">
        <v>41.275074450965697</v>
      </c>
    </row>
    <row r="1026" spans="1:9">
      <c r="A1026" s="4" t="s">
        <v>62</v>
      </c>
      <c r="B1026" t="s">
        <v>176</v>
      </c>
      <c r="C1026" t="s">
        <v>187</v>
      </c>
      <c r="D1026" s="5" t="s">
        <v>188</v>
      </c>
      <c r="E1026" s="5">
        <v>0</v>
      </c>
      <c r="F1026" s="5" t="s">
        <v>56</v>
      </c>
      <c r="G1026" s="5" t="s">
        <v>57</v>
      </c>
      <c r="H1026" s="5" t="e">
        <f t="shared" ref="H1026:H1089" si="16">VLOOKUP(G1026,$M$2:$N$11,2,FALSE)</f>
        <v>#N/A</v>
      </c>
      <c r="I1026" s="6">
        <v>206.357831382657</v>
      </c>
    </row>
    <row r="1027" spans="1:9">
      <c r="A1027" s="4" t="s">
        <v>62</v>
      </c>
      <c r="B1027" t="s">
        <v>176</v>
      </c>
      <c r="C1027" t="s">
        <v>187</v>
      </c>
      <c r="D1027" s="5" t="s">
        <v>188</v>
      </c>
      <c r="E1027" s="5">
        <v>0</v>
      </c>
      <c r="F1027" s="5" t="s">
        <v>58</v>
      </c>
      <c r="G1027" s="5" t="s">
        <v>59</v>
      </c>
      <c r="H1027" s="5" t="e">
        <f t="shared" si="16"/>
        <v>#N/A</v>
      </c>
      <c r="I1027" s="6" t="s">
        <v>53</v>
      </c>
    </row>
    <row r="1028" spans="1:9">
      <c r="A1028" s="4" t="s">
        <v>62</v>
      </c>
      <c r="B1028" t="s">
        <v>176</v>
      </c>
      <c r="C1028" t="s">
        <v>189</v>
      </c>
      <c r="D1028" s="5" t="s">
        <v>190</v>
      </c>
      <c r="E1028" s="5">
        <v>0</v>
      </c>
      <c r="F1028" s="5" t="s">
        <v>10</v>
      </c>
      <c r="G1028" s="5" t="s">
        <v>11</v>
      </c>
      <c r="H1028" s="5" t="str">
        <f t="shared" si="16"/>
        <v>Power</v>
      </c>
      <c r="I1028" s="6">
        <v>477.86703810972301</v>
      </c>
    </row>
    <row r="1029" spans="1:9">
      <c r="A1029" s="4" t="s">
        <v>62</v>
      </c>
      <c r="B1029" t="s">
        <v>176</v>
      </c>
      <c r="C1029" t="s">
        <v>189</v>
      </c>
      <c r="D1029" s="5" t="s">
        <v>190</v>
      </c>
      <c r="E1029" s="5">
        <v>0</v>
      </c>
      <c r="F1029" s="5" t="s">
        <v>12</v>
      </c>
      <c r="G1029" s="5" t="s">
        <v>13</v>
      </c>
      <c r="H1029" s="5" t="str">
        <f t="shared" si="16"/>
        <v>Industry (incl. Cement Process)</v>
      </c>
      <c r="I1029" s="6" t="s">
        <v>53</v>
      </c>
    </row>
    <row r="1030" spans="1:9">
      <c r="A1030" s="4" t="s">
        <v>62</v>
      </c>
      <c r="B1030" t="s">
        <v>176</v>
      </c>
      <c r="C1030" t="s">
        <v>189</v>
      </c>
      <c r="D1030" s="5" t="s">
        <v>190</v>
      </c>
      <c r="E1030" s="5">
        <v>0</v>
      </c>
      <c r="F1030" s="5" t="s">
        <v>14</v>
      </c>
      <c r="G1030" s="5" t="s">
        <v>15</v>
      </c>
      <c r="H1030" s="5" t="str">
        <f t="shared" si="16"/>
        <v>Industry (incl. Cement Process)</v>
      </c>
      <c r="I1030" s="6">
        <v>78.782741556586302</v>
      </c>
    </row>
    <row r="1031" spans="1:9">
      <c r="A1031" s="4" t="s">
        <v>62</v>
      </c>
      <c r="B1031" t="s">
        <v>176</v>
      </c>
      <c r="C1031" t="s">
        <v>189</v>
      </c>
      <c r="D1031" s="5" t="s">
        <v>190</v>
      </c>
      <c r="E1031" s="5">
        <v>0</v>
      </c>
      <c r="F1031" s="5" t="s">
        <v>16</v>
      </c>
      <c r="G1031" s="5" t="s">
        <v>17</v>
      </c>
      <c r="H1031" s="5" t="str">
        <f t="shared" si="16"/>
        <v>Domestic aviation</v>
      </c>
      <c r="I1031" s="6">
        <v>91.383289459356604</v>
      </c>
    </row>
    <row r="1032" spans="1:9">
      <c r="A1032" s="4" t="s">
        <v>62</v>
      </c>
      <c r="B1032" t="s">
        <v>176</v>
      </c>
      <c r="C1032" t="s">
        <v>189</v>
      </c>
      <c r="D1032" s="5" t="s">
        <v>190</v>
      </c>
      <c r="E1032" s="5">
        <v>0</v>
      </c>
      <c r="F1032" s="5" t="s">
        <v>18</v>
      </c>
      <c r="G1032" s="5" t="s">
        <v>19</v>
      </c>
      <c r="H1032" s="5" t="str">
        <f t="shared" si="16"/>
        <v>Ground Transport</v>
      </c>
      <c r="I1032" s="6">
        <v>1611.6739702878001</v>
      </c>
    </row>
    <row r="1033" spans="1:9">
      <c r="A1033" s="4" t="s">
        <v>62</v>
      </c>
      <c r="B1033" t="s">
        <v>176</v>
      </c>
      <c r="C1033" t="s">
        <v>189</v>
      </c>
      <c r="D1033" s="5" t="s">
        <v>190</v>
      </c>
      <c r="E1033" s="5">
        <v>0</v>
      </c>
      <c r="F1033" s="5" t="s">
        <v>20</v>
      </c>
      <c r="G1033" s="5" t="s">
        <v>21</v>
      </c>
      <c r="H1033" s="5" t="str">
        <f t="shared" si="16"/>
        <v>Ground Transport</v>
      </c>
      <c r="I1033" s="6">
        <v>311.87016079285002</v>
      </c>
    </row>
    <row r="1034" spans="1:9">
      <c r="A1034" s="4" t="s">
        <v>62</v>
      </c>
      <c r="B1034" t="s">
        <v>176</v>
      </c>
      <c r="C1034" t="s">
        <v>189</v>
      </c>
      <c r="D1034" s="5" t="s">
        <v>190</v>
      </c>
      <c r="E1034" s="5">
        <v>0</v>
      </c>
      <c r="F1034" s="5" t="s">
        <v>26</v>
      </c>
      <c r="G1034" s="5" t="s">
        <v>27</v>
      </c>
      <c r="H1034" s="5" t="str">
        <f t="shared" si="16"/>
        <v>Residential</v>
      </c>
      <c r="I1034" s="6">
        <v>85.621059660651895</v>
      </c>
    </row>
    <row r="1035" spans="1:9">
      <c r="A1035" s="4" t="s">
        <v>62</v>
      </c>
      <c r="B1035" t="s">
        <v>176</v>
      </c>
      <c r="C1035" t="s">
        <v>189</v>
      </c>
      <c r="D1035" s="5" t="s">
        <v>190</v>
      </c>
      <c r="E1035" s="5">
        <v>0</v>
      </c>
      <c r="F1035" s="5" t="s">
        <v>30</v>
      </c>
      <c r="G1035" s="5" t="s">
        <v>32</v>
      </c>
      <c r="H1035" s="5" t="e">
        <f t="shared" si="16"/>
        <v>#N/A</v>
      </c>
      <c r="I1035" s="6">
        <v>3918.1660485104098</v>
      </c>
    </row>
    <row r="1036" spans="1:9">
      <c r="A1036" s="4" t="s">
        <v>62</v>
      </c>
      <c r="B1036" t="s">
        <v>176</v>
      </c>
      <c r="C1036" t="s">
        <v>189</v>
      </c>
      <c r="D1036" s="5" t="s">
        <v>190</v>
      </c>
      <c r="E1036" s="5">
        <v>0</v>
      </c>
      <c r="F1036" s="5" t="s">
        <v>33</v>
      </c>
      <c r="G1036" s="5" t="s">
        <v>34</v>
      </c>
      <c r="H1036" s="5" t="str">
        <f t="shared" si="16"/>
        <v>Industry (incl. Cement Process)</v>
      </c>
      <c r="I1036" s="6">
        <v>469.93700000000001</v>
      </c>
    </row>
    <row r="1037" spans="1:9">
      <c r="A1037" s="4" t="s">
        <v>62</v>
      </c>
      <c r="B1037" t="s">
        <v>176</v>
      </c>
      <c r="C1037" t="s">
        <v>189</v>
      </c>
      <c r="D1037" s="5" t="s">
        <v>190</v>
      </c>
      <c r="E1037" s="5">
        <v>0</v>
      </c>
      <c r="F1037" s="5" t="s">
        <v>35</v>
      </c>
      <c r="G1037" s="5" t="s">
        <v>36</v>
      </c>
      <c r="H1037" s="5" t="e">
        <f t="shared" si="16"/>
        <v>#N/A</v>
      </c>
      <c r="I1037" s="6" t="s">
        <v>53</v>
      </c>
    </row>
    <row r="1038" spans="1:9">
      <c r="A1038" s="4" t="s">
        <v>62</v>
      </c>
      <c r="B1038" t="s">
        <v>176</v>
      </c>
      <c r="C1038" t="s">
        <v>189</v>
      </c>
      <c r="D1038" s="5" t="s">
        <v>190</v>
      </c>
      <c r="E1038" s="5">
        <v>0</v>
      </c>
      <c r="F1038" s="5" t="s">
        <v>41</v>
      </c>
      <c r="G1038" s="5" t="s">
        <v>42</v>
      </c>
      <c r="H1038" s="5" t="e">
        <f t="shared" si="16"/>
        <v>#N/A</v>
      </c>
      <c r="I1038" s="6">
        <v>0.23878131075235001</v>
      </c>
    </row>
    <row r="1039" spans="1:9">
      <c r="A1039" s="4" t="s">
        <v>62</v>
      </c>
      <c r="B1039" t="s">
        <v>176</v>
      </c>
      <c r="C1039" t="s">
        <v>189</v>
      </c>
      <c r="D1039" s="5" t="s">
        <v>190</v>
      </c>
      <c r="E1039" s="5">
        <v>0</v>
      </c>
      <c r="F1039" s="5" t="s">
        <v>47</v>
      </c>
      <c r="G1039" s="5" t="s">
        <v>48</v>
      </c>
      <c r="H1039" s="5" t="e">
        <f t="shared" si="16"/>
        <v>#N/A</v>
      </c>
      <c r="I1039" s="6" t="s">
        <v>53</v>
      </c>
    </row>
    <row r="1040" spans="1:9">
      <c r="A1040" s="4" t="s">
        <v>62</v>
      </c>
      <c r="B1040" t="s">
        <v>176</v>
      </c>
      <c r="C1040" t="s">
        <v>189</v>
      </c>
      <c r="D1040" s="5" t="s">
        <v>190</v>
      </c>
      <c r="E1040" s="5">
        <v>0</v>
      </c>
      <c r="F1040" s="5" t="s">
        <v>49</v>
      </c>
      <c r="G1040" s="5" t="s">
        <v>50</v>
      </c>
      <c r="H1040" s="5" t="e">
        <f t="shared" si="16"/>
        <v>#N/A</v>
      </c>
      <c r="I1040" s="6">
        <v>2.8418576086640299</v>
      </c>
    </row>
    <row r="1041" spans="1:9">
      <c r="A1041" s="4" t="s">
        <v>62</v>
      </c>
      <c r="B1041" t="s">
        <v>176</v>
      </c>
      <c r="C1041" t="s">
        <v>189</v>
      </c>
      <c r="D1041" s="5" t="s">
        <v>190</v>
      </c>
      <c r="E1041" s="5">
        <v>0</v>
      </c>
      <c r="F1041" s="5" t="s">
        <v>56</v>
      </c>
      <c r="G1041" s="5" t="s">
        <v>57</v>
      </c>
      <c r="H1041" s="5" t="e">
        <f t="shared" si="16"/>
        <v>#N/A</v>
      </c>
      <c r="I1041" s="6">
        <v>14.156693846538399</v>
      </c>
    </row>
    <row r="1042" spans="1:9">
      <c r="A1042" s="4" t="s">
        <v>62</v>
      </c>
      <c r="B1042" t="s">
        <v>176</v>
      </c>
      <c r="C1042" t="s">
        <v>189</v>
      </c>
      <c r="D1042" s="5" t="s">
        <v>190</v>
      </c>
      <c r="E1042" s="5">
        <v>0</v>
      </c>
      <c r="F1042" s="5" t="s">
        <v>58</v>
      </c>
      <c r="G1042" s="5" t="s">
        <v>59</v>
      </c>
      <c r="H1042" s="5" t="e">
        <f t="shared" si="16"/>
        <v>#N/A</v>
      </c>
      <c r="I1042" s="6" t="s">
        <v>53</v>
      </c>
    </row>
    <row r="1043" spans="1:9">
      <c r="A1043" s="4" t="s">
        <v>62</v>
      </c>
      <c r="B1043" t="s">
        <v>176</v>
      </c>
      <c r="C1043" t="s">
        <v>189</v>
      </c>
      <c r="D1043" s="5" t="s">
        <v>190</v>
      </c>
      <c r="E1043" s="5">
        <v>0</v>
      </c>
      <c r="F1043" s="5" t="s">
        <v>60</v>
      </c>
      <c r="G1043" s="5" t="s">
        <v>61</v>
      </c>
      <c r="H1043" s="5" t="e">
        <f t="shared" si="16"/>
        <v>#N/A</v>
      </c>
      <c r="I1043" s="6">
        <v>5.3146479831663101E-3</v>
      </c>
    </row>
    <row r="1044" spans="1:9">
      <c r="A1044" s="4" t="s">
        <v>62</v>
      </c>
      <c r="B1044" t="s">
        <v>176</v>
      </c>
      <c r="C1044" t="s">
        <v>191</v>
      </c>
      <c r="D1044" s="5" t="s">
        <v>192</v>
      </c>
      <c r="E1044" s="5">
        <v>0</v>
      </c>
      <c r="F1044" s="5" t="s">
        <v>10</v>
      </c>
      <c r="G1044" s="5" t="s">
        <v>11</v>
      </c>
      <c r="H1044" s="5" t="str">
        <f t="shared" si="16"/>
        <v>Power</v>
      </c>
      <c r="I1044" s="6">
        <v>241.54526997480099</v>
      </c>
    </row>
    <row r="1045" spans="1:9">
      <c r="A1045" s="4" t="s">
        <v>62</v>
      </c>
      <c r="B1045" t="s">
        <v>176</v>
      </c>
      <c r="C1045" t="s">
        <v>191</v>
      </c>
      <c r="D1045" s="5" t="s">
        <v>192</v>
      </c>
      <c r="E1045" s="5">
        <v>0</v>
      </c>
      <c r="F1045" s="5" t="s">
        <v>12</v>
      </c>
      <c r="G1045" s="5" t="s">
        <v>13</v>
      </c>
      <c r="H1045" s="5" t="str">
        <f t="shared" si="16"/>
        <v>Industry (incl. Cement Process)</v>
      </c>
      <c r="I1045" s="6" t="s">
        <v>53</v>
      </c>
    </row>
    <row r="1046" spans="1:9">
      <c r="A1046" s="4" t="s">
        <v>62</v>
      </c>
      <c r="B1046" t="s">
        <v>176</v>
      </c>
      <c r="C1046" t="s">
        <v>191</v>
      </c>
      <c r="D1046" s="5" t="s">
        <v>192</v>
      </c>
      <c r="E1046" s="5">
        <v>0</v>
      </c>
      <c r="F1046" s="5" t="s">
        <v>14</v>
      </c>
      <c r="G1046" s="5" t="s">
        <v>15</v>
      </c>
      <c r="H1046" s="5" t="str">
        <f t="shared" si="16"/>
        <v>Industry (incl. Cement Process)</v>
      </c>
      <c r="I1046" s="6">
        <v>144.507451176986</v>
      </c>
    </row>
    <row r="1047" spans="1:9">
      <c r="A1047" s="4" t="s">
        <v>62</v>
      </c>
      <c r="B1047" t="s">
        <v>176</v>
      </c>
      <c r="C1047" t="s">
        <v>191</v>
      </c>
      <c r="D1047" s="5" t="s">
        <v>192</v>
      </c>
      <c r="E1047" s="5">
        <v>0</v>
      </c>
      <c r="F1047" s="5" t="s">
        <v>16</v>
      </c>
      <c r="G1047" s="5" t="s">
        <v>17</v>
      </c>
      <c r="H1047" s="5" t="str">
        <f t="shared" si="16"/>
        <v>Domestic aviation</v>
      </c>
      <c r="I1047" s="6">
        <v>18.914326856555601</v>
      </c>
    </row>
    <row r="1048" spans="1:9">
      <c r="A1048" s="4" t="s">
        <v>62</v>
      </c>
      <c r="B1048" t="s">
        <v>176</v>
      </c>
      <c r="C1048" t="s">
        <v>191</v>
      </c>
      <c r="D1048" s="5" t="s">
        <v>192</v>
      </c>
      <c r="E1048" s="5">
        <v>0</v>
      </c>
      <c r="F1048" s="5" t="s">
        <v>18</v>
      </c>
      <c r="G1048" s="5" t="s">
        <v>19</v>
      </c>
      <c r="H1048" s="5" t="str">
        <f t="shared" si="16"/>
        <v>Ground Transport</v>
      </c>
      <c r="I1048" s="6">
        <v>494.807699714911</v>
      </c>
    </row>
    <row r="1049" spans="1:9">
      <c r="A1049" s="4" t="s">
        <v>62</v>
      </c>
      <c r="B1049" t="s">
        <v>176</v>
      </c>
      <c r="C1049" t="s">
        <v>191</v>
      </c>
      <c r="D1049" s="5" t="s">
        <v>192</v>
      </c>
      <c r="E1049" s="5">
        <v>0</v>
      </c>
      <c r="F1049" s="5" t="s">
        <v>20</v>
      </c>
      <c r="G1049" s="5" t="s">
        <v>21</v>
      </c>
      <c r="H1049" s="5" t="str">
        <f t="shared" si="16"/>
        <v>Ground Transport</v>
      </c>
      <c r="I1049" s="6">
        <v>2.3376692584635799</v>
      </c>
    </row>
    <row r="1050" spans="1:9">
      <c r="A1050" s="4" t="s">
        <v>62</v>
      </c>
      <c r="B1050" t="s">
        <v>176</v>
      </c>
      <c r="C1050" t="s">
        <v>191</v>
      </c>
      <c r="D1050" s="5" t="s">
        <v>192</v>
      </c>
      <c r="E1050" s="5">
        <v>0</v>
      </c>
      <c r="F1050" s="5" t="s">
        <v>22</v>
      </c>
      <c r="G1050" s="5" t="s">
        <v>23</v>
      </c>
      <c r="H1050" s="5" t="str">
        <f t="shared" si="16"/>
        <v>Ground Transport</v>
      </c>
      <c r="I1050" s="6">
        <v>0.46699398496801098</v>
      </c>
    </row>
    <row r="1051" spans="1:9">
      <c r="A1051" s="4" t="s">
        <v>62</v>
      </c>
      <c r="B1051" t="s">
        <v>176</v>
      </c>
      <c r="C1051" t="s">
        <v>191</v>
      </c>
      <c r="D1051" s="5" t="s">
        <v>192</v>
      </c>
      <c r="E1051" s="5">
        <v>0</v>
      </c>
      <c r="F1051" s="5" t="s">
        <v>26</v>
      </c>
      <c r="G1051" s="5" t="s">
        <v>27</v>
      </c>
      <c r="H1051" s="5" t="str">
        <f t="shared" si="16"/>
        <v>Residential</v>
      </c>
      <c r="I1051" s="6">
        <v>129.65865672065701</v>
      </c>
    </row>
    <row r="1052" spans="1:9">
      <c r="A1052" s="4" t="s">
        <v>62</v>
      </c>
      <c r="B1052" t="s">
        <v>176</v>
      </c>
      <c r="C1052" t="s">
        <v>191</v>
      </c>
      <c r="D1052" s="5" t="s">
        <v>192</v>
      </c>
      <c r="E1052" s="5">
        <v>0</v>
      </c>
      <c r="F1052" s="5" t="s">
        <v>67</v>
      </c>
      <c r="G1052" s="5" t="s">
        <v>13</v>
      </c>
      <c r="H1052" s="5" t="str">
        <f t="shared" si="16"/>
        <v>Industry (incl. Cement Process)</v>
      </c>
      <c r="I1052" s="6" t="s">
        <v>53</v>
      </c>
    </row>
    <row r="1053" spans="1:9">
      <c r="A1053" s="4" t="s">
        <v>62</v>
      </c>
      <c r="B1053" t="s">
        <v>176</v>
      </c>
      <c r="C1053" t="s">
        <v>191</v>
      </c>
      <c r="D1053" s="5" t="s">
        <v>192</v>
      </c>
      <c r="E1053" s="5">
        <v>0</v>
      </c>
      <c r="F1053" s="5" t="s">
        <v>30</v>
      </c>
      <c r="G1053" s="5" t="s">
        <v>32</v>
      </c>
      <c r="H1053" s="5" t="e">
        <f t="shared" si="16"/>
        <v>#N/A</v>
      </c>
      <c r="I1053" s="6" t="s">
        <v>53</v>
      </c>
    </row>
    <row r="1054" spans="1:9">
      <c r="A1054" s="4" t="s">
        <v>62</v>
      </c>
      <c r="B1054" t="s">
        <v>176</v>
      </c>
      <c r="C1054" t="s">
        <v>191</v>
      </c>
      <c r="D1054" s="5" t="s">
        <v>192</v>
      </c>
      <c r="E1054" s="5">
        <v>0</v>
      </c>
      <c r="F1054" s="5" t="s">
        <v>41</v>
      </c>
      <c r="G1054" s="5" t="s">
        <v>42</v>
      </c>
      <c r="H1054" s="5" t="e">
        <f t="shared" si="16"/>
        <v>#N/A</v>
      </c>
      <c r="I1054" s="6">
        <v>2.6366489469795799E-2</v>
      </c>
    </row>
    <row r="1055" spans="1:9">
      <c r="A1055" s="4" t="s">
        <v>62</v>
      </c>
      <c r="B1055" t="s">
        <v>176</v>
      </c>
      <c r="C1055" t="s">
        <v>191</v>
      </c>
      <c r="D1055" s="5" t="s">
        <v>192</v>
      </c>
      <c r="E1055" s="5">
        <v>0</v>
      </c>
      <c r="F1055" s="5" t="s">
        <v>47</v>
      </c>
      <c r="G1055" s="5" t="s">
        <v>48</v>
      </c>
      <c r="H1055" s="5" t="e">
        <f t="shared" si="16"/>
        <v>#N/A</v>
      </c>
      <c r="I1055" s="6">
        <v>1.3782764568353101</v>
      </c>
    </row>
    <row r="1056" spans="1:9">
      <c r="A1056" s="4" t="s">
        <v>62</v>
      </c>
      <c r="B1056" t="s">
        <v>176</v>
      </c>
      <c r="C1056" t="s">
        <v>191</v>
      </c>
      <c r="D1056" s="5" t="s">
        <v>192</v>
      </c>
      <c r="E1056" s="5">
        <v>0</v>
      </c>
      <c r="F1056" s="5" t="s">
        <v>49</v>
      </c>
      <c r="G1056" s="5" t="s">
        <v>50</v>
      </c>
      <c r="H1056" s="5" t="e">
        <f t="shared" si="16"/>
        <v>#N/A</v>
      </c>
      <c r="I1056" s="6">
        <v>0.38850920766328001</v>
      </c>
    </row>
    <row r="1057" spans="1:9">
      <c r="A1057" s="4" t="s">
        <v>62</v>
      </c>
      <c r="B1057" t="s">
        <v>176</v>
      </c>
      <c r="C1057" t="s">
        <v>191</v>
      </c>
      <c r="D1057" s="5" t="s">
        <v>192</v>
      </c>
      <c r="E1057" s="5">
        <v>0</v>
      </c>
      <c r="F1057" s="5" t="s">
        <v>54</v>
      </c>
      <c r="G1057" s="5" t="s">
        <v>55</v>
      </c>
      <c r="H1057" s="5" t="e">
        <f t="shared" si="16"/>
        <v>#N/A</v>
      </c>
      <c r="I1057" s="6">
        <v>1.3788024402871699E-3</v>
      </c>
    </row>
    <row r="1058" spans="1:9">
      <c r="A1058" s="4" t="s">
        <v>62</v>
      </c>
      <c r="B1058" t="s">
        <v>176</v>
      </c>
      <c r="C1058" t="s">
        <v>191</v>
      </c>
      <c r="D1058" s="5" t="s">
        <v>192</v>
      </c>
      <c r="E1058" s="5">
        <v>0</v>
      </c>
      <c r="F1058" s="5" t="s">
        <v>56</v>
      </c>
      <c r="G1058" s="5" t="s">
        <v>57</v>
      </c>
      <c r="H1058" s="5" t="e">
        <f t="shared" si="16"/>
        <v>#N/A</v>
      </c>
      <c r="I1058" s="6">
        <v>1.1770514001511201</v>
      </c>
    </row>
    <row r="1059" spans="1:9">
      <c r="A1059" s="4" t="s">
        <v>62</v>
      </c>
      <c r="B1059" t="s">
        <v>176</v>
      </c>
      <c r="C1059" t="s">
        <v>191</v>
      </c>
      <c r="D1059" s="5" t="s">
        <v>192</v>
      </c>
      <c r="E1059" s="5">
        <v>0</v>
      </c>
      <c r="F1059" s="5" t="s">
        <v>58</v>
      </c>
      <c r="G1059" s="5" t="s">
        <v>59</v>
      </c>
      <c r="H1059" s="5" t="e">
        <f t="shared" si="16"/>
        <v>#N/A</v>
      </c>
      <c r="I1059" s="6" t="s">
        <v>53</v>
      </c>
    </row>
    <row r="1060" spans="1:9">
      <c r="A1060" s="4" t="s">
        <v>62</v>
      </c>
      <c r="B1060" t="s">
        <v>176</v>
      </c>
      <c r="C1060" t="s">
        <v>193</v>
      </c>
      <c r="D1060" s="5" t="s">
        <v>194</v>
      </c>
      <c r="E1060" s="5">
        <v>0</v>
      </c>
      <c r="F1060" s="5" t="s">
        <v>10</v>
      </c>
      <c r="G1060" s="5" t="s">
        <v>11</v>
      </c>
      <c r="H1060" s="5" t="str">
        <f t="shared" si="16"/>
        <v>Power</v>
      </c>
      <c r="I1060" s="6">
        <v>979.87275988139299</v>
      </c>
    </row>
    <row r="1061" spans="1:9">
      <c r="A1061" s="4" t="s">
        <v>62</v>
      </c>
      <c r="B1061" t="s">
        <v>176</v>
      </c>
      <c r="C1061" t="s">
        <v>193</v>
      </c>
      <c r="D1061" s="5" t="s">
        <v>194</v>
      </c>
      <c r="E1061" s="5">
        <v>0</v>
      </c>
      <c r="F1061" s="5" t="s">
        <v>12</v>
      </c>
      <c r="G1061" s="5" t="s">
        <v>13</v>
      </c>
      <c r="H1061" s="5" t="str">
        <f t="shared" si="16"/>
        <v>Industry (incl. Cement Process)</v>
      </c>
      <c r="I1061" s="6">
        <v>45.207423618159901</v>
      </c>
    </row>
    <row r="1062" spans="1:9">
      <c r="A1062" s="4" t="s">
        <v>62</v>
      </c>
      <c r="B1062" t="s">
        <v>176</v>
      </c>
      <c r="C1062" t="s">
        <v>193</v>
      </c>
      <c r="D1062" s="5" t="s">
        <v>194</v>
      </c>
      <c r="E1062" s="5">
        <v>0</v>
      </c>
      <c r="F1062" s="5" t="s">
        <v>14</v>
      </c>
      <c r="G1062" s="5" t="s">
        <v>15</v>
      </c>
      <c r="H1062" s="5" t="str">
        <f t="shared" si="16"/>
        <v>Industry (incl. Cement Process)</v>
      </c>
      <c r="I1062" s="6">
        <v>1193.33940844071</v>
      </c>
    </row>
    <row r="1063" spans="1:9">
      <c r="A1063" s="4" t="s">
        <v>62</v>
      </c>
      <c r="B1063" t="s">
        <v>176</v>
      </c>
      <c r="C1063" t="s">
        <v>193</v>
      </c>
      <c r="D1063" s="5" t="s">
        <v>194</v>
      </c>
      <c r="E1063" s="5">
        <v>0</v>
      </c>
      <c r="F1063" s="5" t="s">
        <v>18</v>
      </c>
      <c r="G1063" s="5" t="s">
        <v>19</v>
      </c>
      <c r="H1063" s="5" t="str">
        <f t="shared" si="16"/>
        <v>Ground Transport</v>
      </c>
      <c r="I1063" s="6">
        <v>822.16464025091</v>
      </c>
    </row>
    <row r="1064" spans="1:9">
      <c r="A1064" s="4" t="s">
        <v>62</v>
      </c>
      <c r="B1064" t="s">
        <v>176</v>
      </c>
      <c r="C1064" t="s">
        <v>193</v>
      </c>
      <c r="D1064" s="5" t="s">
        <v>194</v>
      </c>
      <c r="E1064" s="5">
        <v>0</v>
      </c>
      <c r="F1064" s="5" t="s">
        <v>26</v>
      </c>
      <c r="G1064" s="5" t="s">
        <v>27</v>
      </c>
      <c r="H1064" s="5" t="str">
        <f t="shared" si="16"/>
        <v>Residential</v>
      </c>
      <c r="I1064" s="6">
        <v>364.66725262251902</v>
      </c>
    </row>
    <row r="1065" spans="1:9">
      <c r="A1065" s="4" t="s">
        <v>62</v>
      </c>
      <c r="B1065" t="s">
        <v>176</v>
      </c>
      <c r="C1065" t="s">
        <v>193</v>
      </c>
      <c r="D1065" s="5" t="s">
        <v>194</v>
      </c>
      <c r="E1065" s="5">
        <v>0</v>
      </c>
      <c r="F1065" s="5" t="s">
        <v>30</v>
      </c>
      <c r="G1065" s="5" t="s">
        <v>32</v>
      </c>
      <c r="H1065" s="5" t="e">
        <f t="shared" si="16"/>
        <v>#N/A</v>
      </c>
      <c r="I1065" s="6">
        <v>3054.6622821303399</v>
      </c>
    </row>
    <row r="1066" spans="1:9">
      <c r="A1066" s="4" t="s">
        <v>62</v>
      </c>
      <c r="B1066" t="s">
        <v>176</v>
      </c>
      <c r="C1066" t="s">
        <v>193</v>
      </c>
      <c r="D1066" s="5" t="s">
        <v>194</v>
      </c>
      <c r="E1066" s="5">
        <v>0</v>
      </c>
      <c r="F1066" s="5" t="s">
        <v>33</v>
      </c>
      <c r="G1066" s="5" t="s">
        <v>34</v>
      </c>
      <c r="H1066" s="5" t="str">
        <f t="shared" si="16"/>
        <v>Industry (incl. Cement Process)</v>
      </c>
      <c r="I1066" s="6">
        <v>111.35299999999999</v>
      </c>
    </row>
    <row r="1067" spans="1:9">
      <c r="A1067" s="4" t="s">
        <v>62</v>
      </c>
      <c r="B1067" t="s">
        <v>176</v>
      </c>
      <c r="C1067" t="s">
        <v>193</v>
      </c>
      <c r="D1067" s="5" t="s">
        <v>194</v>
      </c>
      <c r="E1067" s="5">
        <v>0</v>
      </c>
      <c r="F1067" s="5" t="s">
        <v>41</v>
      </c>
      <c r="G1067" s="5" t="s">
        <v>42</v>
      </c>
      <c r="H1067" s="5" t="e">
        <f t="shared" si="16"/>
        <v>#N/A</v>
      </c>
      <c r="I1067" s="6">
        <v>8.8890468727099201E-2</v>
      </c>
    </row>
    <row r="1068" spans="1:9">
      <c r="A1068" s="4" t="s">
        <v>62</v>
      </c>
      <c r="B1068" t="s">
        <v>176</v>
      </c>
      <c r="C1068" t="s">
        <v>193</v>
      </c>
      <c r="D1068" s="5" t="s">
        <v>194</v>
      </c>
      <c r="E1068" s="5">
        <v>0</v>
      </c>
      <c r="F1068" s="5" t="s">
        <v>47</v>
      </c>
      <c r="G1068" s="5" t="s">
        <v>48</v>
      </c>
      <c r="H1068" s="5" t="e">
        <f t="shared" si="16"/>
        <v>#N/A</v>
      </c>
      <c r="I1068" s="6">
        <v>5.8109194080000002</v>
      </c>
    </row>
    <row r="1069" spans="1:9">
      <c r="A1069" s="4" t="s">
        <v>62</v>
      </c>
      <c r="B1069" t="s">
        <v>176</v>
      </c>
      <c r="C1069" t="s">
        <v>193</v>
      </c>
      <c r="D1069" s="5" t="s">
        <v>194</v>
      </c>
      <c r="E1069" s="5">
        <v>0</v>
      </c>
      <c r="F1069" s="5" t="s">
        <v>49</v>
      </c>
      <c r="G1069" s="5" t="s">
        <v>50</v>
      </c>
      <c r="H1069" s="5" t="e">
        <f t="shared" si="16"/>
        <v>#N/A</v>
      </c>
      <c r="I1069" s="6">
        <v>3.5987479158969098</v>
      </c>
    </row>
    <row r="1070" spans="1:9">
      <c r="A1070" s="4" t="s">
        <v>62</v>
      </c>
      <c r="B1070" t="s">
        <v>176</v>
      </c>
      <c r="C1070" t="s">
        <v>193</v>
      </c>
      <c r="D1070" s="5" t="s">
        <v>194</v>
      </c>
      <c r="E1070" s="5">
        <v>0</v>
      </c>
      <c r="F1070" s="5" t="s">
        <v>54</v>
      </c>
      <c r="G1070" s="5" t="s">
        <v>55</v>
      </c>
      <c r="H1070" s="5" t="e">
        <f t="shared" si="16"/>
        <v>#N/A</v>
      </c>
      <c r="I1070" s="6" t="s">
        <v>53</v>
      </c>
    </row>
    <row r="1071" spans="1:9">
      <c r="A1071" s="4" t="s">
        <v>62</v>
      </c>
      <c r="B1071" t="s">
        <v>176</v>
      </c>
      <c r="C1071" t="s">
        <v>193</v>
      </c>
      <c r="D1071" s="5" t="s">
        <v>194</v>
      </c>
      <c r="E1071" s="5">
        <v>0</v>
      </c>
      <c r="F1071" s="5" t="s">
        <v>56</v>
      </c>
      <c r="G1071" s="5" t="s">
        <v>57</v>
      </c>
      <c r="H1071" s="5" t="e">
        <f t="shared" si="16"/>
        <v>#N/A</v>
      </c>
      <c r="I1071" s="6">
        <v>12.9060296003946</v>
      </c>
    </row>
    <row r="1072" spans="1:9">
      <c r="A1072" s="4" t="s">
        <v>62</v>
      </c>
      <c r="B1072" t="s">
        <v>176</v>
      </c>
      <c r="C1072" t="s">
        <v>193</v>
      </c>
      <c r="D1072" s="5" t="s">
        <v>194</v>
      </c>
      <c r="E1072" s="5">
        <v>0</v>
      </c>
      <c r="F1072" s="5" t="s">
        <v>58</v>
      </c>
      <c r="G1072" s="5" t="s">
        <v>59</v>
      </c>
      <c r="H1072" s="5" t="e">
        <f t="shared" si="16"/>
        <v>#N/A</v>
      </c>
      <c r="I1072" s="6" t="s">
        <v>53</v>
      </c>
    </row>
    <row r="1073" spans="1:9">
      <c r="A1073" s="4" t="s">
        <v>62</v>
      </c>
      <c r="B1073" t="s">
        <v>176</v>
      </c>
      <c r="C1073" t="s">
        <v>193</v>
      </c>
      <c r="D1073" s="5" t="s">
        <v>194</v>
      </c>
      <c r="E1073" s="5">
        <v>0</v>
      </c>
      <c r="F1073" s="5" t="s">
        <v>60</v>
      </c>
      <c r="G1073" s="5" t="s">
        <v>61</v>
      </c>
      <c r="H1073" s="5" t="e">
        <f t="shared" si="16"/>
        <v>#N/A</v>
      </c>
      <c r="I1073" s="6">
        <v>0.302683130111911</v>
      </c>
    </row>
    <row r="1074" spans="1:9">
      <c r="A1074" s="4" t="s">
        <v>62</v>
      </c>
      <c r="B1074" t="s">
        <v>176</v>
      </c>
      <c r="C1074" t="s">
        <v>195</v>
      </c>
      <c r="D1074" s="5" t="s">
        <v>196</v>
      </c>
      <c r="E1074" s="5">
        <v>0</v>
      </c>
      <c r="F1074" s="5" t="s">
        <v>10</v>
      </c>
      <c r="G1074" s="5" t="s">
        <v>11</v>
      </c>
      <c r="H1074" s="5" t="str">
        <f t="shared" si="16"/>
        <v>Power</v>
      </c>
      <c r="I1074" s="6">
        <v>2777.9649029141801</v>
      </c>
    </row>
    <row r="1075" spans="1:9">
      <c r="A1075" s="4" t="s">
        <v>62</v>
      </c>
      <c r="B1075" t="s">
        <v>176</v>
      </c>
      <c r="C1075" t="s">
        <v>195</v>
      </c>
      <c r="D1075" s="5" t="s">
        <v>196</v>
      </c>
      <c r="E1075" s="5">
        <v>0</v>
      </c>
      <c r="F1075" s="5" t="s">
        <v>12</v>
      </c>
      <c r="G1075" s="5" t="s">
        <v>13</v>
      </c>
      <c r="H1075" s="5" t="str">
        <f t="shared" si="16"/>
        <v>Industry (incl. Cement Process)</v>
      </c>
      <c r="I1075" s="6">
        <v>16.7826723621566</v>
      </c>
    </row>
    <row r="1076" spans="1:9">
      <c r="A1076" s="4" t="s">
        <v>62</v>
      </c>
      <c r="B1076" t="s">
        <v>176</v>
      </c>
      <c r="C1076" t="s">
        <v>195</v>
      </c>
      <c r="D1076" s="5" t="s">
        <v>196</v>
      </c>
      <c r="E1076" s="5">
        <v>0</v>
      </c>
      <c r="F1076" s="5" t="s">
        <v>14</v>
      </c>
      <c r="G1076" s="5" t="s">
        <v>15</v>
      </c>
      <c r="H1076" s="5" t="str">
        <f t="shared" si="16"/>
        <v>Industry (incl. Cement Process)</v>
      </c>
      <c r="I1076" s="6">
        <v>1957.8621653139401</v>
      </c>
    </row>
    <row r="1077" spans="1:9">
      <c r="A1077" s="4" t="s">
        <v>62</v>
      </c>
      <c r="B1077" t="s">
        <v>176</v>
      </c>
      <c r="C1077" t="s">
        <v>195</v>
      </c>
      <c r="D1077" s="5" t="s">
        <v>196</v>
      </c>
      <c r="E1077" s="5">
        <v>0</v>
      </c>
      <c r="F1077" s="5" t="s">
        <v>18</v>
      </c>
      <c r="G1077" s="5" t="s">
        <v>19</v>
      </c>
      <c r="H1077" s="5" t="str">
        <f t="shared" si="16"/>
        <v>Ground Transport</v>
      </c>
      <c r="I1077" s="6">
        <v>7762.5490664417903</v>
      </c>
    </row>
    <row r="1078" spans="1:9">
      <c r="A1078" s="4" t="s">
        <v>62</v>
      </c>
      <c r="B1078" t="s">
        <v>176</v>
      </c>
      <c r="C1078" t="s">
        <v>195</v>
      </c>
      <c r="D1078" s="5" t="s">
        <v>196</v>
      </c>
      <c r="E1078" s="5">
        <v>0</v>
      </c>
      <c r="F1078" s="5" t="s">
        <v>20</v>
      </c>
      <c r="G1078" s="5" t="s">
        <v>21</v>
      </c>
      <c r="H1078" s="5" t="str">
        <f t="shared" si="16"/>
        <v>Ground Transport</v>
      </c>
      <c r="I1078" s="6">
        <v>301.06142893205202</v>
      </c>
    </row>
    <row r="1079" spans="1:9">
      <c r="A1079" s="4" t="s">
        <v>62</v>
      </c>
      <c r="B1079" t="s">
        <v>176</v>
      </c>
      <c r="C1079" t="s">
        <v>195</v>
      </c>
      <c r="D1079" s="5" t="s">
        <v>196</v>
      </c>
      <c r="E1079" s="5">
        <v>0</v>
      </c>
      <c r="F1079" s="5" t="s">
        <v>22</v>
      </c>
      <c r="G1079" s="5" t="s">
        <v>23</v>
      </c>
      <c r="H1079" s="5" t="str">
        <f t="shared" si="16"/>
        <v>Ground Transport</v>
      </c>
      <c r="I1079" s="6">
        <v>364.24321340679597</v>
      </c>
    </row>
    <row r="1080" spans="1:9">
      <c r="A1080" s="4" t="s">
        <v>62</v>
      </c>
      <c r="B1080" t="s">
        <v>176</v>
      </c>
      <c r="C1080" t="s">
        <v>195</v>
      </c>
      <c r="D1080" s="5" t="s">
        <v>196</v>
      </c>
      <c r="E1080" s="5">
        <v>0</v>
      </c>
      <c r="F1080" s="5" t="s">
        <v>26</v>
      </c>
      <c r="G1080" s="5" t="s">
        <v>27</v>
      </c>
      <c r="H1080" s="5" t="str">
        <f t="shared" si="16"/>
        <v>Residential</v>
      </c>
      <c r="I1080" s="6">
        <v>1268.9956624316201</v>
      </c>
    </row>
    <row r="1081" spans="1:9">
      <c r="A1081" s="4" t="s">
        <v>62</v>
      </c>
      <c r="B1081" t="s">
        <v>176</v>
      </c>
      <c r="C1081" t="s">
        <v>195</v>
      </c>
      <c r="D1081" s="5" t="s">
        <v>196</v>
      </c>
      <c r="E1081" s="5">
        <v>0</v>
      </c>
      <c r="F1081" s="5" t="s">
        <v>30</v>
      </c>
      <c r="G1081" s="5" t="s">
        <v>32</v>
      </c>
      <c r="H1081" s="5" t="e">
        <f t="shared" si="16"/>
        <v>#N/A</v>
      </c>
      <c r="I1081" s="6">
        <v>3423.1870678324699</v>
      </c>
    </row>
    <row r="1082" spans="1:9">
      <c r="A1082" s="4" t="s">
        <v>62</v>
      </c>
      <c r="B1082" t="s">
        <v>176</v>
      </c>
      <c r="C1082" t="s">
        <v>195</v>
      </c>
      <c r="D1082" s="5" t="s">
        <v>196</v>
      </c>
      <c r="E1082" s="5">
        <v>0</v>
      </c>
      <c r="F1082" s="5" t="s">
        <v>33</v>
      </c>
      <c r="G1082" s="5" t="s">
        <v>34</v>
      </c>
      <c r="H1082" s="5" t="str">
        <f t="shared" si="16"/>
        <v>Industry (incl. Cement Process)</v>
      </c>
      <c r="I1082" s="6">
        <v>1977.86</v>
      </c>
    </row>
    <row r="1083" spans="1:9">
      <c r="A1083" s="4" t="s">
        <v>62</v>
      </c>
      <c r="B1083" t="s">
        <v>176</v>
      </c>
      <c r="C1083" t="s">
        <v>195</v>
      </c>
      <c r="D1083" s="5" t="s">
        <v>196</v>
      </c>
      <c r="E1083" s="5">
        <v>0</v>
      </c>
      <c r="F1083" s="5" t="s">
        <v>41</v>
      </c>
      <c r="G1083" s="5" t="s">
        <v>42</v>
      </c>
      <c r="H1083" s="5" t="e">
        <f t="shared" si="16"/>
        <v>#N/A</v>
      </c>
      <c r="I1083" s="6">
        <v>1.4168654341056699</v>
      </c>
    </row>
    <row r="1084" spans="1:9">
      <c r="A1084" s="4" t="s">
        <v>62</v>
      </c>
      <c r="B1084" t="s">
        <v>176</v>
      </c>
      <c r="C1084" t="s">
        <v>195</v>
      </c>
      <c r="D1084" s="5" t="s">
        <v>196</v>
      </c>
      <c r="E1084" s="5">
        <v>0</v>
      </c>
      <c r="F1084" s="5" t="s">
        <v>45</v>
      </c>
      <c r="G1084" s="5" t="s">
        <v>46</v>
      </c>
      <c r="H1084" s="5" t="e">
        <f t="shared" si="16"/>
        <v>#N/A</v>
      </c>
      <c r="I1084" s="6">
        <v>65</v>
      </c>
    </row>
    <row r="1085" spans="1:9">
      <c r="A1085" s="4" t="s">
        <v>62</v>
      </c>
      <c r="B1085" t="s">
        <v>176</v>
      </c>
      <c r="C1085" t="s">
        <v>195</v>
      </c>
      <c r="D1085" s="5" t="s">
        <v>196</v>
      </c>
      <c r="E1085" s="5">
        <v>0</v>
      </c>
      <c r="F1085" s="5" t="s">
        <v>47</v>
      </c>
      <c r="G1085" s="5" t="s">
        <v>48</v>
      </c>
      <c r="H1085" s="5" t="e">
        <f t="shared" si="16"/>
        <v>#N/A</v>
      </c>
      <c r="I1085" s="6">
        <v>56.996092919008298</v>
      </c>
    </row>
    <row r="1086" spans="1:9">
      <c r="A1086" s="4" t="s">
        <v>62</v>
      </c>
      <c r="B1086" t="s">
        <v>176</v>
      </c>
      <c r="C1086" t="s">
        <v>195</v>
      </c>
      <c r="D1086" s="5" t="s">
        <v>196</v>
      </c>
      <c r="E1086" s="5">
        <v>0</v>
      </c>
      <c r="F1086" s="5" t="s">
        <v>49</v>
      </c>
      <c r="G1086" s="5" t="s">
        <v>50</v>
      </c>
      <c r="H1086" s="5" t="e">
        <f t="shared" si="16"/>
        <v>#N/A</v>
      </c>
      <c r="I1086" s="6">
        <v>15.3856706961255</v>
      </c>
    </row>
    <row r="1087" spans="1:9">
      <c r="A1087" s="4" t="s">
        <v>62</v>
      </c>
      <c r="B1087" t="s">
        <v>176</v>
      </c>
      <c r="C1087" t="s">
        <v>195</v>
      </c>
      <c r="D1087" s="5" t="s">
        <v>196</v>
      </c>
      <c r="E1087" s="5">
        <v>0</v>
      </c>
      <c r="F1087" s="5" t="s">
        <v>54</v>
      </c>
      <c r="G1087" s="5" t="s">
        <v>55</v>
      </c>
      <c r="H1087" s="5" t="e">
        <f t="shared" si="16"/>
        <v>#N/A</v>
      </c>
      <c r="I1087" s="6" t="s">
        <v>53</v>
      </c>
    </row>
    <row r="1088" spans="1:9">
      <c r="A1088" s="4" t="s">
        <v>62</v>
      </c>
      <c r="B1088" t="s">
        <v>176</v>
      </c>
      <c r="C1088" t="s">
        <v>195</v>
      </c>
      <c r="D1088" s="5" t="s">
        <v>196</v>
      </c>
      <c r="E1088" s="5">
        <v>0</v>
      </c>
      <c r="F1088" s="5" t="s">
        <v>56</v>
      </c>
      <c r="G1088" s="5" t="s">
        <v>57</v>
      </c>
      <c r="H1088" s="5" t="e">
        <f t="shared" si="16"/>
        <v>#N/A</v>
      </c>
      <c r="I1088" s="6">
        <v>94.818893987257397</v>
      </c>
    </row>
    <row r="1089" spans="1:9">
      <c r="A1089" s="4" t="s">
        <v>62</v>
      </c>
      <c r="B1089" t="s">
        <v>176</v>
      </c>
      <c r="C1089" t="s">
        <v>195</v>
      </c>
      <c r="D1089" s="5" t="s">
        <v>196</v>
      </c>
      <c r="E1089" s="5">
        <v>0</v>
      </c>
      <c r="F1089" s="5" t="s">
        <v>58</v>
      </c>
      <c r="G1089" s="5" t="s">
        <v>59</v>
      </c>
      <c r="H1089" s="5" t="e">
        <f t="shared" si="16"/>
        <v>#N/A</v>
      </c>
      <c r="I1089" s="6">
        <v>0.92033399999999999</v>
      </c>
    </row>
    <row r="1090" spans="1:9">
      <c r="A1090" s="4" t="s">
        <v>62</v>
      </c>
      <c r="B1090" t="s">
        <v>176</v>
      </c>
      <c r="C1090" t="s">
        <v>197</v>
      </c>
      <c r="D1090" s="5" t="s">
        <v>198</v>
      </c>
      <c r="E1090" s="5">
        <v>0</v>
      </c>
      <c r="F1090" s="5" t="s">
        <v>10</v>
      </c>
      <c r="G1090" s="5" t="s">
        <v>11</v>
      </c>
      <c r="H1090" s="5" t="str">
        <f t="shared" ref="H1090:H1153" si="17">VLOOKUP(G1090,$M$2:$N$11,2,FALSE)</f>
        <v>Power</v>
      </c>
      <c r="I1090" s="6">
        <v>632.33678729220605</v>
      </c>
    </row>
    <row r="1091" spans="1:9">
      <c r="A1091" s="4" t="s">
        <v>62</v>
      </c>
      <c r="B1091" t="s">
        <v>176</v>
      </c>
      <c r="C1091" t="s">
        <v>197</v>
      </c>
      <c r="D1091" s="5" t="s">
        <v>198</v>
      </c>
      <c r="E1091" s="5">
        <v>0</v>
      </c>
      <c r="F1091" s="5" t="s">
        <v>12</v>
      </c>
      <c r="G1091" s="5" t="s">
        <v>13</v>
      </c>
      <c r="H1091" s="5" t="str">
        <f t="shared" si="17"/>
        <v>Industry (incl. Cement Process)</v>
      </c>
      <c r="I1091" s="6" t="s">
        <v>53</v>
      </c>
    </row>
    <row r="1092" spans="1:9">
      <c r="A1092" s="4" t="s">
        <v>62</v>
      </c>
      <c r="B1092" t="s">
        <v>176</v>
      </c>
      <c r="C1092" t="s">
        <v>197</v>
      </c>
      <c r="D1092" s="5" t="s">
        <v>198</v>
      </c>
      <c r="E1092" s="5">
        <v>0</v>
      </c>
      <c r="F1092" s="5" t="s">
        <v>14</v>
      </c>
      <c r="G1092" s="5" t="s">
        <v>15</v>
      </c>
      <c r="H1092" s="5" t="str">
        <f t="shared" si="17"/>
        <v>Industry (incl. Cement Process)</v>
      </c>
      <c r="I1092" s="6">
        <v>378.30151372058702</v>
      </c>
    </row>
    <row r="1093" spans="1:9">
      <c r="A1093" s="4" t="s">
        <v>62</v>
      </c>
      <c r="B1093" t="s">
        <v>176</v>
      </c>
      <c r="C1093" t="s">
        <v>197</v>
      </c>
      <c r="D1093" s="5" t="s">
        <v>198</v>
      </c>
      <c r="E1093" s="5">
        <v>0</v>
      </c>
      <c r="F1093" s="5" t="s">
        <v>16</v>
      </c>
      <c r="G1093" s="5" t="s">
        <v>17</v>
      </c>
      <c r="H1093" s="5" t="str">
        <f t="shared" si="17"/>
        <v>Domestic aviation</v>
      </c>
      <c r="I1093" s="6">
        <v>49.515398941451501</v>
      </c>
    </row>
    <row r="1094" spans="1:9">
      <c r="A1094" s="4" t="s">
        <v>62</v>
      </c>
      <c r="B1094" t="s">
        <v>176</v>
      </c>
      <c r="C1094" t="s">
        <v>197</v>
      </c>
      <c r="D1094" s="5" t="s">
        <v>198</v>
      </c>
      <c r="E1094" s="5">
        <v>0</v>
      </c>
      <c r="F1094" s="5" t="s">
        <v>18</v>
      </c>
      <c r="G1094" s="5" t="s">
        <v>19</v>
      </c>
      <c r="H1094" s="5" t="str">
        <f t="shared" si="17"/>
        <v>Ground Transport</v>
      </c>
      <c r="I1094" s="6">
        <v>1295.34078877723</v>
      </c>
    </row>
    <row r="1095" spans="1:9">
      <c r="A1095" s="4" t="s">
        <v>62</v>
      </c>
      <c r="B1095" t="s">
        <v>176</v>
      </c>
      <c r="C1095" t="s">
        <v>197</v>
      </c>
      <c r="D1095" s="5" t="s">
        <v>198</v>
      </c>
      <c r="E1095" s="5">
        <v>0</v>
      </c>
      <c r="F1095" s="5" t="s">
        <v>20</v>
      </c>
      <c r="G1095" s="5" t="s">
        <v>21</v>
      </c>
      <c r="H1095" s="5" t="str">
        <f t="shared" si="17"/>
        <v>Ground Transport</v>
      </c>
      <c r="I1095" s="6">
        <v>6.1197137079697104</v>
      </c>
    </row>
    <row r="1096" spans="1:9">
      <c r="A1096" s="4" t="s">
        <v>62</v>
      </c>
      <c r="B1096" t="s">
        <v>176</v>
      </c>
      <c r="C1096" t="s">
        <v>197</v>
      </c>
      <c r="D1096" s="5" t="s">
        <v>198</v>
      </c>
      <c r="E1096" s="5">
        <v>0</v>
      </c>
      <c r="F1096" s="5" t="s">
        <v>22</v>
      </c>
      <c r="G1096" s="5" t="s">
        <v>23</v>
      </c>
      <c r="H1096" s="5" t="str">
        <f t="shared" si="17"/>
        <v>Ground Transport</v>
      </c>
      <c r="I1096" s="6">
        <v>1.2225316736310901</v>
      </c>
    </row>
    <row r="1097" spans="1:9">
      <c r="A1097" s="4" t="s">
        <v>62</v>
      </c>
      <c r="B1097" t="s">
        <v>176</v>
      </c>
      <c r="C1097" t="s">
        <v>197</v>
      </c>
      <c r="D1097" s="5" t="s">
        <v>198</v>
      </c>
      <c r="E1097" s="5">
        <v>0</v>
      </c>
      <c r="F1097" s="5" t="s">
        <v>26</v>
      </c>
      <c r="G1097" s="5" t="s">
        <v>27</v>
      </c>
      <c r="H1097" s="5" t="str">
        <f t="shared" si="17"/>
        <v>Residential</v>
      </c>
      <c r="I1097" s="6">
        <v>339.429746291117</v>
      </c>
    </row>
    <row r="1098" spans="1:9">
      <c r="A1098" s="4" t="s">
        <v>62</v>
      </c>
      <c r="B1098" t="s">
        <v>176</v>
      </c>
      <c r="C1098" t="s">
        <v>197</v>
      </c>
      <c r="D1098" s="5" t="s">
        <v>198</v>
      </c>
      <c r="E1098" s="5">
        <v>0</v>
      </c>
      <c r="F1098" s="5" t="s">
        <v>67</v>
      </c>
      <c r="G1098" s="5" t="s">
        <v>13</v>
      </c>
      <c r="H1098" s="5" t="str">
        <f t="shared" si="17"/>
        <v>Industry (incl. Cement Process)</v>
      </c>
      <c r="I1098" s="6" t="s">
        <v>53</v>
      </c>
    </row>
    <row r="1099" spans="1:9">
      <c r="A1099" s="4" t="s">
        <v>62</v>
      </c>
      <c r="B1099" t="s">
        <v>176</v>
      </c>
      <c r="C1099" t="s">
        <v>197</v>
      </c>
      <c r="D1099" s="5" t="s">
        <v>198</v>
      </c>
      <c r="E1099" s="5">
        <v>0</v>
      </c>
      <c r="F1099" s="5" t="s">
        <v>30</v>
      </c>
      <c r="G1099" s="5" t="s">
        <v>32</v>
      </c>
      <c r="H1099" s="5" t="e">
        <f t="shared" si="17"/>
        <v>#N/A</v>
      </c>
      <c r="I1099" s="6" t="s">
        <v>53</v>
      </c>
    </row>
    <row r="1100" spans="1:9">
      <c r="A1100" s="4" t="s">
        <v>62</v>
      </c>
      <c r="B1100" t="s">
        <v>176</v>
      </c>
      <c r="C1100" t="s">
        <v>197</v>
      </c>
      <c r="D1100" s="5" t="s">
        <v>198</v>
      </c>
      <c r="E1100" s="5">
        <v>0</v>
      </c>
      <c r="F1100" s="5" t="s">
        <v>33</v>
      </c>
      <c r="G1100" s="5" t="s">
        <v>34</v>
      </c>
      <c r="H1100" s="5" t="str">
        <f t="shared" si="17"/>
        <v>Industry (incl. Cement Process)</v>
      </c>
      <c r="I1100" s="6">
        <v>247.232</v>
      </c>
    </row>
    <row r="1101" spans="1:9">
      <c r="A1101" s="4" t="s">
        <v>62</v>
      </c>
      <c r="B1101" t="s">
        <v>176</v>
      </c>
      <c r="C1101" t="s">
        <v>197</v>
      </c>
      <c r="D1101" s="5" t="s">
        <v>198</v>
      </c>
      <c r="E1101" s="5">
        <v>0</v>
      </c>
      <c r="F1101" s="5" t="s">
        <v>41</v>
      </c>
      <c r="G1101" s="5" t="s">
        <v>42</v>
      </c>
      <c r="H1101" s="5" t="e">
        <f t="shared" si="17"/>
        <v>#N/A</v>
      </c>
      <c r="I1101" s="6">
        <v>0.65279575665414502</v>
      </c>
    </row>
    <row r="1102" spans="1:9">
      <c r="A1102" s="4" t="s">
        <v>62</v>
      </c>
      <c r="B1102" t="s">
        <v>176</v>
      </c>
      <c r="C1102" t="s">
        <v>197</v>
      </c>
      <c r="D1102" s="5" t="s">
        <v>198</v>
      </c>
      <c r="E1102" s="5">
        <v>0</v>
      </c>
      <c r="F1102" s="5" t="s">
        <v>47</v>
      </c>
      <c r="G1102" s="5" t="s">
        <v>48</v>
      </c>
      <c r="H1102" s="5" t="e">
        <f t="shared" si="17"/>
        <v>#N/A</v>
      </c>
      <c r="I1102" s="6">
        <v>3.1922040019734101</v>
      </c>
    </row>
    <row r="1103" spans="1:9">
      <c r="A1103" s="4" t="s">
        <v>62</v>
      </c>
      <c r="B1103" t="s">
        <v>176</v>
      </c>
      <c r="C1103" t="s">
        <v>197</v>
      </c>
      <c r="D1103" s="5" t="s">
        <v>198</v>
      </c>
      <c r="E1103" s="5">
        <v>0</v>
      </c>
      <c r="F1103" s="5" t="s">
        <v>49</v>
      </c>
      <c r="G1103" s="5" t="s">
        <v>50</v>
      </c>
      <c r="H1103" s="5" t="e">
        <f t="shared" si="17"/>
        <v>#N/A</v>
      </c>
      <c r="I1103" s="6">
        <v>7.8444764703433396</v>
      </c>
    </row>
    <row r="1104" spans="1:9">
      <c r="A1104" s="4" t="s">
        <v>62</v>
      </c>
      <c r="B1104" t="s">
        <v>176</v>
      </c>
      <c r="C1104" t="s">
        <v>197</v>
      </c>
      <c r="D1104" s="5" t="s">
        <v>198</v>
      </c>
      <c r="E1104" s="5">
        <v>0</v>
      </c>
      <c r="F1104" s="5" t="s">
        <v>56</v>
      </c>
      <c r="G1104" s="5" t="s">
        <v>57</v>
      </c>
      <c r="H1104" s="5" t="e">
        <f t="shared" si="17"/>
        <v>#N/A</v>
      </c>
      <c r="I1104" s="6">
        <v>41.639536640817497</v>
      </c>
    </row>
    <row r="1105" spans="1:9">
      <c r="A1105" s="4" t="s">
        <v>62</v>
      </c>
      <c r="B1105" t="s">
        <v>176</v>
      </c>
      <c r="C1105" t="s">
        <v>197</v>
      </c>
      <c r="D1105" s="5" t="s">
        <v>198</v>
      </c>
      <c r="E1105" s="5">
        <v>0</v>
      </c>
      <c r="F1105" s="5" t="s">
        <v>58</v>
      </c>
      <c r="G1105" s="5" t="s">
        <v>59</v>
      </c>
      <c r="H1105" s="5" t="e">
        <f t="shared" si="17"/>
        <v>#N/A</v>
      </c>
      <c r="I1105" s="6" t="s">
        <v>53</v>
      </c>
    </row>
    <row r="1106" spans="1:9">
      <c r="A1106" s="4" t="s">
        <v>62</v>
      </c>
      <c r="B1106" t="s">
        <v>176</v>
      </c>
      <c r="C1106" t="s">
        <v>199</v>
      </c>
      <c r="D1106" s="5" t="s">
        <v>200</v>
      </c>
      <c r="E1106" s="5">
        <v>0</v>
      </c>
      <c r="F1106" s="5" t="s">
        <v>10</v>
      </c>
      <c r="G1106" s="5" t="s">
        <v>11</v>
      </c>
      <c r="H1106" s="5" t="str">
        <f t="shared" si="17"/>
        <v>Power</v>
      </c>
      <c r="I1106" s="6">
        <v>137.85957356190801</v>
      </c>
    </row>
    <row r="1107" spans="1:9">
      <c r="A1107" s="4" t="s">
        <v>62</v>
      </c>
      <c r="B1107" t="s">
        <v>176</v>
      </c>
      <c r="C1107" t="s">
        <v>199</v>
      </c>
      <c r="D1107" s="5" t="s">
        <v>200</v>
      </c>
      <c r="E1107" s="5">
        <v>0</v>
      </c>
      <c r="F1107" s="5" t="s">
        <v>12</v>
      </c>
      <c r="G1107" s="5" t="s">
        <v>13</v>
      </c>
      <c r="H1107" s="5" t="str">
        <f t="shared" si="17"/>
        <v>Industry (incl. Cement Process)</v>
      </c>
      <c r="I1107" s="6" t="s">
        <v>53</v>
      </c>
    </row>
    <row r="1108" spans="1:9">
      <c r="A1108" s="4" t="s">
        <v>62</v>
      </c>
      <c r="B1108" t="s">
        <v>176</v>
      </c>
      <c r="C1108" t="s">
        <v>199</v>
      </c>
      <c r="D1108" s="5" t="s">
        <v>200</v>
      </c>
      <c r="E1108" s="5">
        <v>0</v>
      </c>
      <c r="F1108" s="5" t="s">
        <v>14</v>
      </c>
      <c r="G1108" s="5" t="s">
        <v>15</v>
      </c>
      <c r="H1108" s="5" t="str">
        <f t="shared" si="17"/>
        <v>Industry (incl. Cement Process)</v>
      </c>
      <c r="I1108" s="6">
        <v>82.475853482261201</v>
      </c>
    </row>
    <row r="1109" spans="1:9">
      <c r="A1109" s="4" t="s">
        <v>62</v>
      </c>
      <c r="B1109" t="s">
        <v>176</v>
      </c>
      <c r="C1109" t="s">
        <v>199</v>
      </c>
      <c r="D1109" s="5" t="s">
        <v>200</v>
      </c>
      <c r="E1109" s="5">
        <v>0</v>
      </c>
      <c r="F1109" s="5" t="s">
        <v>16</v>
      </c>
      <c r="G1109" s="5" t="s">
        <v>17</v>
      </c>
      <c r="H1109" s="5" t="str">
        <f t="shared" si="17"/>
        <v>Domestic aviation</v>
      </c>
      <c r="I1109" s="6">
        <v>10.7951579970685</v>
      </c>
    </row>
    <row r="1110" spans="1:9">
      <c r="A1110" s="4" t="s">
        <v>62</v>
      </c>
      <c r="B1110" t="s">
        <v>176</v>
      </c>
      <c r="C1110" t="s">
        <v>199</v>
      </c>
      <c r="D1110" s="5" t="s">
        <v>200</v>
      </c>
      <c r="E1110" s="5">
        <v>0</v>
      </c>
      <c r="F1110" s="5" t="s">
        <v>18</v>
      </c>
      <c r="G1110" s="5" t="s">
        <v>19</v>
      </c>
      <c r="H1110" s="5" t="str">
        <f t="shared" si="17"/>
        <v>Ground Transport</v>
      </c>
      <c r="I1110" s="6">
        <v>282.40538008085201</v>
      </c>
    </row>
    <row r="1111" spans="1:9">
      <c r="A1111" s="4" t="s">
        <v>62</v>
      </c>
      <c r="B1111" t="s">
        <v>176</v>
      </c>
      <c r="C1111" t="s">
        <v>199</v>
      </c>
      <c r="D1111" s="5" t="s">
        <v>200</v>
      </c>
      <c r="E1111" s="5">
        <v>0</v>
      </c>
      <c r="F1111" s="5" t="s">
        <v>20</v>
      </c>
      <c r="G1111" s="5" t="s">
        <v>21</v>
      </c>
      <c r="H1111" s="5" t="str">
        <f t="shared" si="17"/>
        <v>Ground Transport</v>
      </c>
      <c r="I1111" s="6">
        <v>1.3342006727605</v>
      </c>
    </row>
    <row r="1112" spans="1:9">
      <c r="A1112" s="4" t="s">
        <v>62</v>
      </c>
      <c r="B1112" t="s">
        <v>176</v>
      </c>
      <c r="C1112" t="s">
        <v>199</v>
      </c>
      <c r="D1112" s="5" t="s">
        <v>200</v>
      </c>
      <c r="E1112" s="5">
        <v>0</v>
      </c>
      <c r="F1112" s="5" t="s">
        <v>22</v>
      </c>
      <c r="G1112" s="5" t="s">
        <v>23</v>
      </c>
      <c r="H1112" s="5" t="str">
        <f t="shared" si="17"/>
        <v>Ground Transport</v>
      </c>
      <c r="I1112" s="6">
        <v>0.266530811772064</v>
      </c>
    </row>
    <row r="1113" spans="1:9">
      <c r="A1113" s="4" t="s">
        <v>62</v>
      </c>
      <c r="B1113" t="s">
        <v>176</v>
      </c>
      <c r="C1113" t="s">
        <v>199</v>
      </c>
      <c r="D1113" s="5" t="s">
        <v>200</v>
      </c>
      <c r="E1113" s="5">
        <v>0</v>
      </c>
      <c r="F1113" s="5" t="s">
        <v>26</v>
      </c>
      <c r="G1113" s="5" t="s">
        <v>27</v>
      </c>
      <c r="H1113" s="5" t="str">
        <f t="shared" si="17"/>
        <v>Residential</v>
      </c>
      <c r="I1113" s="6">
        <v>74.001239303732902</v>
      </c>
    </row>
    <row r="1114" spans="1:9">
      <c r="A1114" s="4" t="s">
        <v>62</v>
      </c>
      <c r="B1114" t="s">
        <v>176</v>
      </c>
      <c r="C1114" t="s">
        <v>199</v>
      </c>
      <c r="D1114" s="5" t="s">
        <v>200</v>
      </c>
      <c r="E1114" s="5">
        <v>0</v>
      </c>
      <c r="F1114" s="5" t="s">
        <v>67</v>
      </c>
      <c r="G1114" s="5" t="s">
        <v>13</v>
      </c>
      <c r="H1114" s="5" t="str">
        <f t="shared" si="17"/>
        <v>Industry (incl. Cement Process)</v>
      </c>
      <c r="I1114" s="6" t="s">
        <v>53</v>
      </c>
    </row>
    <row r="1115" spans="1:9">
      <c r="A1115" s="4" t="s">
        <v>62</v>
      </c>
      <c r="B1115" t="s">
        <v>176</v>
      </c>
      <c r="C1115" t="s">
        <v>199</v>
      </c>
      <c r="D1115" s="5" t="s">
        <v>200</v>
      </c>
      <c r="E1115" s="5">
        <v>0</v>
      </c>
      <c r="F1115" s="5" t="s">
        <v>30</v>
      </c>
      <c r="G1115" s="5" t="s">
        <v>32</v>
      </c>
      <c r="H1115" s="5" t="e">
        <f t="shared" si="17"/>
        <v>#N/A</v>
      </c>
      <c r="I1115" s="6" t="s">
        <v>53</v>
      </c>
    </row>
    <row r="1116" spans="1:9">
      <c r="A1116" s="4" t="s">
        <v>62</v>
      </c>
      <c r="B1116" t="s">
        <v>176</v>
      </c>
      <c r="C1116" t="s">
        <v>199</v>
      </c>
      <c r="D1116" s="5" t="s">
        <v>200</v>
      </c>
      <c r="E1116" s="5">
        <v>0</v>
      </c>
      <c r="F1116" s="5" t="s">
        <v>41</v>
      </c>
      <c r="G1116" s="5" t="s">
        <v>42</v>
      </c>
      <c r="H1116" s="5" t="e">
        <f t="shared" si="17"/>
        <v>#N/A</v>
      </c>
      <c r="I1116" s="6">
        <v>0.103706278809713</v>
      </c>
    </row>
    <row r="1117" spans="1:9">
      <c r="A1117" s="4" t="s">
        <v>62</v>
      </c>
      <c r="B1117" t="s">
        <v>176</v>
      </c>
      <c r="C1117" t="s">
        <v>199</v>
      </c>
      <c r="D1117" s="5" t="s">
        <v>200</v>
      </c>
      <c r="E1117" s="5">
        <v>0</v>
      </c>
      <c r="F1117" s="5" t="s">
        <v>47</v>
      </c>
      <c r="G1117" s="5" t="s">
        <v>48</v>
      </c>
      <c r="H1117" s="5" t="e">
        <f t="shared" si="17"/>
        <v>#N/A</v>
      </c>
      <c r="I1117" s="6">
        <v>0.52028172145493801</v>
      </c>
    </row>
    <row r="1118" spans="1:9">
      <c r="A1118" s="4" t="s">
        <v>62</v>
      </c>
      <c r="B1118" t="s">
        <v>176</v>
      </c>
      <c r="C1118" t="s">
        <v>199</v>
      </c>
      <c r="D1118" s="5" t="s">
        <v>200</v>
      </c>
      <c r="E1118" s="5">
        <v>0</v>
      </c>
      <c r="F1118" s="5" t="s">
        <v>49</v>
      </c>
      <c r="G1118" s="5" t="s">
        <v>50</v>
      </c>
      <c r="H1118" s="5" t="e">
        <f t="shared" si="17"/>
        <v>#N/A</v>
      </c>
      <c r="I1118" s="6">
        <v>0.994883773869643</v>
      </c>
    </row>
    <row r="1119" spans="1:9">
      <c r="A1119" s="4" t="s">
        <v>62</v>
      </c>
      <c r="B1119" t="s">
        <v>176</v>
      </c>
      <c r="C1119" t="s">
        <v>199</v>
      </c>
      <c r="D1119" s="5" t="s">
        <v>200</v>
      </c>
      <c r="E1119" s="5">
        <v>0</v>
      </c>
      <c r="F1119" s="5" t="s">
        <v>56</v>
      </c>
      <c r="G1119" s="5" t="s">
        <v>57</v>
      </c>
      <c r="H1119" s="5" t="e">
        <f t="shared" si="17"/>
        <v>#N/A</v>
      </c>
      <c r="I1119" s="6">
        <v>8.2363426011098806</v>
      </c>
    </row>
    <row r="1120" spans="1:9">
      <c r="A1120" s="4" t="s">
        <v>62</v>
      </c>
      <c r="B1120" t="s">
        <v>176</v>
      </c>
      <c r="C1120" t="s">
        <v>199</v>
      </c>
      <c r="D1120" s="5" t="s">
        <v>200</v>
      </c>
      <c r="E1120" s="5">
        <v>0</v>
      </c>
      <c r="F1120" s="5" t="s">
        <v>58</v>
      </c>
      <c r="G1120" s="5" t="s">
        <v>59</v>
      </c>
      <c r="H1120" s="5" t="e">
        <f t="shared" si="17"/>
        <v>#N/A</v>
      </c>
      <c r="I1120" s="6" t="s">
        <v>53</v>
      </c>
    </row>
    <row r="1121" spans="1:9">
      <c r="A1121" s="4" t="s">
        <v>62</v>
      </c>
      <c r="B1121" t="s">
        <v>176</v>
      </c>
      <c r="C1121" t="s">
        <v>201</v>
      </c>
      <c r="D1121" s="5" t="s">
        <v>202</v>
      </c>
      <c r="E1121" s="5">
        <v>0</v>
      </c>
      <c r="F1121" s="5" t="s">
        <v>10</v>
      </c>
      <c r="G1121" s="5" t="s">
        <v>11</v>
      </c>
      <c r="H1121" s="5" t="str">
        <f t="shared" si="17"/>
        <v>Power</v>
      </c>
      <c r="I1121" s="6">
        <v>101.543491801724</v>
      </c>
    </row>
    <row r="1122" spans="1:9">
      <c r="A1122" s="4" t="s">
        <v>62</v>
      </c>
      <c r="B1122" t="s">
        <v>176</v>
      </c>
      <c r="C1122" t="s">
        <v>201</v>
      </c>
      <c r="D1122" s="5" t="s">
        <v>202</v>
      </c>
      <c r="E1122" s="5">
        <v>0</v>
      </c>
      <c r="F1122" s="5" t="s">
        <v>12</v>
      </c>
      <c r="G1122" s="5" t="s">
        <v>13</v>
      </c>
      <c r="H1122" s="5" t="str">
        <f t="shared" si="17"/>
        <v>Industry (incl. Cement Process)</v>
      </c>
      <c r="I1122" s="6" t="s">
        <v>53</v>
      </c>
    </row>
    <row r="1123" spans="1:9">
      <c r="A1123" s="4" t="s">
        <v>62</v>
      </c>
      <c r="B1123" t="s">
        <v>176</v>
      </c>
      <c r="C1123" t="s">
        <v>201</v>
      </c>
      <c r="D1123" s="5" t="s">
        <v>202</v>
      </c>
      <c r="E1123" s="5">
        <v>0</v>
      </c>
      <c r="F1123" s="5" t="s">
        <v>14</v>
      </c>
      <c r="G1123" s="5" t="s">
        <v>15</v>
      </c>
      <c r="H1123" s="5" t="str">
        <f t="shared" si="17"/>
        <v>Industry (incl. Cement Process)</v>
      </c>
      <c r="I1123" s="6">
        <v>60.749501992670403</v>
      </c>
    </row>
    <row r="1124" spans="1:9">
      <c r="A1124" s="4" t="s">
        <v>62</v>
      </c>
      <c r="B1124" t="s">
        <v>176</v>
      </c>
      <c r="C1124" t="s">
        <v>201</v>
      </c>
      <c r="D1124" s="5" t="s">
        <v>202</v>
      </c>
      <c r="E1124" s="5">
        <v>0</v>
      </c>
      <c r="F1124" s="5" t="s">
        <v>16</v>
      </c>
      <c r="G1124" s="5" t="s">
        <v>17</v>
      </c>
      <c r="H1124" s="5" t="str">
        <f t="shared" si="17"/>
        <v>Domestic aviation</v>
      </c>
      <c r="I1124" s="6">
        <v>7.9513999456285704</v>
      </c>
    </row>
    <row r="1125" spans="1:9">
      <c r="A1125" s="4" t="s">
        <v>62</v>
      </c>
      <c r="B1125" t="s">
        <v>176</v>
      </c>
      <c r="C1125" t="s">
        <v>201</v>
      </c>
      <c r="D1125" s="5" t="s">
        <v>202</v>
      </c>
      <c r="E1125" s="5">
        <v>0</v>
      </c>
      <c r="F1125" s="5" t="s">
        <v>18</v>
      </c>
      <c r="G1125" s="5" t="s">
        <v>19</v>
      </c>
      <c r="H1125" s="5" t="str">
        <f t="shared" si="17"/>
        <v>Ground Transport</v>
      </c>
      <c r="I1125" s="6">
        <v>208.01116464652199</v>
      </c>
    </row>
    <row r="1126" spans="1:9">
      <c r="A1126" s="4" t="s">
        <v>62</v>
      </c>
      <c r="B1126" t="s">
        <v>176</v>
      </c>
      <c r="C1126" t="s">
        <v>201</v>
      </c>
      <c r="D1126" s="5" t="s">
        <v>202</v>
      </c>
      <c r="E1126" s="5">
        <v>0</v>
      </c>
      <c r="F1126" s="5" t="s">
        <v>20</v>
      </c>
      <c r="G1126" s="5" t="s">
        <v>21</v>
      </c>
      <c r="H1126" s="5" t="str">
        <f t="shared" si="17"/>
        <v>Ground Transport</v>
      </c>
      <c r="I1126" s="6">
        <v>0.98272774026876897</v>
      </c>
    </row>
    <row r="1127" spans="1:9">
      <c r="A1127" s="4" t="s">
        <v>62</v>
      </c>
      <c r="B1127" t="s">
        <v>176</v>
      </c>
      <c r="C1127" t="s">
        <v>201</v>
      </c>
      <c r="D1127" s="5" t="s">
        <v>202</v>
      </c>
      <c r="E1127" s="5">
        <v>0</v>
      </c>
      <c r="F1127" s="5" t="s">
        <v>22</v>
      </c>
      <c r="G1127" s="5" t="s">
        <v>23</v>
      </c>
      <c r="H1127" s="5" t="str">
        <f t="shared" si="17"/>
        <v>Ground Transport</v>
      </c>
      <c r="I1127" s="6">
        <v>0.19631917475330901</v>
      </c>
    </row>
    <row r="1128" spans="1:9">
      <c r="A1128" s="4" t="s">
        <v>62</v>
      </c>
      <c r="B1128" t="s">
        <v>176</v>
      </c>
      <c r="C1128" t="s">
        <v>201</v>
      </c>
      <c r="D1128" s="5" t="s">
        <v>202</v>
      </c>
      <c r="E1128" s="5">
        <v>0</v>
      </c>
      <c r="F1128" s="5" t="s">
        <v>26</v>
      </c>
      <c r="G1128" s="5" t="s">
        <v>27</v>
      </c>
      <c r="H1128" s="5" t="str">
        <f t="shared" si="17"/>
        <v>Residential</v>
      </c>
      <c r="I1128" s="6">
        <v>54.507177682044897</v>
      </c>
    </row>
    <row r="1129" spans="1:9">
      <c r="A1129" s="4" t="s">
        <v>62</v>
      </c>
      <c r="B1129" t="s">
        <v>176</v>
      </c>
      <c r="C1129" t="s">
        <v>201</v>
      </c>
      <c r="D1129" s="5" t="s">
        <v>202</v>
      </c>
      <c r="E1129" s="5">
        <v>0</v>
      </c>
      <c r="F1129" s="5" t="s">
        <v>67</v>
      </c>
      <c r="G1129" s="5" t="s">
        <v>13</v>
      </c>
      <c r="H1129" s="5" t="str">
        <f t="shared" si="17"/>
        <v>Industry (incl. Cement Process)</v>
      </c>
      <c r="I1129" s="6" t="s">
        <v>53</v>
      </c>
    </row>
    <row r="1130" spans="1:9">
      <c r="A1130" s="4" t="s">
        <v>62</v>
      </c>
      <c r="B1130" t="s">
        <v>176</v>
      </c>
      <c r="C1130" t="s">
        <v>201</v>
      </c>
      <c r="D1130" s="5" t="s">
        <v>202</v>
      </c>
      <c r="E1130" s="5">
        <v>0</v>
      </c>
      <c r="F1130" s="5" t="s">
        <v>30</v>
      </c>
      <c r="G1130" s="5" t="s">
        <v>32</v>
      </c>
      <c r="H1130" s="5" t="e">
        <f t="shared" si="17"/>
        <v>#N/A</v>
      </c>
      <c r="I1130" s="6" t="s">
        <v>53</v>
      </c>
    </row>
    <row r="1131" spans="1:9">
      <c r="A1131" s="4" t="s">
        <v>62</v>
      </c>
      <c r="B1131" t="s">
        <v>176</v>
      </c>
      <c r="C1131" t="s">
        <v>201</v>
      </c>
      <c r="D1131" s="5" t="s">
        <v>202</v>
      </c>
      <c r="E1131" s="5">
        <v>0</v>
      </c>
      <c r="F1131" s="5" t="s">
        <v>41</v>
      </c>
      <c r="G1131" s="5" t="s">
        <v>42</v>
      </c>
      <c r="H1131" s="5" t="e">
        <f t="shared" si="17"/>
        <v>#N/A</v>
      </c>
      <c r="I1131" s="6">
        <v>9.5130399251287107E-2</v>
      </c>
    </row>
    <row r="1132" spans="1:9">
      <c r="A1132" s="4" t="s">
        <v>62</v>
      </c>
      <c r="B1132" t="s">
        <v>176</v>
      </c>
      <c r="C1132" t="s">
        <v>201</v>
      </c>
      <c r="D1132" s="5" t="s">
        <v>202</v>
      </c>
      <c r="E1132" s="5">
        <v>0</v>
      </c>
      <c r="F1132" s="5" t="s">
        <v>47</v>
      </c>
      <c r="G1132" s="5" t="s">
        <v>48</v>
      </c>
      <c r="H1132" s="5" t="e">
        <f t="shared" si="17"/>
        <v>#N/A</v>
      </c>
      <c r="I1132" s="6">
        <v>0.33817753973509401</v>
      </c>
    </row>
    <row r="1133" spans="1:9">
      <c r="A1133" s="4" t="s">
        <v>62</v>
      </c>
      <c r="B1133" t="s">
        <v>176</v>
      </c>
      <c r="C1133" t="s">
        <v>201</v>
      </c>
      <c r="D1133" s="5" t="s">
        <v>202</v>
      </c>
      <c r="E1133" s="5">
        <v>0</v>
      </c>
      <c r="F1133" s="5" t="s">
        <v>49</v>
      </c>
      <c r="G1133" s="5" t="s">
        <v>50</v>
      </c>
      <c r="H1133" s="5" t="e">
        <f t="shared" si="17"/>
        <v>#N/A</v>
      </c>
      <c r="I1133" s="6">
        <v>1.20027007345588</v>
      </c>
    </row>
    <row r="1134" spans="1:9">
      <c r="A1134" s="4" t="s">
        <v>62</v>
      </c>
      <c r="B1134" t="s">
        <v>176</v>
      </c>
      <c r="C1134" t="s">
        <v>201</v>
      </c>
      <c r="D1134" s="5" t="s">
        <v>202</v>
      </c>
      <c r="E1134" s="5">
        <v>0</v>
      </c>
      <c r="F1134" s="5" t="s">
        <v>56</v>
      </c>
      <c r="G1134" s="5" t="s">
        <v>57</v>
      </c>
      <c r="H1134" s="5" t="e">
        <f t="shared" si="17"/>
        <v>#N/A</v>
      </c>
      <c r="I1134" s="6">
        <v>6.6392668033110596</v>
      </c>
    </row>
    <row r="1135" spans="1:9">
      <c r="A1135" s="4" t="s">
        <v>62</v>
      </c>
      <c r="B1135" t="s">
        <v>176</v>
      </c>
      <c r="C1135" t="s">
        <v>201</v>
      </c>
      <c r="D1135" s="5" t="s">
        <v>202</v>
      </c>
      <c r="E1135" s="5">
        <v>0</v>
      </c>
      <c r="F1135" s="5" t="s">
        <v>58</v>
      </c>
      <c r="G1135" s="5" t="s">
        <v>59</v>
      </c>
      <c r="H1135" s="5" t="e">
        <f t="shared" si="17"/>
        <v>#N/A</v>
      </c>
      <c r="I1135" s="6" t="s">
        <v>53</v>
      </c>
    </row>
    <row r="1136" spans="1:9">
      <c r="A1136" s="4" t="s">
        <v>62</v>
      </c>
      <c r="B1136" t="s">
        <v>176</v>
      </c>
      <c r="C1136" t="s">
        <v>203</v>
      </c>
      <c r="D1136" s="5" t="s">
        <v>204</v>
      </c>
      <c r="E1136" s="5">
        <v>0</v>
      </c>
      <c r="F1136" s="5" t="s">
        <v>10</v>
      </c>
      <c r="G1136" s="5" t="s">
        <v>11</v>
      </c>
      <c r="H1136" s="5" t="str">
        <f t="shared" si="17"/>
        <v>Power</v>
      </c>
      <c r="I1136" s="6">
        <v>301.68822738147099</v>
      </c>
    </row>
    <row r="1137" spans="1:9">
      <c r="A1137" s="4" t="s">
        <v>62</v>
      </c>
      <c r="B1137" t="s">
        <v>176</v>
      </c>
      <c r="C1137" t="s">
        <v>203</v>
      </c>
      <c r="D1137" s="5" t="s">
        <v>204</v>
      </c>
      <c r="E1137" s="5">
        <v>0</v>
      </c>
      <c r="F1137" s="5" t="s">
        <v>12</v>
      </c>
      <c r="G1137" s="5" t="s">
        <v>13</v>
      </c>
      <c r="H1137" s="5" t="str">
        <f t="shared" si="17"/>
        <v>Industry (incl. Cement Process)</v>
      </c>
      <c r="I1137" s="6">
        <v>764.00492157098904</v>
      </c>
    </row>
    <row r="1138" spans="1:9">
      <c r="A1138" s="4" t="s">
        <v>62</v>
      </c>
      <c r="B1138" t="s">
        <v>176</v>
      </c>
      <c r="C1138" t="s">
        <v>203</v>
      </c>
      <c r="D1138" s="5" t="s">
        <v>204</v>
      </c>
      <c r="E1138" s="5">
        <v>0</v>
      </c>
      <c r="F1138" s="5" t="s">
        <v>14</v>
      </c>
      <c r="G1138" s="5" t="s">
        <v>15</v>
      </c>
      <c r="H1138" s="5" t="str">
        <f t="shared" si="17"/>
        <v>Industry (incl. Cement Process)</v>
      </c>
      <c r="I1138" s="6">
        <v>107.514798458005</v>
      </c>
    </row>
    <row r="1139" spans="1:9">
      <c r="A1139" s="4" t="s">
        <v>62</v>
      </c>
      <c r="B1139" t="s">
        <v>176</v>
      </c>
      <c r="C1139" t="s">
        <v>203</v>
      </c>
      <c r="D1139" s="5" t="s">
        <v>204</v>
      </c>
      <c r="E1139" s="5">
        <v>0</v>
      </c>
      <c r="F1139" s="5" t="s">
        <v>16</v>
      </c>
      <c r="G1139" s="5" t="s">
        <v>17</v>
      </c>
      <c r="H1139" s="5" t="str">
        <f t="shared" si="17"/>
        <v>Domestic aviation</v>
      </c>
      <c r="I1139" s="6">
        <v>13.8877791415199</v>
      </c>
    </row>
    <row r="1140" spans="1:9">
      <c r="A1140" s="4" t="s">
        <v>62</v>
      </c>
      <c r="B1140" t="s">
        <v>176</v>
      </c>
      <c r="C1140" t="s">
        <v>203</v>
      </c>
      <c r="D1140" s="5" t="s">
        <v>204</v>
      </c>
      <c r="E1140" s="5">
        <v>0</v>
      </c>
      <c r="F1140" s="5" t="s">
        <v>18</v>
      </c>
      <c r="G1140" s="5" t="s">
        <v>19</v>
      </c>
      <c r="H1140" s="5" t="str">
        <f t="shared" si="17"/>
        <v>Ground Transport</v>
      </c>
      <c r="I1140" s="6">
        <v>363.30980373703102</v>
      </c>
    </row>
    <row r="1141" spans="1:9">
      <c r="A1141" s="4" t="s">
        <v>62</v>
      </c>
      <c r="B1141" t="s">
        <v>176</v>
      </c>
      <c r="C1141" t="s">
        <v>203</v>
      </c>
      <c r="D1141" s="5" t="s">
        <v>204</v>
      </c>
      <c r="E1141" s="5">
        <v>0</v>
      </c>
      <c r="F1141" s="5" t="s">
        <v>20</v>
      </c>
      <c r="G1141" s="5" t="s">
        <v>21</v>
      </c>
      <c r="H1141" s="5" t="str">
        <f t="shared" si="17"/>
        <v>Ground Transport</v>
      </c>
      <c r="I1141" s="6">
        <v>1.7164201976799001</v>
      </c>
    </row>
    <row r="1142" spans="1:9">
      <c r="A1142" s="4" t="s">
        <v>62</v>
      </c>
      <c r="B1142" t="s">
        <v>176</v>
      </c>
      <c r="C1142" t="s">
        <v>203</v>
      </c>
      <c r="D1142" s="5" t="s">
        <v>204</v>
      </c>
      <c r="E1142" s="5">
        <v>0</v>
      </c>
      <c r="F1142" s="5" t="s">
        <v>22</v>
      </c>
      <c r="G1142" s="5" t="s">
        <v>23</v>
      </c>
      <c r="H1142" s="5" t="str">
        <f t="shared" si="17"/>
        <v>Ground Transport</v>
      </c>
      <c r="I1142" s="6">
        <v>0.342888027578796</v>
      </c>
    </row>
    <row r="1143" spans="1:9">
      <c r="A1143" s="4" t="s">
        <v>62</v>
      </c>
      <c r="B1143" t="s">
        <v>176</v>
      </c>
      <c r="C1143" t="s">
        <v>203</v>
      </c>
      <c r="D1143" s="5" t="s">
        <v>204</v>
      </c>
      <c r="E1143" s="5">
        <v>0</v>
      </c>
      <c r="F1143" s="5" t="s">
        <v>26</v>
      </c>
      <c r="G1143" s="5" t="s">
        <v>27</v>
      </c>
      <c r="H1143" s="5" t="str">
        <f t="shared" si="17"/>
        <v>Residential</v>
      </c>
      <c r="I1143" s="6">
        <v>95.201303854449705</v>
      </c>
    </row>
    <row r="1144" spans="1:9">
      <c r="A1144" s="4" t="s">
        <v>62</v>
      </c>
      <c r="B1144" t="s">
        <v>176</v>
      </c>
      <c r="C1144" t="s">
        <v>203</v>
      </c>
      <c r="D1144" s="5" t="s">
        <v>204</v>
      </c>
      <c r="E1144" s="5">
        <v>0</v>
      </c>
      <c r="F1144" s="5" t="s">
        <v>67</v>
      </c>
      <c r="G1144" s="5" t="s">
        <v>13</v>
      </c>
      <c r="H1144" s="5" t="str">
        <f t="shared" si="17"/>
        <v>Industry (incl. Cement Process)</v>
      </c>
      <c r="I1144" s="6" t="s">
        <v>53</v>
      </c>
    </row>
    <row r="1145" spans="1:9">
      <c r="A1145" s="4" t="s">
        <v>62</v>
      </c>
      <c r="B1145" t="s">
        <v>176</v>
      </c>
      <c r="C1145" t="s">
        <v>203</v>
      </c>
      <c r="D1145" s="5" t="s">
        <v>204</v>
      </c>
      <c r="E1145" s="5">
        <v>0</v>
      </c>
      <c r="F1145" s="5" t="s">
        <v>30</v>
      </c>
      <c r="G1145" s="5" t="s">
        <v>32</v>
      </c>
      <c r="H1145" s="5" t="e">
        <f t="shared" si="17"/>
        <v>#N/A</v>
      </c>
      <c r="I1145" s="6">
        <v>474.88992454324301</v>
      </c>
    </row>
    <row r="1146" spans="1:9">
      <c r="A1146" s="4" t="s">
        <v>62</v>
      </c>
      <c r="B1146" t="s">
        <v>176</v>
      </c>
      <c r="C1146" t="s">
        <v>203</v>
      </c>
      <c r="D1146" s="5" t="s">
        <v>204</v>
      </c>
      <c r="E1146" s="5">
        <v>0</v>
      </c>
      <c r="F1146" s="5" t="s">
        <v>41</v>
      </c>
      <c r="G1146" s="5" t="s">
        <v>42</v>
      </c>
      <c r="H1146" s="5" t="e">
        <f t="shared" si="17"/>
        <v>#N/A</v>
      </c>
      <c r="I1146" s="6">
        <v>4.3911652969673899E-2</v>
      </c>
    </row>
    <row r="1147" spans="1:9">
      <c r="A1147" s="4" t="s">
        <v>62</v>
      </c>
      <c r="B1147" t="s">
        <v>176</v>
      </c>
      <c r="C1147" t="s">
        <v>203</v>
      </c>
      <c r="D1147" s="5" t="s">
        <v>204</v>
      </c>
      <c r="E1147" s="5">
        <v>0</v>
      </c>
      <c r="F1147" s="5" t="s">
        <v>43</v>
      </c>
      <c r="G1147" s="5" t="s">
        <v>44</v>
      </c>
      <c r="H1147" s="5" t="e">
        <f t="shared" si="17"/>
        <v>#N/A</v>
      </c>
      <c r="I1147" s="6">
        <v>1185.5598255995001</v>
      </c>
    </row>
    <row r="1148" spans="1:9">
      <c r="A1148" s="4" t="s">
        <v>62</v>
      </c>
      <c r="B1148" t="s">
        <v>176</v>
      </c>
      <c r="C1148" t="s">
        <v>203</v>
      </c>
      <c r="D1148" s="5" t="s">
        <v>204</v>
      </c>
      <c r="E1148" s="5">
        <v>0</v>
      </c>
      <c r="F1148" s="5" t="s">
        <v>47</v>
      </c>
      <c r="G1148" s="5" t="s">
        <v>48</v>
      </c>
      <c r="H1148" s="5" t="e">
        <f t="shared" si="17"/>
        <v>#N/A</v>
      </c>
      <c r="I1148" s="6">
        <v>0.76870646114326402</v>
      </c>
    </row>
    <row r="1149" spans="1:9">
      <c r="A1149" s="4" t="s">
        <v>62</v>
      </c>
      <c r="B1149" t="s">
        <v>176</v>
      </c>
      <c r="C1149" t="s">
        <v>203</v>
      </c>
      <c r="D1149" s="5" t="s">
        <v>204</v>
      </c>
      <c r="E1149" s="5">
        <v>0</v>
      </c>
      <c r="F1149" s="5" t="s">
        <v>49</v>
      </c>
      <c r="G1149" s="5" t="s">
        <v>50</v>
      </c>
      <c r="H1149" s="5" t="e">
        <f t="shared" si="17"/>
        <v>#N/A</v>
      </c>
      <c r="I1149" s="6">
        <v>0.37051996132505999</v>
      </c>
    </row>
    <row r="1150" spans="1:9">
      <c r="A1150" s="4" t="s">
        <v>62</v>
      </c>
      <c r="B1150" t="s">
        <v>176</v>
      </c>
      <c r="C1150" t="s">
        <v>203</v>
      </c>
      <c r="D1150" s="5" t="s">
        <v>204</v>
      </c>
      <c r="E1150" s="5">
        <v>0</v>
      </c>
      <c r="F1150" s="5" t="s">
        <v>56</v>
      </c>
      <c r="G1150" s="5" t="s">
        <v>57</v>
      </c>
      <c r="H1150" s="5" t="e">
        <f t="shared" si="17"/>
        <v>#N/A</v>
      </c>
      <c r="I1150" s="6">
        <v>2.3105416800593401</v>
      </c>
    </row>
    <row r="1151" spans="1:9">
      <c r="A1151" s="4" t="s">
        <v>62</v>
      </c>
      <c r="B1151" t="s">
        <v>176</v>
      </c>
      <c r="C1151" t="s">
        <v>205</v>
      </c>
      <c r="D1151" s="5" t="s">
        <v>206</v>
      </c>
      <c r="E1151" s="5">
        <v>0</v>
      </c>
      <c r="F1151" s="5" t="s">
        <v>10</v>
      </c>
      <c r="G1151" s="5" t="s">
        <v>11</v>
      </c>
      <c r="H1151" s="5" t="str">
        <f t="shared" si="17"/>
        <v>Power</v>
      </c>
      <c r="I1151" s="6">
        <v>258.72878576790202</v>
      </c>
    </row>
    <row r="1152" spans="1:9">
      <c r="A1152" s="4" t="s">
        <v>62</v>
      </c>
      <c r="B1152" t="s">
        <v>176</v>
      </c>
      <c r="C1152" t="s">
        <v>205</v>
      </c>
      <c r="D1152" s="5" t="s">
        <v>206</v>
      </c>
      <c r="E1152" s="5">
        <v>0</v>
      </c>
      <c r="F1152" s="5" t="s">
        <v>12</v>
      </c>
      <c r="G1152" s="5" t="s">
        <v>13</v>
      </c>
      <c r="H1152" s="5" t="str">
        <f t="shared" si="17"/>
        <v>Industry (incl. Cement Process)</v>
      </c>
      <c r="I1152" s="6" t="s">
        <v>53</v>
      </c>
    </row>
    <row r="1153" spans="1:9">
      <c r="A1153" s="4" t="s">
        <v>62</v>
      </c>
      <c r="B1153" t="s">
        <v>176</v>
      </c>
      <c r="C1153" t="s">
        <v>205</v>
      </c>
      <c r="D1153" s="5" t="s">
        <v>206</v>
      </c>
      <c r="E1153" s="5">
        <v>0</v>
      </c>
      <c r="F1153" s="5" t="s">
        <v>14</v>
      </c>
      <c r="G1153" s="5" t="s">
        <v>15</v>
      </c>
      <c r="H1153" s="5" t="str">
        <f t="shared" si="17"/>
        <v>Industry (incl. Cement Process)</v>
      </c>
      <c r="I1153" s="6">
        <v>154.786875389535</v>
      </c>
    </row>
    <row r="1154" spans="1:9">
      <c r="A1154" s="4" t="s">
        <v>62</v>
      </c>
      <c r="B1154" t="s">
        <v>176</v>
      </c>
      <c r="C1154" t="s">
        <v>205</v>
      </c>
      <c r="D1154" s="5" t="s">
        <v>206</v>
      </c>
      <c r="E1154" s="5">
        <v>0</v>
      </c>
      <c r="F1154" s="5" t="s">
        <v>16</v>
      </c>
      <c r="G1154" s="5" t="s">
        <v>17</v>
      </c>
      <c r="H1154" s="5" t="str">
        <f t="shared" ref="H1154:H1217" si="18">VLOOKUP(G1154,$M$2:$N$11,2,FALSE)</f>
        <v>Domestic aviation</v>
      </c>
      <c r="I1154" s="6">
        <v>20.259843877313799</v>
      </c>
    </row>
    <row r="1155" spans="1:9">
      <c r="A1155" s="4" t="s">
        <v>62</v>
      </c>
      <c r="B1155" t="s">
        <v>176</v>
      </c>
      <c r="C1155" t="s">
        <v>205</v>
      </c>
      <c r="D1155" s="5" t="s">
        <v>206</v>
      </c>
      <c r="E1155" s="5">
        <v>0</v>
      </c>
      <c r="F1155" s="5" t="s">
        <v>18</v>
      </c>
      <c r="G1155" s="5" t="s">
        <v>19</v>
      </c>
      <c r="H1155" s="5" t="str">
        <f t="shared" si="18"/>
        <v>Ground Transport</v>
      </c>
      <c r="I1155" s="6">
        <v>530.00421304005101</v>
      </c>
    </row>
    <row r="1156" spans="1:9">
      <c r="A1156" s="4" t="s">
        <v>62</v>
      </c>
      <c r="B1156" t="s">
        <v>176</v>
      </c>
      <c r="C1156" t="s">
        <v>205</v>
      </c>
      <c r="D1156" s="5" t="s">
        <v>206</v>
      </c>
      <c r="E1156" s="5">
        <v>0</v>
      </c>
      <c r="F1156" s="5" t="s">
        <v>20</v>
      </c>
      <c r="G1156" s="5" t="s">
        <v>21</v>
      </c>
      <c r="H1156" s="5" t="str">
        <f t="shared" si="18"/>
        <v>Ground Transport</v>
      </c>
      <c r="I1156" s="6">
        <v>2.5039621118201101</v>
      </c>
    </row>
    <row r="1157" spans="1:9">
      <c r="A1157" s="4" t="s">
        <v>62</v>
      </c>
      <c r="B1157" t="s">
        <v>176</v>
      </c>
      <c r="C1157" t="s">
        <v>205</v>
      </c>
      <c r="D1157" s="5" t="s">
        <v>206</v>
      </c>
      <c r="E1157" s="5">
        <v>0</v>
      </c>
      <c r="F1157" s="5" t="s">
        <v>22</v>
      </c>
      <c r="G1157" s="5" t="s">
        <v>23</v>
      </c>
      <c r="H1157" s="5" t="str">
        <f t="shared" si="18"/>
        <v>Ground Transport</v>
      </c>
      <c r="I1157" s="6">
        <v>0.50021316622163403</v>
      </c>
    </row>
    <row r="1158" spans="1:9">
      <c r="A1158" s="4" t="s">
        <v>62</v>
      </c>
      <c r="B1158" t="s">
        <v>176</v>
      </c>
      <c r="C1158" t="s">
        <v>205</v>
      </c>
      <c r="D1158" s="5" t="s">
        <v>206</v>
      </c>
      <c r="E1158" s="5">
        <v>0</v>
      </c>
      <c r="F1158" s="5" t="s">
        <v>26</v>
      </c>
      <c r="G1158" s="5" t="s">
        <v>27</v>
      </c>
      <c r="H1158" s="5" t="str">
        <f t="shared" si="18"/>
        <v>Residential</v>
      </c>
      <c r="I1158" s="6">
        <v>138.881968459885</v>
      </c>
    </row>
    <row r="1159" spans="1:9">
      <c r="A1159" s="4" t="s">
        <v>62</v>
      </c>
      <c r="B1159" t="s">
        <v>176</v>
      </c>
      <c r="C1159" t="s">
        <v>205</v>
      </c>
      <c r="D1159" s="5" t="s">
        <v>206</v>
      </c>
      <c r="E1159" s="5">
        <v>0</v>
      </c>
      <c r="F1159" s="5" t="s">
        <v>67</v>
      </c>
      <c r="G1159" s="5" t="s">
        <v>13</v>
      </c>
      <c r="H1159" s="5" t="str">
        <f t="shared" si="18"/>
        <v>Industry (incl. Cement Process)</v>
      </c>
      <c r="I1159" s="6" t="s">
        <v>53</v>
      </c>
    </row>
    <row r="1160" spans="1:9">
      <c r="A1160" s="4" t="s">
        <v>62</v>
      </c>
      <c r="B1160" t="s">
        <v>176</v>
      </c>
      <c r="C1160" t="s">
        <v>205</v>
      </c>
      <c r="D1160" s="5" t="s">
        <v>206</v>
      </c>
      <c r="E1160" s="5">
        <v>0</v>
      </c>
      <c r="F1160" s="5" t="s">
        <v>30</v>
      </c>
      <c r="G1160" s="5" t="s">
        <v>32</v>
      </c>
      <c r="H1160" s="5" t="e">
        <f t="shared" si="18"/>
        <v>#N/A</v>
      </c>
      <c r="I1160" s="6" t="s">
        <v>53</v>
      </c>
    </row>
    <row r="1161" spans="1:9">
      <c r="A1161" s="4" t="s">
        <v>62</v>
      </c>
      <c r="B1161" t="s">
        <v>176</v>
      </c>
      <c r="C1161" t="s">
        <v>205</v>
      </c>
      <c r="D1161" s="5" t="s">
        <v>206</v>
      </c>
      <c r="E1161" s="5">
        <v>0</v>
      </c>
      <c r="F1161" s="5" t="s">
        <v>33</v>
      </c>
      <c r="G1161" s="5" t="s">
        <v>34</v>
      </c>
      <c r="H1161" s="5" t="str">
        <f t="shared" si="18"/>
        <v>Industry (incl. Cement Process)</v>
      </c>
      <c r="I1161" s="6">
        <v>119.20099999999999</v>
      </c>
    </row>
    <row r="1162" spans="1:9">
      <c r="A1162" s="4" t="s">
        <v>62</v>
      </c>
      <c r="B1162" t="s">
        <v>176</v>
      </c>
      <c r="C1162" t="s">
        <v>205</v>
      </c>
      <c r="D1162" s="5" t="s">
        <v>206</v>
      </c>
      <c r="E1162" s="5">
        <v>0</v>
      </c>
      <c r="F1162" s="5" t="s">
        <v>41</v>
      </c>
      <c r="G1162" s="5" t="s">
        <v>42</v>
      </c>
      <c r="H1162" s="5" t="e">
        <f t="shared" si="18"/>
        <v>#N/A</v>
      </c>
      <c r="I1162" s="6">
        <v>0.233925881971668</v>
      </c>
    </row>
    <row r="1163" spans="1:9">
      <c r="A1163" s="4" t="s">
        <v>62</v>
      </c>
      <c r="B1163" t="s">
        <v>176</v>
      </c>
      <c r="C1163" t="s">
        <v>205</v>
      </c>
      <c r="D1163" s="5" t="s">
        <v>206</v>
      </c>
      <c r="E1163" s="5">
        <v>0</v>
      </c>
      <c r="F1163" s="5" t="s">
        <v>47</v>
      </c>
      <c r="G1163" s="5" t="s">
        <v>48</v>
      </c>
      <c r="H1163" s="5" t="e">
        <f t="shared" si="18"/>
        <v>#N/A</v>
      </c>
      <c r="I1163" s="6">
        <v>1.2909319451996299</v>
      </c>
    </row>
    <row r="1164" spans="1:9">
      <c r="A1164" s="4" t="s">
        <v>62</v>
      </c>
      <c r="B1164" t="s">
        <v>176</v>
      </c>
      <c r="C1164" t="s">
        <v>205</v>
      </c>
      <c r="D1164" s="5" t="s">
        <v>206</v>
      </c>
      <c r="E1164" s="5">
        <v>0</v>
      </c>
      <c r="F1164" s="5" t="s">
        <v>49</v>
      </c>
      <c r="G1164" s="5" t="s">
        <v>50</v>
      </c>
      <c r="H1164" s="5" t="e">
        <f t="shared" si="18"/>
        <v>#N/A</v>
      </c>
      <c r="I1164" s="6">
        <v>2.6033983737211401</v>
      </c>
    </row>
    <row r="1165" spans="1:9">
      <c r="A1165" s="4" t="s">
        <v>62</v>
      </c>
      <c r="B1165" t="s">
        <v>176</v>
      </c>
      <c r="C1165" t="s">
        <v>205</v>
      </c>
      <c r="D1165" s="5" t="s">
        <v>206</v>
      </c>
      <c r="E1165" s="5">
        <v>0</v>
      </c>
      <c r="F1165" s="5" t="s">
        <v>56</v>
      </c>
      <c r="G1165" s="5" t="s">
        <v>57</v>
      </c>
      <c r="H1165" s="5" t="e">
        <f t="shared" si="18"/>
        <v>#N/A</v>
      </c>
      <c r="I1165" s="6">
        <v>15.6562096068595</v>
      </c>
    </row>
    <row r="1166" spans="1:9">
      <c r="A1166" s="4" t="s">
        <v>62</v>
      </c>
      <c r="B1166" t="s">
        <v>176</v>
      </c>
      <c r="C1166" t="s">
        <v>207</v>
      </c>
      <c r="D1166" s="5" t="s">
        <v>208</v>
      </c>
      <c r="E1166" s="5">
        <v>0</v>
      </c>
      <c r="F1166" s="5" t="s">
        <v>10</v>
      </c>
      <c r="G1166" s="5" t="s">
        <v>11</v>
      </c>
      <c r="H1166" s="5" t="str">
        <f t="shared" si="18"/>
        <v>Power</v>
      </c>
      <c r="I1166" s="6">
        <v>100.543447460446</v>
      </c>
    </row>
    <row r="1167" spans="1:9">
      <c r="A1167" s="4" t="s">
        <v>62</v>
      </c>
      <c r="B1167" t="s">
        <v>176</v>
      </c>
      <c r="C1167" t="s">
        <v>207</v>
      </c>
      <c r="D1167" s="5" t="s">
        <v>208</v>
      </c>
      <c r="E1167" s="5">
        <v>0</v>
      </c>
      <c r="F1167" s="5" t="s">
        <v>12</v>
      </c>
      <c r="G1167" s="5" t="s">
        <v>13</v>
      </c>
      <c r="H1167" s="5" t="str">
        <f t="shared" si="18"/>
        <v>Industry (incl. Cement Process)</v>
      </c>
      <c r="I1167" s="6" t="s">
        <v>53</v>
      </c>
    </row>
    <row r="1168" spans="1:9">
      <c r="A1168" s="4" t="s">
        <v>62</v>
      </c>
      <c r="B1168" t="s">
        <v>176</v>
      </c>
      <c r="C1168" t="s">
        <v>207</v>
      </c>
      <c r="D1168" s="5" t="s">
        <v>208</v>
      </c>
      <c r="E1168" s="5">
        <v>0</v>
      </c>
      <c r="F1168" s="5" t="s">
        <v>14</v>
      </c>
      <c r="G1168" s="5" t="s">
        <v>15</v>
      </c>
      <c r="H1168" s="5" t="str">
        <f t="shared" si="18"/>
        <v>Industry (incl. Cement Process)</v>
      </c>
      <c r="I1168" s="6">
        <v>91.600430184812097</v>
      </c>
    </row>
    <row r="1169" spans="1:9">
      <c r="A1169" s="4" t="s">
        <v>62</v>
      </c>
      <c r="B1169" t="s">
        <v>176</v>
      </c>
      <c r="C1169" t="s">
        <v>207</v>
      </c>
      <c r="D1169" s="5" t="s">
        <v>208</v>
      </c>
      <c r="E1169" s="5">
        <v>0</v>
      </c>
      <c r="F1169" s="5" t="s">
        <v>16</v>
      </c>
      <c r="G1169" s="5" t="s">
        <v>17</v>
      </c>
      <c r="H1169" s="5" t="str">
        <f t="shared" si="18"/>
        <v>Domestic aviation</v>
      </c>
      <c r="I1169" s="6">
        <v>41.838372472358103</v>
      </c>
    </row>
    <row r="1170" spans="1:9">
      <c r="A1170" s="4" t="s">
        <v>62</v>
      </c>
      <c r="B1170" t="s">
        <v>176</v>
      </c>
      <c r="C1170" t="s">
        <v>207</v>
      </c>
      <c r="D1170" s="5" t="s">
        <v>208</v>
      </c>
      <c r="E1170" s="5">
        <v>0</v>
      </c>
      <c r="F1170" s="5" t="s">
        <v>18</v>
      </c>
      <c r="G1170" s="5" t="s">
        <v>19</v>
      </c>
      <c r="H1170" s="5" t="str">
        <f t="shared" si="18"/>
        <v>Ground Transport</v>
      </c>
      <c r="I1170" s="6">
        <v>306.61868839909903</v>
      </c>
    </row>
    <row r="1171" spans="1:9">
      <c r="A1171" s="4" t="s">
        <v>62</v>
      </c>
      <c r="B1171" t="s">
        <v>176</v>
      </c>
      <c r="C1171" t="s">
        <v>207</v>
      </c>
      <c r="D1171" s="5" t="s">
        <v>208</v>
      </c>
      <c r="E1171" s="5">
        <v>0</v>
      </c>
      <c r="F1171" s="5" t="s">
        <v>20</v>
      </c>
      <c r="G1171" s="5" t="s">
        <v>21</v>
      </c>
      <c r="H1171" s="5" t="str">
        <f t="shared" si="18"/>
        <v>Ground Transport</v>
      </c>
      <c r="I1171" s="6" t="s">
        <v>53</v>
      </c>
    </row>
    <row r="1172" spans="1:9">
      <c r="A1172" s="4" t="s">
        <v>62</v>
      </c>
      <c r="B1172" t="s">
        <v>176</v>
      </c>
      <c r="C1172" t="s">
        <v>207</v>
      </c>
      <c r="D1172" s="5" t="s">
        <v>208</v>
      </c>
      <c r="E1172" s="5">
        <v>0</v>
      </c>
      <c r="F1172" s="5" t="s">
        <v>22</v>
      </c>
      <c r="G1172" s="5" t="s">
        <v>23</v>
      </c>
      <c r="H1172" s="5" t="str">
        <f t="shared" si="18"/>
        <v>Ground Transport</v>
      </c>
      <c r="I1172" s="6" t="s">
        <v>53</v>
      </c>
    </row>
    <row r="1173" spans="1:9">
      <c r="A1173" s="4" t="s">
        <v>62</v>
      </c>
      <c r="B1173" t="s">
        <v>176</v>
      </c>
      <c r="C1173" t="s">
        <v>207</v>
      </c>
      <c r="D1173" s="5" t="s">
        <v>208</v>
      </c>
      <c r="E1173" s="5">
        <v>0</v>
      </c>
      <c r="F1173" s="5" t="s">
        <v>26</v>
      </c>
      <c r="G1173" s="5" t="s">
        <v>27</v>
      </c>
      <c r="H1173" s="5" t="str">
        <f t="shared" si="18"/>
        <v>Residential</v>
      </c>
      <c r="I1173" s="6">
        <v>158.279764892847</v>
      </c>
    </row>
    <row r="1174" spans="1:9">
      <c r="A1174" s="4" t="s">
        <v>62</v>
      </c>
      <c r="B1174" t="s">
        <v>176</v>
      </c>
      <c r="C1174" t="s">
        <v>207</v>
      </c>
      <c r="D1174" s="5" t="s">
        <v>208</v>
      </c>
      <c r="E1174" s="5">
        <v>0</v>
      </c>
      <c r="F1174" s="5" t="s">
        <v>67</v>
      </c>
      <c r="G1174" s="5" t="s">
        <v>13</v>
      </c>
      <c r="H1174" s="5" t="str">
        <f t="shared" si="18"/>
        <v>Industry (incl. Cement Process)</v>
      </c>
      <c r="I1174" s="6">
        <v>2.9603348561613099</v>
      </c>
    </row>
    <row r="1175" spans="1:9">
      <c r="A1175" s="4" t="s">
        <v>62</v>
      </c>
      <c r="B1175" t="s">
        <v>176</v>
      </c>
      <c r="C1175" t="s">
        <v>207</v>
      </c>
      <c r="D1175" s="5" t="s">
        <v>208</v>
      </c>
      <c r="E1175" s="5">
        <v>0</v>
      </c>
      <c r="F1175" s="5" t="s">
        <v>30</v>
      </c>
      <c r="G1175" s="5" t="s">
        <v>32</v>
      </c>
      <c r="H1175" s="5" t="e">
        <f t="shared" si="18"/>
        <v>#N/A</v>
      </c>
      <c r="I1175" s="6" t="s">
        <v>53</v>
      </c>
    </row>
    <row r="1176" spans="1:9">
      <c r="A1176" s="4" t="s">
        <v>62</v>
      </c>
      <c r="B1176" t="s">
        <v>176</v>
      </c>
      <c r="C1176" t="s">
        <v>207</v>
      </c>
      <c r="D1176" s="5" t="s">
        <v>208</v>
      </c>
      <c r="E1176" s="5">
        <v>0</v>
      </c>
      <c r="F1176" s="5" t="s">
        <v>33</v>
      </c>
      <c r="G1176" s="5" t="s">
        <v>34</v>
      </c>
      <c r="H1176" s="5" t="str">
        <f t="shared" si="18"/>
        <v>Industry (incl. Cement Process)</v>
      </c>
      <c r="I1176" s="6">
        <v>311.49299999999999</v>
      </c>
    </row>
    <row r="1177" spans="1:9">
      <c r="A1177" s="4" t="s">
        <v>62</v>
      </c>
      <c r="B1177" t="s">
        <v>176</v>
      </c>
      <c r="C1177" t="s">
        <v>207</v>
      </c>
      <c r="D1177" s="5" t="s">
        <v>208</v>
      </c>
      <c r="E1177" s="5">
        <v>0</v>
      </c>
      <c r="F1177" s="5" t="s">
        <v>41</v>
      </c>
      <c r="G1177" s="5" t="s">
        <v>42</v>
      </c>
      <c r="H1177" s="5" t="e">
        <f t="shared" si="18"/>
        <v>#N/A</v>
      </c>
      <c r="I1177" s="6">
        <v>0.91332603236882204</v>
      </c>
    </row>
    <row r="1178" spans="1:9">
      <c r="A1178" s="4" t="s">
        <v>62</v>
      </c>
      <c r="B1178" t="s">
        <v>176</v>
      </c>
      <c r="C1178" t="s">
        <v>207</v>
      </c>
      <c r="D1178" s="5" t="s">
        <v>208</v>
      </c>
      <c r="E1178" s="5">
        <v>0</v>
      </c>
      <c r="F1178" s="5" t="s">
        <v>47</v>
      </c>
      <c r="G1178" s="5" t="s">
        <v>48</v>
      </c>
      <c r="H1178" s="5" t="e">
        <f t="shared" si="18"/>
        <v>#N/A</v>
      </c>
      <c r="I1178" s="6">
        <v>1.80856473247561</v>
      </c>
    </row>
    <row r="1179" spans="1:9">
      <c r="A1179" s="4" t="s">
        <v>62</v>
      </c>
      <c r="B1179" t="s">
        <v>176</v>
      </c>
      <c r="C1179" t="s">
        <v>207</v>
      </c>
      <c r="D1179" s="5" t="s">
        <v>208</v>
      </c>
      <c r="E1179" s="5">
        <v>0</v>
      </c>
      <c r="F1179" s="5" t="s">
        <v>49</v>
      </c>
      <c r="G1179" s="5" t="s">
        <v>50</v>
      </c>
      <c r="H1179" s="5" t="e">
        <f t="shared" si="18"/>
        <v>#N/A</v>
      </c>
      <c r="I1179" s="6">
        <v>10.7106663634229</v>
      </c>
    </row>
    <row r="1180" spans="1:9">
      <c r="A1180" s="4" t="s">
        <v>62</v>
      </c>
      <c r="B1180" t="s">
        <v>176</v>
      </c>
      <c r="C1180" t="s">
        <v>207</v>
      </c>
      <c r="D1180" s="5" t="s">
        <v>208</v>
      </c>
      <c r="E1180" s="5">
        <v>0</v>
      </c>
      <c r="F1180" s="5" t="s">
        <v>56</v>
      </c>
      <c r="G1180" s="5" t="s">
        <v>57</v>
      </c>
      <c r="H1180" s="5" t="e">
        <f t="shared" si="18"/>
        <v>#N/A</v>
      </c>
      <c r="I1180" s="6">
        <v>63.375996149871099</v>
      </c>
    </row>
    <row r="1181" spans="1:9">
      <c r="A1181" s="4" t="s">
        <v>62</v>
      </c>
      <c r="B1181" t="s">
        <v>176</v>
      </c>
      <c r="C1181" t="s">
        <v>207</v>
      </c>
      <c r="D1181" s="5" t="s">
        <v>208</v>
      </c>
      <c r="E1181" s="5">
        <v>0</v>
      </c>
      <c r="F1181" s="5" t="s">
        <v>58</v>
      </c>
      <c r="G1181" s="5" t="s">
        <v>59</v>
      </c>
      <c r="H1181" s="5" t="e">
        <f t="shared" si="18"/>
        <v>#N/A</v>
      </c>
      <c r="I1181" s="6" t="s">
        <v>53</v>
      </c>
    </row>
    <row r="1182" spans="1:9">
      <c r="A1182" s="4" t="s">
        <v>62</v>
      </c>
      <c r="B1182" t="s">
        <v>176</v>
      </c>
      <c r="C1182" t="s">
        <v>207</v>
      </c>
      <c r="D1182" s="5" t="s">
        <v>208</v>
      </c>
      <c r="E1182" s="5">
        <v>0</v>
      </c>
      <c r="F1182" s="5" t="s">
        <v>60</v>
      </c>
      <c r="G1182" s="5" t="s">
        <v>61</v>
      </c>
      <c r="H1182" s="5" t="e">
        <f t="shared" si="18"/>
        <v>#N/A</v>
      </c>
      <c r="I1182" s="6">
        <v>8.6231411731019794</v>
      </c>
    </row>
    <row r="1183" spans="1:9">
      <c r="A1183" s="4" t="s">
        <v>62</v>
      </c>
      <c r="B1183" t="s">
        <v>176</v>
      </c>
      <c r="C1183" t="s">
        <v>209</v>
      </c>
      <c r="D1183" s="5" t="s">
        <v>210</v>
      </c>
      <c r="E1183" s="5">
        <v>0</v>
      </c>
      <c r="F1183" s="5" t="s">
        <v>10</v>
      </c>
      <c r="G1183" s="5" t="s">
        <v>11</v>
      </c>
      <c r="H1183" s="5" t="str">
        <f t="shared" si="18"/>
        <v>Power</v>
      </c>
      <c r="I1183" s="6">
        <v>646.76177027545805</v>
      </c>
    </row>
    <row r="1184" spans="1:9">
      <c r="A1184" s="4" t="s">
        <v>62</v>
      </c>
      <c r="B1184" t="s">
        <v>176</v>
      </c>
      <c r="C1184" t="s">
        <v>209</v>
      </c>
      <c r="D1184" s="5" t="s">
        <v>210</v>
      </c>
      <c r="E1184" s="5">
        <v>0</v>
      </c>
      <c r="F1184" s="5" t="s">
        <v>12</v>
      </c>
      <c r="G1184" s="5" t="s">
        <v>13</v>
      </c>
      <c r="H1184" s="5" t="str">
        <f t="shared" si="18"/>
        <v>Industry (incl. Cement Process)</v>
      </c>
      <c r="I1184" s="6" t="s">
        <v>53</v>
      </c>
    </row>
    <row r="1185" spans="1:9">
      <c r="A1185" s="4" t="s">
        <v>62</v>
      </c>
      <c r="B1185" t="s">
        <v>176</v>
      </c>
      <c r="C1185" t="s">
        <v>209</v>
      </c>
      <c r="D1185" s="5" t="s">
        <v>210</v>
      </c>
      <c r="E1185" s="5">
        <v>0</v>
      </c>
      <c r="F1185" s="5" t="s">
        <v>14</v>
      </c>
      <c r="G1185" s="5" t="s">
        <v>15</v>
      </c>
      <c r="H1185" s="5" t="str">
        <f t="shared" si="18"/>
        <v>Industry (incl. Cement Process)</v>
      </c>
      <c r="I1185" s="6">
        <v>385.01099907964198</v>
      </c>
    </row>
    <row r="1186" spans="1:9">
      <c r="A1186" s="4" t="s">
        <v>62</v>
      </c>
      <c r="B1186" t="s">
        <v>176</v>
      </c>
      <c r="C1186" t="s">
        <v>209</v>
      </c>
      <c r="D1186" s="5" t="s">
        <v>210</v>
      </c>
      <c r="E1186" s="5">
        <v>0</v>
      </c>
      <c r="F1186" s="5" t="s">
        <v>16</v>
      </c>
      <c r="G1186" s="5" t="s">
        <v>17</v>
      </c>
      <c r="H1186" s="5" t="str">
        <f t="shared" si="18"/>
        <v>Domestic aviation</v>
      </c>
      <c r="I1186" s="6">
        <v>50.336506108408301</v>
      </c>
    </row>
    <row r="1187" spans="1:9">
      <c r="A1187" s="4" t="s">
        <v>62</v>
      </c>
      <c r="B1187" t="s">
        <v>176</v>
      </c>
      <c r="C1187" t="s">
        <v>209</v>
      </c>
      <c r="D1187" s="5" t="s">
        <v>210</v>
      </c>
      <c r="E1187" s="5">
        <v>0</v>
      </c>
      <c r="F1187" s="5" t="s">
        <v>18</v>
      </c>
      <c r="G1187" s="5" t="s">
        <v>19</v>
      </c>
      <c r="H1187" s="5" t="str">
        <f t="shared" si="18"/>
        <v>Ground Transport</v>
      </c>
      <c r="I1187" s="6">
        <v>1316.8190149494999</v>
      </c>
    </row>
    <row r="1188" spans="1:9">
      <c r="A1188" s="4" t="s">
        <v>62</v>
      </c>
      <c r="B1188" t="s">
        <v>176</v>
      </c>
      <c r="C1188" t="s">
        <v>209</v>
      </c>
      <c r="D1188" s="5" t="s">
        <v>210</v>
      </c>
      <c r="E1188" s="5">
        <v>0</v>
      </c>
      <c r="F1188" s="5" t="s">
        <v>20</v>
      </c>
      <c r="G1188" s="5" t="s">
        <v>21</v>
      </c>
      <c r="H1188" s="5" t="str">
        <f t="shared" si="18"/>
        <v>Ground Transport</v>
      </c>
      <c r="I1188" s="6">
        <v>6.2211877989930997</v>
      </c>
    </row>
    <row r="1189" spans="1:9">
      <c r="A1189" s="4" t="s">
        <v>62</v>
      </c>
      <c r="B1189" t="s">
        <v>176</v>
      </c>
      <c r="C1189" t="s">
        <v>209</v>
      </c>
      <c r="D1189" s="5" t="s">
        <v>210</v>
      </c>
      <c r="E1189" s="5">
        <v>0</v>
      </c>
      <c r="F1189" s="5" t="s">
        <v>22</v>
      </c>
      <c r="G1189" s="5" t="s">
        <v>23</v>
      </c>
      <c r="H1189" s="5" t="str">
        <f t="shared" si="18"/>
        <v>Ground Transport</v>
      </c>
      <c r="I1189" s="6">
        <v>1.2427940534917901</v>
      </c>
    </row>
    <row r="1190" spans="1:9">
      <c r="A1190" s="4" t="s">
        <v>62</v>
      </c>
      <c r="B1190" t="s">
        <v>176</v>
      </c>
      <c r="C1190" t="s">
        <v>209</v>
      </c>
      <c r="D1190" s="5" t="s">
        <v>210</v>
      </c>
      <c r="E1190" s="5">
        <v>0</v>
      </c>
      <c r="F1190" s="5" t="s">
        <v>26</v>
      </c>
      <c r="G1190" s="5" t="s">
        <v>27</v>
      </c>
      <c r="H1190" s="5" t="str">
        <f t="shared" si="18"/>
        <v>Residential</v>
      </c>
      <c r="I1190" s="6">
        <v>345.50288268402602</v>
      </c>
    </row>
    <row r="1191" spans="1:9">
      <c r="A1191" s="4" t="s">
        <v>62</v>
      </c>
      <c r="B1191" t="s">
        <v>176</v>
      </c>
      <c r="C1191" t="s">
        <v>209</v>
      </c>
      <c r="D1191" s="5" t="s">
        <v>210</v>
      </c>
      <c r="E1191" s="5">
        <v>0</v>
      </c>
      <c r="F1191" s="5" t="s">
        <v>67</v>
      </c>
      <c r="G1191" s="5" t="s">
        <v>13</v>
      </c>
      <c r="H1191" s="5" t="str">
        <f t="shared" si="18"/>
        <v>Industry (incl. Cement Process)</v>
      </c>
      <c r="I1191" s="6" t="s">
        <v>53</v>
      </c>
    </row>
    <row r="1192" spans="1:9">
      <c r="A1192" s="4" t="s">
        <v>62</v>
      </c>
      <c r="B1192" t="s">
        <v>176</v>
      </c>
      <c r="C1192" t="s">
        <v>209</v>
      </c>
      <c r="D1192" s="5" t="s">
        <v>210</v>
      </c>
      <c r="E1192" s="5">
        <v>0</v>
      </c>
      <c r="F1192" s="5" t="s">
        <v>30</v>
      </c>
      <c r="G1192" s="5" t="s">
        <v>32</v>
      </c>
      <c r="H1192" s="5" t="e">
        <f t="shared" si="18"/>
        <v>#N/A</v>
      </c>
      <c r="I1192" s="6">
        <v>39.697463043615798</v>
      </c>
    </row>
    <row r="1193" spans="1:9">
      <c r="A1193" s="4" t="s">
        <v>62</v>
      </c>
      <c r="B1193" t="s">
        <v>176</v>
      </c>
      <c r="C1193" t="s">
        <v>209</v>
      </c>
      <c r="D1193" s="5" t="s">
        <v>210</v>
      </c>
      <c r="E1193" s="5">
        <v>0</v>
      </c>
      <c r="F1193" s="5" t="s">
        <v>33</v>
      </c>
      <c r="G1193" s="5" t="s">
        <v>34</v>
      </c>
      <c r="H1193" s="5" t="str">
        <f t="shared" si="18"/>
        <v>Industry (incl. Cement Process)</v>
      </c>
      <c r="I1193" s="6">
        <v>435.10899999999998</v>
      </c>
    </row>
    <row r="1194" spans="1:9">
      <c r="A1194" s="4" t="s">
        <v>62</v>
      </c>
      <c r="B1194" t="s">
        <v>176</v>
      </c>
      <c r="C1194" t="s">
        <v>209</v>
      </c>
      <c r="D1194" s="5" t="s">
        <v>210</v>
      </c>
      <c r="E1194" s="5">
        <v>0</v>
      </c>
      <c r="F1194" s="5" t="s">
        <v>41</v>
      </c>
      <c r="G1194" s="5" t="s">
        <v>42</v>
      </c>
      <c r="H1194" s="5" t="e">
        <f t="shared" si="18"/>
        <v>#N/A</v>
      </c>
      <c r="I1194" s="6">
        <v>0.21021226056829501</v>
      </c>
    </row>
    <row r="1195" spans="1:9">
      <c r="A1195" s="4" t="s">
        <v>62</v>
      </c>
      <c r="B1195" t="s">
        <v>176</v>
      </c>
      <c r="C1195" t="s">
        <v>209</v>
      </c>
      <c r="D1195" s="5" t="s">
        <v>210</v>
      </c>
      <c r="E1195" s="5">
        <v>0</v>
      </c>
      <c r="F1195" s="5" t="s">
        <v>45</v>
      </c>
      <c r="G1195" s="5" t="s">
        <v>46</v>
      </c>
      <c r="H1195" s="5" t="e">
        <f t="shared" si="18"/>
        <v>#N/A</v>
      </c>
      <c r="I1195" s="6">
        <v>0.35</v>
      </c>
    </row>
    <row r="1196" spans="1:9">
      <c r="A1196" s="4" t="s">
        <v>62</v>
      </c>
      <c r="B1196" t="s">
        <v>176</v>
      </c>
      <c r="C1196" t="s">
        <v>209</v>
      </c>
      <c r="D1196" s="5" t="s">
        <v>210</v>
      </c>
      <c r="E1196" s="5">
        <v>0</v>
      </c>
      <c r="F1196" s="5" t="s">
        <v>47</v>
      </c>
      <c r="G1196" s="5" t="s">
        <v>48</v>
      </c>
      <c r="H1196" s="5" t="e">
        <f t="shared" si="18"/>
        <v>#N/A</v>
      </c>
      <c r="I1196" s="6">
        <v>2.7534137580544802</v>
      </c>
    </row>
    <row r="1197" spans="1:9">
      <c r="A1197" s="4" t="s">
        <v>62</v>
      </c>
      <c r="B1197" t="s">
        <v>176</v>
      </c>
      <c r="C1197" t="s">
        <v>209</v>
      </c>
      <c r="D1197" s="5" t="s">
        <v>210</v>
      </c>
      <c r="E1197" s="5">
        <v>0</v>
      </c>
      <c r="F1197" s="5" t="s">
        <v>49</v>
      </c>
      <c r="G1197" s="5" t="s">
        <v>50</v>
      </c>
      <c r="H1197" s="5" t="e">
        <f t="shared" si="18"/>
        <v>#N/A</v>
      </c>
      <c r="I1197" s="6">
        <v>2.3561265377787599</v>
      </c>
    </row>
    <row r="1198" spans="1:9">
      <c r="A1198" s="4" t="s">
        <v>62</v>
      </c>
      <c r="B1198" t="s">
        <v>176</v>
      </c>
      <c r="C1198" t="s">
        <v>209</v>
      </c>
      <c r="D1198" s="5" t="s">
        <v>210</v>
      </c>
      <c r="E1198" s="5">
        <v>0</v>
      </c>
      <c r="F1198" s="5" t="s">
        <v>56</v>
      </c>
      <c r="G1198" s="5" t="s">
        <v>57</v>
      </c>
      <c r="H1198" s="5" t="e">
        <f t="shared" si="18"/>
        <v>#N/A</v>
      </c>
      <c r="I1198" s="6">
        <v>7.0013866439385897</v>
      </c>
    </row>
    <row r="1199" spans="1:9">
      <c r="A1199" s="4" t="s">
        <v>62</v>
      </c>
      <c r="B1199" t="s">
        <v>176</v>
      </c>
      <c r="C1199" t="s">
        <v>209</v>
      </c>
      <c r="D1199" s="5" t="s">
        <v>210</v>
      </c>
      <c r="E1199" s="5">
        <v>0</v>
      </c>
      <c r="F1199" s="5" t="s">
        <v>58</v>
      </c>
      <c r="G1199" s="5" t="s">
        <v>59</v>
      </c>
      <c r="H1199" s="5" t="e">
        <f t="shared" si="18"/>
        <v>#N/A</v>
      </c>
      <c r="I1199" s="6" t="s">
        <v>53</v>
      </c>
    </row>
    <row r="1200" spans="1:9">
      <c r="A1200" s="4" t="s">
        <v>62</v>
      </c>
      <c r="B1200" t="s">
        <v>176</v>
      </c>
      <c r="C1200" t="s">
        <v>211</v>
      </c>
      <c r="D1200" s="5" t="s">
        <v>212</v>
      </c>
      <c r="E1200" s="5">
        <v>0</v>
      </c>
      <c r="F1200" s="5" t="s">
        <v>10</v>
      </c>
      <c r="G1200" s="5" t="s">
        <v>11</v>
      </c>
      <c r="H1200" s="5" t="str">
        <f t="shared" si="18"/>
        <v>Power</v>
      </c>
      <c r="I1200" s="6">
        <v>503.28965532763101</v>
      </c>
    </row>
    <row r="1201" spans="1:9">
      <c r="A1201" s="4" t="s">
        <v>62</v>
      </c>
      <c r="B1201" t="s">
        <v>176</v>
      </c>
      <c r="C1201" t="s">
        <v>211</v>
      </c>
      <c r="D1201" s="5" t="s">
        <v>212</v>
      </c>
      <c r="E1201" s="5">
        <v>0</v>
      </c>
      <c r="F1201" s="5" t="s">
        <v>12</v>
      </c>
      <c r="G1201" s="5" t="s">
        <v>13</v>
      </c>
      <c r="H1201" s="5" t="str">
        <f t="shared" si="18"/>
        <v>Industry (incl. Cement Process)</v>
      </c>
      <c r="I1201" s="6" t="s">
        <v>53</v>
      </c>
    </row>
    <row r="1202" spans="1:9">
      <c r="A1202" s="4" t="s">
        <v>62</v>
      </c>
      <c r="B1202" t="s">
        <v>176</v>
      </c>
      <c r="C1202" t="s">
        <v>211</v>
      </c>
      <c r="D1202" s="5" t="s">
        <v>212</v>
      </c>
      <c r="E1202" s="5">
        <v>0</v>
      </c>
      <c r="F1202" s="5" t="s">
        <v>14</v>
      </c>
      <c r="G1202" s="5" t="s">
        <v>15</v>
      </c>
      <c r="H1202" s="5" t="str">
        <f t="shared" si="18"/>
        <v>Industry (incl. Cement Process)</v>
      </c>
      <c r="I1202" s="6">
        <v>233.80631526403999</v>
      </c>
    </row>
    <row r="1203" spans="1:9">
      <c r="A1203" s="4" t="s">
        <v>62</v>
      </c>
      <c r="B1203" t="s">
        <v>176</v>
      </c>
      <c r="C1203" t="s">
        <v>211</v>
      </c>
      <c r="D1203" s="5" t="s">
        <v>212</v>
      </c>
      <c r="E1203" s="5">
        <v>0</v>
      </c>
      <c r="F1203" s="5" t="s">
        <v>16</v>
      </c>
      <c r="G1203" s="5" t="s">
        <v>17</v>
      </c>
      <c r="H1203" s="5" t="str">
        <f t="shared" si="18"/>
        <v>Domestic aviation</v>
      </c>
      <c r="I1203" s="6" t="s">
        <v>53</v>
      </c>
    </row>
    <row r="1204" spans="1:9">
      <c r="A1204" s="4" t="s">
        <v>62</v>
      </c>
      <c r="B1204" t="s">
        <v>176</v>
      </c>
      <c r="C1204" t="s">
        <v>211</v>
      </c>
      <c r="D1204" s="5" t="s">
        <v>212</v>
      </c>
      <c r="E1204" s="5">
        <v>0</v>
      </c>
      <c r="F1204" s="5" t="s">
        <v>18</v>
      </c>
      <c r="G1204" s="5" t="s">
        <v>19</v>
      </c>
      <c r="H1204" s="5" t="str">
        <f t="shared" si="18"/>
        <v>Ground Transport</v>
      </c>
      <c r="I1204" s="6">
        <v>1390.01682149061</v>
      </c>
    </row>
    <row r="1205" spans="1:9">
      <c r="A1205" s="4" t="s">
        <v>62</v>
      </c>
      <c r="B1205" t="s">
        <v>176</v>
      </c>
      <c r="C1205" t="s">
        <v>211</v>
      </c>
      <c r="D1205" s="5" t="s">
        <v>212</v>
      </c>
      <c r="E1205" s="5">
        <v>0</v>
      </c>
      <c r="F1205" s="5" t="s">
        <v>20</v>
      </c>
      <c r="G1205" s="5" t="s">
        <v>21</v>
      </c>
      <c r="H1205" s="5" t="str">
        <f t="shared" si="18"/>
        <v>Ground Transport</v>
      </c>
      <c r="I1205" s="6" t="s">
        <v>53</v>
      </c>
    </row>
    <row r="1206" spans="1:9">
      <c r="A1206" s="4" t="s">
        <v>62</v>
      </c>
      <c r="B1206" t="s">
        <v>176</v>
      </c>
      <c r="C1206" t="s">
        <v>211</v>
      </c>
      <c r="D1206" s="5" t="s">
        <v>212</v>
      </c>
      <c r="E1206" s="5">
        <v>0</v>
      </c>
      <c r="F1206" s="5" t="s">
        <v>22</v>
      </c>
      <c r="G1206" s="5" t="s">
        <v>23</v>
      </c>
      <c r="H1206" s="5" t="str">
        <f t="shared" si="18"/>
        <v>Ground Transport</v>
      </c>
      <c r="I1206" s="6" t="s">
        <v>53</v>
      </c>
    </row>
    <row r="1207" spans="1:9">
      <c r="A1207" s="4" t="s">
        <v>62</v>
      </c>
      <c r="B1207" t="s">
        <v>176</v>
      </c>
      <c r="C1207" t="s">
        <v>211</v>
      </c>
      <c r="D1207" s="5" t="s">
        <v>212</v>
      </c>
      <c r="E1207" s="5">
        <v>0</v>
      </c>
      <c r="F1207" s="5" t="s">
        <v>26</v>
      </c>
      <c r="G1207" s="5" t="s">
        <v>27</v>
      </c>
      <c r="H1207" s="5" t="str">
        <f t="shared" si="18"/>
        <v>Residential</v>
      </c>
      <c r="I1207" s="6">
        <v>69.383879991284203</v>
      </c>
    </row>
    <row r="1208" spans="1:9">
      <c r="A1208" s="4" t="s">
        <v>62</v>
      </c>
      <c r="B1208" t="s">
        <v>176</v>
      </c>
      <c r="C1208" t="s">
        <v>211</v>
      </c>
      <c r="D1208" s="5" t="s">
        <v>212</v>
      </c>
      <c r="E1208" s="5">
        <v>0</v>
      </c>
      <c r="F1208" s="5" t="s">
        <v>67</v>
      </c>
      <c r="G1208" s="5" t="s">
        <v>13</v>
      </c>
      <c r="H1208" s="5" t="str">
        <f t="shared" si="18"/>
        <v>Industry (incl. Cement Process)</v>
      </c>
      <c r="I1208" s="6" t="s">
        <v>53</v>
      </c>
    </row>
    <row r="1209" spans="1:9">
      <c r="A1209" s="4" t="s">
        <v>62</v>
      </c>
      <c r="B1209" t="s">
        <v>176</v>
      </c>
      <c r="C1209" t="s">
        <v>211</v>
      </c>
      <c r="D1209" s="5" t="s">
        <v>212</v>
      </c>
      <c r="E1209" s="5">
        <v>0</v>
      </c>
      <c r="F1209" s="5" t="s">
        <v>28</v>
      </c>
      <c r="G1209" s="5" t="s">
        <v>29</v>
      </c>
      <c r="H1209" s="5" t="e">
        <f t="shared" si="18"/>
        <v>#N/A</v>
      </c>
      <c r="I1209" s="6" t="s">
        <v>53</v>
      </c>
    </row>
    <row r="1210" spans="1:9">
      <c r="A1210" s="4" t="s">
        <v>62</v>
      </c>
      <c r="B1210" t="s">
        <v>176</v>
      </c>
      <c r="C1210" t="s">
        <v>211</v>
      </c>
      <c r="D1210" s="5" t="s">
        <v>212</v>
      </c>
      <c r="E1210" s="5">
        <v>0</v>
      </c>
      <c r="F1210" s="5" t="s">
        <v>30</v>
      </c>
      <c r="G1210" s="5" t="s">
        <v>32</v>
      </c>
      <c r="H1210" s="5" t="e">
        <f t="shared" si="18"/>
        <v>#N/A</v>
      </c>
      <c r="I1210" s="6">
        <v>1.39479877658141</v>
      </c>
    </row>
    <row r="1211" spans="1:9">
      <c r="A1211" s="4" t="s">
        <v>62</v>
      </c>
      <c r="B1211" t="s">
        <v>176</v>
      </c>
      <c r="C1211" t="s">
        <v>211</v>
      </c>
      <c r="D1211" s="5" t="s">
        <v>212</v>
      </c>
      <c r="E1211" s="5">
        <v>0</v>
      </c>
      <c r="F1211" s="5" t="s">
        <v>33</v>
      </c>
      <c r="G1211" s="5" t="s">
        <v>34</v>
      </c>
      <c r="H1211" s="5" t="str">
        <f t="shared" si="18"/>
        <v>Industry (incl. Cement Process)</v>
      </c>
      <c r="I1211" s="6">
        <v>25.017499999999998</v>
      </c>
    </row>
    <row r="1212" spans="1:9">
      <c r="A1212" s="4" t="s">
        <v>62</v>
      </c>
      <c r="B1212" t="s">
        <v>176</v>
      </c>
      <c r="C1212" t="s">
        <v>211</v>
      </c>
      <c r="D1212" s="5" t="s">
        <v>212</v>
      </c>
      <c r="E1212" s="5">
        <v>0</v>
      </c>
      <c r="F1212" s="5" t="s">
        <v>41</v>
      </c>
      <c r="G1212" s="5" t="s">
        <v>42</v>
      </c>
      <c r="H1212" s="5" t="e">
        <f t="shared" si="18"/>
        <v>#N/A</v>
      </c>
      <c r="I1212" s="6">
        <v>1.0424647045089599</v>
      </c>
    </row>
    <row r="1213" spans="1:9">
      <c r="A1213" s="4" t="s">
        <v>62</v>
      </c>
      <c r="B1213" t="s">
        <v>176</v>
      </c>
      <c r="C1213" t="s">
        <v>211</v>
      </c>
      <c r="D1213" s="5" t="s">
        <v>212</v>
      </c>
      <c r="E1213" s="5">
        <v>0</v>
      </c>
      <c r="F1213" s="5" t="s">
        <v>47</v>
      </c>
      <c r="G1213" s="5" t="s">
        <v>48</v>
      </c>
      <c r="H1213" s="5" t="e">
        <f t="shared" si="18"/>
        <v>#N/A</v>
      </c>
      <c r="I1213" s="6" t="s">
        <v>53</v>
      </c>
    </row>
    <row r="1214" spans="1:9">
      <c r="A1214" s="4" t="s">
        <v>62</v>
      </c>
      <c r="B1214" t="s">
        <v>176</v>
      </c>
      <c r="C1214" t="s">
        <v>211</v>
      </c>
      <c r="D1214" s="5" t="s">
        <v>212</v>
      </c>
      <c r="E1214" s="5">
        <v>0</v>
      </c>
      <c r="F1214" s="5" t="s">
        <v>49</v>
      </c>
      <c r="G1214" s="5" t="s">
        <v>50</v>
      </c>
      <c r="H1214" s="5" t="e">
        <f t="shared" si="18"/>
        <v>#N/A</v>
      </c>
      <c r="I1214" s="6">
        <v>10.028070404315001</v>
      </c>
    </row>
    <row r="1215" spans="1:9">
      <c r="A1215" s="4" t="s">
        <v>62</v>
      </c>
      <c r="B1215" t="s">
        <v>176</v>
      </c>
      <c r="C1215" t="s">
        <v>211</v>
      </c>
      <c r="D1215" s="5" t="s">
        <v>212</v>
      </c>
      <c r="E1215" s="5">
        <v>0</v>
      </c>
      <c r="F1215" s="5" t="s">
        <v>54</v>
      </c>
      <c r="G1215" s="5" t="s">
        <v>55</v>
      </c>
      <c r="H1215" s="5" t="e">
        <f t="shared" si="18"/>
        <v>#N/A</v>
      </c>
      <c r="I1215" s="6">
        <v>1.56059945176633</v>
      </c>
    </row>
    <row r="1216" spans="1:9">
      <c r="A1216" s="4" t="s">
        <v>62</v>
      </c>
      <c r="B1216" t="s">
        <v>176</v>
      </c>
      <c r="C1216" t="s">
        <v>211</v>
      </c>
      <c r="D1216" s="5" t="s">
        <v>212</v>
      </c>
      <c r="E1216" s="5">
        <v>0</v>
      </c>
      <c r="F1216" s="5" t="s">
        <v>56</v>
      </c>
      <c r="G1216" s="5" t="s">
        <v>57</v>
      </c>
      <c r="H1216" s="5" t="e">
        <f t="shared" si="18"/>
        <v>#N/A</v>
      </c>
      <c r="I1216" s="6">
        <v>30.651613874952901</v>
      </c>
    </row>
    <row r="1217" spans="1:9">
      <c r="A1217" s="4" t="s">
        <v>62</v>
      </c>
      <c r="B1217" t="s">
        <v>176</v>
      </c>
      <c r="C1217" t="s">
        <v>211</v>
      </c>
      <c r="D1217" s="5" t="s">
        <v>212</v>
      </c>
      <c r="E1217" s="5">
        <v>0</v>
      </c>
      <c r="F1217" s="5" t="s">
        <v>58</v>
      </c>
      <c r="G1217" s="5" t="s">
        <v>59</v>
      </c>
      <c r="H1217" s="5" t="e">
        <f t="shared" si="18"/>
        <v>#N/A</v>
      </c>
      <c r="I1217" s="6" t="s">
        <v>53</v>
      </c>
    </row>
    <row r="1218" spans="1:9">
      <c r="A1218" s="4" t="s">
        <v>62</v>
      </c>
      <c r="B1218" t="s">
        <v>176</v>
      </c>
      <c r="C1218" t="s">
        <v>213</v>
      </c>
      <c r="D1218" s="5" t="s">
        <v>214</v>
      </c>
      <c r="E1218" s="5">
        <v>0</v>
      </c>
      <c r="F1218" s="5" t="s">
        <v>10</v>
      </c>
      <c r="G1218" s="5" t="s">
        <v>11</v>
      </c>
      <c r="H1218" s="5" t="str">
        <f t="shared" ref="H1218:H1281" si="19">VLOOKUP(G1218,$M$2:$N$11,2,FALSE)</f>
        <v>Power</v>
      </c>
      <c r="I1218" s="6">
        <v>12647.365242661701</v>
      </c>
    </row>
    <row r="1219" spans="1:9">
      <c r="A1219" s="4" t="s">
        <v>62</v>
      </c>
      <c r="B1219" t="s">
        <v>176</v>
      </c>
      <c r="C1219" t="s">
        <v>213</v>
      </c>
      <c r="D1219" s="5" t="s">
        <v>214</v>
      </c>
      <c r="E1219" s="5">
        <v>0</v>
      </c>
      <c r="F1219" s="5" t="s">
        <v>12</v>
      </c>
      <c r="G1219" s="5" t="s">
        <v>13</v>
      </c>
      <c r="H1219" s="5" t="str">
        <f t="shared" si="19"/>
        <v>Industry (incl. Cement Process)</v>
      </c>
      <c r="I1219" s="6">
        <v>13401.407044957799</v>
      </c>
    </row>
    <row r="1220" spans="1:9">
      <c r="A1220" s="4" t="s">
        <v>62</v>
      </c>
      <c r="B1220" t="s">
        <v>176</v>
      </c>
      <c r="C1220" t="s">
        <v>213</v>
      </c>
      <c r="D1220" s="5" t="s">
        <v>214</v>
      </c>
      <c r="E1220" s="5">
        <v>0</v>
      </c>
      <c r="F1220" s="5" t="s">
        <v>14</v>
      </c>
      <c r="G1220" s="5" t="s">
        <v>15</v>
      </c>
      <c r="H1220" s="5" t="str">
        <f t="shared" si="19"/>
        <v>Industry (incl. Cement Process)</v>
      </c>
      <c r="I1220" s="6">
        <v>7186.4926156748797</v>
      </c>
    </row>
    <row r="1221" spans="1:9">
      <c r="A1221" s="4" t="s">
        <v>62</v>
      </c>
      <c r="B1221" t="s">
        <v>176</v>
      </c>
      <c r="C1221" t="s">
        <v>213</v>
      </c>
      <c r="D1221" s="5" t="s">
        <v>214</v>
      </c>
      <c r="E1221" s="5">
        <v>0</v>
      </c>
      <c r="F1221" s="5" t="s">
        <v>18</v>
      </c>
      <c r="G1221" s="5" t="s">
        <v>19</v>
      </c>
      <c r="H1221" s="5" t="str">
        <f t="shared" si="19"/>
        <v>Ground Transport</v>
      </c>
      <c r="I1221" s="6">
        <v>32577.841240138001</v>
      </c>
    </row>
    <row r="1222" spans="1:9">
      <c r="A1222" s="4" t="s">
        <v>62</v>
      </c>
      <c r="B1222" t="s">
        <v>176</v>
      </c>
      <c r="C1222" t="s">
        <v>213</v>
      </c>
      <c r="D1222" s="5" t="s">
        <v>214</v>
      </c>
      <c r="E1222" s="5">
        <v>0</v>
      </c>
      <c r="F1222" s="5" t="s">
        <v>20</v>
      </c>
      <c r="G1222" s="5" t="s">
        <v>21</v>
      </c>
      <c r="H1222" s="5" t="str">
        <f t="shared" si="19"/>
        <v>Ground Transport</v>
      </c>
      <c r="I1222" s="6">
        <v>7.4685811462554499</v>
      </c>
    </row>
    <row r="1223" spans="1:9">
      <c r="A1223" s="4" t="s">
        <v>62</v>
      </c>
      <c r="B1223" t="s">
        <v>176</v>
      </c>
      <c r="C1223" t="s">
        <v>213</v>
      </c>
      <c r="D1223" s="5" t="s">
        <v>214</v>
      </c>
      <c r="E1223" s="5">
        <v>0</v>
      </c>
      <c r="F1223" s="5" t="s">
        <v>22</v>
      </c>
      <c r="G1223" s="5" t="s">
        <v>23</v>
      </c>
      <c r="H1223" s="5" t="str">
        <f t="shared" si="19"/>
        <v>Ground Transport</v>
      </c>
      <c r="I1223" s="6">
        <v>7.4685811462554499</v>
      </c>
    </row>
    <row r="1224" spans="1:9">
      <c r="A1224" s="4" t="s">
        <v>62</v>
      </c>
      <c r="B1224" t="s">
        <v>176</v>
      </c>
      <c r="C1224" t="s">
        <v>213</v>
      </c>
      <c r="D1224" s="5" t="s">
        <v>214</v>
      </c>
      <c r="E1224" s="5">
        <v>0</v>
      </c>
      <c r="F1224" s="5" t="s">
        <v>24</v>
      </c>
      <c r="G1224" s="5" t="s">
        <v>25</v>
      </c>
      <c r="H1224" s="5" t="str">
        <f t="shared" si="19"/>
        <v>Ground Transport</v>
      </c>
      <c r="I1224" s="6" t="s">
        <v>53</v>
      </c>
    </row>
    <row r="1225" spans="1:9">
      <c r="A1225" s="4" t="s">
        <v>62</v>
      </c>
      <c r="B1225" t="s">
        <v>176</v>
      </c>
      <c r="C1225" t="s">
        <v>213</v>
      </c>
      <c r="D1225" s="5" t="s">
        <v>214</v>
      </c>
      <c r="E1225" s="5">
        <v>0</v>
      </c>
      <c r="F1225" s="5" t="s">
        <v>26</v>
      </c>
      <c r="G1225" s="5" t="s">
        <v>27</v>
      </c>
      <c r="H1225" s="5" t="str">
        <f t="shared" si="19"/>
        <v>Residential</v>
      </c>
      <c r="I1225" s="6">
        <v>9540.7300401210396</v>
      </c>
    </row>
    <row r="1226" spans="1:9">
      <c r="A1226" s="4" t="s">
        <v>62</v>
      </c>
      <c r="B1226" t="s">
        <v>176</v>
      </c>
      <c r="C1226" t="s">
        <v>213</v>
      </c>
      <c r="D1226" s="5" t="s">
        <v>214</v>
      </c>
      <c r="E1226" s="5">
        <v>0</v>
      </c>
      <c r="F1226" s="5" t="s">
        <v>30</v>
      </c>
      <c r="G1226" s="5" t="s">
        <v>32</v>
      </c>
      <c r="H1226" s="5" t="e">
        <f t="shared" si="19"/>
        <v>#N/A</v>
      </c>
      <c r="I1226" s="6">
        <v>22289.357273743601</v>
      </c>
    </row>
    <row r="1227" spans="1:9">
      <c r="A1227" s="4" t="s">
        <v>62</v>
      </c>
      <c r="B1227" t="s">
        <v>176</v>
      </c>
      <c r="C1227" t="s">
        <v>213</v>
      </c>
      <c r="D1227" s="5" t="s">
        <v>214</v>
      </c>
      <c r="E1227" s="5">
        <v>0</v>
      </c>
      <c r="F1227" s="5" t="s">
        <v>33</v>
      </c>
      <c r="G1227" s="5" t="s">
        <v>34</v>
      </c>
      <c r="H1227" s="5" t="str">
        <f t="shared" si="19"/>
        <v>Industry (incl. Cement Process)</v>
      </c>
      <c r="I1227" s="6">
        <v>10877.7</v>
      </c>
    </row>
    <row r="1228" spans="1:9">
      <c r="A1228" s="4" t="s">
        <v>62</v>
      </c>
      <c r="B1228" t="s">
        <v>176</v>
      </c>
      <c r="C1228" t="s">
        <v>213</v>
      </c>
      <c r="D1228" s="5" t="s">
        <v>214</v>
      </c>
      <c r="E1228" s="5">
        <v>0</v>
      </c>
      <c r="F1228" s="5" t="s">
        <v>41</v>
      </c>
      <c r="G1228" s="5" t="s">
        <v>42</v>
      </c>
      <c r="H1228" s="5" t="e">
        <f t="shared" si="19"/>
        <v>#N/A</v>
      </c>
      <c r="I1228" s="6">
        <v>9.4325895278515599</v>
      </c>
    </row>
    <row r="1229" spans="1:9">
      <c r="A1229" s="4" t="s">
        <v>62</v>
      </c>
      <c r="B1229" t="s">
        <v>176</v>
      </c>
      <c r="C1229" t="s">
        <v>213</v>
      </c>
      <c r="D1229" s="5" t="s">
        <v>214</v>
      </c>
      <c r="E1229" s="5">
        <v>0</v>
      </c>
      <c r="F1229" s="5" t="s">
        <v>43</v>
      </c>
      <c r="G1229" s="5" t="s">
        <v>44</v>
      </c>
      <c r="H1229" s="5" t="e">
        <f t="shared" si="19"/>
        <v>#N/A</v>
      </c>
      <c r="I1229" s="6">
        <v>1036.2973999999999</v>
      </c>
    </row>
    <row r="1230" spans="1:9">
      <c r="A1230" s="4" t="s">
        <v>62</v>
      </c>
      <c r="B1230" t="s">
        <v>176</v>
      </c>
      <c r="C1230" t="s">
        <v>213</v>
      </c>
      <c r="D1230" s="5" t="s">
        <v>214</v>
      </c>
      <c r="E1230" s="5">
        <v>0</v>
      </c>
      <c r="F1230" s="5" t="s">
        <v>45</v>
      </c>
      <c r="G1230" s="5" t="s">
        <v>46</v>
      </c>
      <c r="H1230" s="5" t="e">
        <f t="shared" si="19"/>
        <v>#N/A</v>
      </c>
      <c r="I1230" s="6">
        <v>4</v>
      </c>
    </row>
    <row r="1231" spans="1:9">
      <c r="A1231" s="4" t="s">
        <v>62</v>
      </c>
      <c r="B1231" t="s">
        <v>176</v>
      </c>
      <c r="C1231" t="s">
        <v>213</v>
      </c>
      <c r="D1231" s="5" t="s">
        <v>214</v>
      </c>
      <c r="E1231" s="5">
        <v>0</v>
      </c>
      <c r="F1231" s="5" t="s">
        <v>47</v>
      </c>
      <c r="G1231" s="5" t="s">
        <v>48</v>
      </c>
      <c r="H1231" s="5" t="e">
        <f t="shared" si="19"/>
        <v>#N/A</v>
      </c>
      <c r="I1231" s="6">
        <v>1.4706125000000001</v>
      </c>
    </row>
    <row r="1232" spans="1:9">
      <c r="A1232" s="4" t="s">
        <v>62</v>
      </c>
      <c r="B1232" t="s">
        <v>176</v>
      </c>
      <c r="C1232" t="s">
        <v>213</v>
      </c>
      <c r="D1232" s="5" t="s">
        <v>214</v>
      </c>
      <c r="E1232" s="5">
        <v>0</v>
      </c>
      <c r="F1232" s="5" t="s">
        <v>49</v>
      </c>
      <c r="G1232" s="5" t="s">
        <v>50</v>
      </c>
      <c r="H1232" s="5" t="e">
        <f t="shared" si="19"/>
        <v>#N/A</v>
      </c>
      <c r="I1232" s="6">
        <v>123.367802392332</v>
      </c>
    </row>
    <row r="1233" spans="1:9">
      <c r="A1233" s="4" t="s">
        <v>62</v>
      </c>
      <c r="B1233" t="s">
        <v>176</v>
      </c>
      <c r="C1233" t="s">
        <v>213</v>
      </c>
      <c r="D1233" s="5" t="s">
        <v>214</v>
      </c>
      <c r="E1233" s="5">
        <v>0</v>
      </c>
      <c r="F1233" s="5" t="s">
        <v>51</v>
      </c>
      <c r="G1233" s="5" t="s">
        <v>52</v>
      </c>
      <c r="H1233" s="5" t="e">
        <f t="shared" si="19"/>
        <v>#N/A</v>
      </c>
      <c r="I1233" s="6" t="s">
        <v>53</v>
      </c>
    </row>
    <row r="1234" spans="1:9">
      <c r="A1234" s="4" t="s">
        <v>62</v>
      </c>
      <c r="B1234" t="s">
        <v>176</v>
      </c>
      <c r="C1234" t="s">
        <v>213</v>
      </c>
      <c r="D1234" s="5" t="s">
        <v>214</v>
      </c>
      <c r="E1234" s="5">
        <v>0</v>
      </c>
      <c r="F1234" s="5" t="s">
        <v>54</v>
      </c>
      <c r="G1234" s="5" t="s">
        <v>55</v>
      </c>
      <c r="H1234" s="5" t="e">
        <f t="shared" si="19"/>
        <v>#N/A</v>
      </c>
      <c r="I1234" s="6" t="s">
        <v>53</v>
      </c>
    </row>
    <row r="1235" spans="1:9">
      <c r="A1235" s="4" t="s">
        <v>62</v>
      </c>
      <c r="B1235" t="s">
        <v>176</v>
      </c>
      <c r="C1235" t="s">
        <v>213</v>
      </c>
      <c r="D1235" s="5" t="s">
        <v>214</v>
      </c>
      <c r="E1235" s="5">
        <v>0</v>
      </c>
      <c r="F1235" s="5" t="s">
        <v>56</v>
      </c>
      <c r="G1235" s="5" t="s">
        <v>57</v>
      </c>
      <c r="H1235" s="5" t="e">
        <f t="shared" si="19"/>
        <v>#N/A</v>
      </c>
      <c r="I1235" s="6">
        <v>842.69166465759804</v>
      </c>
    </row>
    <row r="1236" spans="1:9">
      <c r="A1236" s="4" t="s">
        <v>62</v>
      </c>
      <c r="B1236" t="s">
        <v>176</v>
      </c>
      <c r="C1236" t="s">
        <v>213</v>
      </c>
      <c r="D1236" s="5" t="s">
        <v>214</v>
      </c>
      <c r="E1236" s="5">
        <v>0</v>
      </c>
      <c r="F1236" s="5" t="s">
        <v>58</v>
      </c>
      <c r="G1236" s="5" t="s">
        <v>59</v>
      </c>
      <c r="H1236" s="5" t="e">
        <f t="shared" si="19"/>
        <v>#N/A</v>
      </c>
      <c r="I1236" s="6">
        <v>133.173</v>
      </c>
    </row>
    <row r="1237" spans="1:9">
      <c r="A1237" s="4" t="s">
        <v>62</v>
      </c>
      <c r="B1237" t="s">
        <v>176</v>
      </c>
      <c r="C1237" t="s">
        <v>215</v>
      </c>
      <c r="D1237" s="5" t="s">
        <v>216</v>
      </c>
      <c r="E1237" s="5">
        <v>0</v>
      </c>
      <c r="F1237" s="5" t="s">
        <v>10</v>
      </c>
      <c r="G1237" s="5" t="s">
        <v>11</v>
      </c>
      <c r="H1237" s="5" t="str">
        <f t="shared" si="19"/>
        <v>Power</v>
      </c>
      <c r="I1237" s="6">
        <v>2811.4758002775502</v>
      </c>
    </row>
    <row r="1238" spans="1:9">
      <c r="A1238" s="4" t="s">
        <v>62</v>
      </c>
      <c r="B1238" t="s">
        <v>176</v>
      </c>
      <c r="C1238" t="s">
        <v>215</v>
      </c>
      <c r="D1238" s="5" t="s">
        <v>216</v>
      </c>
      <c r="E1238" s="5">
        <v>0</v>
      </c>
      <c r="F1238" s="5" t="s">
        <v>12</v>
      </c>
      <c r="G1238" s="5" t="s">
        <v>13</v>
      </c>
      <c r="H1238" s="5" t="str">
        <f t="shared" si="19"/>
        <v>Industry (incl. Cement Process)</v>
      </c>
      <c r="I1238" s="6">
        <v>51.382336854316399</v>
      </c>
    </row>
    <row r="1239" spans="1:9">
      <c r="A1239" s="4" t="s">
        <v>62</v>
      </c>
      <c r="B1239" t="s">
        <v>176</v>
      </c>
      <c r="C1239" t="s">
        <v>215</v>
      </c>
      <c r="D1239" s="5" t="s">
        <v>216</v>
      </c>
      <c r="E1239" s="5">
        <v>0</v>
      </c>
      <c r="F1239" s="5" t="s">
        <v>14</v>
      </c>
      <c r="G1239" s="5" t="s">
        <v>15</v>
      </c>
      <c r="H1239" s="5" t="str">
        <f t="shared" si="19"/>
        <v>Industry (incl. Cement Process)</v>
      </c>
      <c r="I1239" s="6">
        <v>1566.28045946935</v>
      </c>
    </row>
    <row r="1240" spans="1:9">
      <c r="A1240" s="4" t="s">
        <v>62</v>
      </c>
      <c r="B1240" t="s">
        <v>176</v>
      </c>
      <c r="C1240" t="s">
        <v>215</v>
      </c>
      <c r="D1240" s="5" t="s">
        <v>216</v>
      </c>
      <c r="E1240" s="5">
        <v>0</v>
      </c>
      <c r="F1240" s="5" t="s">
        <v>16</v>
      </c>
      <c r="G1240" s="5" t="s">
        <v>17</v>
      </c>
      <c r="H1240" s="5" t="str">
        <f t="shared" si="19"/>
        <v>Domestic aviation</v>
      </c>
      <c r="I1240" s="6" t="s">
        <v>53</v>
      </c>
    </row>
    <row r="1241" spans="1:9">
      <c r="A1241" s="4" t="s">
        <v>62</v>
      </c>
      <c r="B1241" t="s">
        <v>176</v>
      </c>
      <c r="C1241" t="s">
        <v>215</v>
      </c>
      <c r="D1241" s="5" t="s">
        <v>216</v>
      </c>
      <c r="E1241" s="5">
        <v>0</v>
      </c>
      <c r="F1241" s="5" t="s">
        <v>18</v>
      </c>
      <c r="G1241" s="5" t="s">
        <v>19</v>
      </c>
      <c r="H1241" s="5" t="str">
        <f t="shared" si="19"/>
        <v>Ground Transport</v>
      </c>
      <c r="I1241" s="6">
        <v>3078.6543576628001</v>
      </c>
    </row>
    <row r="1242" spans="1:9">
      <c r="A1242" s="4" t="s">
        <v>62</v>
      </c>
      <c r="B1242" t="s">
        <v>176</v>
      </c>
      <c r="C1242" t="s">
        <v>215</v>
      </c>
      <c r="D1242" s="5" t="s">
        <v>216</v>
      </c>
      <c r="E1242" s="5">
        <v>0</v>
      </c>
      <c r="F1242" s="5" t="s">
        <v>20</v>
      </c>
      <c r="G1242" s="5" t="s">
        <v>21</v>
      </c>
      <c r="H1242" s="5" t="str">
        <f t="shared" si="19"/>
        <v>Ground Transport</v>
      </c>
      <c r="I1242" s="6" t="s">
        <v>53</v>
      </c>
    </row>
    <row r="1243" spans="1:9">
      <c r="A1243" s="4" t="s">
        <v>62</v>
      </c>
      <c r="B1243" t="s">
        <v>176</v>
      </c>
      <c r="C1243" t="s">
        <v>215</v>
      </c>
      <c r="D1243" s="5" t="s">
        <v>216</v>
      </c>
      <c r="E1243" s="5">
        <v>0</v>
      </c>
      <c r="F1243" s="5" t="s">
        <v>22</v>
      </c>
      <c r="G1243" s="5" t="s">
        <v>23</v>
      </c>
      <c r="H1243" s="5" t="str">
        <f t="shared" si="19"/>
        <v>Ground Transport</v>
      </c>
      <c r="I1243" s="6">
        <v>287.74201319399998</v>
      </c>
    </row>
    <row r="1244" spans="1:9">
      <c r="A1244" s="4" t="s">
        <v>62</v>
      </c>
      <c r="B1244" t="s">
        <v>176</v>
      </c>
      <c r="C1244" t="s">
        <v>215</v>
      </c>
      <c r="D1244" s="5" t="s">
        <v>216</v>
      </c>
      <c r="E1244" s="5">
        <v>0</v>
      </c>
      <c r="F1244" s="5" t="s">
        <v>26</v>
      </c>
      <c r="G1244" s="5" t="s">
        <v>27</v>
      </c>
      <c r="H1244" s="5" t="str">
        <f t="shared" si="19"/>
        <v>Residential</v>
      </c>
      <c r="I1244" s="6">
        <v>531.55451479272097</v>
      </c>
    </row>
    <row r="1245" spans="1:9">
      <c r="A1245" s="4" t="s">
        <v>62</v>
      </c>
      <c r="B1245" t="s">
        <v>176</v>
      </c>
      <c r="C1245" t="s">
        <v>215</v>
      </c>
      <c r="D1245" s="5" t="s">
        <v>216</v>
      </c>
      <c r="E1245" s="5">
        <v>0</v>
      </c>
      <c r="F1245" s="5" t="s">
        <v>30</v>
      </c>
      <c r="G1245" s="5" t="s">
        <v>32</v>
      </c>
      <c r="H1245" s="5" t="e">
        <f t="shared" si="19"/>
        <v>#N/A</v>
      </c>
      <c r="I1245" s="6" t="s">
        <v>53</v>
      </c>
    </row>
    <row r="1246" spans="1:9">
      <c r="A1246" s="4" t="s">
        <v>62</v>
      </c>
      <c r="B1246" t="s">
        <v>176</v>
      </c>
      <c r="C1246" t="s">
        <v>215</v>
      </c>
      <c r="D1246" s="5" t="s">
        <v>216</v>
      </c>
      <c r="E1246" s="5">
        <v>0</v>
      </c>
      <c r="F1246" s="5" t="s">
        <v>33</v>
      </c>
      <c r="G1246" s="5" t="s">
        <v>34</v>
      </c>
      <c r="H1246" s="5" t="str">
        <f t="shared" si="19"/>
        <v>Industry (incl. Cement Process)</v>
      </c>
      <c r="I1246" s="6">
        <v>2274.63</v>
      </c>
    </row>
    <row r="1247" spans="1:9">
      <c r="A1247" s="4" t="s">
        <v>62</v>
      </c>
      <c r="B1247" t="s">
        <v>176</v>
      </c>
      <c r="C1247" t="s">
        <v>215</v>
      </c>
      <c r="D1247" s="5" t="s">
        <v>216</v>
      </c>
      <c r="E1247" s="5">
        <v>0</v>
      </c>
      <c r="F1247" s="5" t="s">
        <v>41</v>
      </c>
      <c r="G1247" s="5" t="s">
        <v>42</v>
      </c>
      <c r="H1247" s="5" t="e">
        <f t="shared" si="19"/>
        <v>#N/A</v>
      </c>
      <c r="I1247" s="6">
        <v>0.78676948964223903</v>
      </c>
    </row>
    <row r="1248" spans="1:9">
      <c r="A1248" s="4" t="s">
        <v>62</v>
      </c>
      <c r="B1248" t="s">
        <v>176</v>
      </c>
      <c r="C1248" t="s">
        <v>215</v>
      </c>
      <c r="D1248" s="5" t="s">
        <v>216</v>
      </c>
      <c r="E1248" s="5">
        <v>0</v>
      </c>
      <c r="F1248" s="5" t="s">
        <v>47</v>
      </c>
      <c r="G1248" s="5" t="s">
        <v>48</v>
      </c>
      <c r="H1248" s="5" t="e">
        <f t="shared" si="19"/>
        <v>#N/A</v>
      </c>
      <c r="I1248" s="6" t="s">
        <v>53</v>
      </c>
    </row>
    <row r="1249" spans="1:9">
      <c r="A1249" s="4" t="s">
        <v>62</v>
      </c>
      <c r="B1249" t="s">
        <v>176</v>
      </c>
      <c r="C1249" t="s">
        <v>215</v>
      </c>
      <c r="D1249" s="5" t="s">
        <v>216</v>
      </c>
      <c r="E1249" s="5">
        <v>0</v>
      </c>
      <c r="F1249" s="5" t="s">
        <v>49</v>
      </c>
      <c r="G1249" s="5" t="s">
        <v>50</v>
      </c>
      <c r="H1249" s="5" t="e">
        <f t="shared" si="19"/>
        <v>#N/A</v>
      </c>
      <c r="I1249" s="6">
        <v>8.2295078820773995</v>
      </c>
    </row>
    <row r="1250" spans="1:9">
      <c r="A1250" s="4" t="s">
        <v>62</v>
      </c>
      <c r="B1250" t="s">
        <v>176</v>
      </c>
      <c r="C1250" t="s">
        <v>215</v>
      </c>
      <c r="D1250" s="5" t="s">
        <v>216</v>
      </c>
      <c r="E1250" s="5">
        <v>0</v>
      </c>
      <c r="F1250" s="5" t="s">
        <v>51</v>
      </c>
      <c r="G1250" s="5" t="s">
        <v>52</v>
      </c>
      <c r="H1250" s="5" t="e">
        <f t="shared" si="19"/>
        <v>#N/A</v>
      </c>
      <c r="I1250" s="6">
        <v>12.3954570640727</v>
      </c>
    </row>
    <row r="1251" spans="1:9">
      <c r="A1251" s="4" t="s">
        <v>62</v>
      </c>
      <c r="B1251" t="s">
        <v>176</v>
      </c>
      <c r="C1251" t="s">
        <v>215</v>
      </c>
      <c r="D1251" s="5" t="s">
        <v>216</v>
      </c>
      <c r="E1251" s="5">
        <v>0</v>
      </c>
      <c r="F1251" s="5" t="s">
        <v>54</v>
      </c>
      <c r="G1251" s="5" t="s">
        <v>55</v>
      </c>
      <c r="H1251" s="5" t="e">
        <f t="shared" si="19"/>
        <v>#N/A</v>
      </c>
      <c r="I1251" s="6">
        <v>9.21096E-2</v>
      </c>
    </row>
    <row r="1252" spans="1:9">
      <c r="A1252" s="4" t="s">
        <v>62</v>
      </c>
      <c r="B1252" t="s">
        <v>176</v>
      </c>
      <c r="C1252" t="s">
        <v>215</v>
      </c>
      <c r="D1252" s="5" t="s">
        <v>216</v>
      </c>
      <c r="E1252" s="5">
        <v>0</v>
      </c>
      <c r="F1252" s="5" t="s">
        <v>56</v>
      </c>
      <c r="G1252" s="5" t="s">
        <v>57</v>
      </c>
      <c r="H1252" s="5" t="e">
        <f t="shared" si="19"/>
        <v>#N/A</v>
      </c>
      <c r="I1252" s="6">
        <v>76.9897204719679</v>
      </c>
    </row>
    <row r="1253" spans="1:9">
      <c r="A1253" s="4" t="s">
        <v>62</v>
      </c>
      <c r="B1253" t="s">
        <v>176</v>
      </c>
      <c r="C1253" t="s">
        <v>215</v>
      </c>
      <c r="D1253" s="5" t="s">
        <v>216</v>
      </c>
      <c r="E1253" s="5">
        <v>0</v>
      </c>
      <c r="F1253" s="5" t="s">
        <v>58</v>
      </c>
      <c r="G1253" s="5" t="s">
        <v>59</v>
      </c>
      <c r="H1253" s="5" t="e">
        <f t="shared" si="19"/>
        <v>#N/A</v>
      </c>
      <c r="I1253" s="6" t="s">
        <v>53</v>
      </c>
    </row>
    <row r="1254" spans="1:9">
      <c r="A1254" s="4" t="s">
        <v>62</v>
      </c>
      <c r="B1254" t="s">
        <v>176</v>
      </c>
      <c r="C1254" t="s">
        <v>217</v>
      </c>
      <c r="D1254" s="5" t="s">
        <v>218</v>
      </c>
      <c r="E1254" s="5">
        <v>0</v>
      </c>
      <c r="F1254" s="5" t="s">
        <v>10</v>
      </c>
      <c r="G1254" s="5" t="s">
        <v>11</v>
      </c>
      <c r="H1254" s="5" t="str">
        <f t="shared" si="19"/>
        <v>Power</v>
      </c>
      <c r="I1254" s="6">
        <v>5.7418110547092303</v>
      </c>
    </row>
    <row r="1255" spans="1:9">
      <c r="A1255" s="4" t="s">
        <v>62</v>
      </c>
      <c r="B1255" t="s">
        <v>176</v>
      </c>
      <c r="C1255" t="s">
        <v>217</v>
      </c>
      <c r="D1255" s="5" t="s">
        <v>218</v>
      </c>
      <c r="E1255" s="5">
        <v>0</v>
      </c>
      <c r="F1255" s="5" t="s">
        <v>14</v>
      </c>
      <c r="G1255" s="5" t="s">
        <v>15</v>
      </c>
      <c r="H1255" s="5" t="str">
        <f t="shared" si="19"/>
        <v>Industry (incl. Cement Process)</v>
      </c>
      <c r="I1255" s="6">
        <v>0.119163790412771</v>
      </c>
    </row>
    <row r="1256" spans="1:9">
      <c r="A1256" s="4" t="s">
        <v>62</v>
      </c>
      <c r="B1256" t="s">
        <v>176</v>
      </c>
      <c r="C1256" t="s">
        <v>217</v>
      </c>
      <c r="D1256" s="5" t="s">
        <v>218</v>
      </c>
      <c r="E1256" s="5">
        <v>0</v>
      </c>
      <c r="F1256" s="5" t="s">
        <v>16</v>
      </c>
      <c r="G1256" s="5" t="s">
        <v>17</v>
      </c>
      <c r="H1256" s="5" t="str">
        <f t="shared" si="19"/>
        <v>Domestic aviation</v>
      </c>
      <c r="I1256" s="6" t="s">
        <v>53</v>
      </c>
    </row>
    <row r="1257" spans="1:9">
      <c r="A1257" s="4" t="s">
        <v>62</v>
      </c>
      <c r="B1257" t="s">
        <v>176</v>
      </c>
      <c r="C1257" t="s">
        <v>217</v>
      </c>
      <c r="D1257" s="5" t="s">
        <v>218</v>
      </c>
      <c r="E1257" s="5">
        <v>0</v>
      </c>
      <c r="F1257" s="5" t="s">
        <v>18</v>
      </c>
      <c r="G1257" s="5" t="s">
        <v>19</v>
      </c>
      <c r="H1257" s="5" t="str">
        <f t="shared" si="19"/>
        <v>Ground Transport</v>
      </c>
      <c r="I1257" s="6">
        <v>11.8897654753621</v>
      </c>
    </row>
    <row r="1258" spans="1:9">
      <c r="A1258" s="4" t="s">
        <v>62</v>
      </c>
      <c r="B1258" t="s">
        <v>176</v>
      </c>
      <c r="C1258" t="s">
        <v>217</v>
      </c>
      <c r="D1258" s="5" t="s">
        <v>218</v>
      </c>
      <c r="E1258" s="5">
        <v>0</v>
      </c>
      <c r="F1258" s="5" t="s">
        <v>20</v>
      </c>
      <c r="G1258" s="5" t="s">
        <v>21</v>
      </c>
      <c r="H1258" s="5" t="str">
        <f t="shared" si="19"/>
        <v>Ground Transport</v>
      </c>
      <c r="I1258" s="6" t="s">
        <v>53</v>
      </c>
    </row>
    <row r="1259" spans="1:9">
      <c r="A1259" s="4" t="s">
        <v>62</v>
      </c>
      <c r="B1259" t="s">
        <v>176</v>
      </c>
      <c r="C1259" t="s">
        <v>217</v>
      </c>
      <c r="D1259" s="5" t="s">
        <v>218</v>
      </c>
      <c r="E1259" s="5">
        <v>0</v>
      </c>
      <c r="F1259" s="5" t="s">
        <v>22</v>
      </c>
      <c r="G1259" s="5" t="s">
        <v>23</v>
      </c>
      <c r="H1259" s="5" t="str">
        <f t="shared" si="19"/>
        <v>Ground Transport</v>
      </c>
      <c r="I1259" s="6" t="s">
        <v>53</v>
      </c>
    </row>
    <row r="1260" spans="1:9">
      <c r="A1260" s="4" t="s">
        <v>62</v>
      </c>
      <c r="B1260" t="s">
        <v>176</v>
      </c>
      <c r="C1260" t="s">
        <v>217</v>
      </c>
      <c r="D1260" s="5" t="s">
        <v>218</v>
      </c>
      <c r="E1260" s="5">
        <v>0</v>
      </c>
      <c r="F1260" s="5" t="s">
        <v>26</v>
      </c>
      <c r="G1260" s="5" t="s">
        <v>27</v>
      </c>
      <c r="H1260" s="5" t="str">
        <f t="shared" si="19"/>
        <v>Residential</v>
      </c>
      <c r="I1260" s="6">
        <v>3.54833859360915E-3</v>
      </c>
    </row>
    <row r="1261" spans="1:9">
      <c r="A1261" s="4" t="s">
        <v>62</v>
      </c>
      <c r="B1261" t="s">
        <v>176</v>
      </c>
      <c r="C1261" t="s">
        <v>217</v>
      </c>
      <c r="D1261" s="5" t="s">
        <v>218</v>
      </c>
      <c r="E1261" s="5">
        <v>0</v>
      </c>
      <c r="F1261" s="5" t="s">
        <v>67</v>
      </c>
      <c r="G1261" s="5" t="s">
        <v>13</v>
      </c>
      <c r="H1261" s="5" t="str">
        <f t="shared" si="19"/>
        <v>Industry (incl. Cement Process)</v>
      </c>
      <c r="I1261" s="6" t="s">
        <v>53</v>
      </c>
    </row>
    <row r="1262" spans="1:9">
      <c r="A1262" s="4" t="s">
        <v>62</v>
      </c>
      <c r="B1262" t="s">
        <v>176</v>
      </c>
      <c r="C1262" t="s">
        <v>217</v>
      </c>
      <c r="D1262" s="5" t="s">
        <v>218</v>
      </c>
      <c r="E1262" s="5">
        <v>0</v>
      </c>
      <c r="F1262" s="5" t="s">
        <v>30</v>
      </c>
      <c r="G1262" s="5" t="s">
        <v>31</v>
      </c>
      <c r="H1262" s="5" t="e">
        <f t="shared" si="19"/>
        <v>#N/A</v>
      </c>
      <c r="I1262" s="6" t="s">
        <v>53</v>
      </c>
    </row>
    <row r="1263" spans="1:9">
      <c r="A1263" s="4" t="s">
        <v>62</v>
      </c>
      <c r="B1263" t="s">
        <v>176</v>
      </c>
      <c r="C1263" t="s">
        <v>217</v>
      </c>
      <c r="D1263" s="5" t="s">
        <v>218</v>
      </c>
      <c r="E1263" s="5">
        <v>0</v>
      </c>
      <c r="F1263" s="5" t="s">
        <v>30</v>
      </c>
      <c r="G1263" s="5" t="s">
        <v>32</v>
      </c>
      <c r="H1263" s="5" t="e">
        <f t="shared" si="19"/>
        <v>#N/A</v>
      </c>
      <c r="I1263" s="6" t="s">
        <v>53</v>
      </c>
    </row>
    <row r="1264" spans="1:9">
      <c r="A1264" s="4" t="s">
        <v>62</v>
      </c>
      <c r="B1264" t="s">
        <v>176</v>
      </c>
      <c r="C1264" t="s">
        <v>217</v>
      </c>
      <c r="D1264" s="5" t="s">
        <v>218</v>
      </c>
      <c r="E1264" s="5">
        <v>0</v>
      </c>
      <c r="F1264" s="5" t="s">
        <v>41</v>
      </c>
      <c r="G1264" s="5" t="s">
        <v>42</v>
      </c>
      <c r="H1264" s="5" t="e">
        <f t="shared" si="19"/>
        <v>#N/A</v>
      </c>
      <c r="I1264" s="6">
        <v>1.9317703907166699E-4</v>
      </c>
    </row>
    <row r="1265" spans="1:9">
      <c r="A1265" s="4" t="s">
        <v>62</v>
      </c>
      <c r="B1265" t="s">
        <v>176</v>
      </c>
      <c r="C1265" t="s">
        <v>219</v>
      </c>
      <c r="D1265" s="5" t="s">
        <v>220</v>
      </c>
      <c r="E1265" s="5">
        <v>0</v>
      </c>
      <c r="F1265" s="5" t="s">
        <v>10</v>
      </c>
      <c r="G1265" s="5" t="s">
        <v>11</v>
      </c>
      <c r="H1265" s="5" t="str">
        <f t="shared" si="19"/>
        <v>Power</v>
      </c>
      <c r="I1265" s="6">
        <v>294.279856889016</v>
      </c>
    </row>
    <row r="1266" spans="1:9">
      <c r="A1266" s="4" t="s">
        <v>62</v>
      </c>
      <c r="B1266" t="s">
        <v>176</v>
      </c>
      <c r="C1266" t="s">
        <v>219</v>
      </c>
      <c r="D1266" s="5" t="s">
        <v>220</v>
      </c>
      <c r="E1266" s="5">
        <v>0</v>
      </c>
      <c r="F1266" s="5" t="s">
        <v>12</v>
      </c>
      <c r="G1266" s="5" t="s">
        <v>13</v>
      </c>
      <c r="H1266" s="5" t="str">
        <f t="shared" si="19"/>
        <v>Industry (incl. Cement Process)</v>
      </c>
      <c r="I1266" s="6" t="s">
        <v>53</v>
      </c>
    </row>
    <row r="1267" spans="1:9">
      <c r="A1267" s="4" t="s">
        <v>62</v>
      </c>
      <c r="B1267" t="s">
        <v>176</v>
      </c>
      <c r="C1267" t="s">
        <v>219</v>
      </c>
      <c r="D1267" s="5" t="s">
        <v>220</v>
      </c>
      <c r="E1267" s="5">
        <v>0</v>
      </c>
      <c r="F1267" s="5" t="s">
        <v>14</v>
      </c>
      <c r="G1267" s="5" t="s">
        <v>15</v>
      </c>
      <c r="H1267" s="5" t="str">
        <f t="shared" si="19"/>
        <v>Industry (incl. Cement Process)</v>
      </c>
      <c r="I1267" s="6">
        <v>176.05554248832101</v>
      </c>
    </row>
    <row r="1268" spans="1:9">
      <c r="A1268" s="4" t="s">
        <v>62</v>
      </c>
      <c r="B1268" t="s">
        <v>176</v>
      </c>
      <c r="C1268" t="s">
        <v>219</v>
      </c>
      <c r="D1268" s="5" t="s">
        <v>220</v>
      </c>
      <c r="E1268" s="5">
        <v>0</v>
      </c>
      <c r="F1268" s="5" t="s">
        <v>16</v>
      </c>
      <c r="G1268" s="5" t="s">
        <v>17</v>
      </c>
      <c r="H1268" s="5" t="str">
        <f t="shared" si="19"/>
        <v>Domestic aviation</v>
      </c>
      <c r="I1268" s="6">
        <v>23.043635363422901</v>
      </c>
    </row>
    <row r="1269" spans="1:9">
      <c r="A1269" s="4" t="s">
        <v>62</v>
      </c>
      <c r="B1269" t="s">
        <v>176</v>
      </c>
      <c r="C1269" t="s">
        <v>219</v>
      </c>
      <c r="D1269" s="5" t="s">
        <v>220</v>
      </c>
      <c r="E1269" s="5">
        <v>0</v>
      </c>
      <c r="F1269" s="5" t="s">
        <v>18</v>
      </c>
      <c r="G1269" s="5" t="s">
        <v>19</v>
      </c>
      <c r="H1269" s="5" t="str">
        <f t="shared" si="19"/>
        <v>Ground Transport</v>
      </c>
      <c r="I1269" s="6">
        <v>602.82985534861996</v>
      </c>
    </row>
    <row r="1270" spans="1:9">
      <c r="A1270" s="4" t="s">
        <v>62</v>
      </c>
      <c r="B1270" t="s">
        <v>176</v>
      </c>
      <c r="C1270" t="s">
        <v>219</v>
      </c>
      <c r="D1270" s="5" t="s">
        <v>220</v>
      </c>
      <c r="E1270" s="5">
        <v>0</v>
      </c>
      <c r="F1270" s="5" t="s">
        <v>20</v>
      </c>
      <c r="G1270" s="5" t="s">
        <v>21</v>
      </c>
      <c r="H1270" s="5" t="str">
        <f t="shared" si="19"/>
        <v>Ground Transport</v>
      </c>
      <c r="I1270" s="6">
        <v>2.8480055050295698</v>
      </c>
    </row>
    <row r="1271" spans="1:9">
      <c r="A1271" s="4" t="s">
        <v>62</v>
      </c>
      <c r="B1271" t="s">
        <v>176</v>
      </c>
      <c r="C1271" t="s">
        <v>219</v>
      </c>
      <c r="D1271" s="5" t="s">
        <v>220</v>
      </c>
      <c r="E1271" s="5">
        <v>0</v>
      </c>
      <c r="F1271" s="5" t="s">
        <v>22</v>
      </c>
      <c r="G1271" s="5" t="s">
        <v>23</v>
      </c>
      <c r="H1271" s="5" t="str">
        <f t="shared" si="19"/>
        <v>Ground Transport</v>
      </c>
      <c r="I1271" s="6">
        <v>0.56894538305273301</v>
      </c>
    </row>
    <row r="1272" spans="1:9">
      <c r="A1272" s="4" t="s">
        <v>62</v>
      </c>
      <c r="B1272" t="s">
        <v>176</v>
      </c>
      <c r="C1272" t="s">
        <v>219</v>
      </c>
      <c r="D1272" s="5" t="s">
        <v>220</v>
      </c>
      <c r="E1272" s="5">
        <v>0</v>
      </c>
      <c r="F1272" s="5" t="s">
        <v>26</v>
      </c>
      <c r="G1272" s="5" t="s">
        <v>27</v>
      </c>
      <c r="H1272" s="5" t="str">
        <f t="shared" si="19"/>
        <v>Residential</v>
      </c>
      <c r="I1272" s="6">
        <v>157.965034564218</v>
      </c>
    </row>
    <row r="1273" spans="1:9">
      <c r="A1273" s="4" t="s">
        <v>62</v>
      </c>
      <c r="B1273" t="s">
        <v>176</v>
      </c>
      <c r="C1273" t="s">
        <v>219</v>
      </c>
      <c r="D1273" s="5" t="s">
        <v>220</v>
      </c>
      <c r="E1273" s="5">
        <v>0</v>
      </c>
      <c r="F1273" s="5" t="s">
        <v>67</v>
      </c>
      <c r="G1273" s="5" t="s">
        <v>13</v>
      </c>
      <c r="H1273" s="5" t="str">
        <f t="shared" si="19"/>
        <v>Industry (incl. Cement Process)</v>
      </c>
      <c r="I1273" s="6" t="s">
        <v>53</v>
      </c>
    </row>
    <row r="1274" spans="1:9">
      <c r="A1274" s="4" t="s">
        <v>62</v>
      </c>
      <c r="B1274" t="s">
        <v>176</v>
      </c>
      <c r="C1274" t="s">
        <v>219</v>
      </c>
      <c r="D1274" s="5" t="s">
        <v>220</v>
      </c>
      <c r="E1274" s="5">
        <v>0</v>
      </c>
      <c r="F1274" s="5" t="s">
        <v>30</v>
      </c>
      <c r="G1274" s="5" t="s">
        <v>32</v>
      </c>
      <c r="H1274" s="5" t="e">
        <f t="shared" si="19"/>
        <v>#N/A</v>
      </c>
      <c r="I1274" s="6" t="s">
        <v>53</v>
      </c>
    </row>
    <row r="1275" spans="1:9">
      <c r="A1275" s="4" t="s">
        <v>62</v>
      </c>
      <c r="B1275" t="s">
        <v>176</v>
      </c>
      <c r="C1275" t="s">
        <v>219</v>
      </c>
      <c r="D1275" s="5" t="s">
        <v>220</v>
      </c>
      <c r="E1275" s="5">
        <v>0</v>
      </c>
      <c r="F1275" s="5" t="s">
        <v>33</v>
      </c>
      <c r="G1275" s="5" t="s">
        <v>34</v>
      </c>
      <c r="H1275" s="5" t="str">
        <f t="shared" si="19"/>
        <v>Industry (incl. Cement Process)</v>
      </c>
      <c r="I1275" s="6">
        <v>158.44399999999999</v>
      </c>
    </row>
    <row r="1276" spans="1:9">
      <c r="A1276" s="4" t="s">
        <v>62</v>
      </c>
      <c r="B1276" t="s">
        <v>176</v>
      </c>
      <c r="C1276" t="s">
        <v>219</v>
      </c>
      <c r="D1276" s="5" t="s">
        <v>220</v>
      </c>
      <c r="E1276" s="5">
        <v>0</v>
      </c>
      <c r="F1276" s="5" t="s">
        <v>41</v>
      </c>
      <c r="G1276" s="5" t="s">
        <v>42</v>
      </c>
      <c r="H1276" s="5" t="e">
        <f t="shared" si="19"/>
        <v>#N/A</v>
      </c>
      <c r="I1276" s="6">
        <v>0.33252305218688499</v>
      </c>
    </row>
    <row r="1277" spans="1:9">
      <c r="A1277" s="4" t="s">
        <v>62</v>
      </c>
      <c r="B1277" t="s">
        <v>176</v>
      </c>
      <c r="C1277" t="s">
        <v>219</v>
      </c>
      <c r="D1277" s="5" t="s">
        <v>220</v>
      </c>
      <c r="E1277" s="5">
        <v>0</v>
      </c>
      <c r="F1277" s="5" t="s">
        <v>47</v>
      </c>
      <c r="G1277" s="5" t="s">
        <v>48</v>
      </c>
      <c r="H1277" s="5" t="e">
        <f t="shared" si="19"/>
        <v>#N/A</v>
      </c>
      <c r="I1277" s="6">
        <v>1.47497305444132</v>
      </c>
    </row>
    <row r="1278" spans="1:9">
      <c r="A1278" s="4" t="s">
        <v>62</v>
      </c>
      <c r="B1278" t="s">
        <v>176</v>
      </c>
      <c r="C1278" t="s">
        <v>219</v>
      </c>
      <c r="D1278" s="5" t="s">
        <v>220</v>
      </c>
      <c r="E1278" s="5">
        <v>0</v>
      </c>
      <c r="F1278" s="5" t="s">
        <v>49</v>
      </c>
      <c r="G1278" s="5" t="s">
        <v>50</v>
      </c>
      <c r="H1278" s="5" t="e">
        <f t="shared" si="19"/>
        <v>#N/A</v>
      </c>
      <c r="I1278" s="6">
        <v>4.6000287183340998</v>
      </c>
    </row>
    <row r="1279" spans="1:9">
      <c r="A1279" s="4" t="s">
        <v>62</v>
      </c>
      <c r="B1279" t="s">
        <v>176</v>
      </c>
      <c r="C1279" t="s">
        <v>219</v>
      </c>
      <c r="D1279" s="5" t="s">
        <v>220</v>
      </c>
      <c r="E1279" s="5">
        <v>0</v>
      </c>
      <c r="F1279" s="5" t="s">
        <v>56</v>
      </c>
      <c r="G1279" s="5" t="s">
        <v>57</v>
      </c>
      <c r="H1279" s="5" t="e">
        <f t="shared" si="19"/>
        <v>#N/A</v>
      </c>
      <c r="I1279" s="6">
        <v>25.4722122298936</v>
      </c>
    </row>
    <row r="1280" spans="1:9">
      <c r="A1280" s="4" t="s">
        <v>62</v>
      </c>
      <c r="B1280" t="s">
        <v>176</v>
      </c>
      <c r="C1280" t="s">
        <v>219</v>
      </c>
      <c r="D1280" s="5" t="s">
        <v>220</v>
      </c>
      <c r="E1280" s="5">
        <v>0</v>
      </c>
      <c r="F1280" s="5" t="s">
        <v>58</v>
      </c>
      <c r="G1280" s="5" t="s">
        <v>59</v>
      </c>
      <c r="H1280" s="5" t="e">
        <f t="shared" si="19"/>
        <v>#N/A</v>
      </c>
      <c r="I1280" s="6" t="s">
        <v>53</v>
      </c>
    </row>
    <row r="1281" spans="1:9">
      <c r="A1281" s="4" t="s">
        <v>62</v>
      </c>
      <c r="B1281" t="s">
        <v>176</v>
      </c>
      <c r="C1281" t="s">
        <v>221</v>
      </c>
      <c r="D1281" s="5" t="s">
        <v>222</v>
      </c>
      <c r="E1281" s="5">
        <v>0</v>
      </c>
      <c r="F1281" s="5" t="s">
        <v>10</v>
      </c>
      <c r="G1281" s="5" t="s">
        <v>11</v>
      </c>
      <c r="H1281" s="5" t="str">
        <f t="shared" si="19"/>
        <v>Power</v>
      </c>
      <c r="I1281" s="6">
        <v>34.967068887093099</v>
      </c>
    </row>
    <row r="1282" spans="1:9">
      <c r="A1282" s="4" t="s">
        <v>62</v>
      </c>
      <c r="B1282" t="s">
        <v>176</v>
      </c>
      <c r="C1282" t="s">
        <v>221</v>
      </c>
      <c r="D1282" s="5" t="s">
        <v>222</v>
      </c>
      <c r="E1282" s="5">
        <v>0</v>
      </c>
      <c r="F1282" s="5" t="s">
        <v>12</v>
      </c>
      <c r="G1282" s="5" t="s">
        <v>13</v>
      </c>
      <c r="H1282" s="5" t="str">
        <f t="shared" ref="H1282:H1345" si="20">VLOOKUP(G1282,$M$2:$N$11,2,FALSE)</f>
        <v>Industry (incl. Cement Process)</v>
      </c>
      <c r="I1282" s="6" t="s">
        <v>53</v>
      </c>
    </row>
    <row r="1283" spans="1:9">
      <c r="A1283" s="4" t="s">
        <v>62</v>
      </c>
      <c r="B1283" t="s">
        <v>176</v>
      </c>
      <c r="C1283" t="s">
        <v>221</v>
      </c>
      <c r="D1283" s="5" t="s">
        <v>222</v>
      </c>
      <c r="E1283" s="5">
        <v>0</v>
      </c>
      <c r="F1283" s="5" t="s">
        <v>14</v>
      </c>
      <c r="G1283" s="5" t="s">
        <v>15</v>
      </c>
      <c r="H1283" s="5" t="str">
        <f t="shared" si="20"/>
        <v>Industry (incl. Cement Process)</v>
      </c>
      <c r="I1283" s="6">
        <v>20.919422052121899</v>
      </c>
    </row>
    <row r="1284" spans="1:9">
      <c r="A1284" s="4" t="s">
        <v>62</v>
      </c>
      <c r="B1284" t="s">
        <v>176</v>
      </c>
      <c r="C1284" t="s">
        <v>221</v>
      </c>
      <c r="D1284" s="5" t="s">
        <v>222</v>
      </c>
      <c r="E1284" s="5">
        <v>0</v>
      </c>
      <c r="F1284" s="5" t="s">
        <v>16</v>
      </c>
      <c r="G1284" s="5" t="s">
        <v>17</v>
      </c>
      <c r="H1284" s="5" t="str">
        <f t="shared" si="20"/>
        <v>Domestic aviation</v>
      </c>
      <c r="I1284" s="6">
        <v>2.7381184607880198</v>
      </c>
    </row>
    <row r="1285" spans="1:9">
      <c r="A1285" s="4" t="s">
        <v>62</v>
      </c>
      <c r="B1285" t="s">
        <v>176</v>
      </c>
      <c r="C1285" t="s">
        <v>221</v>
      </c>
      <c r="D1285" s="5" t="s">
        <v>222</v>
      </c>
      <c r="E1285" s="5">
        <v>0</v>
      </c>
      <c r="F1285" s="5" t="s">
        <v>18</v>
      </c>
      <c r="G1285" s="5" t="s">
        <v>19</v>
      </c>
      <c r="H1285" s="5" t="str">
        <f t="shared" si="20"/>
        <v>Ground Transport</v>
      </c>
      <c r="I1285" s="6">
        <v>71.630175620871498</v>
      </c>
    </row>
    <row r="1286" spans="1:9">
      <c r="A1286" s="4" t="s">
        <v>62</v>
      </c>
      <c r="B1286" t="s">
        <v>176</v>
      </c>
      <c r="C1286" t="s">
        <v>221</v>
      </c>
      <c r="D1286" s="5" t="s">
        <v>222</v>
      </c>
      <c r="E1286" s="5">
        <v>0</v>
      </c>
      <c r="F1286" s="5" t="s">
        <v>20</v>
      </c>
      <c r="G1286" s="5" t="s">
        <v>21</v>
      </c>
      <c r="H1286" s="5" t="str">
        <f t="shared" si="20"/>
        <v>Ground Transport</v>
      </c>
      <c r="I1286" s="6">
        <v>0.33841012493115502</v>
      </c>
    </row>
    <row r="1287" spans="1:9">
      <c r="A1287" s="4" t="s">
        <v>62</v>
      </c>
      <c r="B1287" t="s">
        <v>176</v>
      </c>
      <c r="C1287" t="s">
        <v>221</v>
      </c>
      <c r="D1287" s="5" t="s">
        <v>222</v>
      </c>
      <c r="E1287" s="5">
        <v>0</v>
      </c>
      <c r="F1287" s="5" t="s">
        <v>22</v>
      </c>
      <c r="G1287" s="5" t="s">
        <v>23</v>
      </c>
      <c r="H1287" s="5" t="str">
        <f t="shared" si="20"/>
        <v>Ground Transport</v>
      </c>
      <c r="I1287" s="6">
        <v>6.7603743552834106E-2</v>
      </c>
    </row>
    <row r="1288" spans="1:9">
      <c r="A1288" s="4" t="s">
        <v>62</v>
      </c>
      <c r="B1288" t="s">
        <v>176</v>
      </c>
      <c r="C1288" t="s">
        <v>221</v>
      </c>
      <c r="D1288" s="5" t="s">
        <v>222</v>
      </c>
      <c r="E1288" s="5">
        <v>0</v>
      </c>
      <c r="F1288" s="5" t="s">
        <v>26</v>
      </c>
      <c r="G1288" s="5" t="s">
        <v>27</v>
      </c>
      <c r="H1288" s="5" t="str">
        <f t="shared" si="20"/>
        <v>Residential</v>
      </c>
      <c r="I1288" s="6">
        <v>18.769907603158401</v>
      </c>
    </row>
    <row r="1289" spans="1:9">
      <c r="A1289" s="4" t="s">
        <v>62</v>
      </c>
      <c r="B1289" t="s">
        <v>176</v>
      </c>
      <c r="C1289" t="s">
        <v>221</v>
      </c>
      <c r="D1289" s="5" t="s">
        <v>222</v>
      </c>
      <c r="E1289" s="5">
        <v>0</v>
      </c>
      <c r="F1289" s="5" t="s">
        <v>67</v>
      </c>
      <c r="G1289" s="5" t="s">
        <v>13</v>
      </c>
      <c r="H1289" s="5" t="str">
        <f t="shared" si="20"/>
        <v>Industry (incl. Cement Process)</v>
      </c>
      <c r="I1289" s="6" t="s">
        <v>53</v>
      </c>
    </row>
    <row r="1290" spans="1:9">
      <c r="A1290" s="4" t="s">
        <v>62</v>
      </c>
      <c r="B1290" t="s">
        <v>176</v>
      </c>
      <c r="C1290" t="s">
        <v>221</v>
      </c>
      <c r="D1290" s="5" t="s">
        <v>222</v>
      </c>
      <c r="E1290" s="5">
        <v>0</v>
      </c>
      <c r="F1290" s="5" t="s">
        <v>30</v>
      </c>
      <c r="G1290" s="5" t="s">
        <v>32</v>
      </c>
      <c r="H1290" s="5" t="e">
        <f t="shared" si="20"/>
        <v>#N/A</v>
      </c>
      <c r="I1290" s="6" t="s">
        <v>53</v>
      </c>
    </row>
    <row r="1291" spans="1:9">
      <c r="A1291" s="4" t="s">
        <v>62</v>
      </c>
      <c r="B1291" t="s">
        <v>176</v>
      </c>
      <c r="C1291" t="s">
        <v>221</v>
      </c>
      <c r="D1291" s="5" t="s">
        <v>222</v>
      </c>
      <c r="E1291" s="5">
        <v>0</v>
      </c>
      <c r="F1291" s="5" t="s">
        <v>41</v>
      </c>
      <c r="G1291" s="5" t="s">
        <v>42</v>
      </c>
      <c r="H1291" s="5" t="e">
        <f t="shared" si="20"/>
        <v>#N/A</v>
      </c>
      <c r="I1291" s="6">
        <v>9.7936716588787696E-3</v>
      </c>
    </row>
    <row r="1292" spans="1:9">
      <c r="A1292" s="4" t="s">
        <v>62</v>
      </c>
      <c r="B1292" t="s">
        <v>176</v>
      </c>
      <c r="C1292" t="s">
        <v>221</v>
      </c>
      <c r="D1292" s="5" t="s">
        <v>222</v>
      </c>
      <c r="E1292" s="5">
        <v>0</v>
      </c>
      <c r="F1292" s="5" t="s">
        <v>47</v>
      </c>
      <c r="G1292" s="5" t="s">
        <v>48</v>
      </c>
      <c r="H1292" s="5" t="e">
        <f t="shared" si="20"/>
        <v>#N/A</v>
      </c>
      <c r="I1292" s="6">
        <v>0.14996965922677499</v>
      </c>
    </row>
    <row r="1293" spans="1:9">
      <c r="A1293" s="4" t="s">
        <v>62</v>
      </c>
      <c r="B1293" t="s">
        <v>176</v>
      </c>
      <c r="C1293" t="s">
        <v>221</v>
      </c>
      <c r="D1293" s="5" t="s">
        <v>222</v>
      </c>
      <c r="E1293" s="5">
        <v>0</v>
      </c>
      <c r="F1293" s="5" t="s">
        <v>49</v>
      </c>
      <c r="G1293" s="5" t="s">
        <v>50</v>
      </c>
      <c r="H1293" s="5" t="e">
        <f t="shared" si="20"/>
        <v>#N/A</v>
      </c>
      <c r="I1293" s="6">
        <v>0.12027486439103199</v>
      </c>
    </row>
    <row r="1294" spans="1:9">
      <c r="A1294" s="4" t="s">
        <v>62</v>
      </c>
      <c r="B1294" t="s">
        <v>176</v>
      </c>
      <c r="C1294" t="s">
        <v>221</v>
      </c>
      <c r="D1294" s="5" t="s">
        <v>222</v>
      </c>
      <c r="E1294" s="5">
        <v>0</v>
      </c>
      <c r="F1294" s="5" t="s">
        <v>56</v>
      </c>
      <c r="G1294" s="5" t="s">
        <v>57</v>
      </c>
      <c r="H1294" s="5" t="e">
        <f t="shared" si="20"/>
        <v>#N/A</v>
      </c>
      <c r="I1294" s="6">
        <v>0.58925538000294098</v>
      </c>
    </row>
    <row r="1295" spans="1:9">
      <c r="A1295" s="4" t="s">
        <v>62</v>
      </c>
      <c r="B1295" t="s">
        <v>176</v>
      </c>
      <c r="C1295" t="s">
        <v>223</v>
      </c>
      <c r="D1295" s="5" t="s">
        <v>224</v>
      </c>
      <c r="E1295" s="5">
        <v>0</v>
      </c>
      <c r="F1295" s="5" t="s">
        <v>10</v>
      </c>
      <c r="G1295" s="5" t="s">
        <v>11</v>
      </c>
      <c r="H1295" s="5" t="str">
        <f t="shared" si="20"/>
        <v>Power</v>
      </c>
      <c r="I1295" s="6">
        <v>77.353637383494103</v>
      </c>
    </row>
    <row r="1296" spans="1:9">
      <c r="A1296" s="4" t="s">
        <v>62</v>
      </c>
      <c r="B1296" t="s">
        <v>176</v>
      </c>
      <c r="C1296" t="s">
        <v>223</v>
      </c>
      <c r="D1296" s="5" t="s">
        <v>224</v>
      </c>
      <c r="E1296" s="5">
        <v>0</v>
      </c>
      <c r="F1296" s="5" t="s">
        <v>12</v>
      </c>
      <c r="G1296" s="5" t="s">
        <v>13</v>
      </c>
      <c r="H1296" s="5" t="str">
        <f t="shared" si="20"/>
        <v>Industry (incl. Cement Process)</v>
      </c>
      <c r="I1296" s="6" t="s">
        <v>53</v>
      </c>
    </row>
    <row r="1297" spans="1:9">
      <c r="A1297" s="4" t="s">
        <v>62</v>
      </c>
      <c r="B1297" t="s">
        <v>176</v>
      </c>
      <c r="C1297" t="s">
        <v>223</v>
      </c>
      <c r="D1297" s="5" t="s">
        <v>224</v>
      </c>
      <c r="E1297" s="5">
        <v>0</v>
      </c>
      <c r="F1297" s="5" t="s">
        <v>14</v>
      </c>
      <c r="G1297" s="5" t="s">
        <v>15</v>
      </c>
      <c r="H1297" s="5" t="str">
        <f t="shared" si="20"/>
        <v>Industry (incl. Cement Process)</v>
      </c>
      <c r="I1297" s="6">
        <v>46.277632312396598</v>
      </c>
    </row>
    <row r="1298" spans="1:9">
      <c r="A1298" s="4" t="s">
        <v>62</v>
      </c>
      <c r="B1298" t="s">
        <v>176</v>
      </c>
      <c r="C1298" t="s">
        <v>223</v>
      </c>
      <c r="D1298" s="5" t="s">
        <v>224</v>
      </c>
      <c r="E1298" s="5">
        <v>0</v>
      </c>
      <c r="F1298" s="5" t="s">
        <v>16</v>
      </c>
      <c r="G1298" s="5" t="s">
        <v>17</v>
      </c>
      <c r="H1298" s="5" t="str">
        <f t="shared" si="20"/>
        <v>Domestic aviation</v>
      </c>
      <c r="I1298" s="6">
        <v>6.0572105100026503</v>
      </c>
    </row>
    <row r="1299" spans="1:9">
      <c r="A1299" s="4" t="s">
        <v>62</v>
      </c>
      <c r="B1299" t="s">
        <v>176</v>
      </c>
      <c r="C1299" t="s">
        <v>223</v>
      </c>
      <c r="D1299" s="5" t="s">
        <v>224</v>
      </c>
      <c r="E1299" s="5">
        <v>0</v>
      </c>
      <c r="F1299" s="5" t="s">
        <v>18</v>
      </c>
      <c r="G1299" s="5" t="s">
        <v>19</v>
      </c>
      <c r="H1299" s="5" t="str">
        <f t="shared" si="20"/>
        <v>Ground Transport</v>
      </c>
      <c r="I1299" s="6">
        <v>158.45879574444501</v>
      </c>
    </row>
    <row r="1300" spans="1:9">
      <c r="A1300" s="4" t="s">
        <v>62</v>
      </c>
      <c r="B1300" t="s">
        <v>176</v>
      </c>
      <c r="C1300" t="s">
        <v>223</v>
      </c>
      <c r="D1300" s="5" t="s">
        <v>224</v>
      </c>
      <c r="E1300" s="5">
        <v>0</v>
      </c>
      <c r="F1300" s="5" t="s">
        <v>20</v>
      </c>
      <c r="G1300" s="5" t="s">
        <v>21</v>
      </c>
      <c r="H1300" s="5" t="str">
        <f t="shared" si="20"/>
        <v>Ground Transport</v>
      </c>
      <c r="I1300" s="6">
        <v>0.74862325509135996</v>
      </c>
    </row>
    <row r="1301" spans="1:9">
      <c r="A1301" s="4" t="s">
        <v>62</v>
      </c>
      <c r="B1301" t="s">
        <v>176</v>
      </c>
      <c r="C1301" t="s">
        <v>223</v>
      </c>
      <c r="D1301" s="5" t="s">
        <v>224</v>
      </c>
      <c r="E1301" s="5">
        <v>0</v>
      </c>
      <c r="F1301" s="5" t="s">
        <v>22</v>
      </c>
      <c r="G1301" s="5" t="s">
        <v>23</v>
      </c>
      <c r="H1301" s="5" t="str">
        <f t="shared" si="20"/>
        <v>Ground Transport</v>
      </c>
      <c r="I1301" s="6">
        <v>0.14955130624941701</v>
      </c>
    </row>
    <row r="1302" spans="1:9">
      <c r="A1302" s="4" t="s">
        <v>62</v>
      </c>
      <c r="B1302" t="s">
        <v>176</v>
      </c>
      <c r="C1302" t="s">
        <v>223</v>
      </c>
      <c r="D1302" s="5" t="s">
        <v>224</v>
      </c>
      <c r="E1302" s="5">
        <v>0</v>
      </c>
      <c r="F1302" s="5" t="s">
        <v>26</v>
      </c>
      <c r="G1302" s="5" t="s">
        <v>27</v>
      </c>
      <c r="H1302" s="5" t="str">
        <f t="shared" si="20"/>
        <v>Residential</v>
      </c>
      <c r="I1302" s="6">
        <v>41.522453089634602</v>
      </c>
    </row>
    <row r="1303" spans="1:9">
      <c r="A1303" s="4" t="s">
        <v>62</v>
      </c>
      <c r="B1303" t="s">
        <v>176</v>
      </c>
      <c r="C1303" t="s">
        <v>223</v>
      </c>
      <c r="D1303" s="5" t="s">
        <v>224</v>
      </c>
      <c r="E1303" s="5">
        <v>0</v>
      </c>
      <c r="F1303" s="5" t="s">
        <v>67</v>
      </c>
      <c r="G1303" s="5" t="s">
        <v>13</v>
      </c>
      <c r="H1303" s="5" t="str">
        <f t="shared" si="20"/>
        <v>Industry (incl. Cement Process)</v>
      </c>
      <c r="I1303" s="6" t="s">
        <v>53</v>
      </c>
    </row>
    <row r="1304" spans="1:9">
      <c r="A1304" s="4" t="s">
        <v>62</v>
      </c>
      <c r="B1304" t="s">
        <v>176</v>
      </c>
      <c r="C1304" t="s">
        <v>223</v>
      </c>
      <c r="D1304" s="5" t="s">
        <v>224</v>
      </c>
      <c r="E1304" s="5">
        <v>0</v>
      </c>
      <c r="F1304" s="5" t="s">
        <v>30</v>
      </c>
      <c r="G1304" s="5" t="s">
        <v>32</v>
      </c>
      <c r="H1304" s="5" t="e">
        <f t="shared" si="20"/>
        <v>#N/A</v>
      </c>
      <c r="I1304" s="6">
        <v>217.499834470488</v>
      </c>
    </row>
    <row r="1305" spans="1:9">
      <c r="A1305" s="4" t="s">
        <v>62</v>
      </c>
      <c r="B1305" t="s">
        <v>176</v>
      </c>
      <c r="C1305" t="s">
        <v>223</v>
      </c>
      <c r="D1305" s="5" t="s">
        <v>224</v>
      </c>
      <c r="E1305" s="5">
        <v>0</v>
      </c>
      <c r="F1305" s="5" t="s">
        <v>33</v>
      </c>
      <c r="G1305" s="5" t="s">
        <v>34</v>
      </c>
      <c r="H1305" s="5" t="str">
        <f t="shared" si="20"/>
        <v>Industry (incl. Cement Process)</v>
      </c>
      <c r="I1305" s="6">
        <v>99.089100000000002</v>
      </c>
    </row>
    <row r="1306" spans="1:9">
      <c r="A1306" s="4" t="s">
        <v>62</v>
      </c>
      <c r="B1306" t="s">
        <v>176</v>
      </c>
      <c r="C1306" t="s">
        <v>223</v>
      </c>
      <c r="D1306" s="5" t="s">
        <v>224</v>
      </c>
      <c r="E1306" s="5">
        <v>0</v>
      </c>
      <c r="F1306" s="5" t="s">
        <v>39</v>
      </c>
      <c r="G1306" s="5" t="s">
        <v>40</v>
      </c>
      <c r="H1306" s="5" t="e">
        <f t="shared" si="20"/>
        <v>#N/A</v>
      </c>
      <c r="I1306" s="6">
        <v>3</v>
      </c>
    </row>
    <row r="1307" spans="1:9">
      <c r="A1307" s="4" t="s">
        <v>62</v>
      </c>
      <c r="B1307" t="s">
        <v>176</v>
      </c>
      <c r="C1307" t="s">
        <v>223</v>
      </c>
      <c r="D1307" s="5" t="s">
        <v>224</v>
      </c>
      <c r="E1307" s="5">
        <v>0</v>
      </c>
      <c r="F1307" s="5" t="s">
        <v>41</v>
      </c>
      <c r="G1307" s="5" t="s">
        <v>42</v>
      </c>
      <c r="H1307" s="5" t="e">
        <f t="shared" si="20"/>
        <v>#N/A</v>
      </c>
      <c r="I1307" s="6">
        <v>0.73189426869430196</v>
      </c>
    </row>
    <row r="1308" spans="1:9">
      <c r="A1308" s="4" t="s">
        <v>62</v>
      </c>
      <c r="B1308" t="s">
        <v>176</v>
      </c>
      <c r="C1308" t="s">
        <v>223</v>
      </c>
      <c r="D1308" s="5" t="s">
        <v>224</v>
      </c>
      <c r="E1308" s="5">
        <v>0</v>
      </c>
      <c r="F1308" s="5" t="s">
        <v>47</v>
      </c>
      <c r="G1308" s="5" t="s">
        <v>48</v>
      </c>
      <c r="H1308" s="5" t="e">
        <f t="shared" si="20"/>
        <v>#N/A</v>
      </c>
      <c r="I1308" s="6">
        <v>0.35598692557100903</v>
      </c>
    </row>
    <row r="1309" spans="1:9">
      <c r="A1309" s="4" t="s">
        <v>62</v>
      </c>
      <c r="B1309" t="s">
        <v>176</v>
      </c>
      <c r="C1309" t="s">
        <v>223</v>
      </c>
      <c r="D1309" s="5" t="s">
        <v>224</v>
      </c>
      <c r="E1309" s="5">
        <v>0</v>
      </c>
      <c r="F1309" s="5" t="s">
        <v>49</v>
      </c>
      <c r="G1309" s="5" t="s">
        <v>50</v>
      </c>
      <c r="H1309" s="5" t="e">
        <f t="shared" si="20"/>
        <v>#N/A</v>
      </c>
      <c r="I1309" s="6">
        <v>6.3895961234569896</v>
      </c>
    </row>
    <row r="1310" spans="1:9">
      <c r="A1310" s="4" t="s">
        <v>62</v>
      </c>
      <c r="B1310" t="s">
        <v>176</v>
      </c>
      <c r="C1310" t="s">
        <v>223</v>
      </c>
      <c r="D1310" s="5" t="s">
        <v>224</v>
      </c>
      <c r="E1310" s="5">
        <v>0</v>
      </c>
      <c r="F1310" s="5" t="s">
        <v>56</v>
      </c>
      <c r="G1310" s="5" t="s">
        <v>57</v>
      </c>
      <c r="H1310" s="5" t="e">
        <f t="shared" si="20"/>
        <v>#N/A</v>
      </c>
      <c r="I1310" s="6">
        <v>39.5050724762432</v>
      </c>
    </row>
    <row r="1311" spans="1:9">
      <c r="A1311" s="4" t="s">
        <v>62</v>
      </c>
      <c r="B1311" t="s">
        <v>176</v>
      </c>
      <c r="C1311" t="s">
        <v>223</v>
      </c>
      <c r="D1311" s="5" t="s">
        <v>224</v>
      </c>
      <c r="E1311" s="5">
        <v>0</v>
      </c>
      <c r="F1311" s="5" t="s">
        <v>58</v>
      </c>
      <c r="G1311" s="5" t="s">
        <v>59</v>
      </c>
      <c r="H1311" s="5" t="e">
        <f t="shared" si="20"/>
        <v>#N/A</v>
      </c>
      <c r="I1311" s="6" t="s">
        <v>53</v>
      </c>
    </row>
    <row r="1312" spans="1:9">
      <c r="A1312" s="4" t="s">
        <v>62</v>
      </c>
      <c r="B1312" t="s">
        <v>176</v>
      </c>
      <c r="C1312" t="s">
        <v>225</v>
      </c>
      <c r="D1312" s="5" t="s">
        <v>226</v>
      </c>
      <c r="E1312" s="5">
        <v>0</v>
      </c>
      <c r="F1312" s="5" t="s">
        <v>10</v>
      </c>
      <c r="G1312" s="5" t="s">
        <v>11</v>
      </c>
      <c r="H1312" s="5" t="str">
        <f t="shared" si="20"/>
        <v>Power</v>
      </c>
      <c r="I1312" s="6">
        <v>22.309350582623999</v>
      </c>
    </row>
    <row r="1313" spans="1:9">
      <c r="A1313" s="4" t="s">
        <v>62</v>
      </c>
      <c r="B1313" t="s">
        <v>176</v>
      </c>
      <c r="C1313" t="s">
        <v>225</v>
      </c>
      <c r="D1313" s="5" t="s">
        <v>226</v>
      </c>
      <c r="E1313" s="5">
        <v>0</v>
      </c>
      <c r="F1313" s="5" t="s">
        <v>14</v>
      </c>
      <c r="G1313" s="5" t="s">
        <v>15</v>
      </c>
      <c r="H1313" s="5" t="str">
        <f t="shared" si="20"/>
        <v>Industry (incl. Cement Process)</v>
      </c>
      <c r="I1313" s="6">
        <v>198.55243888466899</v>
      </c>
    </row>
    <row r="1314" spans="1:9">
      <c r="A1314" s="4" t="s">
        <v>62</v>
      </c>
      <c r="B1314" t="s">
        <v>176</v>
      </c>
      <c r="C1314" t="s">
        <v>225</v>
      </c>
      <c r="D1314" s="5" t="s">
        <v>226</v>
      </c>
      <c r="E1314" s="5">
        <v>0</v>
      </c>
      <c r="F1314" s="5" t="s">
        <v>18</v>
      </c>
      <c r="G1314" s="5" t="s">
        <v>19</v>
      </c>
      <c r="H1314" s="5" t="str">
        <f t="shared" si="20"/>
        <v>Ground Transport</v>
      </c>
      <c r="I1314" s="6">
        <v>1696.96226480629</v>
      </c>
    </row>
    <row r="1315" spans="1:9">
      <c r="A1315" s="4" t="s">
        <v>62</v>
      </c>
      <c r="B1315" t="s">
        <v>176</v>
      </c>
      <c r="C1315" t="s">
        <v>225</v>
      </c>
      <c r="D1315" s="5" t="s">
        <v>226</v>
      </c>
      <c r="E1315" s="5">
        <v>0</v>
      </c>
      <c r="F1315" s="5" t="s">
        <v>26</v>
      </c>
      <c r="G1315" s="5" t="s">
        <v>27</v>
      </c>
      <c r="H1315" s="5" t="str">
        <f t="shared" si="20"/>
        <v>Residential</v>
      </c>
      <c r="I1315" s="6">
        <v>250.43108240178199</v>
      </c>
    </row>
    <row r="1316" spans="1:9">
      <c r="A1316" s="4" t="s">
        <v>62</v>
      </c>
      <c r="B1316" t="s">
        <v>176</v>
      </c>
      <c r="C1316" t="s">
        <v>225</v>
      </c>
      <c r="D1316" s="5" t="s">
        <v>226</v>
      </c>
      <c r="E1316" s="5">
        <v>0</v>
      </c>
      <c r="F1316" s="5" t="s">
        <v>30</v>
      </c>
      <c r="G1316" s="5" t="s">
        <v>32</v>
      </c>
      <c r="H1316" s="5" t="e">
        <f t="shared" si="20"/>
        <v>#N/A</v>
      </c>
      <c r="I1316" s="6" t="s">
        <v>53</v>
      </c>
    </row>
    <row r="1317" spans="1:9">
      <c r="A1317" s="4" t="s">
        <v>62</v>
      </c>
      <c r="B1317" t="s">
        <v>176</v>
      </c>
      <c r="C1317" t="s">
        <v>225</v>
      </c>
      <c r="D1317" s="5" t="s">
        <v>226</v>
      </c>
      <c r="E1317" s="5">
        <v>0</v>
      </c>
      <c r="F1317" s="5" t="s">
        <v>33</v>
      </c>
      <c r="G1317" s="5" t="s">
        <v>34</v>
      </c>
      <c r="H1317" s="5" t="str">
        <f t="shared" si="20"/>
        <v>Industry (incl. Cement Process)</v>
      </c>
      <c r="I1317" s="6">
        <v>741.69600000000003</v>
      </c>
    </row>
    <row r="1318" spans="1:9">
      <c r="A1318" s="4" t="s">
        <v>62</v>
      </c>
      <c r="B1318" t="s">
        <v>176</v>
      </c>
      <c r="C1318" t="s">
        <v>225</v>
      </c>
      <c r="D1318" s="5" t="s">
        <v>226</v>
      </c>
      <c r="E1318" s="5">
        <v>0</v>
      </c>
      <c r="F1318" s="5" t="s">
        <v>41</v>
      </c>
      <c r="G1318" s="5" t="s">
        <v>42</v>
      </c>
      <c r="H1318" s="5" t="e">
        <f t="shared" si="20"/>
        <v>#N/A</v>
      </c>
      <c r="I1318" s="6">
        <v>0.37819863872877102</v>
      </c>
    </row>
    <row r="1319" spans="1:9">
      <c r="A1319" s="4" t="s">
        <v>62</v>
      </c>
      <c r="B1319" t="s">
        <v>176</v>
      </c>
      <c r="C1319" t="s">
        <v>225</v>
      </c>
      <c r="D1319" s="5" t="s">
        <v>226</v>
      </c>
      <c r="E1319" s="5">
        <v>0</v>
      </c>
      <c r="F1319" s="5" t="s">
        <v>47</v>
      </c>
      <c r="G1319" s="5" t="s">
        <v>48</v>
      </c>
      <c r="H1319" s="5" t="e">
        <f t="shared" si="20"/>
        <v>#N/A</v>
      </c>
      <c r="I1319" s="6" t="s">
        <v>53</v>
      </c>
    </row>
    <row r="1320" spans="1:9">
      <c r="A1320" s="4" t="s">
        <v>62</v>
      </c>
      <c r="B1320" t="s">
        <v>176</v>
      </c>
      <c r="C1320" t="s">
        <v>225</v>
      </c>
      <c r="D1320" s="5" t="s">
        <v>226</v>
      </c>
      <c r="E1320" s="5">
        <v>0</v>
      </c>
      <c r="F1320" s="5" t="s">
        <v>49</v>
      </c>
      <c r="G1320" s="5" t="s">
        <v>50</v>
      </c>
      <c r="H1320" s="5" t="e">
        <f t="shared" si="20"/>
        <v>#N/A</v>
      </c>
      <c r="I1320" s="6">
        <v>4.09912540741876</v>
      </c>
    </row>
    <row r="1321" spans="1:9">
      <c r="A1321" s="4" t="s">
        <v>62</v>
      </c>
      <c r="B1321" t="s">
        <v>176</v>
      </c>
      <c r="C1321" t="s">
        <v>225</v>
      </c>
      <c r="D1321" s="5" t="s">
        <v>226</v>
      </c>
      <c r="E1321" s="5">
        <v>0</v>
      </c>
      <c r="F1321" s="5" t="s">
        <v>56</v>
      </c>
      <c r="G1321" s="5" t="s">
        <v>57</v>
      </c>
      <c r="H1321" s="5" t="e">
        <f t="shared" si="20"/>
        <v>#N/A</v>
      </c>
      <c r="I1321" s="6">
        <v>26.1447704890459</v>
      </c>
    </row>
    <row r="1322" spans="1:9">
      <c r="A1322" s="4" t="s">
        <v>62</v>
      </c>
      <c r="B1322" t="s">
        <v>176</v>
      </c>
      <c r="C1322" t="s">
        <v>225</v>
      </c>
      <c r="D1322" s="5" t="s">
        <v>226</v>
      </c>
      <c r="E1322" s="5">
        <v>0</v>
      </c>
      <c r="F1322" s="5" t="s">
        <v>58</v>
      </c>
      <c r="G1322" s="5" t="s">
        <v>59</v>
      </c>
      <c r="H1322" s="5" t="e">
        <f t="shared" si="20"/>
        <v>#N/A</v>
      </c>
      <c r="I1322" s="6" t="s">
        <v>53</v>
      </c>
    </row>
    <row r="1323" spans="1:9">
      <c r="A1323" s="4" t="s">
        <v>62</v>
      </c>
      <c r="B1323" t="s">
        <v>176</v>
      </c>
      <c r="C1323" t="s">
        <v>225</v>
      </c>
      <c r="D1323" s="5" t="s">
        <v>226</v>
      </c>
      <c r="E1323" s="5">
        <v>0</v>
      </c>
      <c r="F1323" s="5" t="s">
        <v>60</v>
      </c>
      <c r="G1323" s="5" t="s">
        <v>61</v>
      </c>
      <c r="H1323" s="5" t="e">
        <f t="shared" si="20"/>
        <v>#N/A</v>
      </c>
      <c r="I1323" s="6">
        <v>0.19962848054671301</v>
      </c>
    </row>
    <row r="1324" spans="1:9">
      <c r="A1324" s="4" t="s">
        <v>62</v>
      </c>
      <c r="B1324" t="s">
        <v>227</v>
      </c>
      <c r="C1324" t="s">
        <v>228</v>
      </c>
      <c r="D1324" s="5" t="s">
        <v>229</v>
      </c>
      <c r="E1324" s="5">
        <v>0</v>
      </c>
      <c r="F1324" s="5" t="s">
        <v>10</v>
      </c>
      <c r="G1324" s="5" t="s">
        <v>11</v>
      </c>
      <c r="H1324" s="5" t="str">
        <f t="shared" si="20"/>
        <v>Power</v>
      </c>
      <c r="I1324" s="6">
        <v>51.225453452175401</v>
      </c>
    </row>
    <row r="1325" spans="1:9">
      <c r="A1325" s="4" t="s">
        <v>62</v>
      </c>
      <c r="B1325" t="s">
        <v>227</v>
      </c>
      <c r="C1325" t="s">
        <v>228</v>
      </c>
      <c r="D1325" s="5" t="s">
        <v>229</v>
      </c>
      <c r="E1325" s="5">
        <v>0</v>
      </c>
      <c r="F1325" s="5" t="s">
        <v>12</v>
      </c>
      <c r="G1325" s="5" t="s">
        <v>13</v>
      </c>
      <c r="H1325" s="5" t="str">
        <f t="shared" si="20"/>
        <v>Industry (incl. Cement Process)</v>
      </c>
      <c r="I1325" s="6" t="s">
        <v>53</v>
      </c>
    </row>
    <row r="1326" spans="1:9">
      <c r="A1326" s="4" t="s">
        <v>62</v>
      </c>
      <c r="B1326" t="s">
        <v>227</v>
      </c>
      <c r="C1326" t="s">
        <v>228</v>
      </c>
      <c r="D1326" s="5" t="s">
        <v>229</v>
      </c>
      <c r="E1326" s="5">
        <v>0</v>
      </c>
      <c r="F1326" s="5" t="s">
        <v>14</v>
      </c>
      <c r="G1326" s="5" t="s">
        <v>15</v>
      </c>
      <c r="H1326" s="5" t="str">
        <f t="shared" si="20"/>
        <v>Industry (incl. Cement Process)</v>
      </c>
      <c r="I1326" s="6">
        <v>30.646133093090899</v>
      </c>
    </row>
    <row r="1327" spans="1:9">
      <c r="A1327" s="4" t="s">
        <v>62</v>
      </c>
      <c r="B1327" t="s">
        <v>227</v>
      </c>
      <c r="C1327" t="s">
        <v>228</v>
      </c>
      <c r="D1327" s="5" t="s">
        <v>229</v>
      </c>
      <c r="E1327" s="5">
        <v>0</v>
      </c>
      <c r="F1327" s="5" t="s">
        <v>16</v>
      </c>
      <c r="G1327" s="5" t="s">
        <v>17</v>
      </c>
      <c r="H1327" s="5" t="str">
        <f t="shared" si="20"/>
        <v>Domestic aviation</v>
      </c>
      <c r="I1327" s="6">
        <v>4.0112344826451398</v>
      </c>
    </row>
    <row r="1328" spans="1:9">
      <c r="A1328" s="4" t="s">
        <v>62</v>
      </c>
      <c r="B1328" t="s">
        <v>227</v>
      </c>
      <c r="C1328" t="s">
        <v>228</v>
      </c>
      <c r="D1328" s="5" t="s">
        <v>229</v>
      </c>
      <c r="E1328" s="5">
        <v>0</v>
      </c>
      <c r="F1328" s="5" t="s">
        <v>18</v>
      </c>
      <c r="G1328" s="5" t="s">
        <v>19</v>
      </c>
      <c r="H1328" s="5" t="str">
        <f t="shared" si="20"/>
        <v>Ground Transport</v>
      </c>
      <c r="I1328" s="6">
        <v>104.93525199692399</v>
      </c>
    </row>
    <row r="1329" spans="1:9">
      <c r="A1329" s="4" t="s">
        <v>62</v>
      </c>
      <c r="B1329" t="s">
        <v>227</v>
      </c>
      <c r="C1329" t="s">
        <v>228</v>
      </c>
      <c r="D1329" s="5" t="s">
        <v>229</v>
      </c>
      <c r="E1329" s="5">
        <v>0</v>
      </c>
      <c r="F1329" s="5" t="s">
        <v>20</v>
      </c>
      <c r="G1329" s="5" t="s">
        <v>21</v>
      </c>
      <c r="H1329" s="5" t="str">
        <f t="shared" si="20"/>
        <v>Ground Transport</v>
      </c>
      <c r="I1329" s="6">
        <v>0.49575682934550003</v>
      </c>
    </row>
    <row r="1330" spans="1:9">
      <c r="A1330" s="4" t="s">
        <v>62</v>
      </c>
      <c r="B1330" t="s">
        <v>227</v>
      </c>
      <c r="C1330" t="s">
        <v>228</v>
      </c>
      <c r="D1330" s="5" t="s">
        <v>229</v>
      </c>
      <c r="E1330" s="5">
        <v>0</v>
      </c>
      <c r="F1330" s="5" t="s">
        <v>22</v>
      </c>
      <c r="G1330" s="5" t="s">
        <v>23</v>
      </c>
      <c r="H1330" s="5" t="str">
        <f t="shared" si="20"/>
        <v>Ground Transport</v>
      </c>
      <c r="I1330" s="6">
        <v>9.9036553100118094E-2</v>
      </c>
    </row>
    <row r="1331" spans="1:9">
      <c r="A1331" s="4" t="s">
        <v>62</v>
      </c>
      <c r="B1331" t="s">
        <v>227</v>
      </c>
      <c r="C1331" t="s">
        <v>228</v>
      </c>
      <c r="D1331" s="5" t="s">
        <v>229</v>
      </c>
      <c r="E1331" s="5">
        <v>0</v>
      </c>
      <c r="F1331" s="5" t="s">
        <v>26</v>
      </c>
      <c r="G1331" s="5" t="s">
        <v>27</v>
      </c>
      <c r="H1331" s="5" t="str">
        <f t="shared" si="20"/>
        <v>Residential</v>
      </c>
      <c r="I1331" s="6">
        <v>27.497108601824401</v>
      </c>
    </row>
    <row r="1332" spans="1:9">
      <c r="A1332" s="4" t="s">
        <v>62</v>
      </c>
      <c r="B1332" t="s">
        <v>227</v>
      </c>
      <c r="C1332" t="s">
        <v>228</v>
      </c>
      <c r="D1332" s="5" t="s">
        <v>229</v>
      </c>
      <c r="E1332" s="5">
        <v>0</v>
      </c>
      <c r="F1332" s="5" t="s">
        <v>67</v>
      </c>
      <c r="G1332" s="5" t="s">
        <v>13</v>
      </c>
      <c r="H1332" s="5" t="str">
        <f t="shared" si="20"/>
        <v>Industry (incl. Cement Process)</v>
      </c>
      <c r="I1332" s="6" t="s">
        <v>53</v>
      </c>
    </row>
    <row r="1333" spans="1:9">
      <c r="A1333" s="4" t="s">
        <v>62</v>
      </c>
      <c r="B1333" t="s">
        <v>227</v>
      </c>
      <c r="C1333" t="s">
        <v>228</v>
      </c>
      <c r="D1333" s="5" t="s">
        <v>229</v>
      </c>
      <c r="E1333" s="5">
        <v>0</v>
      </c>
      <c r="F1333" s="5" t="s">
        <v>30</v>
      </c>
      <c r="G1333" s="5" t="s">
        <v>32</v>
      </c>
      <c r="H1333" s="5" t="e">
        <f t="shared" si="20"/>
        <v>#N/A</v>
      </c>
      <c r="I1333" s="6" t="s">
        <v>53</v>
      </c>
    </row>
    <row r="1334" spans="1:9">
      <c r="A1334" s="4" t="s">
        <v>62</v>
      </c>
      <c r="B1334" t="s">
        <v>227</v>
      </c>
      <c r="C1334" t="s">
        <v>228</v>
      </c>
      <c r="D1334" s="5" t="s">
        <v>229</v>
      </c>
      <c r="E1334" s="5">
        <v>0</v>
      </c>
      <c r="F1334" s="5" t="s">
        <v>33</v>
      </c>
      <c r="G1334" s="5" t="s">
        <v>34</v>
      </c>
      <c r="H1334" s="5" t="str">
        <f t="shared" si="20"/>
        <v>Industry (incl. Cement Process)</v>
      </c>
      <c r="I1334" s="6">
        <v>49.544499999999999</v>
      </c>
    </row>
    <row r="1335" spans="1:9">
      <c r="A1335" s="4" t="s">
        <v>62</v>
      </c>
      <c r="B1335" t="s">
        <v>227</v>
      </c>
      <c r="C1335" t="s">
        <v>228</v>
      </c>
      <c r="D1335" s="5" t="s">
        <v>229</v>
      </c>
      <c r="E1335" s="5">
        <v>0</v>
      </c>
      <c r="F1335" s="5" t="s">
        <v>35</v>
      </c>
      <c r="G1335" s="5" t="s">
        <v>36</v>
      </c>
      <c r="H1335" s="5" t="e">
        <f t="shared" si="20"/>
        <v>#N/A</v>
      </c>
      <c r="I1335" s="6" t="s">
        <v>53</v>
      </c>
    </row>
    <row r="1336" spans="1:9">
      <c r="A1336" s="4" t="s">
        <v>62</v>
      </c>
      <c r="B1336" t="s">
        <v>227</v>
      </c>
      <c r="C1336" t="s">
        <v>228</v>
      </c>
      <c r="D1336" s="5" t="s">
        <v>229</v>
      </c>
      <c r="E1336" s="5">
        <v>0</v>
      </c>
      <c r="F1336" s="5" t="s">
        <v>41</v>
      </c>
      <c r="G1336" s="5" t="s">
        <v>42</v>
      </c>
      <c r="H1336" s="5" t="e">
        <f t="shared" si="20"/>
        <v>#N/A</v>
      </c>
      <c r="I1336" s="6">
        <v>0.58293900139731303</v>
      </c>
    </row>
    <row r="1337" spans="1:9">
      <c r="A1337" s="4" t="s">
        <v>62</v>
      </c>
      <c r="B1337" t="s">
        <v>227</v>
      </c>
      <c r="C1337" t="s">
        <v>228</v>
      </c>
      <c r="D1337" s="5" t="s">
        <v>229</v>
      </c>
      <c r="E1337" s="5">
        <v>0</v>
      </c>
      <c r="F1337" s="5" t="s">
        <v>47</v>
      </c>
      <c r="G1337" s="5" t="s">
        <v>48</v>
      </c>
      <c r="H1337" s="5" t="e">
        <f t="shared" si="20"/>
        <v>#N/A</v>
      </c>
      <c r="I1337" s="6">
        <v>0.21581332119690799</v>
      </c>
    </row>
    <row r="1338" spans="1:9">
      <c r="A1338" s="4" t="s">
        <v>62</v>
      </c>
      <c r="B1338" t="s">
        <v>227</v>
      </c>
      <c r="C1338" t="s">
        <v>228</v>
      </c>
      <c r="D1338" s="5" t="s">
        <v>229</v>
      </c>
      <c r="E1338" s="5">
        <v>0</v>
      </c>
      <c r="F1338" s="5" t="s">
        <v>49</v>
      </c>
      <c r="G1338" s="5" t="s">
        <v>50</v>
      </c>
      <c r="H1338" s="5" t="e">
        <f t="shared" si="20"/>
        <v>#N/A</v>
      </c>
      <c r="I1338" s="6">
        <v>6.0504167499525296</v>
      </c>
    </row>
    <row r="1339" spans="1:9">
      <c r="A1339" s="4" t="s">
        <v>62</v>
      </c>
      <c r="B1339" t="s">
        <v>227</v>
      </c>
      <c r="C1339" t="s">
        <v>228</v>
      </c>
      <c r="D1339" s="5" t="s">
        <v>229</v>
      </c>
      <c r="E1339" s="5">
        <v>0</v>
      </c>
      <c r="F1339" s="5" t="s">
        <v>51</v>
      </c>
      <c r="G1339" s="5" t="s">
        <v>52</v>
      </c>
      <c r="H1339" s="5" t="e">
        <f t="shared" si="20"/>
        <v>#N/A</v>
      </c>
      <c r="I1339" s="6">
        <v>26.095555356255399</v>
      </c>
    </row>
    <row r="1340" spans="1:9">
      <c r="A1340" s="4" t="s">
        <v>62</v>
      </c>
      <c r="B1340" t="s">
        <v>227</v>
      </c>
      <c r="C1340" t="s">
        <v>228</v>
      </c>
      <c r="D1340" s="5" t="s">
        <v>229</v>
      </c>
      <c r="E1340" s="5">
        <v>0</v>
      </c>
      <c r="F1340" s="5" t="s">
        <v>56</v>
      </c>
      <c r="G1340" s="5" t="s">
        <v>57</v>
      </c>
      <c r="H1340" s="5" t="e">
        <f t="shared" si="20"/>
        <v>#N/A</v>
      </c>
      <c r="I1340" s="6">
        <v>20.908056787305998</v>
      </c>
    </row>
    <row r="1341" spans="1:9">
      <c r="A1341" s="4" t="s">
        <v>62</v>
      </c>
      <c r="B1341" t="s">
        <v>227</v>
      </c>
      <c r="C1341" t="s">
        <v>228</v>
      </c>
      <c r="D1341" s="5" t="s">
        <v>229</v>
      </c>
      <c r="E1341" s="5">
        <v>0</v>
      </c>
      <c r="F1341" s="5" t="s">
        <v>58</v>
      </c>
      <c r="G1341" s="5" t="s">
        <v>59</v>
      </c>
      <c r="H1341" s="5" t="e">
        <f t="shared" si="20"/>
        <v>#N/A</v>
      </c>
      <c r="I1341" s="6">
        <v>6.82001E-2</v>
      </c>
    </row>
    <row r="1342" spans="1:9">
      <c r="A1342" s="4" t="s">
        <v>62</v>
      </c>
      <c r="B1342" t="s">
        <v>227</v>
      </c>
      <c r="C1342" t="s">
        <v>230</v>
      </c>
      <c r="D1342" s="5" t="s">
        <v>231</v>
      </c>
      <c r="E1342" s="5">
        <v>0</v>
      </c>
      <c r="F1342" s="5" t="s">
        <v>10</v>
      </c>
      <c r="G1342" s="5" t="s">
        <v>11</v>
      </c>
      <c r="H1342" s="5" t="str">
        <f t="shared" si="20"/>
        <v>Power</v>
      </c>
      <c r="I1342" s="6">
        <v>48.226600370655099</v>
      </c>
    </row>
    <row r="1343" spans="1:9">
      <c r="A1343" s="4" t="s">
        <v>62</v>
      </c>
      <c r="B1343" t="s">
        <v>227</v>
      </c>
      <c r="C1343" t="s">
        <v>230</v>
      </c>
      <c r="D1343" s="5" t="s">
        <v>231</v>
      </c>
      <c r="E1343" s="5">
        <v>0</v>
      </c>
      <c r="F1343" s="5" t="s">
        <v>12</v>
      </c>
      <c r="G1343" s="5" t="s">
        <v>13</v>
      </c>
      <c r="H1343" s="5" t="str">
        <f t="shared" si="20"/>
        <v>Industry (incl. Cement Process)</v>
      </c>
      <c r="I1343" s="6" t="s">
        <v>53</v>
      </c>
    </row>
    <row r="1344" spans="1:9">
      <c r="A1344" s="4" t="s">
        <v>62</v>
      </c>
      <c r="B1344" t="s">
        <v>227</v>
      </c>
      <c r="C1344" t="s">
        <v>230</v>
      </c>
      <c r="D1344" s="5" t="s">
        <v>231</v>
      </c>
      <c r="E1344" s="5">
        <v>0</v>
      </c>
      <c r="F1344" s="5" t="s">
        <v>14</v>
      </c>
      <c r="G1344" s="5" t="s">
        <v>15</v>
      </c>
      <c r="H1344" s="5" t="str">
        <f t="shared" si="20"/>
        <v>Industry (incl. Cement Process)</v>
      </c>
      <c r="I1344" s="6">
        <v>28.85202085709</v>
      </c>
    </row>
    <row r="1345" spans="1:9">
      <c r="A1345" s="4" t="s">
        <v>62</v>
      </c>
      <c r="B1345" t="s">
        <v>227</v>
      </c>
      <c r="C1345" t="s">
        <v>230</v>
      </c>
      <c r="D1345" s="5" t="s">
        <v>231</v>
      </c>
      <c r="E1345" s="5">
        <v>0</v>
      </c>
      <c r="F1345" s="5" t="s">
        <v>16</v>
      </c>
      <c r="G1345" s="5" t="s">
        <v>17</v>
      </c>
      <c r="H1345" s="5" t="str">
        <f t="shared" si="20"/>
        <v>Domestic aviation</v>
      </c>
      <c r="I1345" s="6">
        <v>3.7764046472456099</v>
      </c>
    </row>
    <row r="1346" spans="1:9">
      <c r="A1346" s="4" t="s">
        <v>62</v>
      </c>
      <c r="B1346" t="s">
        <v>227</v>
      </c>
      <c r="C1346" t="s">
        <v>230</v>
      </c>
      <c r="D1346" s="5" t="s">
        <v>231</v>
      </c>
      <c r="E1346" s="5">
        <v>0</v>
      </c>
      <c r="F1346" s="5" t="s">
        <v>18</v>
      </c>
      <c r="G1346" s="5" t="s">
        <v>19</v>
      </c>
      <c r="H1346" s="5" t="str">
        <f t="shared" ref="H1346:H1409" si="21">VLOOKUP(G1346,$M$2:$N$11,2,FALSE)</f>
        <v>Ground Transport</v>
      </c>
      <c r="I1346" s="6">
        <v>98.792133066718904</v>
      </c>
    </row>
    <row r="1347" spans="1:9">
      <c r="A1347" s="4" t="s">
        <v>62</v>
      </c>
      <c r="B1347" t="s">
        <v>227</v>
      </c>
      <c r="C1347" t="s">
        <v>230</v>
      </c>
      <c r="D1347" s="5" t="s">
        <v>231</v>
      </c>
      <c r="E1347" s="5">
        <v>0</v>
      </c>
      <c r="F1347" s="5" t="s">
        <v>20</v>
      </c>
      <c r="G1347" s="5" t="s">
        <v>21</v>
      </c>
      <c r="H1347" s="5" t="str">
        <f t="shared" si="21"/>
        <v>Ground Transport</v>
      </c>
      <c r="I1347" s="6">
        <v>0.46673304198058302</v>
      </c>
    </row>
    <row r="1348" spans="1:9">
      <c r="A1348" s="4" t="s">
        <v>62</v>
      </c>
      <c r="B1348" t="s">
        <v>227</v>
      </c>
      <c r="C1348" t="s">
        <v>230</v>
      </c>
      <c r="D1348" s="5" t="s">
        <v>231</v>
      </c>
      <c r="E1348" s="5">
        <v>0</v>
      </c>
      <c r="F1348" s="5" t="s">
        <v>22</v>
      </c>
      <c r="G1348" s="5" t="s">
        <v>23</v>
      </c>
      <c r="H1348" s="5" t="str">
        <f t="shared" si="21"/>
        <v>Ground Transport</v>
      </c>
      <c r="I1348" s="6">
        <v>9.3238544253589004E-2</v>
      </c>
    </row>
    <row r="1349" spans="1:9">
      <c r="A1349" s="4" t="s">
        <v>62</v>
      </c>
      <c r="B1349" t="s">
        <v>227</v>
      </c>
      <c r="C1349" t="s">
        <v>230</v>
      </c>
      <c r="D1349" s="5" t="s">
        <v>231</v>
      </c>
      <c r="E1349" s="5">
        <v>0</v>
      </c>
      <c r="F1349" s="5" t="s">
        <v>26</v>
      </c>
      <c r="G1349" s="5" t="s">
        <v>27</v>
      </c>
      <c r="H1349" s="5" t="str">
        <f t="shared" si="21"/>
        <v>Residential</v>
      </c>
      <c r="I1349" s="6">
        <v>25.887392920150202</v>
      </c>
    </row>
    <row r="1350" spans="1:9">
      <c r="A1350" s="4" t="s">
        <v>62</v>
      </c>
      <c r="B1350" t="s">
        <v>227</v>
      </c>
      <c r="C1350" t="s">
        <v>230</v>
      </c>
      <c r="D1350" s="5" t="s">
        <v>231</v>
      </c>
      <c r="E1350" s="5">
        <v>0</v>
      </c>
      <c r="F1350" s="5" t="s">
        <v>67</v>
      </c>
      <c r="G1350" s="5" t="s">
        <v>13</v>
      </c>
      <c r="H1350" s="5" t="str">
        <f t="shared" si="21"/>
        <v>Industry (incl. Cement Process)</v>
      </c>
      <c r="I1350" s="6" t="s">
        <v>53</v>
      </c>
    </row>
    <row r="1351" spans="1:9">
      <c r="A1351" s="4" t="s">
        <v>62</v>
      </c>
      <c r="B1351" t="s">
        <v>227</v>
      </c>
      <c r="C1351" t="s">
        <v>230</v>
      </c>
      <c r="D1351" s="5" t="s">
        <v>231</v>
      </c>
      <c r="E1351" s="5">
        <v>0</v>
      </c>
      <c r="F1351" s="5" t="s">
        <v>30</v>
      </c>
      <c r="G1351" s="5" t="s">
        <v>32</v>
      </c>
      <c r="H1351" s="5" t="e">
        <f t="shared" si="21"/>
        <v>#N/A</v>
      </c>
      <c r="I1351" s="6" t="s">
        <v>53</v>
      </c>
    </row>
    <row r="1352" spans="1:9">
      <c r="A1352" s="4" t="s">
        <v>62</v>
      </c>
      <c r="B1352" t="s">
        <v>227</v>
      </c>
      <c r="C1352" t="s">
        <v>230</v>
      </c>
      <c r="D1352" s="5" t="s">
        <v>231</v>
      </c>
      <c r="E1352" s="5">
        <v>0</v>
      </c>
      <c r="F1352" s="5" t="s">
        <v>41</v>
      </c>
      <c r="G1352" s="5" t="s">
        <v>42</v>
      </c>
      <c r="H1352" s="5" t="e">
        <f t="shared" si="21"/>
        <v>#N/A</v>
      </c>
      <c r="I1352" s="6">
        <v>4.0706933104721697E-2</v>
      </c>
    </row>
    <row r="1353" spans="1:9">
      <c r="A1353" s="4" t="s">
        <v>62</v>
      </c>
      <c r="B1353" t="s">
        <v>227</v>
      </c>
      <c r="C1353" t="s">
        <v>230</v>
      </c>
      <c r="D1353" s="5" t="s">
        <v>231</v>
      </c>
      <c r="E1353" s="5">
        <v>0</v>
      </c>
      <c r="F1353" s="5" t="s">
        <v>47</v>
      </c>
      <c r="G1353" s="5" t="s">
        <v>48</v>
      </c>
      <c r="H1353" s="5" t="e">
        <f t="shared" si="21"/>
        <v>#N/A</v>
      </c>
      <c r="I1353" s="6">
        <v>0.23093092809709201</v>
      </c>
    </row>
    <row r="1354" spans="1:9">
      <c r="A1354" s="4" t="s">
        <v>62</v>
      </c>
      <c r="B1354" t="s">
        <v>227</v>
      </c>
      <c r="C1354" t="s">
        <v>230</v>
      </c>
      <c r="D1354" s="5" t="s">
        <v>231</v>
      </c>
      <c r="E1354" s="5">
        <v>0</v>
      </c>
      <c r="F1354" s="5" t="s">
        <v>49</v>
      </c>
      <c r="G1354" s="5" t="s">
        <v>50</v>
      </c>
      <c r="H1354" s="5" t="e">
        <f t="shared" si="21"/>
        <v>#N/A</v>
      </c>
      <c r="I1354" s="6">
        <v>0.51963779182513503</v>
      </c>
    </row>
    <row r="1355" spans="1:9">
      <c r="A1355" s="4" t="s">
        <v>62</v>
      </c>
      <c r="B1355" t="s">
        <v>227</v>
      </c>
      <c r="C1355" t="s">
        <v>230</v>
      </c>
      <c r="D1355" s="5" t="s">
        <v>231</v>
      </c>
      <c r="E1355" s="5">
        <v>0</v>
      </c>
      <c r="F1355" s="5" t="s">
        <v>56</v>
      </c>
      <c r="G1355" s="5" t="s">
        <v>57</v>
      </c>
      <c r="H1355" s="5" t="e">
        <f t="shared" si="21"/>
        <v>#N/A</v>
      </c>
      <c r="I1355" s="6">
        <v>1.7267183003961599</v>
      </c>
    </row>
    <row r="1356" spans="1:9">
      <c r="A1356" s="4" t="s">
        <v>62</v>
      </c>
      <c r="B1356" t="s">
        <v>227</v>
      </c>
      <c r="C1356" t="s">
        <v>230</v>
      </c>
      <c r="D1356" s="5" t="s">
        <v>231</v>
      </c>
      <c r="E1356" s="5">
        <v>0</v>
      </c>
      <c r="F1356" s="5" t="s">
        <v>58</v>
      </c>
      <c r="G1356" s="5" t="s">
        <v>59</v>
      </c>
      <c r="H1356" s="5" t="e">
        <f t="shared" si="21"/>
        <v>#N/A</v>
      </c>
      <c r="I1356" s="6" t="s">
        <v>53</v>
      </c>
    </row>
    <row r="1357" spans="1:9">
      <c r="A1357" s="4" t="s">
        <v>62</v>
      </c>
      <c r="B1357" t="s">
        <v>227</v>
      </c>
      <c r="C1357" t="s">
        <v>232</v>
      </c>
      <c r="D1357" s="5" t="s">
        <v>233</v>
      </c>
      <c r="E1357" s="5">
        <v>0</v>
      </c>
      <c r="F1357" s="5" t="s">
        <v>10</v>
      </c>
      <c r="G1357" s="5" t="s">
        <v>11</v>
      </c>
      <c r="H1357" s="5" t="str">
        <f t="shared" si="21"/>
        <v>Power</v>
      </c>
      <c r="I1357" s="6">
        <v>223.42829913345801</v>
      </c>
    </row>
    <row r="1358" spans="1:9">
      <c r="A1358" s="4" t="s">
        <v>62</v>
      </c>
      <c r="B1358" t="s">
        <v>227</v>
      </c>
      <c r="C1358" t="s">
        <v>232</v>
      </c>
      <c r="D1358" s="5" t="s">
        <v>233</v>
      </c>
      <c r="E1358" s="5">
        <v>0</v>
      </c>
      <c r="F1358" s="5" t="s">
        <v>12</v>
      </c>
      <c r="G1358" s="5" t="s">
        <v>13</v>
      </c>
      <c r="H1358" s="5" t="str">
        <f t="shared" si="21"/>
        <v>Industry (incl. Cement Process)</v>
      </c>
      <c r="I1358" s="6" t="s">
        <v>53</v>
      </c>
    </row>
    <row r="1359" spans="1:9">
      <c r="A1359" s="4" t="s">
        <v>62</v>
      </c>
      <c r="B1359" t="s">
        <v>227</v>
      </c>
      <c r="C1359" t="s">
        <v>232</v>
      </c>
      <c r="D1359" s="5" t="s">
        <v>233</v>
      </c>
      <c r="E1359" s="5">
        <v>0</v>
      </c>
      <c r="F1359" s="5" t="s">
        <v>14</v>
      </c>
      <c r="G1359" s="5" t="s">
        <v>15</v>
      </c>
      <c r="H1359" s="5" t="str">
        <f t="shared" si="21"/>
        <v>Industry (incl. Cement Process)</v>
      </c>
      <c r="I1359" s="6">
        <v>133.66842138245099</v>
      </c>
    </row>
    <row r="1360" spans="1:9">
      <c r="A1360" s="4" t="s">
        <v>62</v>
      </c>
      <c r="B1360" t="s">
        <v>227</v>
      </c>
      <c r="C1360" t="s">
        <v>232</v>
      </c>
      <c r="D1360" s="5" t="s">
        <v>233</v>
      </c>
      <c r="E1360" s="5">
        <v>0</v>
      </c>
      <c r="F1360" s="5" t="s">
        <v>16</v>
      </c>
      <c r="G1360" s="5" t="s">
        <v>17</v>
      </c>
      <c r="H1360" s="5" t="str">
        <f t="shared" si="21"/>
        <v>Domestic aviation</v>
      </c>
      <c r="I1360" s="6">
        <v>17.495659463819798</v>
      </c>
    </row>
    <row r="1361" spans="1:9">
      <c r="A1361" s="4" t="s">
        <v>62</v>
      </c>
      <c r="B1361" t="s">
        <v>227</v>
      </c>
      <c r="C1361" t="s">
        <v>232</v>
      </c>
      <c r="D1361" s="5" t="s">
        <v>233</v>
      </c>
      <c r="E1361" s="5">
        <v>0</v>
      </c>
      <c r="F1361" s="5" t="s">
        <v>18</v>
      </c>
      <c r="G1361" s="5" t="s">
        <v>19</v>
      </c>
      <c r="H1361" s="5" t="str">
        <f t="shared" si="21"/>
        <v>Ground Transport</v>
      </c>
      <c r="I1361" s="6">
        <v>457.69170702798698</v>
      </c>
    </row>
    <row r="1362" spans="1:9">
      <c r="A1362" s="4" t="s">
        <v>62</v>
      </c>
      <c r="B1362" t="s">
        <v>227</v>
      </c>
      <c r="C1362" t="s">
        <v>232</v>
      </c>
      <c r="D1362" s="5" t="s">
        <v>233</v>
      </c>
      <c r="E1362" s="5">
        <v>0</v>
      </c>
      <c r="F1362" s="5" t="s">
        <v>20</v>
      </c>
      <c r="G1362" s="5" t="s">
        <v>21</v>
      </c>
      <c r="H1362" s="5" t="str">
        <f t="shared" si="21"/>
        <v>Ground Transport</v>
      </c>
      <c r="I1362" s="6">
        <v>2.16232338792959</v>
      </c>
    </row>
    <row r="1363" spans="1:9">
      <c r="A1363" s="4" t="s">
        <v>62</v>
      </c>
      <c r="B1363" t="s">
        <v>227</v>
      </c>
      <c r="C1363" t="s">
        <v>232</v>
      </c>
      <c r="D1363" s="5" t="s">
        <v>233</v>
      </c>
      <c r="E1363" s="5">
        <v>0</v>
      </c>
      <c r="F1363" s="5" t="s">
        <v>22</v>
      </c>
      <c r="G1363" s="5" t="s">
        <v>23</v>
      </c>
      <c r="H1363" s="5" t="str">
        <f t="shared" si="21"/>
        <v>Ground Transport</v>
      </c>
      <c r="I1363" s="6">
        <v>0.43196500286470202</v>
      </c>
    </row>
    <row r="1364" spans="1:9">
      <c r="A1364" s="4" t="s">
        <v>62</v>
      </c>
      <c r="B1364" t="s">
        <v>227</v>
      </c>
      <c r="C1364" t="s">
        <v>232</v>
      </c>
      <c r="D1364" s="5" t="s">
        <v>233</v>
      </c>
      <c r="E1364" s="5">
        <v>0</v>
      </c>
      <c r="F1364" s="5" t="s">
        <v>26</v>
      </c>
      <c r="G1364" s="5" t="s">
        <v>27</v>
      </c>
      <c r="H1364" s="5" t="str">
        <f t="shared" si="21"/>
        <v>Residential</v>
      </c>
      <c r="I1364" s="6">
        <v>119.933246061917</v>
      </c>
    </row>
    <row r="1365" spans="1:9">
      <c r="A1365" s="4" t="s">
        <v>62</v>
      </c>
      <c r="B1365" t="s">
        <v>227</v>
      </c>
      <c r="C1365" t="s">
        <v>232</v>
      </c>
      <c r="D1365" s="5" t="s">
        <v>233</v>
      </c>
      <c r="E1365" s="5">
        <v>0</v>
      </c>
      <c r="F1365" s="5" t="s">
        <v>67</v>
      </c>
      <c r="G1365" s="5" t="s">
        <v>13</v>
      </c>
      <c r="H1365" s="5" t="str">
        <f t="shared" si="21"/>
        <v>Industry (incl. Cement Process)</v>
      </c>
      <c r="I1365" s="6" t="s">
        <v>53</v>
      </c>
    </row>
    <row r="1366" spans="1:9">
      <c r="A1366" s="4" t="s">
        <v>62</v>
      </c>
      <c r="B1366" t="s">
        <v>227</v>
      </c>
      <c r="C1366" t="s">
        <v>232</v>
      </c>
      <c r="D1366" s="5" t="s">
        <v>233</v>
      </c>
      <c r="E1366" s="5">
        <v>0</v>
      </c>
      <c r="F1366" s="5" t="s">
        <v>30</v>
      </c>
      <c r="G1366" s="5" t="s">
        <v>32</v>
      </c>
      <c r="H1366" s="5" t="e">
        <f t="shared" si="21"/>
        <v>#N/A</v>
      </c>
      <c r="I1366" s="6" t="s">
        <v>53</v>
      </c>
    </row>
    <row r="1367" spans="1:9">
      <c r="A1367" s="4" t="s">
        <v>62</v>
      </c>
      <c r="B1367" t="s">
        <v>227</v>
      </c>
      <c r="C1367" t="s">
        <v>232</v>
      </c>
      <c r="D1367" s="5" t="s">
        <v>233</v>
      </c>
      <c r="E1367" s="5">
        <v>0</v>
      </c>
      <c r="F1367" s="5" t="s">
        <v>33</v>
      </c>
      <c r="G1367" s="5" t="s">
        <v>34</v>
      </c>
      <c r="H1367" s="5" t="str">
        <f t="shared" si="21"/>
        <v>Industry (incl. Cement Process)</v>
      </c>
      <c r="I1367" s="6">
        <v>88.787700000000001</v>
      </c>
    </row>
    <row r="1368" spans="1:9">
      <c r="A1368" s="4" t="s">
        <v>62</v>
      </c>
      <c r="B1368" t="s">
        <v>227</v>
      </c>
      <c r="C1368" t="s">
        <v>232</v>
      </c>
      <c r="D1368" s="5" t="s">
        <v>233</v>
      </c>
      <c r="E1368" s="5">
        <v>0</v>
      </c>
      <c r="F1368" s="5" t="s">
        <v>41</v>
      </c>
      <c r="G1368" s="5" t="s">
        <v>42</v>
      </c>
      <c r="H1368" s="5" t="e">
        <f t="shared" si="21"/>
        <v>#N/A</v>
      </c>
      <c r="I1368" s="6">
        <v>4.51846508615346E-2</v>
      </c>
    </row>
    <row r="1369" spans="1:9">
      <c r="A1369" s="4" t="s">
        <v>62</v>
      </c>
      <c r="B1369" t="s">
        <v>227</v>
      </c>
      <c r="C1369" t="s">
        <v>232</v>
      </c>
      <c r="D1369" s="5" t="s">
        <v>233</v>
      </c>
      <c r="E1369" s="5">
        <v>0</v>
      </c>
      <c r="F1369" s="5" t="s">
        <v>47</v>
      </c>
      <c r="G1369" s="5" t="s">
        <v>48</v>
      </c>
      <c r="H1369" s="5" t="e">
        <f t="shared" si="21"/>
        <v>#N/A</v>
      </c>
      <c r="I1369" s="6">
        <v>0.65645920593469598</v>
      </c>
    </row>
    <row r="1370" spans="1:9">
      <c r="A1370" s="4" t="s">
        <v>62</v>
      </c>
      <c r="B1370" t="s">
        <v>227</v>
      </c>
      <c r="C1370" t="s">
        <v>232</v>
      </c>
      <c r="D1370" s="5" t="s">
        <v>233</v>
      </c>
      <c r="E1370" s="5">
        <v>0</v>
      </c>
      <c r="F1370" s="5" t="s">
        <v>49</v>
      </c>
      <c r="G1370" s="5" t="s">
        <v>50</v>
      </c>
      <c r="H1370" s="5" t="e">
        <f t="shared" si="21"/>
        <v>#N/A</v>
      </c>
      <c r="I1370" s="6">
        <v>0.33031492558963799</v>
      </c>
    </row>
    <row r="1371" spans="1:9">
      <c r="A1371" s="4" t="s">
        <v>62</v>
      </c>
      <c r="B1371" t="s">
        <v>227</v>
      </c>
      <c r="C1371" t="s">
        <v>232</v>
      </c>
      <c r="D1371" s="5" t="s">
        <v>233</v>
      </c>
      <c r="E1371" s="5">
        <v>0</v>
      </c>
      <c r="F1371" s="5" t="s">
        <v>56</v>
      </c>
      <c r="G1371" s="5" t="s">
        <v>57</v>
      </c>
      <c r="H1371" s="5" t="e">
        <f t="shared" si="21"/>
        <v>#N/A</v>
      </c>
      <c r="I1371" s="6">
        <v>0.96829200007138505</v>
      </c>
    </row>
    <row r="1372" spans="1:9">
      <c r="A1372" s="4" t="s">
        <v>62</v>
      </c>
      <c r="B1372" t="s">
        <v>227</v>
      </c>
      <c r="C1372" t="s">
        <v>234</v>
      </c>
      <c r="D1372" s="5" t="s">
        <v>235</v>
      </c>
      <c r="E1372" s="5">
        <v>0</v>
      </c>
      <c r="F1372" s="5" t="s">
        <v>10</v>
      </c>
      <c r="G1372" s="5" t="s">
        <v>11</v>
      </c>
      <c r="H1372" s="5" t="str">
        <f t="shared" si="21"/>
        <v>Power</v>
      </c>
      <c r="I1372" s="6">
        <v>481.71881785701902</v>
      </c>
    </row>
    <row r="1373" spans="1:9">
      <c r="A1373" s="4" t="s">
        <v>62</v>
      </c>
      <c r="B1373" t="s">
        <v>227</v>
      </c>
      <c r="C1373" t="s">
        <v>234</v>
      </c>
      <c r="D1373" s="5" t="s">
        <v>235</v>
      </c>
      <c r="E1373" s="5">
        <v>0</v>
      </c>
      <c r="F1373" s="5" t="s">
        <v>12</v>
      </c>
      <c r="G1373" s="5" t="s">
        <v>13</v>
      </c>
      <c r="H1373" s="5" t="str">
        <f t="shared" si="21"/>
        <v>Industry (incl. Cement Process)</v>
      </c>
      <c r="I1373" s="6" t="s">
        <v>53</v>
      </c>
    </row>
    <row r="1374" spans="1:9">
      <c r="A1374" s="4" t="s">
        <v>62</v>
      </c>
      <c r="B1374" t="s">
        <v>227</v>
      </c>
      <c r="C1374" t="s">
        <v>234</v>
      </c>
      <c r="D1374" s="5" t="s">
        <v>235</v>
      </c>
      <c r="E1374" s="5">
        <v>0</v>
      </c>
      <c r="F1374" s="5" t="s">
        <v>14</v>
      </c>
      <c r="G1374" s="5" t="s">
        <v>15</v>
      </c>
      <c r="H1374" s="5" t="str">
        <f t="shared" si="21"/>
        <v>Industry (incl. Cement Process)</v>
      </c>
      <c r="I1374" s="6">
        <v>20.3161671844728</v>
      </c>
    </row>
    <row r="1375" spans="1:9">
      <c r="A1375" s="4" t="s">
        <v>62</v>
      </c>
      <c r="B1375" t="s">
        <v>227</v>
      </c>
      <c r="C1375" t="s">
        <v>234</v>
      </c>
      <c r="D1375" s="5" t="s">
        <v>235</v>
      </c>
      <c r="E1375" s="5">
        <v>0</v>
      </c>
      <c r="F1375" s="5" t="s">
        <v>18</v>
      </c>
      <c r="G1375" s="5" t="s">
        <v>19</v>
      </c>
      <c r="H1375" s="5" t="str">
        <f t="shared" si="21"/>
        <v>Ground Transport</v>
      </c>
      <c r="I1375" s="6">
        <v>193.48703709393101</v>
      </c>
    </row>
    <row r="1376" spans="1:9">
      <c r="A1376" s="4" t="s">
        <v>62</v>
      </c>
      <c r="B1376" t="s">
        <v>227</v>
      </c>
      <c r="C1376" t="s">
        <v>234</v>
      </c>
      <c r="D1376" s="5" t="s">
        <v>235</v>
      </c>
      <c r="E1376" s="5">
        <v>0</v>
      </c>
      <c r="F1376" s="5" t="s">
        <v>26</v>
      </c>
      <c r="G1376" s="5" t="s">
        <v>27</v>
      </c>
      <c r="H1376" s="5" t="str">
        <f t="shared" si="21"/>
        <v>Residential</v>
      </c>
      <c r="I1376" s="6">
        <v>57.062636384158601</v>
      </c>
    </row>
    <row r="1377" spans="1:9">
      <c r="A1377" s="4" t="s">
        <v>62</v>
      </c>
      <c r="B1377" t="s">
        <v>227</v>
      </c>
      <c r="C1377" t="s">
        <v>234</v>
      </c>
      <c r="D1377" s="5" t="s">
        <v>235</v>
      </c>
      <c r="E1377" s="5">
        <v>0</v>
      </c>
      <c r="F1377" s="5" t="s">
        <v>30</v>
      </c>
      <c r="G1377" s="5" t="s">
        <v>32</v>
      </c>
      <c r="H1377" s="5" t="e">
        <f t="shared" si="21"/>
        <v>#N/A</v>
      </c>
      <c r="I1377" s="6" t="s">
        <v>53</v>
      </c>
    </row>
    <row r="1378" spans="1:9">
      <c r="A1378" s="4" t="s">
        <v>62</v>
      </c>
      <c r="B1378" t="s">
        <v>227</v>
      </c>
      <c r="C1378" t="s">
        <v>234</v>
      </c>
      <c r="D1378" s="5" t="s">
        <v>235</v>
      </c>
      <c r="E1378" s="5">
        <v>0</v>
      </c>
      <c r="F1378" s="5" t="s">
        <v>33</v>
      </c>
      <c r="G1378" s="5" t="s">
        <v>34</v>
      </c>
      <c r="H1378" s="5" t="str">
        <f t="shared" si="21"/>
        <v>Industry (incl. Cement Process)</v>
      </c>
      <c r="I1378" s="6">
        <v>99.089100000000002</v>
      </c>
    </row>
    <row r="1379" spans="1:9">
      <c r="A1379" s="4" t="s">
        <v>62</v>
      </c>
      <c r="B1379" t="s">
        <v>227</v>
      </c>
      <c r="C1379" t="s">
        <v>234</v>
      </c>
      <c r="D1379" s="5" t="s">
        <v>235</v>
      </c>
      <c r="E1379" s="5">
        <v>0</v>
      </c>
      <c r="F1379" s="5" t="s">
        <v>35</v>
      </c>
      <c r="G1379" s="5" t="s">
        <v>36</v>
      </c>
      <c r="H1379" s="5" t="e">
        <f t="shared" si="21"/>
        <v>#N/A</v>
      </c>
      <c r="I1379" s="6" t="s">
        <v>53</v>
      </c>
    </row>
    <row r="1380" spans="1:9">
      <c r="A1380" s="4" t="s">
        <v>62</v>
      </c>
      <c r="B1380" t="s">
        <v>227</v>
      </c>
      <c r="C1380" t="s">
        <v>234</v>
      </c>
      <c r="D1380" s="5" t="s">
        <v>235</v>
      </c>
      <c r="E1380" s="5">
        <v>0</v>
      </c>
      <c r="F1380" s="5" t="s">
        <v>41</v>
      </c>
      <c r="G1380" s="5" t="s">
        <v>42</v>
      </c>
      <c r="H1380" s="5" t="e">
        <f t="shared" si="21"/>
        <v>#N/A</v>
      </c>
      <c r="I1380" s="6">
        <v>0.26790109968987402</v>
      </c>
    </row>
    <row r="1381" spans="1:9">
      <c r="A1381" s="4" t="s">
        <v>62</v>
      </c>
      <c r="B1381" t="s">
        <v>227</v>
      </c>
      <c r="C1381" t="s">
        <v>234</v>
      </c>
      <c r="D1381" s="5" t="s">
        <v>235</v>
      </c>
      <c r="E1381" s="5">
        <v>0</v>
      </c>
      <c r="F1381" s="5" t="s">
        <v>47</v>
      </c>
      <c r="G1381" s="5" t="s">
        <v>48</v>
      </c>
      <c r="H1381" s="5" t="e">
        <f t="shared" si="21"/>
        <v>#N/A</v>
      </c>
      <c r="I1381" s="6">
        <v>0.61739999999999995</v>
      </c>
    </row>
    <row r="1382" spans="1:9">
      <c r="A1382" s="4" t="s">
        <v>62</v>
      </c>
      <c r="B1382" t="s">
        <v>227</v>
      </c>
      <c r="C1382" t="s">
        <v>234</v>
      </c>
      <c r="D1382" s="5" t="s">
        <v>235</v>
      </c>
      <c r="E1382" s="5">
        <v>0</v>
      </c>
      <c r="F1382" s="5" t="s">
        <v>49</v>
      </c>
      <c r="G1382" s="5" t="s">
        <v>50</v>
      </c>
      <c r="H1382" s="5" t="e">
        <f t="shared" si="21"/>
        <v>#N/A</v>
      </c>
      <c r="I1382" s="6">
        <v>3.5999816273402701</v>
      </c>
    </row>
    <row r="1383" spans="1:9">
      <c r="A1383" s="4" t="s">
        <v>62</v>
      </c>
      <c r="B1383" t="s">
        <v>227</v>
      </c>
      <c r="C1383" t="s">
        <v>234</v>
      </c>
      <c r="D1383" s="5" t="s">
        <v>235</v>
      </c>
      <c r="E1383" s="5">
        <v>0</v>
      </c>
      <c r="F1383" s="5" t="s">
        <v>56</v>
      </c>
      <c r="G1383" s="5" t="s">
        <v>57</v>
      </c>
      <c r="H1383" s="5" t="e">
        <f t="shared" si="21"/>
        <v>#N/A</v>
      </c>
      <c r="I1383" s="6">
        <v>0.61275646015845497</v>
      </c>
    </row>
    <row r="1384" spans="1:9">
      <c r="A1384" s="4" t="s">
        <v>62</v>
      </c>
      <c r="B1384" t="s">
        <v>227</v>
      </c>
      <c r="C1384" t="s">
        <v>234</v>
      </c>
      <c r="D1384" s="5" t="s">
        <v>235</v>
      </c>
      <c r="E1384" s="5">
        <v>0</v>
      </c>
      <c r="F1384" s="5" t="s">
        <v>58</v>
      </c>
      <c r="G1384" s="5" t="s">
        <v>59</v>
      </c>
      <c r="H1384" s="5" t="e">
        <f t="shared" si="21"/>
        <v>#N/A</v>
      </c>
      <c r="I1384" s="6" t="s">
        <v>53</v>
      </c>
    </row>
    <row r="1385" spans="1:9">
      <c r="A1385" s="4" t="s">
        <v>62</v>
      </c>
      <c r="B1385" t="s">
        <v>227</v>
      </c>
      <c r="C1385" t="s">
        <v>236</v>
      </c>
      <c r="D1385" s="5" t="s">
        <v>237</v>
      </c>
      <c r="E1385" s="5">
        <v>0</v>
      </c>
      <c r="F1385" s="5" t="s">
        <v>10</v>
      </c>
      <c r="G1385" s="5" t="s">
        <v>11</v>
      </c>
      <c r="H1385" s="5" t="str">
        <f t="shared" si="21"/>
        <v>Power</v>
      </c>
      <c r="I1385" s="6">
        <v>3.4536085991498799</v>
      </c>
    </row>
    <row r="1386" spans="1:9">
      <c r="A1386" s="4" t="s">
        <v>62</v>
      </c>
      <c r="B1386" t="s">
        <v>227</v>
      </c>
      <c r="C1386" t="s">
        <v>236</v>
      </c>
      <c r="D1386" s="5" t="s">
        <v>237</v>
      </c>
      <c r="E1386" s="5">
        <v>0</v>
      </c>
      <c r="F1386" s="5" t="s">
        <v>12</v>
      </c>
      <c r="G1386" s="5" t="s">
        <v>13</v>
      </c>
      <c r="H1386" s="5" t="str">
        <f t="shared" si="21"/>
        <v>Industry (incl. Cement Process)</v>
      </c>
      <c r="I1386" s="6" t="s">
        <v>53</v>
      </c>
    </row>
    <row r="1387" spans="1:9">
      <c r="A1387" s="4" t="s">
        <v>62</v>
      </c>
      <c r="B1387" t="s">
        <v>227</v>
      </c>
      <c r="C1387" t="s">
        <v>236</v>
      </c>
      <c r="D1387" s="5" t="s">
        <v>237</v>
      </c>
      <c r="E1387" s="5">
        <v>0</v>
      </c>
      <c r="F1387" s="5" t="s">
        <v>14</v>
      </c>
      <c r="G1387" s="5" t="s">
        <v>15</v>
      </c>
      <c r="H1387" s="5" t="str">
        <f t="shared" si="21"/>
        <v>Industry (incl. Cement Process)</v>
      </c>
      <c r="I1387" s="6">
        <v>4053.4450839471801</v>
      </c>
    </row>
    <row r="1388" spans="1:9">
      <c r="A1388" s="4" t="s">
        <v>62</v>
      </c>
      <c r="B1388" t="s">
        <v>227</v>
      </c>
      <c r="C1388" t="s">
        <v>236</v>
      </c>
      <c r="D1388" s="5" t="s">
        <v>237</v>
      </c>
      <c r="E1388" s="5">
        <v>0</v>
      </c>
      <c r="F1388" s="5" t="s">
        <v>16</v>
      </c>
      <c r="G1388" s="5" t="s">
        <v>17</v>
      </c>
      <c r="H1388" s="5" t="str">
        <f t="shared" si="21"/>
        <v>Domestic aviation</v>
      </c>
      <c r="I1388" s="6">
        <v>378.50343873657198</v>
      </c>
    </row>
    <row r="1389" spans="1:9">
      <c r="A1389" s="4" t="s">
        <v>62</v>
      </c>
      <c r="B1389" t="s">
        <v>227</v>
      </c>
      <c r="C1389" t="s">
        <v>236</v>
      </c>
      <c r="D1389" s="5" t="s">
        <v>237</v>
      </c>
      <c r="E1389" s="5">
        <v>0</v>
      </c>
      <c r="F1389" s="5" t="s">
        <v>18</v>
      </c>
      <c r="G1389" s="5" t="s">
        <v>19</v>
      </c>
      <c r="H1389" s="5" t="str">
        <f t="shared" si="21"/>
        <v>Ground Transport</v>
      </c>
      <c r="I1389" s="6">
        <v>5412.5081964051196</v>
      </c>
    </row>
    <row r="1390" spans="1:9">
      <c r="A1390" s="4" t="s">
        <v>62</v>
      </c>
      <c r="B1390" t="s">
        <v>227</v>
      </c>
      <c r="C1390" t="s">
        <v>236</v>
      </c>
      <c r="D1390" s="5" t="s">
        <v>237</v>
      </c>
      <c r="E1390" s="5">
        <v>0</v>
      </c>
      <c r="F1390" s="5" t="s">
        <v>20</v>
      </c>
      <c r="G1390" s="5" t="s">
        <v>21</v>
      </c>
      <c r="H1390" s="5" t="str">
        <f t="shared" si="21"/>
        <v>Ground Transport</v>
      </c>
      <c r="I1390" s="6" t="s">
        <v>53</v>
      </c>
    </row>
    <row r="1391" spans="1:9">
      <c r="A1391" s="4" t="s">
        <v>62</v>
      </c>
      <c r="B1391" t="s">
        <v>227</v>
      </c>
      <c r="C1391" t="s">
        <v>236</v>
      </c>
      <c r="D1391" s="5" t="s">
        <v>237</v>
      </c>
      <c r="E1391" s="5">
        <v>0</v>
      </c>
      <c r="F1391" s="5" t="s">
        <v>22</v>
      </c>
      <c r="G1391" s="5" t="s">
        <v>23</v>
      </c>
      <c r="H1391" s="5" t="str">
        <f t="shared" si="21"/>
        <v>Ground Transport</v>
      </c>
      <c r="I1391" s="6" t="s">
        <v>53</v>
      </c>
    </row>
    <row r="1392" spans="1:9">
      <c r="A1392" s="4" t="s">
        <v>62</v>
      </c>
      <c r="B1392" t="s">
        <v>227</v>
      </c>
      <c r="C1392" t="s">
        <v>236</v>
      </c>
      <c r="D1392" s="5" t="s">
        <v>237</v>
      </c>
      <c r="E1392" s="5">
        <v>0</v>
      </c>
      <c r="F1392" s="5" t="s">
        <v>26</v>
      </c>
      <c r="G1392" s="5" t="s">
        <v>27</v>
      </c>
      <c r="H1392" s="5" t="str">
        <f t="shared" si="21"/>
        <v>Residential</v>
      </c>
      <c r="I1392" s="6">
        <v>2081.4215930544501</v>
      </c>
    </row>
    <row r="1393" spans="1:9">
      <c r="A1393" s="4" t="s">
        <v>62</v>
      </c>
      <c r="B1393" t="s">
        <v>227</v>
      </c>
      <c r="C1393" t="s">
        <v>236</v>
      </c>
      <c r="D1393" s="5" t="s">
        <v>237</v>
      </c>
      <c r="E1393" s="5">
        <v>0</v>
      </c>
      <c r="F1393" s="5" t="s">
        <v>30</v>
      </c>
      <c r="G1393" s="5" t="s">
        <v>32</v>
      </c>
      <c r="H1393" s="5" t="e">
        <f t="shared" si="21"/>
        <v>#N/A</v>
      </c>
      <c r="I1393" s="6" t="s">
        <v>53</v>
      </c>
    </row>
    <row r="1394" spans="1:9">
      <c r="A1394" s="4" t="s">
        <v>62</v>
      </c>
      <c r="B1394" t="s">
        <v>227</v>
      </c>
      <c r="C1394" t="s">
        <v>236</v>
      </c>
      <c r="D1394" s="5" t="s">
        <v>237</v>
      </c>
      <c r="E1394" s="5">
        <v>0</v>
      </c>
      <c r="F1394" s="5" t="s">
        <v>33</v>
      </c>
      <c r="G1394" s="5" t="s">
        <v>34</v>
      </c>
      <c r="H1394" s="5" t="str">
        <f t="shared" si="21"/>
        <v>Industry (incl. Cement Process)</v>
      </c>
      <c r="I1394" s="6">
        <v>4103.8599999999997</v>
      </c>
    </row>
    <row r="1395" spans="1:9">
      <c r="A1395" s="4" t="s">
        <v>62</v>
      </c>
      <c r="B1395" t="s">
        <v>227</v>
      </c>
      <c r="C1395" t="s">
        <v>236</v>
      </c>
      <c r="D1395" s="5" t="s">
        <v>237</v>
      </c>
      <c r="E1395" s="5">
        <v>0</v>
      </c>
      <c r="F1395" s="5" t="s">
        <v>35</v>
      </c>
      <c r="G1395" s="5" t="s">
        <v>36</v>
      </c>
      <c r="H1395" s="5" t="e">
        <f t="shared" si="21"/>
        <v>#N/A</v>
      </c>
      <c r="I1395" s="6">
        <v>7.5</v>
      </c>
    </row>
    <row r="1396" spans="1:9">
      <c r="A1396" s="4" t="s">
        <v>62</v>
      </c>
      <c r="B1396" t="s">
        <v>227</v>
      </c>
      <c r="C1396" t="s">
        <v>236</v>
      </c>
      <c r="D1396" s="5" t="s">
        <v>237</v>
      </c>
      <c r="E1396" s="5">
        <v>0</v>
      </c>
      <c r="F1396" s="5" t="s">
        <v>39</v>
      </c>
      <c r="G1396" s="5" t="s">
        <v>40</v>
      </c>
      <c r="H1396" s="5" t="e">
        <f t="shared" si="21"/>
        <v>#N/A</v>
      </c>
      <c r="I1396" s="6">
        <v>22.773786414255401</v>
      </c>
    </row>
    <row r="1397" spans="1:9">
      <c r="A1397" s="4" t="s">
        <v>62</v>
      </c>
      <c r="B1397" t="s">
        <v>227</v>
      </c>
      <c r="C1397" t="s">
        <v>236</v>
      </c>
      <c r="D1397" s="5" t="s">
        <v>237</v>
      </c>
      <c r="E1397" s="5">
        <v>0</v>
      </c>
      <c r="F1397" s="5" t="s">
        <v>41</v>
      </c>
      <c r="G1397" s="5" t="s">
        <v>42</v>
      </c>
      <c r="H1397" s="5" t="e">
        <f t="shared" si="21"/>
        <v>#N/A</v>
      </c>
      <c r="I1397" s="6">
        <v>5.1397788583756299</v>
      </c>
    </row>
    <row r="1398" spans="1:9">
      <c r="A1398" s="4" t="s">
        <v>62</v>
      </c>
      <c r="B1398" t="s">
        <v>227</v>
      </c>
      <c r="C1398" t="s">
        <v>236</v>
      </c>
      <c r="D1398" s="5" t="s">
        <v>237</v>
      </c>
      <c r="E1398" s="5">
        <v>0</v>
      </c>
      <c r="F1398" s="5" t="s">
        <v>45</v>
      </c>
      <c r="G1398" s="5" t="s">
        <v>46</v>
      </c>
      <c r="H1398" s="5" t="e">
        <f t="shared" si="21"/>
        <v>#N/A</v>
      </c>
      <c r="I1398" s="6" t="s">
        <v>53</v>
      </c>
    </row>
    <row r="1399" spans="1:9">
      <c r="A1399" s="4" t="s">
        <v>62</v>
      </c>
      <c r="B1399" t="s">
        <v>227</v>
      </c>
      <c r="C1399" t="s">
        <v>236</v>
      </c>
      <c r="D1399" s="5" t="s">
        <v>237</v>
      </c>
      <c r="E1399" s="5">
        <v>0</v>
      </c>
      <c r="F1399" s="5" t="s">
        <v>47</v>
      </c>
      <c r="G1399" s="5" t="s">
        <v>48</v>
      </c>
      <c r="H1399" s="5" t="e">
        <f t="shared" si="21"/>
        <v>#N/A</v>
      </c>
      <c r="I1399" s="6">
        <v>25.362569667590002</v>
      </c>
    </row>
    <row r="1400" spans="1:9">
      <c r="A1400" s="4" t="s">
        <v>62</v>
      </c>
      <c r="B1400" t="s">
        <v>227</v>
      </c>
      <c r="C1400" t="s">
        <v>236</v>
      </c>
      <c r="D1400" s="5" t="s">
        <v>237</v>
      </c>
      <c r="E1400" s="5">
        <v>0</v>
      </c>
      <c r="F1400" s="5" t="s">
        <v>49</v>
      </c>
      <c r="G1400" s="5" t="s">
        <v>50</v>
      </c>
      <c r="H1400" s="5" t="e">
        <f t="shared" si="21"/>
        <v>#N/A</v>
      </c>
      <c r="I1400" s="6">
        <v>53.529465225517299</v>
      </c>
    </row>
    <row r="1401" spans="1:9">
      <c r="A1401" s="4" t="s">
        <v>62</v>
      </c>
      <c r="B1401" t="s">
        <v>227</v>
      </c>
      <c r="C1401" t="s">
        <v>236</v>
      </c>
      <c r="D1401" s="5" t="s">
        <v>237</v>
      </c>
      <c r="E1401" s="5">
        <v>0</v>
      </c>
      <c r="F1401" s="5" t="s">
        <v>56</v>
      </c>
      <c r="G1401" s="5" t="s">
        <v>57</v>
      </c>
      <c r="H1401" s="5" t="e">
        <f t="shared" si="21"/>
        <v>#N/A</v>
      </c>
      <c r="I1401" s="6">
        <v>11.002989050090401</v>
      </c>
    </row>
    <row r="1402" spans="1:9">
      <c r="A1402" s="4" t="s">
        <v>62</v>
      </c>
      <c r="B1402" t="s">
        <v>227</v>
      </c>
      <c r="C1402" t="s">
        <v>236</v>
      </c>
      <c r="D1402" s="5" t="s">
        <v>237</v>
      </c>
      <c r="E1402" s="5">
        <v>0</v>
      </c>
      <c r="F1402" s="5" t="s">
        <v>58</v>
      </c>
      <c r="G1402" s="5" t="s">
        <v>59</v>
      </c>
      <c r="H1402" s="5" t="e">
        <f t="shared" si="21"/>
        <v>#N/A</v>
      </c>
      <c r="I1402" s="6">
        <v>642.04609045574205</v>
      </c>
    </row>
    <row r="1403" spans="1:9">
      <c r="A1403" s="4" t="s">
        <v>62</v>
      </c>
      <c r="B1403" t="s">
        <v>227</v>
      </c>
      <c r="C1403" t="s">
        <v>236</v>
      </c>
      <c r="D1403" s="5" t="s">
        <v>237</v>
      </c>
      <c r="E1403" s="5">
        <v>0</v>
      </c>
      <c r="F1403" s="5" t="s">
        <v>60</v>
      </c>
      <c r="G1403" s="5" t="s">
        <v>61</v>
      </c>
      <c r="H1403" s="5" t="e">
        <f t="shared" si="21"/>
        <v>#N/A</v>
      </c>
      <c r="I1403" s="6">
        <v>1.2911129398352199</v>
      </c>
    </row>
    <row r="1404" spans="1:9">
      <c r="A1404" s="4" t="s">
        <v>62</v>
      </c>
      <c r="B1404" t="s">
        <v>227</v>
      </c>
      <c r="C1404" t="s">
        <v>238</v>
      </c>
      <c r="D1404" s="5" t="s">
        <v>239</v>
      </c>
      <c r="E1404" s="5">
        <v>0</v>
      </c>
      <c r="F1404" s="5" t="s">
        <v>10</v>
      </c>
      <c r="G1404" s="5" t="s">
        <v>11</v>
      </c>
      <c r="H1404" s="5" t="str">
        <f t="shared" si="21"/>
        <v>Power</v>
      </c>
      <c r="I1404" s="6">
        <v>1943.7054985172299</v>
      </c>
    </row>
    <row r="1405" spans="1:9">
      <c r="A1405" s="4" t="s">
        <v>62</v>
      </c>
      <c r="B1405" t="s">
        <v>227</v>
      </c>
      <c r="C1405" t="s">
        <v>238</v>
      </c>
      <c r="D1405" s="5" t="s">
        <v>239</v>
      </c>
      <c r="E1405" s="5">
        <v>0</v>
      </c>
      <c r="F1405" s="5" t="s">
        <v>12</v>
      </c>
      <c r="G1405" s="5" t="s">
        <v>13</v>
      </c>
      <c r="H1405" s="5" t="str">
        <f t="shared" si="21"/>
        <v>Industry (incl. Cement Process)</v>
      </c>
      <c r="I1405" s="6">
        <v>95.261847511924103</v>
      </c>
    </row>
    <row r="1406" spans="1:9">
      <c r="A1406" s="4" t="s">
        <v>62</v>
      </c>
      <c r="B1406" t="s">
        <v>227</v>
      </c>
      <c r="C1406" t="s">
        <v>238</v>
      </c>
      <c r="D1406" s="5" t="s">
        <v>239</v>
      </c>
      <c r="E1406" s="5">
        <v>0</v>
      </c>
      <c r="F1406" s="5" t="s">
        <v>14</v>
      </c>
      <c r="G1406" s="5" t="s">
        <v>15</v>
      </c>
      <c r="H1406" s="5" t="str">
        <f t="shared" si="21"/>
        <v>Industry (incl. Cement Process)</v>
      </c>
      <c r="I1406" s="6">
        <v>3898.81587421423</v>
      </c>
    </row>
    <row r="1407" spans="1:9">
      <c r="A1407" s="4" t="s">
        <v>62</v>
      </c>
      <c r="B1407" t="s">
        <v>227</v>
      </c>
      <c r="C1407" t="s">
        <v>238</v>
      </c>
      <c r="D1407" s="5" t="s">
        <v>239</v>
      </c>
      <c r="E1407" s="5">
        <v>0</v>
      </c>
      <c r="F1407" s="5" t="s">
        <v>16</v>
      </c>
      <c r="G1407" s="5" t="s">
        <v>17</v>
      </c>
      <c r="H1407" s="5" t="str">
        <f t="shared" si="21"/>
        <v>Domestic aviation</v>
      </c>
      <c r="I1407" s="6">
        <v>64.567458045673106</v>
      </c>
    </row>
    <row r="1408" spans="1:9">
      <c r="A1408" s="4" t="s">
        <v>62</v>
      </c>
      <c r="B1408" t="s">
        <v>227</v>
      </c>
      <c r="C1408" t="s">
        <v>238</v>
      </c>
      <c r="D1408" s="5" t="s">
        <v>239</v>
      </c>
      <c r="E1408" s="5">
        <v>0</v>
      </c>
      <c r="F1408" s="5" t="s">
        <v>18</v>
      </c>
      <c r="G1408" s="5" t="s">
        <v>19</v>
      </c>
      <c r="H1408" s="5" t="str">
        <f t="shared" si="21"/>
        <v>Ground Transport</v>
      </c>
      <c r="I1408" s="6">
        <v>9463.0154080254306</v>
      </c>
    </row>
    <row r="1409" spans="1:9">
      <c r="A1409" s="4" t="s">
        <v>62</v>
      </c>
      <c r="B1409" t="s">
        <v>227</v>
      </c>
      <c r="C1409" t="s">
        <v>238</v>
      </c>
      <c r="D1409" s="5" t="s">
        <v>239</v>
      </c>
      <c r="E1409" s="5">
        <v>0</v>
      </c>
      <c r="F1409" s="5" t="s">
        <v>20</v>
      </c>
      <c r="G1409" s="5" t="s">
        <v>21</v>
      </c>
      <c r="H1409" s="5" t="str">
        <f t="shared" si="21"/>
        <v>Ground Transport</v>
      </c>
      <c r="I1409" s="6">
        <v>128.66678265947399</v>
      </c>
    </row>
    <row r="1410" spans="1:9">
      <c r="A1410" s="4" t="s">
        <v>62</v>
      </c>
      <c r="B1410" t="s">
        <v>227</v>
      </c>
      <c r="C1410" t="s">
        <v>238</v>
      </c>
      <c r="D1410" s="5" t="s">
        <v>239</v>
      </c>
      <c r="E1410" s="5">
        <v>0</v>
      </c>
      <c r="F1410" s="5" t="s">
        <v>22</v>
      </c>
      <c r="G1410" s="5" t="s">
        <v>23</v>
      </c>
      <c r="H1410" s="5" t="str">
        <f t="shared" ref="H1410:H1473" si="22">VLOOKUP(G1410,$M$2:$N$11,2,FALSE)</f>
        <v>Ground Transport</v>
      </c>
      <c r="I1410" s="6">
        <v>3.3557330518055499</v>
      </c>
    </row>
    <row r="1411" spans="1:9">
      <c r="A1411" s="4" t="s">
        <v>62</v>
      </c>
      <c r="B1411" t="s">
        <v>227</v>
      </c>
      <c r="C1411" t="s">
        <v>238</v>
      </c>
      <c r="D1411" s="5" t="s">
        <v>239</v>
      </c>
      <c r="E1411" s="5">
        <v>0</v>
      </c>
      <c r="F1411" s="5" t="s">
        <v>26</v>
      </c>
      <c r="G1411" s="5" t="s">
        <v>27</v>
      </c>
      <c r="H1411" s="5" t="str">
        <f t="shared" si="22"/>
        <v>Residential</v>
      </c>
      <c r="I1411" s="6">
        <v>1477.8780260541801</v>
      </c>
    </row>
    <row r="1412" spans="1:9">
      <c r="A1412" s="4" t="s">
        <v>62</v>
      </c>
      <c r="B1412" t="s">
        <v>227</v>
      </c>
      <c r="C1412" t="s">
        <v>238</v>
      </c>
      <c r="D1412" s="5" t="s">
        <v>239</v>
      </c>
      <c r="E1412" s="5">
        <v>0</v>
      </c>
      <c r="F1412" s="5" t="s">
        <v>30</v>
      </c>
      <c r="G1412" s="5" t="s">
        <v>32</v>
      </c>
      <c r="H1412" s="5" t="e">
        <f t="shared" si="22"/>
        <v>#N/A</v>
      </c>
      <c r="I1412" s="6" t="s">
        <v>53</v>
      </c>
    </row>
    <row r="1413" spans="1:9">
      <c r="A1413" s="4" t="s">
        <v>62</v>
      </c>
      <c r="B1413" t="s">
        <v>227</v>
      </c>
      <c r="C1413" t="s">
        <v>238</v>
      </c>
      <c r="D1413" s="5" t="s">
        <v>239</v>
      </c>
      <c r="E1413" s="5">
        <v>0</v>
      </c>
      <c r="F1413" s="5" t="s">
        <v>33</v>
      </c>
      <c r="G1413" s="5" t="s">
        <v>34</v>
      </c>
      <c r="H1413" s="5" t="str">
        <f t="shared" si="22"/>
        <v>Industry (incl. Cement Process)</v>
      </c>
      <c r="I1413" s="6">
        <v>3316.05</v>
      </c>
    </row>
    <row r="1414" spans="1:9">
      <c r="A1414" s="4" t="s">
        <v>62</v>
      </c>
      <c r="B1414" t="s">
        <v>227</v>
      </c>
      <c r="C1414" t="s">
        <v>238</v>
      </c>
      <c r="D1414" s="5" t="s">
        <v>239</v>
      </c>
      <c r="E1414" s="5">
        <v>0</v>
      </c>
      <c r="F1414" s="5" t="s">
        <v>35</v>
      </c>
      <c r="G1414" s="5" t="s">
        <v>36</v>
      </c>
      <c r="H1414" s="5" t="e">
        <f t="shared" si="22"/>
        <v>#N/A</v>
      </c>
      <c r="I1414" s="6" t="s">
        <v>53</v>
      </c>
    </row>
    <row r="1415" spans="1:9">
      <c r="A1415" s="4" t="s">
        <v>62</v>
      </c>
      <c r="B1415" t="s">
        <v>227</v>
      </c>
      <c r="C1415" t="s">
        <v>238</v>
      </c>
      <c r="D1415" s="5" t="s">
        <v>239</v>
      </c>
      <c r="E1415" s="5">
        <v>0</v>
      </c>
      <c r="F1415" s="5" t="s">
        <v>39</v>
      </c>
      <c r="G1415" s="5" t="s">
        <v>40</v>
      </c>
      <c r="H1415" s="5" t="e">
        <f t="shared" si="22"/>
        <v>#N/A</v>
      </c>
      <c r="I1415" s="6">
        <v>284.71449476723302</v>
      </c>
    </row>
    <row r="1416" spans="1:9">
      <c r="A1416" s="4" t="s">
        <v>62</v>
      </c>
      <c r="B1416" t="s">
        <v>227</v>
      </c>
      <c r="C1416" t="s">
        <v>238</v>
      </c>
      <c r="D1416" s="5" t="s">
        <v>239</v>
      </c>
      <c r="E1416" s="5">
        <v>0</v>
      </c>
      <c r="F1416" s="5" t="s">
        <v>41</v>
      </c>
      <c r="G1416" s="5" t="s">
        <v>42</v>
      </c>
      <c r="H1416" s="5" t="e">
        <f t="shared" si="22"/>
        <v>#N/A</v>
      </c>
      <c r="I1416" s="6">
        <v>2.3835861342521798</v>
      </c>
    </row>
    <row r="1417" spans="1:9">
      <c r="A1417" s="4" t="s">
        <v>62</v>
      </c>
      <c r="B1417" t="s">
        <v>227</v>
      </c>
      <c r="C1417" t="s">
        <v>238</v>
      </c>
      <c r="D1417" s="5" t="s">
        <v>239</v>
      </c>
      <c r="E1417" s="5">
        <v>0</v>
      </c>
      <c r="F1417" s="5" t="s">
        <v>45</v>
      </c>
      <c r="G1417" s="5" t="s">
        <v>46</v>
      </c>
      <c r="H1417" s="5" t="e">
        <f t="shared" si="22"/>
        <v>#N/A</v>
      </c>
      <c r="I1417" s="6">
        <v>0.8</v>
      </c>
    </row>
    <row r="1418" spans="1:9">
      <c r="A1418" s="4" t="s">
        <v>62</v>
      </c>
      <c r="B1418" t="s">
        <v>227</v>
      </c>
      <c r="C1418" t="s">
        <v>238</v>
      </c>
      <c r="D1418" s="5" t="s">
        <v>239</v>
      </c>
      <c r="E1418" s="5">
        <v>0</v>
      </c>
      <c r="F1418" s="5" t="s">
        <v>47</v>
      </c>
      <c r="G1418" s="5" t="s">
        <v>48</v>
      </c>
      <c r="H1418" s="5" t="e">
        <f t="shared" si="22"/>
        <v>#N/A</v>
      </c>
      <c r="I1418" s="6">
        <v>30.634934399999999</v>
      </c>
    </row>
    <row r="1419" spans="1:9">
      <c r="A1419" s="4" t="s">
        <v>62</v>
      </c>
      <c r="B1419" t="s">
        <v>227</v>
      </c>
      <c r="C1419" t="s">
        <v>238</v>
      </c>
      <c r="D1419" s="5" t="s">
        <v>239</v>
      </c>
      <c r="E1419" s="5">
        <v>0</v>
      </c>
      <c r="F1419" s="5" t="s">
        <v>49</v>
      </c>
      <c r="G1419" s="5" t="s">
        <v>50</v>
      </c>
      <c r="H1419" s="5" t="e">
        <f t="shared" si="22"/>
        <v>#N/A</v>
      </c>
      <c r="I1419" s="6">
        <v>26.8053025247075</v>
      </c>
    </row>
    <row r="1420" spans="1:9">
      <c r="A1420" s="4" t="s">
        <v>62</v>
      </c>
      <c r="B1420" t="s">
        <v>227</v>
      </c>
      <c r="C1420" t="s">
        <v>238</v>
      </c>
      <c r="D1420" s="5" t="s">
        <v>239</v>
      </c>
      <c r="E1420" s="5">
        <v>0</v>
      </c>
      <c r="F1420" s="5" t="s">
        <v>51</v>
      </c>
      <c r="G1420" s="5" t="s">
        <v>52</v>
      </c>
      <c r="H1420" s="5" t="e">
        <f t="shared" si="22"/>
        <v>#N/A</v>
      </c>
      <c r="I1420" s="6">
        <v>79.642229851505903</v>
      </c>
    </row>
    <row r="1421" spans="1:9">
      <c r="A1421" s="4" t="s">
        <v>62</v>
      </c>
      <c r="B1421" t="s">
        <v>227</v>
      </c>
      <c r="C1421" t="s">
        <v>238</v>
      </c>
      <c r="D1421" s="5" t="s">
        <v>239</v>
      </c>
      <c r="E1421" s="5">
        <v>0</v>
      </c>
      <c r="F1421" s="5" t="s">
        <v>54</v>
      </c>
      <c r="G1421" s="5" t="s">
        <v>55</v>
      </c>
      <c r="H1421" s="5" t="e">
        <f t="shared" si="22"/>
        <v>#N/A</v>
      </c>
      <c r="I1421" s="6">
        <v>10.775623248977601</v>
      </c>
    </row>
    <row r="1422" spans="1:9">
      <c r="A1422" s="4" t="s">
        <v>62</v>
      </c>
      <c r="B1422" t="s">
        <v>227</v>
      </c>
      <c r="C1422" t="s">
        <v>238</v>
      </c>
      <c r="D1422" s="5" t="s">
        <v>239</v>
      </c>
      <c r="E1422" s="5">
        <v>0</v>
      </c>
      <c r="F1422" s="5" t="s">
        <v>56</v>
      </c>
      <c r="G1422" s="5" t="s">
        <v>57</v>
      </c>
      <c r="H1422" s="5" t="e">
        <f t="shared" si="22"/>
        <v>#N/A</v>
      </c>
      <c r="I1422" s="6">
        <v>102.032967207296</v>
      </c>
    </row>
    <row r="1423" spans="1:9">
      <c r="A1423" s="4" t="s">
        <v>62</v>
      </c>
      <c r="B1423" t="s">
        <v>227</v>
      </c>
      <c r="C1423" t="s">
        <v>238</v>
      </c>
      <c r="D1423" s="5" t="s">
        <v>239</v>
      </c>
      <c r="E1423" s="5">
        <v>0</v>
      </c>
      <c r="F1423" s="5" t="s">
        <v>58</v>
      </c>
      <c r="G1423" s="5" t="s">
        <v>59</v>
      </c>
      <c r="H1423" s="5" t="e">
        <f t="shared" si="22"/>
        <v>#N/A</v>
      </c>
      <c r="I1423" s="6">
        <v>27.121649507784301</v>
      </c>
    </row>
    <row r="1424" spans="1:9">
      <c r="A1424" s="4" t="s">
        <v>62</v>
      </c>
      <c r="B1424" t="s">
        <v>227</v>
      </c>
      <c r="C1424" t="s">
        <v>238</v>
      </c>
      <c r="D1424" s="5" t="s">
        <v>239</v>
      </c>
      <c r="E1424" s="5">
        <v>0</v>
      </c>
      <c r="F1424" s="5" t="s">
        <v>60</v>
      </c>
      <c r="G1424" s="5" t="s">
        <v>61</v>
      </c>
      <c r="H1424" s="5" t="e">
        <f t="shared" si="22"/>
        <v>#N/A</v>
      </c>
      <c r="I1424" s="6">
        <v>1.2155922903232601</v>
      </c>
    </row>
    <row r="1425" spans="1:9">
      <c r="A1425" s="4" t="s">
        <v>62</v>
      </c>
      <c r="B1425" t="s">
        <v>227</v>
      </c>
      <c r="C1425" t="s">
        <v>240</v>
      </c>
      <c r="D1425" s="5" t="s">
        <v>241</v>
      </c>
      <c r="E1425" s="5">
        <v>0</v>
      </c>
      <c r="F1425" s="5" t="s">
        <v>10</v>
      </c>
      <c r="G1425" s="5" t="s">
        <v>11</v>
      </c>
      <c r="H1425" s="5" t="str">
        <f t="shared" si="22"/>
        <v>Power</v>
      </c>
      <c r="I1425" s="6">
        <v>2066.7610894232398</v>
      </c>
    </row>
    <row r="1426" spans="1:9">
      <c r="A1426" s="4" t="s">
        <v>62</v>
      </c>
      <c r="B1426" t="s">
        <v>227</v>
      </c>
      <c r="C1426" t="s">
        <v>240</v>
      </c>
      <c r="D1426" s="5" t="s">
        <v>241</v>
      </c>
      <c r="E1426" s="5">
        <v>0</v>
      </c>
      <c r="F1426" s="5" t="s">
        <v>12</v>
      </c>
      <c r="G1426" s="5" t="s">
        <v>13</v>
      </c>
      <c r="H1426" s="5" t="str">
        <f t="shared" si="22"/>
        <v>Industry (incl. Cement Process)</v>
      </c>
      <c r="I1426" s="6" t="s">
        <v>53</v>
      </c>
    </row>
    <row r="1427" spans="1:9">
      <c r="A1427" s="4" t="s">
        <v>62</v>
      </c>
      <c r="B1427" t="s">
        <v>227</v>
      </c>
      <c r="C1427" t="s">
        <v>240</v>
      </c>
      <c r="D1427" s="5" t="s">
        <v>241</v>
      </c>
      <c r="E1427" s="5">
        <v>0</v>
      </c>
      <c r="F1427" s="5" t="s">
        <v>14</v>
      </c>
      <c r="G1427" s="5" t="s">
        <v>15</v>
      </c>
      <c r="H1427" s="5" t="str">
        <f t="shared" si="22"/>
        <v>Industry (incl. Cement Process)</v>
      </c>
      <c r="I1427" s="6">
        <v>503.10075668282002</v>
      </c>
    </row>
    <row r="1428" spans="1:9">
      <c r="A1428" s="4" t="s">
        <v>62</v>
      </c>
      <c r="B1428" t="s">
        <v>227</v>
      </c>
      <c r="C1428" t="s">
        <v>240</v>
      </c>
      <c r="D1428" s="5" t="s">
        <v>241</v>
      </c>
      <c r="E1428" s="5">
        <v>0</v>
      </c>
      <c r="F1428" s="5" t="s">
        <v>16</v>
      </c>
      <c r="G1428" s="5" t="s">
        <v>17</v>
      </c>
      <c r="H1428" s="5" t="str">
        <f t="shared" si="22"/>
        <v>Domestic aviation</v>
      </c>
      <c r="I1428" s="6">
        <v>44.022996959939498</v>
      </c>
    </row>
    <row r="1429" spans="1:9">
      <c r="A1429" s="4" t="s">
        <v>62</v>
      </c>
      <c r="B1429" t="s">
        <v>227</v>
      </c>
      <c r="C1429" t="s">
        <v>240</v>
      </c>
      <c r="D1429" s="5" t="s">
        <v>241</v>
      </c>
      <c r="E1429" s="5">
        <v>0</v>
      </c>
      <c r="F1429" s="5" t="s">
        <v>18</v>
      </c>
      <c r="G1429" s="5" t="s">
        <v>19</v>
      </c>
      <c r="H1429" s="5" t="str">
        <f t="shared" si="22"/>
        <v>Ground Transport</v>
      </c>
      <c r="I1429" s="6">
        <v>1151.6565577352501</v>
      </c>
    </row>
    <row r="1430" spans="1:9">
      <c r="A1430" s="4" t="s">
        <v>62</v>
      </c>
      <c r="B1430" t="s">
        <v>227</v>
      </c>
      <c r="C1430" t="s">
        <v>240</v>
      </c>
      <c r="D1430" s="5" t="s">
        <v>241</v>
      </c>
      <c r="E1430" s="5">
        <v>0</v>
      </c>
      <c r="F1430" s="5" t="s">
        <v>20</v>
      </c>
      <c r="G1430" s="5" t="s">
        <v>21</v>
      </c>
      <c r="H1430" s="5" t="str">
        <f t="shared" si="22"/>
        <v>Ground Transport</v>
      </c>
      <c r="I1430" s="6">
        <v>5.4408940896194897</v>
      </c>
    </row>
    <row r="1431" spans="1:9">
      <c r="A1431" s="4" t="s">
        <v>62</v>
      </c>
      <c r="B1431" t="s">
        <v>227</v>
      </c>
      <c r="C1431" t="s">
        <v>240</v>
      </c>
      <c r="D1431" s="5" t="s">
        <v>241</v>
      </c>
      <c r="E1431" s="5">
        <v>0</v>
      </c>
      <c r="F1431" s="5" t="s">
        <v>22</v>
      </c>
      <c r="G1431" s="5" t="s">
        <v>23</v>
      </c>
      <c r="H1431" s="5" t="str">
        <f t="shared" si="22"/>
        <v>Ground Transport</v>
      </c>
      <c r="I1431" s="6">
        <v>1.0869280052812</v>
      </c>
    </row>
    <row r="1432" spans="1:9">
      <c r="A1432" s="4" t="s">
        <v>62</v>
      </c>
      <c r="B1432" t="s">
        <v>227</v>
      </c>
      <c r="C1432" t="s">
        <v>240</v>
      </c>
      <c r="D1432" s="5" t="s">
        <v>241</v>
      </c>
      <c r="E1432" s="5">
        <v>0</v>
      </c>
      <c r="F1432" s="5" t="s">
        <v>26</v>
      </c>
      <c r="G1432" s="5" t="s">
        <v>27</v>
      </c>
      <c r="H1432" s="5" t="str">
        <f t="shared" si="22"/>
        <v>Residential</v>
      </c>
      <c r="I1432" s="6">
        <v>471.65257199742098</v>
      </c>
    </row>
    <row r="1433" spans="1:9">
      <c r="A1433" s="4" t="s">
        <v>62</v>
      </c>
      <c r="B1433" t="s">
        <v>227</v>
      </c>
      <c r="C1433" t="s">
        <v>240</v>
      </c>
      <c r="D1433" s="5" t="s">
        <v>241</v>
      </c>
      <c r="E1433" s="5">
        <v>0</v>
      </c>
      <c r="F1433" s="5" t="s">
        <v>67</v>
      </c>
      <c r="G1433" s="5" t="s">
        <v>13</v>
      </c>
      <c r="H1433" s="5" t="str">
        <f t="shared" si="22"/>
        <v>Industry (incl. Cement Process)</v>
      </c>
      <c r="I1433" s="6" t="s">
        <v>53</v>
      </c>
    </row>
    <row r="1434" spans="1:9">
      <c r="A1434" s="4" t="s">
        <v>62</v>
      </c>
      <c r="B1434" t="s">
        <v>227</v>
      </c>
      <c r="C1434" t="s">
        <v>240</v>
      </c>
      <c r="D1434" s="5" t="s">
        <v>241</v>
      </c>
      <c r="E1434" s="5">
        <v>0</v>
      </c>
      <c r="F1434" s="5" t="s">
        <v>30</v>
      </c>
      <c r="G1434" s="5" t="s">
        <v>32</v>
      </c>
      <c r="H1434" s="5" t="e">
        <f t="shared" si="22"/>
        <v>#N/A</v>
      </c>
      <c r="I1434" s="6" t="s">
        <v>53</v>
      </c>
    </row>
    <row r="1435" spans="1:9">
      <c r="A1435" s="4" t="s">
        <v>62</v>
      </c>
      <c r="B1435" t="s">
        <v>227</v>
      </c>
      <c r="C1435" t="s">
        <v>240</v>
      </c>
      <c r="D1435" s="5" t="s">
        <v>241</v>
      </c>
      <c r="E1435" s="5">
        <v>0</v>
      </c>
      <c r="F1435" s="5" t="s">
        <v>33</v>
      </c>
      <c r="G1435" s="5" t="s">
        <v>34</v>
      </c>
      <c r="H1435" s="5" t="str">
        <f t="shared" si="22"/>
        <v>Industry (incl. Cement Process)</v>
      </c>
      <c r="I1435" s="6">
        <v>118.711</v>
      </c>
    </row>
    <row r="1436" spans="1:9">
      <c r="A1436" s="4" t="s">
        <v>62</v>
      </c>
      <c r="B1436" t="s">
        <v>227</v>
      </c>
      <c r="C1436" t="s">
        <v>240</v>
      </c>
      <c r="D1436" s="5" t="s">
        <v>241</v>
      </c>
      <c r="E1436" s="5">
        <v>0</v>
      </c>
      <c r="F1436" s="5" t="s">
        <v>41</v>
      </c>
      <c r="G1436" s="5" t="s">
        <v>42</v>
      </c>
      <c r="H1436" s="5" t="e">
        <f t="shared" si="22"/>
        <v>#N/A</v>
      </c>
      <c r="I1436" s="6">
        <v>1.2551592740869699</v>
      </c>
    </row>
    <row r="1437" spans="1:9">
      <c r="A1437" s="4" t="s">
        <v>62</v>
      </c>
      <c r="B1437" t="s">
        <v>227</v>
      </c>
      <c r="C1437" t="s">
        <v>240</v>
      </c>
      <c r="D1437" s="5" t="s">
        <v>241</v>
      </c>
      <c r="E1437" s="5">
        <v>0</v>
      </c>
      <c r="F1437" s="5" t="s">
        <v>47</v>
      </c>
      <c r="G1437" s="5" t="s">
        <v>48</v>
      </c>
      <c r="H1437" s="5" t="e">
        <f t="shared" si="22"/>
        <v>#N/A</v>
      </c>
      <c r="I1437" s="6">
        <v>2.5280718522280599</v>
      </c>
    </row>
    <row r="1438" spans="1:9">
      <c r="A1438" s="4" t="s">
        <v>62</v>
      </c>
      <c r="B1438" t="s">
        <v>227</v>
      </c>
      <c r="C1438" t="s">
        <v>240</v>
      </c>
      <c r="D1438" s="5" t="s">
        <v>241</v>
      </c>
      <c r="E1438" s="5">
        <v>0</v>
      </c>
      <c r="F1438" s="5" t="s">
        <v>49</v>
      </c>
      <c r="G1438" s="5" t="s">
        <v>50</v>
      </c>
      <c r="H1438" s="5" t="e">
        <f t="shared" si="22"/>
        <v>#N/A</v>
      </c>
      <c r="I1438" s="6">
        <v>13.660444252472301</v>
      </c>
    </row>
    <row r="1439" spans="1:9">
      <c r="A1439" s="4" t="s">
        <v>62</v>
      </c>
      <c r="B1439" t="s">
        <v>227</v>
      </c>
      <c r="C1439" t="s">
        <v>240</v>
      </c>
      <c r="D1439" s="5" t="s">
        <v>241</v>
      </c>
      <c r="E1439" s="5">
        <v>0</v>
      </c>
      <c r="F1439" s="5" t="s">
        <v>56</v>
      </c>
      <c r="G1439" s="5" t="s">
        <v>57</v>
      </c>
      <c r="H1439" s="5" t="e">
        <f t="shared" si="22"/>
        <v>#N/A</v>
      </c>
      <c r="I1439" s="6">
        <v>51.087336368022498</v>
      </c>
    </row>
    <row r="1440" spans="1:9">
      <c r="A1440" s="4" t="s">
        <v>62</v>
      </c>
      <c r="B1440" t="s">
        <v>227</v>
      </c>
      <c r="C1440" t="s">
        <v>240</v>
      </c>
      <c r="D1440" s="5" t="s">
        <v>241</v>
      </c>
      <c r="E1440" s="5">
        <v>0</v>
      </c>
      <c r="F1440" s="5" t="s">
        <v>58</v>
      </c>
      <c r="G1440" s="5" t="s">
        <v>59</v>
      </c>
      <c r="H1440" s="5" t="e">
        <f t="shared" si="22"/>
        <v>#N/A</v>
      </c>
      <c r="I1440" s="6" t="s">
        <v>53</v>
      </c>
    </row>
    <row r="1441" spans="1:9">
      <c r="A1441" s="4" t="s">
        <v>62</v>
      </c>
      <c r="B1441" t="s">
        <v>227</v>
      </c>
      <c r="C1441" t="s">
        <v>242</v>
      </c>
      <c r="D1441" s="5" t="s">
        <v>243</v>
      </c>
      <c r="E1441" s="5">
        <v>0</v>
      </c>
      <c r="F1441" s="5" t="s">
        <v>10</v>
      </c>
      <c r="G1441" s="5" t="s">
        <v>11</v>
      </c>
      <c r="H1441" s="5" t="str">
        <f t="shared" si="22"/>
        <v>Power</v>
      </c>
      <c r="I1441" s="6">
        <v>2733.2311495619101</v>
      </c>
    </row>
    <row r="1442" spans="1:9">
      <c r="A1442" s="4" t="s">
        <v>62</v>
      </c>
      <c r="B1442" t="s">
        <v>227</v>
      </c>
      <c r="C1442" t="s">
        <v>242</v>
      </c>
      <c r="D1442" s="5" t="s">
        <v>243</v>
      </c>
      <c r="E1442" s="5">
        <v>0</v>
      </c>
      <c r="F1442" s="5" t="s">
        <v>14</v>
      </c>
      <c r="G1442" s="5" t="s">
        <v>15</v>
      </c>
      <c r="H1442" s="5" t="str">
        <f t="shared" si="22"/>
        <v>Industry (incl. Cement Process)</v>
      </c>
      <c r="I1442" s="6">
        <v>284.58339590267599</v>
      </c>
    </row>
    <row r="1443" spans="1:9">
      <c r="A1443" s="4" t="s">
        <v>62</v>
      </c>
      <c r="B1443" t="s">
        <v>227</v>
      </c>
      <c r="C1443" t="s">
        <v>242</v>
      </c>
      <c r="D1443" s="5" t="s">
        <v>243</v>
      </c>
      <c r="E1443" s="5">
        <v>0</v>
      </c>
      <c r="F1443" s="5" t="s">
        <v>16</v>
      </c>
      <c r="G1443" s="5" t="s">
        <v>17</v>
      </c>
      <c r="H1443" s="5" t="str">
        <f t="shared" si="22"/>
        <v>Domestic aviation</v>
      </c>
      <c r="I1443" s="6">
        <v>17.282176961833201</v>
      </c>
    </row>
    <row r="1444" spans="1:9">
      <c r="A1444" s="4" t="s">
        <v>62</v>
      </c>
      <c r="B1444" t="s">
        <v>227</v>
      </c>
      <c r="C1444" t="s">
        <v>242</v>
      </c>
      <c r="D1444" s="5" t="s">
        <v>243</v>
      </c>
      <c r="E1444" s="5">
        <v>0</v>
      </c>
      <c r="F1444" s="5" t="s">
        <v>18</v>
      </c>
      <c r="G1444" s="5" t="s">
        <v>19</v>
      </c>
      <c r="H1444" s="5" t="str">
        <f t="shared" si="22"/>
        <v>Ground Transport</v>
      </c>
      <c r="I1444" s="6">
        <v>1075.32052899058</v>
      </c>
    </row>
    <row r="1445" spans="1:9">
      <c r="A1445" s="4" t="s">
        <v>62</v>
      </c>
      <c r="B1445" t="s">
        <v>227</v>
      </c>
      <c r="C1445" t="s">
        <v>242</v>
      </c>
      <c r="D1445" s="5" t="s">
        <v>243</v>
      </c>
      <c r="E1445" s="5">
        <v>0</v>
      </c>
      <c r="F1445" s="5" t="s">
        <v>22</v>
      </c>
      <c r="G1445" s="5" t="s">
        <v>23</v>
      </c>
      <c r="H1445" s="5" t="str">
        <f t="shared" si="22"/>
        <v>Ground Transport</v>
      </c>
      <c r="I1445" s="6">
        <v>23.9723554048702</v>
      </c>
    </row>
    <row r="1446" spans="1:9">
      <c r="A1446" s="4" t="s">
        <v>62</v>
      </c>
      <c r="B1446" t="s">
        <v>227</v>
      </c>
      <c r="C1446" t="s">
        <v>242</v>
      </c>
      <c r="D1446" s="5" t="s">
        <v>243</v>
      </c>
      <c r="E1446" s="5">
        <v>0</v>
      </c>
      <c r="F1446" s="5" t="s">
        <v>24</v>
      </c>
      <c r="G1446" s="5" t="s">
        <v>25</v>
      </c>
      <c r="H1446" s="5" t="str">
        <f t="shared" si="22"/>
        <v>Ground Transport</v>
      </c>
      <c r="I1446" s="6">
        <v>9.7118989957325805</v>
      </c>
    </row>
    <row r="1447" spans="1:9">
      <c r="A1447" s="4" t="s">
        <v>62</v>
      </c>
      <c r="B1447" t="s">
        <v>227</v>
      </c>
      <c r="C1447" t="s">
        <v>242</v>
      </c>
      <c r="D1447" s="5" t="s">
        <v>243</v>
      </c>
      <c r="E1447" s="5">
        <v>0</v>
      </c>
      <c r="F1447" s="5" t="s">
        <v>26</v>
      </c>
      <c r="G1447" s="5" t="s">
        <v>27</v>
      </c>
      <c r="H1447" s="5" t="str">
        <f t="shared" si="22"/>
        <v>Residential</v>
      </c>
      <c r="I1447" s="6">
        <v>214.08373749173299</v>
      </c>
    </row>
    <row r="1448" spans="1:9">
      <c r="A1448" s="4" t="s">
        <v>62</v>
      </c>
      <c r="B1448" t="s">
        <v>227</v>
      </c>
      <c r="C1448" t="s">
        <v>242</v>
      </c>
      <c r="D1448" s="5" t="s">
        <v>243</v>
      </c>
      <c r="E1448" s="5">
        <v>0</v>
      </c>
      <c r="F1448" s="5" t="s">
        <v>35</v>
      </c>
      <c r="G1448" s="5" t="s">
        <v>36</v>
      </c>
      <c r="H1448" s="5" t="e">
        <f t="shared" si="22"/>
        <v>#N/A</v>
      </c>
      <c r="I1448" s="6">
        <v>7.5</v>
      </c>
    </row>
    <row r="1449" spans="1:9">
      <c r="A1449" s="4" t="s">
        <v>62</v>
      </c>
      <c r="B1449" t="s">
        <v>227</v>
      </c>
      <c r="C1449" t="s">
        <v>242</v>
      </c>
      <c r="D1449" s="5" t="s">
        <v>243</v>
      </c>
      <c r="E1449" s="5">
        <v>0</v>
      </c>
      <c r="F1449" s="5" t="s">
        <v>41</v>
      </c>
      <c r="G1449" s="5" t="s">
        <v>42</v>
      </c>
      <c r="H1449" s="5" t="e">
        <f t="shared" si="22"/>
        <v>#N/A</v>
      </c>
      <c r="I1449" s="6">
        <v>6.4083276573258893E-2</v>
      </c>
    </row>
    <row r="1450" spans="1:9">
      <c r="A1450" s="4" t="s">
        <v>62</v>
      </c>
      <c r="B1450" t="s">
        <v>227</v>
      </c>
      <c r="C1450" t="s">
        <v>242</v>
      </c>
      <c r="D1450" s="5" t="s">
        <v>243</v>
      </c>
      <c r="E1450" s="5">
        <v>0</v>
      </c>
      <c r="F1450" s="5" t="s">
        <v>47</v>
      </c>
      <c r="G1450" s="5" t="s">
        <v>48</v>
      </c>
      <c r="H1450" s="5" t="e">
        <f t="shared" si="22"/>
        <v>#N/A</v>
      </c>
      <c r="I1450" s="6">
        <v>7.4680704000000002</v>
      </c>
    </row>
    <row r="1451" spans="1:9">
      <c r="A1451" s="4" t="s">
        <v>62</v>
      </c>
      <c r="B1451" t="s">
        <v>227</v>
      </c>
      <c r="C1451" t="s">
        <v>242</v>
      </c>
      <c r="D1451" s="5" t="s">
        <v>243</v>
      </c>
      <c r="E1451" s="5">
        <v>0</v>
      </c>
      <c r="F1451" s="5" t="s">
        <v>49</v>
      </c>
      <c r="G1451" s="5" t="s">
        <v>50</v>
      </c>
      <c r="H1451" s="5" t="e">
        <f t="shared" si="22"/>
        <v>#N/A</v>
      </c>
      <c r="I1451" s="6">
        <v>2.9363895381263601</v>
      </c>
    </row>
    <row r="1452" spans="1:9">
      <c r="A1452" s="4" t="s">
        <v>62</v>
      </c>
      <c r="B1452" t="s">
        <v>227</v>
      </c>
      <c r="C1452" t="s">
        <v>242</v>
      </c>
      <c r="D1452" s="5" t="s">
        <v>243</v>
      </c>
      <c r="E1452" s="5">
        <v>0</v>
      </c>
      <c r="F1452" s="5" t="s">
        <v>51</v>
      </c>
      <c r="G1452" s="5" t="s">
        <v>52</v>
      </c>
      <c r="H1452" s="5" t="e">
        <f t="shared" si="22"/>
        <v>#N/A</v>
      </c>
      <c r="I1452" s="6" t="s">
        <v>53</v>
      </c>
    </row>
    <row r="1453" spans="1:9">
      <c r="A1453" s="4" t="s">
        <v>62</v>
      </c>
      <c r="B1453" t="s">
        <v>227</v>
      </c>
      <c r="C1453" t="s">
        <v>242</v>
      </c>
      <c r="D1453" s="5" t="s">
        <v>243</v>
      </c>
      <c r="E1453" s="5">
        <v>0</v>
      </c>
      <c r="F1453" s="5" t="s">
        <v>56</v>
      </c>
      <c r="G1453" s="5" t="s">
        <v>57</v>
      </c>
      <c r="H1453" s="5" t="e">
        <f t="shared" si="22"/>
        <v>#N/A</v>
      </c>
      <c r="I1453" s="6">
        <v>7.6377267795181698</v>
      </c>
    </row>
    <row r="1454" spans="1:9">
      <c r="A1454" s="4" t="s">
        <v>62</v>
      </c>
      <c r="B1454" t="s">
        <v>227</v>
      </c>
      <c r="C1454" t="s">
        <v>242</v>
      </c>
      <c r="D1454" s="5" t="s">
        <v>243</v>
      </c>
      <c r="E1454" s="5">
        <v>0</v>
      </c>
      <c r="F1454" s="5" t="s">
        <v>58</v>
      </c>
      <c r="G1454" s="5" t="s">
        <v>59</v>
      </c>
      <c r="H1454" s="5" t="e">
        <f t="shared" si="22"/>
        <v>#N/A</v>
      </c>
      <c r="I1454" s="6" t="s">
        <v>53</v>
      </c>
    </row>
    <row r="1455" spans="1:9">
      <c r="A1455" s="4" t="s">
        <v>62</v>
      </c>
      <c r="B1455" t="s">
        <v>227</v>
      </c>
      <c r="C1455" t="s">
        <v>242</v>
      </c>
      <c r="D1455" s="5" t="s">
        <v>243</v>
      </c>
      <c r="E1455" s="5">
        <v>0</v>
      </c>
      <c r="F1455" s="5" t="s">
        <v>60</v>
      </c>
      <c r="G1455" s="5" t="s">
        <v>61</v>
      </c>
      <c r="H1455" s="5" t="e">
        <f t="shared" si="22"/>
        <v>#N/A</v>
      </c>
      <c r="I1455" s="6">
        <v>5.1811813820509402E-2</v>
      </c>
    </row>
    <row r="1456" spans="1:9">
      <c r="A1456" s="4" t="s">
        <v>62</v>
      </c>
      <c r="B1456" t="s">
        <v>227</v>
      </c>
      <c r="C1456" t="s">
        <v>244</v>
      </c>
      <c r="D1456" s="5" t="s">
        <v>245</v>
      </c>
      <c r="E1456" s="5">
        <v>0</v>
      </c>
      <c r="F1456" s="5" t="s">
        <v>10</v>
      </c>
      <c r="G1456" s="5" t="s">
        <v>11</v>
      </c>
      <c r="H1456" s="5" t="str">
        <f t="shared" si="22"/>
        <v>Power</v>
      </c>
      <c r="I1456" s="6">
        <v>666.41790344817002</v>
      </c>
    </row>
    <row r="1457" spans="1:9">
      <c r="A1457" s="4" t="s">
        <v>62</v>
      </c>
      <c r="B1457" t="s">
        <v>227</v>
      </c>
      <c r="C1457" t="s">
        <v>244</v>
      </c>
      <c r="D1457" s="5" t="s">
        <v>245</v>
      </c>
      <c r="E1457" s="5">
        <v>0</v>
      </c>
      <c r="F1457" s="5" t="s">
        <v>12</v>
      </c>
      <c r="G1457" s="5" t="s">
        <v>13</v>
      </c>
      <c r="H1457" s="5" t="str">
        <f t="shared" si="22"/>
        <v>Industry (incl. Cement Process)</v>
      </c>
      <c r="I1457" s="6" t="s">
        <v>53</v>
      </c>
    </row>
    <row r="1458" spans="1:9">
      <c r="A1458" s="4" t="s">
        <v>62</v>
      </c>
      <c r="B1458" t="s">
        <v>227</v>
      </c>
      <c r="C1458" t="s">
        <v>244</v>
      </c>
      <c r="D1458" s="5" t="s">
        <v>245</v>
      </c>
      <c r="E1458" s="5">
        <v>0</v>
      </c>
      <c r="F1458" s="5" t="s">
        <v>14</v>
      </c>
      <c r="G1458" s="5" t="s">
        <v>15</v>
      </c>
      <c r="H1458" s="5" t="str">
        <f t="shared" si="22"/>
        <v>Industry (incl. Cement Process)</v>
      </c>
      <c r="I1458" s="6">
        <v>398.69136139135901</v>
      </c>
    </row>
    <row r="1459" spans="1:9">
      <c r="A1459" s="4" t="s">
        <v>62</v>
      </c>
      <c r="B1459" t="s">
        <v>227</v>
      </c>
      <c r="C1459" t="s">
        <v>244</v>
      </c>
      <c r="D1459" s="5" t="s">
        <v>245</v>
      </c>
      <c r="E1459" s="5">
        <v>0</v>
      </c>
      <c r="F1459" s="5" t="s">
        <v>16</v>
      </c>
      <c r="G1459" s="5" t="s">
        <v>17</v>
      </c>
      <c r="H1459" s="5" t="str">
        <f t="shared" si="22"/>
        <v>Domestic aviation</v>
      </c>
      <c r="I1459" s="6">
        <v>52.184108309030599</v>
      </c>
    </row>
    <row r="1460" spans="1:9">
      <c r="A1460" s="4" t="s">
        <v>62</v>
      </c>
      <c r="B1460" t="s">
        <v>227</v>
      </c>
      <c r="C1460" t="s">
        <v>244</v>
      </c>
      <c r="D1460" s="5" t="s">
        <v>245</v>
      </c>
      <c r="E1460" s="5">
        <v>0</v>
      </c>
      <c r="F1460" s="5" t="s">
        <v>18</v>
      </c>
      <c r="G1460" s="5" t="s">
        <v>19</v>
      </c>
      <c r="H1460" s="5" t="str">
        <f t="shared" si="22"/>
        <v>Ground Transport</v>
      </c>
      <c r="I1460" s="6">
        <v>1365.1578787965</v>
      </c>
    </row>
    <row r="1461" spans="1:9">
      <c r="A1461" s="4" t="s">
        <v>62</v>
      </c>
      <c r="B1461" t="s">
        <v>227</v>
      </c>
      <c r="C1461" t="s">
        <v>244</v>
      </c>
      <c r="D1461" s="5" t="s">
        <v>245</v>
      </c>
      <c r="E1461" s="5">
        <v>0</v>
      </c>
      <c r="F1461" s="5" t="s">
        <v>20</v>
      </c>
      <c r="G1461" s="5" t="s">
        <v>21</v>
      </c>
      <c r="H1461" s="5" t="str">
        <f t="shared" si="22"/>
        <v>Ground Transport</v>
      </c>
      <c r="I1461" s="6">
        <v>6.4495541738183704</v>
      </c>
    </row>
    <row r="1462" spans="1:9">
      <c r="A1462" s="4" t="s">
        <v>62</v>
      </c>
      <c r="B1462" t="s">
        <v>227</v>
      </c>
      <c r="C1462" t="s">
        <v>244</v>
      </c>
      <c r="D1462" s="5" t="s">
        <v>245</v>
      </c>
      <c r="E1462" s="5">
        <v>0</v>
      </c>
      <c r="F1462" s="5" t="s">
        <v>22</v>
      </c>
      <c r="G1462" s="5" t="s">
        <v>23</v>
      </c>
      <c r="H1462" s="5" t="str">
        <f t="shared" si="22"/>
        <v>Ground Transport</v>
      </c>
      <c r="I1462" s="6">
        <v>1.2884237334241799</v>
      </c>
    </row>
    <row r="1463" spans="1:9">
      <c r="A1463" s="4" t="s">
        <v>62</v>
      </c>
      <c r="B1463" t="s">
        <v>227</v>
      </c>
      <c r="C1463" t="s">
        <v>244</v>
      </c>
      <c r="D1463" s="5" t="s">
        <v>245</v>
      </c>
      <c r="E1463" s="5">
        <v>0</v>
      </c>
      <c r="F1463" s="5" t="s">
        <v>26</v>
      </c>
      <c r="G1463" s="5" t="s">
        <v>27</v>
      </c>
      <c r="H1463" s="5" t="str">
        <f t="shared" si="22"/>
        <v>Residential</v>
      </c>
      <c r="I1463" s="6">
        <v>357.72413274925998</v>
      </c>
    </row>
    <row r="1464" spans="1:9">
      <c r="A1464" s="4" t="s">
        <v>62</v>
      </c>
      <c r="B1464" t="s">
        <v>227</v>
      </c>
      <c r="C1464" t="s">
        <v>244</v>
      </c>
      <c r="D1464" s="5" t="s">
        <v>245</v>
      </c>
      <c r="E1464" s="5">
        <v>0</v>
      </c>
      <c r="F1464" s="5" t="s">
        <v>67</v>
      </c>
      <c r="G1464" s="5" t="s">
        <v>13</v>
      </c>
      <c r="H1464" s="5" t="str">
        <f t="shared" si="22"/>
        <v>Industry (incl. Cement Process)</v>
      </c>
      <c r="I1464" s="6" t="s">
        <v>53</v>
      </c>
    </row>
    <row r="1465" spans="1:9">
      <c r="A1465" s="4" t="s">
        <v>62</v>
      </c>
      <c r="B1465" t="s">
        <v>227</v>
      </c>
      <c r="C1465" t="s">
        <v>244</v>
      </c>
      <c r="D1465" s="5" t="s">
        <v>245</v>
      </c>
      <c r="E1465" s="5">
        <v>0</v>
      </c>
      <c r="F1465" s="5" t="s">
        <v>30</v>
      </c>
      <c r="G1465" s="5" t="s">
        <v>32</v>
      </c>
      <c r="H1465" s="5" t="e">
        <f t="shared" si="22"/>
        <v>#N/A</v>
      </c>
      <c r="I1465" s="6" t="s">
        <v>53</v>
      </c>
    </row>
    <row r="1466" spans="1:9">
      <c r="A1466" s="4" t="s">
        <v>62</v>
      </c>
      <c r="B1466" t="s">
        <v>227</v>
      </c>
      <c r="C1466" t="s">
        <v>244</v>
      </c>
      <c r="D1466" s="5" t="s">
        <v>245</v>
      </c>
      <c r="E1466" s="5">
        <v>0</v>
      </c>
      <c r="F1466" s="5" t="s">
        <v>33</v>
      </c>
      <c r="G1466" s="5" t="s">
        <v>34</v>
      </c>
      <c r="H1466" s="5" t="str">
        <f t="shared" si="22"/>
        <v>Industry (incl. Cement Process)</v>
      </c>
      <c r="I1466" s="6">
        <v>123.616</v>
      </c>
    </row>
    <row r="1467" spans="1:9">
      <c r="A1467" s="4" t="s">
        <v>62</v>
      </c>
      <c r="B1467" t="s">
        <v>227</v>
      </c>
      <c r="C1467" t="s">
        <v>244</v>
      </c>
      <c r="D1467" s="5" t="s">
        <v>245</v>
      </c>
      <c r="E1467" s="5">
        <v>0</v>
      </c>
      <c r="F1467" s="5" t="s">
        <v>41</v>
      </c>
      <c r="G1467" s="5" t="s">
        <v>42</v>
      </c>
      <c r="H1467" s="5" t="e">
        <f t="shared" si="22"/>
        <v>#N/A</v>
      </c>
      <c r="I1467" s="6">
        <v>4.3521353819181E-2</v>
      </c>
    </row>
    <row r="1468" spans="1:9">
      <c r="A1468" s="4" t="s">
        <v>62</v>
      </c>
      <c r="B1468" t="s">
        <v>227</v>
      </c>
      <c r="C1468" t="s">
        <v>244</v>
      </c>
      <c r="D1468" s="5" t="s">
        <v>245</v>
      </c>
      <c r="E1468" s="5">
        <v>0</v>
      </c>
      <c r="F1468" s="5" t="s">
        <v>47</v>
      </c>
      <c r="G1468" s="5" t="s">
        <v>48</v>
      </c>
      <c r="H1468" s="5" t="e">
        <f t="shared" si="22"/>
        <v>#N/A</v>
      </c>
      <c r="I1468" s="6">
        <v>2.3258520361863599</v>
      </c>
    </row>
    <row r="1469" spans="1:9">
      <c r="A1469" s="4" t="s">
        <v>62</v>
      </c>
      <c r="B1469" t="s">
        <v>227</v>
      </c>
      <c r="C1469" t="s">
        <v>244</v>
      </c>
      <c r="D1469" s="5" t="s">
        <v>245</v>
      </c>
      <c r="E1469" s="5">
        <v>0</v>
      </c>
      <c r="F1469" s="5" t="s">
        <v>49</v>
      </c>
      <c r="G1469" s="5" t="s">
        <v>50</v>
      </c>
      <c r="H1469" s="5" t="e">
        <f t="shared" si="22"/>
        <v>#N/A</v>
      </c>
      <c r="I1469" s="6">
        <v>1.7328365421096901</v>
      </c>
    </row>
    <row r="1470" spans="1:9">
      <c r="A1470" s="4" t="s">
        <v>62</v>
      </c>
      <c r="B1470" t="s">
        <v>227</v>
      </c>
      <c r="C1470" t="s">
        <v>244</v>
      </c>
      <c r="D1470" s="5" t="s">
        <v>245</v>
      </c>
      <c r="E1470" s="5">
        <v>0</v>
      </c>
      <c r="F1470" s="5" t="s">
        <v>56</v>
      </c>
      <c r="G1470" s="5" t="s">
        <v>57</v>
      </c>
      <c r="H1470" s="5" t="e">
        <f t="shared" si="22"/>
        <v>#N/A</v>
      </c>
      <c r="I1470" s="6">
        <v>4.53403850006098</v>
      </c>
    </row>
    <row r="1471" spans="1:9">
      <c r="A1471" s="4" t="s">
        <v>62</v>
      </c>
      <c r="B1471" t="s">
        <v>227</v>
      </c>
      <c r="C1471" t="s">
        <v>244</v>
      </c>
      <c r="D1471" s="5" t="s">
        <v>245</v>
      </c>
      <c r="E1471" s="5">
        <v>0</v>
      </c>
      <c r="F1471" s="5" t="s">
        <v>58</v>
      </c>
      <c r="G1471" s="5" t="s">
        <v>59</v>
      </c>
      <c r="H1471" s="5" t="e">
        <f t="shared" si="22"/>
        <v>#N/A</v>
      </c>
      <c r="I1471" s="6" t="s">
        <v>53</v>
      </c>
    </row>
    <row r="1472" spans="1:9">
      <c r="A1472" s="4" t="s">
        <v>62</v>
      </c>
      <c r="B1472" t="s">
        <v>227</v>
      </c>
      <c r="C1472" t="s">
        <v>246</v>
      </c>
      <c r="D1472" s="5" t="s">
        <v>247</v>
      </c>
      <c r="E1472" s="5">
        <v>0</v>
      </c>
      <c r="F1472" s="5" t="s">
        <v>10</v>
      </c>
      <c r="G1472" s="5" t="s">
        <v>11</v>
      </c>
      <c r="H1472" s="5" t="str">
        <f t="shared" si="22"/>
        <v>Power</v>
      </c>
      <c r="I1472" s="6">
        <v>208.34977637474299</v>
      </c>
    </row>
    <row r="1473" spans="1:9">
      <c r="A1473" s="4" t="s">
        <v>62</v>
      </c>
      <c r="B1473" t="s">
        <v>227</v>
      </c>
      <c r="C1473" t="s">
        <v>246</v>
      </c>
      <c r="D1473" s="5" t="s">
        <v>247</v>
      </c>
      <c r="E1473" s="5">
        <v>0</v>
      </c>
      <c r="F1473" s="5" t="s">
        <v>12</v>
      </c>
      <c r="G1473" s="5" t="s">
        <v>13</v>
      </c>
      <c r="H1473" s="5" t="str">
        <f t="shared" si="22"/>
        <v>Industry (incl. Cement Process)</v>
      </c>
      <c r="I1473" s="6" t="s">
        <v>53</v>
      </c>
    </row>
    <row r="1474" spans="1:9">
      <c r="A1474" s="4" t="s">
        <v>62</v>
      </c>
      <c r="B1474" t="s">
        <v>227</v>
      </c>
      <c r="C1474" t="s">
        <v>246</v>
      </c>
      <c r="D1474" s="5" t="s">
        <v>247</v>
      </c>
      <c r="E1474" s="5">
        <v>0</v>
      </c>
      <c r="F1474" s="5" t="s">
        <v>14</v>
      </c>
      <c r="G1474" s="5" t="s">
        <v>15</v>
      </c>
      <c r="H1474" s="5" t="str">
        <f t="shared" ref="H1474:H1537" si="23">VLOOKUP(G1474,$M$2:$N$11,2,FALSE)</f>
        <v>Industry (incl. Cement Process)</v>
      </c>
      <c r="I1474" s="6">
        <v>124.647161646367</v>
      </c>
    </row>
    <row r="1475" spans="1:9">
      <c r="A1475" s="4" t="s">
        <v>62</v>
      </c>
      <c r="B1475" t="s">
        <v>227</v>
      </c>
      <c r="C1475" t="s">
        <v>246</v>
      </c>
      <c r="D1475" s="5" t="s">
        <v>247</v>
      </c>
      <c r="E1475" s="5">
        <v>0</v>
      </c>
      <c r="F1475" s="5" t="s">
        <v>16</v>
      </c>
      <c r="G1475" s="5" t="s">
        <v>17</v>
      </c>
      <c r="H1475" s="5" t="str">
        <f t="shared" si="23"/>
        <v>Domestic aviation</v>
      </c>
      <c r="I1475" s="6">
        <v>16.314871960037699</v>
      </c>
    </row>
    <row r="1476" spans="1:9">
      <c r="A1476" s="4" t="s">
        <v>62</v>
      </c>
      <c r="B1476" t="s">
        <v>227</v>
      </c>
      <c r="C1476" t="s">
        <v>246</v>
      </c>
      <c r="D1476" s="5" t="s">
        <v>247</v>
      </c>
      <c r="E1476" s="5">
        <v>0</v>
      </c>
      <c r="F1476" s="5" t="s">
        <v>18</v>
      </c>
      <c r="G1476" s="5" t="s">
        <v>19</v>
      </c>
      <c r="H1476" s="5" t="str">
        <f t="shared" si="23"/>
        <v>Ground Transport</v>
      </c>
      <c r="I1476" s="6">
        <v>426.80407669312598</v>
      </c>
    </row>
    <row r="1477" spans="1:9">
      <c r="A1477" s="4" t="s">
        <v>62</v>
      </c>
      <c r="B1477" t="s">
        <v>227</v>
      </c>
      <c r="C1477" t="s">
        <v>246</v>
      </c>
      <c r="D1477" s="5" t="s">
        <v>247</v>
      </c>
      <c r="E1477" s="5">
        <v>0</v>
      </c>
      <c r="F1477" s="5" t="s">
        <v>20</v>
      </c>
      <c r="G1477" s="5" t="s">
        <v>21</v>
      </c>
      <c r="H1477" s="5" t="str">
        <f t="shared" si="23"/>
        <v>Ground Transport</v>
      </c>
      <c r="I1477" s="6">
        <v>2.0163864641628702</v>
      </c>
    </row>
    <row r="1478" spans="1:9">
      <c r="A1478" s="4" t="s">
        <v>62</v>
      </c>
      <c r="B1478" t="s">
        <v>227</v>
      </c>
      <c r="C1478" t="s">
        <v>246</v>
      </c>
      <c r="D1478" s="5" t="s">
        <v>247</v>
      </c>
      <c r="E1478" s="5">
        <v>0</v>
      </c>
      <c r="F1478" s="5" t="s">
        <v>22</v>
      </c>
      <c r="G1478" s="5" t="s">
        <v>23</v>
      </c>
      <c r="H1478" s="5" t="str">
        <f t="shared" si="23"/>
        <v>Ground Transport</v>
      </c>
      <c r="I1478" s="6">
        <v>0.40281272066574902</v>
      </c>
    </row>
    <row r="1479" spans="1:9">
      <c r="A1479" s="4" t="s">
        <v>62</v>
      </c>
      <c r="B1479" t="s">
        <v>227</v>
      </c>
      <c r="C1479" t="s">
        <v>246</v>
      </c>
      <c r="D1479" s="5" t="s">
        <v>247</v>
      </c>
      <c r="E1479" s="5">
        <v>0</v>
      </c>
      <c r="F1479" s="5" t="s">
        <v>26</v>
      </c>
      <c r="G1479" s="5" t="s">
        <v>27</v>
      </c>
      <c r="H1479" s="5" t="str">
        <f t="shared" si="23"/>
        <v>Residential</v>
      </c>
      <c r="I1479" s="6">
        <v>111.83931679851899</v>
      </c>
    </row>
    <row r="1480" spans="1:9">
      <c r="A1480" s="4" t="s">
        <v>62</v>
      </c>
      <c r="B1480" t="s">
        <v>227</v>
      </c>
      <c r="C1480" t="s">
        <v>246</v>
      </c>
      <c r="D1480" s="5" t="s">
        <v>247</v>
      </c>
      <c r="E1480" s="5">
        <v>0</v>
      </c>
      <c r="F1480" s="5" t="s">
        <v>67</v>
      </c>
      <c r="G1480" s="5" t="s">
        <v>13</v>
      </c>
      <c r="H1480" s="5" t="str">
        <f t="shared" si="23"/>
        <v>Industry (incl. Cement Process)</v>
      </c>
      <c r="I1480" s="6" t="s">
        <v>53</v>
      </c>
    </row>
    <row r="1481" spans="1:9">
      <c r="A1481" s="4" t="s">
        <v>62</v>
      </c>
      <c r="B1481" t="s">
        <v>227</v>
      </c>
      <c r="C1481" t="s">
        <v>246</v>
      </c>
      <c r="D1481" s="5" t="s">
        <v>247</v>
      </c>
      <c r="E1481" s="5">
        <v>0</v>
      </c>
      <c r="F1481" s="5" t="s">
        <v>30</v>
      </c>
      <c r="G1481" s="5" t="s">
        <v>32</v>
      </c>
      <c r="H1481" s="5" t="e">
        <f t="shared" si="23"/>
        <v>#N/A</v>
      </c>
      <c r="I1481" s="6" t="s">
        <v>53</v>
      </c>
    </row>
    <row r="1482" spans="1:9">
      <c r="A1482" s="4" t="s">
        <v>62</v>
      </c>
      <c r="B1482" t="s">
        <v>227</v>
      </c>
      <c r="C1482" t="s">
        <v>246</v>
      </c>
      <c r="D1482" s="5" t="s">
        <v>247</v>
      </c>
      <c r="E1482" s="5">
        <v>0</v>
      </c>
      <c r="F1482" s="5" t="s">
        <v>33</v>
      </c>
      <c r="G1482" s="5" t="s">
        <v>34</v>
      </c>
      <c r="H1482" s="5" t="str">
        <f t="shared" si="23"/>
        <v>Industry (incl. Cement Process)</v>
      </c>
      <c r="I1482" s="6">
        <v>197.68799999999999</v>
      </c>
    </row>
    <row r="1483" spans="1:9">
      <c r="A1483" s="4" t="s">
        <v>62</v>
      </c>
      <c r="B1483" t="s">
        <v>227</v>
      </c>
      <c r="C1483" t="s">
        <v>246</v>
      </c>
      <c r="D1483" s="5" t="s">
        <v>247</v>
      </c>
      <c r="E1483" s="5">
        <v>0</v>
      </c>
      <c r="F1483" s="5" t="s">
        <v>41</v>
      </c>
      <c r="G1483" s="5" t="s">
        <v>42</v>
      </c>
      <c r="H1483" s="5" t="e">
        <f t="shared" si="23"/>
        <v>#N/A</v>
      </c>
      <c r="I1483" s="6">
        <v>0.59979060122958605</v>
      </c>
    </row>
    <row r="1484" spans="1:9">
      <c r="A1484" s="4" t="s">
        <v>62</v>
      </c>
      <c r="B1484" t="s">
        <v>227</v>
      </c>
      <c r="C1484" t="s">
        <v>246</v>
      </c>
      <c r="D1484" s="5" t="s">
        <v>247</v>
      </c>
      <c r="E1484" s="5">
        <v>0</v>
      </c>
      <c r="F1484" s="5" t="s">
        <v>47</v>
      </c>
      <c r="G1484" s="5" t="s">
        <v>48</v>
      </c>
      <c r="H1484" s="5" t="e">
        <f t="shared" si="23"/>
        <v>#N/A</v>
      </c>
      <c r="I1484" s="6">
        <v>0.94568398331549297</v>
      </c>
    </row>
    <row r="1485" spans="1:9">
      <c r="A1485" s="4" t="s">
        <v>62</v>
      </c>
      <c r="B1485" t="s">
        <v>227</v>
      </c>
      <c r="C1485" t="s">
        <v>246</v>
      </c>
      <c r="D1485" s="5" t="s">
        <v>247</v>
      </c>
      <c r="E1485" s="5">
        <v>0</v>
      </c>
      <c r="F1485" s="5" t="s">
        <v>49</v>
      </c>
      <c r="G1485" s="5" t="s">
        <v>50</v>
      </c>
      <c r="H1485" s="5" t="e">
        <f t="shared" si="23"/>
        <v>#N/A</v>
      </c>
      <c r="I1485" s="6">
        <v>6.5675871838812698</v>
      </c>
    </row>
    <row r="1486" spans="1:9">
      <c r="A1486" s="4" t="s">
        <v>62</v>
      </c>
      <c r="B1486" t="s">
        <v>227</v>
      </c>
      <c r="C1486" t="s">
        <v>246</v>
      </c>
      <c r="D1486" s="5" t="s">
        <v>247</v>
      </c>
      <c r="E1486" s="5">
        <v>0</v>
      </c>
      <c r="F1486" s="5" t="s">
        <v>54</v>
      </c>
      <c r="G1486" s="5" t="s">
        <v>55</v>
      </c>
      <c r="H1486" s="5" t="e">
        <f t="shared" si="23"/>
        <v>#N/A</v>
      </c>
      <c r="I1486" s="6">
        <v>2.9641075199999999E-2</v>
      </c>
    </row>
    <row r="1487" spans="1:9">
      <c r="A1487" s="4" t="s">
        <v>62</v>
      </c>
      <c r="B1487" t="s">
        <v>227</v>
      </c>
      <c r="C1487" t="s">
        <v>246</v>
      </c>
      <c r="D1487" s="5" t="s">
        <v>247</v>
      </c>
      <c r="E1487" s="5">
        <v>0</v>
      </c>
      <c r="F1487" s="5" t="s">
        <v>56</v>
      </c>
      <c r="G1487" s="5" t="s">
        <v>57</v>
      </c>
      <c r="H1487" s="5" t="e">
        <f t="shared" si="23"/>
        <v>#N/A</v>
      </c>
      <c r="I1487" s="6">
        <v>21.5266744066633</v>
      </c>
    </row>
    <row r="1488" spans="1:9">
      <c r="A1488" s="4" t="s">
        <v>62</v>
      </c>
      <c r="B1488" t="s">
        <v>227</v>
      </c>
      <c r="C1488" t="s">
        <v>246</v>
      </c>
      <c r="D1488" s="5" t="s">
        <v>247</v>
      </c>
      <c r="E1488" s="5">
        <v>0</v>
      </c>
      <c r="F1488" s="5" t="s">
        <v>58</v>
      </c>
      <c r="G1488" s="5" t="s">
        <v>59</v>
      </c>
      <c r="H1488" s="5" t="e">
        <f t="shared" si="23"/>
        <v>#N/A</v>
      </c>
      <c r="I1488" s="6" t="s">
        <v>53</v>
      </c>
    </row>
    <row r="1489" spans="1:9">
      <c r="A1489" s="4" t="s">
        <v>62</v>
      </c>
      <c r="B1489" t="s">
        <v>227</v>
      </c>
      <c r="C1489" t="s">
        <v>248</v>
      </c>
      <c r="D1489" s="5" t="s">
        <v>249</v>
      </c>
      <c r="E1489" s="5">
        <v>0</v>
      </c>
      <c r="F1489" s="5" t="s">
        <v>10</v>
      </c>
      <c r="G1489" s="5" t="s">
        <v>11</v>
      </c>
      <c r="H1489" s="5" t="str">
        <f t="shared" si="23"/>
        <v>Power</v>
      </c>
      <c r="I1489" s="6">
        <v>4679.9055659013602</v>
      </c>
    </row>
    <row r="1490" spans="1:9">
      <c r="A1490" s="4" t="s">
        <v>62</v>
      </c>
      <c r="B1490" t="s">
        <v>227</v>
      </c>
      <c r="C1490" t="s">
        <v>248</v>
      </c>
      <c r="D1490" s="5" t="s">
        <v>249</v>
      </c>
      <c r="E1490" s="5">
        <v>0</v>
      </c>
      <c r="F1490" s="5" t="s">
        <v>12</v>
      </c>
      <c r="G1490" s="5" t="s">
        <v>13</v>
      </c>
      <c r="H1490" s="5" t="str">
        <f t="shared" si="23"/>
        <v>Industry (incl. Cement Process)</v>
      </c>
      <c r="I1490" s="6">
        <v>271.66740129126703</v>
      </c>
    </row>
    <row r="1491" spans="1:9">
      <c r="A1491" s="4" t="s">
        <v>62</v>
      </c>
      <c r="B1491" t="s">
        <v>227</v>
      </c>
      <c r="C1491" t="s">
        <v>248</v>
      </c>
      <c r="D1491" s="5" t="s">
        <v>249</v>
      </c>
      <c r="E1491" s="5">
        <v>0</v>
      </c>
      <c r="F1491" s="5" t="s">
        <v>14</v>
      </c>
      <c r="G1491" s="5" t="s">
        <v>15</v>
      </c>
      <c r="H1491" s="5" t="str">
        <f t="shared" si="23"/>
        <v>Industry (incl. Cement Process)</v>
      </c>
      <c r="I1491" s="6">
        <v>1991.54443326055</v>
      </c>
    </row>
    <row r="1492" spans="1:9">
      <c r="A1492" s="4" t="s">
        <v>62</v>
      </c>
      <c r="B1492" t="s">
        <v>227</v>
      </c>
      <c r="C1492" t="s">
        <v>248</v>
      </c>
      <c r="D1492" s="5" t="s">
        <v>249</v>
      </c>
      <c r="E1492" s="5">
        <v>0</v>
      </c>
      <c r="F1492" s="5" t="s">
        <v>16</v>
      </c>
      <c r="G1492" s="5" t="s">
        <v>17</v>
      </c>
      <c r="H1492" s="5" t="str">
        <f t="shared" si="23"/>
        <v>Domestic aviation</v>
      </c>
      <c r="I1492" s="6">
        <v>20.769592186915201</v>
      </c>
    </row>
    <row r="1493" spans="1:9">
      <c r="A1493" s="4" t="s">
        <v>62</v>
      </c>
      <c r="B1493" t="s">
        <v>227</v>
      </c>
      <c r="C1493" t="s">
        <v>248</v>
      </c>
      <c r="D1493" s="5" t="s">
        <v>249</v>
      </c>
      <c r="E1493" s="5">
        <v>0</v>
      </c>
      <c r="F1493" s="5" t="s">
        <v>18</v>
      </c>
      <c r="G1493" s="5" t="s">
        <v>19</v>
      </c>
      <c r="H1493" s="5" t="str">
        <f t="shared" si="23"/>
        <v>Ground Transport</v>
      </c>
      <c r="I1493" s="6">
        <v>9429.9927177021</v>
      </c>
    </row>
    <row r="1494" spans="1:9">
      <c r="A1494" s="4" t="s">
        <v>62</v>
      </c>
      <c r="B1494" t="s">
        <v>227</v>
      </c>
      <c r="C1494" t="s">
        <v>248</v>
      </c>
      <c r="D1494" s="5" t="s">
        <v>249</v>
      </c>
      <c r="E1494" s="5">
        <v>0</v>
      </c>
      <c r="F1494" s="5" t="s">
        <v>20</v>
      </c>
      <c r="G1494" s="5" t="s">
        <v>21</v>
      </c>
      <c r="H1494" s="5" t="str">
        <f t="shared" si="23"/>
        <v>Ground Transport</v>
      </c>
      <c r="I1494" s="6">
        <v>59.112928580797899</v>
      </c>
    </row>
    <row r="1495" spans="1:9">
      <c r="A1495" s="4" t="s">
        <v>62</v>
      </c>
      <c r="B1495" t="s">
        <v>227</v>
      </c>
      <c r="C1495" t="s">
        <v>248</v>
      </c>
      <c r="D1495" s="5" t="s">
        <v>249</v>
      </c>
      <c r="E1495" s="5">
        <v>0</v>
      </c>
      <c r="F1495" s="5" t="s">
        <v>22</v>
      </c>
      <c r="G1495" s="5" t="s">
        <v>23</v>
      </c>
      <c r="H1495" s="5" t="str">
        <f t="shared" si="23"/>
        <v>Ground Transport</v>
      </c>
      <c r="I1495" s="6">
        <v>6.9875336773497496</v>
      </c>
    </row>
    <row r="1496" spans="1:9">
      <c r="A1496" s="4" t="s">
        <v>62</v>
      </c>
      <c r="B1496" t="s">
        <v>227</v>
      </c>
      <c r="C1496" t="s">
        <v>248</v>
      </c>
      <c r="D1496" s="5" t="s">
        <v>249</v>
      </c>
      <c r="E1496" s="5">
        <v>0</v>
      </c>
      <c r="F1496" s="5" t="s">
        <v>26</v>
      </c>
      <c r="G1496" s="5" t="s">
        <v>27</v>
      </c>
      <c r="H1496" s="5" t="str">
        <f t="shared" si="23"/>
        <v>Residential</v>
      </c>
      <c r="I1496" s="6">
        <v>1749.6239709860899</v>
      </c>
    </row>
    <row r="1497" spans="1:9">
      <c r="A1497" s="4" t="s">
        <v>62</v>
      </c>
      <c r="B1497" t="s">
        <v>227</v>
      </c>
      <c r="C1497" t="s">
        <v>248</v>
      </c>
      <c r="D1497" s="5" t="s">
        <v>249</v>
      </c>
      <c r="E1497" s="5">
        <v>0</v>
      </c>
      <c r="F1497" s="5" t="s">
        <v>30</v>
      </c>
      <c r="G1497" s="5" t="s">
        <v>32</v>
      </c>
      <c r="H1497" s="5" t="e">
        <f t="shared" si="23"/>
        <v>#N/A</v>
      </c>
      <c r="I1497" s="6">
        <v>618.78320054414496</v>
      </c>
    </row>
    <row r="1498" spans="1:9">
      <c r="A1498" s="4" t="s">
        <v>62</v>
      </c>
      <c r="B1498" t="s">
        <v>227</v>
      </c>
      <c r="C1498" t="s">
        <v>248</v>
      </c>
      <c r="D1498" s="5" t="s">
        <v>249</v>
      </c>
      <c r="E1498" s="5">
        <v>0</v>
      </c>
      <c r="F1498" s="5" t="s">
        <v>33</v>
      </c>
      <c r="G1498" s="5" t="s">
        <v>34</v>
      </c>
      <c r="H1498" s="5" t="str">
        <f t="shared" si="23"/>
        <v>Industry (incl. Cement Process)</v>
      </c>
      <c r="I1498" s="6">
        <v>1984.23</v>
      </c>
    </row>
    <row r="1499" spans="1:9">
      <c r="A1499" s="4" t="s">
        <v>62</v>
      </c>
      <c r="B1499" t="s">
        <v>227</v>
      </c>
      <c r="C1499" t="s">
        <v>248</v>
      </c>
      <c r="D1499" s="5" t="s">
        <v>249</v>
      </c>
      <c r="E1499" s="5">
        <v>0</v>
      </c>
      <c r="F1499" s="5" t="s">
        <v>41</v>
      </c>
      <c r="G1499" s="5" t="s">
        <v>42</v>
      </c>
      <c r="H1499" s="5" t="e">
        <f t="shared" si="23"/>
        <v>#N/A</v>
      </c>
      <c r="I1499" s="6">
        <v>2.7216789114931799</v>
      </c>
    </row>
    <row r="1500" spans="1:9">
      <c r="A1500" s="4" t="s">
        <v>62</v>
      </c>
      <c r="B1500" t="s">
        <v>227</v>
      </c>
      <c r="C1500" t="s">
        <v>248</v>
      </c>
      <c r="D1500" s="5" t="s">
        <v>249</v>
      </c>
      <c r="E1500" s="5">
        <v>0</v>
      </c>
      <c r="F1500" s="5" t="s">
        <v>47</v>
      </c>
      <c r="G1500" s="5" t="s">
        <v>48</v>
      </c>
      <c r="H1500" s="5" t="e">
        <f t="shared" si="23"/>
        <v>#N/A</v>
      </c>
      <c r="I1500" s="6">
        <v>13.492992996</v>
      </c>
    </row>
    <row r="1501" spans="1:9">
      <c r="A1501" s="4" t="s">
        <v>62</v>
      </c>
      <c r="B1501" t="s">
        <v>227</v>
      </c>
      <c r="C1501" t="s">
        <v>248</v>
      </c>
      <c r="D1501" s="5" t="s">
        <v>249</v>
      </c>
      <c r="E1501" s="5">
        <v>0</v>
      </c>
      <c r="F1501" s="5" t="s">
        <v>49</v>
      </c>
      <c r="G1501" s="5" t="s">
        <v>50</v>
      </c>
      <c r="H1501" s="5" t="e">
        <f t="shared" si="23"/>
        <v>#N/A</v>
      </c>
      <c r="I1501" s="6">
        <v>24.4623711958175</v>
      </c>
    </row>
    <row r="1502" spans="1:9">
      <c r="A1502" s="4" t="s">
        <v>62</v>
      </c>
      <c r="B1502" t="s">
        <v>227</v>
      </c>
      <c r="C1502" t="s">
        <v>248</v>
      </c>
      <c r="D1502" s="5" t="s">
        <v>249</v>
      </c>
      <c r="E1502" s="5">
        <v>0</v>
      </c>
      <c r="F1502" s="5" t="s">
        <v>56</v>
      </c>
      <c r="G1502" s="5" t="s">
        <v>57</v>
      </c>
      <c r="H1502" s="5" t="e">
        <f t="shared" si="23"/>
        <v>#N/A</v>
      </c>
      <c r="I1502" s="6">
        <v>136.05371044232101</v>
      </c>
    </row>
    <row r="1503" spans="1:9">
      <c r="A1503" s="4" t="s">
        <v>62</v>
      </c>
      <c r="B1503" t="s">
        <v>227</v>
      </c>
      <c r="C1503" t="s">
        <v>248</v>
      </c>
      <c r="D1503" s="5" t="s">
        <v>249</v>
      </c>
      <c r="E1503" s="5">
        <v>0</v>
      </c>
      <c r="F1503" s="5" t="s">
        <v>58</v>
      </c>
      <c r="G1503" s="5" t="s">
        <v>59</v>
      </c>
      <c r="H1503" s="5" t="e">
        <f t="shared" si="23"/>
        <v>#N/A</v>
      </c>
      <c r="I1503" s="6">
        <v>103.245279606305</v>
      </c>
    </row>
    <row r="1504" spans="1:9">
      <c r="A1504" s="4" t="s">
        <v>62</v>
      </c>
      <c r="B1504" t="s">
        <v>227</v>
      </c>
      <c r="C1504" t="s">
        <v>250</v>
      </c>
      <c r="D1504" s="5" t="s">
        <v>251</v>
      </c>
      <c r="E1504" s="5">
        <v>0</v>
      </c>
      <c r="F1504" s="5" t="s">
        <v>10</v>
      </c>
      <c r="G1504" s="5" t="s">
        <v>11</v>
      </c>
      <c r="H1504" s="5" t="str">
        <f t="shared" si="23"/>
        <v>Power</v>
      </c>
      <c r="I1504" s="6">
        <v>212.365269151657</v>
      </c>
    </row>
    <row r="1505" spans="1:9">
      <c r="A1505" s="4" t="s">
        <v>62</v>
      </c>
      <c r="B1505" t="s">
        <v>227</v>
      </c>
      <c r="C1505" t="s">
        <v>250</v>
      </c>
      <c r="D1505" s="5" t="s">
        <v>251</v>
      </c>
      <c r="E1505" s="5">
        <v>0</v>
      </c>
      <c r="F1505" s="5" t="s">
        <v>12</v>
      </c>
      <c r="G1505" s="5" t="s">
        <v>13</v>
      </c>
      <c r="H1505" s="5" t="str">
        <f t="shared" si="23"/>
        <v>Industry (incl. Cement Process)</v>
      </c>
      <c r="I1505" s="6" t="s">
        <v>53</v>
      </c>
    </row>
    <row r="1506" spans="1:9">
      <c r="A1506" s="4" t="s">
        <v>62</v>
      </c>
      <c r="B1506" t="s">
        <v>227</v>
      </c>
      <c r="C1506" t="s">
        <v>250</v>
      </c>
      <c r="D1506" s="5" t="s">
        <v>251</v>
      </c>
      <c r="E1506" s="5">
        <v>0</v>
      </c>
      <c r="F1506" s="5" t="s">
        <v>14</v>
      </c>
      <c r="G1506" s="5" t="s">
        <v>15</v>
      </c>
      <c r="H1506" s="5" t="str">
        <f t="shared" si="23"/>
        <v>Industry (incl. Cement Process)</v>
      </c>
      <c r="I1506" s="6">
        <v>127.049709869946</v>
      </c>
    </row>
    <row r="1507" spans="1:9">
      <c r="A1507" s="4" t="s">
        <v>62</v>
      </c>
      <c r="B1507" t="s">
        <v>227</v>
      </c>
      <c r="C1507" t="s">
        <v>250</v>
      </c>
      <c r="D1507" s="5" t="s">
        <v>251</v>
      </c>
      <c r="E1507" s="5">
        <v>0</v>
      </c>
      <c r="F1507" s="5" t="s">
        <v>16</v>
      </c>
      <c r="G1507" s="5" t="s">
        <v>17</v>
      </c>
      <c r="H1507" s="5" t="str">
        <f t="shared" si="23"/>
        <v>Domestic aviation</v>
      </c>
      <c r="I1507" s="6">
        <v>16.629345977153399</v>
      </c>
    </row>
    <row r="1508" spans="1:9">
      <c r="A1508" s="4" t="s">
        <v>62</v>
      </c>
      <c r="B1508" t="s">
        <v>227</v>
      </c>
      <c r="C1508" t="s">
        <v>250</v>
      </c>
      <c r="D1508" s="5" t="s">
        <v>251</v>
      </c>
      <c r="E1508" s="5">
        <v>0</v>
      </c>
      <c r="F1508" s="5" t="s">
        <v>18</v>
      </c>
      <c r="G1508" s="5" t="s">
        <v>19</v>
      </c>
      <c r="H1508" s="5" t="str">
        <f t="shared" si="23"/>
        <v>Ground Transport</v>
      </c>
      <c r="I1508" s="6">
        <v>435.02971615603298</v>
      </c>
    </row>
    <row r="1509" spans="1:9">
      <c r="A1509" s="4" t="s">
        <v>62</v>
      </c>
      <c r="B1509" t="s">
        <v>227</v>
      </c>
      <c r="C1509" t="s">
        <v>250</v>
      </c>
      <c r="D1509" s="5" t="s">
        <v>251</v>
      </c>
      <c r="E1509" s="5">
        <v>0</v>
      </c>
      <c r="F1509" s="5" t="s">
        <v>20</v>
      </c>
      <c r="G1509" s="5" t="s">
        <v>21</v>
      </c>
      <c r="H1509" s="5" t="str">
        <f t="shared" si="23"/>
        <v>Ground Transport</v>
      </c>
      <c r="I1509" s="6">
        <v>2.05525642705835</v>
      </c>
    </row>
    <row r="1510" spans="1:9">
      <c r="A1510" s="4" t="s">
        <v>62</v>
      </c>
      <c r="B1510" t="s">
        <v>227</v>
      </c>
      <c r="C1510" t="s">
        <v>250</v>
      </c>
      <c r="D1510" s="5" t="s">
        <v>251</v>
      </c>
      <c r="E1510" s="5">
        <v>0</v>
      </c>
      <c r="F1510" s="5" t="s">
        <v>22</v>
      </c>
      <c r="G1510" s="5" t="s">
        <v>23</v>
      </c>
      <c r="H1510" s="5" t="str">
        <f t="shared" si="23"/>
        <v>Ground Transport</v>
      </c>
      <c r="I1510" s="6">
        <v>0.41057654023186002</v>
      </c>
    </row>
    <row r="1511" spans="1:9">
      <c r="A1511" s="4" t="s">
        <v>62</v>
      </c>
      <c r="B1511" t="s">
        <v>227</v>
      </c>
      <c r="C1511" t="s">
        <v>250</v>
      </c>
      <c r="D1511" s="5" t="s">
        <v>251</v>
      </c>
      <c r="E1511" s="5">
        <v>0</v>
      </c>
      <c r="F1511" s="5" t="s">
        <v>26</v>
      </c>
      <c r="G1511" s="5" t="s">
        <v>27</v>
      </c>
      <c r="H1511" s="5" t="str">
        <f t="shared" si="23"/>
        <v>Residential</v>
      </c>
      <c r="I1511" s="6">
        <v>113.99494475463401</v>
      </c>
    </row>
    <row r="1512" spans="1:9">
      <c r="A1512" s="4" t="s">
        <v>62</v>
      </c>
      <c r="B1512" t="s">
        <v>227</v>
      </c>
      <c r="C1512" t="s">
        <v>250</v>
      </c>
      <c r="D1512" s="5" t="s">
        <v>251</v>
      </c>
      <c r="E1512" s="5">
        <v>0</v>
      </c>
      <c r="F1512" s="5" t="s">
        <v>67</v>
      </c>
      <c r="G1512" s="5" t="s">
        <v>13</v>
      </c>
      <c r="H1512" s="5" t="str">
        <f t="shared" si="23"/>
        <v>Industry (incl. Cement Process)</v>
      </c>
      <c r="I1512" s="6" t="s">
        <v>53</v>
      </c>
    </row>
    <row r="1513" spans="1:9">
      <c r="A1513" s="4" t="s">
        <v>62</v>
      </c>
      <c r="B1513" t="s">
        <v>227</v>
      </c>
      <c r="C1513" t="s">
        <v>250</v>
      </c>
      <c r="D1513" s="5" t="s">
        <v>251</v>
      </c>
      <c r="E1513" s="5">
        <v>0</v>
      </c>
      <c r="F1513" s="5" t="s">
        <v>30</v>
      </c>
      <c r="G1513" s="5" t="s">
        <v>32</v>
      </c>
      <c r="H1513" s="5" t="e">
        <f t="shared" si="23"/>
        <v>#N/A</v>
      </c>
      <c r="I1513" s="6" t="s">
        <v>53</v>
      </c>
    </row>
    <row r="1514" spans="1:9">
      <c r="A1514" s="4" t="s">
        <v>62</v>
      </c>
      <c r="B1514" t="s">
        <v>227</v>
      </c>
      <c r="C1514" t="s">
        <v>250</v>
      </c>
      <c r="D1514" s="5" t="s">
        <v>251</v>
      </c>
      <c r="E1514" s="5">
        <v>0</v>
      </c>
      <c r="F1514" s="5" t="s">
        <v>41</v>
      </c>
      <c r="G1514" s="5" t="s">
        <v>42</v>
      </c>
      <c r="H1514" s="5" t="e">
        <f t="shared" si="23"/>
        <v>#N/A</v>
      </c>
      <c r="I1514" s="6">
        <v>0.55302233920161104</v>
      </c>
    </row>
    <row r="1515" spans="1:9">
      <c r="A1515" s="4" t="s">
        <v>62</v>
      </c>
      <c r="B1515" t="s">
        <v>227</v>
      </c>
      <c r="C1515" t="s">
        <v>250</v>
      </c>
      <c r="D1515" s="5" t="s">
        <v>251</v>
      </c>
      <c r="E1515" s="5">
        <v>0</v>
      </c>
      <c r="F1515" s="5" t="s">
        <v>43</v>
      </c>
      <c r="G1515" s="5" t="s">
        <v>44</v>
      </c>
      <c r="H1515" s="5" t="e">
        <f t="shared" si="23"/>
        <v>#N/A</v>
      </c>
      <c r="I1515" s="6" t="s">
        <v>53</v>
      </c>
    </row>
    <row r="1516" spans="1:9">
      <c r="A1516" s="4" t="s">
        <v>62</v>
      </c>
      <c r="B1516" t="s">
        <v>227</v>
      </c>
      <c r="C1516" t="s">
        <v>250</v>
      </c>
      <c r="D1516" s="5" t="s">
        <v>251</v>
      </c>
      <c r="E1516" s="5">
        <v>0</v>
      </c>
      <c r="F1516" s="5" t="s">
        <v>47</v>
      </c>
      <c r="G1516" s="5" t="s">
        <v>48</v>
      </c>
      <c r="H1516" s="5" t="e">
        <f t="shared" si="23"/>
        <v>#N/A</v>
      </c>
      <c r="I1516" s="6">
        <v>0.83052077254406398</v>
      </c>
    </row>
    <row r="1517" spans="1:9">
      <c r="A1517" s="4" t="s">
        <v>62</v>
      </c>
      <c r="B1517" t="s">
        <v>227</v>
      </c>
      <c r="C1517" t="s">
        <v>250</v>
      </c>
      <c r="D1517" s="5" t="s">
        <v>251</v>
      </c>
      <c r="E1517" s="5">
        <v>0</v>
      </c>
      <c r="F1517" s="5" t="s">
        <v>49</v>
      </c>
      <c r="G1517" s="5" t="s">
        <v>50</v>
      </c>
      <c r="H1517" s="5" t="e">
        <f t="shared" si="23"/>
        <v>#N/A</v>
      </c>
      <c r="I1517" s="6">
        <v>8.2537085958716201</v>
      </c>
    </row>
    <row r="1518" spans="1:9">
      <c r="A1518" s="4" t="s">
        <v>62</v>
      </c>
      <c r="B1518" t="s">
        <v>227</v>
      </c>
      <c r="C1518" t="s">
        <v>250</v>
      </c>
      <c r="D1518" s="5" t="s">
        <v>251</v>
      </c>
      <c r="E1518" s="5">
        <v>0</v>
      </c>
      <c r="F1518" s="5" t="s">
        <v>56</v>
      </c>
      <c r="G1518" s="5" t="s">
        <v>57</v>
      </c>
      <c r="H1518" s="5" t="e">
        <f t="shared" si="23"/>
        <v>#N/A</v>
      </c>
      <c r="I1518" s="6">
        <v>26.300670009354</v>
      </c>
    </row>
    <row r="1519" spans="1:9">
      <c r="A1519" s="4" t="s">
        <v>62</v>
      </c>
      <c r="B1519" t="s">
        <v>227</v>
      </c>
      <c r="C1519" t="s">
        <v>250</v>
      </c>
      <c r="D1519" s="5" t="s">
        <v>251</v>
      </c>
      <c r="E1519" s="5">
        <v>0</v>
      </c>
      <c r="F1519" s="5" t="s">
        <v>58</v>
      </c>
      <c r="G1519" s="5" t="s">
        <v>59</v>
      </c>
      <c r="H1519" s="5" t="e">
        <f t="shared" si="23"/>
        <v>#N/A</v>
      </c>
      <c r="I1519" s="6" t="s">
        <v>53</v>
      </c>
    </row>
    <row r="1520" spans="1:9">
      <c r="A1520" s="4" t="s">
        <v>62</v>
      </c>
      <c r="B1520" t="s">
        <v>227</v>
      </c>
      <c r="C1520" t="s">
        <v>252</v>
      </c>
      <c r="D1520" s="5" t="s">
        <v>253</v>
      </c>
      <c r="E1520" s="5">
        <v>0</v>
      </c>
      <c r="F1520" s="5" t="s">
        <v>10</v>
      </c>
      <c r="G1520" s="5" t="s">
        <v>11</v>
      </c>
      <c r="H1520" s="5" t="str">
        <f t="shared" si="23"/>
        <v>Power</v>
      </c>
      <c r="I1520" s="6">
        <v>228.97728095547299</v>
      </c>
    </row>
    <row r="1521" spans="1:9">
      <c r="A1521" s="4" t="s">
        <v>62</v>
      </c>
      <c r="B1521" t="s">
        <v>227</v>
      </c>
      <c r="C1521" t="s">
        <v>252</v>
      </c>
      <c r="D1521" s="5" t="s">
        <v>253</v>
      </c>
      <c r="E1521" s="5">
        <v>0</v>
      </c>
      <c r="F1521" s="5" t="s">
        <v>12</v>
      </c>
      <c r="G1521" s="5" t="s">
        <v>13</v>
      </c>
      <c r="H1521" s="5" t="str">
        <f t="shared" si="23"/>
        <v>Industry (incl. Cement Process)</v>
      </c>
      <c r="I1521" s="6" t="s">
        <v>53</v>
      </c>
    </row>
    <row r="1522" spans="1:9">
      <c r="A1522" s="4" t="s">
        <v>62</v>
      </c>
      <c r="B1522" t="s">
        <v>227</v>
      </c>
      <c r="C1522" t="s">
        <v>252</v>
      </c>
      <c r="D1522" s="5" t="s">
        <v>253</v>
      </c>
      <c r="E1522" s="5">
        <v>0</v>
      </c>
      <c r="F1522" s="5" t="s">
        <v>14</v>
      </c>
      <c r="G1522" s="5" t="s">
        <v>15</v>
      </c>
      <c r="H1522" s="5" t="str">
        <f t="shared" si="23"/>
        <v>Industry (incl. Cement Process)</v>
      </c>
      <c r="I1522" s="6">
        <v>136.98834880141601</v>
      </c>
    </row>
    <row r="1523" spans="1:9">
      <c r="A1523" s="4" t="s">
        <v>62</v>
      </c>
      <c r="B1523" t="s">
        <v>227</v>
      </c>
      <c r="C1523" t="s">
        <v>252</v>
      </c>
      <c r="D1523" s="5" t="s">
        <v>253</v>
      </c>
      <c r="E1523" s="5">
        <v>0</v>
      </c>
      <c r="F1523" s="5" t="s">
        <v>16</v>
      </c>
      <c r="G1523" s="5" t="s">
        <v>17</v>
      </c>
      <c r="H1523" s="5" t="str">
        <f t="shared" si="23"/>
        <v>Domestic aviation</v>
      </c>
      <c r="I1523" s="6">
        <v>17.9302247262424</v>
      </c>
    </row>
    <row r="1524" spans="1:9">
      <c r="A1524" s="4" t="s">
        <v>62</v>
      </c>
      <c r="B1524" t="s">
        <v>227</v>
      </c>
      <c r="C1524" t="s">
        <v>252</v>
      </c>
      <c r="D1524" s="5" t="s">
        <v>253</v>
      </c>
      <c r="E1524" s="5">
        <v>0</v>
      </c>
      <c r="F1524" s="5" t="s">
        <v>18</v>
      </c>
      <c r="G1524" s="5" t="s">
        <v>19</v>
      </c>
      <c r="H1524" s="5" t="str">
        <f t="shared" si="23"/>
        <v>Ground Transport</v>
      </c>
      <c r="I1524" s="6">
        <v>469.06147852924698</v>
      </c>
    </row>
    <row r="1525" spans="1:9">
      <c r="A1525" s="4" t="s">
        <v>62</v>
      </c>
      <c r="B1525" t="s">
        <v>227</v>
      </c>
      <c r="C1525" t="s">
        <v>252</v>
      </c>
      <c r="D1525" s="5" t="s">
        <v>253</v>
      </c>
      <c r="E1525" s="5">
        <v>0</v>
      </c>
      <c r="F1525" s="5" t="s">
        <v>20</v>
      </c>
      <c r="G1525" s="5" t="s">
        <v>21</v>
      </c>
      <c r="H1525" s="5" t="str">
        <f t="shared" si="23"/>
        <v>Ground Transport</v>
      </c>
      <c r="I1525" s="6">
        <v>2.2160411301929801</v>
      </c>
    </row>
    <row r="1526" spans="1:9">
      <c r="A1526" s="4" t="s">
        <v>62</v>
      </c>
      <c r="B1526" t="s">
        <v>227</v>
      </c>
      <c r="C1526" t="s">
        <v>252</v>
      </c>
      <c r="D1526" s="5" t="s">
        <v>253</v>
      </c>
      <c r="E1526" s="5">
        <v>0</v>
      </c>
      <c r="F1526" s="5" t="s">
        <v>22</v>
      </c>
      <c r="G1526" s="5" t="s">
        <v>23</v>
      </c>
      <c r="H1526" s="5" t="str">
        <f t="shared" si="23"/>
        <v>Ground Transport</v>
      </c>
      <c r="I1526" s="6">
        <v>0.44269446070702201</v>
      </c>
    </row>
    <row r="1527" spans="1:9">
      <c r="A1527" s="4" t="s">
        <v>62</v>
      </c>
      <c r="B1527" t="s">
        <v>227</v>
      </c>
      <c r="C1527" t="s">
        <v>252</v>
      </c>
      <c r="D1527" s="5" t="s">
        <v>253</v>
      </c>
      <c r="E1527" s="5">
        <v>0</v>
      </c>
      <c r="F1527" s="5" t="s">
        <v>26</v>
      </c>
      <c r="G1527" s="5" t="s">
        <v>27</v>
      </c>
      <c r="H1527" s="5" t="str">
        <f t="shared" si="23"/>
        <v>Residential</v>
      </c>
      <c r="I1527" s="6">
        <v>122.912301692048</v>
      </c>
    </row>
    <row r="1528" spans="1:9">
      <c r="A1528" s="4" t="s">
        <v>62</v>
      </c>
      <c r="B1528" t="s">
        <v>227</v>
      </c>
      <c r="C1528" t="s">
        <v>252</v>
      </c>
      <c r="D1528" s="5" t="s">
        <v>253</v>
      </c>
      <c r="E1528" s="5">
        <v>0</v>
      </c>
      <c r="F1528" s="5" t="s">
        <v>67</v>
      </c>
      <c r="G1528" s="5" t="s">
        <v>13</v>
      </c>
      <c r="H1528" s="5" t="str">
        <f t="shared" si="23"/>
        <v>Industry (incl. Cement Process)</v>
      </c>
      <c r="I1528" s="6" t="s">
        <v>53</v>
      </c>
    </row>
    <row r="1529" spans="1:9">
      <c r="A1529" s="4" t="s">
        <v>62</v>
      </c>
      <c r="B1529" t="s">
        <v>227</v>
      </c>
      <c r="C1529" t="s">
        <v>252</v>
      </c>
      <c r="D1529" s="5" t="s">
        <v>253</v>
      </c>
      <c r="E1529" s="5">
        <v>0</v>
      </c>
      <c r="F1529" s="5" t="s">
        <v>30</v>
      </c>
      <c r="G1529" s="5" t="s">
        <v>32</v>
      </c>
      <c r="H1529" s="5" t="e">
        <f t="shared" si="23"/>
        <v>#N/A</v>
      </c>
      <c r="I1529" s="6" t="s">
        <v>53</v>
      </c>
    </row>
    <row r="1530" spans="1:9">
      <c r="A1530" s="4" t="s">
        <v>62</v>
      </c>
      <c r="B1530" t="s">
        <v>227</v>
      </c>
      <c r="C1530" t="s">
        <v>252</v>
      </c>
      <c r="D1530" s="5" t="s">
        <v>253</v>
      </c>
      <c r="E1530" s="5">
        <v>0</v>
      </c>
      <c r="F1530" s="5" t="s">
        <v>41</v>
      </c>
      <c r="G1530" s="5" t="s">
        <v>42</v>
      </c>
      <c r="H1530" s="5" t="e">
        <f t="shared" si="23"/>
        <v>#N/A</v>
      </c>
      <c r="I1530" s="6">
        <v>4.8838768203802998E-3</v>
      </c>
    </row>
    <row r="1531" spans="1:9">
      <c r="A1531" s="4" t="s">
        <v>62</v>
      </c>
      <c r="B1531" t="s">
        <v>227</v>
      </c>
      <c r="C1531" t="s">
        <v>252</v>
      </c>
      <c r="D1531" s="5" t="s">
        <v>253</v>
      </c>
      <c r="E1531" s="5">
        <v>0</v>
      </c>
      <c r="F1531" s="5" t="s">
        <v>47</v>
      </c>
      <c r="G1531" s="5" t="s">
        <v>48</v>
      </c>
      <c r="H1531" s="5" t="e">
        <f t="shared" si="23"/>
        <v>#N/A</v>
      </c>
      <c r="I1531" s="6">
        <v>0.83891014365065997</v>
      </c>
    </row>
    <row r="1532" spans="1:9">
      <c r="A1532" s="4" t="s">
        <v>62</v>
      </c>
      <c r="B1532" t="s">
        <v>227</v>
      </c>
      <c r="C1532" t="s">
        <v>252</v>
      </c>
      <c r="D1532" s="5" t="s">
        <v>253</v>
      </c>
      <c r="E1532" s="5">
        <v>0</v>
      </c>
      <c r="F1532" s="5" t="s">
        <v>49</v>
      </c>
      <c r="G1532" s="5" t="s">
        <v>50</v>
      </c>
      <c r="H1532" s="5" t="e">
        <f t="shared" si="23"/>
        <v>#N/A</v>
      </c>
      <c r="I1532" s="6">
        <v>0.17250579500142299</v>
      </c>
    </row>
    <row r="1533" spans="1:9">
      <c r="A1533" s="4" t="s">
        <v>62</v>
      </c>
      <c r="B1533" t="s">
        <v>227</v>
      </c>
      <c r="C1533" t="s">
        <v>252</v>
      </c>
      <c r="D1533" s="5" t="s">
        <v>253</v>
      </c>
      <c r="E1533" s="5">
        <v>0</v>
      </c>
      <c r="F1533" s="5" t="s">
        <v>56</v>
      </c>
      <c r="G1533" s="5" t="s">
        <v>57</v>
      </c>
      <c r="H1533" s="5" t="e">
        <f t="shared" si="23"/>
        <v>#N/A</v>
      </c>
      <c r="I1533" s="6">
        <v>0.51636498000002096</v>
      </c>
    </row>
    <row r="1534" spans="1:9">
      <c r="A1534" s="4" t="s">
        <v>62</v>
      </c>
      <c r="B1534" t="s">
        <v>227</v>
      </c>
      <c r="C1534" t="s">
        <v>252</v>
      </c>
      <c r="D1534" s="5" t="s">
        <v>253</v>
      </c>
      <c r="E1534" s="5">
        <v>0</v>
      </c>
      <c r="F1534" s="5" t="s">
        <v>58</v>
      </c>
      <c r="G1534" s="5" t="s">
        <v>59</v>
      </c>
      <c r="H1534" s="5" t="e">
        <f t="shared" si="23"/>
        <v>#N/A</v>
      </c>
      <c r="I1534" s="6" t="s">
        <v>53</v>
      </c>
    </row>
    <row r="1535" spans="1:9">
      <c r="A1535" s="4" t="s">
        <v>62</v>
      </c>
      <c r="B1535" t="s">
        <v>227</v>
      </c>
      <c r="C1535" t="s">
        <v>254</v>
      </c>
      <c r="D1535" s="5" t="s">
        <v>255</v>
      </c>
      <c r="E1535" s="5">
        <v>0</v>
      </c>
      <c r="F1535" s="5" t="s">
        <v>10</v>
      </c>
      <c r="G1535" s="5" t="s">
        <v>11</v>
      </c>
      <c r="H1535" s="5" t="str">
        <f t="shared" si="23"/>
        <v>Power</v>
      </c>
      <c r="I1535" s="6">
        <v>950.06807876681205</v>
      </c>
    </row>
    <row r="1536" spans="1:9">
      <c r="A1536" s="4" t="s">
        <v>62</v>
      </c>
      <c r="B1536" t="s">
        <v>227</v>
      </c>
      <c r="C1536" t="s">
        <v>254</v>
      </c>
      <c r="D1536" s="5" t="s">
        <v>255</v>
      </c>
      <c r="E1536" s="5">
        <v>0</v>
      </c>
      <c r="F1536" s="5" t="s">
        <v>12</v>
      </c>
      <c r="G1536" s="5" t="s">
        <v>13</v>
      </c>
      <c r="H1536" s="5" t="str">
        <f t="shared" si="23"/>
        <v>Industry (incl. Cement Process)</v>
      </c>
      <c r="I1536" s="6" t="s">
        <v>53</v>
      </c>
    </row>
    <row r="1537" spans="1:9">
      <c r="A1537" s="4" t="s">
        <v>62</v>
      </c>
      <c r="B1537" t="s">
        <v>227</v>
      </c>
      <c r="C1537" t="s">
        <v>254</v>
      </c>
      <c r="D1537" s="5" t="s">
        <v>255</v>
      </c>
      <c r="E1537" s="5">
        <v>0</v>
      </c>
      <c r="F1537" s="5" t="s">
        <v>14</v>
      </c>
      <c r="G1537" s="5" t="s">
        <v>15</v>
      </c>
      <c r="H1537" s="5" t="str">
        <f t="shared" si="23"/>
        <v>Industry (incl. Cement Process)</v>
      </c>
      <c r="I1537" s="6">
        <v>568.38707873904502</v>
      </c>
    </row>
    <row r="1538" spans="1:9">
      <c r="A1538" s="4" t="s">
        <v>62</v>
      </c>
      <c r="B1538" t="s">
        <v>227</v>
      </c>
      <c r="C1538" t="s">
        <v>254</v>
      </c>
      <c r="D1538" s="5" t="s">
        <v>255</v>
      </c>
      <c r="E1538" s="5">
        <v>0</v>
      </c>
      <c r="F1538" s="5" t="s">
        <v>16</v>
      </c>
      <c r="G1538" s="5" t="s">
        <v>17</v>
      </c>
      <c r="H1538" s="5" t="str">
        <f t="shared" ref="H1538:H1601" si="24">VLOOKUP(G1538,$M$2:$N$11,2,FALSE)</f>
        <v>Domestic aviation</v>
      </c>
      <c r="I1538" s="6">
        <v>74.395408392220801</v>
      </c>
    </row>
    <row r="1539" spans="1:9">
      <c r="A1539" s="4" t="s">
        <v>62</v>
      </c>
      <c r="B1539" t="s">
        <v>227</v>
      </c>
      <c r="C1539" t="s">
        <v>254</v>
      </c>
      <c r="D1539" s="5" t="s">
        <v>255</v>
      </c>
      <c r="E1539" s="5">
        <v>0</v>
      </c>
      <c r="F1539" s="5" t="s">
        <v>18</v>
      </c>
      <c r="G1539" s="5" t="s">
        <v>19</v>
      </c>
      <c r="H1539" s="5" t="str">
        <f t="shared" si="24"/>
        <v>Ground Transport</v>
      </c>
      <c r="I1539" s="6">
        <v>1946.21211801342</v>
      </c>
    </row>
    <row r="1540" spans="1:9">
      <c r="A1540" s="4" t="s">
        <v>62</v>
      </c>
      <c r="B1540" t="s">
        <v>227</v>
      </c>
      <c r="C1540" t="s">
        <v>254</v>
      </c>
      <c r="D1540" s="5" t="s">
        <v>255</v>
      </c>
      <c r="E1540" s="5">
        <v>0</v>
      </c>
      <c r="F1540" s="5" t="s">
        <v>20</v>
      </c>
      <c r="G1540" s="5" t="s">
        <v>21</v>
      </c>
      <c r="H1540" s="5" t="str">
        <f t="shared" si="24"/>
        <v>Ground Transport</v>
      </c>
      <c r="I1540" s="6">
        <v>9.1947085619472002</v>
      </c>
    </row>
    <row r="1541" spans="1:9">
      <c r="A1541" s="4" t="s">
        <v>62</v>
      </c>
      <c r="B1541" t="s">
        <v>227</v>
      </c>
      <c r="C1541" t="s">
        <v>254</v>
      </c>
      <c r="D1541" s="5" t="s">
        <v>255</v>
      </c>
      <c r="E1541" s="5">
        <v>0</v>
      </c>
      <c r="F1541" s="5" t="s">
        <v>22</v>
      </c>
      <c r="G1541" s="5" t="s">
        <v>23</v>
      </c>
      <c r="H1541" s="5" t="str">
        <f t="shared" si="24"/>
        <v>Ground Transport</v>
      </c>
      <c r="I1541" s="6">
        <v>1.83680861075961</v>
      </c>
    </row>
    <row r="1542" spans="1:9">
      <c r="A1542" s="4" t="s">
        <v>62</v>
      </c>
      <c r="B1542" t="s">
        <v>227</v>
      </c>
      <c r="C1542" t="s">
        <v>254</v>
      </c>
      <c r="D1542" s="5" t="s">
        <v>255</v>
      </c>
      <c r="E1542" s="5">
        <v>0</v>
      </c>
      <c r="F1542" s="5" t="s">
        <v>26</v>
      </c>
      <c r="G1542" s="5" t="s">
        <v>27</v>
      </c>
      <c r="H1542" s="5" t="str">
        <f t="shared" si="24"/>
        <v>Residential</v>
      </c>
      <c r="I1542" s="6">
        <v>509.98341471545302</v>
      </c>
    </row>
    <row r="1543" spans="1:9">
      <c r="A1543" s="4" t="s">
        <v>62</v>
      </c>
      <c r="B1543" t="s">
        <v>227</v>
      </c>
      <c r="C1543" t="s">
        <v>254</v>
      </c>
      <c r="D1543" s="5" t="s">
        <v>255</v>
      </c>
      <c r="E1543" s="5">
        <v>0</v>
      </c>
      <c r="F1543" s="5" t="s">
        <v>67</v>
      </c>
      <c r="G1543" s="5" t="s">
        <v>13</v>
      </c>
      <c r="H1543" s="5" t="str">
        <f t="shared" si="24"/>
        <v>Industry (incl. Cement Process)</v>
      </c>
      <c r="I1543" s="6" t="s">
        <v>53</v>
      </c>
    </row>
    <row r="1544" spans="1:9">
      <c r="A1544" s="4" t="s">
        <v>62</v>
      </c>
      <c r="B1544" t="s">
        <v>227</v>
      </c>
      <c r="C1544" t="s">
        <v>254</v>
      </c>
      <c r="D1544" s="5" t="s">
        <v>255</v>
      </c>
      <c r="E1544" s="5">
        <v>0</v>
      </c>
      <c r="F1544" s="5" t="s">
        <v>30</v>
      </c>
      <c r="G1544" s="5" t="s">
        <v>32</v>
      </c>
      <c r="H1544" s="5" t="e">
        <f t="shared" si="24"/>
        <v>#N/A</v>
      </c>
      <c r="I1544" s="6" t="s">
        <v>53</v>
      </c>
    </row>
    <row r="1545" spans="1:9">
      <c r="A1545" s="4" t="s">
        <v>62</v>
      </c>
      <c r="B1545" t="s">
        <v>227</v>
      </c>
      <c r="C1545" t="s">
        <v>254</v>
      </c>
      <c r="D1545" s="5" t="s">
        <v>255</v>
      </c>
      <c r="E1545" s="5">
        <v>0</v>
      </c>
      <c r="F1545" s="5" t="s">
        <v>33</v>
      </c>
      <c r="G1545" s="5" t="s">
        <v>34</v>
      </c>
      <c r="H1545" s="5" t="str">
        <f t="shared" si="24"/>
        <v>Industry (incl. Cement Process)</v>
      </c>
      <c r="I1545" s="6">
        <v>1233.22</v>
      </c>
    </row>
    <row r="1546" spans="1:9">
      <c r="A1546" s="4" t="s">
        <v>62</v>
      </c>
      <c r="B1546" t="s">
        <v>227</v>
      </c>
      <c r="C1546" t="s">
        <v>254</v>
      </c>
      <c r="D1546" s="5" t="s">
        <v>255</v>
      </c>
      <c r="E1546" s="5">
        <v>0</v>
      </c>
      <c r="F1546" s="5" t="s">
        <v>35</v>
      </c>
      <c r="G1546" s="5" t="s">
        <v>36</v>
      </c>
      <c r="H1546" s="5" t="e">
        <f t="shared" si="24"/>
        <v>#N/A</v>
      </c>
      <c r="I1546" s="6">
        <v>7.5</v>
      </c>
    </row>
    <row r="1547" spans="1:9">
      <c r="A1547" s="4" t="s">
        <v>62</v>
      </c>
      <c r="B1547" t="s">
        <v>227</v>
      </c>
      <c r="C1547" t="s">
        <v>254</v>
      </c>
      <c r="D1547" s="5" t="s">
        <v>255</v>
      </c>
      <c r="E1547" s="5">
        <v>0</v>
      </c>
      <c r="F1547" s="5" t="s">
        <v>41</v>
      </c>
      <c r="G1547" s="5" t="s">
        <v>42</v>
      </c>
      <c r="H1547" s="5" t="e">
        <f t="shared" si="24"/>
        <v>#N/A</v>
      </c>
      <c r="I1547" s="6">
        <v>2.0320023779327698</v>
      </c>
    </row>
    <row r="1548" spans="1:9">
      <c r="A1548" s="4" t="s">
        <v>62</v>
      </c>
      <c r="B1548" t="s">
        <v>227</v>
      </c>
      <c r="C1548" t="s">
        <v>254</v>
      </c>
      <c r="D1548" s="5" t="s">
        <v>255</v>
      </c>
      <c r="E1548" s="5">
        <v>0</v>
      </c>
      <c r="F1548" s="5" t="s">
        <v>45</v>
      </c>
      <c r="G1548" s="5" t="s">
        <v>46</v>
      </c>
      <c r="H1548" s="5" t="e">
        <f t="shared" si="24"/>
        <v>#N/A</v>
      </c>
      <c r="I1548" s="6">
        <v>1.2</v>
      </c>
    </row>
    <row r="1549" spans="1:9">
      <c r="A1549" s="4" t="s">
        <v>62</v>
      </c>
      <c r="B1549" t="s">
        <v>227</v>
      </c>
      <c r="C1549" t="s">
        <v>254</v>
      </c>
      <c r="D1549" s="5" t="s">
        <v>255</v>
      </c>
      <c r="E1549" s="5">
        <v>0</v>
      </c>
      <c r="F1549" s="5" t="s">
        <v>47</v>
      </c>
      <c r="G1549" s="5" t="s">
        <v>48</v>
      </c>
      <c r="H1549" s="5" t="e">
        <f t="shared" si="24"/>
        <v>#N/A</v>
      </c>
      <c r="I1549" s="6">
        <v>4.0917658807250099</v>
      </c>
    </row>
    <row r="1550" spans="1:9">
      <c r="A1550" s="4" t="s">
        <v>62</v>
      </c>
      <c r="B1550" t="s">
        <v>227</v>
      </c>
      <c r="C1550" t="s">
        <v>254</v>
      </c>
      <c r="D1550" s="5" t="s">
        <v>255</v>
      </c>
      <c r="E1550" s="5">
        <v>0</v>
      </c>
      <c r="F1550" s="5" t="s">
        <v>49</v>
      </c>
      <c r="G1550" s="5" t="s">
        <v>50</v>
      </c>
      <c r="H1550" s="5" t="e">
        <f t="shared" si="24"/>
        <v>#N/A</v>
      </c>
      <c r="I1550" s="6">
        <v>22.8999658264859</v>
      </c>
    </row>
    <row r="1551" spans="1:9">
      <c r="A1551" s="4" t="s">
        <v>62</v>
      </c>
      <c r="B1551" t="s">
        <v>227</v>
      </c>
      <c r="C1551" t="s">
        <v>254</v>
      </c>
      <c r="D1551" s="5" t="s">
        <v>255</v>
      </c>
      <c r="E1551" s="5">
        <v>0</v>
      </c>
      <c r="F1551" s="5" t="s">
        <v>51</v>
      </c>
      <c r="G1551" s="5" t="s">
        <v>52</v>
      </c>
      <c r="H1551" s="5" t="e">
        <f t="shared" si="24"/>
        <v>#N/A</v>
      </c>
      <c r="I1551" s="6">
        <v>79.231679545399601</v>
      </c>
    </row>
    <row r="1552" spans="1:9">
      <c r="A1552" s="4" t="s">
        <v>62</v>
      </c>
      <c r="B1552" t="s">
        <v>227</v>
      </c>
      <c r="C1552" t="s">
        <v>254</v>
      </c>
      <c r="D1552" s="5" t="s">
        <v>255</v>
      </c>
      <c r="E1552" s="5">
        <v>0</v>
      </c>
      <c r="F1552" s="5" t="s">
        <v>54</v>
      </c>
      <c r="G1552" s="5" t="s">
        <v>55</v>
      </c>
      <c r="H1552" s="5" t="e">
        <f t="shared" si="24"/>
        <v>#N/A</v>
      </c>
      <c r="I1552" s="6" t="s">
        <v>53</v>
      </c>
    </row>
    <row r="1553" spans="1:9">
      <c r="A1553" s="4" t="s">
        <v>62</v>
      </c>
      <c r="B1553" t="s">
        <v>227</v>
      </c>
      <c r="C1553" t="s">
        <v>254</v>
      </c>
      <c r="D1553" s="5" t="s">
        <v>255</v>
      </c>
      <c r="E1553" s="5">
        <v>0</v>
      </c>
      <c r="F1553" s="5" t="s">
        <v>56</v>
      </c>
      <c r="G1553" s="5" t="s">
        <v>57</v>
      </c>
      <c r="H1553" s="5" t="e">
        <f t="shared" si="24"/>
        <v>#N/A</v>
      </c>
      <c r="I1553" s="6">
        <v>81.323188207925099</v>
      </c>
    </row>
    <row r="1554" spans="1:9">
      <c r="A1554" s="4" t="s">
        <v>62</v>
      </c>
      <c r="B1554" t="s">
        <v>227</v>
      </c>
      <c r="C1554" t="s">
        <v>254</v>
      </c>
      <c r="D1554" s="5" t="s">
        <v>255</v>
      </c>
      <c r="E1554" s="5">
        <v>0</v>
      </c>
      <c r="F1554" s="5" t="s">
        <v>58</v>
      </c>
      <c r="G1554" s="5" t="s">
        <v>59</v>
      </c>
      <c r="H1554" s="5" t="e">
        <f t="shared" si="24"/>
        <v>#N/A</v>
      </c>
      <c r="I1554" s="6" t="s">
        <v>53</v>
      </c>
    </row>
    <row r="1555" spans="1:9">
      <c r="A1555" s="4" t="s">
        <v>62</v>
      </c>
      <c r="B1555" t="s">
        <v>256</v>
      </c>
      <c r="C1555" t="s">
        <v>257</v>
      </c>
      <c r="D1555" s="5" t="s">
        <v>258</v>
      </c>
      <c r="E1555" s="5">
        <v>0</v>
      </c>
      <c r="F1555" s="5" t="s">
        <v>10</v>
      </c>
      <c r="G1555" s="5" t="s">
        <v>11</v>
      </c>
      <c r="H1555" s="5" t="str">
        <f t="shared" si="24"/>
        <v>Power</v>
      </c>
      <c r="I1555" s="6">
        <v>4066.8205856949298</v>
      </c>
    </row>
    <row r="1556" spans="1:9">
      <c r="A1556" s="4" t="s">
        <v>62</v>
      </c>
      <c r="B1556" t="s">
        <v>256</v>
      </c>
      <c r="C1556" t="s">
        <v>257</v>
      </c>
      <c r="D1556" s="5" t="s">
        <v>258</v>
      </c>
      <c r="E1556" s="5">
        <v>0</v>
      </c>
      <c r="F1556" s="5" t="s">
        <v>12</v>
      </c>
      <c r="G1556" s="5" t="s">
        <v>13</v>
      </c>
      <c r="H1556" s="5" t="str">
        <f t="shared" si="24"/>
        <v>Industry (incl. Cement Process)</v>
      </c>
      <c r="I1556" s="6">
        <v>149.31799695395199</v>
      </c>
    </row>
    <row r="1557" spans="1:9">
      <c r="A1557" s="4" t="s">
        <v>62</v>
      </c>
      <c r="B1557" t="s">
        <v>256</v>
      </c>
      <c r="C1557" t="s">
        <v>257</v>
      </c>
      <c r="D1557" s="5" t="s">
        <v>258</v>
      </c>
      <c r="E1557" s="5">
        <v>0</v>
      </c>
      <c r="F1557" s="5" t="s">
        <v>14</v>
      </c>
      <c r="G1557" s="5" t="s">
        <v>15</v>
      </c>
      <c r="H1557" s="5" t="str">
        <f t="shared" si="24"/>
        <v>Industry (incl. Cement Process)</v>
      </c>
      <c r="I1557" s="6">
        <v>2590.6410730346001</v>
      </c>
    </row>
    <row r="1558" spans="1:9">
      <c r="A1558" s="4" t="s">
        <v>62</v>
      </c>
      <c r="B1558" t="s">
        <v>256</v>
      </c>
      <c r="C1558" t="s">
        <v>257</v>
      </c>
      <c r="D1558" s="5" t="s">
        <v>258</v>
      </c>
      <c r="E1558" s="5">
        <v>0</v>
      </c>
      <c r="F1558" s="5" t="s">
        <v>16</v>
      </c>
      <c r="G1558" s="5" t="s">
        <v>17</v>
      </c>
      <c r="H1558" s="5" t="str">
        <f t="shared" si="24"/>
        <v>Domestic aviation</v>
      </c>
      <c r="I1558" s="6">
        <v>670.98814237232205</v>
      </c>
    </row>
    <row r="1559" spans="1:9">
      <c r="A1559" s="4" t="s">
        <v>62</v>
      </c>
      <c r="B1559" t="s">
        <v>256</v>
      </c>
      <c r="C1559" t="s">
        <v>257</v>
      </c>
      <c r="D1559" s="5" t="s">
        <v>258</v>
      </c>
      <c r="E1559" s="5">
        <v>0</v>
      </c>
      <c r="F1559" s="5" t="s">
        <v>18</v>
      </c>
      <c r="G1559" s="5" t="s">
        <v>19</v>
      </c>
      <c r="H1559" s="5" t="str">
        <f t="shared" si="24"/>
        <v>Ground Transport</v>
      </c>
      <c r="I1559" s="6">
        <v>8415.7813476025603</v>
      </c>
    </row>
    <row r="1560" spans="1:9">
      <c r="A1560" s="4" t="s">
        <v>62</v>
      </c>
      <c r="B1560" t="s">
        <v>256</v>
      </c>
      <c r="C1560" t="s">
        <v>257</v>
      </c>
      <c r="D1560" s="5" t="s">
        <v>258</v>
      </c>
      <c r="E1560" s="5">
        <v>0</v>
      </c>
      <c r="F1560" s="5" t="s">
        <v>22</v>
      </c>
      <c r="G1560" s="5" t="s">
        <v>23</v>
      </c>
      <c r="H1560" s="5" t="str">
        <f t="shared" si="24"/>
        <v>Ground Transport</v>
      </c>
      <c r="I1560" s="6">
        <v>57.456806943699</v>
      </c>
    </row>
    <row r="1561" spans="1:9">
      <c r="A1561" s="4" t="s">
        <v>62</v>
      </c>
      <c r="B1561" t="s">
        <v>256</v>
      </c>
      <c r="C1561" t="s">
        <v>257</v>
      </c>
      <c r="D1561" s="5" t="s">
        <v>258</v>
      </c>
      <c r="E1561" s="5">
        <v>0</v>
      </c>
      <c r="F1561" s="5" t="s">
        <v>24</v>
      </c>
      <c r="G1561" s="5" t="s">
        <v>25</v>
      </c>
      <c r="H1561" s="5" t="str">
        <f t="shared" si="24"/>
        <v>Ground Transport</v>
      </c>
      <c r="I1561" s="6" t="s">
        <v>53</v>
      </c>
    </row>
    <row r="1562" spans="1:9">
      <c r="A1562" s="4" t="s">
        <v>62</v>
      </c>
      <c r="B1562" t="s">
        <v>256</v>
      </c>
      <c r="C1562" t="s">
        <v>257</v>
      </c>
      <c r="D1562" s="5" t="s">
        <v>258</v>
      </c>
      <c r="E1562" s="5">
        <v>0</v>
      </c>
      <c r="F1562" s="5" t="s">
        <v>26</v>
      </c>
      <c r="G1562" s="5" t="s">
        <v>27</v>
      </c>
      <c r="H1562" s="5" t="str">
        <f t="shared" si="24"/>
        <v>Residential</v>
      </c>
      <c r="I1562" s="6">
        <v>4551.2034948976298</v>
      </c>
    </row>
    <row r="1563" spans="1:9">
      <c r="A1563" s="4" t="s">
        <v>62</v>
      </c>
      <c r="B1563" t="s">
        <v>256</v>
      </c>
      <c r="C1563" t="s">
        <v>257</v>
      </c>
      <c r="D1563" s="5" t="s">
        <v>258</v>
      </c>
      <c r="E1563" s="5">
        <v>0</v>
      </c>
      <c r="F1563" s="5" t="s">
        <v>30</v>
      </c>
      <c r="G1563" s="5" t="s">
        <v>32</v>
      </c>
      <c r="H1563" s="5" t="e">
        <f t="shared" si="24"/>
        <v>#N/A</v>
      </c>
      <c r="I1563" s="6">
        <v>7001.9803424005204</v>
      </c>
    </row>
    <row r="1564" spans="1:9">
      <c r="A1564" s="4" t="s">
        <v>62</v>
      </c>
      <c r="B1564" t="s">
        <v>256</v>
      </c>
      <c r="C1564" t="s">
        <v>257</v>
      </c>
      <c r="D1564" s="5" t="s">
        <v>258</v>
      </c>
      <c r="E1564" s="5">
        <v>0</v>
      </c>
      <c r="F1564" s="5" t="s">
        <v>33</v>
      </c>
      <c r="G1564" s="5" t="s">
        <v>34</v>
      </c>
      <c r="H1564" s="5" t="str">
        <f t="shared" si="24"/>
        <v>Industry (incl. Cement Process)</v>
      </c>
      <c r="I1564" s="6">
        <v>2472.3200000000002</v>
      </c>
    </row>
    <row r="1565" spans="1:9">
      <c r="A1565" s="4" t="s">
        <v>62</v>
      </c>
      <c r="B1565" t="s">
        <v>256</v>
      </c>
      <c r="C1565" t="s">
        <v>257</v>
      </c>
      <c r="D1565" s="5" t="s">
        <v>258</v>
      </c>
      <c r="E1565" s="5">
        <v>0</v>
      </c>
      <c r="F1565" s="5" t="s">
        <v>41</v>
      </c>
      <c r="G1565" s="5" t="s">
        <v>42</v>
      </c>
      <c r="H1565" s="5" t="e">
        <f t="shared" si="24"/>
        <v>#N/A</v>
      </c>
      <c r="I1565" s="6">
        <v>1.3052670910330799</v>
      </c>
    </row>
    <row r="1566" spans="1:9">
      <c r="A1566" s="4" t="s">
        <v>62</v>
      </c>
      <c r="B1566" t="s">
        <v>256</v>
      </c>
      <c r="C1566" t="s">
        <v>257</v>
      </c>
      <c r="D1566" s="5" t="s">
        <v>258</v>
      </c>
      <c r="E1566" s="5">
        <v>0</v>
      </c>
      <c r="F1566" s="5" t="s">
        <v>45</v>
      </c>
      <c r="G1566" s="5" t="s">
        <v>46</v>
      </c>
      <c r="H1566" s="5" t="e">
        <f t="shared" si="24"/>
        <v>#N/A</v>
      </c>
      <c r="I1566" s="6" t="s">
        <v>53</v>
      </c>
    </row>
    <row r="1567" spans="1:9">
      <c r="A1567" s="4" t="s">
        <v>62</v>
      </c>
      <c r="B1567" t="s">
        <v>256</v>
      </c>
      <c r="C1567" t="s">
        <v>257</v>
      </c>
      <c r="D1567" s="5" t="s">
        <v>258</v>
      </c>
      <c r="E1567" s="5">
        <v>0</v>
      </c>
      <c r="F1567" s="5" t="s">
        <v>47</v>
      </c>
      <c r="G1567" s="5" t="s">
        <v>48</v>
      </c>
      <c r="H1567" s="5" t="e">
        <f t="shared" si="24"/>
        <v>#N/A</v>
      </c>
      <c r="I1567" s="6">
        <v>13.8692736</v>
      </c>
    </row>
    <row r="1568" spans="1:9">
      <c r="A1568" s="4" t="s">
        <v>62</v>
      </c>
      <c r="B1568" t="s">
        <v>256</v>
      </c>
      <c r="C1568" t="s">
        <v>257</v>
      </c>
      <c r="D1568" s="5" t="s">
        <v>258</v>
      </c>
      <c r="E1568" s="5">
        <v>0</v>
      </c>
      <c r="F1568" s="5" t="s">
        <v>49</v>
      </c>
      <c r="G1568" s="5" t="s">
        <v>50</v>
      </c>
      <c r="H1568" s="5" t="e">
        <f t="shared" si="24"/>
        <v>#N/A</v>
      </c>
      <c r="I1568" s="6">
        <v>10.1848600597285</v>
      </c>
    </row>
    <row r="1569" spans="1:9">
      <c r="A1569" s="4" t="s">
        <v>62</v>
      </c>
      <c r="B1569" t="s">
        <v>256</v>
      </c>
      <c r="C1569" t="s">
        <v>257</v>
      </c>
      <c r="D1569" s="5" t="s">
        <v>258</v>
      </c>
      <c r="E1569" s="5">
        <v>0</v>
      </c>
      <c r="F1569" s="5" t="s">
        <v>56</v>
      </c>
      <c r="G1569" s="5" t="s">
        <v>57</v>
      </c>
      <c r="H1569" s="5" t="e">
        <f t="shared" si="24"/>
        <v>#N/A</v>
      </c>
      <c r="I1569" s="6">
        <v>45.425142370661597</v>
      </c>
    </row>
    <row r="1570" spans="1:9">
      <c r="A1570" s="4" t="s">
        <v>62</v>
      </c>
      <c r="B1570" t="s">
        <v>256</v>
      </c>
      <c r="C1570" t="s">
        <v>259</v>
      </c>
      <c r="D1570" s="5" t="s">
        <v>260</v>
      </c>
      <c r="E1570" s="5">
        <v>0</v>
      </c>
      <c r="F1570" s="5" t="s">
        <v>10</v>
      </c>
      <c r="G1570" s="5" t="s">
        <v>11</v>
      </c>
      <c r="H1570" s="5" t="str">
        <f t="shared" si="24"/>
        <v>Power</v>
      </c>
      <c r="I1570" s="6">
        <v>4000.3864057104101</v>
      </c>
    </row>
    <row r="1571" spans="1:9">
      <c r="A1571" s="4" t="s">
        <v>62</v>
      </c>
      <c r="B1571" t="s">
        <v>256</v>
      </c>
      <c r="C1571" t="s">
        <v>259</v>
      </c>
      <c r="D1571" s="5" t="s">
        <v>260</v>
      </c>
      <c r="E1571" s="5">
        <v>0</v>
      </c>
      <c r="F1571" s="5" t="s">
        <v>12</v>
      </c>
      <c r="G1571" s="5" t="s">
        <v>13</v>
      </c>
      <c r="H1571" s="5" t="str">
        <f t="shared" si="24"/>
        <v>Industry (incl. Cement Process)</v>
      </c>
      <c r="I1571" s="6" t="s">
        <v>53</v>
      </c>
    </row>
    <row r="1572" spans="1:9">
      <c r="A1572" s="4" t="s">
        <v>62</v>
      </c>
      <c r="B1572" t="s">
        <v>256</v>
      </c>
      <c r="C1572" t="s">
        <v>259</v>
      </c>
      <c r="D1572" s="5" t="s">
        <v>260</v>
      </c>
      <c r="E1572" s="5">
        <v>0</v>
      </c>
      <c r="F1572" s="5" t="s">
        <v>14</v>
      </c>
      <c r="G1572" s="5" t="s">
        <v>15</v>
      </c>
      <c r="H1572" s="5" t="str">
        <f t="shared" si="24"/>
        <v>Industry (incl. Cement Process)</v>
      </c>
      <c r="I1572" s="6">
        <v>650.675425859558</v>
      </c>
    </row>
    <row r="1573" spans="1:9">
      <c r="A1573" s="4" t="s">
        <v>62</v>
      </c>
      <c r="B1573" t="s">
        <v>256</v>
      </c>
      <c r="C1573" t="s">
        <v>259</v>
      </c>
      <c r="D1573" s="5" t="s">
        <v>260</v>
      </c>
      <c r="E1573" s="5">
        <v>0</v>
      </c>
      <c r="F1573" s="5" t="s">
        <v>16</v>
      </c>
      <c r="G1573" s="5" t="s">
        <v>17</v>
      </c>
      <c r="H1573" s="5" t="str">
        <f t="shared" si="24"/>
        <v>Domestic aviation</v>
      </c>
      <c r="I1573" s="6" t="s">
        <v>53</v>
      </c>
    </row>
    <row r="1574" spans="1:9">
      <c r="A1574" s="4" t="s">
        <v>62</v>
      </c>
      <c r="B1574" t="s">
        <v>256</v>
      </c>
      <c r="C1574" t="s">
        <v>259</v>
      </c>
      <c r="D1574" s="5" t="s">
        <v>260</v>
      </c>
      <c r="E1574" s="5">
        <v>0</v>
      </c>
      <c r="F1574" s="5" t="s">
        <v>18</v>
      </c>
      <c r="G1574" s="5" t="s">
        <v>19</v>
      </c>
      <c r="H1574" s="5" t="str">
        <f t="shared" si="24"/>
        <v>Ground Transport</v>
      </c>
      <c r="I1574" s="6">
        <v>2473.5132181676599</v>
      </c>
    </row>
    <row r="1575" spans="1:9">
      <c r="A1575" s="4" t="s">
        <v>62</v>
      </c>
      <c r="B1575" t="s">
        <v>256</v>
      </c>
      <c r="C1575" t="s">
        <v>259</v>
      </c>
      <c r="D1575" s="5" t="s">
        <v>260</v>
      </c>
      <c r="E1575" s="5">
        <v>0</v>
      </c>
      <c r="F1575" s="5" t="s">
        <v>20</v>
      </c>
      <c r="G1575" s="5" t="s">
        <v>21</v>
      </c>
      <c r="H1575" s="5" t="str">
        <f t="shared" si="24"/>
        <v>Ground Transport</v>
      </c>
      <c r="I1575" s="6">
        <v>32.679585581890798</v>
      </c>
    </row>
    <row r="1576" spans="1:9">
      <c r="A1576" s="4" t="s">
        <v>62</v>
      </c>
      <c r="B1576" t="s">
        <v>256</v>
      </c>
      <c r="C1576" t="s">
        <v>259</v>
      </c>
      <c r="D1576" s="5" t="s">
        <v>260</v>
      </c>
      <c r="E1576" s="5">
        <v>0</v>
      </c>
      <c r="F1576" s="5" t="s">
        <v>22</v>
      </c>
      <c r="G1576" s="5" t="s">
        <v>23</v>
      </c>
      <c r="H1576" s="5" t="str">
        <f t="shared" si="24"/>
        <v>Ground Transport</v>
      </c>
      <c r="I1576" s="6" t="s">
        <v>53</v>
      </c>
    </row>
    <row r="1577" spans="1:9">
      <c r="A1577" s="4" t="s">
        <v>62</v>
      </c>
      <c r="B1577" t="s">
        <v>256</v>
      </c>
      <c r="C1577" t="s">
        <v>259</v>
      </c>
      <c r="D1577" s="5" t="s">
        <v>260</v>
      </c>
      <c r="E1577" s="5">
        <v>0</v>
      </c>
      <c r="F1577" s="5" t="s">
        <v>26</v>
      </c>
      <c r="G1577" s="5" t="s">
        <v>27</v>
      </c>
      <c r="H1577" s="5" t="str">
        <f t="shared" si="24"/>
        <v>Residential</v>
      </c>
      <c r="I1577" s="6">
        <v>161.12934824375299</v>
      </c>
    </row>
    <row r="1578" spans="1:9">
      <c r="A1578" s="4" t="s">
        <v>62</v>
      </c>
      <c r="B1578" t="s">
        <v>256</v>
      </c>
      <c r="C1578" t="s">
        <v>259</v>
      </c>
      <c r="D1578" s="5" t="s">
        <v>260</v>
      </c>
      <c r="E1578" s="5">
        <v>0</v>
      </c>
      <c r="F1578" s="5" t="s">
        <v>67</v>
      </c>
      <c r="G1578" s="5" t="s">
        <v>13</v>
      </c>
      <c r="H1578" s="5" t="str">
        <f t="shared" si="24"/>
        <v>Industry (incl. Cement Process)</v>
      </c>
      <c r="I1578" s="6" t="s">
        <v>53</v>
      </c>
    </row>
    <row r="1579" spans="1:9">
      <c r="A1579" s="4" t="s">
        <v>62</v>
      </c>
      <c r="B1579" t="s">
        <v>256</v>
      </c>
      <c r="C1579" t="s">
        <v>259</v>
      </c>
      <c r="D1579" s="5" t="s">
        <v>260</v>
      </c>
      <c r="E1579" s="5">
        <v>0</v>
      </c>
      <c r="F1579" s="5" t="s">
        <v>30</v>
      </c>
      <c r="G1579" s="5" t="s">
        <v>32</v>
      </c>
      <c r="H1579" s="5" t="e">
        <f t="shared" si="24"/>
        <v>#N/A</v>
      </c>
      <c r="I1579" s="6" t="s">
        <v>53</v>
      </c>
    </row>
    <row r="1580" spans="1:9">
      <c r="A1580" s="4" t="s">
        <v>62</v>
      </c>
      <c r="B1580" t="s">
        <v>256</v>
      </c>
      <c r="C1580" t="s">
        <v>259</v>
      </c>
      <c r="D1580" s="5" t="s">
        <v>260</v>
      </c>
      <c r="E1580" s="5">
        <v>0</v>
      </c>
      <c r="F1580" s="5" t="s">
        <v>33</v>
      </c>
      <c r="G1580" s="5" t="s">
        <v>34</v>
      </c>
      <c r="H1580" s="5" t="str">
        <f t="shared" si="24"/>
        <v>Industry (incl. Cement Process)</v>
      </c>
      <c r="I1580" s="6">
        <v>7.3581000000000003</v>
      </c>
    </row>
    <row r="1581" spans="1:9">
      <c r="A1581" s="4" t="s">
        <v>62</v>
      </c>
      <c r="B1581" t="s">
        <v>256</v>
      </c>
      <c r="C1581" t="s">
        <v>259</v>
      </c>
      <c r="D1581" s="5" t="s">
        <v>260</v>
      </c>
      <c r="E1581" s="5">
        <v>0</v>
      </c>
      <c r="F1581" s="5" t="s">
        <v>39</v>
      </c>
      <c r="G1581" s="5" t="s">
        <v>40</v>
      </c>
      <c r="H1581" s="5" t="e">
        <f t="shared" si="24"/>
        <v>#N/A</v>
      </c>
      <c r="I1581" s="6">
        <v>79.757783618828995</v>
      </c>
    </row>
    <row r="1582" spans="1:9">
      <c r="A1582" s="4" t="s">
        <v>62</v>
      </c>
      <c r="B1582" t="s">
        <v>256</v>
      </c>
      <c r="C1582" t="s">
        <v>259</v>
      </c>
      <c r="D1582" s="5" t="s">
        <v>260</v>
      </c>
      <c r="E1582" s="5">
        <v>0</v>
      </c>
      <c r="F1582" s="5" t="s">
        <v>41</v>
      </c>
      <c r="G1582" s="5" t="s">
        <v>42</v>
      </c>
      <c r="H1582" s="5" t="e">
        <f t="shared" si="24"/>
        <v>#N/A</v>
      </c>
      <c r="I1582" s="6">
        <v>0.116417460056766</v>
      </c>
    </row>
    <row r="1583" spans="1:9">
      <c r="A1583" s="4" t="s">
        <v>62</v>
      </c>
      <c r="B1583" t="s">
        <v>256</v>
      </c>
      <c r="C1583" t="s">
        <v>259</v>
      </c>
      <c r="D1583" s="5" t="s">
        <v>260</v>
      </c>
      <c r="E1583" s="5">
        <v>0</v>
      </c>
      <c r="F1583" s="5" t="s">
        <v>47</v>
      </c>
      <c r="G1583" s="5" t="s">
        <v>48</v>
      </c>
      <c r="H1583" s="5" t="e">
        <f t="shared" si="24"/>
        <v>#N/A</v>
      </c>
      <c r="I1583" s="6">
        <v>13.889820672000001</v>
      </c>
    </row>
    <row r="1584" spans="1:9">
      <c r="A1584" s="4" t="s">
        <v>62</v>
      </c>
      <c r="B1584" t="s">
        <v>256</v>
      </c>
      <c r="C1584" t="s">
        <v>259</v>
      </c>
      <c r="D1584" s="5" t="s">
        <v>260</v>
      </c>
      <c r="E1584" s="5">
        <v>0</v>
      </c>
      <c r="F1584" s="5" t="s">
        <v>49</v>
      </c>
      <c r="G1584" s="5" t="s">
        <v>50</v>
      </c>
      <c r="H1584" s="5" t="e">
        <f t="shared" si="24"/>
        <v>#N/A</v>
      </c>
      <c r="I1584" s="6">
        <v>3.0200687844246001</v>
      </c>
    </row>
    <row r="1585" spans="1:9">
      <c r="A1585" s="4" t="s">
        <v>62</v>
      </c>
      <c r="B1585" t="s">
        <v>256</v>
      </c>
      <c r="C1585" t="s">
        <v>259</v>
      </c>
      <c r="D1585" s="5" t="s">
        <v>260</v>
      </c>
      <c r="E1585" s="5">
        <v>0</v>
      </c>
      <c r="F1585" s="5" t="s">
        <v>56</v>
      </c>
      <c r="G1585" s="5" t="s">
        <v>57</v>
      </c>
      <c r="H1585" s="5" t="e">
        <f t="shared" si="24"/>
        <v>#N/A</v>
      </c>
      <c r="I1585" s="6">
        <v>9.3780658000093293</v>
      </c>
    </row>
    <row r="1586" spans="1:9">
      <c r="A1586" s="4" t="s">
        <v>62</v>
      </c>
      <c r="B1586" t="s">
        <v>256</v>
      </c>
      <c r="C1586" t="s">
        <v>259</v>
      </c>
      <c r="D1586" s="5" t="s">
        <v>260</v>
      </c>
      <c r="E1586" s="5">
        <v>0</v>
      </c>
      <c r="F1586" s="5" t="s">
        <v>58</v>
      </c>
      <c r="G1586" s="5" t="s">
        <v>59</v>
      </c>
      <c r="H1586" s="5" t="e">
        <f t="shared" si="24"/>
        <v>#N/A</v>
      </c>
      <c r="I1586" s="6" t="s">
        <v>53</v>
      </c>
    </row>
    <row r="1587" spans="1:9">
      <c r="A1587" s="4" t="s">
        <v>62</v>
      </c>
      <c r="B1587" t="s">
        <v>256</v>
      </c>
      <c r="C1587" t="s">
        <v>261</v>
      </c>
      <c r="D1587" s="5" t="s">
        <v>262</v>
      </c>
      <c r="E1587" s="5">
        <v>0</v>
      </c>
      <c r="F1587" s="5" t="s">
        <v>10</v>
      </c>
      <c r="G1587" s="5" t="s">
        <v>11</v>
      </c>
      <c r="H1587" s="5" t="str">
        <f t="shared" si="24"/>
        <v>Power</v>
      </c>
      <c r="I1587" s="6">
        <v>166.83867871123601</v>
      </c>
    </row>
    <row r="1588" spans="1:9">
      <c r="A1588" s="4" t="s">
        <v>62</v>
      </c>
      <c r="B1588" t="s">
        <v>256</v>
      </c>
      <c r="C1588" t="s">
        <v>261</v>
      </c>
      <c r="D1588" s="5" t="s">
        <v>262</v>
      </c>
      <c r="E1588" s="5">
        <v>0</v>
      </c>
      <c r="F1588" s="5" t="s">
        <v>12</v>
      </c>
      <c r="G1588" s="5" t="s">
        <v>13</v>
      </c>
      <c r="H1588" s="5" t="str">
        <f t="shared" si="24"/>
        <v>Industry (incl. Cement Process)</v>
      </c>
      <c r="I1588" s="6" t="s">
        <v>53</v>
      </c>
    </row>
    <row r="1589" spans="1:9">
      <c r="A1589" s="4" t="s">
        <v>62</v>
      </c>
      <c r="B1589" t="s">
        <v>256</v>
      </c>
      <c r="C1589" t="s">
        <v>261</v>
      </c>
      <c r="D1589" s="5" t="s">
        <v>262</v>
      </c>
      <c r="E1589" s="5">
        <v>0</v>
      </c>
      <c r="F1589" s="5" t="s">
        <v>14</v>
      </c>
      <c r="G1589" s="5" t="s">
        <v>15</v>
      </c>
      <c r="H1589" s="5" t="str">
        <f t="shared" si="24"/>
        <v>Industry (incl. Cement Process)</v>
      </c>
      <c r="I1589" s="6">
        <v>99.8131330013628</v>
      </c>
    </row>
    <row r="1590" spans="1:9">
      <c r="A1590" s="4" t="s">
        <v>62</v>
      </c>
      <c r="B1590" t="s">
        <v>256</v>
      </c>
      <c r="C1590" t="s">
        <v>261</v>
      </c>
      <c r="D1590" s="5" t="s">
        <v>262</v>
      </c>
      <c r="E1590" s="5">
        <v>0</v>
      </c>
      <c r="F1590" s="5" t="s">
        <v>16</v>
      </c>
      <c r="G1590" s="5" t="s">
        <v>17</v>
      </c>
      <c r="H1590" s="5" t="str">
        <f t="shared" si="24"/>
        <v>Domestic aviation</v>
      </c>
      <c r="I1590" s="6">
        <v>13.064384762471001</v>
      </c>
    </row>
    <row r="1591" spans="1:9">
      <c r="A1591" s="4" t="s">
        <v>62</v>
      </c>
      <c r="B1591" t="s">
        <v>256</v>
      </c>
      <c r="C1591" t="s">
        <v>261</v>
      </c>
      <c r="D1591" s="5" t="s">
        <v>262</v>
      </c>
      <c r="E1591" s="5">
        <v>0</v>
      </c>
      <c r="F1591" s="5" t="s">
        <v>18</v>
      </c>
      <c r="G1591" s="5" t="s">
        <v>19</v>
      </c>
      <c r="H1591" s="5" t="str">
        <f t="shared" si="24"/>
        <v>Ground Transport</v>
      </c>
      <c r="I1591" s="6">
        <v>341.768429587931</v>
      </c>
    </row>
    <row r="1592" spans="1:9">
      <c r="A1592" s="4" t="s">
        <v>62</v>
      </c>
      <c r="B1592" t="s">
        <v>256</v>
      </c>
      <c r="C1592" t="s">
        <v>261</v>
      </c>
      <c r="D1592" s="5" t="s">
        <v>262</v>
      </c>
      <c r="E1592" s="5">
        <v>0</v>
      </c>
      <c r="F1592" s="5" t="s">
        <v>20</v>
      </c>
      <c r="G1592" s="5" t="s">
        <v>21</v>
      </c>
      <c r="H1592" s="5" t="str">
        <f t="shared" si="24"/>
        <v>Ground Transport</v>
      </c>
      <c r="I1592" s="6">
        <v>1.61466300838613</v>
      </c>
    </row>
    <row r="1593" spans="1:9">
      <c r="A1593" s="4" t="s">
        <v>62</v>
      </c>
      <c r="B1593" t="s">
        <v>256</v>
      </c>
      <c r="C1593" t="s">
        <v>261</v>
      </c>
      <c r="D1593" s="5" t="s">
        <v>262</v>
      </c>
      <c r="E1593" s="5">
        <v>0</v>
      </c>
      <c r="F1593" s="5" t="s">
        <v>22</v>
      </c>
      <c r="G1593" s="5" t="s">
        <v>23</v>
      </c>
      <c r="H1593" s="5" t="str">
        <f t="shared" si="24"/>
        <v>Ground Transport</v>
      </c>
      <c r="I1593" s="6">
        <v>0.32255778556224102</v>
      </c>
    </row>
    <row r="1594" spans="1:9">
      <c r="A1594" s="4" t="s">
        <v>62</v>
      </c>
      <c r="B1594" t="s">
        <v>256</v>
      </c>
      <c r="C1594" t="s">
        <v>261</v>
      </c>
      <c r="D1594" s="5" t="s">
        <v>262</v>
      </c>
      <c r="E1594" s="5">
        <v>0</v>
      </c>
      <c r="F1594" s="5" t="s">
        <v>26</v>
      </c>
      <c r="G1594" s="5" t="s">
        <v>27</v>
      </c>
      <c r="H1594" s="5" t="str">
        <f t="shared" si="24"/>
        <v>Residential</v>
      </c>
      <c r="I1594" s="6">
        <v>89.556808632018701</v>
      </c>
    </row>
    <row r="1595" spans="1:9">
      <c r="A1595" s="4" t="s">
        <v>62</v>
      </c>
      <c r="B1595" t="s">
        <v>256</v>
      </c>
      <c r="C1595" t="s">
        <v>261</v>
      </c>
      <c r="D1595" s="5" t="s">
        <v>262</v>
      </c>
      <c r="E1595" s="5">
        <v>0</v>
      </c>
      <c r="F1595" s="5" t="s">
        <v>67</v>
      </c>
      <c r="G1595" s="5" t="s">
        <v>13</v>
      </c>
      <c r="H1595" s="5" t="str">
        <f t="shared" si="24"/>
        <v>Industry (incl. Cement Process)</v>
      </c>
      <c r="I1595" s="6" t="s">
        <v>53</v>
      </c>
    </row>
    <row r="1596" spans="1:9">
      <c r="A1596" s="4" t="s">
        <v>62</v>
      </c>
      <c r="B1596" t="s">
        <v>256</v>
      </c>
      <c r="C1596" t="s">
        <v>261</v>
      </c>
      <c r="D1596" s="5" t="s">
        <v>262</v>
      </c>
      <c r="E1596" s="5">
        <v>0</v>
      </c>
      <c r="F1596" s="5" t="s">
        <v>30</v>
      </c>
      <c r="G1596" s="5" t="s">
        <v>32</v>
      </c>
      <c r="H1596" s="5" t="e">
        <f t="shared" si="24"/>
        <v>#N/A</v>
      </c>
      <c r="I1596" s="6" t="s">
        <v>53</v>
      </c>
    </row>
    <row r="1597" spans="1:9">
      <c r="A1597" s="4" t="s">
        <v>62</v>
      </c>
      <c r="B1597" t="s">
        <v>256</v>
      </c>
      <c r="C1597" t="s">
        <v>261</v>
      </c>
      <c r="D1597" s="5" t="s">
        <v>262</v>
      </c>
      <c r="E1597" s="5">
        <v>0</v>
      </c>
      <c r="F1597" s="5" t="s">
        <v>41</v>
      </c>
      <c r="G1597" s="5" t="s">
        <v>42</v>
      </c>
      <c r="H1597" s="5" t="e">
        <f t="shared" si="24"/>
        <v>#N/A</v>
      </c>
      <c r="I1597" s="6">
        <v>0.108411911351674</v>
      </c>
    </row>
    <row r="1598" spans="1:9">
      <c r="A1598" s="4" t="s">
        <v>62</v>
      </c>
      <c r="B1598" t="s">
        <v>256</v>
      </c>
      <c r="C1598" t="s">
        <v>261</v>
      </c>
      <c r="D1598" s="5" t="s">
        <v>262</v>
      </c>
      <c r="E1598" s="5">
        <v>0</v>
      </c>
      <c r="F1598" s="5" t="s">
        <v>47</v>
      </c>
      <c r="G1598" s="5" t="s">
        <v>48</v>
      </c>
      <c r="H1598" s="5" t="e">
        <f t="shared" si="24"/>
        <v>#N/A</v>
      </c>
      <c r="I1598" s="6">
        <v>0.81107418977866996</v>
      </c>
    </row>
    <row r="1599" spans="1:9">
      <c r="A1599" s="4" t="s">
        <v>62</v>
      </c>
      <c r="B1599" t="s">
        <v>256</v>
      </c>
      <c r="C1599" t="s">
        <v>261</v>
      </c>
      <c r="D1599" s="5" t="s">
        <v>262</v>
      </c>
      <c r="E1599" s="5">
        <v>0</v>
      </c>
      <c r="F1599" s="5" t="s">
        <v>49</v>
      </c>
      <c r="G1599" s="5" t="s">
        <v>50</v>
      </c>
      <c r="H1599" s="5" t="e">
        <f t="shared" si="24"/>
        <v>#N/A</v>
      </c>
      <c r="I1599" s="6">
        <v>1.1044065796669</v>
      </c>
    </row>
    <row r="1600" spans="1:9">
      <c r="A1600" s="4" t="s">
        <v>62</v>
      </c>
      <c r="B1600" t="s">
        <v>256</v>
      </c>
      <c r="C1600" t="s">
        <v>261</v>
      </c>
      <c r="D1600" s="5" t="s">
        <v>262</v>
      </c>
      <c r="E1600" s="5">
        <v>0</v>
      </c>
      <c r="F1600" s="5" t="s">
        <v>56</v>
      </c>
      <c r="G1600" s="5" t="s">
        <v>57</v>
      </c>
      <c r="H1600" s="5" t="e">
        <f t="shared" si="24"/>
        <v>#N/A</v>
      </c>
      <c r="I1600" s="6">
        <v>3.9312902000332399</v>
      </c>
    </row>
    <row r="1601" spans="1:9">
      <c r="A1601" s="4" t="s">
        <v>62</v>
      </c>
      <c r="B1601" t="s">
        <v>256</v>
      </c>
      <c r="C1601" t="s">
        <v>263</v>
      </c>
      <c r="D1601" s="5" t="s">
        <v>264</v>
      </c>
      <c r="E1601" s="5">
        <v>0</v>
      </c>
      <c r="F1601" s="5" t="s">
        <v>10</v>
      </c>
      <c r="G1601" s="5" t="s">
        <v>11</v>
      </c>
      <c r="H1601" s="5" t="str">
        <f t="shared" si="24"/>
        <v>Power</v>
      </c>
      <c r="I1601" s="6">
        <v>1368.68861033455</v>
      </c>
    </row>
    <row r="1602" spans="1:9">
      <c r="A1602" s="4" t="s">
        <v>62</v>
      </c>
      <c r="B1602" t="s">
        <v>256</v>
      </c>
      <c r="C1602" t="s">
        <v>263</v>
      </c>
      <c r="D1602" s="5" t="s">
        <v>264</v>
      </c>
      <c r="E1602" s="5">
        <v>0</v>
      </c>
      <c r="F1602" s="5" t="s">
        <v>12</v>
      </c>
      <c r="G1602" s="5" t="s">
        <v>13</v>
      </c>
      <c r="H1602" s="5" t="str">
        <f t="shared" ref="H1602:H1665" si="25">VLOOKUP(G1602,$M$2:$N$11,2,FALSE)</f>
        <v>Industry (incl. Cement Process)</v>
      </c>
      <c r="I1602" s="6">
        <v>38.688354524942</v>
      </c>
    </row>
    <row r="1603" spans="1:9">
      <c r="A1603" s="4" t="s">
        <v>62</v>
      </c>
      <c r="B1603" t="s">
        <v>256</v>
      </c>
      <c r="C1603" t="s">
        <v>263</v>
      </c>
      <c r="D1603" s="5" t="s">
        <v>264</v>
      </c>
      <c r="E1603" s="5">
        <v>0</v>
      </c>
      <c r="F1603" s="5" t="s">
        <v>14</v>
      </c>
      <c r="G1603" s="5" t="s">
        <v>15</v>
      </c>
      <c r="H1603" s="5" t="str">
        <f t="shared" si="25"/>
        <v>Industry (incl. Cement Process)</v>
      </c>
      <c r="I1603" s="6">
        <v>807.65852155465802</v>
      </c>
    </row>
    <row r="1604" spans="1:9">
      <c r="A1604" s="4" t="s">
        <v>62</v>
      </c>
      <c r="B1604" t="s">
        <v>256</v>
      </c>
      <c r="C1604" t="s">
        <v>263</v>
      </c>
      <c r="D1604" s="5" t="s">
        <v>264</v>
      </c>
      <c r="E1604" s="5">
        <v>0</v>
      </c>
      <c r="F1604" s="5" t="s">
        <v>18</v>
      </c>
      <c r="G1604" s="5" t="s">
        <v>19</v>
      </c>
      <c r="H1604" s="5" t="str">
        <f t="shared" si="25"/>
        <v>Ground Transport</v>
      </c>
      <c r="I1604" s="6">
        <v>4093.4540060204699</v>
      </c>
    </row>
    <row r="1605" spans="1:9">
      <c r="A1605" s="4" t="s">
        <v>62</v>
      </c>
      <c r="B1605" t="s">
        <v>256</v>
      </c>
      <c r="C1605" t="s">
        <v>263</v>
      </c>
      <c r="D1605" s="5" t="s">
        <v>264</v>
      </c>
      <c r="E1605" s="5">
        <v>0</v>
      </c>
      <c r="F1605" s="5" t="s">
        <v>22</v>
      </c>
      <c r="G1605" s="5" t="s">
        <v>23</v>
      </c>
      <c r="H1605" s="5" t="str">
        <f t="shared" si="25"/>
        <v>Ground Transport</v>
      </c>
      <c r="I1605" s="6">
        <v>212.11571278173199</v>
      </c>
    </row>
    <row r="1606" spans="1:9">
      <c r="A1606" s="4" t="s">
        <v>62</v>
      </c>
      <c r="B1606" t="s">
        <v>256</v>
      </c>
      <c r="C1606" t="s">
        <v>263</v>
      </c>
      <c r="D1606" s="5" t="s">
        <v>264</v>
      </c>
      <c r="E1606" s="5">
        <v>0</v>
      </c>
      <c r="F1606" s="5" t="s">
        <v>26</v>
      </c>
      <c r="G1606" s="5" t="s">
        <v>27</v>
      </c>
      <c r="H1606" s="5" t="str">
        <f t="shared" si="25"/>
        <v>Residential</v>
      </c>
      <c r="I1606" s="6">
        <v>1420.2312803556799</v>
      </c>
    </row>
    <row r="1607" spans="1:9">
      <c r="A1607" s="4" t="s">
        <v>62</v>
      </c>
      <c r="B1607" t="s">
        <v>256</v>
      </c>
      <c r="C1607" t="s">
        <v>263</v>
      </c>
      <c r="D1607" s="5" t="s">
        <v>264</v>
      </c>
      <c r="E1607" s="5">
        <v>0</v>
      </c>
      <c r="F1607" s="5" t="s">
        <v>30</v>
      </c>
      <c r="G1607" s="5" t="s">
        <v>32</v>
      </c>
      <c r="H1607" s="5" t="e">
        <f t="shared" si="25"/>
        <v>#N/A</v>
      </c>
      <c r="I1607" s="6" t="s">
        <v>53</v>
      </c>
    </row>
    <row r="1608" spans="1:9">
      <c r="A1608" s="4" t="s">
        <v>62</v>
      </c>
      <c r="B1608" t="s">
        <v>256</v>
      </c>
      <c r="C1608" t="s">
        <v>263</v>
      </c>
      <c r="D1608" s="5" t="s">
        <v>264</v>
      </c>
      <c r="E1608" s="5">
        <v>0</v>
      </c>
      <c r="F1608" s="5" t="s">
        <v>33</v>
      </c>
      <c r="G1608" s="5" t="s">
        <v>34</v>
      </c>
      <c r="H1608" s="5" t="str">
        <f t="shared" si="25"/>
        <v>Industry (incl. Cement Process)</v>
      </c>
      <c r="I1608" s="6">
        <v>939.38400000000001</v>
      </c>
    </row>
    <row r="1609" spans="1:9">
      <c r="A1609" s="4" t="s">
        <v>62</v>
      </c>
      <c r="B1609" t="s">
        <v>256</v>
      </c>
      <c r="C1609" t="s">
        <v>263</v>
      </c>
      <c r="D1609" s="5" t="s">
        <v>264</v>
      </c>
      <c r="E1609" s="5">
        <v>0</v>
      </c>
      <c r="F1609" s="5" t="s">
        <v>35</v>
      </c>
      <c r="G1609" s="5" t="s">
        <v>36</v>
      </c>
      <c r="H1609" s="5" t="e">
        <f t="shared" si="25"/>
        <v>#N/A</v>
      </c>
      <c r="I1609" s="6">
        <v>7.5</v>
      </c>
    </row>
    <row r="1610" spans="1:9">
      <c r="A1610" s="4" t="s">
        <v>62</v>
      </c>
      <c r="B1610" t="s">
        <v>256</v>
      </c>
      <c r="C1610" t="s">
        <v>263</v>
      </c>
      <c r="D1610" s="5" t="s">
        <v>264</v>
      </c>
      <c r="E1610" s="5">
        <v>0</v>
      </c>
      <c r="F1610" s="5" t="s">
        <v>41</v>
      </c>
      <c r="G1610" s="5" t="s">
        <v>42</v>
      </c>
      <c r="H1610" s="5" t="e">
        <f t="shared" si="25"/>
        <v>#N/A</v>
      </c>
      <c r="I1610" s="6">
        <v>1.4504504294124301</v>
      </c>
    </row>
    <row r="1611" spans="1:9">
      <c r="A1611" s="4" t="s">
        <v>62</v>
      </c>
      <c r="B1611" t="s">
        <v>256</v>
      </c>
      <c r="C1611" t="s">
        <v>263</v>
      </c>
      <c r="D1611" s="5" t="s">
        <v>264</v>
      </c>
      <c r="E1611" s="5">
        <v>0</v>
      </c>
      <c r="F1611" s="5" t="s">
        <v>45</v>
      </c>
      <c r="G1611" s="5" t="s">
        <v>46</v>
      </c>
      <c r="H1611" s="5" t="e">
        <f t="shared" si="25"/>
        <v>#N/A</v>
      </c>
      <c r="I1611" s="6">
        <v>913.92</v>
      </c>
    </row>
    <row r="1612" spans="1:9">
      <c r="A1612" s="4" t="s">
        <v>62</v>
      </c>
      <c r="B1612" t="s">
        <v>256</v>
      </c>
      <c r="C1612" t="s">
        <v>263</v>
      </c>
      <c r="D1612" s="5" t="s">
        <v>264</v>
      </c>
      <c r="E1612" s="5">
        <v>0</v>
      </c>
      <c r="F1612" s="5" t="s">
        <v>47</v>
      </c>
      <c r="G1612" s="5" t="s">
        <v>48</v>
      </c>
      <c r="H1612" s="5" t="e">
        <f t="shared" si="25"/>
        <v>#N/A</v>
      </c>
      <c r="I1612" s="6" t="s">
        <v>53</v>
      </c>
    </row>
    <row r="1613" spans="1:9">
      <c r="A1613" s="4" t="s">
        <v>62</v>
      </c>
      <c r="B1613" t="s">
        <v>256</v>
      </c>
      <c r="C1613" t="s">
        <v>263</v>
      </c>
      <c r="D1613" s="5" t="s">
        <v>264</v>
      </c>
      <c r="E1613" s="5">
        <v>0</v>
      </c>
      <c r="F1613" s="5" t="s">
        <v>49</v>
      </c>
      <c r="G1613" s="5" t="s">
        <v>50</v>
      </c>
      <c r="H1613" s="5" t="e">
        <f t="shared" si="25"/>
        <v>#N/A</v>
      </c>
      <c r="I1613" s="6">
        <v>14.915979357558999</v>
      </c>
    </row>
    <row r="1614" spans="1:9">
      <c r="A1614" s="4" t="s">
        <v>62</v>
      </c>
      <c r="B1614" t="s">
        <v>256</v>
      </c>
      <c r="C1614" t="s">
        <v>263</v>
      </c>
      <c r="D1614" s="5" t="s">
        <v>264</v>
      </c>
      <c r="E1614" s="5">
        <v>0</v>
      </c>
      <c r="F1614" s="5" t="s">
        <v>51</v>
      </c>
      <c r="G1614" s="5" t="s">
        <v>52</v>
      </c>
      <c r="H1614" s="5" t="e">
        <f t="shared" si="25"/>
        <v>#N/A</v>
      </c>
      <c r="I1614" s="6" t="s">
        <v>53</v>
      </c>
    </row>
    <row r="1615" spans="1:9">
      <c r="A1615" s="4" t="s">
        <v>62</v>
      </c>
      <c r="B1615" t="s">
        <v>256</v>
      </c>
      <c r="C1615" t="s">
        <v>263</v>
      </c>
      <c r="D1615" s="5" t="s">
        <v>264</v>
      </c>
      <c r="E1615" s="5">
        <v>0</v>
      </c>
      <c r="F1615" s="5" t="s">
        <v>54</v>
      </c>
      <c r="G1615" s="5" t="s">
        <v>55</v>
      </c>
      <c r="H1615" s="5" t="e">
        <f t="shared" si="25"/>
        <v>#N/A</v>
      </c>
      <c r="I1615" s="6" t="s">
        <v>53</v>
      </c>
    </row>
    <row r="1616" spans="1:9">
      <c r="A1616" s="4" t="s">
        <v>62</v>
      </c>
      <c r="B1616" t="s">
        <v>256</v>
      </c>
      <c r="C1616" t="s">
        <v>263</v>
      </c>
      <c r="D1616" s="5" t="s">
        <v>264</v>
      </c>
      <c r="E1616" s="5">
        <v>0</v>
      </c>
      <c r="F1616" s="5" t="s">
        <v>56</v>
      </c>
      <c r="G1616" s="5" t="s">
        <v>57</v>
      </c>
      <c r="H1616" s="5" t="e">
        <f t="shared" si="25"/>
        <v>#N/A</v>
      </c>
      <c r="I1616" s="6">
        <v>65.940072032359595</v>
      </c>
    </row>
    <row r="1617" spans="1:9">
      <c r="A1617" s="4" t="s">
        <v>62</v>
      </c>
      <c r="B1617" t="s">
        <v>256</v>
      </c>
      <c r="C1617" t="s">
        <v>263</v>
      </c>
      <c r="D1617" s="5" t="s">
        <v>264</v>
      </c>
      <c r="E1617" s="5">
        <v>0</v>
      </c>
      <c r="F1617" s="5" t="s">
        <v>58</v>
      </c>
      <c r="G1617" s="5" t="s">
        <v>59</v>
      </c>
      <c r="H1617" s="5" t="e">
        <f t="shared" si="25"/>
        <v>#N/A</v>
      </c>
      <c r="I1617" s="6" t="s">
        <v>53</v>
      </c>
    </row>
    <row r="1618" spans="1:9">
      <c r="A1618" s="4" t="s">
        <v>62</v>
      </c>
      <c r="B1618" t="s">
        <v>256</v>
      </c>
      <c r="C1618" t="s">
        <v>265</v>
      </c>
      <c r="D1618" s="5" t="s">
        <v>266</v>
      </c>
      <c r="E1618" s="5">
        <v>0</v>
      </c>
      <c r="F1618" s="5" t="s">
        <v>10</v>
      </c>
      <c r="G1618" s="5" t="s">
        <v>11</v>
      </c>
      <c r="H1618" s="5" t="str">
        <f t="shared" si="25"/>
        <v>Power</v>
      </c>
      <c r="I1618" s="6">
        <v>542.73679931131505</v>
      </c>
    </row>
    <row r="1619" spans="1:9">
      <c r="A1619" s="4" t="s">
        <v>62</v>
      </c>
      <c r="B1619" t="s">
        <v>256</v>
      </c>
      <c r="C1619" t="s">
        <v>265</v>
      </c>
      <c r="D1619" s="5" t="s">
        <v>266</v>
      </c>
      <c r="E1619" s="5">
        <v>0</v>
      </c>
      <c r="F1619" s="5" t="s">
        <v>12</v>
      </c>
      <c r="G1619" s="5" t="s">
        <v>13</v>
      </c>
      <c r="H1619" s="5" t="str">
        <f t="shared" si="25"/>
        <v>Industry (incl. Cement Process)</v>
      </c>
      <c r="I1619" s="6" t="s">
        <v>53</v>
      </c>
    </row>
    <row r="1620" spans="1:9">
      <c r="A1620" s="4" t="s">
        <v>62</v>
      </c>
      <c r="B1620" t="s">
        <v>256</v>
      </c>
      <c r="C1620" t="s">
        <v>265</v>
      </c>
      <c r="D1620" s="5" t="s">
        <v>266</v>
      </c>
      <c r="E1620" s="5">
        <v>0</v>
      </c>
      <c r="F1620" s="5" t="s">
        <v>14</v>
      </c>
      <c r="G1620" s="5" t="s">
        <v>15</v>
      </c>
      <c r="H1620" s="5" t="str">
        <f t="shared" si="25"/>
        <v>Industry (incl. Cement Process)</v>
      </c>
      <c r="I1620" s="6">
        <v>185.54220130902701</v>
      </c>
    </row>
    <row r="1621" spans="1:9">
      <c r="A1621" s="4" t="s">
        <v>62</v>
      </c>
      <c r="B1621" t="s">
        <v>256</v>
      </c>
      <c r="C1621" t="s">
        <v>265</v>
      </c>
      <c r="D1621" s="5" t="s">
        <v>266</v>
      </c>
      <c r="E1621" s="5">
        <v>0</v>
      </c>
      <c r="F1621" s="5" t="s">
        <v>16</v>
      </c>
      <c r="G1621" s="5" t="s">
        <v>17</v>
      </c>
      <c r="H1621" s="5" t="str">
        <f t="shared" si="25"/>
        <v>Domestic aviation</v>
      </c>
      <c r="I1621" s="6">
        <v>20.143620073367099</v>
      </c>
    </row>
    <row r="1622" spans="1:9">
      <c r="A1622" s="4" t="s">
        <v>62</v>
      </c>
      <c r="B1622" t="s">
        <v>256</v>
      </c>
      <c r="C1622" t="s">
        <v>265</v>
      </c>
      <c r="D1622" s="5" t="s">
        <v>266</v>
      </c>
      <c r="E1622" s="5">
        <v>0</v>
      </c>
      <c r="F1622" s="5" t="s">
        <v>18</v>
      </c>
      <c r="G1622" s="5" t="s">
        <v>19</v>
      </c>
      <c r="H1622" s="5" t="str">
        <f t="shared" si="25"/>
        <v>Ground Transport</v>
      </c>
      <c r="I1622" s="6">
        <v>526.96359358013501</v>
      </c>
    </row>
    <row r="1623" spans="1:9">
      <c r="A1623" s="4" t="s">
        <v>62</v>
      </c>
      <c r="B1623" t="s">
        <v>256</v>
      </c>
      <c r="C1623" t="s">
        <v>265</v>
      </c>
      <c r="D1623" s="5" t="s">
        <v>266</v>
      </c>
      <c r="E1623" s="5">
        <v>0</v>
      </c>
      <c r="F1623" s="5" t="s">
        <v>20</v>
      </c>
      <c r="G1623" s="5" t="s">
        <v>21</v>
      </c>
      <c r="H1623" s="5" t="str">
        <f t="shared" si="25"/>
        <v>Ground Transport</v>
      </c>
      <c r="I1623" s="6">
        <v>2.4895940719289902</v>
      </c>
    </row>
    <row r="1624" spans="1:9">
      <c r="A1624" s="4" t="s">
        <v>62</v>
      </c>
      <c r="B1624" t="s">
        <v>256</v>
      </c>
      <c r="C1624" t="s">
        <v>265</v>
      </c>
      <c r="D1624" s="5" t="s">
        <v>266</v>
      </c>
      <c r="E1624" s="5">
        <v>0</v>
      </c>
      <c r="F1624" s="5" t="s">
        <v>22</v>
      </c>
      <c r="G1624" s="5" t="s">
        <v>23</v>
      </c>
      <c r="H1624" s="5" t="str">
        <f t="shared" si="25"/>
        <v>Ground Transport</v>
      </c>
      <c r="I1624" s="6">
        <v>0.49734326714726201</v>
      </c>
    </row>
    <row r="1625" spans="1:9">
      <c r="A1625" s="4" t="s">
        <v>62</v>
      </c>
      <c r="B1625" t="s">
        <v>256</v>
      </c>
      <c r="C1625" t="s">
        <v>265</v>
      </c>
      <c r="D1625" s="5" t="s">
        <v>266</v>
      </c>
      <c r="E1625" s="5">
        <v>0</v>
      </c>
      <c r="F1625" s="5" t="s">
        <v>26</v>
      </c>
      <c r="G1625" s="5" t="s">
        <v>27</v>
      </c>
      <c r="H1625" s="5" t="str">
        <f t="shared" si="25"/>
        <v>Residential</v>
      </c>
      <c r="I1625" s="6">
        <v>170.319184091816</v>
      </c>
    </row>
    <row r="1626" spans="1:9">
      <c r="A1626" s="4" t="s">
        <v>62</v>
      </c>
      <c r="B1626" t="s">
        <v>256</v>
      </c>
      <c r="C1626" t="s">
        <v>265</v>
      </c>
      <c r="D1626" s="5" t="s">
        <v>266</v>
      </c>
      <c r="E1626" s="5">
        <v>0</v>
      </c>
      <c r="F1626" s="5" t="s">
        <v>67</v>
      </c>
      <c r="G1626" s="5" t="s">
        <v>13</v>
      </c>
      <c r="H1626" s="5" t="str">
        <f t="shared" si="25"/>
        <v>Industry (incl. Cement Process)</v>
      </c>
      <c r="I1626" s="6" t="s">
        <v>53</v>
      </c>
    </row>
    <row r="1627" spans="1:9">
      <c r="A1627" s="4" t="s">
        <v>62</v>
      </c>
      <c r="B1627" t="s">
        <v>256</v>
      </c>
      <c r="C1627" t="s">
        <v>265</v>
      </c>
      <c r="D1627" s="5" t="s">
        <v>266</v>
      </c>
      <c r="E1627" s="5">
        <v>0</v>
      </c>
      <c r="F1627" s="5" t="s">
        <v>30</v>
      </c>
      <c r="G1627" s="5" t="s">
        <v>32</v>
      </c>
      <c r="H1627" s="5" t="e">
        <f t="shared" si="25"/>
        <v>#N/A</v>
      </c>
      <c r="I1627" s="6" t="s">
        <v>53</v>
      </c>
    </row>
    <row r="1628" spans="1:9">
      <c r="A1628" s="4" t="s">
        <v>62</v>
      </c>
      <c r="B1628" t="s">
        <v>256</v>
      </c>
      <c r="C1628" t="s">
        <v>265</v>
      </c>
      <c r="D1628" s="5" t="s">
        <v>266</v>
      </c>
      <c r="E1628" s="5">
        <v>0</v>
      </c>
      <c r="F1628" s="5" t="s">
        <v>33</v>
      </c>
      <c r="G1628" s="5" t="s">
        <v>34</v>
      </c>
      <c r="H1628" s="5" t="str">
        <f t="shared" si="25"/>
        <v>Industry (incl. Cement Process)</v>
      </c>
      <c r="I1628" s="6">
        <v>153.048</v>
      </c>
    </row>
    <row r="1629" spans="1:9">
      <c r="A1629" s="4" t="s">
        <v>62</v>
      </c>
      <c r="B1629" t="s">
        <v>256</v>
      </c>
      <c r="C1629" t="s">
        <v>265</v>
      </c>
      <c r="D1629" s="5" t="s">
        <v>266</v>
      </c>
      <c r="E1629" s="5">
        <v>0</v>
      </c>
      <c r="F1629" s="5" t="s">
        <v>35</v>
      </c>
      <c r="G1629" s="5" t="s">
        <v>36</v>
      </c>
      <c r="H1629" s="5" t="e">
        <f t="shared" si="25"/>
        <v>#N/A</v>
      </c>
      <c r="I1629" s="6">
        <v>22.5</v>
      </c>
    </row>
    <row r="1630" spans="1:9">
      <c r="A1630" s="4" t="s">
        <v>62</v>
      </c>
      <c r="B1630" t="s">
        <v>256</v>
      </c>
      <c r="C1630" t="s">
        <v>265</v>
      </c>
      <c r="D1630" s="5" t="s">
        <v>266</v>
      </c>
      <c r="E1630" s="5">
        <v>0</v>
      </c>
      <c r="F1630" s="5" t="s">
        <v>41</v>
      </c>
      <c r="G1630" s="5" t="s">
        <v>42</v>
      </c>
      <c r="H1630" s="5" t="e">
        <f t="shared" si="25"/>
        <v>#N/A</v>
      </c>
      <c r="I1630" s="6">
        <v>0.89383689348061102</v>
      </c>
    </row>
    <row r="1631" spans="1:9">
      <c r="A1631" s="4" t="s">
        <v>62</v>
      </c>
      <c r="B1631" t="s">
        <v>256</v>
      </c>
      <c r="C1631" t="s">
        <v>265</v>
      </c>
      <c r="D1631" s="5" t="s">
        <v>266</v>
      </c>
      <c r="E1631" s="5">
        <v>0</v>
      </c>
      <c r="F1631" s="5" t="s">
        <v>47</v>
      </c>
      <c r="G1631" s="5" t="s">
        <v>48</v>
      </c>
      <c r="H1631" s="5" t="e">
        <f t="shared" si="25"/>
        <v>#N/A</v>
      </c>
      <c r="I1631" s="6">
        <v>1.1506189352973299</v>
      </c>
    </row>
    <row r="1632" spans="1:9">
      <c r="A1632" s="4" t="s">
        <v>62</v>
      </c>
      <c r="B1632" t="s">
        <v>256</v>
      </c>
      <c r="C1632" t="s">
        <v>265</v>
      </c>
      <c r="D1632" s="5" t="s">
        <v>266</v>
      </c>
      <c r="E1632" s="5">
        <v>0</v>
      </c>
      <c r="F1632" s="5" t="s">
        <v>49</v>
      </c>
      <c r="G1632" s="5" t="s">
        <v>50</v>
      </c>
      <c r="H1632" s="5" t="e">
        <f t="shared" si="25"/>
        <v>#N/A</v>
      </c>
      <c r="I1632" s="6">
        <v>9.00703865459149</v>
      </c>
    </row>
    <row r="1633" spans="1:9">
      <c r="A1633" s="4" t="s">
        <v>62</v>
      </c>
      <c r="B1633" t="s">
        <v>256</v>
      </c>
      <c r="C1633" t="s">
        <v>265</v>
      </c>
      <c r="D1633" s="5" t="s">
        <v>266</v>
      </c>
      <c r="E1633" s="5">
        <v>0</v>
      </c>
      <c r="F1633" s="5" t="s">
        <v>51</v>
      </c>
      <c r="G1633" s="5" t="s">
        <v>52</v>
      </c>
      <c r="H1633" s="5" t="e">
        <f t="shared" si="25"/>
        <v>#N/A</v>
      </c>
      <c r="I1633" s="6" t="s">
        <v>53</v>
      </c>
    </row>
    <row r="1634" spans="1:9">
      <c r="A1634" s="4" t="s">
        <v>62</v>
      </c>
      <c r="B1634" t="s">
        <v>256</v>
      </c>
      <c r="C1634" t="s">
        <v>265</v>
      </c>
      <c r="D1634" s="5" t="s">
        <v>266</v>
      </c>
      <c r="E1634" s="5">
        <v>0</v>
      </c>
      <c r="F1634" s="5" t="s">
        <v>54</v>
      </c>
      <c r="G1634" s="5" t="s">
        <v>55</v>
      </c>
      <c r="H1634" s="5" t="e">
        <f t="shared" si="25"/>
        <v>#N/A</v>
      </c>
      <c r="I1634" s="6" t="s">
        <v>53</v>
      </c>
    </row>
    <row r="1635" spans="1:9">
      <c r="A1635" s="4" t="s">
        <v>62</v>
      </c>
      <c r="B1635" t="s">
        <v>256</v>
      </c>
      <c r="C1635" t="s">
        <v>265</v>
      </c>
      <c r="D1635" s="5" t="s">
        <v>266</v>
      </c>
      <c r="E1635" s="5">
        <v>0</v>
      </c>
      <c r="F1635" s="5" t="s">
        <v>56</v>
      </c>
      <c r="G1635" s="5" t="s">
        <v>57</v>
      </c>
      <c r="H1635" s="5" t="e">
        <f t="shared" si="25"/>
        <v>#N/A</v>
      </c>
      <c r="I1635" s="6">
        <v>29.946837557378402</v>
      </c>
    </row>
    <row r="1636" spans="1:9">
      <c r="A1636" s="4" t="s">
        <v>62</v>
      </c>
      <c r="B1636" t="s">
        <v>256</v>
      </c>
      <c r="C1636" t="s">
        <v>265</v>
      </c>
      <c r="D1636" s="5" t="s">
        <v>266</v>
      </c>
      <c r="E1636" s="5">
        <v>0</v>
      </c>
      <c r="F1636" s="5" t="s">
        <v>58</v>
      </c>
      <c r="G1636" s="5" t="s">
        <v>59</v>
      </c>
      <c r="H1636" s="5" t="e">
        <f t="shared" si="25"/>
        <v>#N/A</v>
      </c>
      <c r="I1636" s="6">
        <v>4.0171999999999999</v>
      </c>
    </row>
    <row r="1637" spans="1:9">
      <c r="A1637" s="4" t="s">
        <v>62</v>
      </c>
      <c r="B1637" t="s">
        <v>256</v>
      </c>
      <c r="C1637" t="s">
        <v>267</v>
      </c>
      <c r="D1637" s="5" t="s">
        <v>268</v>
      </c>
      <c r="E1637" s="5">
        <v>0</v>
      </c>
      <c r="F1637" s="5" t="s">
        <v>10</v>
      </c>
      <c r="G1637" s="5" t="s">
        <v>11</v>
      </c>
      <c r="H1637" s="5" t="str">
        <f t="shared" si="25"/>
        <v>Power</v>
      </c>
      <c r="I1637" s="6">
        <v>40.1556107228025</v>
      </c>
    </row>
    <row r="1638" spans="1:9">
      <c r="A1638" s="4" t="s">
        <v>62</v>
      </c>
      <c r="B1638" t="s">
        <v>256</v>
      </c>
      <c r="C1638" t="s">
        <v>267</v>
      </c>
      <c r="D1638" s="5" t="s">
        <v>268</v>
      </c>
      <c r="E1638" s="5">
        <v>0</v>
      </c>
      <c r="F1638" s="5" t="s">
        <v>12</v>
      </c>
      <c r="G1638" s="5" t="s">
        <v>13</v>
      </c>
      <c r="H1638" s="5" t="str">
        <f t="shared" si="25"/>
        <v>Industry (incl. Cement Process)</v>
      </c>
      <c r="I1638" s="6" t="s">
        <v>53</v>
      </c>
    </row>
    <row r="1639" spans="1:9">
      <c r="A1639" s="4" t="s">
        <v>62</v>
      </c>
      <c r="B1639" t="s">
        <v>256</v>
      </c>
      <c r="C1639" t="s">
        <v>267</v>
      </c>
      <c r="D1639" s="5" t="s">
        <v>268</v>
      </c>
      <c r="E1639" s="5">
        <v>0</v>
      </c>
      <c r="F1639" s="5" t="s">
        <v>14</v>
      </c>
      <c r="G1639" s="5" t="s">
        <v>15</v>
      </c>
      <c r="H1639" s="5" t="str">
        <f t="shared" si="25"/>
        <v>Industry (incl. Cement Process)</v>
      </c>
      <c r="I1639" s="6">
        <v>342.44982678641497</v>
      </c>
    </row>
    <row r="1640" spans="1:9">
      <c r="A1640" s="4" t="s">
        <v>62</v>
      </c>
      <c r="B1640" t="s">
        <v>256</v>
      </c>
      <c r="C1640" t="s">
        <v>267</v>
      </c>
      <c r="D1640" s="5" t="s">
        <v>268</v>
      </c>
      <c r="E1640" s="5">
        <v>0</v>
      </c>
      <c r="F1640" s="5" t="s">
        <v>16</v>
      </c>
      <c r="G1640" s="5" t="s">
        <v>17</v>
      </c>
      <c r="H1640" s="5" t="str">
        <f t="shared" si="25"/>
        <v>Domestic aviation</v>
      </c>
      <c r="I1640" s="6">
        <v>35.392592215050399</v>
      </c>
    </row>
    <row r="1641" spans="1:9">
      <c r="A1641" s="4" t="s">
        <v>62</v>
      </c>
      <c r="B1641" t="s">
        <v>256</v>
      </c>
      <c r="C1641" t="s">
        <v>267</v>
      </c>
      <c r="D1641" s="5" t="s">
        <v>268</v>
      </c>
      <c r="E1641" s="5">
        <v>0</v>
      </c>
      <c r="F1641" s="5" t="s">
        <v>18</v>
      </c>
      <c r="G1641" s="5" t="s">
        <v>19</v>
      </c>
      <c r="H1641" s="5" t="str">
        <f t="shared" si="25"/>
        <v>Ground Transport</v>
      </c>
      <c r="I1641" s="6">
        <v>2126.5551012246601</v>
      </c>
    </row>
    <row r="1642" spans="1:9">
      <c r="A1642" s="4" t="s">
        <v>62</v>
      </c>
      <c r="B1642" t="s">
        <v>256</v>
      </c>
      <c r="C1642" t="s">
        <v>267</v>
      </c>
      <c r="D1642" s="5" t="s">
        <v>268</v>
      </c>
      <c r="E1642" s="5">
        <v>0</v>
      </c>
      <c r="F1642" s="5" t="s">
        <v>20</v>
      </c>
      <c r="G1642" s="5" t="s">
        <v>21</v>
      </c>
      <c r="H1642" s="5" t="str">
        <f t="shared" si="25"/>
        <v>Ground Transport</v>
      </c>
      <c r="I1642" s="6" t="s">
        <v>53</v>
      </c>
    </row>
    <row r="1643" spans="1:9">
      <c r="A1643" s="4" t="s">
        <v>62</v>
      </c>
      <c r="B1643" t="s">
        <v>256</v>
      </c>
      <c r="C1643" t="s">
        <v>267</v>
      </c>
      <c r="D1643" s="5" t="s">
        <v>268</v>
      </c>
      <c r="E1643" s="5">
        <v>0</v>
      </c>
      <c r="F1643" s="5" t="s">
        <v>22</v>
      </c>
      <c r="G1643" s="5" t="s">
        <v>23</v>
      </c>
      <c r="H1643" s="5" t="str">
        <f t="shared" si="25"/>
        <v>Ground Transport</v>
      </c>
      <c r="I1643" s="6">
        <v>82.557119709294497</v>
      </c>
    </row>
    <row r="1644" spans="1:9">
      <c r="A1644" s="4" t="s">
        <v>62</v>
      </c>
      <c r="B1644" t="s">
        <v>256</v>
      </c>
      <c r="C1644" t="s">
        <v>267</v>
      </c>
      <c r="D1644" s="5" t="s">
        <v>268</v>
      </c>
      <c r="E1644" s="5">
        <v>0</v>
      </c>
      <c r="F1644" s="5" t="s">
        <v>26</v>
      </c>
      <c r="G1644" s="5" t="s">
        <v>27</v>
      </c>
      <c r="H1644" s="5" t="str">
        <f t="shared" si="25"/>
        <v>Residential</v>
      </c>
      <c r="I1644" s="6">
        <v>1468.9921142927001</v>
      </c>
    </row>
    <row r="1645" spans="1:9">
      <c r="A1645" s="4" t="s">
        <v>62</v>
      </c>
      <c r="B1645" t="s">
        <v>256</v>
      </c>
      <c r="C1645" t="s">
        <v>267</v>
      </c>
      <c r="D1645" s="5" t="s">
        <v>268</v>
      </c>
      <c r="E1645" s="5">
        <v>0</v>
      </c>
      <c r="F1645" s="5" t="s">
        <v>67</v>
      </c>
      <c r="G1645" s="5" t="s">
        <v>13</v>
      </c>
      <c r="H1645" s="5" t="str">
        <f t="shared" si="25"/>
        <v>Industry (incl. Cement Process)</v>
      </c>
      <c r="I1645" s="6" t="s">
        <v>53</v>
      </c>
    </row>
    <row r="1646" spans="1:9">
      <c r="A1646" s="4" t="s">
        <v>62</v>
      </c>
      <c r="B1646" t="s">
        <v>256</v>
      </c>
      <c r="C1646" t="s">
        <v>267</v>
      </c>
      <c r="D1646" s="5" t="s">
        <v>268</v>
      </c>
      <c r="E1646" s="5">
        <v>0</v>
      </c>
      <c r="F1646" s="5" t="s">
        <v>30</v>
      </c>
      <c r="G1646" s="5" t="s">
        <v>32</v>
      </c>
      <c r="H1646" s="5" t="e">
        <f t="shared" si="25"/>
        <v>#N/A</v>
      </c>
      <c r="I1646" s="6" t="s">
        <v>53</v>
      </c>
    </row>
    <row r="1647" spans="1:9">
      <c r="A1647" s="4" t="s">
        <v>62</v>
      </c>
      <c r="B1647" t="s">
        <v>256</v>
      </c>
      <c r="C1647" t="s">
        <v>267</v>
      </c>
      <c r="D1647" s="5" t="s">
        <v>268</v>
      </c>
      <c r="E1647" s="5">
        <v>0</v>
      </c>
      <c r="F1647" s="5" t="s">
        <v>33</v>
      </c>
      <c r="G1647" s="5" t="s">
        <v>34</v>
      </c>
      <c r="H1647" s="5" t="str">
        <f t="shared" si="25"/>
        <v>Industry (incl. Cement Process)</v>
      </c>
      <c r="I1647" s="6">
        <v>395.375</v>
      </c>
    </row>
    <row r="1648" spans="1:9">
      <c r="A1648" s="4" t="s">
        <v>62</v>
      </c>
      <c r="B1648" t="s">
        <v>256</v>
      </c>
      <c r="C1648" t="s">
        <v>267</v>
      </c>
      <c r="D1648" s="5" t="s">
        <v>268</v>
      </c>
      <c r="E1648" s="5">
        <v>0</v>
      </c>
      <c r="F1648" s="5" t="s">
        <v>35</v>
      </c>
      <c r="G1648" s="5" t="s">
        <v>36</v>
      </c>
      <c r="H1648" s="5" t="e">
        <f t="shared" si="25"/>
        <v>#N/A</v>
      </c>
      <c r="I1648" s="6" t="s">
        <v>53</v>
      </c>
    </row>
    <row r="1649" spans="1:9">
      <c r="A1649" s="4" t="s">
        <v>62</v>
      </c>
      <c r="B1649" t="s">
        <v>256</v>
      </c>
      <c r="C1649" t="s">
        <v>267</v>
      </c>
      <c r="D1649" s="5" t="s">
        <v>268</v>
      </c>
      <c r="E1649" s="5">
        <v>0</v>
      </c>
      <c r="F1649" s="5" t="s">
        <v>41</v>
      </c>
      <c r="G1649" s="5" t="s">
        <v>42</v>
      </c>
      <c r="H1649" s="5" t="e">
        <f t="shared" si="25"/>
        <v>#N/A</v>
      </c>
      <c r="I1649" s="6">
        <v>0.126487413187303</v>
      </c>
    </row>
    <row r="1650" spans="1:9">
      <c r="A1650" s="4" t="s">
        <v>62</v>
      </c>
      <c r="B1650" t="s">
        <v>256</v>
      </c>
      <c r="C1650" t="s">
        <v>267</v>
      </c>
      <c r="D1650" s="5" t="s">
        <v>268</v>
      </c>
      <c r="E1650" s="5">
        <v>0</v>
      </c>
      <c r="F1650" s="5" t="s">
        <v>45</v>
      </c>
      <c r="G1650" s="5" t="s">
        <v>46</v>
      </c>
      <c r="H1650" s="5" t="e">
        <f t="shared" si="25"/>
        <v>#N/A</v>
      </c>
      <c r="I1650" s="6">
        <v>0.534526866751313</v>
      </c>
    </row>
    <row r="1651" spans="1:9">
      <c r="A1651" s="4" t="s">
        <v>62</v>
      </c>
      <c r="B1651" t="s">
        <v>256</v>
      </c>
      <c r="C1651" t="s">
        <v>267</v>
      </c>
      <c r="D1651" s="5" t="s">
        <v>268</v>
      </c>
      <c r="E1651" s="5">
        <v>0</v>
      </c>
      <c r="F1651" s="5" t="s">
        <v>47</v>
      </c>
      <c r="G1651" s="5" t="s">
        <v>48</v>
      </c>
      <c r="H1651" s="5" t="e">
        <f t="shared" si="25"/>
        <v>#N/A</v>
      </c>
      <c r="I1651" s="6">
        <v>10.021812416</v>
      </c>
    </row>
    <row r="1652" spans="1:9">
      <c r="A1652" s="4" t="s">
        <v>62</v>
      </c>
      <c r="B1652" t="s">
        <v>256</v>
      </c>
      <c r="C1652" t="s">
        <v>267</v>
      </c>
      <c r="D1652" s="5" t="s">
        <v>268</v>
      </c>
      <c r="E1652" s="5">
        <v>0</v>
      </c>
      <c r="F1652" s="5" t="s">
        <v>49</v>
      </c>
      <c r="G1652" s="5" t="s">
        <v>50</v>
      </c>
      <c r="H1652" s="5" t="e">
        <f t="shared" si="25"/>
        <v>#N/A</v>
      </c>
      <c r="I1652" s="6">
        <v>1.3514042890685301</v>
      </c>
    </row>
    <row r="1653" spans="1:9">
      <c r="A1653" s="4" t="s">
        <v>62</v>
      </c>
      <c r="B1653" t="s">
        <v>256</v>
      </c>
      <c r="C1653" t="s">
        <v>267</v>
      </c>
      <c r="D1653" s="5" t="s">
        <v>268</v>
      </c>
      <c r="E1653" s="5">
        <v>0</v>
      </c>
      <c r="F1653" s="5" t="s">
        <v>54</v>
      </c>
      <c r="G1653" s="5" t="s">
        <v>55</v>
      </c>
      <c r="H1653" s="5" t="e">
        <f t="shared" si="25"/>
        <v>#N/A</v>
      </c>
      <c r="I1653" s="6" t="s">
        <v>53</v>
      </c>
    </row>
    <row r="1654" spans="1:9">
      <c r="A1654" s="4" t="s">
        <v>62</v>
      </c>
      <c r="B1654" t="s">
        <v>256</v>
      </c>
      <c r="C1654" t="s">
        <v>267</v>
      </c>
      <c r="D1654" s="5" t="s">
        <v>268</v>
      </c>
      <c r="E1654" s="5">
        <v>0</v>
      </c>
      <c r="F1654" s="5" t="s">
        <v>56</v>
      </c>
      <c r="G1654" s="5" t="s">
        <v>57</v>
      </c>
      <c r="H1654" s="5" t="e">
        <f t="shared" si="25"/>
        <v>#N/A</v>
      </c>
      <c r="I1654" s="6">
        <v>4.9555898018047904</v>
      </c>
    </row>
    <row r="1655" spans="1:9">
      <c r="A1655" s="4" t="s">
        <v>62</v>
      </c>
      <c r="B1655" t="s">
        <v>256</v>
      </c>
      <c r="C1655" t="s">
        <v>267</v>
      </c>
      <c r="D1655" s="5" t="s">
        <v>268</v>
      </c>
      <c r="E1655" s="5">
        <v>0</v>
      </c>
      <c r="F1655" s="5" t="s">
        <v>58</v>
      </c>
      <c r="G1655" s="5" t="s">
        <v>59</v>
      </c>
      <c r="H1655" s="5" t="e">
        <f t="shared" si="25"/>
        <v>#N/A</v>
      </c>
      <c r="I1655" s="6" t="s">
        <v>53</v>
      </c>
    </row>
    <row r="1656" spans="1:9">
      <c r="A1656" s="4" t="s">
        <v>62</v>
      </c>
      <c r="B1656" t="s">
        <v>256</v>
      </c>
      <c r="C1656" t="s">
        <v>269</v>
      </c>
      <c r="D1656" s="5" t="s">
        <v>270</v>
      </c>
      <c r="E1656" s="5">
        <v>0</v>
      </c>
      <c r="F1656" s="5" t="s">
        <v>10</v>
      </c>
      <c r="G1656" s="5" t="s">
        <v>11</v>
      </c>
      <c r="H1656" s="5" t="str">
        <f t="shared" si="25"/>
        <v>Power</v>
      </c>
      <c r="I1656" s="6">
        <v>580.36306065783106</v>
      </c>
    </row>
    <row r="1657" spans="1:9">
      <c r="A1657" s="4" t="s">
        <v>62</v>
      </c>
      <c r="B1657" t="s">
        <v>256</v>
      </c>
      <c r="C1657" t="s">
        <v>269</v>
      </c>
      <c r="D1657" s="5" t="s">
        <v>270</v>
      </c>
      <c r="E1657" s="5">
        <v>0</v>
      </c>
      <c r="F1657" s="5" t="s">
        <v>12</v>
      </c>
      <c r="G1657" s="5" t="s">
        <v>13</v>
      </c>
      <c r="H1657" s="5" t="str">
        <f t="shared" si="25"/>
        <v>Industry (incl. Cement Process)</v>
      </c>
      <c r="I1657" s="6" t="s">
        <v>53</v>
      </c>
    </row>
    <row r="1658" spans="1:9">
      <c r="A1658" s="4" t="s">
        <v>62</v>
      </c>
      <c r="B1658" t="s">
        <v>256</v>
      </c>
      <c r="C1658" t="s">
        <v>269</v>
      </c>
      <c r="D1658" s="5" t="s">
        <v>270</v>
      </c>
      <c r="E1658" s="5">
        <v>0</v>
      </c>
      <c r="F1658" s="5" t="s">
        <v>14</v>
      </c>
      <c r="G1658" s="5" t="s">
        <v>15</v>
      </c>
      <c r="H1658" s="5" t="str">
        <f t="shared" si="25"/>
        <v>Industry (incl. Cement Process)</v>
      </c>
      <c r="I1658" s="6">
        <v>146.696435154217</v>
      </c>
    </row>
    <row r="1659" spans="1:9">
      <c r="A1659" s="4" t="s">
        <v>62</v>
      </c>
      <c r="B1659" t="s">
        <v>256</v>
      </c>
      <c r="C1659" t="s">
        <v>269</v>
      </c>
      <c r="D1659" s="5" t="s">
        <v>270</v>
      </c>
      <c r="E1659" s="5">
        <v>0</v>
      </c>
      <c r="F1659" s="5" t="s">
        <v>16</v>
      </c>
      <c r="G1659" s="5" t="s">
        <v>17</v>
      </c>
      <c r="H1659" s="5" t="str">
        <f t="shared" si="25"/>
        <v>Domestic aviation</v>
      </c>
      <c r="I1659" s="6">
        <v>13.2329878473251</v>
      </c>
    </row>
    <row r="1660" spans="1:9">
      <c r="A1660" s="4" t="s">
        <v>62</v>
      </c>
      <c r="B1660" t="s">
        <v>256</v>
      </c>
      <c r="C1660" t="s">
        <v>269</v>
      </c>
      <c r="D1660" s="5" t="s">
        <v>270</v>
      </c>
      <c r="E1660" s="5">
        <v>0</v>
      </c>
      <c r="F1660" s="5" t="s">
        <v>18</v>
      </c>
      <c r="G1660" s="5" t="s">
        <v>19</v>
      </c>
      <c r="H1660" s="5" t="str">
        <f t="shared" si="25"/>
        <v>Ground Transport</v>
      </c>
      <c r="I1660" s="6">
        <v>346.17913874695103</v>
      </c>
    </row>
    <row r="1661" spans="1:9">
      <c r="A1661" s="4" t="s">
        <v>62</v>
      </c>
      <c r="B1661" t="s">
        <v>256</v>
      </c>
      <c r="C1661" t="s">
        <v>269</v>
      </c>
      <c r="D1661" s="5" t="s">
        <v>270</v>
      </c>
      <c r="E1661" s="5">
        <v>0</v>
      </c>
      <c r="F1661" s="5" t="s">
        <v>20</v>
      </c>
      <c r="G1661" s="5" t="s">
        <v>21</v>
      </c>
      <c r="H1661" s="5" t="str">
        <f t="shared" si="25"/>
        <v>Ground Transport</v>
      </c>
      <c r="I1661" s="6">
        <v>1.6354917843411501</v>
      </c>
    </row>
    <row r="1662" spans="1:9">
      <c r="A1662" s="4" t="s">
        <v>62</v>
      </c>
      <c r="B1662" t="s">
        <v>256</v>
      </c>
      <c r="C1662" t="s">
        <v>269</v>
      </c>
      <c r="D1662" s="5" t="s">
        <v>270</v>
      </c>
      <c r="E1662" s="5">
        <v>0</v>
      </c>
      <c r="F1662" s="5" t="s">
        <v>22</v>
      </c>
      <c r="G1662" s="5" t="s">
        <v>23</v>
      </c>
      <c r="H1662" s="5" t="str">
        <f t="shared" si="25"/>
        <v>Ground Transport</v>
      </c>
      <c r="I1662" s="6">
        <v>0.32672150370914199</v>
      </c>
    </row>
    <row r="1663" spans="1:9">
      <c r="A1663" s="4" t="s">
        <v>62</v>
      </c>
      <c r="B1663" t="s">
        <v>256</v>
      </c>
      <c r="C1663" t="s">
        <v>269</v>
      </c>
      <c r="D1663" s="5" t="s">
        <v>270</v>
      </c>
      <c r="E1663" s="5">
        <v>0</v>
      </c>
      <c r="F1663" s="5" t="s">
        <v>26</v>
      </c>
      <c r="G1663" s="5" t="s">
        <v>27</v>
      </c>
      <c r="H1663" s="5" t="str">
        <f t="shared" si="25"/>
        <v>Residential</v>
      </c>
      <c r="I1663" s="6">
        <v>137.158756705077</v>
      </c>
    </row>
    <row r="1664" spans="1:9">
      <c r="A1664" s="4" t="s">
        <v>62</v>
      </c>
      <c r="B1664" t="s">
        <v>256</v>
      </c>
      <c r="C1664" t="s">
        <v>269</v>
      </c>
      <c r="D1664" s="5" t="s">
        <v>270</v>
      </c>
      <c r="E1664" s="5">
        <v>0</v>
      </c>
      <c r="F1664" s="5" t="s">
        <v>67</v>
      </c>
      <c r="G1664" s="5" t="s">
        <v>13</v>
      </c>
      <c r="H1664" s="5" t="str">
        <f t="shared" si="25"/>
        <v>Industry (incl. Cement Process)</v>
      </c>
      <c r="I1664" s="6" t="s">
        <v>53</v>
      </c>
    </row>
    <row r="1665" spans="1:9">
      <c r="A1665" s="4" t="s">
        <v>62</v>
      </c>
      <c r="B1665" t="s">
        <v>256</v>
      </c>
      <c r="C1665" t="s">
        <v>269</v>
      </c>
      <c r="D1665" s="5" t="s">
        <v>270</v>
      </c>
      <c r="E1665" s="5">
        <v>0</v>
      </c>
      <c r="F1665" s="5" t="s">
        <v>30</v>
      </c>
      <c r="G1665" s="5" t="s">
        <v>32</v>
      </c>
      <c r="H1665" s="5" t="e">
        <f t="shared" si="25"/>
        <v>#N/A</v>
      </c>
      <c r="I1665" s="6" t="s">
        <v>53</v>
      </c>
    </row>
    <row r="1666" spans="1:9">
      <c r="A1666" s="4" t="s">
        <v>62</v>
      </c>
      <c r="B1666" t="s">
        <v>256</v>
      </c>
      <c r="C1666" t="s">
        <v>269</v>
      </c>
      <c r="D1666" s="5" t="s">
        <v>270</v>
      </c>
      <c r="E1666" s="5">
        <v>0</v>
      </c>
      <c r="F1666" s="5" t="s">
        <v>41</v>
      </c>
      <c r="G1666" s="5" t="s">
        <v>42</v>
      </c>
      <c r="H1666" s="5" t="e">
        <f t="shared" ref="H1666:H1729" si="26">VLOOKUP(G1666,$M$2:$N$11,2,FALSE)</f>
        <v>#N/A</v>
      </c>
      <c r="I1666" s="6">
        <v>6.5887106785838895E-2</v>
      </c>
    </row>
    <row r="1667" spans="1:9">
      <c r="A1667" s="4" t="s">
        <v>62</v>
      </c>
      <c r="B1667" t="s">
        <v>256</v>
      </c>
      <c r="C1667" t="s">
        <v>269</v>
      </c>
      <c r="D1667" s="5" t="s">
        <v>270</v>
      </c>
      <c r="E1667" s="5">
        <v>0</v>
      </c>
      <c r="F1667" s="5" t="s">
        <v>47</v>
      </c>
      <c r="G1667" s="5" t="s">
        <v>48</v>
      </c>
      <c r="H1667" s="5" t="e">
        <f t="shared" si="26"/>
        <v>#N/A</v>
      </c>
      <c r="I1667" s="6">
        <v>0.71217949826877203</v>
      </c>
    </row>
    <row r="1668" spans="1:9">
      <c r="A1668" s="4" t="s">
        <v>62</v>
      </c>
      <c r="B1668" t="s">
        <v>256</v>
      </c>
      <c r="C1668" t="s">
        <v>269</v>
      </c>
      <c r="D1668" s="5" t="s">
        <v>270</v>
      </c>
      <c r="E1668" s="5">
        <v>0</v>
      </c>
      <c r="F1668" s="5" t="s">
        <v>49</v>
      </c>
      <c r="G1668" s="5" t="s">
        <v>50</v>
      </c>
      <c r="H1668" s="5" t="e">
        <f t="shared" si="26"/>
        <v>#N/A</v>
      </c>
      <c r="I1668" s="6">
        <v>0.51882659269134301</v>
      </c>
    </row>
    <row r="1669" spans="1:9">
      <c r="A1669" s="4" t="s">
        <v>62</v>
      </c>
      <c r="B1669" t="s">
        <v>256</v>
      </c>
      <c r="C1669" t="s">
        <v>269</v>
      </c>
      <c r="D1669" s="5" t="s">
        <v>270</v>
      </c>
      <c r="E1669" s="5">
        <v>0</v>
      </c>
      <c r="F1669" s="5" t="s">
        <v>56</v>
      </c>
      <c r="G1669" s="5" t="s">
        <v>57</v>
      </c>
      <c r="H1669" s="5" t="e">
        <f t="shared" si="26"/>
        <v>#N/A</v>
      </c>
      <c r="I1669" s="6">
        <v>2.7135274000015901</v>
      </c>
    </row>
    <row r="1670" spans="1:9">
      <c r="A1670" s="4" t="s">
        <v>62</v>
      </c>
      <c r="B1670" t="s">
        <v>256</v>
      </c>
      <c r="C1670" t="s">
        <v>269</v>
      </c>
      <c r="D1670" s="5" t="s">
        <v>270</v>
      </c>
      <c r="E1670" s="5">
        <v>0</v>
      </c>
      <c r="F1670" s="5" t="s">
        <v>58</v>
      </c>
      <c r="G1670" s="5" t="s">
        <v>59</v>
      </c>
      <c r="H1670" s="5" t="e">
        <f t="shared" si="26"/>
        <v>#N/A</v>
      </c>
      <c r="I1670" s="6" t="s">
        <v>53</v>
      </c>
    </row>
    <row r="1671" spans="1:9">
      <c r="A1671" s="4" t="s">
        <v>62</v>
      </c>
      <c r="B1671" t="s">
        <v>256</v>
      </c>
      <c r="C1671" t="s">
        <v>271</v>
      </c>
      <c r="D1671" s="5" t="s">
        <v>272</v>
      </c>
      <c r="E1671" s="5">
        <v>0</v>
      </c>
      <c r="F1671" s="5" t="s">
        <v>10</v>
      </c>
      <c r="G1671" s="5" t="s">
        <v>11</v>
      </c>
      <c r="H1671" s="5" t="str">
        <f t="shared" si="26"/>
        <v>Power</v>
      </c>
      <c r="I1671" s="6">
        <v>1904.45888737835</v>
      </c>
    </row>
    <row r="1672" spans="1:9">
      <c r="A1672" s="4" t="s">
        <v>62</v>
      </c>
      <c r="B1672" t="s">
        <v>256</v>
      </c>
      <c r="C1672" t="s">
        <v>271</v>
      </c>
      <c r="D1672" s="5" t="s">
        <v>272</v>
      </c>
      <c r="E1672" s="5">
        <v>0</v>
      </c>
      <c r="F1672" s="5" t="s">
        <v>12</v>
      </c>
      <c r="G1672" s="5" t="s">
        <v>13</v>
      </c>
      <c r="H1672" s="5" t="str">
        <f t="shared" si="26"/>
        <v>Industry (incl. Cement Process)</v>
      </c>
      <c r="I1672" s="6" t="s">
        <v>53</v>
      </c>
    </row>
    <row r="1673" spans="1:9">
      <c r="A1673" s="4" t="s">
        <v>62</v>
      </c>
      <c r="B1673" t="s">
        <v>256</v>
      </c>
      <c r="C1673" t="s">
        <v>271</v>
      </c>
      <c r="D1673" s="5" t="s">
        <v>272</v>
      </c>
      <c r="E1673" s="5">
        <v>0</v>
      </c>
      <c r="F1673" s="5" t="s">
        <v>14</v>
      </c>
      <c r="G1673" s="5" t="s">
        <v>15</v>
      </c>
      <c r="H1673" s="5" t="str">
        <f t="shared" si="26"/>
        <v>Industry (incl. Cement Process)</v>
      </c>
      <c r="I1673" s="6">
        <v>1518.2006772983</v>
      </c>
    </row>
    <row r="1674" spans="1:9">
      <c r="A1674" s="4" t="s">
        <v>62</v>
      </c>
      <c r="B1674" t="s">
        <v>256</v>
      </c>
      <c r="C1674" t="s">
        <v>271</v>
      </c>
      <c r="D1674" s="5" t="s">
        <v>272</v>
      </c>
      <c r="E1674" s="5">
        <v>0</v>
      </c>
      <c r="F1674" s="5" t="s">
        <v>18</v>
      </c>
      <c r="G1674" s="5" t="s">
        <v>19</v>
      </c>
      <c r="H1674" s="5" t="str">
        <f t="shared" si="26"/>
        <v>Ground Transport</v>
      </c>
      <c r="I1674" s="6">
        <v>7630.8757198454095</v>
      </c>
    </row>
    <row r="1675" spans="1:9">
      <c r="A1675" s="4" t="s">
        <v>62</v>
      </c>
      <c r="B1675" t="s">
        <v>256</v>
      </c>
      <c r="C1675" t="s">
        <v>271</v>
      </c>
      <c r="D1675" s="5" t="s">
        <v>272</v>
      </c>
      <c r="E1675" s="5">
        <v>0</v>
      </c>
      <c r="F1675" s="5" t="s">
        <v>22</v>
      </c>
      <c r="G1675" s="5" t="s">
        <v>23</v>
      </c>
      <c r="H1675" s="5" t="str">
        <f t="shared" si="26"/>
        <v>Ground Transport</v>
      </c>
      <c r="I1675" s="6" t="s">
        <v>53</v>
      </c>
    </row>
    <row r="1676" spans="1:9">
      <c r="A1676" s="4" t="s">
        <v>62</v>
      </c>
      <c r="B1676" t="s">
        <v>256</v>
      </c>
      <c r="C1676" t="s">
        <v>271</v>
      </c>
      <c r="D1676" s="5" t="s">
        <v>272</v>
      </c>
      <c r="E1676" s="5">
        <v>0</v>
      </c>
      <c r="F1676" s="5" t="s">
        <v>26</v>
      </c>
      <c r="G1676" s="5" t="s">
        <v>27</v>
      </c>
      <c r="H1676" s="5" t="str">
        <f t="shared" si="26"/>
        <v>Residential</v>
      </c>
      <c r="I1676" s="6">
        <v>615.02540750622995</v>
      </c>
    </row>
    <row r="1677" spans="1:9">
      <c r="A1677" s="4" t="s">
        <v>62</v>
      </c>
      <c r="B1677" t="s">
        <v>256</v>
      </c>
      <c r="C1677" t="s">
        <v>271</v>
      </c>
      <c r="D1677" s="5" t="s">
        <v>272</v>
      </c>
      <c r="E1677" s="5">
        <v>0</v>
      </c>
      <c r="F1677" s="5" t="s">
        <v>28</v>
      </c>
      <c r="G1677" s="5" t="s">
        <v>29</v>
      </c>
      <c r="H1677" s="5" t="e">
        <f t="shared" si="26"/>
        <v>#N/A</v>
      </c>
      <c r="I1677" s="6" t="s">
        <v>53</v>
      </c>
    </row>
    <row r="1678" spans="1:9">
      <c r="A1678" s="4" t="s">
        <v>62</v>
      </c>
      <c r="B1678" t="s">
        <v>256</v>
      </c>
      <c r="C1678" t="s">
        <v>271</v>
      </c>
      <c r="D1678" s="5" t="s">
        <v>272</v>
      </c>
      <c r="E1678" s="5">
        <v>0</v>
      </c>
      <c r="F1678" s="5" t="s">
        <v>30</v>
      </c>
      <c r="G1678" s="5" t="s">
        <v>32</v>
      </c>
      <c r="H1678" s="5" t="e">
        <f t="shared" si="26"/>
        <v>#N/A</v>
      </c>
      <c r="I1678" s="6" t="s">
        <v>53</v>
      </c>
    </row>
    <row r="1679" spans="1:9">
      <c r="A1679" s="4" t="s">
        <v>62</v>
      </c>
      <c r="B1679" t="s">
        <v>256</v>
      </c>
      <c r="C1679" t="s">
        <v>271</v>
      </c>
      <c r="D1679" s="5" t="s">
        <v>272</v>
      </c>
      <c r="E1679" s="5">
        <v>0</v>
      </c>
      <c r="F1679" s="5" t="s">
        <v>33</v>
      </c>
      <c r="G1679" s="5" t="s">
        <v>34</v>
      </c>
      <c r="H1679" s="5" t="str">
        <f t="shared" si="26"/>
        <v>Industry (incl. Cement Process)</v>
      </c>
      <c r="I1679" s="6">
        <v>1581.99</v>
      </c>
    </row>
    <row r="1680" spans="1:9">
      <c r="A1680" s="4" t="s">
        <v>62</v>
      </c>
      <c r="B1680" t="s">
        <v>256</v>
      </c>
      <c r="C1680" t="s">
        <v>271</v>
      </c>
      <c r="D1680" s="5" t="s">
        <v>272</v>
      </c>
      <c r="E1680" s="5">
        <v>0</v>
      </c>
      <c r="F1680" s="5" t="s">
        <v>35</v>
      </c>
      <c r="G1680" s="5" t="s">
        <v>36</v>
      </c>
      <c r="H1680" s="5" t="e">
        <f t="shared" si="26"/>
        <v>#N/A</v>
      </c>
      <c r="I1680" s="6" t="s">
        <v>53</v>
      </c>
    </row>
    <row r="1681" spans="1:9">
      <c r="A1681" s="4" t="s">
        <v>62</v>
      </c>
      <c r="B1681" t="s">
        <v>256</v>
      </c>
      <c r="C1681" t="s">
        <v>271</v>
      </c>
      <c r="D1681" s="5" t="s">
        <v>272</v>
      </c>
      <c r="E1681" s="5">
        <v>0</v>
      </c>
      <c r="F1681" s="5" t="s">
        <v>41</v>
      </c>
      <c r="G1681" s="5" t="s">
        <v>42</v>
      </c>
      <c r="H1681" s="5" t="e">
        <f t="shared" si="26"/>
        <v>#N/A</v>
      </c>
      <c r="I1681" s="6">
        <v>2.7823017197788902</v>
      </c>
    </row>
    <row r="1682" spans="1:9">
      <c r="A1682" s="4" t="s">
        <v>62</v>
      </c>
      <c r="B1682" t="s">
        <v>256</v>
      </c>
      <c r="C1682" t="s">
        <v>271</v>
      </c>
      <c r="D1682" s="5" t="s">
        <v>272</v>
      </c>
      <c r="E1682" s="5">
        <v>0</v>
      </c>
      <c r="F1682" s="5" t="s">
        <v>45</v>
      </c>
      <c r="G1682" s="5" t="s">
        <v>46</v>
      </c>
      <c r="H1682" s="5" t="e">
        <f t="shared" si="26"/>
        <v>#N/A</v>
      </c>
      <c r="I1682" s="6" t="s">
        <v>53</v>
      </c>
    </row>
    <row r="1683" spans="1:9">
      <c r="A1683" s="4" t="s">
        <v>62</v>
      </c>
      <c r="B1683" t="s">
        <v>256</v>
      </c>
      <c r="C1683" t="s">
        <v>271</v>
      </c>
      <c r="D1683" s="5" t="s">
        <v>272</v>
      </c>
      <c r="E1683" s="5">
        <v>0</v>
      </c>
      <c r="F1683" s="5" t="s">
        <v>47</v>
      </c>
      <c r="G1683" s="5" t="s">
        <v>48</v>
      </c>
      <c r="H1683" s="5" t="e">
        <f t="shared" si="26"/>
        <v>#N/A</v>
      </c>
      <c r="I1683" s="6" t="s">
        <v>53</v>
      </c>
    </row>
    <row r="1684" spans="1:9">
      <c r="A1684" s="4" t="s">
        <v>62</v>
      </c>
      <c r="B1684" t="s">
        <v>256</v>
      </c>
      <c r="C1684" t="s">
        <v>271</v>
      </c>
      <c r="D1684" s="5" t="s">
        <v>272</v>
      </c>
      <c r="E1684" s="5">
        <v>0</v>
      </c>
      <c r="F1684" s="5" t="s">
        <v>49</v>
      </c>
      <c r="G1684" s="5" t="s">
        <v>50</v>
      </c>
      <c r="H1684" s="5" t="e">
        <f t="shared" si="26"/>
        <v>#N/A</v>
      </c>
      <c r="I1684" s="6">
        <v>26.416811398396199</v>
      </c>
    </row>
    <row r="1685" spans="1:9">
      <c r="A1685" s="4" t="s">
        <v>62</v>
      </c>
      <c r="B1685" t="s">
        <v>256</v>
      </c>
      <c r="C1685" t="s">
        <v>271</v>
      </c>
      <c r="D1685" s="5" t="s">
        <v>272</v>
      </c>
      <c r="E1685" s="5">
        <v>0</v>
      </c>
      <c r="F1685" s="5" t="s">
        <v>51</v>
      </c>
      <c r="G1685" s="5" t="s">
        <v>52</v>
      </c>
      <c r="H1685" s="5" t="e">
        <f t="shared" si="26"/>
        <v>#N/A</v>
      </c>
      <c r="I1685" s="6" t="s">
        <v>53</v>
      </c>
    </row>
    <row r="1686" spans="1:9">
      <c r="A1686" s="4" t="s">
        <v>62</v>
      </c>
      <c r="B1686" t="s">
        <v>256</v>
      </c>
      <c r="C1686" t="s">
        <v>271</v>
      </c>
      <c r="D1686" s="5" t="s">
        <v>272</v>
      </c>
      <c r="E1686" s="5">
        <v>0</v>
      </c>
      <c r="F1686" s="5" t="s">
        <v>56</v>
      </c>
      <c r="G1686" s="5" t="s">
        <v>57</v>
      </c>
      <c r="H1686" s="5" t="e">
        <f t="shared" si="26"/>
        <v>#N/A</v>
      </c>
      <c r="I1686" s="6">
        <v>109.124925300603</v>
      </c>
    </row>
    <row r="1687" spans="1:9">
      <c r="A1687" s="4" t="s">
        <v>62</v>
      </c>
      <c r="B1687" t="s">
        <v>256</v>
      </c>
      <c r="C1687" t="s">
        <v>271</v>
      </c>
      <c r="D1687" s="5" t="s">
        <v>272</v>
      </c>
      <c r="E1687" s="5">
        <v>0</v>
      </c>
      <c r="F1687" s="5" t="s">
        <v>58</v>
      </c>
      <c r="G1687" s="5" t="s">
        <v>59</v>
      </c>
      <c r="H1687" s="5" t="e">
        <f t="shared" si="26"/>
        <v>#N/A</v>
      </c>
      <c r="I1687" s="6">
        <v>41.453523661513401</v>
      </c>
    </row>
    <row r="1688" spans="1:9">
      <c r="A1688" s="4" t="s">
        <v>62</v>
      </c>
      <c r="B1688" t="s">
        <v>256</v>
      </c>
      <c r="C1688" t="s">
        <v>273</v>
      </c>
      <c r="D1688" s="5" t="s">
        <v>274</v>
      </c>
      <c r="E1688" s="5">
        <v>0</v>
      </c>
      <c r="F1688" s="5" t="s">
        <v>10</v>
      </c>
      <c r="G1688" s="5" t="s">
        <v>11</v>
      </c>
      <c r="H1688" s="5" t="str">
        <f t="shared" si="26"/>
        <v>Power</v>
      </c>
      <c r="I1688" s="6">
        <v>248040.66966188201</v>
      </c>
    </row>
    <row r="1689" spans="1:9">
      <c r="A1689" s="4" t="s">
        <v>62</v>
      </c>
      <c r="B1689" t="s">
        <v>256</v>
      </c>
      <c r="C1689" t="s">
        <v>273</v>
      </c>
      <c r="D1689" s="5" t="s">
        <v>274</v>
      </c>
      <c r="E1689" s="5">
        <v>0</v>
      </c>
      <c r="F1689" s="5" t="s">
        <v>12</v>
      </c>
      <c r="G1689" s="5" t="s">
        <v>13</v>
      </c>
      <c r="H1689" s="5" t="str">
        <f t="shared" si="26"/>
        <v>Industry (incl. Cement Process)</v>
      </c>
      <c r="I1689" s="6">
        <v>43390.108447301798</v>
      </c>
    </row>
    <row r="1690" spans="1:9">
      <c r="A1690" s="4" t="s">
        <v>62</v>
      </c>
      <c r="B1690" t="s">
        <v>256</v>
      </c>
      <c r="C1690" t="s">
        <v>273</v>
      </c>
      <c r="D1690" s="5" t="s">
        <v>274</v>
      </c>
      <c r="E1690" s="5">
        <v>0</v>
      </c>
      <c r="F1690" s="5" t="s">
        <v>14</v>
      </c>
      <c r="G1690" s="5" t="s">
        <v>15</v>
      </c>
      <c r="H1690" s="5" t="str">
        <f t="shared" si="26"/>
        <v>Industry (incl. Cement Process)</v>
      </c>
      <c r="I1690" s="6">
        <v>55068.435703393203</v>
      </c>
    </row>
    <row r="1691" spans="1:9">
      <c r="A1691" s="4" t="s">
        <v>62</v>
      </c>
      <c r="B1691" t="s">
        <v>256</v>
      </c>
      <c r="C1691" t="s">
        <v>273</v>
      </c>
      <c r="D1691" s="5" t="s">
        <v>274</v>
      </c>
      <c r="E1691" s="5">
        <v>0</v>
      </c>
      <c r="F1691" s="5" t="s">
        <v>16</v>
      </c>
      <c r="G1691" s="5" t="s">
        <v>17</v>
      </c>
      <c r="H1691" s="5" t="str">
        <f t="shared" si="26"/>
        <v>Domestic aviation</v>
      </c>
      <c r="I1691" s="6">
        <v>3482.7471690765001</v>
      </c>
    </row>
    <row r="1692" spans="1:9">
      <c r="A1692" s="4" t="s">
        <v>62</v>
      </c>
      <c r="B1692" t="s">
        <v>256</v>
      </c>
      <c r="C1692" t="s">
        <v>273</v>
      </c>
      <c r="D1692" s="5" t="s">
        <v>274</v>
      </c>
      <c r="E1692" s="5">
        <v>0</v>
      </c>
      <c r="F1692" s="5" t="s">
        <v>18</v>
      </c>
      <c r="G1692" s="5" t="s">
        <v>19</v>
      </c>
      <c r="H1692" s="5" t="str">
        <f t="shared" si="26"/>
        <v>Ground Transport</v>
      </c>
      <c r="I1692" s="6">
        <v>47760.176559005202</v>
      </c>
    </row>
    <row r="1693" spans="1:9">
      <c r="A1693" s="4" t="s">
        <v>62</v>
      </c>
      <c r="B1693" t="s">
        <v>256</v>
      </c>
      <c r="C1693" t="s">
        <v>273</v>
      </c>
      <c r="D1693" s="5" t="s">
        <v>274</v>
      </c>
      <c r="E1693" s="5">
        <v>0</v>
      </c>
      <c r="F1693" s="5" t="s">
        <v>20</v>
      </c>
      <c r="G1693" s="5" t="s">
        <v>21</v>
      </c>
      <c r="H1693" s="5" t="str">
        <f t="shared" si="26"/>
        <v>Ground Transport</v>
      </c>
      <c r="I1693" s="6">
        <v>364.34024875961899</v>
      </c>
    </row>
    <row r="1694" spans="1:9">
      <c r="A1694" s="4" t="s">
        <v>62</v>
      </c>
      <c r="B1694" t="s">
        <v>256</v>
      </c>
      <c r="C1694" t="s">
        <v>273</v>
      </c>
      <c r="D1694" s="5" t="s">
        <v>274</v>
      </c>
      <c r="E1694" s="5">
        <v>0</v>
      </c>
      <c r="F1694" s="5" t="s">
        <v>22</v>
      </c>
      <c r="G1694" s="5" t="s">
        <v>23</v>
      </c>
      <c r="H1694" s="5" t="str">
        <f t="shared" si="26"/>
        <v>Ground Transport</v>
      </c>
      <c r="I1694" s="6">
        <v>6.4572968245665896</v>
      </c>
    </row>
    <row r="1695" spans="1:9">
      <c r="A1695" s="4" t="s">
        <v>62</v>
      </c>
      <c r="B1695" t="s">
        <v>256</v>
      </c>
      <c r="C1695" t="s">
        <v>273</v>
      </c>
      <c r="D1695" s="5" t="s">
        <v>274</v>
      </c>
      <c r="E1695" s="5">
        <v>0</v>
      </c>
      <c r="F1695" s="5" t="s">
        <v>24</v>
      </c>
      <c r="G1695" s="5" t="s">
        <v>25</v>
      </c>
      <c r="H1695" s="5" t="str">
        <f t="shared" si="26"/>
        <v>Ground Transport</v>
      </c>
      <c r="I1695" s="6" t="s">
        <v>53</v>
      </c>
    </row>
    <row r="1696" spans="1:9">
      <c r="A1696" s="4" t="s">
        <v>62</v>
      </c>
      <c r="B1696" t="s">
        <v>256</v>
      </c>
      <c r="C1696" t="s">
        <v>273</v>
      </c>
      <c r="D1696" s="5" t="s">
        <v>274</v>
      </c>
      <c r="E1696" s="5">
        <v>0</v>
      </c>
      <c r="F1696" s="5" t="s">
        <v>26</v>
      </c>
      <c r="G1696" s="5" t="s">
        <v>27</v>
      </c>
      <c r="H1696" s="5" t="str">
        <f t="shared" si="26"/>
        <v>Residential</v>
      </c>
      <c r="I1696" s="6">
        <v>27060.583036832599</v>
      </c>
    </row>
    <row r="1697" spans="1:9">
      <c r="A1697" s="4" t="s">
        <v>62</v>
      </c>
      <c r="B1697" t="s">
        <v>256</v>
      </c>
      <c r="C1697" t="s">
        <v>273</v>
      </c>
      <c r="D1697" s="5" t="s">
        <v>274</v>
      </c>
      <c r="E1697" s="5">
        <v>0</v>
      </c>
      <c r="F1697" s="5" t="s">
        <v>28</v>
      </c>
      <c r="G1697" s="5" t="s">
        <v>29</v>
      </c>
      <c r="H1697" s="5" t="e">
        <f t="shared" si="26"/>
        <v>#N/A</v>
      </c>
      <c r="I1697" s="6">
        <v>30327.230937355602</v>
      </c>
    </row>
    <row r="1698" spans="1:9">
      <c r="A1698" s="4" t="s">
        <v>62</v>
      </c>
      <c r="B1698" t="s">
        <v>256</v>
      </c>
      <c r="C1698" t="s">
        <v>273</v>
      </c>
      <c r="D1698" s="5" t="s">
        <v>274</v>
      </c>
      <c r="E1698" s="5">
        <v>0</v>
      </c>
      <c r="F1698" s="5" t="s">
        <v>30</v>
      </c>
      <c r="G1698" s="5" t="s">
        <v>31</v>
      </c>
      <c r="H1698" s="5" t="e">
        <f t="shared" si="26"/>
        <v>#N/A</v>
      </c>
      <c r="I1698" s="6" t="s">
        <v>53</v>
      </c>
    </row>
    <row r="1699" spans="1:9">
      <c r="A1699" s="4" t="s">
        <v>62</v>
      </c>
      <c r="B1699" t="s">
        <v>256</v>
      </c>
      <c r="C1699" t="s">
        <v>273</v>
      </c>
      <c r="D1699" s="5" t="s">
        <v>274</v>
      </c>
      <c r="E1699" s="5">
        <v>0</v>
      </c>
      <c r="F1699" s="5" t="s">
        <v>30</v>
      </c>
      <c r="G1699" s="5" t="s">
        <v>32</v>
      </c>
      <c r="H1699" s="5" t="e">
        <f t="shared" si="26"/>
        <v>#N/A</v>
      </c>
      <c r="I1699" s="6">
        <v>127.95448581182301</v>
      </c>
    </row>
    <row r="1700" spans="1:9">
      <c r="A1700" s="4" t="s">
        <v>62</v>
      </c>
      <c r="B1700" t="s">
        <v>256</v>
      </c>
      <c r="C1700" t="s">
        <v>273</v>
      </c>
      <c r="D1700" s="5" t="s">
        <v>274</v>
      </c>
      <c r="E1700" s="5">
        <v>0</v>
      </c>
      <c r="F1700" s="5" t="s">
        <v>33</v>
      </c>
      <c r="G1700" s="5" t="s">
        <v>34</v>
      </c>
      <c r="H1700" s="5" t="str">
        <f t="shared" si="26"/>
        <v>Industry (incl. Cement Process)</v>
      </c>
      <c r="I1700" s="6">
        <v>6427.55</v>
      </c>
    </row>
    <row r="1701" spans="1:9">
      <c r="A1701" s="4" t="s">
        <v>62</v>
      </c>
      <c r="B1701" t="s">
        <v>256</v>
      </c>
      <c r="C1701" t="s">
        <v>273</v>
      </c>
      <c r="D1701" s="5" t="s">
        <v>274</v>
      </c>
      <c r="E1701" s="5">
        <v>0</v>
      </c>
      <c r="F1701" s="5" t="s">
        <v>35</v>
      </c>
      <c r="G1701" s="5" t="s">
        <v>36</v>
      </c>
      <c r="H1701" s="5" t="e">
        <f t="shared" si="26"/>
        <v>#N/A</v>
      </c>
      <c r="I1701" s="6">
        <v>802.5</v>
      </c>
    </row>
    <row r="1702" spans="1:9">
      <c r="A1702" s="4" t="s">
        <v>62</v>
      </c>
      <c r="B1702" t="s">
        <v>256</v>
      </c>
      <c r="C1702" t="s">
        <v>273</v>
      </c>
      <c r="D1702" s="5" t="s">
        <v>274</v>
      </c>
      <c r="E1702" s="5">
        <v>0</v>
      </c>
      <c r="F1702" s="5" t="s">
        <v>41</v>
      </c>
      <c r="G1702" s="5" t="s">
        <v>42</v>
      </c>
      <c r="H1702" s="5" t="e">
        <f t="shared" si="26"/>
        <v>#N/A</v>
      </c>
      <c r="I1702" s="6">
        <v>2.7747523574158999</v>
      </c>
    </row>
    <row r="1703" spans="1:9">
      <c r="A1703" s="4" t="s">
        <v>62</v>
      </c>
      <c r="B1703" t="s">
        <v>256</v>
      </c>
      <c r="C1703" t="s">
        <v>273</v>
      </c>
      <c r="D1703" s="5" t="s">
        <v>274</v>
      </c>
      <c r="E1703" s="5">
        <v>0</v>
      </c>
      <c r="F1703" s="5" t="s">
        <v>43</v>
      </c>
      <c r="G1703" s="5" t="s">
        <v>44</v>
      </c>
      <c r="H1703" s="5" t="e">
        <f t="shared" si="26"/>
        <v>#N/A</v>
      </c>
      <c r="I1703" s="6">
        <v>3413.3096147906799</v>
      </c>
    </row>
    <row r="1704" spans="1:9">
      <c r="A1704" s="4" t="s">
        <v>62</v>
      </c>
      <c r="B1704" t="s">
        <v>256</v>
      </c>
      <c r="C1704" t="s">
        <v>273</v>
      </c>
      <c r="D1704" s="5" t="s">
        <v>274</v>
      </c>
      <c r="E1704" s="5">
        <v>0</v>
      </c>
      <c r="F1704" s="5" t="s">
        <v>45</v>
      </c>
      <c r="G1704" s="5" t="s">
        <v>46</v>
      </c>
      <c r="H1704" s="5" t="e">
        <f t="shared" si="26"/>
        <v>#N/A</v>
      </c>
      <c r="I1704" s="6">
        <v>9528.8821804783402</v>
      </c>
    </row>
    <row r="1705" spans="1:9">
      <c r="A1705" s="4" t="s">
        <v>62</v>
      </c>
      <c r="B1705" t="s">
        <v>256</v>
      </c>
      <c r="C1705" t="s">
        <v>273</v>
      </c>
      <c r="D1705" s="5" t="s">
        <v>274</v>
      </c>
      <c r="E1705" s="5">
        <v>0</v>
      </c>
      <c r="F1705" s="5" t="s">
        <v>47</v>
      </c>
      <c r="G1705" s="5" t="s">
        <v>48</v>
      </c>
      <c r="H1705" s="5" t="e">
        <f t="shared" si="26"/>
        <v>#N/A</v>
      </c>
      <c r="I1705" s="6">
        <v>63.251764376883401</v>
      </c>
    </row>
    <row r="1706" spans="1:9">
      <c r="A1706" s="4" t="s">
        <v>62</v>
      </c>
      <c r="B1706" t="s">
        <v>256</v>
      </c>
      <c r="C1706" t="s">
        <v>273</v>
      </c>
      <c r="D1706" s="5" t="s">
        <v>274</v>
      </c>
      <c r="E1706" s="5">
        <v>0</v>
      </c>
      <c r="F1706" s="5" t="s">
        <v>49</v>
      </c>
      <c r="G1706" s="5" t="s">
        <v>50</v>
      </c>
      <c r="H1706" s="5" t="e">
        <f t="shared" si="26"/>
        <v>#N/A</v>
      </c>
      <c r="I1706" s="6">
        <v>108.20448426020999</v>
      </c>
    </row>
    <row r="1707" spans="1:9">
      <c r="A1707" s="4" t="s">
        <v>62</v>
      </c>
      <c r="B1707" t="s">
        <v>256</v>
      </c>
      <c r="C1707" t="s">
        <v>273</v>
      </c>
      <c r="D1707" s="5" t="s">
        <v>274</v>
      </c>
      <c r="E1707" s="5">
        <v>0</v>
      </c>
      <c r="F1707" s="5" t="s">
        <v>51</v>
      </c>
      <c r="G1707" s="5" t="s">
        <v>52</v>
      </c>
      <c r="H1707" s="5" t="e">
        <f t="shared" si="26"/>
        <v>#N/A</v>
      </c>
      <c r="I1707" s="6">
        <v>526.29768010315399</v>
      </c>
    </row>
    <row r="1708" spans="1:9">
      <c r="A1708" s="4" t="s">
        <v>62</v>
      </c>
      <c r="B1708" t="s">
        <v>256</v>
      </c>
      <c r="C1708" t="s">
        <v>273</v>
      </c>
      <c r="D1708" s="5" t="s">
        <v>274</v>
      </c>
      <c r="E1708" s="5">
        <v>0</v>
      </c>
      <c r="F1708" s="5" t="s">
        <v>54</v>
      </c>
      <c r="G1708" s="5" t="s">
        <v>55</v>
      </c>
      <c r="H1708" s="5" t="e">
        <f t="shared" si="26"/>
        <v>#N/A</v>
      </c>
      <c r="I1708" s="6">
        <v>102.551638392152</v>
      </c>
    </row>
    <row r="1709" spans="1:9">
      <c r="A1709" s="4" t="s">
        <v>62</v>
      </c>
      <c r="B1709" t="s">
        <v>256</v>
      </c>
      <c r="C1709" t="s">
        <v>273</v>
      </c>
      <c r="D1709" s="5" t="s">
        <v>274</v>
      </c>
      <c r="E1709" s="5">
        <v>0</v>
      </c>
      <c r="F1709" s="5" t="s">
        <v>56</v>
      </c>
      <c r="G1709" s="5" t="s">
        <v>57</v>
      </c>
      <c r="H1709" s="5" t="e">
        <f t="shared" si="26"/>
        <v>#N/A</v>
      </c>
      <c r="I1709" s="6">
        <v>387.91889732519002</v>
      </c>
    </row>
    <row r="1710" spans="1:9">
      <c r="A1710" s="4" t="s">
        <v>62</v>
      </c>
      <c r="B1710" t="s">
        <v>256</v>
      </c>
      <c r="C1710" t="s">
        <v>273</v>
      </c>
      <c r="D1710" s="5" t="s">
        <v>274</v>
      </c>
      <c r="E1710" s="5">
        <v>0</v>
      </c>
      <c r="F1710" s="5" t="s">
        <v>58</v>
      </c>
      <c r="G1710" s="5" t="s">
        <v>59</v>
      </c>
      <c r="H1710" s="5" t="e">
        <f t="shared" si="26"/>
        <v>#N/A</v>
      </c>
      <c r="I1710" s="6">
        <v>256.120535534569</v>
      </c>
    </row>
    <row r="1711" spans="1:9">
      <c r="A1711" s="4" t="s">
        <v>62</v>
      </c>
      <c r="B1711" t="s">
        <v>256</v>
      </c>
      <c r="C1711" t="s">
        <v>275</v>
      </c>
      <c r="D1711" s="5" t="s">
        <v>276</v>
      </c>
      <c r="E1711" s="5">
        <v>0</v>
      </c>
      <c r="F1711" s="5" t="s">
        <v>10</v>
      </c>
      <c r="G1711" s="5" t="s">
        <v>11</v>
      </c>
      <c r="H1711" s="5" t="str">
        <f t="shared" si="26"/>
        <v>Power</v>
      </c>
      <c r="I1711" s="6">
        <v>208.153642805342</v>
      </c>
    </row>
    <row r="1712" spans="1:9">
      <c r="A1712" s="4" t="s">
        <v>62</v>
      </c>
      <c r="B1712" t="s">
        <v>256</v>
      </c>
      <c r="C1712" t="s">
        <v>275</v>
      </c>
      <c r="D1712" s="5" t="s">
        <v>276</v>
      </c>
      <c r="E1712" s="5">
        <v>0</v>
      </c>
      <c r="F1712" s="5" t="s">
        <v>12</v>
      </c>
      <c r="G1712" s="5" t="s">
        <v>13</v>
      </c>
      <c r="H1712" s="5" t="str">
        <f t="shared" si="26"/>
        <v>Industry (incl. Cement Process)</v>
      </c>
      <c r="I1712" s="6">
        <v>39.020151765180799</v>
      </c>
    </row>
    <row r="1713" spans="1:9">
      <c r="A1713" s="4" t="s">
        <v>62</v>
      </c>
      <c r="B1713" t="s">
        <v>256</v>
      </c>
      <c r="C1713" t="s">
        <v>275</v>
      </c>
      <c r="D1713" s="5" t="s">
        <v>276</v>
      </c>
      <c r="E1713" s="5">
        <v>0</v>
      </c>
      <c r="F1713" s="5" t="s">
        <v>14</v>
      </c>
      <c r="G1713" s="5" t="s">
        <v>15</v>
      </c>
      <c r="H1713" s="5" t="str">
        <f t="shared" si="26"/>
        <v>Industry (incl. Cement Process)</v>
      </c>
      <c r="I1713" s="6">
        <v>1595.5158321214101</v>
      </c>
    </row>
    <row r="1714" spans="1:9">
      <c r="A1714" s="4" t="s">
        <v>62</v>
      </c>
      <c r="B1714" t="s">
        <v>256</v>
      </c>
      <c r="C1714" t="s">
        <v>275</v>
      </c>
      <c r="D1714" s="5" t="s">
        <v>276</v>
      </c>
      <c r="E1714" s="5">
        <v>0</v>
      </c>
      <c r="F1714" s="5" t="s">
        <v>16</v>
      </c>
      <c r="G1714" s="5" t="s">
        <v>17</v>
      </c>
      <c r="H1714" s="5" t="str">
        <f t="shared" si="26"/>
        <v>Domestic aviation</v>
      </c>
      <c r="I1714" s="6" t="s">
        <v>53</v>
      </c>
    </row>
    <row r="1715" spans="1:9">
      <c r="A1715" s="4" t="s">
        <v>62</v>
      </c>
      <c r="B1715" t="s">
        <v>256</v>
      </c>
      <c r="C1715" t="s">
        <v>275</v>
      </c>
      <c r="D1715" s="5" t="s">
        <v>276</v>
      </c>
      <c r="E1715" s="5">
        <v>0</v>
      </c>
      <c r="F1715" s="5" t="s">
        <v>18</v>
      </c>
      <c r="G1715" s="5" t="s">
        <v>19</v>
      </c>
      <c r="H1715" s="5" t="str">
        <f t="shared" si="26"/>
        <v>Ground Transport</v>
      </c>
      <c r="I1715" s="6">
        <v>1192.9148666737201</v>
      </c>
    </row>
    <row r="1716" spans="1:9">
      <c r="A1716" s="4" t="s">
        <v>62</v>
      </c>
      <c r="B1716" t="s">
        <v>256</v>
      </c>
      <c r="C1716" t="s">
        <v>275</v>
      </c>
      <c r="D1716" s="5" t="s">
        <v>276</v>
      </c>
      <c r="E1716" s="5">
        <v>0</v>
      </c>
      <c r="F1716" s="5" t="s">
        <v>20</v>
      </c>
      <c r="G1716" s="5" t="s">
        <v>21</v>
      </c>
      <c r="H1716" s="5" t="str">
        <f t="shared" si="26"/>
        <v>Ground Transport</v>
      </c>
      <c r="I1716" s="6">
        <v>51.563179550098198</v>
      </c>
    </row>
    <row r="1717" spans="1:9">
      <c r="A1717" s="4" t="s">
        <v>62</v>
      </c>
      <c r="B1717" t="s">
        <v>256</v>
      </c>
      <c r="C1717" t="s">
        <v>275</v>
      </c>
      <c r="D1717" s="5" t="s">
        <v>276</v>
      </c>
      <c r="E1717" s="5">
        <v>0</v>
      </c>
      <c r="F1717" s="5" t="s">
        <v>22</v>
      </c>
      <c r="G1717" s="5" t="s">
        <v>23</v>
      </c>
      <c r="H1717" s="5" t="str">
        <f t="shared" si="26"/>
        <v>Ground Transport</v>
      </c>
      <c r="I1717" s="6" t="s">
        <v>53</v>
      </c>
    </row>
    <row r="1718" spans="1:9">
      <c r="A1718" s="4" t="s">
        <v>62</v>
      </c>
      <c r="B1718" t="s">
        <v>256</v>
      </c>
      <c r="C1718" t="s">
        <v>275</v>
      </c>
      <c r="D1718" s="5" t="s">
        <v>276</v>
      </c>
      <c r="E1718" s="5">
        <v>0</v>
      </c>
      <c r="F1718" s="5" t="s">
        <v>24</v>
      </c>
      <c r="G1718" s="5" t="s">
        <v>25</v>
      </c>
      <c r="H1718" s="5" t="str">
        <f t="shared" si="26"/>
        <v>Ground Transport</v>
      </c>
      <c r="I1718" s="6" t="s">
        <v>53</v>
      </c>
    </row>
    <row r="1719" spans="1:9">
      <c r="A1719" s="4" t="s">
        <v>62</v>
      </c>
      <c r="B1719" t="s">
        <v>256</v>
      </c>
      <c r="C1719" t="s">
        <v>275</v>
      </c>
      <c r="D1719" s="5" t="s">
        <v>276</v>
      </c>
      <c r="E1719" s="5">
        <v>0</v>
      </c>
      <c r="F1719" s="5" t="s">
        <v>26</v>
      </c>
      <c r="G1719" s="5" t="s">
        <v>27</v>
      </c>
      <c r="H1719" s="5" t="str">
        <f t="shared" si="26"/>
        <v>Residential</v>
      </c>
      <c r="I1719" s="6">
        <v>313.84265749459399</v>
      </c>
    </row>
    <row r="1720" spans="1:9">
      <c r="A1720" s="4" t="s">
        <v>62</v>
      </c>
      <c r="B1720" t="s">
        <v>256</v>
      </c>
      <c r="C1720" t="s">
        <v>275</v>
      </c>
      <c r="D1720" s="5" t="s">
        <v>276</v>
      </c>
      <c r="E1720" s="5">
        <v>0</v>
      </c>
      <c r="F1720" s="5" t="s">
        <v>30</v>
      </c>
      <c r="G1720" s="5" t="s">
        <v>32</v>
      </c>
      <c r="H1720" s="5" t="e">
        <f t="shared" si="26"/>
        <v>#N/A</v>
      </c>
      <c r="I1720" s="6" t="s">
        <v>53</v>
      </c>
    </row>
    <row r="1721" spans="1:9">
      <c r="A1721" s="4" t="s">
        <v>62</v>
      </c>
      <c r="B1721" t="s">
        <v>256</v>
      </c>
      <c r="C1721" t="s">
        <v>275</v>
      </c>
      <c r="D1721" s="5" t="s">
        <v>276</v>
      </c>
      <c r="E1721" s="5">
        <v>0</v>
      </c>
      <c r="F1721" s="5" t="s">
        <v>33</v>
      </c>
      <c r="G1721" s="5" t="s">
        <v>34</v>
      </c>
      <c r="H1721" s="5" t="str">
        <f t="shared" si="26"/>
        <v>Industry (incl. Cement Process)</v>
      </c>
      <c r="I1721" s="6">
        <v>1334.76</v>
      </c>
    </row>
    <row r="1722" spans="1:9">
      <c r="A1722" s="4" t="s">
        <v>62</v>
      </c>
      <c r="B1722" t="s">
        <v>256</v>
      </c>
      <c r="C1722" t="s">
        <v>275</v>
      </c>
      <c r="D1722" s="5" t="s">
        <v>276</v>
      </c>
      <c r="E1722" s="5">
        <v>0</v>
      </c>
      <c r="F1722" s="5" t="s">
        <v>35</v>
      </c>
      <c r="G1722" s="5" t="s">
        <v>36</v>
      </c>
      <c r="H1722" s="5" t="e">
        <f t="shared" si="26"/>
        <v>#N/A</v>
      </c>
      <c r="I1722" s="6">
        <v>247.5</v>
      </c>
    </row>
    <row r="1723" spans="1:9">
      <c r="A1723" s="4" t="s">
        <v>62</v>
      </c>
      <c r="B1723" t="s">
        <v>256</v>
      </c>
      <c r="C1723" t="s">
        <v>275</v>
      </c>
      <c r="D1723" s="5" t="s">
        <v>276</v>
      </c>
      <c r="E1723" s="5">
        <v>0</v>
      </c>
      <c r="F1723" s="5" t="s">
        <v>41</v>
      </c>
      <c r="G1723" s="5" t="s">
        <v>42</v>
      </c>
      <c r="H1723" s="5" t="e">
        <f t="shared" si="26"/>
        <v>#N/A</v>
      </c>
      <c r="I1723" s="6">
        <v>0.84120573042092195</v>
      </c>
    </row>
    <row r="1724" spans="1:9">
      <c r="A1724" s="4" t="s">
        <v>62</v>
      </c>
      <c r="B1724" t="s">
        <v>256</v>
      </c>
      <c r="C1724" t="s">
        <v>275</v>
      </c>
      <c r="D1724" s="5" t="s">
        <v>276</v>
      </c>
      <c r="E1724" s="5">
        <v>0</v>
      </c>
      <c r="F1724" s="5" t="s">
        <v>43</v>
      </c>
      <c r="G1724" s="5" t="s">
        <v>44</v>
      </c>
      <c r="H1724" s="5" t="e">
        <f t="shared" si="26"/>
        <v>#N/A</v>
      </c>
      <c r="I1724" s="6" t="s">
        <v>53</v>
      </c>
    </row>
    <row r="1725" spans="1:9">
      <c r="A1725" s="4" t="s">
        <v>62</v>
      </c>
      <c r="B1725" t="s">
        <v>256</v>
      </c>
      <c r="C1725" t="s">
        <v>275</v>
      </c>
      <c r="D1725" s="5" t="s">
        <v>276</v>
      </c>
      <c r="E1725" s="5">
        <v>0</v>
      </c>
      <c r="F1725" s="5" t="s">
        <v>45</v>
      </c>
      <c r="G1725" s="5" t="s">
        <v>46</v>
      </c>
      <c r="H1725" s="5" t="e">
        <f t="shared" si="26"/>
        <v>#N/A</v>
      </c>
      <c r="I1725" s="6" t="s">
        <v>53</v>
      </c>
    </row>
    <row r="1726" spans="1:9">
      <c r="A1726" s="4" t="s">
        <v>62</v>
      </c>
      <c r="B1726" t="s">
        <v>256</v>
      </c>
      <c r="C1726" t="s">
        <v>275</v>
      </c>
      <c r="D1726" s="5" t="s">
        <v>276</v>
      </c>
      <c r="E1726" s="5">
        <v>0</v>
      </c>
      <c r="F1726" s="5" t="s">
        <v>47</v>
      </c>
      <c r="G1726" s="5" t="s">
        <v>48</v>
      </c>
      <c r="H1726" s="5" t="e">
        <f t="shared" si="26"/>
        <v>#N/A</v>
      </c>
      <c r="I1726" s="6" t="s">
        <v>53</v>
      </c>
    </row>
    <row r="1727" spans="1:9">
      <c r="A1727" s="4" t="s">
        <v>62</v>
      </c>
      <c r="B1727" t="s">
        <v>256</v>
      </c>
      <c r="C1727" t="s">
        <v>275</v>
      </c>
      <c r="D1727" s="5" t="s">
        <v>276</v>
      </c>
      <c r="E1727" s="5">
        <v>0</v>
      </c>
      <c r="F1727" s="5" t="s">
        <v>49</v>
      </c>
      <c r="G1727" s="5" t="s">
        <v>50</v>
      </c>
      <c r="H1727" s="5" t="e">
        <f t="shared" si="26"/>
        <v>#N/A</v>
      </c>
      <c r="I1727" s="6">
        <v>7.6754600388646397</v>
      </c>
    </row>
    <row r="1728" spans="1:9">
      <c r="A1728" s="4" t="s">
        <v>62</v>
      </c>
      <c r="B1728" t="s">
        <v>256</v>
      </c>
      <c r="C1728" t="s">
        <v>275</v>
      </c>
      <c r="D1728" s="5" t="s">
        <v>276</v>
      </c>
      <c r="E1728" s="5">
        <v>0</v>
      </c>
      <c r="F1728" s="5" t="s">
        <v>51</v>
      </c>
      <c r="G1728" s="5" t="s">
        <v>52</v>
      </c>
      <c r="H1728" s="5" t="e">
        <f t="shared" si="26"/>
        <v>#N/A</v>
      </c>
      <c r="I1728" s="6">
        <v>94.877033881813205</v>
      </c>
    </row>
    <row r="1729" spans="1:9">
      <c r="A1729" s="4" t="s">
        <v>62</v>
      </c>
      <c r="B1729" t="s">
        <v>256</v>
      </c>
      <c r="C1729" t="s">
        <v>275</v>
      </c>
      <c r="D1729" s="5" t="s">
        <v>276</v>
      </c>
      <c r="E1729" s="5">
        <v>0</v>
      </c>
      <c r="F1729" s="5" t="s">
        <v>54</v>
      </c>
      <c r="G1729" s="5" t="s">
        <v>55</v>
      </c>
      <c r="H1729" s="5" t="e">
        <f t="shared" si="26"/>
        <v>#N/A</v>
      </c>
      <c r="I1729" s="6" t="s">
        <v>53</v>
      </c>
    </row>
    <row r="1730" spans="1:9">
      <c r="A1730" s="4" t="s">
        <v>62</v>
      </c>
      <c r="B1730" t="s">
        <v>256</v>
      </c>
      <c r="C1730" t="s">
        <v>275</v>
      </c>
      <c r="D1730" s="5" t="s">
        <v>276</v>
      </c>
      <c r="E1730" s="5">
        <v>0</v>
      </c>
      <c r="F1730" s="5" t="s">
        <v>56</v>
      </c>
      <c r="G1730" s="5" t="s">
        <v>57</v>
      </c>
      <c r="H1730" s="5" t="e">
        <f t="shared" ref="H1730:H1793" si="27">VLOOKUP(G1730,$M$2:$N$11,2,FALSE)</f>
        <v>#N/A</v>
      </c>
      <c r="I1730" s="6">
        <v>34.148994873892697</v>
      </c>
    </row>
    <row r="1731" spans="1:9">
      <c r="A1731" s="4" t="s">
        <v>62</v>
      </c>
      <c r="B1731" t="s">
        <v>256</v>
      </c>
      <c r="C1731" t="s">
        <v>275</v>
      </c>
      <c r="D1731" s="5" t="s">
        <v>276</v>
      </c>
      <c r="E1731" s="5">
        <v>0</v>
      </c>
      <c r="F1731" s="5" t="s">
        <v>58</v>
      </c>
      <c r="G1731" s="5" t="s">
        <v>59</v>
      </c>
      <c r="H1731" s="5" t="e">
        <f t="shared" si="27"/>
        <v>#N/A</v>
      </c>
      <c r="I1731" s="6">
        <v>45.466700000000003</v>
      </c>
    </row>
    <row r="1732" spans="1:9">
      <c r="A1732" s="4" t="s">
        <v>62</v>
      </c>
      <c r="B1732" t="s">
        <v>256</v>
      </c>
      <c r="C1732" t="s">
        <v>277</v>
      </c>
      <c r="D1732" s="5" t="s">
        <v>278</v>
      </c>
      <c r="E1732" s="5">
        <v>0</v>
      </c>
      <c r="F1732" s="5" t="s">
        <v>10</v>
      </c>
      <c r="G1732" s="5" t="s">
        <v>11</v>
      </c>
      <c r="H1732" s="5" t="str">
        <f t="shared" si="27"/>
        <v>Power</v>
      </c>
      <c r="I1732" s="6">
        <v>7147.7982475143499</v>
      </c>
    </row>
    <row r="1733" spans="1:9">
      <c r="A1733" s="4" t="s">
        <v>62</v>
      </c>
      <c r="B1733" t="s">
        <v>256</v>
      </c>
      <c r="C1733" t="s">
        <v>277</v>
      </c>
      <c r="D1733" s="5" t="s">
        <v>278</v>
      </c>
      <c r="E1733" s="5">
        <v>0</v>
      </c>
      <c r="F1733" s="5" t="s">
        <v>12</v>
      </c>
      <c r="G1733" s="5" t="s">
        <v>13</v>
      </c>
      <c r="H1733" s="5" t="str">
        <f t="shared" si="27"/>
        <v>Industry (incl. Cement Process)</v>
      </c>
      <c r="I1733" s="6">
        <v>84.643482737308204</v>
      </c>
    </row>
    <row r="1734" spans="1:9">
      <c r="A1734" s="4" t="s">
        <v>62</v>
      </c>
      <c r="B1734" t="s">
        <v>256</v>
      </c>
      <c r="C1734" t="s">
        <v>277</v>
      </c>
      <c r="D1734" s="5" t="s">
        <v>278</v>
      </c>
      <c r="E1734" s="5">
        <v>0</v>
      </c>
      <c r="F1734" s="5" t="s">
        <v>14</v>
      </c>
      <c r="G1734" s="5" t="s">
        <v>15</v>
      </c>
      <c r="H1734" s="5" t="str">
        <f t="shared" si="27"/>
        <v>Industry (incl. Cement Process)</v>
      </c>
      <c r="I1734" s="6">
        <v>1201.84354028288</v>
      </c>
    </row>
    <row r="1735" spans="1:9">
      <c r="A1735" s="4" t="s">
        <v>62</v>
      </c>
      <c r="B1735" t="s">
        <v>256</v>
      </c>
      <c r="C1735" t="s">
        <v>277</v>
      </c>
      <c r="D1735" s="5" t="s">
        <v>278</v>
      </c>
      <c r="E1735" s="5">
        <v>0</v>
      </c>
      <c r="F1735" s="5" t="s">
        <v>18</v>
      </c>
      <c r="G1735" s="5" t="s">
        <v>19</v>
      </c>
      <c r="H1735" s="5" t="str">
        <f t="shared" si="27"/>
        <v>Ground Transport</v>
      </c>
      <c r="I1735" s="6">
        <v>2118.5005049705701</v>
      </c>
    </row>
    <row r="1736" spans="1:9">
      <c r="A1736" s="4" t="s">
        <v>62</v>
      </c>
      <c r="B1736" t="s">
        <v>256</v>
      </c>
      <c r="C1736" t="s">
        <v>277</v>
      </c>
      <c r="D1736" s="5" t="s">
        <v>278</v>
      </c>
      <c r="E1736" s="5">
        <v>0</v>
      </c>
      <c r="F1736" s="5" t="s">
        <v>20</v>
      </c>
      <c r="G1736" s="5" t="s">
        <v>21</v>
      </c>
      <c r="H1736" s="5" t="str">
        <f t="shared" si="27"/>
        <v>Ground Transport</v>
      </c>
      <c r="I1736" s="6">
        <v>185.84160980247</v>
      </c>
    </row>
    <row r="1737" spans="1:9">
      <c r="A1737" s="4" t="s">
        <v>62</v>
      </c>
      <c r="B1737" t="s">
        <v>256</v>
      </c>
      <c r="C1737" t="s">
        <v>277</v>
      </c>
      <c r="D1737" s="5" t="s">
        <v>278</v>
      </c>
      <c r="E1737" s="5">
        <v>0</v>
      </c>
      <c r="F1737" s="5" t="s">
        <v>26</v>
      </c>
      <c r="G1737" s="5" t="s">
        <v>27</v>
      </c>
      <c r="H1737" s="5" t="str">
        <f t="shared" si="27"/>
        <v>Residential</v>
      </c>
      <c r="I1737" s="6">
        <v>1005.20066829885</v>
      </c>
    </row>
    <row r="1738" spans="1:9">
      <c r="A1738" s="4" t="s">
        <v>62</v>
      </c>
      <c r="B1738" t="s">
        <v>256</v>
      </c>
      <c r="C1738" t="s">
        <v>277</v>
      </c>
      <c r="D1738" s="5" t="s">
        <v>278</v>
      </c>
      <c r="E1738" s="5">
        <v>0</v>
      </c>
      <c r="F1738" s="5" t="s">
        <v>28</v>
      </c>
      <c r="G1738" s="5" t="s">
        <v>29</v>
      </c>
      <c r="H1738" s="5" t="e">
        <f t="shared" si="27"/>
        <v>#N/A</v>
      </c>
      <c r="I1738" s="6">
        <v>214.50501581285801</v>
      </c>
    </row>
    <row r="1739" spans="1:9">
      <c r="A1739" s="4" t="s">
        <v>62</v>
      </c>
      <c r="B1739" t="s">
        <v>256</v>
      </c>
      <c r="C1739" t="s">
        <v>277</v>
      </c>
      <c r="D1739" s="5" t="s">
        <v>278</v>
      </c>
      <c r="E1739" s="5">
        <v>0</v>
      </c>
      <c r="F1739" s="5" t="s">
        <v>33</v>
      </c>
      <c r="G1739" s="5" t="s">
        <v>34</v>
      </c>
      <c r="H1739" s="5" t="str">
        <f t="shared" si="27"/>
        <v>Industry (incl. Cement Process)</v>
      </c>
      <c r="I1739" s="6">
        <v>741.69600000000003</v>
      </c>
    </row>
    <row r="1740" spans="1:9">
      <c r="A1740" s="4" t="s">
        <v>62</v>
      </c>
      <c r="B1740" t="s">
        <v>256</v>
      </c>
      <c r="C1740" t="s">
        <v>277</v>
      </c>
      <c r="D1740" s="5" t="s">
        <v>278</v>
      </c>
      <c r="E1740" s="5">
        <v>0</v>
      </c>
      <c r="F1740" s="5" t="s">
        <v>41</v>
      </c>
      <c r="G1740" s="5" t="s">
        <v>42</v>
      </c>
      <c r="H1740" s="5" t="e">
        <f t="shared" si="27"/>
        <v>#N/A</v>
      </c>
      <c r="I1740" s="6">
        <v>0.79974323655328605</v>
      </c>
    </row>
    <row r="1741" spans="1:9">
      <c r="A1741" s="4" t="s">
        <v>62</v>
      </c>
      <c r="B1741" t="s">
        <v>256</v>
      </c>
      <c r="C1741" t="s">
        <v>277</v>
      </c>
      <c r="D1741" s="5" t="s">
        <v>278</v>
      </c>
      <c r="E1741" s="5">
        <v>0</v>
      </c>
      <c r="F1741" s="5" t="s">
        <v>43</v>
      </c>
      <c r="G1741" s="5" t="s">
        <v>44</v>
      </c>
      <c r="H1741" s="5" t="e">
        <f t="shared" si="27"/>
        <v>#N/A</v>
      </c>
      <c r="I1741" s="6">
        <v>51</v>
      </c>
    </row>
    <row r="1742" spans="1:9">
      <c r="A1742" s="4" t="s">
        <v>62</v>
      </c>
      <c r="B1742" t="s">
        <v>256</v>
      </c>
      <c r="C1742" t="s">
        <v>277</v>
      </c>
      <c r="D1742" s="5" t="s">
        <v>278</v>
      </c>
      <c r="E1742" s="5">
        <v>0</v>
      </c>
      <c r="F1742" s="5" t="s">
        <v>45</v>
      </c>
      <c r="G1742" s="5" t="s">
        <v>46</v>
      </c>
      <c r="H1742" s="5" t="e">
        <f t="shared" si="27"/>
        <v>#N/A</v>
      </c>
      <c r="I1742" s="6">
        <v>229.476</v>
      </c>
    </row>
    <row r="1743" spans="1:9">
      <c r="A1743" s="4" t="s">
        <v>62</v>
      </c>
      <c r="B1743" t="s">
        <v>256</v>
      </c>
      <c r="C1743" t="s">
        <v>277</v>
      </c>
      <c r="D1743" s="5" t="s">
        <v>278</v>
      </c>
      <c r="E1743" s="5">
        <v>0</v>
      </c>
      <c r="F1743" s="5" t="s">
        <v>47</v>
      </c>
      <c r="G1743" s="5" t="s">
        <v>48</v>
      </c>
      <c r="H1743" s="5" t="e">
        <f t="shared" si="27"/>
        <v>#N/A</v>
      </c>
      <c r="I1743" s="6" t="s">
        <v>53</v>
      </c>
    </row>
    <row r="1744" spans="1:9">
      <c r="A1744" s="4" t="s">
        <v>62</v>
      </c>
      <c r="B1744" t="s">
        <v>256</v>
      </c>
      <c r="C1744" t="s">
        <v>277</v>
      </c>
      <c r="D1744" s="5" t="s">
        <v>278</v>
      </c>
      <c r="E1744" s="5">
        <v>0</v>
      </c>
      <c r="F1744" s="5" t="s">
        <v>49</v>
      </c>
      <c r="G1744" s="5" t="s">
        <v>50</v>
      </c>
      <c r="H1744" s="5" t="e">
        <f t="shared" si="27"/>
        <v>#N/A</v>
      </c>
      <c r="I1744" s="6">
        <v>7.8193005628917804</v>
      </c>
    </row>
    <row r="1745" spans="1:9">
      <c r="A1745" s="4" t="s">
        <v>62</v>
      </c>
      <c r="B1745" t="s">
        <v>256</v>
      </c>
      <c r="C1745" t="s">
        <v>277</v>
      </c>
      <c r="D1745" s="5" t="s">
        <v>278</v>
      </c>
      <c r="E1745" s="5">
        <v>0</v>
      </c>
      <c r="F1745" s="5" t="s">
        <v>51</v>
      </c>
      <c r="G1745" s="5" t="s">
        <v>52</v>
      </c>
      <c r="H1745" s="5" t="e">
        <f t="shared" si="27"/>
        <v>#N/A</v>
      </c>
      <c r="I1745" s="6" t="s">
        <v>53</v>
      </c>
    </row>
    <row r="1746" spans="1:9">
      <c r="A1746" s="4" t="s">
        <v>62</v>
      </c>
      <c r="B1746" t="s">
        <v>256</v>
      </c>
      <c r="C1746" t="s">
        <v>277</v>
      </c>
      <c r="D1746" s="5" t="s">
        <v>278</v>
      </c>
      <c r="E1746" s="5">
        <v>0</v>
      </c>
      <c r="F1746" s="5" t="s">
        <v>54</v>
      </c>
      <c r="G1746" s="5" t="s">
        <v>55</v>
      </c>
      <c r="H1746" s="5" t="e">
        <f t="shared" si="27"/>
        <v>#N/A</v>
      </c>
      <c r="I1746" s="6" t="s">
        <v>53</v>
      </c>
    </row>
    <row r="1747" spans="1:9">
      <c r="A1747" s="4" t="s">
        <v>62</v>
      </c>
      <c r="B1747" t="s">
        <v>256</v>
      </c>
      <c r="C1747" t="s">
        <v>277</v>
      </c>
      <c r="D1747" s="5" t="s">
        <v>278</v>
      </c>
      <c r="E1747" s="5">
        <v>0</v>
      </c>
      <c r="F1747" s="5" t="s">
        <v>56</v>
      </c>
      <c r="G1747" s="5" t="s">
        <v>57</v>
      </c>
      <c r="H1747" s="5" t="e">
        <f t="shared" si="27"/>
        <v>#N/A</v>
      </c>
      <c r="I1747" s="6">
        <v>50.236770064594602</v>
      </c>
    </row>
    <row r="1748" spans="1:9">
      <c r="A1748" s="4" t="s">
        <v>62</v>
      </c>
      <c r="B1748" t="s">
        <v>256</v>
      </c>
      <c r="C1748" t="s">
        <v>277</v>
      </c>
      <c r="D1748" s="5" t="s">
        <v>278</v>
      </c>
      <c r="E1748" s="5">
        <v>0</v>
      </c>
      <c r="F1748" s="5" t="s">
        <v>58</v>
      </c>
      <c r="G1748" s="5" t="s">
        <v>59</v>
      </c>
      <c r="H1748" s="5" t="e">
        <f t="shared" si="27"/>
        <v>#N/A</v>
      </c>
      <c r="I1748" s="6">
        <v>5.28</v>
      </c>
    </row>
    <row r="1749" spans="1:9">
      <c r="A1749" s="4" t="s">
        <v>7</v>
      </c>
      <c r="B1749" t="s">
        <v>279</v>
      </c>
      <c r="C1749" t="s">
        <v>280</v>
      </c>
      <c r="D1749" s="5" t="s">
        <v>281</v>
      </c>
      <c r="E1749" s="5" t="s">
        <v>282</v>
      </c>
      <c r="F1749" s="5" t="s">
        <v>10</v>
      </c>
      <c r="G1749" s="5" t="s">
        <v>11</v>
      </c>
      <c r="H1749" s="5" t="str">
        <f t="shared" si="27"/>
        <v>Power</v>
      </c>
      <c r="I1749" s="6">
        <v>13782.894198759799</v>
      </c>
    </row>
    <row r="1750" spans="1:9">
      <c r="A1750" s="4" t="s">
        <v>7</v>
      </c>
      <c r="B1750" t="s">
        <v>279</v>
      </c>
      <c r="C1750" t="s">
        <v>280</v>
      </c>
      <c r="D1750" s="5" t="s">
        <v>281</v>
      </c>
      <c r="E1750" s="5" t="s">
        <v>282</v>
      </c>
      <c r="F1750" s="5" t="s">
        <v>12</v>
      </c>
      <c r="G1750" s="5" t="s">
        <v>13</v>
      </c>
      <c r="H1750" s="5" t="str">
        <f t="shared" si="27"/>
        <v>Industry (incl. Cement Process)</v>
      </c>
      <c r="I1750" s="6">
        <v>5768.1090559386002</v>
      </c>
    </row>
    <row r="1751" spans="1:9">
      <c r="A1751" s="4" t="s">
        <v>7</v>
      </c>
      <c r="B1751" t="s">
        <v>279</v>
      </c>
      <c r="C1751" t="s">
        <v>280</v>
      </c>
      <c r="D1751" s="5" t="s">
        <v>281</v>
      </c>
      <c r="E1751" s="5" t="s">
        <v>282</v>
      </c>
      <c r="F1751" s="5" t="s">
        <v>14</v>
      </c>
      <c r="G1751" s="5" t="s">
        <v>15</v>
      </c>
      <c r="H1751" s="5" t="str">
        <f t="shared" si="27"/>
        <v>Industry (incl. Cement Process)</v>
      </c>
      <c r="I1751" s="6">
        <v>11330.070812075801</v>
      </c>
    </row>
    <row r="1752" spans="1:9">
      <c r="A1752" s="4" t="s">
        <v>7</v>
      </c>
      <c r="B1752" t="s">
        <v>279</v>
      </c>
      <c r="C1752" t="s">
        <v>280</v>
      </c>
      <c r="D1752" s="5" t="s">
        <v>281</v>
      </c>
      <c r="E1752" s="5" t="s">
        <v>282</v>
      </c>
      <c r="F1752" s="5" t="s">
        <v>16</v>
      </c>
      <c r="G1752" s="5" t="s">
        <v>17</v>
      </c>
      <c r="H1752" s="5" t="str">
        <f t="shared" si="27"/>
        <v>Domestic aviation</v>
      </c>
      <c r="I1752" s="6">
        <v>66.202820774243605</v>
      </c>
    </row>
    <row r="1753" spans="1:9">
      <c r="A1753" s="4" t="s">
        <v>7</v>
      </c>
      <c r="B1753" t="s">
        <v>279</v>
      </c>
      <c r="C1753" t="s">
        <v>280</v>
      </c>
      <c r="D1753" s="5" t="s">
        <v>281</v>
      </c>
      <c r="E1753" s="5" t="s">
        <v>282</v>
      </c>
      <c r="F1753" s="5" t="s">
        <v>18</v>
      </c>
      <c r="G1753" s="5" t="s">
        <v>19</v>
      </c>
      <c r="H1753" s="5" t="str">
        <f t="shared" si="27"/>
        <v>Ground Transport</v>
      </c>
      <c r="I1753" s="6">
        <v>23653.945610131901</v>
      </c>
    </row>
    <row r="1754" spans="1:9">
      <c r="A1754" s="4" t="s">
        <v>7</v>
      </c>
      <c r="B1754" t="s">
        <v>279</v>
      </c>
      <c r="C1754" t="s">
        <v>280</v>
      </c>
      <c r="D1754" s="5" t="s">
        <v>281</v>
      </c>
      <c r="E1754" s="5" t="s">
        <v>282</v>
      </c>
      <c r="F1754" s="5" t="s">
        <v>20</v>
      </c>
      <c r="G1754" s="5" t="s">
        <v>21</v>
      </c>
      <c r="H1754" s="5" t="str">
        <f t="shared" si="27"/>
        <v>Ground Transport</v>
      </c>
      <c r="I1754" s="6">
        <v>87.690206227682097</v>
      </c>
    </row>
    <row r="1755" spans="1:9">
      <c r="A1755" s="4" t="s">
        <v>7</v>
      </c>
      <c r="B1755" t="s">
        <v>279</v>
      </c>
      <c r="C1755" t="s">
        <v>280</v>
      </c>
      <c r="D1755" s="5" t="s">
        <v>281</v>
      </c>
      <c r="E1755" s="5" t="s">
        <v>282</v>
      </c>
      <c r="F1755" s="5" t="s">
        <v>22</v>
      </c>
      <c r="G1755" s="5" t="s">
        <v>23</v>
      </c>
      <c r="H1755" s="5" t="str">
        <f t="shared" si="27"/>
        <v>Ground Transport</v>
      </c>
      <c r="I1755" s="6">
        <v>6.4481115879346804</v>
      </c>
    </row>
    <row r="1756" spans="1:9">
      <c r="A1756" s="4" t="s">
        <v>7</v>
      </c>
      <c r="B1756" t="s">
        <v>279</v>
      </c>
      <c r="C1756" t="s">
        <v>280</v>
      </c>
      <c r="D1756" s="5" t="s">
        <v>281</v>
      </c>
      <c r="E1756" s="5" t="s">
        <v>282</v>
      </c>
      <c r="F1756" s="5" t="s">
        <v>24</v>
      </c>
      <c r="G1756" s="5" t="s">
        <v>25</v>
      </c>
      <c r="H1756" s="5" t="str">
        <f t="shared" si="27"/>
        <v>Ground Transport</v>
      </c>
      <c r="I1756" s="6">
        <v>613.85917110610001</v>
      </c>
    </row>
    <row r="1757" spans="1:9">
      <c r="A1757" s="4" t="s">
        <v>7</v>
      </c>
      <c r="B1757" t="s">
        <v>279</v>
      </c>
      <c r="C1757" t="s">
        <v>280</v>
      </c>
      <c r="D1757" s="5" t="s">
        <v>281</v>
      </c>
      <c r="E1757" s="5" t="s">
        <v>282</v>
      </c>
      <c r="F1757" s="5" t="s">
        <v>26</v>
      </c>
      <c r="G1757" s="5" t="s">
        <v>27</v>
      </c>
      <c r="H1757" s="5" t="str">
        <f t="shared" si="27"/>
        <v>Residential</v>
      </c>
      <c r="I1757" s="6">
        <v>8754.9300559870098</v>
      </c>
    </row>
    <row r="1758" spans="1:9">
      <c r="A1758" s="4" t="s">
        <v>7</v>
      </c>
      <c r="B1758" t="s">
        <v>279</v>
      </c>
      <c r="C1758" t="s">
        <v>280</v>
      </c>
      <c r="D1758" s="5" t="s">
        <v>281</v>
      </c>
      <c r="E1758" s="5" t="s">
        <v>282</v>
      </c>
      <c r="F1758" s="5" t="s">
        <v>28</v>
      </c>
      <c r="G1758" s="5" t="s">
        <v>29</v>
      </c>
      <c r="H1758" s="5" t="e">
        <f t="shared" si="27"/>
        <v>#N/A</v>
      </c>
      <c r="I1758" s="6">
        <v>179.08828538418999</v>
      </c>
    </row>
    <row r="1759" spans="1:9">
      <c r="A1759" s="4" t="s">
        <v>7</v>
      </c>
      <c r="B1759" t="s">
        <v>279</v>
      </c>
      <c r="C1759" t="s">
        <v>280</v>
      </c>
      <c r="D1759" s="5" t="s">
        <v>281</v>
      </c>
      <c r="E1759" s="5" t="s">
        <v>282</v>
      </c>
      <c r="F1759" s="5" t="s">
        <v>30</v>
      </c>
      <c r="G1759" s="5" t="s">
        <v>32</v>
      </c>
      <c r="H1759" s="5" t="e">
        <f t="shared" si="27"/>
        <v>#N/A</v>
      </c>
      <c r="I1759" s="6" t="s">
        <v>53</v>
      </c>
    </row>
    <row r="1760" spans="1:9">
      <c r="A1760" s="4" t="s">
        <v>7</v>
      </c>
      <c r="B1760" t="s">
        <v>279</v>
      </c>
      <c r="C1760" t="s">
        <v>280</v>
      </c>
      <c r="D1760" s="5" t="s">
        <v>281</v>
      </c>
      <c r="E1760" s="5" t="s">
        <v>282</v>
      </c>
      <c r="F1760" s="5" t="s">
        <v>33</v>
      </c>
      <c r="G1760" s="5" t="s">
        <v>34</v>
      </c>
      <c r="H1760" s="5" t="str">
        <f t="shared" si="27"/>
        <v>Industry (incl. Cement Process)</v>
      </c>
      <c r="I1760" s="6">
        <v>2345.7600000000002</v>
      </c>
    </row>
    <row r="1761" spans="1:9">
      <c r="A1761" s="4" t="s">
        <v>7</v>
      </c>
      <c r="B1761" t="s">
        <v>279</v>
      </c>
      <c r="C1761" t="s">
        <v>280</v>
      </c>
      <c r="D1761" s="5" t="s">
        <v>281</v>
      </c>
      <c r="E1761" s="5" t="s">
        <v>282</v>
      </c>
      <c r="F1761" s="5" t="s">
        <v>35</v>
      </c>
      <c r="G1761" s="5" t="s">
        <v>36</v>
      </c>
      <c r="H1761" s="5" t="e">
        <f t="shared" si="27"/>
        <v>#N/A</v>
      </c>
      <c r="I1761" s="6">
        <v>675</v>
      </c>
    </row>
    <row r="1762" spans="1:9">
      <c r="A1762" s="4" t="s">
        <v>7</v>
      </c>
      <c r="B1762" t="s">
        <v>279</v>
      </c>
      <c r="C1762" t="s">
        <v>280</v>
      </c>
      <c r="D1762" s="5" t="s">
        <v>281</v>
      </c>
      <c r="E1762" s="5" t="s">
        <v>282</v>
      </c>
      <c r="F1762" s="5" t="s">
        <v>37</v>
      </c>
      <c r="G1762" s="5" t="s">
        <v>38</v>
      </c>
      <c r="H1762" s="5" t="e">
        <f t="shared" si="27"/>
        <v>#N/A</v>
      </c>
      <c r="I1762" s="6">
        <v>238.51865532567899</v>
      </c>
    </row>
    <row r="1763" spans="1:9">
      <c r="A1763" s="4" t="s">
        <v>7</v>
      </c>
      <c r="B1763" t="s">
        <v>279</v>
      </c>
      <c r="C1763" t="s">
        <v>280</v>
      </c>
      <c r="D1763" s="5" t="s">
        <v>281</v>
      </c>
      <c r="E1763" s="5" t="s">
        <v>282</v>
      </c>
      <c r="F1763" s="5" t="s">
        <v>39</v>
      </c>
      <c r="G1763" s="5" t="s">
        <v>40</v>
      </c>
      <c r="H1763" s="5" t="e">
        <f t="shared" si="27"/>
        <v>#N/A</v>
      </c>
      <c r="I1763" s="6">
        <v>47.082915284232897</v>
      </c>
    </row>
    <row r="1764" spans="1:9">
      <c r="A1764" s="4" t="s">
        <v>7</v>
      </c>
      <c r="B1764" t="s">
        <v>279</v>
      </c>
      <c r="C1764" t="s">
        <v>280</v>
      </c>
      <c r="D1764" s="5" t="s">
        <v>281</v>
      </c>
      <c r="E1764" s="5" t="s">
        <v>282</v>
      </c>
      <c r="F1764" s="5" t="s">
        <v>41</v>
      </c>
      <c r="G1764" s="5" t="s">
        <v>42</v>
      </c>
      <c r="H1764" s="5" t="e">
        <f t="shared" si="27"/>
        <v>#N/A</v>
      </c>
      <c r="I1764" s="6">
        <v>67.7074793291237</v>
      </c>
    </row>
    <row r="1765" spans="1:9">
      <c r="A1765" s="4" t="s">
        <v>7</v>
      </c>
      <c r="B1765" t="s">
        <v>279</v>
      </c>
      <c r="C1765" t="s">
        <v>280</v>
      </c>
      <c r="D1765" s="5" t="s">
        <v>281</v>
      </c>
      <c r="E1765" s="5" t="s">
        <v>282</v>
      </c>
      <c r="F1765" s="5" t="s">
        <v>43</v>
      </c>
      <c r="G1765" s="5" t="s">
        <v>44</v>
      </c>
      <c r="H1765" s="5" t="e">
        <f t="shared" si="27"/>
        <v>#N/A</v>
      </c>
      <c r="I1765" s="6">
        <v>1716.6852383621101</v>
      </c>
    </row>
    <row r="1766" spans="1:9">
      <c r="A1766" s="4" t="s">
        <v>7</v>
      </c>
      <c r="B1766" t="s">
        <v>279</v>
      </c>
      <c r="C1766" t="s">
        <v>280</v>
      </c>
      <c r="D1766" s="5" t="s">
        <v>281</v>
      </c>
      <c r="E1766" s="5" t="s">
        <v>282</v>
      </c>
      <c r="F1766" s="5" t="s">
        <v>45</v>
      </c>
      <c r="G1766" s="5" t="s">
        <v>46</v>
      </c>
      <c r="H1766" s="5" t="e">
        <f t="shared" si="27"/>
        <v>#N/A</v>
      </c>
      <c r="I1766" s="6">
        <v>750.87004612556598</v>
      </c>
    </row>
    <row r="1767" spans="1:9">
      <c r="A1767" s="4" t="s">
        <v>7</v>
      </c>
      <c r="B1767" t="s">
        <v>279</v>
      </c>
      <c r="C1767" t="s">
        <v>280</v>
      </c>
      <c r="D1767" s="5" t="s">
        <v>281</v>
      </c>
      <c r="E1767" s="5" t="s">
        <v>282</v>
      </c>
      <c r="F1767" s="5" t="s">
        <v>47</v>
      </c>
      <c r="G1767" s="5" t="s">
        <v>48</v>
      </c>
      <c r="H1767" s="5" t="e">
        <f t="shared" si="27"/>
        <v>#N/A</v>
      </c>
      <c r="I1767" s="6">
        <v>14.813314115235499</v>
      </c>
    </row>
    <row r="1768" spans="1:9">
      <c r="A1768" s="4" t="s">
        <v>7</v>
      </c>
      <c r="B1768" t="s">
        <v>279</v>
      </c>
      <c r="C1768" t="s">
        <v>280</v>
      </c>
      <c r="D1768" s="5" t="s">
        <v>281</v>
      </c>
      <c r="E1768" s="5" t="s">
        <v>282</v>
      </c>
      <c r="F1768" s="5" t="s">
        <v>49</v>
      </c>
      <c r="G1768" s="5" t="s">
        <v>50</v>
      </c>
      <c r="H1768" s="5" t="e">
        <f t="shared" si="27"/>
        <v>#N/A</v>
      </c>
      <c r="I1768" s="6">
        <v>118.413916091282</v>
      </c>
    </row>
    <row r="1769" spans="1:9">
      <c r="A1769" s="4" t="s">
        <v>7</v>
      </c>
      <c r="B1769" t="s">
        <v>279</v>
      </c>
      <c r="C1769" t="s">
        <v>280</v>
      </c>
      <c r="D1769" s="5" t="s">
        <v>281</v>
      </c>
      <c r="E1769" s="5" t="s">
        <v>282</v>
      </c>
      <c r="F1769" s="5" t="s">
        <v>51</v>
      </c>
      <c r="G1769" s="5" t="s">
        <v>52</v>
      </c>
      <c r="H1769" s="5" t="e">
        <f t="shared" si="27"/>
        <v>#N/A</v>
      </c>
      <c r="I1769" s="6">
        <v>42.918156980040401</v>
      </c>
    </row>
    <row r="1770" spans="1:9">
      <c r="A1770" s="4" t="s">
        <v>7</v>
      </c>
      <c r="B1770" t="s">
        <v>279</v>
      </c>
      <c r="C1770" t="s">
        <v>280</v>
      </c>
      <c r="D1770" s="5" t="s">
        <v>281</v>
      </c>
      <c r="E1770" s="5" t="s">
        <v>282</v>
      </c>
      <c r="F1770" s="5" t="s">
        <v>54</v>
      </c>
      <c r="G1770" s="5" t="s">
        <v>55</v>
      </c>
      <c r="H1770" s="5" t="e">
        <f t="shared" si="27"/>
        <v>#N/A</v>
      </c>
      <c r="I1770" s="6">
        <v>71.704823711473793</v>
      </c>
    </row>
    <row r="1771" spans="1:9">
      <c r="A1771" s="4" t="s">
        <v>7</v>
      </c>
      <c r="B1771" t="s">
        <v>279</v>
      </c>
      <c r="C1771" t="s">
        <v>280</v>
      </c>
      <c r="D1771" s="5" t="s">
        <v>281</v>
      </c>
      <c r="E1771" s="5" t="s">
        <v>282</v>
      </c>
      <c r="F1771" s="5" t="s">
        <v>56</v>
      </c>
      <c r="G1771" s="5" t="s">
        <v>57</v>
      </c>
      <c r="H1771" s="5" t="e">
        <f t="shared" si="27"/>
        <v>#N/A</v>
      </c>
      <c r="I1771" s="6">
        <v>903.63513373517003</v>
      </c>
    </row>
    <row r="1772" spans="1:9">
      <c r="A1772" s="4" t="s">
        <v>7</v>
      </c>
      <c r="B1772" t="s">
        <v>279</v>
      </c>
      <c r="C1772" t="s">
        <v>280</v>
      </c>
      <c r="D1772" s="5" t="s">
        <v>281</v>
      </c>
      <c r="E1772" s="5" t="s">
        <v>282</v>
      </c>
      <c r="F1772" s="5" t="s">
        <v>58</v>
      </c>
      <c r="G1772" s="5" t="s">
        <v>59</v>
      </c>
      <c r="H1772" s="5" t="e">
        <f t="shared" si="27"/>
        <v>#N/A</v>
      </c>
      <c r="I1772" s="6">
        <v>207.02727984941899</v>
      </c>
    </row>
    <row r="1773" spans="1:9">
      <c r="A1773" s="4" t="s">
        <v>7</v>
      </c>
      <c r="B1773" t="s">
        <v>279</v>
      </c>
      <c r="C1773" t="s">
        <v>280</v>
      </c>
      <c r="D1773" s="5" t="s">
        <v>281</v>
      </c>
      <c r="E1773" s="5" t="s">
        <v>282</v>
      </c>
      <c r="F1773" s="5" t="s">
        <v>60</v>
      </c>
      <c r="G1773" s="5" t="s">
        <v>61</v>
      </c>
      <c r="H1773" s="5" t="e">
        <f t="shared" si="27"/>
        <v>#N/A</v>
      </c>
      <c r="I1773" s="6">
        <v>0.19251699999999999</v>
      </c>
    </row>
    <row r="1774" spans="1:9">
      <c r="A1774" s="4" t="s">
        <v>7</v>
      </c>
      <c r="B1774" t="s">
        <v>279</v>
      </c>
      <c r="C1774" t="s">
        <v>283</v>
      </c>
      <c r="D1774" s="5" t="s">
        <v>284</v>
      </c>
      <c r="E1774" s="5" t="s">
        <v>282</v>
      </c>
      <c r="F1774" s="5" t="s">
        <v>10</v>
      </c>
      <c r="G1774" s="5" t="s">
        <v>11</v>
      </c>
      <c r="H1774" s="5" t="str">
        <f t="shared" si="27"/>
        <v>Power</v>
      </c>
      <c r="I1774" s="6">
        <v>16573.0875966524</v>
      </c>
    </row>
    <row r="1775" spans="1:9">
      <c r="A1775" s="4" t="s">
        <v>7</v>
      </c>
      <c r="B1775" t="s">
        <v>279</v>
      </c>
      <c r="C1775" t="s">
        <v>283</v>
      </c>
      <c r="D1775" s="5" t="s">
        <v>284</v>
      </c>
      <c r="E1775" s="5" t="s">
        <v>282</v>
      </c>
      <c r="F1775" s="5" t="s">
        <v>12</v>
      </c>
      <c r="G1775" s="5" t="s">
        <v>13</v>
      </c>
      <c r="H1775" s="5" t="str">
        <f t="shared" si="27"/>
        <v>Industry (incl. Cement Process)</v>
      </c>
      <c r="I1775" s="6">
        <v>6033.3636380082798</v>
      </c>
    </row>
    <row r="1776" spans="1:9">
      <c r="A1776" s="4" t="s">
        <v>7</v>
      </c>
      <c r="B1776" t="s">
        <v>279</v>
      </c>
      <c r="C1776" t="s">
        <v>283</v>
      </c>
      <c r="D1776" s="5" t="s">
        <v>284</v>
      </c>
      <c r="E1776" s="5" t="s">
        <v>282</v>
      </c>
      <c r="F1776" s="5" t="s">
        <v>14</v>
      </c>
      <c r="G1776" s="5" t="s">
        <v>15</v>
      </c>
      <c r="H1776" s="5" t="str">
        <f t="shared" si="27"/>
        <v>Industry (incl. Cement Process)</v>
      </c>
      <c r="I1776" s="6">
        <v>19614.362349065599</v>
      </c>
    </row>
    <row r="1777" spans="1:9">
      <c r="A1777" s="4" t="s">
        <v>7</v>
      </c>
      <c r="B1777" t="s">
        <v>279</v>
      </c>
      <c r="C1777" t="s">
        <v>283</v>
      </c>
      <c r="D1777" s="5" t="s">
        <v>284</v>
      </c>
      <c r="E1777" s="5" t="s">
        <v>282</v>
      </c>
      <c r="F1777" s="5" t="s">
        <v>16</v>
      </c>
      <c r="G1777" s="5" t="s">
        <v>17</v>
      </c>
      <c r="H1777" s="5" t="str">
        <f t="shared" si="27"/>
        <v>Domestic aviation</v>
      </c>
      <c r="I1777" s="6">
        <v>6.2281467443773204</v>
      </c>
    </row>
    <row r="1778" spans="1:9">
      <c r="A1778" s="4" t="s">
        <v>7</v>
      </c>
      <c r="B1778" t="s">
        <v>279</v>
      </c>
      <c r="C1778" t="s">
        <v>283</v>
      </c>
      <c r="D1778" s="5" t="s">
        <v>284</v>
      </c>
      <c r="E1778" s="5" t="s">
        <v>282</v>
      </c>
      <c r="F1778" s="5" t="s">
        <v>18</v>
      </c>
      <c r="G1778" s="5" t="s">
        <v>19</v>
      </c>
      <c r="H1778" s="5" t="str">
        <f t="shared" si="27"/>
        <v>Ground Transport</v>
      </c>
      <c r="I1778" s="6">
        <v>25462.607213216201</v>
      </c>
    </row>
    <row r="1779" spans="1:9">
      <c r="A1779" s="4" t="s">
        <v>7</v>
      </c>
      <c r="B1779" t="s">
        <v>279</v>
      </c>
      <c r="C1779" t="s">
        <v>283</v>
      </c>
      <c r="D1779" s="5" t="s">
        <v>284</v>
      </c>
      <c r="E1779" s="5" t="s">
        <v>282</v>
      </c>
      <c r="F1779" s="5" t="s">
        <v>20</v>
      </c>
      <c r="G1779" s="5" t="s">
        <v>21</v>
      </c>
      <c r="H1779" s="5" t="str">
        <f t="shared" si="27"/>
        <v>Ground Transport</v>
      </c>
      <c r="I1779" s="6">
        <v>149.98914175890999</v>
      </c>
    </row>
    <row r="1780" spans="1:9">
      <c r="A1780" s="4" t="s">
        <v>7</v>
      </c>
      <c r="B1780" t="s">
        <v>279</v>
      </c>
      <c r="C1780" t="s">
        <v>283</v>
      </c>
      <c r="D1780" s="5" t="s">
        <v>284</v>
      </c>
      <c r="E1780" s="5" t="s">
        <v>282</v>
      </c>
      <c r="F1780" s="5" t="s">
        <v>22</v>
      </c>
      <c r="G1780" s="5" t="s">
        <v>23</v>
      </c>
      <c r="H1780" s="5" t="str">
        <f t="shared" si="27"/>
        <v>Ground Transport</v>
      </c>
      <c r="I1780" s="6">
        <v>587.104341360994</v>
      </c>
    </row>
    <row r="1781" spans="1:9">
      <c r="A1781" s="4" t="s">
        <v>7</v>
      </c>
      <c r="B1781" t="s">
        <v>279</v>
      </c>
      <c r="C1781" t="s">
        <v>283</v>
      </c>
      <c r="D1781" s="5" t="s">
        <v>284</v>
      </c>
      <c r="E1781" s="5" t="s">
        <v>282</v>
      </c>
      <c r="F1781" s="5" t="s">
        <v>24</v>
      </c>
      <c r="G1781" s="5" t="s">
        <v>25</v>
      </c>
      <c r="H1781" s="5" t="str">
        <f t="shared" si="27"/>
        <v>Ground Transport</v>
      </c>
      <c r="I1781" s="6">
        <v>109.28682439928799</v>
      </c>
    </row>
    <row r="1782" spans="1:9">
      <c r="A1782" s="4" t="s">
        <v>7</v>
      </c>
      <c r="B1782" t="s">
        <v>279</v>
      </c>
      <c r="C1782" t="s">
        <v>283</v>
      </c>
      <c r="D1782" s="5" t="s">
        <v>284</v>
      </c>
      <c r="E1782" s="5" t="s">
        <v>282</v>
      </c>
      <c r="F1782" s="5" t="s">
        <v>26</v>
      </c>
      <c r="G1782" s="5" t="s">
        <v>27</v>
      </c>
      <c r="H1782" s="5" t="str">
        <f t="shared" si="27"/>
        <v>Residential</v>
      </c>
      <c r="I1782" s="6">
        <v>24587.676616671099</v>
      </c>
    </row>
    <row r="1783" spans="1:9">
      <c r="A1783" s="4" t="s">
        <v>7</v>
      </c>
      <c r="B1783" t="s">
        <v>279</v>
      </c>
      <c r="C1783" t="s">
        <v>283</v>
      </c>
      <c r="D1783" s="5" t="s">
        <v>284</v>
      </c>
      <c r="E1783" s="5" t="s">
        <v>282</v>
      </c>
      <c r="F1783" s="5" t="s">
        <v>67</v>
      </c>
      <c r="G1783" s="5" t="s">
        <v>13</v>
      </c>
      <c r="H1783" s="5" t="str">
        <f t="shared" si="27"/>
        <v>Industry (incl. Cement Process)</v>
      </c>
      <c r="I1783" s="6" t="s">
        <v>53</v>
      </c>
    </row>
    <row r="1784" spans="1:9">
      <c r="A1784" s="4" t="s">
        <v>7</v>
      </c>
      <c r="B1784" t="s">
        <v>279</v>
      </c>
      <c r="C1784" t="s">
        <v>283</v>
      </c>
      <c r="D1784" s="5" t="s">
        <v>284</v>
      </c>
      <c r="E1784" s="5" t="s">
        <v>282</v>
      </c>
      <c r="F1784" s="5" t="s">
        <v>28</v>
      </c>
      <c r="G1784" s="5" t="s">
        <v>29</v>
      </c>
      <c r="H1784" s="5" t="e">
        <f t="shared" si="27"/>
        <v>#N/A</v>
      </c>
      <c r="I1784" s="6">
        <v>216.51025110050699</v>
      </c>
    </row>
    <row r="1785" spans="1:9">
      <c r="A1785" s="4" t="s">
        <v>7</v>
      </c>
      <c r="B1785" t="s">
        <v>279</v>
      </c>
      <c r="C1785" t="s">
        <v>283</v>
      </c>
      <c r="D1785" s="5" t="s">
        <v>284</v>
      </c>
      <c r="E1785" s="5" t="s">
        <v>282</v>
      </c>
      <c r="F1785" s="5" t="s">
        <v>30</v>
      </c>
      <c r="G1785" s="5" t="s">
        <v>32</v>
      </c>
      <c r="H1785" s="5" t="e">
        <f t="shared" si="27"/>
        <v>#N/A</v>
      </c>
      <c r="I1785" s="6" t="s">
        <v>53</v>
      </c>
    </row>
    <row r="1786" spans="1:9">
      <c r="A1786" s="4" t="s">
        <v>7</v>
      </c>
      <c r="B1786" t="s">
        <v>279</v>
      </c>
      <c r="C1786" t="s">
        <v>283</v>
      </c>
      <c r="D1786" s="5" t="s">
        <v>284</v>
      </c>
      <c r="E1786" s="5" t="s">
        <v>282</v>
      </c>
      <c r="F1786" s="5" t="s">
        <v>30</v>
      </c>
      <c r="G1786" s="5" t="s">
        <v>31</v>
      </c>
      <c r="H1786" s="5" t="e">
        <f t="shared" si="27"/>
        <v>#N/A</v>
      </c>
      <c r="I1786" s="6" t="s">
        <v>53</v>
      </c>
    </row>
    <row r="1787" spans="1:9">
      <c r="A1787" s="4" t="s">
        <v>7</v>
      </c>
      <c r="B1787" t="s">
        <v>279</v>
      </c>
      <c r="C1787" t="s">
        <v>283</v>
      </c>
      <c r="D1787" s="5" t="s">
        <v>284</v>
      </c>
      <c r="E1787" s="5" t="s">
        <v>282</v>
      </c>
      <c r="F1787" s="5" t="s">
        <v>30</v>
      </c>
      <c r="G1787" s="5" t="s">
        <v>72</v>
      </c>
      <c r="H1787" s="5" t="e">
        <f t="shared" si="27"/>
        <v>#N/A</v>
      </c>
      <c r="I1787" s="6" t="s">
        <v>53</v>
      </c>
    </row>
    <row r="1788" spans="1:9">
      <c r="A1788" s="4" t="s">
        <v>7</v>
      </c>
      <c r="B1788" t="s">
        <v>279</v>
      </c>
      <c r="C1788" t="s">
        <v>283</v>
      </c>
      <c r="D1788" s="5" t="s">
        <v>284</v>
      </c>
      <c r="E1788" s="5" t="s">
        <v>282</v>
      </c>
      <c r="F1788" s="5" t="s">
        <v>33</v>
      </c>
      <c r="G1788" s="5" t="s">
        <v>34</v>
      </c>
      <c r="H1788" s="5" t="str">
        <f t="shared" si="27"/>
        <v>Industry (incl. Cement Process)</v>
      </c>
      <c r="I1788" s="6">
        <v>3119.83</v>
      </c>
    </row>
    <row r="1789" spans="1:9">
      <c r="A1789" s="4" t="s">
        <v>7</v>
      </c>
      <c r="B1789" t="s">
        <v>279</v>
      </c>
      <c r="C1789" t="s">
        <v>283</v>
      </c>
      <c r="D1789" s="5" t="s">
        <v>284</v>
      </c>
      <c r="E1789" s="5" t="s">
        <v>282</v>
      </c>
      <c r="F1789" s="5" t="s">
        <v>35</v>
      </c>
      <c r="G1789" s="5" t="s">
        <v>36</v>
      </c>
      <c r="H1789" s="5" t="e">
        <f t="shared" si="27"/>
        <v>#N/A</v>
      </c>
      <c r="I1789" s="6">
        <v>1012.5</v>
      </c>
    </row>
    <row r="1790" spans="1:9">
      <c r="A1790" s="4" t="s">
        <v>7</v>
      </c>
      <c r="B1790" t="s">
        <v>279</v>
      </c>
      <c r="C1790" t="s">
        <v>283</v>
      </c>
      <c r="D1790" s="5" t="s">
        <v>284</v>
      </c>
      <c r="E1790" s="5" t="s">
        <v>282</v>
      </c>
      <c r="F1790" s="5" t="s">
        <v>37</v>
      </c>
      <c r="G1790" s="5" t="s">
        <v>38</v>
      </c>
      <c r="H1790" s="5" t="e">
        <f t="shared" si="27"/>
        <v>#N/A</v>
      </c>
      <c r="I1790" s="6">
        <v>40.358280538566802</v>
      </c>
    </row>
    <row r="1791" spans="1:9">
      <c r="A1791" s="4" t="s">
        <v>7</v>
      </c>
      <c r="B1791" t="s">
        <v>279</v>
      </c>
      <c r="C1791" t="s">
        <v>283</v>
      </c>
      <c r="D1791" s="5" t="s">
        <v>284</v>
      </c>
      <c r="E1791" s="5" t="s">
        <v>282</v>
      </c>
      <c r="F1791" s="5" t="s">
        <v>39</v>
      </c>
      <c r="G1791" s="5" t="s">
        <v>40</v>
      </c>
      <c r="H1791" s="5" t="e">
        <f t="shared" si="27"/>
        <v>#N/A</v>
      </c>
      <c r="I1791" s="6">
        <v>108.627618013039</v>
      </c>
    </row>
    <row r="1792" spans="1:9">
      <c r="A1792" s="4" t="s">
        <v>7</v>
      </c>
      <c r="B1792" t="s">
        <v>279</v>
      </c>
      <c r="C1792" t="s">
        <v>283</v>
      </c>
      <c r="D1792" s="5" t="s">
        <v>284</v>
      </c>
      <c r="E1792" s="5" t="s">
        <v>282</v>
      </c>
      <c r="F1792" s="5" t="s">
        <v>41</v>
      </c>
      <c r="G1792" s="5" t="s">
        <v>42</v>
      </c>
      <c r="H1792" s="5" t="e">
        <f t="shared" si="27"/>
        <v>#N/A</v>
      </c>
      <c r="I1792" s="6">
        <v>62.534478420962998</v>
      </c>
    </row>
    <row r="1793" spans="1:9">
      <c r="A1793" s="4" t="s">
        <v>7</v>
      </c>
      <c r="B1793" t="s">
        <v>279</v>
      </c>
      <c r="C1793" t="s">
        <v>283</v>
      </c>
      <c r="D1793" s="5" t="s">
        <v>284</v>
      </c>
      <c r="E1793" s="5" t="s">
        <v>282</v>
      </c>
      <c r="F1793" s="5" t="s">
        <v>43</v>
      </c>
      <c r="G1793" s="5" t="s">
        <v>44</v>
      </c>
      <c r="H1793" s="5" t="e">
        <f t="shared" si="27"/>
        <v>#N/A</v>
      </c>
      <c r="I1793" s="6">
        <v>6318.6062924984699</v>
      </c>
    </row>
    <row r="1794" spans="1:9">
      <c r="A1794" s="4" t="s">
        <v>7</v>
      </c>
      <c r="B1794" t="s">
        <v>279</v>
      </c>
      <c r="C1794" t="s">
        <v>283</v>
      </c>
      <c r="D1794" s="5" t="s">
        <v>284</v>
      </c>
      <c r="E1794" s="5" t="s">
        <v>282</v>
      </c>
      <c r="F1794" s="5" t="s">
        <v>45</v>
      </c>
      <c r="G1794" s="5" t="s">
        <v>46</v>
      </c>
      <c r="H1794" s="5" t="e">
        <f t="shared" ref="H1794:H1857" si="28">VLOOKUP(G1794,$M$2:$N$11,2,FALSE)</f>
        <v>#N/A</v>
      </c>
      <c r="I1794" s="6">
        <v>790.36022554179499</v>
      </c>
    </row>
    <row r="1795" spans="1:9">
      <c r="A1795" s="4" t="s">
        <v>7</v>
      </c>
      <c r="B1795" t="s">
        <v>279</v>
      </c>
      <c r="C1795" t="s">
        <v>283</v>
      </c>
      <c r="D1795" s="5" t="s">
        <v>284</v>
      </c>
      <c r="E1795" s="5" t="s">
        <v>282</v>
      </c>
      <c r="F1795" s="5" t="s">
        <v>47</v>
      </c>
      <c r="G1795" s="5" t="s">
        <v>48</v>
      </c>
      <c r="H1795" s="5" t="e">
        <f t="shared" si="28"/>
        <v>#N/A</v>
      </c>
      <c r="I1795" s="6">
        <v>24.580620287999999</v>
      </c>
    </row>
    <row r="1796" spans="1:9">
      <c r="A1796" s="4" t="s">
        <v>7</v>
      </c>
      <c r="B1796" t="s">
        <v>279</v>
      </c>
      <c r="C1796" t="s">
        <v>283</v>
      </c>
      <c r="D1796" s="5" t="s">
        <v>284</v>
      </c>
      <c r="E1796" s="5" t="s">
        <v>282</v>
      </c>
      <c r="F1796" s="5" t="s">
        <v>49</v>
      </c>
      <c r="G1796" s="5" t="s">
        <v>50</v>
      </c>
      <c r="H1796" s="5" t="e">
        <f t="shared" si="28"/>
        <v>#N/A</v>
      </c>
      <c r="I1796" s="6">
        <v>10.5943121017044</v>
      </c>
    </row>
    <row r="1797" spans="1:9">
      <c r="A1797" s="4" t="s">
        <v>7</v>
      </c>
      <c r="B1797" t="s">
        <v>279</v>
      </c>
      <c r="C1797" t="s">
        <v>283</v>
      </c>
      <c r="D1797" s="5" t="s">
        <v>284</v>
      </c>
      <c r="E1797" s="5" t="s">
        <v>282</v>
      </c>
      <c r="F1797" s="5" t="s">
        <v>51</v>
      </c>
      <c r="G1797" s="5" t="s">
        <v>52</v>
      </c>
      <c r="H1797" s="5" t="e">
        <f t="shared" si="28"/>
        <v>#N/A</v>
      </c>
      <c r="I1797" s="6">
        <v>5.3680867554816096</v>
      </c>
    </row>
    <row r="1798" spans="1:9">
      <c r="A1798" s="4" t="s">
        <v>7</v>
      </c>
      <c r="B1798" t="s">
        <v>279</v>
      </c>
      <c r="C1798" t="s">
        <v>283</v>
      </c>
      <c r="D1798" s="5" t="s">
        <v>284</v>
      </c>
      <c r="E1798" s="5" t="s">
        <v>282</v>
      </c>
      <c r="F1798" s="5" t="s">
        <v>54</v>
      </c>
      <c r="G1798" s="5" t="s">
        <v>55</v>
      </c>
      <c r="H1798" s="5" t="e">
        <f t="shared" si="28"/>
        <v>#N/A</v>
      </c>
      <c r="I1798" s="6">
        <v>249.858511870054</v>
      </c>
    </row>
    <row r="1799" spans="1:9">
      <c r="A1799" s="4" t="s">
        <v>7</v>
      </c>
      <c r="B1799" t="s">
        <v>279</v>
      </c>
      <c r="C1799" t="s">
        <v>283</v>
      </c>
      <c r="D1799" s="5" t="s">
        <v>284</v>
      </c>
      <c r="E1799" s="5" t="s">
        <v>282</v>
      </c>
      <c r="F1799" s="5" t="s">
        <v>56</v>
      </c>
      <c r="G1799" s="5" t="s">
        <v>57</v>
      </c>
      <c r="H1799" s="5" t="e">
        <f t="shared" si="28"/>
        <v>#N/A</v>
      </c>
      <c r="I1799" s="6">
        <v>628.13590507380798</v>
      </c>
    </row>
    <row r="1800" spans="1:9">
      <c r="A1800" s="4" t="s">
        <v>7</v>
      </c>
      <c r="B1800" t="s">
        <v>279</v>
      </c>
      <c r="C1800" t="s">
        <v>283</v>
      </c>
      <c r="D1800" s="5" t="s">
        <v>284</v>
      </c>
      <c r="E1800" s="5" t="s">
        <v>282</v>
      </c>
      <c r="F1800" s="5" t="s">
        <v>58</v>
      </c>
      <c r="G1800" s="5" t="s">
        <v>59</v>
      </c>
      <c r="H1800" s="5" t="e">
        <f t="shared" si="28"/>
        <v>#N/A</v>
      </c>
      <c r="I1800" s="6">
        <v>38.735740058450403</v>
      </c>
    </row>
    <row r="1801" spans="1:9">
      <c r="A1801" s="4" t="s">
        <v>7</v>
      </c>
      <c r="B1801" t="s">
        <v>279</v>
      </c>
      <c r="C1801" t="s">
        <v>283</v>
      </c>
      <c r="D1801" s="5" t="s">
        <v>284</v>
      </c>
      <c r="E1801" s="5" t="s">
        <v>282</v>
      </c>
      <c r="F1801" s="5" t="s">
        <v>60</v>
      </c>
      <c r="G1801" s="5" t="s">
        <v>61</v>
      </c>
      <c r="H1801" s="5" t="e">
        <f t="shared" si="28"/>
        <v>#N/A</v>
      </c>
      <c r="I1801" s="6">
        <v>1.55447806738254</v>
      </c>
    </row>
    <row r="1802" spans="1:9">
      <c r="A1802" s="4" t="s">
        <v>7</v>
      </c>
      <c r="B1802" t="s">
        <v>279</v>
      </c>
      <c r="C1802" t="s">
        <v>285</v>
      </c>
      <c r="D1802" s="5" t="s">
        <v>286</v>
      </c>
      <c r="E1802" s="5">
        <v>0</v>
      </c>
      <c r="F1802" s="5" t="s">
        <v>10</v>
      </c>
      <c r="G1802" s="5" t="s">
        <v>11</v>
      </c>
      <c r="H1802" s="5" t="str">
        <f t="shared" si="28"/>
        <v>Power</v>
      </c>
      <c r="I1802" s="6">
        <v>2796.05596482172</v>
      </c>
    </row>
    <row r="1803" spans="1:9">
      <c r="A1803" s="4" t="s">
        <v>7</v>
      </c>
      <c r="B1803" t="s">
        <v>279</v>
      </c>
      <c r="C1803" t="s">
        <v>285</v>
      </c>
      <c r="D1803" s="5" t="s">
        <v>286</v>
      </c>
      <c r="E1803" s="5">
        <v>0</v>
      </c>
      <c r="F1803" s="5" t="s">
        <v>12</v>
      </c>
      <c r="G1803" s="5" t="s">
        <v>13</v>
      </c>
      <c r="H1803" s="5" t="str">
        <f t="shared" si="28"/>
        <v>Industry (incl. Cement Process)</v>
      </c>
      <c r="I1803" s="6">
        <v>430.01607327027801</v>
      </c>
    </row>
    <row r="1804" spans="1:9">
      <c r="A1804" s="4" t="s">
        <v>7</v>
      </c>
      <c r="B1804" t="s">
        <v>279</v>
      </c>
      <c r="C1804" t="s">
        <v>285</v>
      </c>
      <c r="D1804" s="5" t="s">
        <v>286</v>
      </c>
      <c r="E1804" s="5">
        <v>0</v>
      </c>
      <c r="F1804" s="5" t="s">
        <v>14</v>
      </c>
      <c r="G1804" s="5" t="s">
        <v>15</v>
      </c>
      <c r="H1804" s="5" t="str">
        <f t="shared" si="28"/>
        <v>Industry (incl. Cement Process)</v>
      </c>
      <c r="I1804" s="6">
        <v>5227.4063612481596</v>
      </c>
    </row>
    <row r="1805" spans="1:9">
      <c r="A1805" s="4" t="s">
        <v>7</v>
      </c>
      <c r="B1805" t="s">
        <v>279</v>
      </c>
      <c r="C1805" t="s">
        <v>285</v>
      </c>
      <c r="D1805" s="5" t="s">
        <v>286</v>
      </c>
      <c r="E1805" s="5">
        <v>0</v>
      </c>
      <c r="F1805" s="5" t="s">
        <v>16</v>
      </c>
      <c r="G1805" s="5" t="s">
        <v>17</v>
      </c>
      <c r="H1805" s="5" t="str">
        <f t="shared" si="28"/>
        <v>Domestic aviation</v>
      </c>
      <c r="I1805" s="6">
        <v>269.24156045449303</v>
      </c>
    </row>
    <row r="1806" spans="1:9">
      <c r="A1806" s="4" t="s">
        <v>7</v>
      </c>
      <c r="B1806" t="s">
        <v>279</v>
      </c>
      <c r="C1806" t="s">
        <v>285</v>
      </c>
      <c r="D1806" s="5" t="s">
        <v>286</v>
      </c>
      <c r="E1806" s="5">
        <v>0</v>
      </c>
      <c r="F1806" s="5" t="s">
        <v>18</v>
      </c>
      <c r="G1806" s="5" t="s">
        <v>19</v>
      </c>
      <c r="H1806" s="5" t="str">
        <f t="shared" si="28"/>
        <v>Ground Transport</v>
      </c>
      <c r="I1806" s="6">
        <v>15555.543807710599</v>
      </c>
    </row>
    <row r="1807" spans="1:9">
      <c r="A1807" s="4" t="s">
        <v>7</v>
      </c>
      <c r="B1807" t="s">
        <v>279</v>
      </c>
      <c r="C1807" t="s">
        <v>285</v>
      </c>
      <c r="D1807" s="5" t="s">
        <v>286</v>
      </c>
      <c r="E1807" s="5">
        <v>0</v>
      </c>
      <c r="F1807" s="5" t="s">
        <v>20</v>
      </c>
      <c r="G1807" s="5" t="s">
        <v>21</v>
      </c>
      <c r="H1807" s="5" t="str">
        <f t="shared" si="28"/>
        <v>Ground Transport</v>
      </c>
      <c r="I1807" s="6">
        <v>46.849436708322102</v>
      </c>
    </row>
    <row r="1808" spans="1:9">
      <c r="A1808" s="4" t="s">
        <v>7</v>
      </c>
      <c r="B1808" t="s">
        <v>279</v>
      </c>
      <c r="C1808" t="s">
        <v>285</v>
      </c>
      <c r="D1808" s="5" t="s">
        <v>286</v>
      </c>
      <c r="E1808" s="5">
        <v>0</v>
      </c>
      <c r="F1808" s="5" t="s">
        <v>22</v>
      </c>
      <c r="G1808" s="5" t="s">
        <v>23</v>
      </c>
      <c r="H1808" s="5" t="str">
        <f t="shared" si="28"/>
        <v>Ground Transport</v>
      </c>
      <c r="I1808" s="6">
        <v>37.298068018628598</v>
      </c>
    </row>
    <row r="1809" spans="1:9">
      <c r="A1809" s="4" t="s">
        <v>7</v>
      </c>
      <c r="B1809" t="s">
        <v>279</v>
      </c>
      <c r="C1809" t="s">
        <v>285</v>
      </c>
      <c r="D1809" s="5" t="s">
        <v>286</v>
      </c>
      <c r="E1809" s="5">
        <v>0</v>
      </c>
      <c r="F1809" s="5" t="s">
        <v>24</v>
      </c>
      <c r="G1809" s="5" t="s">
        <v>25</v>
      </c>
      <c r="H1809" s="5" t="str">
        <f t="shared" si="28"/>
        <v>Ground Transport</v>
      </c>
      <c r="I1809" s="6">
        <v>40.310867020518103</v>
      </c>
    </row>
    <row r="1810" spans="1:9">
      <c r="A1810" s="4" t="s">
        <v>7</v>
      </c>
      <c r="B1810" t="s">
        <v>279</v>
      </c>
      <c r="C1810" t="s">
        <v>285</v>
      </c>
      <c r="D1810" s="5" t="s">
        <v>286</v>
      </c>
      <c r="E1810" s="5">
        <v>0</v>
      </c>
      <c r="F1810" s="5" t="s">
        <v>26</v>
      </c>
      <c r="G1810" s="5" t="s">
        <v>27</v>
      </c>
      <c r="H1810" s="5" t="str">
        <f t="shared" si="28"/>
        <v>Residential</v>
      </c>
      <c r="I1810" s="6">
        <v>13118.965495316101</v>
      </c>
    </row>
    <row r="1811" spans="1:9">
      <c r="A1811" s="4" t="s">
        <v>7</v>
      </c>
      <c r="B1811" t="s">
        <v>279</v>
      </c>
      <c r="C1811" t="s">
        <v>285</v>
      </c>
      <c r="D1811" s="5" t="s">
        <v>286</v>
      </c>
      <c r="E1811" s="5">
        <v>0</v>
      </c>
      <c r="F1811" s="5" t="s">
        <v>28</v>
      </c>
      <c r="G1811" s="5" t="s">
        <v>29</v>
      </c>
      <c r="H1811" s="5" t="e">
        <f t="shared" si="28"/>
        <v>#N/A</v>
      </c>
      <c r="I1811" s="6" t="s">
        <v>53</v>
      </c>
    </row>
    <row r="1812" spans="1:9">
      <c r="A1812" s="4" t="s">
        <v>7</v>
      </c>
      <c r="B1812" t="s">
        <v>279</v>
      </c>
      <c r="C1812" t="s">
        <v>285</v>
      </c>
      <c r="D1812" s="5" t="s">
        <v>286</v>
      </c>
      <c r="E1812" s="5">
        <v>0</v>
      </c>
      <c r="F1812" s="5" t="s">
        <v>30</v>
      </c>
      <c r="G1812" s="5" t="s">
        <v>32</v>
      </c>
      <c r="H1812" s="5" t="e">
        <f t="shared" si="28"/>
        <v>#N/A</v>
      </c>
      <c r="I1812" s="6" t="s">
        <v>53</v>
      </c>
    </row>
    <row r="1813" spans="1:9">
      <c r="A1813" s="4" t="s">
        <v>7</v>
      </c>
      <c r="B1813" t="s">
        <v>279</v>
      </c>
      <c r="C1813" t="s">
        <v>285</v>
      </c>
      <c r="D1813" s="5" t="s">
        <v>286</v>
      </c>
      <c r="E1813" s="5">
        <v>0</v>
      </c>
      <c r="F1813" s="5" t="s">
        <v>30</v>
      </c>
      <c r="G1813" s="5" t="s">
        <v>31</v>
      </c>
      <c r="H1813" s="5" t="e">
        <f t="shared" si="28"/>
        <v>#N/A</v>
      </c>
      <c r="I1813" s="6" t="s">
        <v>53</v>
      </c>
    </row>
    <row r="1814" spans="1:9">
      <c r="A1814" s="4" t="s">
        <v>7</v>
      </c>
      <c r="B1814" t="s">
        <v>279</v>
      </c>
      <c r="C1814" t="s">
        <v>285</v>
      </c>
      <c r="D1814" s="5" t="s">
        <v>286</v>
      </c>
      <c r="E1814" s="5">
        <v>0</v>
      </c>
      <c r="F1814" s="5" t="s">
        <v>33</v>
      </c>
      <c r="G1814" s="5" t="s">
        <v>34</v>
      </c>
      <c r="H1814" s="5" t="str">
        <f t="shared" si="28"/>
        <v>Industry (incl. Cement Process)</v>
      </c>
      <c r="I1814" s="6">
        <v>2191.73</v>
      </c>
    </row>
    <row r="1815" spans="1:9">
      <c r="A1815" s="4" t="s">
        <v>7</v>
      </c>
      <c r="B1815" t="s">
        <v>279</v>
      </c>
      <c r="C1815" t="s">
        <v>285</v>
      </c>
      <c r="D1815" s="5" t="s">
        <v>286</v>
      </c>
      <c r="E1815" s="5">
        <v>0</v>
      </c>
      <c r="F1815" s="5" t="s">
        <v>35</v>
      </c>
      <c r="G1815" s="5" t="s">
        <v>36</v>
      </c>
      <c r="H1815" s="5" t="e">
        <f t="shared" si="28"/>
        <v>#N/A</v>
      </c>
      <c r="I1815" s="6">
        <v>30</v>
      </c>
    </row>
    <row r="1816" spans="1:9">
      <c r="A1816" s="4" t="s">
        <v>7</v>
      </c>
      <c r="B1816" t="s">
        <v>279</v>
      </c>
      <c r="C1816" t="s">
        <v>285</v>
      </c>
      <c r="D1816" s="5" t="s">
        <v>286</v>
      </c>
      <c r="E1816" s="5">
        <v>0</v>
      </c>
      <c r="F1816" s="5" t="s">
        <v>37</v>
      </c>
      <c r="G1816" s="5" t="s">
        <v>38</v>
      </c>
      <c r="H1816" s="5" t="e">
        <f t="shared" si="28"/>
        <v>#N/A</v>
      </c>
      <c r="I1816" s="6">
        <v>344.353931026856</v>
      </c>
    </row>
    <row r="1817" spans="1:9">
      <c r="A1817" s="4" t="s">
        <v>7</v>
      </c>
      <c r="B1817" t="s">
        <v>279</v>
      </c>
      <c r="C1817" t="s">
        <v>285</v>
      </c>
      <c r="D1817" s="5" t="s">
        <v>286</v>
      </c>
      <c r="E1817" s="5">
        <v>0</v>
      </c>
      <c r="F1817" s="5" t="s">
        <v>39</v>
      </c>
      <c r="G1817" s="5" t="s">
        <v>40</v>
      </c>
      <c r="H1817" s="5" t="e">
        <f t="shared" si="28"/>
        <v>#N/A</v>
      </c>
      <c r="I1817" s="6">
        <v>10.134466752959799</v>
      </c>
    </row>
    <row r="1818" spans="1:9">
      <c r="A1818" s="4" t="s">
        <v>7</v>
      </c>
      <c r="B1818" t="s">
        <v>279</v>
      </c>
      <c r="C1818" t="s">
        <v>285</v>
      </c>
      <c r="D1818" s="5" t="s">
        <v>286</v>
      </c>
      <c r="E1818" s="5">
        <v>0</v>
      </c>
      <c r="F1818" s="5" t="s">
        <v>41</v>
      </c>
      <c r="G1818" s="5" t="s">
        <v>42</v>
      </c>
      <c r="H1818" s="5" t="e">
        <f t="shared" si="28"/>
        <v>#N/A</v>
      </c>
      <c r="I1818" s="6">
        <v>8.2119524585206296</v>
      </c>
    </row>
    <row r="1819" spans="1:9">
      <c r="A1819" s="4" t="s">
        <v>7</v>
      </c>
      <c r="B1819" t="s">
        <v>279</v>
      </c>
      <c r="C1819" t="s">
        <v>285</v>
      </c>
      <c r="D1819" s="5" t="s">
        <v>286</v>
      </c>
      <c r="E1819" s="5">
        <v>0</v>
      </c>
      <c r="F1819" s="5" t="s">
        <v>43</v>
      </c>
      <c r="G1819" s="5" t="s">
        <v>44</v>
      </c>
      <c r="H1819" s="5" t="e">
        <f t="shared" si="28"/>
        <v>#N/A</v>
      </c>
      <c r="I1819" s="6">
        <v>139.67095414630199</v>
      </c>
    </row>
    <row r="1820" spans="1:9">
      <c r="A1820" s="4" t="s">
        <v>7</v>
      </c>
      <c r="B1820" t="s">
        <v>279</v>
      </c>
      <c r="C1820" t="s">
        <v>285</v>
      </c>
      <c r="D1820" s="5" t="s">
        <v>286</v>
      </c>
      <c r="E1820" s="5">
        <v>0</v>
      </c>
      <c r="F1820" s="5" t="s">
        <v>45</v>
      </c>
      <c r="G1820" s="5" t="s">
        <v>46</v>
      </c>
      <c r="H1820" s="5" t="e">
        <f t="shared" si="28"/>
        <v>#N/A</v>
      </c>
      <c r="I1820" s="6">
        <v>58.063935832911902</v>
      </c>
    </row>
    <row r="1821" spans="1:9">
      <c r="A1821" s="4" t="s">
        <v>7</v>
      </c>
      <c r="B1821" t="s">
        <v>279</v>
      </c>
      <c r="C1821" t="s">
        <v>285</v>
      </c>
      <c r="D1821" s="5" t="s">
        <v>286</v>
      </c>
      <c r="E1821" s="5">
        <v>0</v>
      </c>
      <c r="F1821" s="5" t="s">
        <v>47</v>
      </c>
      <c r="G1821" s="5" t="s">
        <v>48</v>
      </c>
      <c r="H1821" s="5" t="e">
        <f t="shared" si="28"/>
        <v>#N/A</v>
      </c>
      <c r="I1821" s="6">
        <v>34.403907087526903</v>
      </c>
    </row>
    <row r="1822" spans="1:9">
      <c r="A1822" s="4" t="s">
        <v>7</v>
      </c>
      <c r="B1822" t="s">
        <v>279</v>
      </c>
      <c r="C1822" t="s">
        <v>285</v>
      </c>
      <c r="D1822" s="5" t="s">
        <v>286</v>
      </c>
      <c r="E1822" s="5">
        <v>0</v>
      </c>
      <c r="F1822" s="5" t="s">
        <v>49</v>
      </c>
      <c r="G1822" s="5" t="s">
        <v>50</v>
      </c>
      <c r="H1822" s="5" t="e">
        <f t="shared" si="28"/>
        <v>#N/A</v>
      </c>
      <c r="I1822" s="6">
        <v>253.88200071615299</v>
      </c>
    </row>
    <row r="1823" spans="1:9">
      <c r="A1823" s="4" t="s">
        <v>7</v>
      </c>
      <c r="B1823" t="s">
        <v>279</v>
      </c>
      <c r="C1823" t="s">
        <v>285</v>
      </c>
      <c r="D1823" s="5" t="s">
        <v>286</v>
      </c>
      <c r="E1823" s="5">
        <v>0</v>
      </c>
      <c r="F1823" s="5" t="s">
        <v>51</v>
      </c>
      <c r="G1823" s="5" t="s">
        <v>52</v>
      </c>
      <c r="H1823" s="5" t="e">
        <f t="shared" si="28"/>
        <v>#N/A</v>
      </c>
      <c r="I1823" s="6">
        <v>5.4913144233032503</v>
      </c>
    </row>
    <row r="1824" spans="1:9">
      <c r="A1824" s="4" t="s">
        <v>7</v>
      </c>
      <c r="B1824" t="s">
        <v>279</v>
      </c>
      <c r="C1824" t="s">
        <v>285</v>
      </c>
      <c r="D1824" s="5" t="s">
        <v>286</v>
      </c>
      <c r="E1824" s="5">
        <v>0</v>
      </c>
      <c r="F1824" s="5" t="s">
        <v>54</v>
      </c>
      <c r="G1824" s="5" t="s">
        <v>55</v>
      </c>
      <c r="H1824" s="5" t="e">
        <f t="shared" si="28"/>
        <v>#N/A</v>
      </c>
      <c r="I1824" s="6">
        <v>86.288261522514404</v>
      </c>
    </row>
    <row r="1825" spans="1:9">
      <c r="A1825" s="4" t="s">
        <v>7</v>
      </c>
      <c r="B1825" t="s">
        <v>279</v>
      </c>
      <c r="C1825" t="s">
        <v>285</v>
      </c>
      <c r="D1825" s="5" t="s">
        <v>286</v>
      </c>
      <c r="E1825" s="5">
        <v>0</v>
      </c>
      <c r="F1825" s="5" t="s">
        <v>56</v>
      </c>
      <c r="G1825" s="5" t="s">
        <v>57</v>
      </c>
      <c r="H1825" s="5" t="e">
        <f t="shared" si="28"/>
        <v>#N/A</v>
      </c>
      <c r="I1825" s="6">
        <v>244.101282238755</v>
      </c>
    </row>
    <row r="1826" spans="1:9">
      <c r="A1826" s="4" t="s">
        <v>7</v>
      </c>
      <c r="B1826" t="s">
        <v>279</v>
      </c>
      <c r="C1826" t="s">
        <v>285</v>
      </c>
      <c r="D1826" s="5" t="s">
        <v>286</v>
      </c>
      <c r="E1826" s="5">
        <v>0</v>
      </c>
      <c r="F1826" s="5" t="s">
        <v>58</v>
      </c>
      <c r="G1826" s="5" t="s">
        <v>59</v>
      </c>
      <c r="H1826" s="5" t="e">
        <f t="shared" si="28"/>
        <v>#N/A</v>
      </c>
      <c r="I1826" s="6">
        <v>2.8976007888646902</v>
      </c>
    </row>
    <row r="1827" spans="1:9">
      <c r="A1827" s="4" t="s">
        <v>7</v>
      </c>
      <c r="B1827" t="s">
        <v>279</v>
      </c>
      <c r="C1827" t="s">
        <v>285</v>
      </c>
      <c r="D1827" s="5" t="s">
        <v>286</v>
      </c>
      <c r="E1827" s="5">
        <v>0</v>
      </c>
      <c r="F1827" s="5" t="s">
        <v>60</v>
      </c>
      <c r="G1827" s="5" t="s">
        <v>61</v>
      </c>
      <c r="H1827" s="5" t="e">
        <f t="shared" si="28"/>
        <v>#N/A</v>
      </c>
      <c r="I1827" s="6">
        <v>9.1949438074471903</v>
      </c>
    </row>
    <row r="1828" spans="1:9">
      <c r="A1828" s="4" t="s">
        <v>7</v>
      </c>
      <c r="B1828" t="s">
        <v>279</v>
      </c>
      <c r="C1828" t="s">
        <v>287</v>
      </c>
      <c r="D1828" s="5" t="s">
        <v>288</v>
      </c>
      <c r="E1828" s="5" t="s">
        <v>282</v>
      </c>
      <c r="F1828" s="5" t="s">
        <v>10</v>
      </c>
      <c r="G1828" s="5" t="s">
        <v>11</v>
      </c>
      <c r="H1828" s="5" t="str">
        <f t="shared" si="28"/>
        <v>Power</v>
      </c>
      <c r="I1828" s="6">
        <v>289082.081803368</v>
      </c>
    </row>
    <row r="1829" spans="1:9">
      <c r="A1829" s="4" t="s">
        <v>7</v>
      </c>
      <c r="B1829" t="s">
        <v>279</v>
      </c>
      <c r="C1829" t="s">
        <v>287</v>
      </c>
      <c r="D1829" s="5" t="s">
        <v>288</v>
      </c>
      <c r="E1829" s="5" t="s">
        <v>282</v>
      </c>
      <c r="F1829" s="5" t="s">
        <v>12</v>
      </c>
      <c r="G1829" s="5" t="s">
        <v>13</v>
      </c>
      <c r="H1829" s="5" t="str">
        <f t="shared" si="28"/>
        <v>Industry (incl. Cement Process)</v>
      </c>
      <c r="I1829" s="6">
        <v>23042.8924515115</v>
      </c>
    </row>
    <row r="1830" spans="1:9">
      <c r="A1830" s="4" t="s">
        <v>7</v>
      </c>
      <c r="B1830" t="s">
        <v>279</v>
      </c>
      <c r="C1830" t="s">
        <v>287</v>
      </c>
      <c r="D1830" s="5" t="s">
        <v>288</v>
      </c>
      <c r="E1830" s="5" t="s">
        <v>282</v>
      </c>
      <c r="F1830" s="5" t="s">
        <v>14</v>
      </c>
      <c r="G1830" s="5" t="s">
        <v>15</v>
      </c>
      <c r="H1830" s="5" t="str">
        <f t="shared" si="28"/>
        <v>Industry (incl. Cement Process)</v>
      </c>
      <c r="I1830" s="6">
        <v>87267.000730673899</v>
      </c>
    </row>
    <row r="1831" spans="1:9">
      <c r="A1831" s="4" t="s">
        <v>7</v>
      </c>
      <c r="B1831" t="s">
        <v>279</v>
      </c>
      <c r="C1831" t="s">
        <v>287</v>
      </c>
      <c r="D1831" s="5" t="s">
        <v>288</v>
      </c>
      <c r="E1831" s="5" t="s">
        <v>282</v>
      </c>
      <c r="F1831" s="5" t="s">
        <v>16</v>
      </c>
      <c r="G1831" s="5" t="s">
        <v>17</v>
      </c>
      <c r="H1831" s="5" t="str">
        <f t="shared" si="28"/>
        <v>Domestic aviation</v>
      </c>
      <c r="I1831" s="6">
        <v>2129.2566644206699</v>
      </c>
    </row>
    <row r="1832" spans="1:9">
      <c r="A1832" s="4" t="s">
        <v>7</v>
      </c>
      <c r="B1832" t="s">
        <v>279</v>
      </c>
      <c r="C1832" t="s">
        <v>287</v>
      </c>
      <c r="D1832" s="5" t="s">
        <v>288</v>
      </c>
      <c r="E1832" s="5" t="s">
        <v>282</v>
      </c>
      <c r="F1832" s="5" t="s">
        <v>18</v>
      </c>
      <c r="G1832" s="5" t="s">
        <v>19</v>
      </c>
      <c r="H1832" s="5" t="str">
        <f t="shared" si="28"/>
        <v>Ground Transport</v>
      </c>
      <c r="I1832" s="6">
        <v>151203.545146013</v>
      </c>
    </row>
    <row r="1833" spans="1:9">
      <c r="A1833" s="4" t="s">
        <v>7</v>
      </c>
      <c r="B1833" t="s">
        <v>279</v>
      </c>
      <c r="C1833" t="s">
        <v>287</v>
      </c>
      <c r="D1833" s="5" t="s">
        <v>288</v>
      </c>
      <c r="E1833" s="5" t="s">
        <v>282</v>
      </c>
      <c r="F1833" s="5" t="s">
        <v>20</v>
      </c>
      <c r="G1833" s="5" t="s">
        <v>21</v>
      </c>
      <c r="H1833" s="5" t="str">
        <f t="shared" si="28"/>
        <v>Ground Transport</v>
      </c>
      <c r="I1833" s="6">
        <v>955.24703159260798</v>
      </c>
    </row>
    <row r="1834" spans="1:9">
      <c r="A1834" s="4" t="s">
        <v>7</v>
      </c>
      <c r="B1834" t="s">
        <v>279</v>
      </c>
      <c r="C1834" t="s">
        <v>287</v>
      </c>
      <c r="D1834" s="5" t="s">
        <v>288</v>
      </c>
      <c r="E1834" s="5" t="s">
        <v>282</v>
      </c>
      <c r="F1834" s="5" t="s">
        <v>22</v>
      </c>
      <c r="G1834" s="5" t="s">
        <v>23</v>
      </c>
      <c r="H1834" s="5" t="str">
        <f t="shared" si="28"/>
        <v>Ground Transport</v>
      </c>
      <c r="I1834" s="6">
        <v>955.24703159260798</v>
      </c>
    </row>
    <row r="1835" spans="1:9">
      <c r="A1835" s="4" t="s">
        <v>7</v>
      </c>
      <c r="B1835" t="s">
        <v>279</v>
      </c>
      <c r="C1835" t="s">
        <v>287</v>
      </c>
      <c r="D1835" s="5" t="s">
        <v>288</v>
      </c>
      <c r="E1835" s="5" t="s">
        <v>282</v>
      </c>
      <c r="F1835" s="5" t="s">
        <v>24</v>
      </c>
      <c r="G1835" s="5" t="s">
        <v>25</v>
      </c>
      <c r="H1835" s="5" t="str">
        <f t="shared" si="28"/>
        <v>Ground Transport</v>
      </c>
      <c r="I1835" s="6">
        <v>976.87756073776995</v>
      </c>
    </row>
    <row r="1836" spans="1:9">
      <c r="A1836" s="4" t="s">
        <v>7</v>
      </c>
      <c r="B1836" t="s">
        <v>279</v>
      </c>
      <c r="C1836" t="s">
        <v>287</v>
      </c>
      <c r="D1836" s="5" t="s">
        <v>288</v>
      </c>
      <c r="E1836" s="5" t="s">
        <v>282</v>
      </c>
      <c r="F1836" s="5" t="s">
        <v>26</v>
      </c>
      <c r="G1836" s="5" t="s">
        <v>27</v>
      </c>
      <c r="H1836" s="5" t="str">
        <f t="shared" si="28"/>
        <v>Residential</v>
      </c>
      <c r="I1836" s="6">
        <v>136576.079130194</v>
      </c>
    </row>
    <row r="1837" spans="1:9">
      <c r="A1837" s="4" t="s">
        <v>7</v>
      </c>
      <c r="B1837" t="s">
        <v>279</v>
      </c>
      <c r="C1837" t="s">
        <v>287</v>
      </c>
      <c r="D1837" s="5" t="s">
        <v>288</v>
      </c>
      <c r="E1837" s="5" t="s">
        <v>282</v>
      </c>
      <c r="F1837" s="5" t="s">
        <v>67</v>
      </c>
      <c r="G1837" s="5" t="s">
        <v>13</v>
      </c>
      <c r="H1837" s="5" t="str">
        <f t="shared" si="28"/>
        <v>Industry (incl. Cement Process)</v>
      </c>
      <c r="I1837" s="6">
        <v>6.1090968271587398</v>
      </c>
    </row>
    <row r="1838" spans="1:9">
      <c r="A1838" s="4" t="s">
        <v>7</v>
      </c>
      <c r="B1838" t="s">
        <v>279</v>
      </c>
      <c r="C1838" t="s">
        <v>287</v>
      </c>
      <c r="D1838" s="5" t="s">
        <v>288</v>
      </c>
      <c r="E1838" s="5" t="s">
        <v>282</v>
      </c>
      <c r="F1838" s="5" t="s">
        <v>28</v>
      </c>
      <c r="G1838" s="5" t="s">
        <v>29</v>
      </c>
      <c r="H1838" s="5" t="e">
        <f t="shared" si="28"/>
        <v>#N/A</v>
      </c>
      <c r="I1838" s="6">
        <v>5387.1234467813802</v>
      </c>
    </row>
    <row r="1839" spans="1:9">
      <c r="A1839" s="4" t="s">
        <v>7</v>
      </c>
      <c r="B1839" t="s">
        <v>279</v>
      </c>
      <c r="C1839" t="s">
        <v>287</v>
      </c>
      <c r="D1839" s="5" t="s">
        <v>288</v>
      </c>
      <c r="E1839" s="5" t="s">
        <v>282</v>
      </c>
      <c r="F1839" s="5" t="s">
        <v>30</v>
      </c>
      <c r="G1839" s="5" t="s">
        <v>32</v>
      </c>
      <c r="H1839" s="5" t="e">
        <f t="shared" si="28"/>
        <v>#N/A</v>
      </c>
      <c r="I1839" s="6">
        <v>36.037858</v>
      </c>
    </row>
    <row r="1840" spans="1:9">
      <c r="A1840" s="4" t="s">
        <v>7</v>
      </c>
      <c r="B1840" t="s">
        <v>279</v>
      </c>
      <c r="C1840" t="s">
        <v>287</v>
      </c>
      <c r="D1840" s="5" t="s">
        <v>288</v>
      </c>
      <c r="E1840" s="5" t="s">
        <v>282</v>
      </c>
      <c r="F1840" s="5" t="s">
        <v>30</v>
      </c>
      <c r="G1840" s="5" t="s">
        <v>72</v>
      </c>
      <c r="H1840" s="5" t="e">
        <f t="shared" si="28"/>
        <v>#N/A</v>
      </c>
      <c r="I1840" s="6" t="s">
        <v>53</v>
      </c>
    </row>
    <row r="1841" spans="1:9">
      <c r="A1841" s="4" t="s">
        <v>7</v>
      </c>
      <c r="B1841" t="s">
        <v>279</v>
      </c>
      <c r="C1841" t="s">
        <v>287</v>
      </c>
      <c r="D1841" s="5" t="s">
        <v>288</v>
      </c>
      <c r="E1841" s="5" t="s">
        <v>282</v>
      </c>
      <c r="F1841" s="5" t="s">
        <v>33</v>
      </c>
      <c r="G1841" s="5" t="s">
        <v>34</v>
      </c>
      <c r="H1841" s="5" t="str">
        <f t="shared" si="28"/>
        <v>Industry (incl. Cement Process)</v>
      </c>
      <c r="I1841" s="6">
        <v>16399.2</v>
      </c>
    </row>
    <row r="1842" spans="1:9">
      <c r="A1842" s="4" t="s">
        <v>7</v>
      </c>
      <c r="B1842" t="s">
        <v>279</v>
      </c>
      <c r="C1842" t="s">
        <v>287</v>
      </c>
      <c r="D1842" s="5" t="s">
        <v>288</v>
      </c>
      <c r="E1842" s="5" t="s">
        <v>282</v>
      </c>
      <c r="F1842" s="5" t="s">
        <v>35</v>
      </c>
      <c r="G1842" s="5" t="s">
        <v>36</v>
      </c>
      <c r="H1842" s="5" t="e">
        <f t="shared" si="28"/>
        <v>#N/A</v>
      </c>
      <c r="I1842" s="6">
        <v>4965</v>
      </c>
    </row>
    <row r="1843" spans="1:9">
      <c r="A1843" s="4" t="s">
        <v>7</v>
      </c>
      <c r="B1843" t="s">
        <v>279</v>
      </c>
      <c r="C1843" t="s">
        <v>287</v>
      </c>
      <c r="D1843" s="5" t="s">
        <v>288</v>
      </c>
      <c r="E1843" s="5" t="s">
        <v>282</v>
      </c>
      <c r="F1843" s="5" t="s">
        <v>37</v>
      </c>
      <c r="G1843" s="5" t="s">
        <v>38</v>
      </c>
      <c r="H1843" s="5" t="e">
        <f t="shared" si="28"/>
        <v>#N/A</v>
      </c>
      <c r="I1843" s="6" t="s">
        <v>53</v>
      </c>
    </row>
    <row r="1844" spans="1:9">
      <c r="A1844" s="4" t="s">
        <v>7</v>
      </c>
      <c r="B1844" t="s">
        <v>279</v>
      </c>
      <c r="C1844" t="s">
        <v>287</v>
      </c>
      <c r="D1844" s="5" t="s">
        <v>288</v>
      </c>
      <c r="E1844" s="5" t="s">
        <v>282</v>
      </c>
      <c r="F1844" s="5" t="s">
        <v>39</v>
      </c>
      <c r="G1844" s="5" t="s">
        <v>40</v>
      </c>
      <c r="H1844" s="5" t="e">
        <f t="shared" si="28"/>
        <v>#N/A</v>
      </c>
      <c r="I1844" s="6">
        <v>840.13221103454202</v>
      </c>
    </row>
    <row r="1845" spans="1:9">
      <c r="A1845" s="4" t="s">
        <v>7</v>
      </c>
      <c r="B1845" t="s">
        <v>279</v>
      </c>
      <c r="C1845" t="s">
        <v>287</v>
      </c>
      <c r="D1845" s="5" t="s">
        <v>288</v>
      </c>
      <c r="E1845" s="5" t="s">
        <v>282</v>
      </c>
      <c r="F1845" s="5" t="s">
        <v>41</v>
      </c>
      <c r="G1845" s="5" t="s">
        <v>42</v>
      </c>
      <c r="H1845" s="5" t="e">
        <f t="shared" si="28"/>
        <v>#N/A</v>
      </c>
      <c r="I1845" s="6">
        <v>543.78985869820099</v>
      </c>
    </row>
    <row r="1846" spans="1:9">
      <c r="A1846" s="4" t="s">
        <v>7</v>
      </c>
      <c r="B1846" t="s">
        <v>279</v>
      </c>
      <c r="C1846" t="s">
        <v>287</v>
      </c>
      <c r="D1846" s="5" t="s">
        <v>288</v>
      </c>
      <c r="E1846" s="5" t="s">
        <v>282</v>
      </c>
      <c r="F1846" s="5" t="s">
        <v>43</v>
      </c>
      <c r="G1846" s="5" t="s">
        <v>44</v>
      </c>
      <c r="H1846" s="5" t="e">
        <f t="shared" si="28"/>
        <v>#N/A</v>
      </c>
      <c r="I1846" s="6">
        <v>15306.995851498599</v>
      </c>
    </row>
    <row r="1847" spans="1:9">
      <c r="A1847" s="4" t="s">
        <v>7</v>
      </c>
      <c r="B1847" t="s">
        <v>279</v>
      </c>
      <c r="C1847" t="s">
        <v>287</v>
      </c>
      <c r="D1847" s="5" t="s">
        <v>288</v>
      </c>
      <c r="E1847" s="5" t="s">
        <v>282</v>
      </c>
      <c r="F1847" s="5" t="s">
        <v>45</v>
      </c>
      <c r="G1847" s="5" t="s">
        <v>46</v>
      </c>
      <c r="H1847" s="5" t="e">
        <f t="shared" si="28"/>
        <v>#N/A</v>
      </c>
      <c r="I1847" s="6">
        <v>4674.6960759426802</v>
      </c>
    </row>
    <row r="1848" spans="1:9">
      <c r="A1848" s="4" t="s">
        <v>7</v>
      </c>
      <c r="B1848" t="s">
        <v>279</v>
      </c>
      <c r="C1848" t="s">
        <v>287</v>
      </c>
      <c r="D1848" s="5" t="s">
        <v>288</v>
      </c>
      <c r="E1848" s="5" t="s">
        <v>282</v>
      </c>
      <c r="F1848" s="5" t="s">
        <v>47</v>
      </c>
      <c r="G1848" s="5" t="s">
        <v>48</v>
      </c>
      <c r="H1848" s="5" t="e">
        <f t="shared" si="28"/>
        <v>#N/A</v>
      </c>
      <c r="I1848" s="6">
        <v>893.75651862489201</v>
      </c>
    </row>
    <row r="1849" spans="1:9">
      <c r="A1849" s="4" t="s">
        <v>7</v>
      </c>
      <c r="B1849" t="s">
        <v>279</v>
      </c>
      <c r="C1849" t="s">
        <v>287</v>
      </c>
      <c r="D1849" s="5" t="s">
        <v>288</v>
      </c>
      <c r="E1849" s="5" t="s">
        <v>282</v>
      </c>
      <c r="F1849" s="5" t="s">
        <v>49</v>
      </c>
      <c r="G1849" s="5" t="s">
        <v>50</v>
      </c>
      <c r="H1849" s="5" t="e">
        <f t="shared" si="28"/>
        <v>#N/A</v>
      </c>
      <c r="I1849" s="6">
        <v>517.67518969809601</v>
      </c>
    </row>
    <row r="1850" spans="1:9">
      <c r="A1850" s="4" t="s">
        <v>7</v>
      </c>
      <c r="B1850" t="s">
        <v>279</v>
      </c>
      <c r="C1850" t="s">
        <v>287</v>
      </c>
      <c r="D1850" s="5" t="s">
        <v>288</v>
      </c>
      <c r="E1850" s="5" t="s">
        <v>282</v>
      </c>
      <c r="F1850" s="5" t="s">
        <v>51</v>
      </c>
      <c r="G1850" s="5" t="s">
        <v>52</v>
      </c>
      <c r="H1850" s="5" t="e">
        <f t="shared" si="28"/>
        <v>#N/A</v>
      </c>
      <c r="I1850" s="6">
        <v>93.638027460584595</v>
      </c>
    </row>
    <row r="1851" spans="1:9">
      <c r="A1851" s="4" t="s">
        <v>7</v>
      </c>
      <c r="B1851" t="s">
        <v>279</v>
      </c>
      <c r="C1851" t="s">
        <v>287</v>
      </c>
      <c r="D1851" s="5" t="s">
        <v>288</v>
      </c>
      <c r="E1851" s="5" t="s">
        <v>282</v>
      </c>
      <c r="F1851" s="5" t="s">
        <v>54</v>
      </c>
      <c r="G1851" s="5" t="s">
        <v>55</v>
      </c>
      <c r="H1851" s="5" t="e">
        <f t="shared" si="28"/>
        <v>#N/A</v>
      </c>
      <c r="I1851" s="6">
        <v>1064.1877001314101</v>
      </c>
    </row>
    <row r="1852" spans="1:9">
      <c r="A1852" s="4" t="s">
        <v>7</v>
      </c>
      <c r="B1852" t="s">
        <v>279</v>
      </c>
      <c r="C1852" t="s">
        <v>287</v>
      </c>
      <c r="D1852" s="5" t="s">
        <v>288</v>
      </c>
      <c r="E1852" s="5" t="s">
        <v>282</v>
      </c>
      <c r="F1852" s="5" t="s">
        <v>56</v>
      </c>
      <c r="G1852" s="5" t="s">
        <v>57</v>
      </c>
      <c r="H1852" s="5" t="e">
        <f t="shared" si="28"/>
        <v>#N/A</v>
      </c>
      <c r="I1852" s="6">
        <v>7239.5914892909004</v>
      </c>
    </row>
    <row r="1853" spans="1:9">
      <c r="A1853" s="4" t="s">
        <v>7</v>
      </c>
      <c r="B1853" t="s">
        <v>279</v>
      </c>
      <c r="C1853" t="s">
        <v>287</v>
      </c>
      <c r="D1853" s="5" t="s">
        <v>288</v>
      </c>
      <c r="E1853" s="5" t="s">
        <v>282</v>
      </c>
      <c r="F1853" s="5" t="s">
        <v>58</v>
      </c>
      <c r="G1853" s="5" t="s">
        <v>59</v>
      </c>
      <c r="H1853" s="5" t="e">
        <f t="shared" si="28"/>
        <v>#N/A</v>
      </c>
      <c r="I1853" s="6">
        <v>2498.7381858055501</v>
      </c>
    </row>
    <row r="1854" spans="1:9">
      <c r="A1854" s="4" t="s">
        <v>7</v>
      </c>
      <c r="B1854" t="s">
        <v>279</v>
      </c>
      <c r="C1854" t="s">
        <v>289</v>
      </c>
      <c r="D1854" s="5" t="s">
        <v>290</v>
      </c>
      <c r="E1854" s="5" t="s">
        <v>282</v>
      </c>
      <c r="F1854" s="5" t="s">
        <v>10</v>
      </c>
      <c r="G1854" s="5" t="s">
        <v>11</v>
      </c>
      <c r="H1854" s="5" t="str">
        <f t="shared" si="28"/>
        <v>Power</v>
      </c>
      <c r="I1854" s="6">
        <v>9871.1598162811897</v>
      </c>
    </row>
    <row r="1855" spans="1:9">
      <c r="A1855" s="4" t="s">
        <v>7</v>
      </c>
      <c r="B1855" t="s">
        <v>279</v>
      </c>
      <c r="C1855" t="s">
        <v>289</v>
      </c>
      <c r="D1855" s="5" t="s">
        <v>290</v>
      </c>
      <c r="E1855" s="5" t="s">
        <v>282</v>
      </c>
      <c r="F1855" s="5" t="s">
        <v>12</v>
      </c>
      <c r="G1855" s="5" t="s">
        <v>13</v>
      </c>
      <c r="H1855" s="5" t="str">
        <f t="shared" si="28"/>
        <v>Industry (incl. Cement Process)</v>
      </c>
      <c r="I1855" s="6">
        <v>1850.7908270886201</v>
      </c>
    </row>
    <row r="1856" spans="1:9">
      <c r="A1856" s="4" t="s">
        <v>7</v>
      </c>
      <c r="B1856" t="s">
        <v>279</v>
      </c>
      <c r="C1856" t="s">
        <v>289</v>
      </c>
      <c r="D1856" s="5" t="s">
        <v>290</v>
      </c>
      <c r="E1856" s="5" t="s">
        <v>282</v>
      </c>
      <c r="F1856" s="5" t="s">
        <v>14</v>
      </c>
      <c r="G1856" s="5" t="s">
        <v>15</v>
      </c>
      <c r="H1856" s="5" t="str">
        <f t="shared" si="28"/>
        <v>Industry (incl. Cement Process)</v>
      </c>
      <c r="I1856" s="6">
        <v>3284.1093526854902</v>
      </c>
    </row>
    <row r="1857" spans="1:9">
      <c r="A1857" s="4" t="s">
        <v>7</v>
      </c>
      <c r="B1857" t="s">
        <v>279</v>
      </c>
      <c r="C1857" t="s">
        <v>289</v>
      </c>
      <c r="D1857" s="5" t="s">
        <v>290</v>
      </c>
      <c r="E1857" s="5" t="s">
        <v>282</v>
      </c>
      <c r="F1857" s="5" t="s">
        <v>16</v>
      </c>
      <c r="G1857" s="5" t="s">
        <v>17</v>
      </c>
      <c r="H1857" s="5" t="str">
        <f t="shared" si="28"/>
        <v>Domestic aviation</v>
      </c>
      <c r="I1857" s="6">
        <v>100.23016629024499</v>
      </c>
    </row>
    <row r="1858" spans="1:9">
      <c r="A1858" s="4" t="s">
        <v>7</v>
      </c>
      <c r="B1858" t="s">
        <v>279</v>
      </c>
      <c r="C1858" t="s">
        <v>289</v>
      </c>
      <c r="D1858" s="5" t="s">
        <v>290</v>
      </c>
      <c r="E1858" s="5" t="s">
        <v>282</v>
      </c>
      <c r="F1858" s="5" t="s">
        <v>18</v>
      </c>
      <c r="G1858" s="5" t="s">
        <v>19</v>
      </c>
      <c r="H1858" s="5" t="str">
        <f t="shared" ref="H1858:H1921" si="29">VLOOKUP(G1858,$M$2:$N$11,2,FALSE)</f>
        <v>Ground Transport</v>
      </c>
      <c r="I1858" s="6">
        <v>10854.905777395201</v>
      </c>
    </row>
    <row r="1859" spans="1:9">
      <c r="A1859" s="4" t="s">
        <v>7</v>
      </c>
      <c r="B1859" t="s">
        <v>279</v>
      </c>
      <c r="C1859" t="s">
        <v>289</v>
      </c>
      <c r="D1859" s="5" t="s">
        <v>290</v>
      </c>
      <c r="E1859" s="5" t="s">
        <v>282</v>
      </c>
      <c r="F1859" s="5" t="s">
        <v>20</v>
      </c>
      <c r="G1859" s="5" t="s">
        <v>21</v>
      </c>
      <c r="H1859" s="5" t="str">
        <f t="shared" si="29"/>
        <v>Ground Transport</v>
      </c>
      <c r="I1859" s="6">
        <v>280.28577410128798</v>
      </c>
    </row>
    <row r="1860" spans="1:9">
      <c r="A1860" s="4" t="s">
        <v>7</v>
      </c>
      <c r="B1860" t="s">
        <v>279</v>
      </c>
      <c r="C1860" t="s">
        <v>289</v>
      </c>
      <c r="D1860" s="5" t="s">
        <v>290</v>
      </c>
      <c r="E1860" s="5" t="s">
        <v>282</v>
      </c>
      <c r="F1860" s="5" t="s">
        <v>22</v>
      </c>
      <c r="G1860" s="5" t="s">
        <v>23</v>
      </c>
      <c r="H1860" s="5" t="str">
        <f t="shared" si="29"/>
        <v>Ground Transport</v>
      </c>
      <c r="I1860" s="6">
        <v>468.34722517206399</v>
      </c>
    </row>
    <row r="1861" spans="1:9">
      <c r="A1861" s="4" t="s">
        <v>7</v>
      </c>
      <c r="B1861" t="s">
        <v>279</v>
      </c>
      <c r="C1861" t="s">
        <v>289</v>
      </c>
      <c r="D1861" s="5" t="s">
        <v>290</v>
      </c>
      <c r="E1861" s="5" t="s">
        <v>282</v>
      </c>
      <c r="F1861" s="5" t="s">
        <v>24</v>
      </c>
      <c r="G1861" s="5" t="s">
        <v>25</v>
      </c>
      <c r="H1861" s="5" t="str">
        <f t="shared" si="29"/>
        <v>Ground Transport</v>
      </c>
      <c r="I1861" s="6">
        <v>108.395503537914</v>
      </c>
    </row>
    <row r="1862" spans="1:9">
      <c r="A1862" s="4" t="s">
        <v>7</v>
      </c>
      <c r="B1862" t="s">
        <v>279</v>
      </c>
      <c r="C1862" t="s">
        <v>289</v>
      </c>
      <c r="D1862" s="5" t="s">
        <v>290</v>
      </c>
      <c r="E1862" s="5" t="s">
        <v>282</v>
      </c>
      <c r="F1862" s="5" t="s">
        <v>26</v>
      </c>
      <c r="G1862" s="5" t="s">
        <v>27</v>
      </c>
      <c r="H1862" s="5" t="str">
        <f t="shared" si="29"/>
        <v>Residential</v>
      </c>
      <c r="I1862" s="6">
        <v>4173.7117903974804</v>
      </c>
    </row>
    <row r="1863" spans="1:9">
      <c r="A1863" s="4" t="s">
        <v>7</v>
      </c>
      <c r="B1863" t="s">
        <v>279</v>
      </c>
      <c r="C1863" t="s">
        <v>289</v>
      </c>
      <c r="D1863" s="5" t="s">
        <v>290</v>
      </c>
      <c r="E1863" s="5" t="s">
        <v>282</v>
      </c>
      <c r="F1863" s="5" t="s">
        <v>28</v>
      </c>
      <c r="G1863" s="5" t="s">
        <v>29</v>
      </c>
      <c r="H1863" s="5" t="e">
        <f t="shared" si="29"/>
        <v>#N/A</v>
      </c>
      <c r="I1863" s="6">
        <v>4.9051977492222996</v>
      </c>
    </row>
    <row r="1864" spans="1:9">
      <c r="A1864" s="4" t="s">
        <v>7</v>
      </c>
      <c r="B1864" t="s">
        <v>279</v>
      </c>
      <c r="C1864" t="s">
        <v>289</v>
      </c>
      <c r="D1864" s="5" t="s">
        <v>290</v>
      </c>
      <c r="E1864" s="5" t="s">
        <v>282</v>
      </c>
      <c r="F1864" s="5" t="s">
        <v>30</v>
      </c>
      <c r="G1864" s="5" t="s">
        <v>32</v>
      </c>
      <c r="H1864" s="5" t="e">
        <f t="shared" si="29"/>
        <v>#N/A</v>
      </c>
      <c r="I1864" s="6">
        <v>275.86458670433802</v>
      </c>
    </row>
    <row r="1865" spans="1:9">
      <c r="A1865" s="4" t="s">
        <v>7</v>
      </c>
      <c r="B1865" t="s">
        <v>279</v>
      </c>
      <c r="C1865" t="s">
        <v>289</v>
      </c>
      <c r="D1865" s="5" t="s">
        <v>290</v>
      </c>
      <c r="E1865" s="5" t="s">
        <v>282</v>
      </c>
      <c r="F1865" s="5" t="s">
        <v>33</v>
      </c>
      <c r="G1865" s="5" t="s">
        <v>34</v>
      </c>
      <c r="H1865" s="5" t="str">
        <f t="shared" si="29"/>
        <v>Industry (incl. Cement Process)</v>
      </c>
      <c r="I1865" s="6">
        <v>976.66499999999996</v>
      </c>
    </row>
    <row r="1866" spans="1:9">
      <c r="A1866" s="4" t="s">
        <v>7</v>
      </c>
      <c r="B1866" t="s">
        <v>279</v>
      </c>
      <c r="C1866" t="s">
        <v>289</v>
      </c>
      <c r="D1866" s="5" t="s">
        <v>290</v>
      </c>
      <c r="E1866" s="5" t="s">
        <v>282</v>
      </c>
      <c r="F1866" s="5" t="s">
        <v>35</v>
      </c>
      <c r="G1866" s="5" t="s">
        <v>36</v>
      </c>
      <c r="H1866" s="5" t="e">
        <f t="shared" si="29"/>
        <v>#N/A</v>
      </c>
      <c r="I1866" s="6">
        <v>150</v>
      </c>
    </row>
    <row r="1867" spans="1:9">
      <c r="A1867" s="4" t="s">
        <v>7</v>
      </c>
      <c r="B1867" t="s">
        <v>279</v>
      </c>
      <c r="C1867" t="s">
        <v>289</v>
      </c>
      <c r="D1867" s="5" t="s">
        <v>290</v>
      </c>
      <c r="E1867" s="5" t="s">
        <v>282</v>
      </c>
      <c r="F1867" s="5" t="s">
        <v>37</v>
      </c>
      <c r="G1867" s="5" t="s">
        <v>38</v>
      </c>
      <c r="H1867" s="5" t="e">
        <f t="shared" si="29"/>
        <v>#N/A</v>
      </c>
      <c r="I1867" s="6">
        <v>17.8866585690809</v>
      </c>
    </row>
    <row r="1868" spans="1:9">
      <c r="A1868" s="4" t="s">
        <v>7</v>
      </c>
      <c r="B1868" t="s">
        <v>279</v>
      </c>
      <c r="C1868" t="s">
        <v>289</v>
      </c>
      <c r="D1868" s="5" t="s">
        <v>290</v>
      </c>
      <c r="E1868" s="5" t="s">
        <v>282</v>
      </c>
      <c r="F1868" s="5" t="s">
        <v>39</v>
      </c>
      <c r="G1868" s="5" t="s">
        <v>40</v>
      </c>
      <c r="H1868" s="5" t="e">
        <f t="shared" si="29"/>
        <v>#N/A</v>
      </c>
      <c r="I1868" s="6">
        <v>26.088611438448201</v>
      </c>
    </row>
    <row r="1869" spans="1:9">
      <c r="A1869" s="4" t="s">
        <v>7</v>
      </c>
      <c r="B1869" t="s">
        <v>279</v>
      </c>
      <c r="C1869" t="s">
        <v>289</v>
      </c>
      <c r="D1869" s="5" t="s">
        <v>290</v>
      </c>
      <c r="E1869" s="5" t="s">
        <v>282</v>
      </c>
      <c r="F1869" s="5" t="s">
        <v>41</v>
      </c>
      <c r="G1869" s="5" t="s">
        <v>42</v>
      </c>
      <c r="H1869" s="5" t="e">
        <f t="shared" si="29"/>
        <v>#N/A</v>
      </c>
      <c r="I1869" s="6">
        <v>6.2604402830803396</v>
      </c>
    </row>
    <row r="1870" spans="1:9">
      <c r="A1870" s="4" t="s">
        <v>7</v>
      </c>
      <c r="B1870" t="s">
        <v>279</v>
      </c>
      <c r="C1870" t="s">
        <v>289</v>
      </c>
      <c r="D1870" s="5" t="s">
        <v>290</v>
      </c>
      <c r="E1870" s="5" t="s">
        <v>282</v>
      </c>
      <c r="F1870" s="5" t="s">
        <v>43</v>
      </c>
      <c r="G1870" s="5" t="s">
        <v>44</v>
      </c>
      <c r="H1870" s="5" t="e">
        <f t="shared" si="29"/>
        <v>#N/A</v>
      </c>
      <c r="I1870" s="6">
        <v>0.24970486657909599</v>
      </c>
    </row>
    <row r="1871" spans="1:9">
      <c r="A1871" s="4" t="s">
        <v>7</v>
      </c>
      <c r="B1871" t="s">
        <v>279</v>
      </c>
      <c r="C1871" t="s">
        <v>289</v>
      </c>
      <c r="D1871" s="5" t="s">
        <v>290</v>
      </c>
      <c r="E1871" s="5" t="s">
        <v>282</v>
      </c>
      <c r="F1871" s="5" t="s">
        <v>45</v>
      </c>
      <c r="G1871" s="5" t="s">
        <v>46</v>
      </c>
      <c r="H1871" s="5" t="e">
        <f t="shared" si="29"/>
        <v>#N/A</v>
      </c>
      <c r="I1871" s="6">
        <v>6.2576976490248102</v>
      </c>
    </row>
    <row r="1872" spans="1:9">
      <c r="A1872" s="4" t="s">
        <v>7</v>
      </c>
      <c r="B1872" t="s">
        <v>279</v>
      </c>
      <c r="C1872" t="s">
        <v>289</v>
      </c>
      <c r="D1872" s="5" t="s">
        <v>290</v>
      </c>
      <c r="E1872" s="5" t="s">
        <v>282</v>
      </c>
      <c r="F1872" s="5" t="s">
        <v>47</v>
      </c>
      <c r="G1872" s="5" t="s">
        <v>48</v>
      </c>
      <c r="H1872" s="5" t="e">
        <f t="shared" si="29"/>
        <v>#N/A</v>
      </c>
      <c r="I1872" s="6">
        <v>31.487400000000001</v>
      </c>
    </row>
    <row r="1873" spans="1:9">
      <c r="A1873" s="4" t="s">
        <v>7</v>
      </c>
      <c r="B1873" t="s">
        <v>279</v>
      </c>
      <c r="C1873" t="s">
        <v>289</v>
      </c>
      <c r="D1873" s="5" t="s">
        <v>290</v>
      </c>
      <c r="E1873" s="5" t="s">
        <v>282</v>
      </c>
      <c r="F1873" s="5" t="s">
        <v>49</v>
      </c>
      <c r="G1873" s="5" t="s">
        <v>50</v>
      </c>
      <c r="H1873" s="5" t="e">
        <f t="shared" si="29"/>
        <v>#N/A</v>
      </c>
      <c r="I1873" s="6">
        <v>89.270773265989504</v>
      </c>
    </row>
    <row r="1874" spans="1:9">
      <c r="A1874" s="4" t="s">
        <v>7</v>
      </c>
      <c r="B1874" t="s">
        <v>279</v>
      </c>
      <c r="C1874" t="s">
        <v>289</v>
      </c>
      <c r="D1874" s="5" t="s">
        <v>290</v>
      </c>
      <c r="E1874" s="5" t="s">
        <v>282</v>
      </c>
      <c r="F1874" s="5" t="s">
        <v>51</v>
      </c>
      <c r="G1874" s="5" t="s">
        <v>52</v>
      </c>
      <c r="H1874" s="5" t="e">
        <f t="shared" si="29"/>
        <v>#N/A</v>
      </c>
      <c r="I1874" s="6">
        <v>0.43114782215194702</v>
      </c>
    </row>
    <row r="1875" spans="1:9">
      <c r="A1875" s="4" t="s">
        <v>7</v>
      </c>
      <c r="B1875" t="s">
        <v>279</v>
      </c>
      <c r="C1875" t="s">
        <v>289</v>
      </c>
      <c r="D1875" s="5" t="s">
        <v>290</v>
      </c>
      <c r="E1875" s="5" t="s">
        <v>282</v>
      </c>
      <c r="F1875" s="5" t="s">
        <v>54</v>
      </c>
      <c r="G1875" s="5" t="s">
        <v>55</v>
      </c>
      <c r="H1875" s="5" t="e">
        <f t="shared" si="29"/>
        <v>#N/A</v>
      </c>
      <c r="I1875" s="6">
        <v>73.119666828259497</v>
      </c>
    </row>
    <row r="1876" spans="1:9">
      <c r="A1876" s="4" t="s">
        <v>7</v>
      </c>
      <c r="B1876" t="s">
        <v>279</v>
      </c>
      <c r="C1876" t="s">
        <v>289</v>
      </c>
      <c r="D1876" s="5" t="s">
        <v>290</v>
      </c>
      <c r="E1876" s="5" t="s">
        <v>282</v>
      </c>
      <c r="F1876" s="5" t="s">
        <v>56</v>
      </c>
      <c r="G1876" s="5" t="s">
        <v>57</v>
      </c>
      <c r="H1876" s="5" t="e">
        <f t="shared" si="29"/>
        <v>#N/A</v>
      </c>
      <c r="I1876" s="6">
        <v>425.21222125365199</v>
      </c>
    </row>
    <row r="1877" spans="1:9">
      <c r="A1877" s="4" t="s">
        <v>7</v>
      </c>
      <c r="B1877" t="s">
        <v>279</v>
      </c>
      <c r="C1877" t="s">
        <v>289</v>
      </c>
      <c r="D1877" s="5" t="s">
        <v>290</v>
      </c>
      <c r="E1877" s="5" t="s">
        <v>282</v>
      </c>
      <c r="F1877" s="5" t="s">
        <v>58</v>
      </c>
      <c r="G1877" s="5" t="s">
        <v>59</v>
      </c>
      <c r="H1877" s="5" t="e">
        <f t="shared" si="29"/>
        <v>#N/A</v>
      </c>
      <c r="I1877" s="6">
        <v>54.159642626483503</v>
      </c>
    </row>
    <row r="1878" spans="1:9">
      <c r="A1878" s="4" t="s">
        <v>7</v>
      </c>
      <c r="B1878" t="s">
        <v>279</v>
      </c>
      <c r="C1878" t="s">
        <v>289</v>
      </c>
      <c r="D1878" s="5" t="s">
        <v>290</v>
      </c>
      <c r="E1878" s="5" t="s">
        <v>282</v>
      </c>
      <c r="F1878" s="5" t="s">
        <v>60</v>
      </c>
      <c r="G1878" s="5" t="s">
        <v>61</v>
      </c>
      <c r="H1878" s="5" t="e">
        <f t="shared" si="29"/>
        <v>#N/A</v>
      </c>
      <c r="I1878" s="6">
        <v>0.94871091686831099</v>
      </c>
    </row>
    <row r="1879" spans="1:9">
      <c r="A1879" s="4" t="s">
        <v>7</v>
      </c>
      <c r="B1879" t="s">
        <v>279</v>
      </c>
      <c r="C1879" t="s">
        <v>291</v>
      </c>
      <c r="D1879" s="5" t="s">
        <v>292</v>
      </c>
      <c r="E1879" s="5" t="s">
        <v>282</v>
      </c>
      <c r="F1879" s="5" t="s">
        <v>10</v>
      </c>
      <c r="G1879" s="5" t="s">
        <v>11</v>
      </c>
      <c r="H1879" s="5" t="str">
        <f t="shared" si="29"/>
        <v>Power</v>
      </c>
      <c r="I1879" s="6">
        <v>70719.982226409105</v>
      </c>
    </row>
    <row r="1880" spans="1:9">
      <c r="A1880" s="4" t="s">
        <v>7</v>
      </c>
      <c r="B1880" t="s">
        <v>279</v>
      </c>
      <c r="C1880" t="s">
        <v>291</v>
      </c>
      <c r="D1880" s="5" t="s">
        <v>292</v>
      </c>
      <c r="E1880" s="5" t="s">
        <v>282</v>
      </c>
      <c r="F1880" s="5" t="s">
        <v>12</v>
      </c>
      <c r="G1880" s="5" t="s">
        <v>13</v>
      </c>
      <c r="H1880" s="5" t="str">
        <f t="shared" si="29"/>
        <v>Industry (incl. Cement Process)</v>
      </c>
      <c r="I1880" s="6">
        <v>20471.931102357099</v>
      </c>
    </row>
    <row r="1881" spans="1:9">
      <c r="A1881" s="4" t="s">
        <v>7</v>
      </c>
      <c r="B1881" t="s">
        <v>279</v>
      </c>
      <c r="C1881" t="s">
        <v>291</v>
      </c>
      <c r="D1881" s="5" t="s">
        <v>292</v>
      </c>
      <c r="E1881" s="5" t="s">
        <v>282</v>
      </c>
      <c r="F1881" s="5" t="s">
        <v>14</v>
      </c>
      <c r="G1881" s="5" t="s">
        <v>15</v>
      </c>
      <c r="H1881" s="5" t="str">
        <f t="shared" si="29"/>
        <v>Industry (incl. Cement Process)</v>
      </c>
      <c r="I1881" s="6">
        <v>31089.671926342598</v>
      </c>
    </row>
    <row r="1882" spans="1:9">
      <c r="A1882" s="4" t="s">
        <v>7</v>
      </c>
      <c r="B1882" t="s">
        <v>279</v>
      </c>
      <c r="C1882" t="s">
        <v>291</v>
      </c>
      <c r="D1882" s="5" t="s">
        <v>292</v>
      </c>
      <c r="E1882" s="5" t="s">
        <v>282</v>
      </c>
      <c r="F1882" s="5" t="s">
        <v>16</v>
      </c>
      <c r="G1882" s="5" t="s">
        <v>17</v>
      </c>
      <c r="H1882" s="5" t="str">
        <f t="shared" si="29"/>
        <v>Domestic aviation</v>
      </c>
      <c r="I1882" s="6">
        <v>6328.0694727625496</v>
      </c>
    </row>
    <row r="1883" spans="1:9">
      <c r="A1883" s="4" t="s">
        <v>7</v>
      </c>
      <c r="B1883" t="s">
        <v>279</v>
      </c>
      <c r="C1883" t="s">
        <v>291</v>
      </c>
      <c r="D1883" s="5" t="s">
        <v>292</v>
      </c>
      <c r="E1883" s="5" t="s">
        <v>282</v>
      </c>
      <c r="F1883" s="5" t="s">
        <v>18</v>
      </c>
      <c r="G1883" s="5" t="s">
        <v>19</v>
      </c>
      <c r="H1883" s="5" t="str">
        <f t="shared" si="29"/>
        <v>Ground Transport</v>
      </c>
      <c r="I1883" s="6">
        <v>82738.406407082206</v>
      </c>
    </row>
    <row r="1884" spans="1:9">
      <c r="A1884" s="4" t="s">
        <v>7</v>
      </c>
      <c r="B1884" t="s">
        <v>279</v>
      </c>
      <c r="C1884" t="s">
        <v>291</v>
      </c>
      <c r="D1884" s="5" t="s">
        <v>292</v>
      </c>
      <c r="E1884" s="5" t="s">
        <v>282</v>
      </c>
      <c r="F1884" s="5" t="s">
        <v>20</v>
      </c>
      <c r="G1884" s="5" t="s">
        <v>21</v>
      </c>
      <c r="H1884" s="5" t="str">
        <f t="shared" si="29"/>
        <v>Ground Transport</v>
      </c>
      <c r="I1884" s="6">
        <v>321.89829032989599</v>
      </c>
    </row>
    <row r="1885" spans="1:9">
      <c r="A1885" s="4" t="s">
        <v>7</v>
      </c>
      <c r="B1885" t="s">
        <v>279</v>
      </c>
      <c r="C1885" t="s">
        <v>291</v>
      </c>
      <c r="D1885" s="5" t="s">
        <v>292</v>
      </c>
      <c r="E1885" s="5" t="s">
        <v>282</v>
      </c>
      <c r="F1885" s="5" t="s">
        <v>22</v>
      </c>
      <c r="G1885" s="5" t="s">
        <v>23</v>
      </c>
      <c r="H1885" s="5" t="str">
        <f t="shared" si="29"/>
        <v>Ground Transport</v>
      </c>
      <c r="I1885" s="6">
        <v>1646.2765079502601</v>
      </c>
    </row>
    <row r="1886" spans="1:9">
      <c r="A1886" s="4" t="s">
        <v>7</v>
      </c>
      <c r="B1886" t="s">
        <v>279</v>
      </c>
      <c r="C1886" t="s">
        <v>291</v>
      </c>
      <c r="D1886" s="5" t="s">
        <v>292</v>
      </c>
      <c r="E1886" s="5" t="s">
        <v>282</v>
      </c>
      <c r="F1886" s="5" t="s">
        <v>24</v>
      </c>
      <c r="G1886" s="5" t="s">
        <v>25</v>
      </c>
      <c r="H1886" s="5" t="str">
        <f t="shared" si="29"/>
        <v>Ground Transport</v>
      </c>
      <c r="I1886" s="6">
        <v>291.037357689884</v>
      </c>
    </row>
    <row r="1887" spans="1:9">
      <c r="A1887" s="4" t="s">
        <v>7</v>
      </c>
      <c r="B1887" t="s">
        <v>279</v>
      </c>
      <c r="C1887" t="s">
        <v>291</v>
      </c>
      <c r="D1887" s="5" t="s">
        <v>292</v>
      </c>
      <c r="E1887" s="5" t="s">
        <v>282</v>
      </c>
      <c r="F1887" s="5" t="s">
        <v>26</v>
      </c>
      <c r="G1887" s="5" t="s">
        <v>27</v>
      </c>
      <c r="H1887" s="5" t="str">
        <f t="shared" si="29"/>
        <v>Residential</v>
      </c>
      <c r="I1887" s="6">
        <v>36233.851756739401</v>
      </c>
    </row>
    <row r="1888" spans="1:9">
      <c r="A1888" s="4" t="s">
        <v>7</v>
      </c>
      <c r="B1888" t="s">
        <v>279</v>
      </c>
      <c r="C1888" t="s">
        <v>291</v>
      </c>
      <c r="D1888" s="5" t="s">
        <v>292</v>
      </c>
      <c r="E1888" s="5" t="s">
        <v>282</v>
      </c>
      <c r="F1888" s="5" t="s">
        <v>67</v>
      </c>
      <c r="G1888" s="5" t="s">
        <v>13</v>
      </c>
      <c r="H1888" s="5" t="str">
        <f t="shared" si="29"/>
        <v>Industry (incl. Cement Process)</v>
      </c>
      <c r="I1888" s="6">
        <v>55.094530793786298</v>
      </c>
    </row>
    <row r="1889" spans="1:9">
      <c r="A1889" s="4" t="s">
        <v>7</v>
      </c>
      <c r="B1889" t="s">
        <v>279</v>
      </c>
      <c r="C1889" t="s">
        <v>291</v>
      </c>
      <c r="D1889" s="5" t="s">
        <v>292</v>
      </c>
      <c r="E1889" s="5" t="s">
        <v>282</v>
      </c>
      <c r="F1889" s="5" t="s">
        <v>28</v>
      </c>
      <c r="G1889" s="5" t="s">
        <v>29</v>
      </c>
      <c r="H1889" s="5" t="e">
        <f t="shared" si="29"/>
        <v>#N/A</v>
      </c>
      <c r="I1889" s="6">
        <v>420.658884115126</v>
      </c>
    </row>
    <row r="1890" spans="1:9">
      <c r="A1890" s="4" t="s">
        <v>7</v>
      </c>
      <c r="B1890" t="s">
        <v>279</v>
      </c>
      <c r="C1890" t="s">
        <v>291</v>
      </c>
      <c r="D1890" s="5" t="s">
        <v>292</v>
      </c>
      <c r="E1890" s="5" t="s">
        <v>282</v>
      </c>
      <c r="F1890" s="5" t="s">
        <v>30</v>
      </c>
      <c r="G1890" s="5" t="s">
        <v>72</v>
      </c>
      <c r="H1890" s="5" t="e">
        <f t="shared" si="29"/>
        <v>#N/A</v>
      </c>
      <c r="I1890" s="6" t="s">
        <v>53</v>
      </c>
    </row>
    <row r="1891" spans="1:9">
      <c r="A1891" s="4" t="s">
        <v>7</v>
      </c>
      <c r="B1891" t="s">
        <v>279</v>
      </c>
      <c r="C1891" t="s">
        <v>291</v>
      </c>
      <c r="D1891" s="5" t="s">
        <v>292</v>
      </c>
      <c r="E1891" s="5" t="s">
        <v>282</v>
      </c>
      <c r="F1891" s="5" t="s">
        <v>30</v>
      </c>
      <c r="G1891" s="5" t="s">
        <v>32</v>
      </c>
      <c r="H1891" s="5" t="e">
        <f t="shared" si="29"/>
        <v>#N/A</v>
      </c>
      <c r="I1891" s="6">
        <v>220.90757852362199</v>
      </c>
    </row>
    <row r="1892" spans="1:9">
      <c r="A1892" s="4" t="s">
        <v>7</v>
      </c>
      <c r="B1892" t="s">
        <v>279</v>
      </c>
      <c r="C1892" t="s">
        <v>291</v>
      </c>
      <c r="D1892" s="5" t="s">
        <v>292</v>
      </c>
      <c r="E1892" s="5" t="s">
        <v>282</v>
      </c>
      <c r="F1892" s="5" t="s">
        <v>30</v>
      </c>
      <c r="G1892" s="5" t="s">
        <v>31</v>
      </c>
      <c r="H1892" s="5" t="e">
        <f t="shared" si="29"/>
        <v>#N/A</v>
      </c>
      <c r="I1892" s="6" t="s">
        <v>53</v>
      </c>
    </row>
    <row r="1893" spans="1:9">
      <c r="A1893" s="4" t="s">
        <v>7</v>
      </c>
      <c r="B1893" t="s">
        <v>279</v>
      </c>
      <c r="C1893" t="s">
        <v>291</v>
      </c>
      <c r="D1893" s="5" t="s">
        <v>292</v>
      </c>
      <c r="E1893" s="5" t="s">
        <v>282</v>
      </c>
      <c r="F1893" s="5" t="s">
        <v>33</v>
      </c>
      <c r="G1893" s="5" t="s">
        <v>34</v>
      </c>
      <c r="H1893" s="5" t="str">
        <f t="shared" si="29"/>
        <v>Industry (incl. Cement Process)</v>
      </c>
      <c r="I1893" s="6">
        <v>8040.44</v>
      </c>
    </row>
    <row r="1894" spans="1:9">
      <c r="A1894" s="4" t="s">
        <v>7</v>
      </c>
      <c r="B1894" t="s">
        <v>279</v>
      </c>
      <c r="C1894" t="s">
        <v>291</v>
      </c>
      <c r="D1894" s="5" t="s">
        <v>292</v>
      </c>
      <c r="E1894" s="5" t="s">
        <v>282</v>
      </c>
      <c r="F1894" s="5" t="s">
        <v>35</v>
      </c>
      <c r="G1894" s="5" t="s">
        <v>36</v>
      </c>
      <c r="H1894" s="5" t="e">
        <f t="shared" si="29"/>
        <v>#N/A</v>
      </c>
      <c r="I1894" s="6">
        <v>1237.5</v>
      </c>
    </row>
    <row r="1895" spans="1:9">
      <c r="A1895" s="4" t="s">
        <v>7</v>
      </c>
      <c r="B1895" t="s">
        <v>279</v>
      </c>
      <c r="C1895" t="s">
        <v>291</v>
      </c>
      <c r="D1895" s="5" t="s">
        <v>292</v>
      </c>
      <c r="E1895" s="5" t="s">
        <v>282</v>
      </c>
      <c r="F1895" s="5" t="s">
        <v>37</v>
      </c>
      <c r="G1895" s="5" t="s">
        <v>38</v>
      </c>
      <c r="H1895" s="5" t="e">
        <f t="shared" si="29"/>
        <v>#N/A</v>
      </c>
      <c r="I1895" s="6">
        <v>703.06412513100497</v>
      </c>
    </row>
    <row r="1896" spans="1:9">
      <c r="A1896" s="4" t="s">
        <v>7</v>
      </c>
      <c r="B1896" t="s">
        <v>279</v>
      </c>
      <c r="C1896" t="s">
        <v>291</v>
      </c>
      <c r="D1896" s="5" t="s">
        <v>292</v>
      </c>
      <c r="E1896" s="5" t="s">
        <v>282</v>
      </c>
      <c r="F1896" s="5" t="s">
        <v>39</v>
      </c>
      <c r="G1896" s="5" t="s">
        <v>40</v>
      </c>
      <c r="H1896" s="5" t="e">
        <f t="shared" si="29"/>
        <v>#N/A</v>
      </c>
      <c r="I1896" s="6">
        <v>513.68175297492598</v>
      </c>
    </row>
    <row r="1897" spans="1:9">
      <c r="A1897" s="4" t="s">
        <v>7</v>
      </c>
      <c r="B1897" t="s">
        <v>279</v>
      </c>
      <c r="C1897" t="s">
        <v>291</v>
      </c>
      <c r="D1897" s="5" t="s">
        <v>292</v>
      </c>
      <c r="E1897" s="5" t="s">
        <v>282</v>
      </c>
      <c r="F1897" s="5" t="s">
        <v>41</v>
      </c>
      <c r="G1897" s="5" t="s">
        <v>42</v>
      </c>
      <c r="H1897" s="5" t="e">
        <f t="shared" si="29"/>
        <v>#N/A</v>
      </c>
      <c r="I1897" s="6">
        <v>557.14914364085905</v>
      </c>
    </row>
    <row r="1898" spans="1:9">
      <c r="A1898" s="4" t="s">
        <v>7</v>
      </c>
      <c r="B1898" t="s">
        <v>279</v>
      </c>
      <c r="C1898" t="s">
        <v>291</v>
      </c>
      <c r="D1898" s="5" t="s">
        <v>292</v>
      </c>
      <c r="E1898" s="5" t="s">
        <v>282</v>
      </c>
      <c r="F1898" s="5" t="s">
        <v>43</v>
      </c>
      <c r="G1898" s="5" t="s">
        <v>44</v>
      </c>
      <c r="H1898" s="5" t="e">
        <f t="shared" si="29"/>
        <v>#N/A</v>
      </c>
      <c r="I1898" s="6">
        <v>3594.2223290124298</v>
      </c>
    </row>
    <row r="1899" spans="1:9">
      <c r="A1899" s="4" t="s">
        <v>7</v>
      </c>
      <c r="B1899" t="s">
        <v>279</v>
      </c>
      <c r="C1899" t="s">
        <v>291</v>
      </c>
      <c r="D1899" s="5" t="s">
        <v>292</v>
      </c>
      <c r="E1899" s="5" t="s">
        <v>282</v>
      </c>
      <c r="F1899" s="5" t="s">
        <v>45</v>
      </c>
      <c r="G1899" s="5" t="s">
        <v>46</v>
      </c>
      <c r="H1899" s="5" t="e">
        <f t="shared" si="29"/>
        <v>#N/A</v>
      </c>
      <c r="I1899" s="6">
        <v>2367.3152408559799</v>
      </c>
    </row>
    <row r="1900" spans="1:9">
      <c r="A1900" s="4" t="s">
        <v>7</v>
      </c>
      <c r="B1900" t="s">
        <v>279</v>
      </c>
      <c r="C1900" t="s">
        <v>291</v>
      </c>
      <c r="D1900" s="5" t="s">
        <v>292</v>
      </c>
      <c r="E1900" s="5" t="s">
        <v>282</v>
      </c>
      <c r="F1900" s="5" t="s">
        <v>47</v>
      </c>
      <c r="G1900" s="5" t="s">
        <v>48</v>
      </c>
      <c r="H1900" s="5" t="e">
        <f t="shared" si="29"/>
        <v>#N/A</v>
      </c>
      <c r="I1900" s="6">
        <v>241.01733240852201</v>
      </c>
    </row>
    <row r="1901" spans="1:9">
      <c r="A1901" s="4" t="s">
        <v>7</v>
      </c>
      <c r="B1901" t="s">
        <v>279</v>
      </c>
      <c r="C1901" t="s">
        <v>291</v>
      </c>
      <c r="D1901" s="5" t="s">
        <v>292</v>
      </c>
      <c r="E1901" s="5" t="s">
        <v>282</v>
      </c>
      <c r="F1901" s="5" t="s">
        <v>49</v>
      </c>
      <c r="G1901" s="5" t="s">
        <v>50</v>
      </c>
      <c r="H1901" s="5" t="e">
        <f t="shared" si="29"/>
        <v>#N/A</v>
      </c>
      <c r="I1901" s="6">
        <v>1134.2992733769199</v>
      </c>
    </row>
    <row r="1902" spans="1:9">
      <c r="A1902" s="4" t="s">
        <v>7</v>
      </c>
      <c r="B1902" t="s">
        <v>279</v>
      </c>
      <c r="C1902" t="s">
        <v>291</v>
      </c>
      <c r="D1902" s="5" t="s">
        <v>292</v>
      </c>
      <c r="E1902" s="5" t="s">
        <v>282</v>
      </c>
      <c r="F1902" s="5" t="s">
        <v>51</v>
      </c>
      <c r="G1902" s="5" t="s">
        <v>52</v>
      </c>
      <c r="H1902" s="5" t="e">
        <f t="shared" si="29"/>
        <v>#N/A</v>
      </c>
      <c r="I1902" s="6">
        <v>60.512060263715298</v>
      </c>
    </row>
    <row r="1903" spans="1:9">
      <c r="A1903" s="4" t="s">
        <v>7</v>
      </c>
      <c r="B1903" t="s">
        <v>279</v>
      </c>
      <c r="C1903" t="s">
        <v>291</v>
      </c>
      <c r="D1903" s="5" t="s">
        <v>292</v>
      </c>
      <c r="E1903" s="5" t="s">
        <v>282</v>
      </c>
      <c r="F1903" s="5" t="s">
        <v>54</v>
      </c>
      <c r="G1903" s="5" t="s">
        <v>55</v>
      </c>
      <c r="H1903" s="5" t="e">
        <f t="shared" si="29"/>
        <v>#N/A</v>
      </c>
      <c r="I1903" s="6">
        <v>17.3368329318291</v>
      </c>
    </row>
    <row r="1904" spans="1:9">
      <c r="A1904" s="4" t="s">
        <v>7</v>
      </c>
      <c r="B1904" t="s">
        <v>279</v>
      </c>
      <c r="C1904" t="s">
        <v>291</v>
      </c>
      <c r="D1904" s="5" t="s">
        <v>292</v>
      </c>
      <c r="E1904" s="5" t="s">
        <v>282</v>
      </c>
      <c r="F1904" s="5" t="s">
        <v>56</v>
      </c>
      <c r="G1904" s="5" t="s">
        <v>57</v>
      </c>
      <c r="H1904" s="5" t="e">
        <f t="shared" si="29"/>
        <v>#N/A</v>
      </c>
      <c r="I1904" s="6">
        <v>2768.7421361602701</v>
      </c>
    </row>
    <row r="1905" spans="1:9">
      <c r="A1905" s="4" t="s">
        <v>7</v>
      </c>
      <c r="B1905" t="s">
        <v>279</v>
      </c>
      <c r="C1905" t="s">
        <v>291</v>
      </c>
      <c r="D1905" s="5" t="s">
        <v>292</v>
      </c>
      <c r="E1905" s="5" t="s">
        <v>282</v>
      </c>
      <c r="F1905" s="5" t="s">
        <v>58</v>
      </c>
      <c r="G1905" s="5" t="s">
        <v>59</v>
      </c>
      <c r="H1905" s="5" t="e">
        <f t="shared" si="29"/>
        <v>#N/A</v>
      </c>
      <c r="I1905" s="6">
        <v>808.26421692954</v>
      </c>
    </row>
    <row r="1906" spans="1:9">
      <c r="A1906" s="4" t="s">
        <v>7</v>
      </c>
      <c r="B1906" t="s">
        <v>279</v>
      </c>
      <c r="C1906" t="s">
        <v>291</v>
      </c>
      <c r="D1906" s="5" t="s">
        <v>292</v>
      </c>
      <c r="E1906" s="5" t="s">
        <v>282</v>
      </c>
      <c r="F1906" s="5" t="s">
        <v>60</v>
      </c>
      <c r="G1906" s="5" t="s">
        <v>61</v>
      </c>
      <c r="H1906" s="5" t="e">
        <f t="shared" si="29"/>
        <v>#N/A</v>
      </c>
      <c r="I1906" s="6">
        <v>3466.05917782292</v>
      </c>
    </row>
    <row r="1907" spans="1:9">
      <c r="A1907" s="4" t="s">
        <v>7</v>
      </c>
      <c r="B1907" t="s">
        <v>279</v>
      </c>
      <c r="C1907" t="s">
        <v>293</v>
      </c>
      <c r="D1907" s="5" t="s">
        <v>294</v>
      </c>
      <c r="E1907" s="5" t="s">
        <v>282</v>
      </c>
      <c r="F1907" s="5" t="s">
        <v>10</v>
      </c>
      <c r="G1907" s="5" t="s">
        <v>11</v>
      </c>
      <c r="H1907" s="5" t="str">
        <f t="shared" si="29"/>
        <v>Power</v>
      </c>
      <c r="I1907" s="6">
        <v>18139.955399541799</v>
      </c>
    </row>
    <row r="1908" spans="1:9">
      <c r="A1908" s="4" t="s">
        <v>7</v>
      </c>
      <c r="B1908" t="s">
        <v>279</v>
      </c>
      <c r="C1908" t="s">
        <v>293</v>
      </c>
      <c r="D1908" s="5" t="s">
        <v>294</v>
      </c>
      <c r="E1908" s="5" t="s">
        <v>282</v>
      </c>
      <c r="F1908" s="5" t="s">
        <v>12</v>
      </c>
      <c r="G1908" s="5" t="s">
        <v>13</v>
      </c>
      <c r="H1908" s="5" t="str">
        <f t="shared" si="29"/>
        <v>Industry (incl. Cement Process)</v>
      </c>
      <c r="I1908" s="6">
        <v>3099.7368286700198</v>
      </c>
    </row>
    <row r="1909" spans="1:9">
      <c r="A1909" s="4" t="s">
        <v>7</v>
      </c>
      <c r="B1909" t="s">
        <v>279</v>
      </c>
      <c r="C1909" t="s">
        <v>293</v>
      </c>
      <c r="D1909" s="5" t="s">
        <v>294</v>
      </c>
      <c r="E1909" s="5" t="s">
        <v>282</v>
      </c>
      <c r="F1909" s="5" t="s">
        <v>14</v>
      </c>
      <c r="G1909" s="5" t="s">
        <v>15</v>
      </c>
      <c r="H1909" s="5" t="str">
        <f t="shared" si="29"/>
        <v>Industry (incl. Cement Process)</v>
      </c>
      <c r="I1909" s="6">
        <v>7365.5345861121996</v>
      </c>
    </row>
    <row r="1910" spans="1:9">
      <c r="A1910" s="4" t="s">
        <v>7</v>
      </c>
      <c r="B1910" t="s">
        <v>279</v>
      </c>
      <c r="C1910" t="s">
        <v>293</v>
      </c>
      <c r="D1910" s="5" t="s">
        <v>294</v>
      </c>
      <c r="E1910" s="5" t="s">
        <v>282</v>
      </c>
      <c r="F1910" s="5" t="s">
        <v>16</v>
      </c>
      <c r="G1910" s="5" t="s">
        <v>17</v>
      </c>
      <c r="H1910" s="5" t="str">
        <f t="shared" si="29"/>
        <v>Domestic aviation</v>
      </c>
      <c r="I1910" s="6">
        <v>181.74724040041301</v>
      </c>
    </row>
    <row r="1911" spans="1:9">
      <c r="A1911" s="4" t="s">
        <v>7</v>
      </c>
      <c r="B1911" t="s">
        <v>279</v>
      </c>
      <c r="C1911" t="s">
        <v>293</v>
      </c>
      <c r="D1911" s="5" t="s">
        <v>294</v>
      </c>
      <c r="E1911" s="5" t="s">
        <v>282</v>
      </c>
      <c r="F1911" s="5" t="s">
        <v>18</v>
      </c>
      <c r="G1911" s="5" t="s">
        <v>19</v>
      </c>
      <c r="H1911" s="5" t="str">
        <f t="shared" si="29"/>
        <v>Ground Transport</v>
      </c>
      <c r="I1911" s="6">
        <v>11722.8857857609</v>
      </c>
    </row>
    <row r="1912" spans="1:9">
      <c r="A1912" s="4" t="s">
        <v>7</v>
      </c>
      <c r="B1912" t="s">
        <v>279</v>
      </c>
      <c r="C1912" t="s">
        <v>293</v>
      </c>
      <c r="D1912" s="5" t="s">
        <v>294</v>
      </c>
      <c r="E1912" s="5" t="s">
        <v>282</v>
      </c>
      <c r="F1912" s="5" t="s">
        <v>20</v>
      </c>
      <c r="G1912" s="5" t="s">
        <v>21</v>
      </c>
      <c r="H1912" s="5" t="str">
        <f t="shared" si="29"/>
        <v>Ground Transport</v>
      </c>
      <c r="I1912" s="6">
        <v>69.564145407662494</v>
      </c>
    </row>
    <row r="1913" spans="1:9">
      <c r="A1913" s="4" t="s">
        <v>7</v>
      </c>
      <c r="B1913" t="s">
        <v>279</v>
      </c>
      <c r="C1913" t="s">
        <v>293</v>
      </c>
      <c r="D1913" s="5" t="s">
        <v>294</v>
      </c>
      <c r="E1913" s="5" t="s">
        <v>282</v>
      </c>
      <c r="F1913" s="5" t="s">
        <v>22</v>
      </c>
      <c r="G1913" s="5" t="s">
        <v>23</v>
      </c>
      <c r="H1913" s="5" t="str">
        <f t="shared" si="29"/>
        <v>Ground Transport</v>
      </c>
      <c r="I1913" s="6">
        <v>410.01163430138001</v>
      </c>
    </row>
    <row r="1914" spans="1:9">
      <c r="A1914" s="4" t="s">
        <v>7</v>
      </c>
      <c r="B1914" t="s">
        <v>279</v>
      </c>
      <c r="C1914" t="s">
        <v>293</v>
      </c>
      <c r="D1914" s="5" t="s">
        <v>294</v>
      </c>
      <c r="E1914" s="5" t="s">
        <v>282</v>
      </c>
      <c r="F1914" s="5" t="s">
        <v>24</v>
      </c>
      <c r="G1914" s="5" t="s">
        <v>25</v>
      </c>
      <c r="H1914" s="5" t="str">
        <f t="shared" si="29"/>
        <v>Ground Transport</v>
      </c>
      <c r="I1914" s="6">
        <v>7.66183521366289</v>
      </c>
    </row>
    <row r="1915" spans="1:9">
      <c r="A1915" s="4" t="s">
        <v>7</v>
      </c>
      <c r="B1915" t="s">
        <v>279</v>
      </c>
      <c r="C1915" t="s">
        <v>293</v>
      </c>
      <c r="D1915" s="5" t="s">
        <v>294</v>
      </c>
      <c r="E1915" s="5" t="s">
        <v>282</v>
      </c>
      <c r="F1915" s="5" t="s">
        <v>26</v>
      </c>
      <c r="G1915" s="5" t="s">
        <v>27</v>
      </c>
      <c r="H1915" s="5" t="str">
        <f t="shared" si="29"/>
        <v>Residential</v>
      </c>
      <c r="I1915" s="6">
        <v>3868.0680274259998</v>
      </c>
    </row>
    <row r="1916" spans="1:9">
      <c r="A1916" s="4" t="s">
        <v>7</v>
      </c>
      <c r="B1916" t="s">
        <v>279</v>
      </c>
      <c r="C1916" t="s">
        <v>293</v>
      </c>
      <c r="D1916" s="5" t="s">
        <v>294</v>
      </c>
      <c r="E1916" s="5" t="s">
        <v>282</v>
      </c>
      <c r="F1916" s="5" t="s">
        <v>28</v>
      </c>
      <c r="G1916" s="5" t="s">
        <v>29</v>
      </c>
      <c r="H1916" s="5" t="e">
        <f t="shared" si="29"/>
        <v>#N/A</v>
      </c>
      <c r="I1916" s="6">
        <v>202.211053886625</v>
      </c>
    </row>
    <row r="1917" spans="1:9">
      <c r="A1917" s="4" t="s">
        <v>7</v>
      </c>
      <c r="B1917" t="s">
        <v>279</v>
      </c>
      <c r="C1917" t="s">
        <v>293</v>
      </c>
      <c r="D1917" s="5" t="s">
        <v>294</v>
      </c>
      <c r="E1917" s="5" t="s">
        <v>282</v>
      </c>
      <c r="F1917" s="5" t="s">
        <v>30</v>
      </c>
      <c r="G1917" s="5" t="s">
        <v>72</v>
      </c>
      <c r="H1917" s="5" t="e">
        <f t="shared" si="29"/>
        <v>#N/A</v>
      </c>
      <c r="I1917" s="6" t="s">
        <v>53</v>
      </c>
    </row>
    <row r="1918" spans="1:9">
      <c r="A1918" s="4" t="s">
        <v>7</v>
      </c>
      <c r="B1918" t="s">
        <v>279</v>
      </c>
      <c r="C1918" t="s">
        <v>293</v>
      </c>
      <c r="D1918" s="5" t="s">
        <v>294</v>
      </c>
      <c r="E1918" s="5" t="s">
        <v>282</v>
      </c>
      <c r="F1918" s="5" t="s">
        <v>30</v>
      </c>
      <c r="G1918" s="5" t="s">
        <v>31</v>
      </c>
      <c r="H1918" s="5" t="e">
        <f t="shared" si="29"/>
        <v>#N/A</v>
      </c>
      <c r="I1918" s="6" t="s">
        <v>53</v>
      </c>
    </row>
    <row r="1919" spans="1:9">
      <c r="A1919" s="4" t="s">
        <v>7</v>
      </c>
      <c r="B1919" t="s">
        <v>279</v>
      </c>
      <c r="C1919" t="s">
        <v>293</v>
      </c>
      <c r="D1919" s="5" t="s">
        <v>294</v>
      </c>
      <c r="E1919" s="5" t="s">
        <v>282</v>
      </c>
      <c r="F1919" s="5" t="s">
        <v>30</v>
      </c>
      <c r="G1919" s="5" t="s">
        <v>32</v>
      </c>
      <c r="H1919" s="5" t="e">
        <f t="shared" si="29"/>
        <v>#N/A</v>
      </c>
      <c r="I1919" s="6" t="s">
        <v>53</v>
      </c>
    </row>
    <row r="1920" spans="1:9">
      <c r="A1920" s="4" t="s">
        <v>7</v>
      </c>
      <c r="B1920" t="s">
        <v>279</v>
      </c>
      <c r="C1920" t="s">
        <v>293</v>
      </c>
      <c r="D1920" s="5" t="s">
        <v>294</v>
      </c>
      <c r="E1920" s="5" t="s">
        <v>282</v>
      </c>
      <c r="F1920" s="5" t="s">
        <v>33</v>
      </c>
      <c r="G1920" s="5" t="s">
        <v>34</v>
      </c>
      <c r="H1920" s="5" t="str">
        <f t="shared" si="29"/>
        <v>Industry (incl. Cement Process)</v>
      </c>
      <c r="I1920" s="6">
        <v>724.52800000000002</v>
      </c>
    </row>
    <row r="1921" spans="1:9">
      <c r="A1921" s="4" t="s">
        <v>7</v>
      </c>
      <c r="B1921" t="s">
        <v>279</v>
      </c>
      <c r="C1921" t="s">
        <v>293</v>
      </c>
      <c r="D1921" s="5" t="s">
        <v>294</v>
      </c>
      <c r="E1921" s="5" t="s">
        <v>282</v>
      </c>
      <c r="F1921" s="5" t="s">
        <v>35</v>
      </c>
      <c r="G1921" s="5" t="s">
        <v>36</v>
      </c>
      <c r="H1921" s="5" t="e">
        <f t="shared" si="29"/>
        <v>#N/A</v>
      </c>
      <c r="I1921" s="6">
        <v>390</v>
      </c>
    </row>
    <row r="1922" spans="1:9">
      <c r="A1922" s="4" t="s">
        <v>7</v>
      </c>
      <c r="B1922" t="s">
        <v>279</v>
      </c>
      <c r="C1922" t="s">
        <v>293</v>
      </c>
      <c r="D1922" s="5" t="s">
        <v>294</v>
      </c>
      <c r="E1922" s="5" t="s">
        <v>282</v>
      </c>
      <c r="F1922" s="5" t="s">
        <v>37</v>
      </c>
      <c r="G1922" s="5" t="s">
        <v>38</v>
      </c>
      <c r="H1922" s="5" t="e">
        <f t="shared" ref="H1922:H1985" si="30">VLOOKUP(G1922,$M$2:$N$11,2,FALSE)</f>
        <v>#N/A</v>
      </c>
      <c r="I1922" s="6">
        <v>198.79147553585099</v>
      </c>
    </row>
    <row r="1923" spans="1:9">
      <c r="A1923" s="4" t="s">
        <v>7</v>
      </c>
      <c r="B1923" t="s">
        <v>279</v>
      </c>
      <c r="C1923" t="s">
        <v>293</v>
      </c>
      <c r="D1923" s="5" t="s">
        <v>294</v>
      </c>
      <c r="E1923" s="5" t="s">
        <v>282</v>
      </c>
      <c r="F1923" s="5" t="s">
        <v>39</v>
      </c>
      <c r="G1923" s="5" t="s">
        <v>40</v>
      </c>
      <c r="H1923" s="5" t="e">
        <f t="shared" si="30"/>
        <v>#N/A</v>
      </c>
      <c r="I1923" s="6">
        <v>38.213667228150896</v>
      </c>
    </row>
    <row r="1924" spans="1:9">
      <c r="A1924" s="4" t="s">
        <v>7</v>
      </c>
      <c r="B1924" t="s">
        <v>279</v>
      </c>
      <c r="C1924" t="s">
        <v>293</v>
      </c>
      <c r="D1924" s="5" t="s">
        <v>294</v>
      </c>
      <c r="E1924" s="5" t="s">
        <v>282</v>
      </c>
      <c r="F1924" s="5" t="s">
        <v>41</v>
      </c>
      <c r="G1924" s="5" t="s">
        <v>42</v>
      </c>
      <c r="H1924" s="5" t="e">
        <f t="shared" si="30"/>
        <v>#N/A</v>
      </c>
      <c r="I1924" s="6">
        <v>0.97216695381572804</v>
      </c>
    </row>
    <row r="1925" spans="1:9">
      <c r="A1925" s="4" t="s">
        <v>7</v>
      </c>
      <c r="B1925" t="s">
        <v>279</v>
      </c>
      <c r="C1925" t="s">
        <v>293</v>
      </c>
      <c r="D1925" s="5" t="s">
        <v>294</v>
      </c>
      <c r="E1925" s="5" t="s">
        <v>282</v>
      </c>
      <c r="F1925" s="5" t="s">
        <v>43</v>
      </c>
      <c r="G1925" s="5" t="s">
        <v>44</v>
      </c>
      <c r="H1925" s="5" t="e">
        <f t="shared" si="30"/>
        <v>#N/A</v>
      </c>
      <c r="I1925" s="6">
        <v>1001.66917706057</v>
      </c>
    </row>
    <row r="1926" spans="1:9">
      <c r="A1926" s="4" t="s">
        <v>7</v>
      </c>
      <c r="B1926" t="s">
        <v>279</v>
      </c>
      <c r="C1926" t="s">
        <v>293</v>
      </c>
      <c r="D1926" s="5" t="s">
        <v>294</v>
      </c>
      <c r="E1926" s="5" t="s">
        <v>282</v>
      </c>
      <c r="F1926" s="5" t="s">
        <v>45</v>
      </c>
      <c r="G1926" s="5" t="s">
        <v>46</v>
      </c>
      <c r="H1926" s="5" t="e">
        <f t="shared" si="30"/>
        <v>#N/A</v>
      </c>
      <c r="I1926" s="6">
        <v>948.06403802655996</v>
      </c>
    </row>
    <row r="1927" spans="1:9">
      <c r="A1927" s="4" t="s">
        <v>7</v>
      </c>
      <c r="B1927" t="s">
        <v>279</v>
      </c>
      <c r="C1927" t="s">
        <v>293</v>
      </c>
      <c r="D1927" s="5" t="s">
        <v>294</v>
      </c>
      <c r="E1927" s="5" t="s">
        <v>282</v>
      </c>
      <c r="F1927" s="5" t="s">
        <v>47</v>
      </c>
      <c r="G1927" s="5" t="s">
        <v>48</v>
      </c>
      <c r="H1927" s="5" t="e">
        <f t="shared" si="30"/>
        <v>#N/A</v>
      </c>
      <c r="I1927" s="6">
        <v>35.093466152359497</v>
      </c>
    </row>
    <row r="1928" spans="1:9">
      <c r="A1928" s="4" t="s">
        <v>7</v>
      </c>
      <c r="B1928" t="s">
        <v>279</v>
      </c>
      <c r="C1928" t="s">
        <v>293</v>
      </c>
      <c r="D1928" s="5" t="s">
        <v>294</v>
      </c>
      <c r="E1928" s="5" t="s">
        <v>282</v>
      </c>
      <c r="F1928" s="5" t="s">
        <v>49</v>
      </c>
      <c r="G1928" s="5" t="s">
        <v>50</v>
      </c>
      <c r="H1928" s="5" t="e">
        <f t="shared" si="30"/>
        <v>#N/A</v>
      </c>
      <c r="I1928" s="6">
        <v>16.897565264794999</v>
      </c>
    </row>
    <row r="1929" spans="1:9">
      <c r="A1929" s="4" t="s">
        <v>7</v>
      </c>
      <c r="B1929" t="s">
        <v>279</v>
      </c>
      <c r="C1929" t="s">
        <v>293</v>
      </c>
      <c r="D1929" s="5" t="s">
        <v>294</v>
      </c>
      <c r="E1929" s="5" t="s">
        <v>282</v>
      </c>
      <c r="F1929" s="5" t="s">
        <v>51</v>
      </c>
      <c r="G1929" s="5" t="s">
        <v>52</v>
      </c>
      <c r="H1929" s="5" t="e">
        <f t="shared" si="30"/>
        <v>#N/A</v>
      </c>
      <c r="I1929" s="6">
        <v>3.3964069690297598</v>
      </c>
    </row>
    <row r="1930" spans="1:9">
      <c r="A1930" s="4" t="s">
        <v>7</v>
      </c>
      <c r="B1930" t="s">
        <v>279</v>
      </c>
      <c r="C1930" t="s">
        <v>293</v>
      </c>
      <c r="D1930" s="5" t="s">
        <v>294</v>
      </c>
      <c r="E1930" s="5" t="s">
        <v>282</v>
      </c>
      <c r="F1930" s="5" t="s">
        <v>54</v>
      </c>
      <c r="G1930" s="5" t="s">
        <v>55</v>
      </c>
      <c r="H1930" s="5" t="e">
        <f t="shared" si="30"/>
        <v>#N/A</v>
      </c>
      <c r="I1930" s="6">
        <v>9.2092802111362495</v>
      </c>
    </row>
    <row r="1931" spans="1:9">
      <c r="A1931" s="4" t="s">
        <v>7</v>
      </c>
      <c r="B1931" t="s">
        <v>279</v>
      </c>
      <c r="C1931" t="s">
        <v>293</v>
      </c>
      <c r="D1931" s="5" t="s">
        <v>294</v>
      </c>
      <c r="E1931" s="5" t="s">
        <v>282</v>
      </c>
      <c r="F1931" s="5" t="s">
        <v>56</v>
      </c>
      <c r="G1931" s="5" t="s">
        <v>57</v>
      </c>
      <c r="H1931" s="5" t="e">
        <f t="shared" si="30"/>
        <v>#N/A</v>
      </c>
      <c r="I1931" s="6">
        <v>160.67841155230599</v>
      </c>
    </row>
    <row r="1932" spans="1:9">
      <c r="A1932" s="4" t="s">
        <v>7</v>
      </c>
      <c r="B1932" t="s">
        <v>279</v>
      </c>
      <c r="C1932" t="s">
        <v>293</v>
      </c>
      <c r="D1932" s="5" t="s">
        <v>294</v>
      </c>
      <c r="E1932" s="5" t="s">
        <v>282</v>
      </c>
      <c r="F1932" s="5" t="s">
        <v>58</v>
      </c>
      <c r="G1932" s="5" t="s">
        <v>59</v>
      </c>
      <c r="H1932" s="5" t="e">
        <f t="shared" si="30"/>
        <v>#N/A</v>
      </c>
      <c r="I1932" s="6">
        <v>202.12717995093399</v>
      </c>
    </row>
    <row r="1933" spans="1:9">
      <c r="A1933" s="4" t="s">
        <v>7</v>
      </c>
      <c r="B1933" t="s">
        <v>279</v>
      </c>
      <c r="C1933" t="s">
        <v>295</v>
      </c>
      <c r="D1933" s="5" t="s">
        <v>296</v>
      </c>
      <c r="E1933" s="5" t="s">
        <v>282</v>
      </c>
      <c r="F1933" s="5" t="s">
        <v>10</v>
      </c>
      <c r="G1933" s="5" t="s">
        <v>11</v>
      </c>
      <c r="H1933" s="5" t="str">
        <f t="shared" si="30"/>
        <v>Power</v>
      </c>
      <c r="I1933" s="6">
        <v>34209.227386482104</v>
      </c>
    </row>
    <row r="1934" spans="1:9">
      <c r="A1934" s="4" t="s">
        <v>7</v>
      </c>
      <c r="B1934" t="s">
        <v>279</v>
      </c>
      <c r="C1934" t="s">
        <v>295</v>
      </c>
      <c r="D1934" s="5" t="s">
        <v>296</v>
      </c>
      <c r="E1934" s="5" t="s">
        <v>282</v>
      </c>
      <c r="F1934" s="5" t="s">
        <v>12</v>
      </c>
      <c r="G1934" s="5" t="s">
        <v>13</v>
      </c>
      <c r="H1934" s="5" t="str">
        <f t="shared" si="30"/>
        <v>Industry (incl. Cement Process)</v>
      </c>
      <c r="I1934" s="6">
        <v>15947.585837688301</v>
      </c>
    </row>
    <row r="1935" spans="1:9">
      <c r="A1935" s="4" t="s">
        <v>7</v>
      </c>
      <c r="B1935" t="s">
        <v>279</v>
      </c>
      <c r="C1935" t="s">
        <v>295</v>
      </c>
      <c r="D1935" s="5" t="s">
        <v>296</v>
      </c>
      <c r="E1935" s="5" t="s">
        <v>282</v>
      </c>
      <c r="F1935" s="5" t="s">
        <v>14</v>
      </c>
      <c r="G1935" s="5" t="s">
        <v>15</v>
      </c>
      <c r="H1935" s="5" t="str">
        <f t="shared" si="30"/>
        <v>Industry (incl. Cement Process)</v>
      </c>
      <c r="I1935" s="6">
        <v>38502.023599787899</v>
      </c>
    </row>
    <row r="1936" spans="1:9">
      <c r="A1936" s="4" t="s">
        <v>7</v>
      </c>
      <c r="B1936" t="s">
        <v>279</v>
      </c>
      <c r="C1936" t="s">
        <v>295</v>
      </c>
      <c r="D1936" s="5" t="s">
        <v>296</v>
      </c>
      <c r="E1936" s="5" t="s">
        <v>282</v>
      </c>
      <c r="F1936" s="5" t="s">
        <v>16</v>
      </c>
      <c r="G1936" s="5" t="s">
        <v>17</v>
      </c>
      <c r="H1936" s="5" t="str">
        <f t="shared" si="30"/>
        <v>Domestic aviation</v>
      </c>
      <c r="I1936" s="6">
        <v>2392.8236286138499</v>
      </c>
    </row>
    <row r="1937" spans="1:9">
      <c r="A1937" s="4" t="s">
        <v>7</v>
      </c>
      <c r="B1937" t="s">
        <v>279</v>
      </c>
      <c r="C1937" t="s">
        <v>295</v>
      </c>
      <c r="D1937" s="5" t="s">
        <v>296</v>
      </c>
      <c r="E1937" s="5" t="s">
        <v>282</v>
      </c>
      <c r="F1937" s="5" t="s">
        <v>18</v>
      </c>
      <c r="G1937" s="5" t="s">
        <v>19</v>
      </c>
      <c r="H1937" s="5" t="str">
        <f t="shared" si="30"/>
        <v>Ground Transport</v>
      </c>
      <c r="I1937" s="6">
        <v>117705.28953248799</v>
      </c>
    </row>
    <row r="1938" spans="1:9">
      <c r="A1938" s="4" t="s">
        <v>7</v>
      </c>
      <c r="B1938" t="s">
        <v>279</v>
      </c>
      <c r="C1938" t="s">
        <v>295</v>
      </c>
      <c r="D1938" s="5" t="s">
        <v>296</v>
      </c>
      <c r="E1938" s="5" t="s">
        <v>282</v>
      </c>
      <c r="F1938" s="5" t="s">
        <v>20</v>
      </c>
      <c r="G1938" s="5" t="s">
        <v>21</v>
      </c>
      <c r="H1938" s="5" t="str">
        <f t="shared" si="30"/>
        <v>Ground Transport</v>
      </c>
      <c r="I1938" s="6">
        <v>495.10232482982798</v>
      </c>
    </row>
    <row r="1939" spans="1:9">
      <c r="A1939" s="4" t="s">
        <v>7</v>
      </c>
      <c r="B1939" t="s">
        <v>279</v>
      </c>
      <c r="C1939" t="s">
        <v>295</v>
      </c>
      <c r="D1939" s="5" t="s">
        <v>296</v>
      </c>
      <c r="E1939" s="5" t="s">
        <v>282</v>
      </c>
      <c r="F1939" s="5" t="s">
        <v>22</v>
      </c>
      <c r="G1939" s="5" t="s">
        <v>23</v>
      </c>
      <c r="H1939" s="5" t="str">
        <f t="shared" si="30"/>
        <v>Ground Transport</v>
      </c>
      <c r="I1939" s="6">
        <v>1392.0811071866201</v>
      </c>
    </row>
    <row r="1940" spans="1:9">
      <c r="A1940" s="4" t="s">
        <v>7</v>
      </c>
      <c r="B1940" t="s">
        <v>279</v>
      </c>
      <c r="C1940" t="s">
        <v>295</v>
      </c>
      <c r="D1940" s="5" t="s">
        <v>296</v>
      </c>
      <c r="E1940" s="5" t="s">
        <v>282</v>
      </c>
      <c r="F1940" s="5" t="s">
        <v>24</v>
      </c>
      <c r="G1940" s="5" t="s">
        <v>25</v>
      </c>
      <c r="H1940" s="5" t="str">
        <f t="shared" si="30"/>
        <v>Ground Transport</v>
      </c>
      <c r="I1940" s="6">
        <v>111.386361818315</v>
      </c>
    </row>
    <row r="1941" spans="1:9">
      <c r="A1941" s="4" t="s">
        <v>7</v>
      </c>
      <c r="B1941" t="s">
        <v>279</v>
      </c>
      <c r="C1941" t="s">
        <v>295</v>
      </c>
      <c r="D1941" s="5" t="s">
        <v>296</v>
      </c>
      <c r="E1941" s="5" t="s">
        <v>282</v>
      </c>
      <c r="F1941" s="5" t="s">
        <v>26</v>
      </c>
      <c r="G1941" s="5" t="s">
        <v>27</v>
      </c>
      <c r="H1941" s="5" t="str">
        <f t="shared" si="30"/>
        <v>Residential</v>
      </c>
      <c r="I1941" s="6">
        <v>78073.558458268293</v>
      </c>
    </row>
    <row r="1942" spans="1:9">
      <c r="A1942" s="4" t="s">
        <v>7</v>
      </c>
      <c r="B1942" t="s">
        <v>279</v>
      </c>
      <c r="C1942" t="s">
        <v>295</v>
      </c>
      <c r="D1942" s="5" t="s">
        <v>296</v>
      </c>
      <c r="E1942" s="5" t="s">
        <v>282</v>
      </c>
      <c r="F1942" s="5" t="s">
        <v>28</v>
      </c>
      <c r="G1942" s="5" t="s">
        <v>29</v>
      </c>
      <c r="H1942" s="5" t="e">
        <f t="shared" si="30"/>
        <v>#N/A</v>
      </c>
      <c r="I1942" s="6">
        <v>2051.1964210821402</v>
      </c>
    </row>
    <row r="1943" spans="1:9">
      <c r="A1943" s="4" t="s">
        <v>7</v>
      </c>
      <c r="B1943" t="s">
        <v>279</v>
      </c>
      <c r="C1943" t="s">
        <v>295</v>
      </c>
      <c r="D1943" s="5" t="s">
        <v>296</v>
      </c>
      <c r="E1943" s="5" t="s">
        <v>282</v>
      </c>
      <c r="F1943" s="5" t="s">
        <v>30</v>
      </c>
      <c r="G1943" s="5" t="s">
        <v>72</v>
      </c>
      <c r="H1943" s="5" t="e">
        <f t="shared" si="30"/>
        <v>#N/A</v>
      </c>
      <c r="I1943" s="6" t="s">
        <v>53</v>
      </c>
    </row>
    <row r="1944" spans="1:9">
      <c r="A1944" s="4" t="s">
        <v>7</v>
      </c>
      <c r="B1944" t="s">
        <v>279</v>
      </c>
      <c r="C1944" t="s">
        <v>295</v>
      </c>
      <c r="D1944" s="5" t="s">
        <v>296</v>
      </c>
      <c r="E1944" s="5" t="s">
        <v>282</v>
      </c>
      <c r="F1944" s="5" t="s">
        <v>30</v>
      </c>
      <c r="G1944" s="5" t="s">
        <v>32</v>
      </c>
      <c r="H1944" s="5" t="e">
        <f t="shared" si="30"/>
        <v>#N/A</v>
      </c>
      <c r="I1944" s="6">
        <v>39.161059788433001</v>
      </c>
    </row>
    <row r="1945" spans="1:9">
      <c r="A1945" s="4" t="s">
        <v>7</v>
      </c>
      <c r="B1945" t="s">
        <v>279</v>
      </c>
      <c r="C1945" t="s">
        <v>295</v>
      </c>
      <c r="D1945" s="5" t="s">
        <v>296</v>
      </c>
      <c r="E1945" s="5" t="s">
        <v>282</v>
      </c>
      <c r="F1945" s="5" t="s">
        <v>30</v>
      </c>
      <c r="G1945" s="5" t="s">
        <v>31</v>
      </c>
      <c r="H1945" s="5" t="e">
        <f t="shared" si="30"/>
        <v>#N/A</v>
      </c>
      <c r="I1945" s="6" t="s">
        <v>53</v>
      </c>
    </row>
    <row r="1946" spans="1:9">
      <c r="A1946" s="4" t="s">
        <v>7</v>
      </c>
      <c r="B1946" t="s">
        <v>279</v>
      </c>
      <c r="C1946" t="s">
        <v>295</v>
      </c>
      <c r="D1946" s="5" t="s">
        <v>296</v>
      </c>
      <c r="E1946" s="5" t="s">
        <v>282</v>
      </c>
      <c r="F1946" s="5" t="s">
        <v>33</v>
      </c>
      <c r="G1946" s="5" t="s">
        <v>34</v>
      </c>
      <c r="H1946" s="5" t="str">
        <f t="shared" si="30"/>
        <v>Industry (incl. Cement Process)</v>
      </c>
      <c r="I1946" s="6">
        <v>8357.33</v>
      </c>
    </row>
    <row r="1947" spans="1:9">
      <c r="A1947" s="4" t="s">
        <v>7</v>
      </c>
      <c r="B1947" t="s">
        <v>279</v>
      </c>
      <c r="C1947" t="s">
        <v>295</v>
      </c>
      <c r="D1947" s="5" t="s">
        <v>296</v>
      </c>
      <c r="E1947" s="5" t="s">
        <v>282</v>
      </c>
      <c r="F1947" s="5" t="s">
        <v>35</v>
      </c>
      <c r="G1947" s="5" t="s">
        <v>36</v>
      </c>
      <c r="H1947" s="5" t="e">
        <f t="shared" si="30"/>
        <v>#N/A</v>
      </c>
      <c r="I1947" s="6">
        <v>2565</v>
      </c>
    </row>
    <row r="1948" spans="1:9">
      <c r="A1948" s="4" t="s">
        <v>7</v>
      </c>
      <c r="B1948" t="s">
        <v>279</v>
      </c>
      <c r="C1948" t="s">
        <v>295</v>
      </c>
      <c r="D1948" s="5" t="s">
        <v>296</v>
      </c>
      <c r="E1948" s="5" t="s">
        <v>282</v>
      </c>
      <c r="F1948" s="5" t="s">
        <v>37</v>
      </c>
      <c r="G1948" s="5" t="s">
        <v>38</v>
      </c>
      <c r="H1948" s="5" t="e">
        <f t="shared" si="30"/>
        <v>#N/A</v>
      </c>
      <c r="I1948" s="6">
        <v>618.38916592560304</v>
      </c>
    </row>
    <row r="1949" spans="1:9">
      <c r="A1949" s="4" t="s">
        <v>7</v>
      </c>
      <c r="B1949" t="s">
        <v>279</v>
      </c>
      <c r="C1949" t="s">
        <v>295</v>
      </c>
      <c r="D1949" s="5" t="s">
        <v>296</v>
      </c>
      <c r="E1949" s="5" t="s">
        <v>282</v>
      </c>
      <c r="F1949" s="5" t="s">
        <v>39</v>
      </c>
      <c r="G1949" s="5" t="s">
        <v>40</v>
      </c>
      <c r="H1949" s="5" t="e">
        <f t="shared" si="30"/>
        <v>#N/A</v>
      </c>
      <c r="I1949" s="6">
        <v>834.87795749237603</v>
      </c>
    </row>
    <row r="1950" spans="1:9">
      <c r="A1950" s="4" t="s">
        <v>7</v>
      </c>
      <c r="B1950" t="s">
        <v>279</v>
      </c>
      <c r="C1950" t="s">
        <v>295</v>
      </c>
      <c r="D1950" s="5" t="s">
        <v>296</v>
      </c>
      <c r="E1950" s="5" t="s">
        <v>282</v>
      </c>
      <c r="F1950" s="5" t="s">
        <v>41</v>
      </c>
      <c r="G1950" s="5" t="s">
        <v>42</v>
      </c>
      <c r="H1950" s="5" t="e">
        <f t="shared" si="30"/>
        <v>#N/A</v>
      </c>
      <c r="I1950" s="6">
        <v>164.076807018153</v>
      </c>
    </row>
    <row r="1951" spans="1:9">
      <c r="A1951" s="4" t="s">
        <v>7</v>
      </c>
      <c r="B1951" t="s">
        <v>279</v>
      </c>
      <c r="C1951" t="s">
        <v>295</v>
      </c>
      <c r="D1951" s="5" t="s">
        <v>296</v>
      </c>
      <c r="E1951" s="5" t="s">
        <v>282</v>
      </c>
      <c r="F1951" s="5" t="s">
        <v>43</v>
      </c>
      <c r="G1951" s="5" t="s">
        <v>44</v>
      </c>
      <c r="H1951" s="5" t="e">
        <f t="shared" si="30"/>
        <v>#N/A</v>
      </c>
      <c r="I1951" s="6">
        <v>7063.6746150823501</v>
      </c>
    </row>
    <row r="1952" spans="1:9">
      <c r="A1952" s="4" t="s">
        <v>7</v>
      </c>
      <c r="B1952" t="s">
        <v>279</v>
      </c>
      <c r="C1952" t="s">
        <v>295</v>
      </c>
      <c r="D1952" s="5" t="s">
        <v>296</v>
      </c>
      <c r="E1952" s="5" t="s">
        <v>282</v>
      </c>
      <c r="F1952" s="5" t="s">
        <v>45</v>
      </c>
      <c r="G1952" s="5" t="s">
        <v>46</v>
      </c>
      <c r="H1952" s="5" t="e">
        <f t="shared" si="30"/>
        <v>#N/A</v>
      </c>
      <c r="I1952" s="6">
        <v>3296.0127418175598</v>
      </c>
    </row>
    <row r="1953" spans="1:9">
      <c r="A1953" s="4" t="s">
        <v>7</v>
      </c>
      <c r="B1953" t="s">
        <v>279</v>
      </c>
      <c r="C1953" t="s">
        <v>295</v>
      </c>
      <c r="D1953" s="5" t="s">
        <v>296</v>
      </c>
      <c r="E1953" s="5" t="s">
        <v>282</v>
      </c>
      <c r="F1953" s="5" t="s">
        <v>47</v>
      </c>
      <c r="G1953" s="5" t="s">
        <v>48</v>
      </c>
      <c r="H1953" s="5" t="e">
        <f t="shared" si="30"/>
        <v>#N/A</v>
      </c>
      <c r="I1953" s="6">
        <v>336.501156778542</v>
      </c>
    </row>
    <row r="1954" spans="1:9">
      <c r="A1954" s="4" t="s">
        <v>7</v>
      </c>
      <c r="B1954" t="s">
        <v>279</v>
      </c>
      <c r="C1954" t="s">
        <v>295</v>
      </c>
      <c r="D1954" s="5" t="s">
        <v>296</v>
      </c>
      <c r="E1954" s="5" t="s">
        <v>282</v>
      </c>
      <c r="F1954" s="5" t="s">
        <v>49</v>
      </c>
      <c r="G1954" s="5" t="s">
        <v>50</v>
      </c>
      <c r="H1954" s="5" t="e">
        <f t="shared" si="30"/>
        <v>#N/A</v>
      </c>
      <c r="I1954" s="6">
        <v>324.73006056307702</v>
      </c>
    </row>
    <row r="1955" spans="1:9">
      <c r="A1955" s="4" t="s">
        <v>7</v>
      </c>
      <c r="B1955" t="s">
        <v>279</v>
      </c>
      <c r="C1955" t="s">
        <v>295</v>
      </c>
      <c r="D1955" s="5" t="s">
        <v>296</v>
      </c>
      <c r="E1955" s="5" t="s">
        <v>282</v>
      </c>
      <c r="F1955" s="5" t="s">
        <v>51</v>
      </c>
      <c r="G1955" s="5" t="s">
        <v>52</v>
      </c>
      <c r="H1955" s="5" t="e">
        <f t="shared" si="30"/>
        <v>#N/A</v>
      </c>
      <c r="I1955" s="6">
        <v>39.588870486363398</v>
      </c>
    </row>
    <row r="1956" spans="1:9">
      <c r="A1956" s="4" t="s">
        <v>7</v>
      </c>
      <c r="B1956" t="s">
        <v>279</v>
      </c>
      <c r="C1956" t="s">
        <v>295</v>
      </c>
      <c r="D1956" s="5" t="s">
        <v>296</v>
      </c>
      <c r="E1956" s="5" t="s">
        <v>282</v>
      </c>
      <c r="F1956" s="5" t="s">
        <v>54</v>
      </c>
      <c r="G1956" s="5" t="s">
        <v>55</v>
      </c>
      <c r="H1956" s="5" t="e">
        <f t="shared" si="30"/>
        <v>#N/A</v>
      </c>
      <c r="I1956" s="6">
        <v>478.00413114767599</v>
      </c>
    </row>
    <row r="1957" spans="1:9">
      <c r="A1957" s="4" t="s">
        <v>7</v>
      </c>
      <c r="B1957" t="s">
        <v>279</v>
      </c>
      <c r="C1957" t="s">
        <v>295</v>
      </c>
      <c r="D1957" s="5" t="s">
        <v>296</v>
      </c>
      <c r="E1957" s="5" t="s">
        <v>282</v>
      </c>
      <c r="F1957" s="5" t="s">
        <v>56</v>
      </c>
      <c r="G1957" s="5" t="s">
        <v>57</v>
      </c>
      <c r="H1957" s="5" t="e">
        <f t="shared" si="30"/>
        <v>#N/A</v>
      </c>
      <c r="I1957" s="6">
        <v>4251.4837347901603</v>
      </c>
    </row>
    <row r="1958" spans="1:9">
      <c r="A1958" s="4" t="s">
        <v>7</v>
      </c>
      <c r="B1958" t="s">
        <v>279</v>
      </c>
      <c r="C1958" t="s">
        <v>295</v>
      </c>
      <c r="D1958" s="5" t="s">
        <v>296</v>
      </c>
      <c r="E1958" s="5" t="s">
        <v>282</v>
      </c>
      <c r="F1958" s="5" t="s">
        <v>58</v>
      </c>
      <c r="G1958" s="5" t="s">
        <v>59</v>
      </c>
      <c r="H1958" s="5" t="e">
        <f t="shared" si="30"/>
        <v>#N/A</v>
      </c>
      <c r="I1958" s="6">
        <v>1880.96432914256</v>
      </c>
    </row>
    <row r="1959" spans="1:9">
      <c r="A1959" s="4" t="s">
        <v>7</v>
      </c>
      <c r="B1959" t="s">
        <v>279</v>
      </c>
      <c r="C1959" t="s">
        <v>295</v>
      </c>
      <c r="D1959" s="5" t="s">
        <v>296</v>
      </c>
      <c r="E1959" s="5" t="s">
        <v>282</v>
      </c>
      <c r="F1959" s="5" t="s">
        <v>60</v>
      </c>
      <c r="G1959" s="5" t="s">
        <v>61</v>
      </c>
      <c r="H1959" s="5" t="e">
        <f t="shared" si="30"/>
        <v>#N/A</v>
      </c>
      <c r="I1959" s="6">
        <v>2149.38269917252</v>
      </c>
    </row>
    <row r="1960" spans="1:9">
      <c r="A1960" s="4" t="s">
        <v>7</v>
      </c>
      <c r="B1960" t="s">
        <v>279</v>
      </c>
      <c r="C1960" t="s">
        <v>297</v>
      </c>
      <c r="D1960" s="5" t="s">
        <v>298</v>
      </c>
      <c r="E1960" s="5" t="e">
        <v>#N/A</v>
      </c>
      <c r="F1960" s="5" t="s">
        <v>41</v>
      </c>
      <c r="G1960" s="5" t="s">
        <v>42</v>
      </c>
      <c r="H1960" s="5" t="e">
        <f t="shared" si="30"/>
        <v>#N/A</v>
      </c>
      <c r="I1960" s="6">
        <v>2.3967374623730798E-3</v>
      </c>
    </row>
    <row r="1961" spans="1:9">
      <c r="A1961" s="4" t="s">
        <v>7</v>
      </c>
      <c r="B1961" t="s">
        <v>279</v>
      </c>
      <c r="C1961" t="s">
        <v>297</v>
      </c>
      <c r="D1961" s="5" t="s">
        <v>298</v>
      </c>
      <c r="E1961" s="5" t="e">
        <v>#N/A</v>
      </c>
      <c r="F1961" s="5" t="s">
        <v>49</v>
      </c>
      <c r="G1961" s="5" t="s">
        <v>50</v>
      </c>
      <c r="H1961" s="5" t="e">
        <f t="shared" si="30"/>
        <v>#N/A</v>
      </c>
      <c r="I1961" s="6" t="s">
        <v>53</v>
      </c>
    </row>
    <row r="1962" spans="1:9">
      <c r="A1962" s="4" t="s">
        <v>7</v>
      </c>
      <c r="B1962" t="s">
        <v>279</v>
      </c>
      <c r="C1962" t="s">
        <v>297</v>
      </c>
      <c r="D1962" s="5" t="s">
        <v>298</v>
      </c>
      <c r="E1962" s="5" t="e">
        <v>#N/A</v>
      </c>
      <c r="F1962" s="5" t="s">
        <v>60</v>
      </c>
      <c r="G1962" s="5" t="s">
        <v>61</v>
      </c>
      <c r="H1962" s="5" t="e">
        <f t="shared" si="30"/>
        <v>#N/A</v>
      </c>
      <c r="I1962" s="6">
        <v>1.9202527361287001</v>
      </c>
    </row>
    <row r="1963" spans="1:9">
      <c r="A1963" s="4" t="s">
        <v>7</v>
      </c>
      <c r="B1963" t="s">
        <v>279</v>
      </c>
      <c r="C1963" t="s">
        <v>299</v>
      </c>
      <c r="D1963" s="5" t="s">
        <v>300</v>
      </c>
      <c r="E1963" s="5" t="s">
        <v>282</v>
      </c>
      <c r="F1963" s="5" t="s">
        <v>10</v>
      </c>
      <c r="G1963" s="5" t="s">
        <v>11</v>
      </c>
      <c r="H1963" s="5" t="str">
        <f t="shared" si="30"/>
        <v>Power</v>
      </c>
      <c r="I1963" s="6">
        <v>88037.615348765306</v>
      </c>
    </row>
    <row r="1964" spans="1:9">
      <c r="A1964" s="4" t="s">
        <v>7</v>
      </c>
      <c r="B1964" t="s">
        <v>279</v>
      </c>
      <c r="C1964" t="s">
        <v>299</v>
      </c>
      <c r="D1964" s="5" t="s">
        <v>300</v>
      </c>
      <c r="E1964" s="5" t="s">
        <v>282</v>
      </c>
      <c r="F1964" s="5" t="s">
        <v>12</v>
      </c>
      <c r="G1964" s="5" t="s">
        <v>13</v>
      </c>
      <c r="H1964" s="5" t="str">
        <f t="shared" si="30"/>
        <v>Industry (incl. Cement Process)</v>
      </c>
      <c r="I1964" s="6">
        <v>23596.137201156002</v>
      </c>
    </row>
    <row r="1965" spans="1:9">
      <c r="A1965" s="4" t="s">
        <v>7</v>
      </c>
      <c r="B1965" t="s">
        <v>279</v>
      </c>
      <c r="C1965" t="s">
        <v>299</v>
      </c>
      <c r="D1965" s="5" t="s">
        <v>300</v>
      </c>
      <c r="E1965" s="5" t="s">
        <v>282</v>
      </c>
      <c r="F1965" s="5" t="s">
        <v>14</v>
      </c>
      <c r="G1965" s="5" t="s">
        <v>15</v>
      </c>
      <c r="H1965" s="5" t="str">
        <f t="shared" si="30"/>
        <v>Industry (incl. Cement Process)</v>
      </c>
      <c r="I1965" s="6">
        <v>31970.266820484401</v>
      </c>
    </row>
    <row r="1966" spans="1:9">
      <c r="A1966" s="4" t="s">
        <v>7</v>
      </c>
      <c r="B1966" t="s">
        <v>279</v>
      </c>
      <c r="C1966" t="s">
        <v>299</v>
      </c>
      <c r="D1966" s="5" t="s">
        <v>300</v>
      </c>
      <c r="E1966" s="5" t="s">
        <v>282</v>
      </c>
      <c r="F1966" s="5" t="s">
        <v>16</v>
      </c>
      <c r="G1966" s="5" t="s">
        <v>17</v>
      </c>
      <c r="H1966" s="5" t="str">
        <f t="shared" si="30"/>
        <v>Domestic aviation</v>
      </c>
      <c r="I1966" s="6">
        <v>2395.9156354830002</v>
      </c>
    </row>
    <row r="1967" spans="1:9">
      <c r="A1967" s="4" t="s">
        <v>7</v>
      </c>
      <c r="B1967" t="s">
        <v>279</v>
      </c>
      <c r="C1967" t="s">
        <v>299</v>
      </c>
      <c r="D1967" s="5" t="s">
        <v>300</v>
      </c>
      <c r="E1967" s="5" t="s">
        <v>282</v>
      </c>
      <c r="F1967" s="5" t="s">
        <v>18</v>
      </c>
      <c r="G1967" s="5" t="s">
        <v>19</v>
      </c>
      <c r="H1967" s="5" t="str">
        <f t="shared" si="30"/>
        <v>Ground Transport</v>
      </c>
      <c r="I1967" s="6">
        <v>113804.18442543699</v>
      </c>
    </row>
    <row r="1968" spans="1:9">
      <c r="A1968" s="4" t="s">
        <v>7</v>
      </c>
      <c r="B1968" t="s">
        <v>279</v>
      </c>
      <c r="C1968" t="s">
        <v>299</v>
      </c>
      <c r="D1968" s="5" t="s">
        <v>300</v>
      </c>
      <c r="E1968" s="5" t="s">
        <v>282</v>
      </c>
      <c r="F1968" s="5" t="s">
        <v>20</v>
      </c>
      <c r="G1968" s="5" t="s">
        <v>21</v>
      </c>
      <c r="H1968" s="5" t="str">
        <f t="shared" si="30"/>
        <v>Ground Transport</v>
      </c>
      <c r="I1968" s="6">
        <v>1911.0341576372</v>
      </c>
    </row>
    <row r="1969" spans="1:9">
      <c r="A1969" s="4" t="s">
        <v>7</v>
      </c>
      <c r="B1969" t="s">
        <v>279</v>
      </c>
      <c r="C1969" t="s">
        <v>299</v>
      </c>
      <c r="D1969" s="5" t="s">
        <v>300</v>
      </c>
      <c r="E1969" s="5" t="s">
        <v>282</v>
      </c>
      <c r="F1969" s="5" t="s">
        <v>22</v>
      </c>
      <c r="G1969" s="5" t="s">
        <v>23</v>
      </c>
      <c r="H1969" s="5" t="str">
        <f t="shared" si="30"/>
        <v>Ground Transport</v>
      </c>
      <c r="I1969" s="6">
        <v>1895.08069633985</v>
      </c>
    </row>
    <row r="1970" spans="1:9">
      <c r="A1970" s="4" t="s">
        <v>7</v>
      </c>
      <c r="B1970" t="s">
        <v>279</v>
      </c>
      <c r="C1970" t="s">
        <v>299</v>
      </c>
      <c r="D1970" s="5" t="s">
        <v>300</v>
      </c>
      <c r="E1970" s="5" t="s">
        <v>282</v>
      </c>
      <c r="F1970" s="5" t="s">
        <v>26</v>
      </c>
      <c r="G1970" s="5" t="s">
        <v>27</v>
      </c>
      <c r="H1970" s="5" t="str">
        <f t="shared" si="30"/>
        <v>Residential</v>
      </c>
      <c r="I1970" s="6">
        <v>85148.067633531595</v>
      </c>
    </row>
    <row r="1971" spans="1:9">
      <c r="A1971" s="4" t="s">
        <v>7</v>
      </c>
      <c r="B1971" t="s">
        <v>279</v>
      </c>
      <c r="C1971" t="s">
        <v>299</v>
      </c>
      <c r="D1971" s="5" t="s">
        <v>300</v>
      </c>
      <c r="E1971" s="5" t="s">
        <v>282</v>
      </c>
      <c r="F1971" s="5" t="s">
        <v>28</v>
      </c>
      <c r="G1971" s="5" t="s">
        <v>29</v>
      </c>
      <c r="H1971" s="5" t="e">
        <f t="shared" si="30"/>
        <v>#N/A</v>
      </c>
      <c r="I1971" s="6">
        <v>708.79435145473803</v>
      </c>
    </row>
    <row r="1972" spans="1:9">
      <c r="A1972" s="4" t="s">
        <v>7</v>
      </c>
      <c r="B1972" t="s">
        <v>279</v>
      </c>
      <c r="C1972" t="s">
        <v>299</v>
      </c>
      <c r="D1972" s="5" t="s">
        <v>300</v>
      </c>
      <c r="E1972" s="5" t="s">
        <v>282</v>
      </c>
      <c r="F1972" s="5" t="s">
        <v>30</v>
      </c>
      <c r="G1972" s="5" t="s">
        <v>32</v>
      </c>
      <c r="H1972" s="5" t="e">
        <f t="shared" si="30"/>
        <v>#N/A</v>
      </c>
      <c r="I1972" s="6">
        <v>861.49026515835203</v>
      </c>
    </row>
    <row r="1973" spans="1:9">
      <c r="A1973" s="4" t="s">
        <v>7</v>
      </c>
      <c r="B1973" t="s">
        <v>279</v>
      </c>
      <c r="C1973" t="s">
        <v>299</v>
      </c>
      <c r="D1973" s="5" t="s">
        <v>300</v>
      </c>
      <c r="E1973" s="5" t="s">
        <v>282</v>
      </c>
      <c r="F1973" s="5" t="s">
        <v>30</v>
      </c>
      <c r="G1973" s="5" t="s">
        <v>72</v>
      </c>
      <c r="H1973" s="5" t="e">
        <f t="shared" si="30"/>
        <v>#N/A</v>
      </c>
      <c r="I1973" s="6" t="s">
        <v>53</v>
      </c>
    </row>
    <row r="1974" spans="1:9">
      <c r="A1974" s="4" t="s">
        <v>7</v>
      </c>
      <c r="B1974" t="s">
        <v>279</v>
      </c>
      <c r="C1974" t="s">
        <v>299</v>
      </c>
      <c r="D1974" s="5" t="s">
        <v>300</v>
      </c>
      <c r="E1974" s="5" t="s">
        <v>282</v>
      </c>
      <c r="F1974" s="5" t="s">
        <v>30</v>
      </c>
      <c r="G1974" s="5" t="s">
        <v>31</v>
      </c>
      <c r="H1974" s="5" t="e">
        <f t="shared" si="30"/>
        <v>#N/A</v>
      </c>
      <c r="I1974" s="6" t="s">
        <v>53</v>
      </c>
    </row>
    <row r="1975" spans="1:9">
      <c r="A1975" s="4" t="s">
        <v>7</v>
      </c>
      <c r="B1975" t="s">
        <v>279</v>
      </c>
      <c r="C1975" t="s">
        <v>299</v>
      </c>
      <c r="D1975" s="5" t="s">
        <v>300</v>
      </c>
      <c r="E1975" s="5" t="s">
        <v>282</v>
      </c>
      <c r="F1975" s="5" t="s">
        <v>33</v>
      </c>
      <c r="G1975" s="5" t="s">
        <v>34</v>
      </c>
      <c r="H1975" s="5" t="str">
        <f t="shared" si="30"/>
        <v>Industry (incl. Cement Process)</v>
      </c>
      <c r="I1975" s="6">
        <v>4722.43</v>
      </c>
    </row>
    <row r="1976" spans="1:9">
      <c r="A1976" s="4" t="s">
        <v>7</v>
      </c>
      <c r="B1976" t="s">
        <v>279</v>
      </c>
      <c r="C1976" t="s">
        <v>299</v>
      </c>
      <c r="D1976" s="5" t="s">
        <v>300</v>
      </c>
      <c r="E1976" s="5" t="s">
        <v>282</v>
      </c>
      <c r="F1976" s="5" t="s">
        <v>35</v>
      </c>
      <c r="G1976" s="5" t="s">
        <v>36</v>
      </c>
      <c r="H1976" s="5" t="e">
        <f t="shared" si="30"/>
        <v>#N/A</v>
      </c>
      <c r="I1976" s="6">
        <v>1005</v>
      </c>
    </row>
    <row r="1977" spans="1:9">
      <c r="A1977" s="4" t="s">
        <v>7</v>
      </c>
      <c r="B1977" t="s">
        <v>279</v>
      </c>
      <c r="C1977" t="s">
        <v>299</v>
      </c>
      <c r="D1977" s="5" t="s">
        <v>300</v>
      </c>
      <c r="E1977" s="5" t="s">
        <v>282</v>
      </c>
      <c r="F1977" s="5" t="s">
        <v>37</v>
      </c>
      <c r="G1977" s="5" t="s">
        <v>38</v>
      </c>
      <c r="H1977" s="5" t="e">
        <f t="shared" si="30"/>
        <v>#N/A</v>
      </c>
      <c r="I1977" s="6">
        <v>1674.57303403784</v>
      </c>
    </row>
    <row r="1978" spans="1:9">
      <c r="A1978" s="4" t="s">
        <v>7</v>
      </c>
      <c r="B1978" t="s">
        <v>279</v>
      </c>
      <c r="C1978" t="s">
        <v>299</v>
      </c>
      <c r="D1978" s="5" t="s">
        <v>300</v>
      </c>
      <c r="E1978" s="5" t="s">
        <v>282</v>
      </c>
      <c r="F1978" s="5" t="s">
        <v>39</v>
      </c>
      <c r="G1978" s="5" t="s">
        <v>40</v>
      </c>
      <c r="H1978" s="5" t="e">
        <f t="shared" si="30"/>
        <v>#N/A</v>
      </c>
      <c r="I1978" s="6">
        <v>319.90217573713801</v>
      </c>
    </row>
    <row r="1979" spans="1:9">
      <c r="A1979" s="4" t="s">
        <v>7</v>
      </c>
      <c r="B1979" t="s">
        <v>279</v>
      </c>
      <c r="C1979" t="s">
        <v>299</v>
      </c>
      <c r="D1979" s="5" t="s">
        <v>300</v>
      </c>
      <c r="E1979" s="5" t="s">
        <v>282</v>
      </c>
      <c r="F1979" s="5" t="s">
        <v>41</v>
      </c>
      <c r="G1979" s="5" t="s">
        <v>42</v>
      </c>
      <c r="H1979" s="5" t="e">
        <f t="shared" si="30"/>
        <v>#N/A</v>
      </c>
      <c r="I1979" s="6">
        <v>298.40991976010702</v>
      </c>
    </row>
    <row r="1980" spans="1:9">
      <c r="A1980" s="4" t="s">
        <v>7</v>
      </c>
      <c r="B1980" t="s">
        <v>279</v>
      </c>
      <c r="C1980" t="s">
        <v>299</v>
      </c>
      <c r="D1980" s="5" t="s">
        <v>300</v>
      </c>
      <c r="E1980" s="5" t="s">
        <v>282</v>
      </c>
      <c r="F1980" s="5" t="s">
        <v>43</v>
      </c>
      <c r="G1980" s="5" t="s">
        <v>44</v>
      </c>
      <c r="H1980" s="5" t="e">
        <f t="shared" si="30"/>
        <v>#N/A</v>
      </c>
      <c r="I1980" s="6">
        <v>6002.3742747808401</v>
      </c>
    </row>
    <row r="1981" spans="1:9">
      <c r="A1981" s="4" t="s">
        <v>7</v>
      </c>
      <c r="B1981" t="s">
        <v>279</v>
      </c>
      <c r="C1981" t="s">
        <v>299</v>
      </c>
      <c r="D1981" s="5" t="s">
        <v>300</v>
      </c>
      <c r="E1981" s="5" t="s">
        <v>282</v>
      </c>
      <c r="F1981" s="5" t="s">
        <v>45</v>
      </c>
      <c r="G1981" s="5" t="s">
        <v>46</v>
      </c>
      <c r="H1981" s="5" t="e">
        <f t="shared" si="30"/>
        <v>#N/A</v>
      </c>
      <c r="I1981" s="6">
        <v>789.18637535387802</v>
      </c>
    </row>
    <row r="1982" spans="1:9">
      <c r="A1982" s="4" t="s">
        <v>7</v>
      </c>
      <c r="B1982" t="s">
        <v>279</v>
      </c>
      <c r="C1982" t="s">
        <v>299</v>
      </c>
      <c r="D1982" s="5" t="s">
        <v>300</v>
      </c>
      <c r="E1982" s="5" t="s">
        <v>282</v>
      </c>
      <c r="F1982" s="5" t="s">
        <v>47</v>
      </c>
      <c r="G1982" s="5" t="s">
        <v>48</v>
      </c>
      <c r="H1982" s="5" t="e">
        <f t="shared" si="30"/>
        <v>#N/A</v>
      </c>
      <c r="I1982" s="6">
        <v>180.44322124855799</v>
      </c>
    </row>
    <row r="1983" spans="1:9">
      <c r="A1983" s="4" t="s">
        <v>7</v>
      </c>
      <c r="B1983" t="s">
        <v>279</v>
      </c>
      <c r="C1983" t="s">
        <v>299</v>
      </c>
      <c r="D1983" s="5" t="s">
        <v>300</v>
      </c>
      <c r="E1983" s="5" t="s">
        <v>282</v>
      </c>
      <c r="F1983" s="5" t="s">
        <v>49</v>
      </c>
      <c r="G1983" s="5" t="s">
        <v>50</v>
      </c>
      <c r="H1983" s="5" t="e">
        <f t="shared" si="30"/>
        <v>#N/A</v>
      </c>
      <c r="I1983" s="6">
        <v>246.20804354754301</v>
      </c>
    </row>
    <row r="1984" spans="1:9">
      <c r="A1984" s="4" t="s">
        <v>7</v>
      </c>
      <c r="B1984" t="s">
        <v>279</v>
      </c>
      <c r="C1984" t="s">
        <v>299</v>
      </c>
      <c r="D1984" s="5" t="s">
        <v>300</v>
      </c>
      <c r="E1984" s="5" t="s">
        <v>282</v>
      </c>
      <c r="F1984" s="5" t="s">
        <v>51</v>
      </c>
      <c r="G1984" s="5" t="s">
        <v>52</v>
      </c>
      <c r="H1984" s="5" t="e">
        <f t="shared" si="30"/>
        <v>#N/A</v>
      </c>
      <c r="I1984" s="6">
        <v>27.878525291169801</v>
      </c>
    </row>
    <row r="1985" spans="1:9">
      <c r="A1985" s="4" t="s">
        <v>7</v>
      </c>
      <c r="B1985" t="s">
        <v>279</v>
      </c>
      <c r="C1985" t="s">
        <v>299</v>
      </c>
      <c r="D1985" s="5" t="s">
        <v>300</v>
      </c>
      <c r="E1985" s="5" t="s">
        <v>282</v>
      </c>
      <c r="F1985" s="5" t="s">
        <v>54</v>
      </c>
      <c r="G1985" s="5" t="s">
        <v>55</v>
      </c>
      <c r="H1985" s="5" t="e">
        <f t="shared" si="30"/>
        <v>#N/A</v>
      </c>
      <c r="I1985" s="6">
        <v>113.34815816215099</v>
      </c>
    </row>
    <row r="1986" spans="1:9">
      <c r="A1986" s="4" t="s">
        <v>7</v>
      </c>
      <c r="B1986" t="s">
        <v>279</v>
      </c>
      <c r="C1986" t="s">
        <v>299</v>
      </c>
      <c r="D1986" s="5" t="s">
        <v>300</v>
      </c>
      <c r="E1986" s="5" t="s">
        <v>282</v>
      </c>
      <c r="F1986" s="5" t="s">
        <v>56</v>
      </c>
      <c r="G1986" s="5" t="s">
        <v>57</v>
      </c>
      <c r="H1986" s="5" t="e">
        <f t="shared" ref="H1986:H2049" si="31">VLOOKUP(G1986,$M$2:$N$11,2,FALSE)</f>
        <v>#N/A</v>
      </c>
      <c r="I1986" s="6">
        <v>5467.1483717596802</v>
      </c>
    </row>
    <row r="1987" spans="1:9">
      <c r="A1987" s="4" t="s">
        <v>7</v>
      </c>
      <c r="B1987" t="s">
        <v>279</v>
      </c>
      <c r="C1987" t="s">
        <v>299</v>
      </c>
      <c r="D1987" s="5" t="s">
        <v>300</v>
      </c>
      <c r="E1987" s="5" t="s">
        <v>282</v>
      </c>
      <c r="F1987" s="5" t="s">
        <v>58</v>
      </c>
      <c r="G1987" s="5" t="s">
        <v>59</v>
      </c>
      <c r="H1987" s="5" t="e">
        <f t="shared" si="31"/>
        <v>#N/A</v>
      </c>
      <c r="I1987" s="6">
        <v>782.91765797939502</v>
      </c>
    </row>
    <row r="1988" spans="1:9">
      <c r="A1988" s="4" t="s">
        <v>7</v>
      </c>
      <c r="B1988" t="s">
        <v>279</v>
      </c>
      <c r="C1988" t="s">
        <v>299</v>
      </c>
      <c r="D1988" s="5" t="s">
        <v>300</v>
      </c>
      <c r="E1988" s="5" t="s">
        <v>282</v>
      </c>
      <c r="F1988" s="5" t="s">
        <v>60</v>
      </c>
      <c r="G1988" s="5" t="s">
        <v>61</v>
      </c>
      <c r="H1988" s="5" t="e">
        <f t="shared" si="31"/>
        <v>#N/A</v>
      </c>
      <c r="I1988" s="6">
        <v>11.440462508510601</v>
      </c>
    </row>
    <row r="1989" spans="1:9">
      <c r="A1989" s="4" t="s">
        <v>62</v>
      </c>
      <c r="B1989" t="s">
        <v>279</v>
      </c>
      <c r="C1989" t="s">
        <v>301</v>
      </c>
      <c r="D1989" s="5" t="s">
        <v>302</v>
      </c>
      <c r="E1989" s="5" t="e">
        <v>#N/A</v>
      </c>
      <c r="F1989" s="5" t="s">
        <v>10</v>
      </c>
      <c r="G1989" s="5" t="s">
        <v>11</v>
      </c>
      <c r="H1989" s="5" t="str">
        <f t="shared" si="31"/>
        <v>Power</v>
      </c>
      <c r="I1989" s="6">
        <v>158.52221702096099</v>
      </c>
    </row>
    <row r="1990" spans="1:9">
      <c r="A1990" s="4" t="s">
        <v>62</v>
      </c>
      <c r="B1990" t="s">
        <v>279</v>
      </c>
      <c r="C1990" t="s">
        <v>301</v>
      </c>
      <c r="D1990" s="5" t="s">
        <v>302</v>
      </c>
      <c r="E1990" s="5" t="e">
        <v>#N/A</v>
      </c>
      <c r="F1990" s="5" t="s">
        <v>18</v>
      </c>
      <c r="G1990" s="5" t="s">
        <v>19</v>
      </c>
      <c r="H1990" s="5" t="str">
        <f t="shared" si="31"/>
        <v>Ground Transport</v>
      </c>
      <c r="I1990" s="6">
        <v>522.25343860502403</v>
      </c>
    </row>
    <row r="1991" spans="1:9">
      <c r="A1991" s="4" t="s">
        <v>62</v>
      </c>
      <c r="B1991" t="s">
        <v>279</v>
      </c>
      <c r="C1991" t="s">
        <v>301</v>
      </c>
      <c r="D1991" s="5" t="s">
        <v>302</v>
      </c>
      <c r="E1991" s="5" t="e">
        <v>#N/A</v>
      </c>
      <c r="F1991" s="5" t="s">
        <v>41</v>
      </c>
      <c r="G1991" s="5" t="s">
        <v>42</v>
      </c>
      <c r="H1991" s="5" t="e">
        <f t="shared" si="31"/>
        <v>#N/A</v>
      </c>
      <c r="I1991" s="6">
        <v>1.64471641295616E-3</v>
      </c>
    </row>
    <row r="1992" spans="1:9">
      <c r="A1992" s="4" t="s">
        <v>62</v>
      </c>
      <c r="B1992" t="s">
        <v>279</v>
      </c>
      <c r="C1992" t="s">
        <v>301</v>
      </c>
      <c r="D1992" s="5" t="s">
        <v>302</v>
      </c>
      <c r="E1992" s="5" t="e">
        <v>#N/A</v>
      </c>
      <c r="F1992" s="5" t="s">
        <v>47</v>
      </c>
      <c r="G1992" s="5" t="s">
        <v>48</v>
      </c>
      <c r="H1992" s="5" t="e">
        <f t="shared" si="31"/>
        <v>#N/A</v>
      </c>
      <c r="I1992" s="6" t="s">
        <v>53</v>
      </c>
    </row>
    <row r="1993" spans="1:9">
      <c r="A1993" s="4" t="s">
        <v>62</v>
      </c>
      <c r="B1993" t="s">
        <v>279</v>
      </c>
      <c r="C1993" t="s">
        <v>301</v>
      </c>
      <c r="D1993" s="5" t="s">
        <v>302</v>
      </c>
      <c r="E1993" s="5" t="e">
        <v>#N/A</v>
      </c>
      <c r="F1993" s="5" t="s">
        <v>60</v>
      </c>
      <c r="G1993" s="5" t="s">
        <v>61</v>
      </c>
      <c r="H1993" s="5" t="e">
        <f t="shared" si="31"/>
        <v>#N/A</v>
      </c>
      <c r="I1993" s="6">
        <v>0.60798907281590997</v>
      </c>
    </row>
    <row r="1994" spans="1:9">
      <c r="A1994" s="4" t="s">
        <v>7</v>
      </c>
      <c r="B1994" t="s">
        <v>279</v>
      </c>
      <c r="C1994" t="s">
        <v>303</v>
      </c>
      <c r="D1994" s="5" t="s">
        <v>304</v>
      </c>
      <c r="E1994" s="5" t="s">
        <v>282</v>
      </c>
      <c r="F1994" s="5" t="s">
        <v>10</v>
      </c>
      <c r="G1994" s="5" t="s">
        <v>11</v>
      </c>
      <c r="H1994" s="5" t="str">
        <f t="shared" si="31"/>
        <v>Power</v>
      </c>
      <c r="I1994" s="6">
        <v>31025.039924352299</v>
      </c>
    </row>
    <row r="1995" spans="1:9">
      <c r="A1995" s="4" t="s">
        <v>7</v>
      </c>
      <c r="B1995" t="s">
        <v>279</v>
      </c>
      <c r="C1995" t="s">
        <v>303</v>
      </c>
      <c r="D1995" s="5" t="s">
        <v>304</v>
      </c>
      <c r="E1995" s="5" t="s">
        <v>282</v>
      </c>
      <c r="F1995" s="5" t="s">
        <v>12</v>
      </c>
      <c r="G1995" s="5" t="s">
        <v>13</v>
      </c>
      <c r="H1995" s="5" t="str">
        <f t="shared" si="31"/>
        <v>Industry (incl. Cement Process)</v>
      </c>
      <c r="I1995" s="6">
        <v>4652.1780960919596</v>
      </c>
    </row>
    <row r="1996" spans="1:9">
      <c r="A1996" s="4" t="s">
        <v>7</v>
      </c>
      <c r="B1996" t="s">
        <v>279</v>
      </c>
      <c r="C1996" t="s">
        <v>303</v>
      </c>
      <c r="D1996" s="5" t="s">
        <v>304</v>
      </c>
      <c r="E1996" s="5" t="s">
        <v>282</v>
      </c>
      <c r="F1996" s="5" t="s">
        <v>14</v>
      </c>
      <c r="G1996" s="5" t="s">
        <v>15</v>
      </c>
      <c r="H1996" s="5" t="str">
        <f t="shared" si="31"/>
        <v>Industry (incl. Cement Process)</v>
      </c>
      <c r="I1996" s="6">
        <v>7026.7352330051099</v>
      </c>
    </row>
    <row r="1997" spans="1:9">
      <c r="A1997" s="4" t="s">
        <v>7</v>
      </c>
      <c r="B1997" t="s">
        <v>279</v>
      </c>
      <c r="C1997" t="s">
        <v>303</v>
      </c>
      <c r="D1997" s="5" t="s">
        <v>304</v>
      </c>
      <c r="E1997" s="5" t="s">
        <v>282</v>
      </c>
      <c r="F1997" s="5" t="s">
        <v>16</v>
      </c>
      <c r="G1997" s="5" t="s">
        <v>17</v>
      </c>
      <c r="H1997" s="5" t="str">
        <f t="shared" si="31"/>
        <v>Domestic aviation</v>
      </c>
      <c r="I1997" s="6">
        <v>562.71281188386604</v>
      </c>
    </row>
    <row r="1998" spans="1:9">
      <c r="A1998" s="4" t="s">
        <v>7</v>
      </c>
      <c r="B1998" t="s">
        <v>279</v>
      </c>
      <c r="C1998" t="s">
        <v>303</v>
      </c>
      <c r="D1998" s="5" t="s">
        <v>304</v>
      </c>
      <c r="E1998" s="5" t="s">
        <v>282</v>
      </c>
      <c r="F1998" s="5" t="s">
        <v>18</v>
      </c>
      <c r="G1998" s="5" t="s">
        <v>19</v>
      </c>
      <c r="H1998" s="5" t="str">
        <f t="shared" si="31"/>
        <v>Ground Transport</v>
      </c>
      <c r="I1998" s="6">
        <v>15143.078338756</v>
      </c>
    </row>
    <row r="1999" spans="1:9">
      <c r="A1999" s="4" t="s">
        <v>7</v>
      </c>
      <c r="B1999" t="s">
        <v>279</v>
      </c>
      <c r="C1999" t="s">
        <v>303</v>
      </c>
      <c r="D1999" s="5" t="s">
        <v>304</v>
      </c>
      <c r="E1999" s="5" t="s">
        <v>282</v>
      </c>
      <c r="F1999" s="5" t="s">
        <v>20</v>
      </c>
      <c r="G1999" s="5" t="s">
        <v>21</v>
      </c>
      <c r="H1999" s="5" t="str">
        <f t="shared" si="31"/>
        <v>Ground Transport</v>
      </c>
      <c r="I1999" s="6">
        <v>141.777299297383</v>
      </c>
    </row>
    <row r="2000" spans="1:9">
      <c r="A2000" s="4" t="s">
        <v>7</v>
      </c>
      <c r="B2000" t="s">
        <v>279</v>
      </c>
      <c r="C2000" t="s">
        <v>303</v>
      </c>
      <c r="D2000" s="5" t="s">
        <v>304</v>
      </c>
      <c r="E2000" s="5" t="s">
        <v>282</v>
      </c>
      <c r="F2000" s="5" t="s">
        <v>22</v>
      </c>
      <c r="G2000" s="5" t="s">
        <v>23</v>
      </c>
      <c r="H2000" s="5" t="str">
        <f t="shared" si="31"/>
        <v>Ground Transport</v>
      </c>
      <c r="I2000" s="6">
        <v>1909.48868152824</v>
      </c>
    </row>
    <row r="2001" spans="1:9">
      <c r="A2001" s="4" t="s">
        <v>7</v>
      </c>
      <c r="B2001" t="s">
        <v>279</v>
      </c>
      <c r="C2001" t="s">
        <v>303</v>
      </c>
      <c r="D2001" s="5" t="s">
        <v>304</v>
      </c>
      <c r="E2001" s="5" t="s">
        <v>282</v>
      </c>
      <c r="F2001" s="5" t="s">
        <v>24</v>
      </c>
      <c r="G2001" s="5" t="s">
        <v>25</v>
      </c>
      <c r="H2001" s="5" t="str">
        <f t="shared" si="31"/>
        <v>Ground Transport</v>
      </c>
      <c r="I2001" s="6">
        <v>3.57772487250132</v>
      </c>
    </row>
    <row r="2002" spans="1:9">
      <c r="A2002" s="4" t="s">
        <v>7</v>
      </c>
      <c r="B2002" t="s">
        <v>279</v>
      </c>
      <c r="C2002" t="s">
        <v>303</v>
      </c>
      <c r="D2002" s="5" t="s">
        <v>304</v>
      </c>
      <c r="E2002" s="5" t="s">
        <v>282</v>
      </c>
      <c r="F2002" s="5" t="s">
        <v>26</v>
      </c>
      <c r="G2002" s="5" t="s">
        <v>27</v>
      </c>
      <c r="H2002" s="5" t="str">
        <f t="shared" si="31"/>
        <v>Residential</v>
      </c>
      <c r="I2002" s="6">
        <v>6904.3033916230897</v>
      </c>
    </row>
    <row r="2003" spans="1:9">
      <c r="A2003" s="4" t="s">
        <v>7</v>
      </c>
      <c r="B2003" t="s">
        <v>279</v>
      </c>
      <c r="C2003" t="s">
        <v>303</v>
      </c>
      <c r="D2003" s="5" t="s">
        <v>304</v>
      </c>
      <c r="E2003" s="5" t="s">
        <v>282</v>
      </c>
      <c r="F2003" s="5" t="s">
        <v>28</v>
      </c>
      <c r="G2003" s="5" t="s">
        <v>29</v>
      </c>
      <c r="H2003" s="5" t="e">
        <f t="shared" si="31"/>
        <v>#N/A</v>
      </c>
      <c r="I2003" s="6" t="s">
        <v>53</v>
      </c>
    </row>
    <row r="2004" spans="1:9">
      <c r="A2004" s="4" t="s">
        <v>7</v>
      </c>
      <c r="B2004" t="s">
        <v>279</v>
      </c>
      <c r="C2004" t="s">
        <v>303</v>
      </c>
      <c r="D2004" s="5" t="s">
        <v>304</v>
      </c>
      <c r="E2004" s="5" t="s">
        <v>282</v>
      </c>
      <c r="F2004" s="5" t="s">
        <v>30</v>
      </c>
      <c r="G2004" s="5" t="s">
        <v>31</v>
      </c>
      <c r="H2004" s="5" t="e">
        <f t="shared" si="31"/>
        <v>#N/A</v>
      </c>
      <c r="I2004" s="6" t="s">
        <v>53</v>
      </c>
    </row>
    <row r="2005" spans="1:9">
      <c r="A2005" s="4" t="s">
        <v>7</v>
      </c>
      <c r="B2005" t="s">
        <v>279</v>
      </c>
      <c r="C2005" t="s">
        <v>303</v>
      </c>
      <c r="D2005" s="5" t="s">
        <v>304</v>
      </c>
      <c r="E2005" s="5" t="s">
        <v>282</v>
      </c>
      <c r="F2005" s="5" t="s">
        <v>30</v>
      </c>
      <c r="G2005" s="5" t="s">
        <v>32</v>
      </c>
      <c r="H2005" s="5" t="e">
        <f t="shared" si="31"/>
        <v>#N/A</v>
      </c>
      <c r="I2005" s="6">
        <v>0.484126</v>
      </c>
    </row>
    <row r="2006" spans="1:9">
      <c r="A2006" s="4" t="s">
        <v>7</v>
      </c>
      <c r="B2006" t="s">
        <v>279</v>
      </c>
      <c r="C2006" t="s">
        <v>303</v>
      </c>
      <c r="D2006" s="5" t="s">
        <v>304</v>
      </c>
      <c r="E2006" s="5" t="s">
        <v>282</v>
      </c>
      <c r="F2006" s="5" t="s">
        <v>33</v>
      </c>
      <c r="G2006" s="5" t="s">
        <v>34</v>
      </c>
      <c r="H2006" s="5" t="str">
        <f t="shared" si="31"/>
        <v>Industry (incl. Cement Process)</v>
      </c>
      <c r="I2006" s="6">
        <v>2260.9</v>
      </c>
    </row>
    <row r="2007" spans="1:9">
      <c r="A2007" s="4" t="s">
        <v>7</v>
      </c>
      <c r="B2007" t="s">
        <v>279</v>
      </c>
      <c r="C2007" t="s">
        <v>303</v>
      </c>
      <c r="D2007" s="5" t="s">
        <v>304</v>
      </c>
      <c r="E2007" s="5" t="s">
        <v>282</v>
      </c>
      <c r="F2007" s="5" t="s">
        <v>35</v>
      </c>
      <c r="G2007" s="5" t="s">
        <v>36</v>
      </c>
      <c r="H2007" s="5" t="e">
        <f t="shared" si="31"/>
        <v>#N/A</v>
      </c>
      <c r="I2007" s="6">
        <v>232.5</v>
      </c>
    </row>
    <row r="2008" spans="1:9">
      <c r="A2008" s="4" t="s">
        <v>7</v>
      </c>
      <c r="B2008" t="s">
        <v>279</v>
      </c>
      <c r="C2008" t="s">
        <v>303</v>
      </c>
      <c r="D2008" s="5" t="s">
        <v>304</v>
      </c>
      <c r="E2008" s="5" t="s">
        <v>282</v>
      </c>
      <c r="F2008" s="5" t="s">
        <v>37</v>
      </c>
      <c r="G2008" s="5" t="s">
        <v>38</v>
      </c>
      <c r="H2008" s="5" t="e">
        <f t="shared" si="31"/>
        <v>#N/A</v>
      </c>
      <c r="I2008" s="6">
        <v>448.11727498483401</v>
      </c>
    </row>
    <row r="2009" spans="1:9">
      <c r="A2009" s="4" t="s">
        <v>7</v>
      </c>
      <c r="B2009" t="s">
        <v>279</v>
      </c>
      <c r="C2009" t="s">
        <v>303</v>
      </c>
      <c r="D2009" s="5" t="s">
        <v>304</v>
      </c>
      <c r="E2009" s="5" t="s">
        <v>282</v>
      </c>
      <c r="F2009" s="5" t="s">
        <v>39</v>
      </c>
      <c r="G2009" s="5" t="s">
        <v>40</v>
      </c>
      <c r="H2009" s="5" t="e">
        <f t="shared" si="31"/>
        <v>#N/A</v>
      </c>
      <c r="I2009" s="6">
        <v>40.9861917603899</v>
      </c>
    </row>
    <row r="2010" spans="1:9">
      <c r="A2010" s="4" t="s">
        <v>7</v>
      </c>
      <c r="B2010" t="s">
        <v>279</v>
      </c>
      <c r="C2010" t="s">
        <v>303</v>
      </c>
      <c r="D2010" s="5" t="s">
        <v>304</v>
      </c>
      <c r="E2010" s="5" t="s">
        <v>282</v>
      </c>
      <c r="F2010" s="5" t="s">
        <v>41</v>
      </c>
      <c r="G2010" s="5" t="s">
        <v>42</v>
      </c>
      <c r="H2010" s="5" t="e">
        <f t="shared" si="31"/>
        <v>#N/A</v>
      </c>
      <c r="I2010" s="6">
        <v>71.469612382532304</v>
      </c>
    </row>
    <row r="2011" spans="1:9">
      <c r="A2011" s="4" t="s">
        <v>7</v>
      </c>
      <c r="B2011" t="s">
        <v>279</v>
      </c>
      <c r="C2011" t="s">
        <v>303</v>
      </c>
      <c r="D2011" s="5" t="s">
        <v>304</v>
      </c>
      <c r="E2011" s="5" t="s">
        <v>282</v>
      </c>
      <c r="F2011" s="5" t="s">
        <v>43</v>
      </c>
      <c r="G2011" s="5" t="s">
        <v>44</v>
      </c>
      <c r="H2011" s="5" t="e">
        <f t="shared" si="31"/>
        <v>#N/A</v>
      </c>
      <c r="I2011" s="6">
        <v>200.42060698879999</v>
      </c>
    </row>
    <row r="2012" spans="1:9">
      <c r="A2012" s="4" t="s">
        <v>7</v>
      </c>
      <c r="B2012" t="s">
        <v>279</v>
      </c>
      <c r="C2012" t="s">
        <v>303</v>
      </c>
      <c r="D2012" s="5" t="s">
        <v>304</v>
      </c>
      <c r="E2012" s="5" t="s">
        <v>282</v>
      </c>
      <c r="F2012" s="5" t="s">
        <v>45</v>
      </c>
      <c r="G2012" s="5" t="s">
        <v>46</v>
      </c>
      <c r="H2012" s="5" t="e">
        <f t="shared" si="31"/>
        <v>#N/A</v>
      </c>
      <c r="I2012" s="6">
        <v>477.66605827199999</v>
      </c>
    </row>
    <row r="2013" spans="1:9">
      <c r="A2013" s="4" t="s">
        <v>7</v>
      </c>
      <c r="B2013" t="s">
        <v>279</v>
      </c>
      <c r="C2013" t="s">
        <v>303</v>
      </c>
      <c r="D2013" s="5" t="s">
        <v>304</v>
      </c>
      <c r="E2013" s="5" t="s">
        <v>282</v>
      </c>
      <c r="F2013" s="5" t="s">
        <v>47</v>
      </c>
      <c r="G2013" s="5" t="s">
        <v>48</v>
      </c>
      <c r="H2013" s="5" t="e">
        <f t="shared" si="31"/>
        <v>#N/A</v>
      </c>
      <c r="I2013" s="6">
        <v>34.724551679999998</v>
      </c>
    </row>
    <row r="2014" spans="1:9">
      <c r="A2014" s="4" t="s">
        <v>7</v>
      </c>
      <c r="B2014" t="s">
        <v>279</v>
      </c>
      <c r="C2014" t="s">
        <v>303</v>
      </c>
      <c r="D2014" s="5" t="s">
        <v>304</v>
      </c>
      <c r="E2014" s="5" t="s">
        <v>282</v>
      </c>
      <c r="F2014" s="5" t="s">
        <v>49</v>
      </c>
      <c r="G2014" s="5" t="s">
        <v>50</v>
      </c>
      <c r="H2014" s="5" t="e">
        <f t="shared" si="31"/>
        <v>#N/A</v>
      </c>
      <c r="I2014" s="6">
        <v>24.503958044122498</v>
      </c>
    </row>
    <row r="2015" spans="1:9">
      <c r="A2015" s="4" t="s">
        <v>7</v>
      </c>
      <c r="B2015" t="s">
        <v>279</v>
      </c>
      <c r="C2015" t="s">
        <v>303</v>
      </c>
      <c r="D2015" s="5" t="s">
        <v>304</v>
      </c>
      <c r="E2015" s="5" t="s">
        <v>282</v>
      </c>
      <c r="F2015" s="5" t="s">
        <v>51</v>
      </c>
      <c r="G2015" s="5" t="s">
        <v>52</v>
      </c>
      <c r="H2015" s="5" t="e">
        <f t="shared" si="31"/>
        <v>#N/A</v>
      </c>
      <c r="I2015" s="6">
        <v>6.0640329609825399</v>
      </c>
    </row>
    <row r="2016" spans="1:9">
      <c r="A2016" s="4" t="s">
        <v>7</v>
      </c>
      <c r="B2016" t="s">
        <v>279</v>
      </c>
      <c r="C2016" t="s">
        <v>303</v>
      </c>
      <c r="D2016" s="5" t="s">
        <v>304</v>
      </c>
      <c r="E2016" s="5" t="s">
        <v>282</v>
      </c>
      <c r="F2016" s="5" t="s">
        <v>56</v>
      </c>
      <c r="G2016" s="5" t="s">
        <v>57</v>
      </c>
      <c r="H2016" s="5" t="e">
        <f t="shared" si="31"/>
        <v>#N/A</v>
      </c>
      <c r="I2016" s="6">
        <v>892.20259094492906</v>
      </c>
    </row>
    <row r="2017" spans="1:9">
      <c r="A2017" s="4" t="s">
        <v>7</v>
      </c>
      <c r="B2017" t="s">
        <v>279</v>
      </c>
      <c r="C2017" t="s">
        <v>303</v>
      </c>
      <c r="D2017" s="5" t="s">
        <v>304</v>
      </c>
      <c r="E2017" s="5" t="s">
        <v>282</v>
      </c>
      <c r="F2017" s="5" t="s">
        <v>58</v>
      </c>
      <c r="G2017" s="5" t="s">
        <v>59</v>
      </c>
      <c r="H2017" s="5" t="e">
        <f t="shared" si="31"/>
        <v>#N/A</v>
      </c>
      <c r="I2017" s="6">
        <v>337.79774269604297</v>
      </c>
    </row>
    <row r="2018" spans="1:9">
      <c r="A2018" s="4" t="s">
        <v>7</v>
      </c>
      <c r="B2018" t="s">
        <v>279</v>
      </c>
      <c r="C2018" t="s">
        <v>303</v>
      </c>
      <c r="D2018" s="5" t="s">
        <v>304</v>
      </c>
      <c r="E2018" s="5" t="s">
        <v>282</v>
      </c>
      <c r="F2018" s="5" t="s">
        <v>60</v>
      </c>
      <c r="G2018" s="5" t="s">
        <v>61</v>
      </c>
      <c r="H2018" s="5" t="e">
        <f t="shared" si="31"/>
        <v>#N/A</v>
      </c>
      <c r="I2018" s="6">
        <v>7.5945338356325598</v>
      </c>
    </row>
    <row r="2019" spans="1:9">
      <c r="A2019" s="4" t="s">
        <v>7</v>
      </c>
      <c r="B2019" t="s">
        <v>279</v>
      </c>
      <c r="C2019" t="s">
        <v>305</v>
      </c>
      <c r="D2019" s="5" t="s">
        <v>306</v>
      </c>
      <c r="E2019" s="5">
        <v>0</v>
      </c>
      <c r="F2019" s="5" t="s">
        <v>10</v>
      </c>
      <c r="G2019" s="5" t="s">
        <v>11</v>
      </c>
      <c r="H2019" s="5" t="str">
        <f t="shared" si="31"/>
        <v>Power</v>
      </c>
      <c r="I2019" s="6">
        <v>103.03552559618799</v>
      </c>
    </row>
    <row r="2020" spans="1:9">
      <c r="A2020" s="4" t="s">
        <v>7</v>
      </c>
      <c r="B2020" t="s">
        <v>279</v>
      </c>
      <c r="C2020" t="s">
        <v>305</v>
      </c>
      <c r="D2020" s="5" t="s">
        <v>306</v>
      </c>
      <c r="E2020" s="5">
        <v>0</v>
      </c>
      <c r="F2020" s="5" t="s">
        <v>14</v>
      </c>
      <c r="G2020" s="5" t="s">
        <v>15</v>
      </c>
      <c r="H2020" s="5" t="str">
        <f t="shared" si="31"/>
        <v>Industry (incl. Cement Process)</v>
      </c>
      <c r="I2020" s="6">
        <v>27.658582285386199</v>
      </c>
    </row>
    <row r="2021" spans="1:9">
      <c r="A2021" s="4" t="s">
        <v>7</v>
      </c>
      <c r="B2021" t="s">
        <v>279</v>
      </c>
      <c r="C2021" t="s">
        <v>305</v>
      </c>
      <c r="D2021" s="5" t="s">
        <v>306</v>
      </c>
      <c r="E2021" s="5">
        <v>0</v>
      </c>
      <c r="F2021" s="5" t="s">
        <v>16</v>
      </c>
      <c r="G2021" s="5" t="s">
        <v>17</v>
      </c>
      <c r="H2021" s="5" t="str">
        <f t="shared" si="31"/>
        <v>Domestic aviation</v>
      </c>
      <c r="I2021" s="6">
        <v>21.642780140091801</v>
      </c>
    </row>
    <row r="2022" spans="1:9">
      <c r="A2022" s="4" t="s">
        <v>7</v>
      </c>
      <c r="B2022" t="s">
        <v>279</v>
      </c>
      <c r="C2022" t="s">
        <v>305</v>
      </c>
      <c r="D2022" s="5" t="s">
        <v>306</v>
      </c>
      <c r="E2022" s="5">
        <v>0</v>
      </c>
      <c r="F2022" s="5" t="s">
        <v>18</v>
      </c>
      <c r="G2022" s="5" t="s">
        <v>19</v>
      </c>
      <c r="H2022" s="5" t="str">
        <f t="shared" si="31"/>
        <v>Ground Transport</v>
      </c>
      <c r="I2022" s="6">
        <v>32.3906262341401</v>
      </c>
    </row>
    <row r="2023" spans="1:9">
      <c r="A2023" s="4" t="s">
        <v>7</v>
      </c>
      <c r="B2023" t="s">
        <v>279</v>
      </c>
      <c r="C2023" t="s">
        <v>305</v>
      </c>
      <c r="D2023" s="5" t="s">
        <v>306</v>
      </c>
      <c r="E2023" s="5">
        <v>0</v>
      </c>
      <c r="F2023" s="5" t="s">
        <v>22</v>
      </c>
      <c r="G2023" s="5" t="s">
        <v>23</v>
      </c>
      <c r="H2023" s="5" t="str">
        <f t="shared" si="31"/>
        <v>Ground Transport</v>
      </c>
      <c r="I2023" s="6">
        <v>39.382524452616799</v>
      </c>
    </row>
    <row r="2024" spans="1:9">
      <c r="A2024" s="4" t="s">
        <v>7</v>
      </c>
      <c r="B2024" t="s">
        <v>279</v>
      </c>
      <c r="C2024" t="s">
        <v>305</v>
      </c>
      <c r="D2024" s="5" t="s">
        <v>306</v>
      </c>
      <c r="E2024" s="5">
        <v>0</v>
      </c>
      <c r="F2024" s="5" t="s">
        <v>26</v>
      </c>
      <c r="G2024" s="5" t="s">
        <v>27</v>
      </c>
      <c r="H2024" s="5" t="str">
        <f t="shared" si="31"/>
        <v>Residential</v>
      </c>
      <c r="I2024" s="6">
        <v>301.23538287822998</v>
      </c>
    </row>
    <row r="2025" spans="1:9">
      <c r="A2025" s="4" t="s">
        <v>7</v>
      </c>
      <c r="B2025" t="s">
        <v>279</v>
      </c>
      <c r="C2025" t="s">
        <v>305</v>
      </c>
      <c r="D2025" s="5" t="s">
        <v>306</v>
      </c>
      <c r="E2025" s="5">
        <v>0</v>
      </c>
      <c r="F2025" s="5" t="s">
        <v>41</v>
      </c>
      <c r="G2025" s="5" t="s">
        <v>42</v>
      </c>
      <c r="H2025" s="5" t="e">
        <f t="shared" si="31"/>
        <v>#N/A</v>
      </c>
      <c r="I2025" s="6">
        <v>2.7962920603017299E-3</v>
      </c>
    </row>
    <row r="2026" spans="1:9">
      <c r="A2026" s="4" t="s">
        <v>7</v>
      </c>
      <c r="B2026" t="s">
        <v>279</v>
      </c>
      <c r="C2026" t="s">
        <v>305</v>
      </c>
      <c r="D2026" s="5" t="s">
        <v>306</v>
      </c>
      <c r="E2026" s="5">
        <v>0</v>
      </c>
      <c r="F2026" s="5" t="s">
        <v>49</v>
      </c>
      <c r="G2026" s="5" t="s">
        <v>50</v>
      </c>
      <c r="H2026" s="5" t="e">
        <f t="shared" si="31"/>
        <v>#N/A</v>
      </c>
      <c r="I2026" s="6">
        <v>0.45156409181066998</v>
      </c>
    </row>
    <row r="2027" spans="1:9">
      <c r="A2027" s="4" t="s">
        <v>7</v>
      </c>
      <c r="B2027" t="s">
        <v>279</v>
      </c>
      <c r="C2027" t="s">
        <v>305</v>
      </c>
      <c r="D2027" s="5" t="s">
        <v>306</v>
      </c>
      <c r="E2027" s="5">
        <v>0</v>
      </c>
      <c r="F2027" s="5" t="s">
        <v>51</v>
      </c>
      <c r="G2027" s="5" t="s">
        <v>52</v>
      </c>
      <c r="H2027" s="5" t="e">
        <f t="shared" si="31"/>
        <v>#N/A</v>
      </c>
      <c r="I2027" s="6">
        <v>4.5474000000000001E-3</v>
      </c>
    </row>
    <row r="2028" spans="1:9">
      <c r="A2028" s="4" t="s">
        <v>7</v>
      </c>
      <c r="B2028" t="s">
        <v>279</v>
      </c>
      <c r="C2028" t="s">
        <v>305</v>
      </c>
      <c r="D2028" s="5" t="s">
        <v>306</v>
      </c>
      <c r="E2028" s="5">
        <v>0</v>
      </c>
      <c r="F2028" s="5" t="s">
        <v>56</v>
      </c>
      <c r="G2028" s="5" t="s">
        <v>57</v>
      </c>
      <c r="H2028" s="5" t="e">
        <f t="shared" si="31"/>
        <v>#N/A</v>
      </c>
      <c r="I2028" s="6">
        <v>2.0973459540000001</v>
      </c>
    </row>
    <row r="2029" spans="1:9">
      <c r="A2029" s="4" t="s">
        <v>7</v>
      </c>
      <c r="B2029" t="s">
        <v>279</v>
      </c>
      <c r="C2029" t="s">
        <v>305</v>
      </c>
      <c r="D2029" s="5" t="s">
        <v>306</v>
      </c>
      <c r="E2029" s="5">
        <v>0</v>
      </c>
      <c r="F2029" s="5" t="s">
        <v>60</v>
      </c>
      <c r="G2029" s="5" t="s">
        <v>61</v>
      </c>
      <c r="H2029" s="5" t="e">
        <f t="shared" si="31"/>
        <v>#N/A</v>
      </c>
      <c r="I2029" s="6">
        <v>1.0460980219257201</v>
      </c>
    </row>
    <row r="2030" spans="1:9">
      <c r="A2030" s="4" t="s">
        <v>7</v>
      </c>
      <c r="B2030" t="s">
        <v>279</v>
      </c>
      <c r="C2030" t="s">
        <v>307</v>
      </c>
      <c r="D2030" s="5" t="s">
        <v>308</v>
      </c>
      <c r="E2030" s="5" t="s">
        <v>282</v>
      </c>
      <c r="F2030" s="5" t="s">
        <v>10</v>
      </c>
      <c r="G2030" s="5" t="s">
        <v>11</v>
      </c>
      <c r="H2030" s="5" t="str">
        <f t="shared" si="31"/>
        <v>Power</v>
      </c>
      <c r="I2030" s="6">
        <v>10662.3189505664</v>
      </c>
    </row>
    <row r="2031" spans="1:9">
      <c r="A2031" s="4" t="s">
        <v>7</v>
      </c>
      <c r="B2031" t="s">
        <v>279</v>
      </c>
      <c r="C2031" t="s">
        <v>307</v>
      </c>
      <c r="D2031" s="5" t="s">
        <v>308</v>
      </c>
      <c r="E2031" s="5" t="s">
        <v>282</v>
      </c>
      <c r="F2031" s="5" t="s">
        <v>12</v>
      </c>
      <c r="G2031" s="5" t="s">
        <v>13</v>
      </c>
      <c r="H2031" s="5" t="str">
        <f t="shared" si="31"/>
        <v>Industry (incl. Cement Process)</v>
      </c>
      <c r="I2031" s="6">
        <v>365.66693801743298</v>
      </c>
    </row>
    <row r="2032" spans="1:9">
      <c r="A2032" s="4" t="s">
        <v>7</v>
      </c>
      <c r="B2032" t="s">
        <v>279</v>
      </c>
      <c r="C2032" t="s">
        <v>307</v>
      </c>
      <c r="D2032" s="5" t="s">
        <v>308</v>
      </c>
      <c r="E2032" s="5" t="s">
        <v>282</v>
      </c>
      <c r="F2032" s="5" t="s">
        <v>14</v>
      </c>
      <c r="G2032" s="5" t="s">
        <v>15</v>
      </c>
      <c r="H2032" s="5" t="str">
        <f t="shared" si="31"/>
        <v>Industry (incl. Cement Process)</v>
      </c>
      <c r="I2032" s="6">
        <v>4067.81946583439</v>
      </c>
    </row>
    <row r="2033" spans="1:9">
      <c r="A2033" s="4" t="s">
        <v>7</v>
      </c>
      <c r="B2033" t="s">
        <v>279</v>
      </c>
      <c r="C2033" t="s">
        <v>307</v>
      </c>
      <c r="D2033" s="5" t="s">
        <v>308</v>
      </c>
      <c r="E2033" s="5" t="s">
        <v>282</v>
      </c>
      <c r="F2033" s="5" t="s">
        <v>16</v>
      </c>
      <c r="G2033" s="5" t="s">
        <v>17</v>
      </c>
      <c r="H2033" s="5" t="str">
        <f t="shared" si="31"/>
        <v>Domestic aviation</v>
      </c>
      <c r="I2033" s="6">
        <v>25.081598538930098</v>
      </c>
    </row>
    <row r="2034" spans="1:9">
      <c r="A2034" s="4" t="s">
        <v>7</v>
      </c>
      <c r="B2034" t="s">
        <v>279</v>
      </c>
      <c r="C2034" t="s">
        <v>307</v>
      </c>
      <c r="D2034" s="5" t="s">
        <v>308</v>
      </c>
      <c r="E2034" s="5" t="s">
        <v>282</v>
      </c>
      <c r="F2034" s="5" t="s">
        <v>18</v>
      </c>
      <c r="G2034" s="5" t="s">
        <v>19</v>
      </c>
      <c r="H2034" s="5" t="str">
        <f t="shared" si="31"/>
        <v>Ground Transport</v>
      </c>
      <c r="I2034" s="6">
        <v>11777.738211381</v>
      </c>
    </row>
    <row r="2035" spans="1:9">
      <c r="A2035" s="4" t="s">
        <v>7</v>
      </c>
      <c r="B2035" t="s">
        <v>279</v>
      </c>
      <c r="C2035" t="s">
        <v>307</v>
      </c>
      <c r="D2035" s="5" t="s">
        <v>308</v>
      </c>
      <c r="E2035" s="5" t="s">
        <v>282</v>
      </c>
      <c r="F2035" s="5" t="s">
        <v>20</v>
      </c>
      <c r="G2035" s="5" t="s">
        <v>21</v>
      </c>
      <c r="H2035" s="5" t="str">
        <f t="shared" si="31"/>
        <v>Ground Transport</v>
      </c>
      <c r="I2035" s="6">
        <v>112.89652498118301</v>
      </c>
    </row>
    <row r="2036" spans="1:9">
      <c r="A2036" s="4" t="s">
        <v>7</v>
      </c>
      <c r="B2036" t="s">
        <v>279</v>
      </c>
      <c r="C2036" t="s">
        <v>307</v>
      </c>
      <c r="D2036" s="5" t="s">
        <v>308</v>
      </c>
      <c r="E2036" s="5" t="s">
        <v>282</v>
      </c>
      <c r="F2036" s="5" t="s">
        <v>22</v>
      </c>
      <c r="G2036" s="5" t="s">
        <v>23</v>
      </c>
      <c r="H2036" s="5" t="str">
        <f t="shared" si="31"/>
        <v>Ground Transport</v>
      </c>
      <c r="I2036" s="6">
        <v>222.53745110471399</v>
      </c>
    </row>
    <row r="2037" spans="1:9">
      <c r="A2037" s="4" t="s">
        <v>7</v>
      </c>
      <c r="B2037" t="s">
        <v>279</v>
      </c>
      <c r="C2037" t="s">
        <v>307</v>
      </c>
      <c r="D2037" s="5" t="s">
        <v>308</v>
      </c>
      <c r="E2037" s="5" t="s">
        <v>282</v>
      </c>
      <c r="F2037" s="5" t="s">
        <v>24</v>
      </c>
      <c r="G2037" s="5" t="s">
        <v>25</v>
      </c>
      <c r="H2037" s="5" t="str">
        <f t="shared" si="31"/>
        <v>Ground Transport</v>
      </c>
      <c r="I2037" s="6" t="s">
        <v>53</v>
      </c>
    </row>
    <row r="2038" spans="1:9">
      <c r="A2038" s="4" t="s">
        <v>7</v>
      </c>
      <c r="B2038" t="s">
        <v>279</v>
      </c>
      <c r="C2038" t="s">
        <v>307</v>
      </c>
      <c r="D2038" s="5" t="s">
        <v>308</v>
      </c>
      <c r="E2038" s="5" t="s">
        <v>282</v>
      </c>
      <c r="F2038" s="5" t="s">
        <v>26</v>
      </c>
      <c r="G2038" s="5" t="s">
        <v>27</v>
      </c>
      <c r="H2038" s="5" t="str">
        <f t="shared" si="31"/>
        <v>Residential</v>
      </c>
      <c r="I2038" s="6">
        <v>7784.7513941758498</v>
      </c>
    </row>
    <row r="2039" spans="1:9">
      <c r="A2039" s="4" t="s">
        <v>7</v>
      </c>
      <c r="B2039" t="s">
        <v>279</v>
      </c>
      <c r="C2039" t="s">
        <v>307</v>
      </c>
      <c r="D2039" s="5" t="s">
        <v>308</v>
      </c>
      <c r="E2039" s="5" t="s">
        <v>282</v>
      </c>
      <c r="F2039" s="5" t="s">
        <v>28</v>
      </c>
      <c r="G2039" s="5" t="s">
        <v>29</v>
      </c>
      <c r="H2039" s="5" t="e">
        <f t="shared" si="31"/>
        <v>#N/A</v>
      </c>
      <c r="I2039" s="6">
        <v>71.870185426039299</v>
      </c>
    </row>
    <row r="2040" spans="1:9">
      <c r="A2040" s="4" t="s">
        <v>7</v>
      </c>
      <c r="B2040" t="s">
        <v>279</v>
      </c>
      <c r="C2040" t="s">
        <v>307</v>
      </c>
      <c r="D2040" s="5" t="s">
        <v>308</v>
      </c>
      <c r="E2040" s="5" t="s">
        <v>282</v>
      </c>
      <c r="F2040" s="5" t="s">
        <v>30</v>
      </c>
      <c r="G2040" s="5" t="s">
        <v>31</v>
      </c>
      <c r="H2040" s="5" t="e">
        <f t="shared" si="31"/>
        <v>#N/A</v>
      </c>
      <c r="I2040" s="6" t="s">
        <v>53</v>
      </c>
    </row>
    <row r="2041" spans="1:9">
      <c r="A2041" s="4" t="s">
        <v>7</v>
      </c>
      <c r="B2041" t="s">
        <v>279</v>
      </c>
      <c r="C2041" t="s">
        <v>307</v>
      </c>
      <c r="D2041" s="5" t="s">
        <v>308</v>
      </c>
      <c r="E2041" s="5" t="s">
        <v>282</v>
      </c>
      <c r="F2041" s="5" t="s">
        <v>30</v>
      </c>
      <c r="G2041" s="5" t="s">
        <v>32</v>
      </c>
      <c r="H2041" s="5" t="e">
        <f t="shared" si="31"/>
        <v>#N/A</v>
      </c>
      <c r="I2041" s="6" t="s">
        <v>53</v>
      </c>
    </row>
    <row r="2042" spans="1:9">
      <c r="A2042" s="4" t="s">
        <v>7</v>
      </c>
      <c r="B2042" t="s">
        <v>279</v>
      </c>
      <c r="C2042" t="s">
        <v>307</v>
      </c>
      <c r="D2042" s="5" t="s">
        <v>308</v>
      </c>
      <c r="E2042" s="5" t="s">
        <v>282</v>
      </c>
      <c r="F2042" s="5" t="s">
        <v>33</v>
      </c>
      <c r="G2042" s="5" t="s">
        <v>34</v>
      </c>
      <c r="H2042" s="5" t="str">
        <f t="shared" si="31"/>
        <v>Industry (incl. Cement Process)</v>
      </c>
      <c r="I2042" s="6">
        <v>1172.3900000000001</v>
      </c>
    </row>
    <row r="2043" spans="1:9">
      <c r="A2043" s="4" t="s">
        <v>7</v>
      </c>
      <c r="B2043" t="s">
        <v>279</v>
      </c>
      <c r="C2043" t="s">
        <v>307</v>
      </c>
      <c r="D2043" s="5" t="s">
        <v>308</v>
      </c>
      <c r="E2043" s="5" t="s">
        <v>282</v>
      </c>
      <c r="F2043" s="5" t="s">
        <v>35</v>
      </c>
      <c r="G2043" s="5" t="s">
        <v>36</v>
      </c>
      <c r="H2043" s="5" t="e">
        <f t="shared" si="31"/>
        <v>#N/A</v>
      </c>
      <c r="I2043" s="6">
        <v>217.5</v>
      </c>
    </row>
    <row r="2044" spans="1:9">
      <c r="A2044" s="4" t="s">
        <v>7</v>
      </c>
      <c r="B2044" t="s">
        <v>279</v>
      </c>
      <c r="C2044" t="s">
        <v>307</v>
      </c>
      <c r="D2044" s="5" t="s">
        <v>308</v>
      </c>
      <c r="E2044" s="5" t="s">
        <v>282</v>
      </c>
      <c r="F2044" s="5" t="s">
        <v>37</v>
      </c>
      <c r="G2044" s="5" t="s">
        <v>38</v>
      </c>
      <c r="H2044" s="5" t="e">
        <f t="shared" si="31"/>
        <v>#N/A</v>
      </c>
      <c r="I2044" s="6">
        <v>0.38959875657652199</v>
      </c>
    </row>
    <row r="2045" spans="1:9">
      <c r="A2045" s="4" t="s">
        <v>7</v>
      </c>
      <c r="B2045" t="s">
        <v>279</v>
      </c>
      <c r="C2045" t="s">
        <v>307</v>
      </c>
      <c r="D2045" s="5" t="s">
        <v>308</v>
      </c>
      <c r="E2045" s="5" t="s">
        <v>282</v>
      </c>
      <c r="F2045" s="5" t="s">
        <v>39</v>
      </c>
      <c r="G2045" s="5" t="s">
        <v>40</v>
      </c>
      <c r="H2045" s="5" t="e">
        <f t="shared" si="31"/>
        <v>#N/A</v>
      </c>
      <c r="I2045" s="6">
        <v>0.309054136449188</v>
      </c>
    </row>
    <row r="2046" spans="1:9">
      <c r="A2046" s="4" t="s">
        <v>7</v>
      </c>
      <c r="B2046" t="s">
        <v>279</v>
      </c>
      <c r="C2046" t="s">
        <v>307</v>
      </c>
      <c r="D2046" s="5" t="s">
        <v>308</v>
      </c>
      <c r="E2046" s="5" t="s">
        <v>282</v>
      </c>
      <c r="F2046" s="5" t="s">
        <v>41</v>
      </c>
      <c r="G2046" s="5" t="s">
        <v>42</v>
      </c>
      <c r="H2046" s="5" t="e">
        <f t="shared" si="31"/>
        <v>#N/A</v>
      </c>
      <c r="I2046" s="6" t="s">
        <v>53</v>
      </c>
    </row>
    <row r="2047" spans="1:9">
      <c r="A2047" s="4" t="s">
        <v>7</v>
      </c>
      <c r="B2047" t="s">
        <v>279</v>
      </c>
      <c r="C2047" t="s">
        <v>307</v>
      </c>
      <c r="D2047" s="5" t="s">
        <v>308</v>
      </c>
      <c r="E2047" s="5" t="s">
        <v>282</v>
      </c>
      <c r="F2047" s="5" t="s">
        <v>43</v>
      </c>
      <c r="G2047" s="5" t="s">
        <v>44</v>
      </c>
      <c r="H2047" s="5" t="e">
        <f t="shared" si="31"/>
        <v>#N/A</v>
      </c>
      <c r="I2047" s="6" t="s">
        <v>53</v>
      </c>
    </row>
    <row r="2048" spans="1:9">
      <c r="A2048" s="4" t="s">
        <v>7</v>
      </c>
      <c r="B2048" t="s">
        <v>279</v>
      </c>
      <c r="C2048" t="s">
        <v>307</v>
      </c>
      <c r="D2048" s="5" t="s">
        <v>308</v>
      </c>
      <c r="E2048" s="5" t="s">
        <v>282</v>
      </c>
      <c r="F2048" s="5" t="s">
        <v>45</v>
      </c>
      <c r="G2048" s="5" t="s">
        <v>46</v>
      </c>
      <c r="H2048" s="5" t="e">
        <f t="shared" si="31"/>
        <v>#N/A</v>
      </c>
      <c r="I2048" s="6" t="s">
        <v>53</v>
      </c>
    </row>
    <row r="2049" spans="1:9">
      <c r="A2049" s="4" t="s">
        <v>7</v>
      </c>
      <c r="B2049" t="s">
        <v>279</v>
      </c>
      <c r="C2049" t="s">
        <v>307</v>
      </c>
      <c r="D2049" s="5" t="s">
        <v>308</v>
      </c>
      <c r="E2049" s="5" t="s">
        <v>282</v>
      </c>
      <c r="F2049" s="5" t="s">
        <v>47</v>
      </c>
      <c r="G2049" s="5" t="s">
        <v>48</v>
      </c>
      <c r="H2049" s="5" t="e">
        <f t="shared" si="31"/>
        <v>#N/A</v>
      </c>
      <c r="I2049" s="6">
        <v>26.486221296514401</v>
      </c>
    </row>
    <row r="2050" spans="1:9">
      <c r="A2050" s="4" t="s">
        <v>7</v>
      </c>
      <c r="B2050" t="s">
        <v>279</v>
      </c>
      <c r="C2050" t="s">
        <v>307</v>
      </c>
      <c r="D2050" s="5" t="s">
        <v>308</v>
      </c>
      <c r="E2050" s="5" t="s">
        <v>282</v>
      </c>
      <c r="F2050" s="5" t="s">
        <v>49</v>
      </c>
      <c r="G2050" s="5" t="s">
        <v>50</v>
      </c>
      <c r="H2050" s="5" t="e">
        <f t="shared" ref="H2050:H2113" si="32">VLOOKUP(G2050,$M$2:$N$11,2,FALSE)</f>
        <v>#N/A</v>
      </c>
      <c r="I2050" s="6">
        <v>16.446955278885198</v>
      </c>
    </row>
    <row r="2051" spans="1:9">
      <c r="A2051" s="4" t="s">
        <v>7</v>
      </c>
      <c r="B2051" t="s">
        <v>279</v>
      </c>
      <c r="C2051" t="s">
        <v>307</v>
      </c>
      <c r="D2051" s="5" t="s">
        <v>308</v>
      </c>
      <c r="E2051" s="5" t="s">
        <v>282</v>
      </c>
      <c r="F2051" s="5" t="s">
        <v>51</v>
      </c>
      <c r="G2051" s="5" t="s">
        <v>52</v>
      </c>
      <c r="H2051" s="5" t="e">
        <f t="shared" si="32"/>
        <v>#N/A</v>
      </c>
      <c r="I2051" s="6">
        <v>3.1436513877852601</v>
      </c>
    </row>
    <row r="2052" spans="1:9">
      <c r="A2052" s="4" t="s">
        <v>7</v>
      </c>
      <c r="B2052" t="s">
        <v>279</v>
      </c>
      <c r="C2052" t="s">
        <v>307</v>
      </c>
      <c r="D2052" s="5" t="s">
        <v>308</v>
      </c>
      <c r="E2052" s="5" t="s">
        <v>282</v>
      </c>
      <c r="F2052" s="5" t="s">
        <v>54</v>
      </c>
      <c r="G2052" s="5" t="s">
        <v>55</v>
      </c>
      <c r="H2052" s="5" t="e">
        <f t="shared" si="32"/>
        <v>#N/A</v>
      </c>
      <c r="I2052" s="6">
        <v>9.5256838340691008</v>
      </c>
    </row>
    <row r="2053" spans="1:9">
      <c r="A2053" s="4" t="s">
        <v>7</v>
      </c>
      <c r="B2053" t="s">
        <v>279</v>
      </c>
      <c r="C2053" t="s">
        <v>307</v>
      </c>
      <c r="D2053" s="5" t="s">
        <v>308</v>
      </c>
      <c r="E2053" s="5" t="s">
        <v>282</v>
      </c>
      <c r="F2053" s="5" t="s">
        <v>56</v>
      </c>
      <c r="G2053" s="5" t="s">
        <v>57</v>
      </c>
      <c r="H2053" s="5" t="e">
        <f t="shared" si="32"/>
        <v>#N/A</v>
      </c>
      <c r="I2053" s="6">
        <v>304.933490059343</v>
      </c>
    </row>
    <row r="2054" spans="1:9">
      <c r="A2054" s="4" t="s">
        <v>7</v>
      </c>
      <c r="B2054" t="s">
        <v>279</v>
      </c>
      <c r="C2054" t="s">
        <v>307</v>
      </c>
      <c r="D2054" s="5" t="s">
        <v>308</v>
      </c>
      <c r="E2054" s="5" t="s">
        <v>282</v>
      </c>
      <c r="F2054" s="5" t="s">
        <v>58</v>
      </c>
      <c r="G2054" s="5" t="s">
        <v>59</v>
      </c>
      <c r="H2054" s="5" t="e">
        <f t="shared" si="32"/>
        <v>#N/A</v>
      </c>
      <c r="I2054" s="6">
        <v>353.130985650654</v>
      </c>
    </row>
    <row r="2055" spans="1:9">
      <c r="A2055" s="4" t="s">
        <v>7</v>
      </c>
      <c r="B2055" t="s">
        <v>279</v>
      </c>
      <c r="C2055" t="s">
        <v>307</v>
      </c>
      <c r="D2055" s="5" t="s">
        <v>308</v>
      </c>
      <c r="E2055" s="5" t="s">
        <v>282</v>
      </c>
      <c r="F2055" s="5" t="s">
        <v>60</v>
      </c>
      <c r="G2055" s="5" t="s">
        <v>61</v>
      </c>
      <c r="H2055" s="5" t="e">
        <f t="shared" si="32"/>
        <v>#N/A</v>
      </c>
      <c r="I2055" s="6">
        <v>11.3865076969975</v>
      </c>
    </row>
    <row r="2056" spans="1:9">
      <c r="A2056" s="4" t="s">
        <v>7</v>
      </c>
      <c r="B2056" t="s">
        <v>279</v>
      </c>
      <c r="C2056" t="s">
        <v>309</v>
      </c>
      <c r="D2056" s="5" t="s">
        <v>310</v>
      </c>
      <c r="E2056" s="5">
        <v>0</v>
      </c>
      <c r="F2056" s="5" t="s">
        <v>10</v>
      </c>
      <c r="G2056" s="5" t="s">
        <v>11</v>
      </c>
      <c r="H2056" s="5" t="str">
        <f t="shared" si="32"/>
        <v>Power</v>
      </c>
      <c r="I2056" s="6">
        <v>3.42253061564571</v>
      </c>
    </row>
    <row r="2057" spans="1:9">
      <c r="A2057" s="4" t="s">
        <v>7</v>
      </c>
      <c r="B2057" t="s">
        <v>279</v>
      </c>
      <c r="C2057" t="s">
        <v>309</v>
      </c>
      <c r="D2057" s="5" t="s">
        <v>310</v>
      </c>
      <c r="E2057" s="5">
        <v>0</v>
      </c>
      <c r="F2057" s="5" t="s">
        <v>14</v>
      </c>
      <c r="G2057" s="5" t="s">
        <v>15</v>
      </c>
      <c r="H2057" s="5" t="str">
        <f t="shared" si="32"/>
        <v>Industry (incl. Cement Process)</v>
      </c>
      <c r="I2057" s="6">
        <v>526.76427647279797</v>
      </c>
    </row>
    <row r="2058" spans="1:9">
      <c r="A2058" s="4" t="s">
        <v>7</v>
      </c>
      <c r="B2058" t="s">
        <v>279</v>
      </c>
      <c r="C2058" t="s">
        <v>309</v>
      </c>
      <c r="D2058" s="5" t="s">
        <v>310</v>
      </c>
      <c r="E2058" s="5">
        <v>0</v>
      </c>
      <c r="F2058" s="5" t="s">
        <v>16</v>
      </c>
      <c r="G2058" s="5" t="s">
        <v>17</v>
      </c>
      <c r="H2058" s="5" t="str">
        <f t="shared" si="32"/>
        <v>Domestic aviation</v>
      </c>
      <c r="I2058" s="6">
        <v>23.123014223771499</v>
      </c>
    </row>
    <row r="2059" spans="1:9">
      <c r="A2059" s="4" t="s">
        <v>7</v>
      </c>
      <c r="B2059" t="s">
        <v>279</v>
      </c>
      <c r="C2059" t="s">
        <v>309</v>
      </c>
      <c r="D2059" s="5" t="s">
        <v>310</v>
      </c>
      <c r="E2059" s="5">
        <v>0</v>
      </c>
      <c r="F2059" s="5" t="s">
        <v>18</v>
      </c>
      <c r="G2059" s="5" t="s">
        <v>19</v>
      </c>
      <c r="H2059" s="5" t="str">
        <f t="shared" si="32"/>
        <v>Ground Transport</v>
      </c>
      <c r="I2059" s="6">
        <v>967.04326440114505</v>
      </c>
    </row>
    <row r="2060" spans="1:9">
      <c r="A2060" s="4" t="s">
        <v>7</v>
      </c>
      <c r="B2060" t="s">
        <v>279</v>
      </c>
      <c r="C2060" t="s">
        <v>309</v>
      </c>
      <c r="D2060" s="5" t="s">
        <v>310</v>
      </c>
      <c r="E2060" s="5">
        <v>0</v>
      </c>
      <c r="F2060" s="5" t="s">
        <v>22</v>
      </c>
      <c r="G2060" s="5" t="s">
        <v>23</v>
      </c>
      <c r="H2060" s="5" t="str">
        <f t="shared" si="32"/>
        <v>Ground Transport</v>
      </c>
      <c r="I2060" s="6">
        <v>27.141472237601501</v>
      </c>
    </row>
    <row r="2061" spans="1:9">
      <c r="A2061" s="4" t="s">
        <v>7</v>
      </c>
      <c r="B2061" t="s">
        <v>279</v>
      </c>
      <c r="C2061" t="s">
        <v>309</v>
      </c>
      <c r="D2061" s="5" t="s">
        <v>310</v>
      </c>
      <c r="E2061" s="5">
        <v>0</v>
      </c>
      <c r="F2061" s="5" t="s">
        <v>26</v>
      </c>
      <c r="G2061" s="5" t="s">
        <v>27</v>
      </c>
      <c r="H2061" s="5" t="str">
        <f t="shared" si="32"/>
        <v>Residential</v>
      </c>
      <c r="I2061" s="6">
        <v>731.90474440891603</v>
      </c>
    </row>
    <row r="2062" spans="1:9">
      <c r="A2062" s="4" t="s">
        <v>7</v>
      </c>
      <c r="B2062" t="s">
        <v>279</v>
      </c>
      <c r="C2062" t="s">
        <v>309</v>
      </c>
      <c r="D2062" s="5" t="s">
        <v>310</v>
      </c>
      <c r="E2062" s="5">
        <v>0</v>
      </c>
      <c r="F2062" s="5" t="s">
        <v>33</v>
      </c>
      <c r="G2062" s="5" t="s">
        <v>34</v>
      </c>
      <c r="H2062" s="5" t="str">
        <f t="shared" si="32"/>
        <v>Industry (incl. Cement Process)</v>
      </c>
      <c r="I2062" s="6" t="s">
        <v>53</v>
      </c>
    </row>
    <row r="2063" spans="1:9">
      <c r="A2063" s="4" t="s">
        <v>7</v>
      </c>
      <c r="B2063" t="s">
        <v>279</v>
      </c>
      <c r="C2063" t="s">
        <v>309</v>
      </c>
      <c r="D2063" s="5" t="s">
        <v>310</v>
      </c>
      <c r="E2063" s="5">
        <v>0</v>
      </c>
      <c r="F2063" s="5" t="s">
        <v>37</v>
      </c>
      <c r="G2063" s="5" t="s">
        <v>38</v>
      </c>
      <c r="H2063" s="5" t="e">
        <f t="shared" si="32"/>
        <v>#N/A</v>
      </c>
      <c r="I2063" s="6" t="s">
        <v>53</v>
      </c>
    </row>
    <row r="2064" spans="1:9">
      <c r="A2064" s="4" t="s">
        <v>7</v>
      </c>
      <c r="B2064" t="s">
        <v>279</v>
      </c>
      <c r="C2064" t="s">
        <v>309</v>
      </c>
      <c r="D2064" s="5" t="s">
        <v>310</v>
      </c>
      <c r="E2064" s="5">
        <v>0</v>
      </c>
      <c r="F2064" s="5" t="s">
        <v>39</v>
      </c>
      <c r="G2064" s="5" t="s">
        <v>40</v>
      </c>
      <c r="H2064" s="5" t="e">
        <f t="shared" si="32"/>
        <v>#N/A</v>
      </c>
      <c r="I2064" s="6" t="s">
        <v>53</v>
      </c>
    </row>
    <row r="2065" spans="1:9">
      <c r="A2065" s="4" t="s">
        <v>7</v>
      </c>
      <c r="B2065" t="s">
        <v>279</v>
      </c>
      <c r="C2065" t="s">
        <v>309</v>
      </c>
      <c r="D2065" s="5" t="s">
        <v>310</v>
      </c>
      <c r="E2065" s="5">
        <v>0</v>
      </c>
      <c r="F2065" s="5" t="s">
        <v>41</v>
      </c>
      <c r="G2065" s="5" t="s">
        <v>42</v>
      </c>
      <c r="H2065" s="5" t="e">
        <f t="shared" si="32"/>
        <v>#N/A</v>
      </c>
      <c r="I2065" s="6">
        <v>1.19935136299603</v>
      </c>
    </row>
    <row r="2066" spans="1:9">
      <c r="A2066" s="4" t="s">
        <v>7</v>
      </c>
      <c r="B2066" t="s">
        <v>279</v>
      </c>
      <c r="C2066" t="s">
        <v>309</v>
      </c>
      <c r="D2066" s="5" t="s">
        <v>310</v>
      </c>
      <c r="E2066" s="5">
        <v>0</v>
      </c>
      <c r="F2066" s="5" t="s">
        <v>43</v>
      </c>
      <c r="G2066" s="5" t="s">
        <v>44</v>
      </c>
      <c r="H2066" s="5" t="e">
        <f t="shared" si="32"/>
        <v>#N/A</v>
      </c>
      <c r="I2066" s="6" t="s">
        <v>53</v>
      </c>
    </row>
    <row r="2067" spans="1:9">
      <c r="A2067" s="4" t="s">
        <v>7</v>
      </c>
      <c r="B2067" t="s">
        <v>279</v>
      </c>
      <c r="C2067" t="s">
        <v>309</v>
      </c>
      <c r="D2067" s="5" t="s">
        <v>310</v>
      </c>
      <c r="E2067" s="5">
        <v>0</v>
      </c>
      <c r="F2067" s="5" t="s">
        <v>45</v>
      </c>
      <c r="G2067" s="5" t="s">
        <v>46</v>
      </c>
      <c r="H2067" s="5" t="e">
        <f t="shared" si="32"/>
        <v>#N/A</v>
      </c>
      <c r="I2067" s="6">
        <v>1785.77</v>
      </c>
    </row>
    <row r="2068" spans="1:9">
      <c r="A2068" s="4" t="s">
        <v>7</v>
      </c>
      <c r="B2068" t="s">
        <v>279</v>
      </c>
      <c r="C2068" t="s">
        <v>309</v>
      </c>
      <c r="D2068" s="5" t="s">
        <v>310</v>
      </c>
      <c r="E2068" s="5">
        <v>0</v>
      </c>
      <c r="F2068" s="5" t="s">
        <v>47</v>
      </c>
      <c r="G2068" s="5" t="s">
        <v>48</v>
      </c>
      <c r="H2068" s="5" t="e">
        <f t="shared" si="32"/>
        <v>#N/A</v>
      </c>
      <c r="I2068" s="6">
        <v>2.4695999999999998</v>
      </c>
    </row>
    <row r="2069" spans="1:9">
      <c r="A2069" s="4" t="s">
        <v>7</v>
      </c>
      <c r="B2069" t="s">
        <v>279</v>
      </c>
      <c r="C2069" t="s">
        <v>309</v>
      </c>
      <c r="D2069" s="5" t="s">
        <v>310</v>
      </c>
      <c r="E2069" s="5">
        <v>0</v>
      </c>
      <c r="F2069" s="5" t="s">
        <v>49</v>
      </c>
      <c r="G2069" s="5" t="s">
        <v>50</v>
      </c>
      <c r="H2069" s="5" t="e">
        <f t="shared" si="32"/>
        <v>#N/A</v>
      </c>
      <c r="I2069" s="6">
        <v>2.4832643751314398</v>
      </c>
    </row>
    <row r="2070" spans="1:9">
      <c r="A2070" s="4" t="s">
        <v>7</v>
      </c>
      <c r="B2070" t="s">
        <v>279</v>
      </c>
      <c r="C2070" t="s">
        <v>309</v>
      </c>
      <c r="D2070" s="5" t="s">
        <v>310</v>
      </c>
      <c r="E2070" s="5">
        <v>0</v>
      </c>
      <c r="F2070" s="5" t="s">
        <v>51</v>
      </c>
      <c r="G2070" s="5" t="s">
        <v>52</v>
      </c>
      <c r="H2070" s="5" t="e">
        <f t="shared" si="32"/>
        <v>#N/A</v>
      </c>
      <c r="I2070" s="6">
        <v>3.0801955807957301E-2</v>
      </c>
    </row>
    <row r="2071" spans="1:9">
      <c r="A2071" s="4" t="s">
        <v>7</v>
      </c>
      <c r="B2071" t="s">
        <v>279</v>
      </c>
      <c r="C2071" t="s">
        <v>309</v>
      </c>
      <c r="D2071" s="5" t="s">
        <v>310</v>
      </c>
      <c r="E2071" s="5">
        <v>0</v>
      </c>
      <c r="F2071" s="5" t="s">
        <v>54</v>
      </c>
      <c r="G2071" s="5" t="s">
        <v>55</v>
      </c>
      <c r="H2071" s="5" t="e">
        <f t="shared" si="32"/>
        <v>#N/A</v>
      </c>
      <c r="I2071" s="6">
        <v>1.27964784354914E-2</v>
      </c>
    </row>
    <row r="2072" spans="1:9">
      <c r="A2072" s="4" t="s">
        <v>7</v>
      </c>
      <c r="B2072" t="s">
        <v>279</v>
      </c>
      <c r="C2072" t="s">
        <v>309</v>
      </c>
      <c r="D2072" s="5" t="s">
        <v>310</v>
      </c>
      <c r="E2072" s="5">
        <v>0</v>
      </c>
      <c r="F2072" s="5" t="s">
        <v>56</v>
      </c>
      <c r="G2072" s="5" t="s">
        <v>57</v>
      </c>
      <c r="H2072" s="5" t="e">
        <f t="shared" si="32"/>
        <v>#N/A</v>
      </c>
      <c r="I2072" s="6">
        <v>12.113277766288</v>
      </c>
    </row>
    <row r="2073" spans="1:9">
      <c r="A2073" s="4" t="s">
        <v>7</v>
      </c>
      <c r="B2073" t="s">
        <v>279</v>
      </c>
      <c r="C2073" t="s">
        <v>309</v>
      </c>
      <c r="D2073" s="5" t="s">
        <v>310</v>
      </c>
      <c r="E2073" s="5">
        <v>0</v>
      </c>
      <c r="F2073" s="5" t="s">
        <v>58</v>
      </c>
      <c r="G2073" s="5" t="s">
        <v>59</v>
      </c>
      <c r="H2073" s="5" t="e">
        <f t="shared" si="32"/>
        <v>#N/A</v>
      </c>
      <c r="I2073" s="6" t="s">
        <v>53</v>
      </c>
    </row>
    <row r="2074" spans="1:9">
      <c r="A2074" s="4" t="s">
        <v>7</v>
      </c>
      <c r="B2074" t="s">
        <v>279</v>
      </c>
      <c r="C2074" t="s">
        <v>309</v>
      </c>
      <c r="D2074" s="5" t="s">
        <v>310</v>
      </c>
      <c r="E2074" s="5">
        <v>0</v>
      </c>
      <c r="F2074" s="5" t="s">
        <v>60</v>
      </c>
      <c r="G2074" s="5" t="s">
        <v>61</v>
      </c>
      <c r="H2074" s="5" t="e">
        <f t="shared" si="32"/>
        <v>#N/A</v>
      </c>
      <c r="I2074" s="6">
        <v>4.46841540379038</v>
      </c>
    </row>
    <row r="2075" spans="1:9">
      <c r="A2075" s="4" t="s">
        <v>7</v>
      </c>
      <c r="B2075" t="s">
        <v>279</v>
      </c>
      <c r="C2075" t="s">
        <v>311</v>
      </c>
      <c r="D2075" s="5" t="s">
        <v>312</v>
      </c>
      <c r="E2075" s="5" t="s">
        <v>282</v>
      </c>
      <c r="F2075" s="5" t="s">
        <v>10</v>
      </c>
      <c r="G2075" s="5" t="s">
        <v>11</v>
      </c>
      <c r="H2075" s="5" t="str">
        <f t="shared" si="32"/>
        <v>Power</v>
      </c>
      <c r="I2075" s="6">
        <v>102023.183839629</v>
      </c>
    </row>
    <row r="2076" spans="1:9">
      <c r="A2076" s="4" t="s">
        <v>7</v>
      </c>
      <c r="B2076" t="s">
        <v>279</v>
      </c>
      <c r="C2076" t="s">
        <v>311</v>
      </c>
      <c r="D2076" s="5" t="s">
        <v>312</v>
      </c>
      <c r="E2076" s="5" t="s">
        <v>282</v>
      </c>
      <c r="F2076" s="5" t="s">
        <v>12</v>
      </c>
      <c r="G2076" s="5" t="s">
        <v>13</v>
      </c>
      <c r="H2076" s="5" t="str">
        <f t="shared" si="32"/>
        <v>Industry (incl. Cement Process)</v>
      </c>
      <c r="I2076" s="6">
        <v>10030.426348381199</v>
      </c>
    </row>
    <row r="2077" spans="1:9">
      <c r="A2077" s="4" t="s">
        <v>7</v>
      </c>
      <c r="B2077" t="s">
        <v>279</v>
      </c>
      <c r="C2077" t="s">
        <v>311</v>
      </c>
      <c r="D2077" s="5" t="s">
        <v>312</v>
      </c>
      <c r="E2077" s="5" t="s">
        <v>282</v>
      </c>
      <c r="F2077" s="5" t="s">
        <v>14</v>
      </c>
      <c r="G2077" s="5" t="s">
        <v>15</v>
      </c>
      <c r="H2077" s="5" t="str">
        <f t="shared" si="32"/>
        <v>Industry (incl. Cement Process)</v>
      </c>
      <c r="I2077" s="6">
        <v>35345.119749275502</v>
      </c>
    </row>
    <row r="2078" spans="1:9">
      <c r="A2078" s="4" t="s">
        <v>7</v>
      </c>
      <c r="B2078" t="s">
        <v>279</v>
      </c>
      <c r="C2078" t="s">
        <v>311</v>
      </c>
      <c r="D2078" s="5" t="s">
        <v>312</v>
      </c>
      <c r="E2078" s="5" t="s">
        <v>282</v>
      </c>
      <c r="F2078" s="5" t="s">
        <v>16</v>
      </c>
      <c r="G2078" s="5" t="s">
        <v>17</v>
      </c>
      <c r="H2078" s="5" t="str">
        <f t="shared" si="32"/>
        <v>Domestic aviation</v>
      </c>
      <c r="I2078" s="6">
        <v>2101.2784995659099</v>
      </c>
    </row>
    <row r="2079" spans="1:9">
      <c r="A2079" s="4" t="s">
        <v>7</v>
      </c>
      <c r="B2079" t="s">
        <v>279</v>
      </c>
      <c r="C2079" t="s">
        <v>311</v>
      </c>
      <c r="D2079" s="5" t="s">
        <v>312</v>
      </c>
      <c r="E2079" s="5" t="s">
        <v>282</v>
      </c>
      <c r="F2079" s="5" t="s">
        <v>18</v>
      </c>
      <c r="G2079" s="5" t="s">
        <v>19</v>
      </c>
      <c r="H2079" s="5" t="str">
        <f t="shared" si="32"/>
        <v>Ground Transport</v>
      </c>
      <c r="I2079" s="6">
        <v>94818.518644797907</v>
      </c>
    </row>
    <row r="2080" spans="1:9">
      <c r="A2080" s="4" t="s">
        <v>7</v>
      </c>
      <c r="B2080" t="s">
        <v>279</v>
      </c>
      <c r="C2080" t="s">
        <v>311</v>
      </c>
      <c r="D2080" s="5" t="s">
        <v>312</v>
      </c>
      <c r="E2080" s="5" t="s">
        <v>282</v>
      </c>
      <c r="F2080" s="5" t="s">
        <v>20</v>
      </c>
      <c r="G2080" s="5" t="s">
        <v>21</v>
      </c>
      <c r="H2080" s="5" t="str">
        <f t="shared" si="32"/>
        <v>Ground Transport</v>
      </c>
      <c r="I2080" s="6">
        <v>69.886701557632406</v>
      </c>
    </row>
    <row r="2081" spans="1:9">
      <c r="A2081" s="4" t="s">
        <v>7</v>
      </c>
      <c r="B2081" t="s">
        <v>279</v>
      </c>
      <c r="C2081" t="s">
        <v>311</v>
      </c>
      <c r="D2081" s="5" t="s">
        <v>312</v>
      </c>
      <c r="E2081" s="5" t="s">
        <v>282</v>
      </c>
      <c r="F2081" s="5" t="s">
        <v>22</v>
      </c>
      <c r="G2081" s="5" t="s">
        <v>23</v>
      </c>
      <c r="H2081" s="5" t="str">
        <f t="shared" si="32"/>
        <v>Ground Transport</v>
      </c>
      <c r="I2081" s="6">
        <v>2964.8931142568399</v>
      </c>
    </row>
    <row r="2082" spans="1:9">
      <c r="A2082" s="4" t="s">
        <v>7</v>
      </c>
      <c r="B2082" t="s">
        <v>279</v>
      </c>
      <c r="C2082" t="s">
        <v>311</v>
      </c>
      <c r="D2082" s="5" t="s">
        <v>312</v>
      </c>
      <c r="E2082" s="5" t="s">
        <v>282</v>
      </c>
      <c r="F2082" s="5" t="s">
        <v>24</v>
      </c>
      <c r="G2082" s="5" t="s">
        <v>25</v>
      </c>
      <c r="H2082" s="5" t="str">
        <f t="shared" si="32"/>
        <v>Ground Transport</v>
      </c>
      <c r="I2082" s="6">
        <v>448.79005372519799</v>
      </c>
    </row>
    <row r="2083" spans="1:9">
      <c r="A2083" s="4" t="s">
        <v>7</v>
      </c>
      <c r="B2083" t="s">
        <v>279</v>
      </c>
      <c r="C2083" t="s">
        <v>311</v>
      </c>
      <c r="D2083" s="5" t="s">
        <v>312</v>
      </c>
      <c r="E2083" s="5" t="s">
        <v>282</v>
      </c>
      <c r="F2083" s="5" t="s">
        <v>26</v>
      </c>
      <c r="G2083" s="5" t="s">
        <v>27</v>
      </c>
      <c r="H2083" s="5" t="str">
        <f t="shared" si="32"/>
        <v>Residential</v>
      </c>
      <c r="I2083" s="6">
        <v>72086.396698968805</v>
      </c>
    </row>
    <row r="2084" spans="1:9">
      <c r="A2084" s="4" t="s">
        <v>7</v>
      </c>
      <c r="B2084" t="s">
        <v>279</v>
      </c>
      <c r="C2084" t="s">
        <v>311</v>
      </c>
      <c r="D2084" s="5" t="s">
        <v>312</v>
      </c>
      <c r="E2084" s="5" t="s">
        <v>282</v>
      </c>
      <c r="F2084" s="5" t="s">
        <v>28</v>
      </c>
      <c r="G2084" s="5" t="s">
        <v>29</v>
      </c>
      <c r="H2084" s="5" t="e">
        <f t="shared" si="32"/>
        <v>#N/A</v>
      </c>
      <c r="I2084" s="6" t="s">
        <v>53</v>
      </c>
    </row>
    <row r="2085" spans="1:9">
      <c r="A2085" s="4" t="s">
        <v>7</v>
      </c>
      <c r="B2085" t="s">
        <v>279</v>
      </c>
      <c r="C2085" t="s">
        <v>311</v>
      </c>
      <c r="D2085" s="5" t="s">
        <v>312</v>
      </c>
      <c r="E2085" s="5" t="s">
        <v>282</v>
      </c>
      <c r="F2085" s="5" t="s">
        <v>30</v>
      </c>
      <c r="G2085" s="5" t="s">
        <v>32</v>
      </c>
      <c r="H2085" s="5" t="e">
        <f t="shared" si="32"/>
        <v>#N/A</v>
      </c>
      <c r="I2085" s="6">
        <v>113.756881078867</v>
      </c>
    </row>
    <row r="2086" spans="1:9">
      <c r="A2086" s="4" t="s">
        <v>7</v>
      </c>
      <c r="B2086" t="s">
        <v>279</v>
      </c>
      <c r="C2086" t="s">
        <v>311</v>
      </c>
      <c r="D2086" s="5" t="s">
        <v>312</v>
      </c>
      <c r="E2086" s="5" t="s">
        <v>282</v>
      </c>
      <c r="F2086" s="5" t="s">
        <v>30</v>
      </c>
      <c r="G2086" s="5" t="s">
        <v>72</v>
      </c>
      <c r="H2086" s="5" t="e">
        <f t="shared" si="32"/>
        <v>#N/A</v>
      </c>
      <c r="I2086" s="6" t="s">
        <v>53</v>
      </c>
    </row>
    <row r="2087" spans="1:9">
      <c r="A2087" s="4" t="s">
        <v>7</v>
      </c>
      <c r="B2087" t="s">
        <v>279</v>
      </c>
      <c r="C2087" t="s">
        <v>311</v>
      </c>
      <c r="D2087" s="5" t="s">
        <v>312</v>
      </c>
      <c r="E2087" s="5" t="s">
        <v>282</v>
      </c>
      <c r="F2087" s="5" t="s">
        <v>33</v>
      </c>
      <c r="G2087" s="5" t="s">
        <v>34</v>
      </c>
      <c r="H2087" s="5" t="str">
        <f t="shared" si="32"/>
        <v>Industry (incl. Cement Process)</v>
      </c>
      <c r="I2087" s="6">
        <v>10722.2</v>
      </c>
    </row>
    <row r="2088" spans="1:9">
      <c r="A2088" s="4" t="s">
        <v>7</v>
      </c>
      <c r="B2088" t="s">
        <v>279</v>
      </c>
      <c r="C2088" t="s">
        <v>311</v>
      </c>
      <c r="D2088" s="5" t="s">
        <v>312</v>
      </c>
      <c r="E2088" s="5" t="s">
        <v>282</v>
      </c>
      <c r="F2088" s="5" t="s">
        <v>35</v>
      </c>
      <c r="G2088" s="5" t="s">
        <v>36</v>
      </c>
      <c r="H2088" s="5" t="e">
        <f t="shared" si="32"/>
        <v>#N/A</v>
      </c>
      <c r="I2088" s="6">
        <v>1425</v>
      </c>
    </row>
    <row r="2089" spans="1:9">
      <c r="A2089" s="4" t="s">
        <v>7</v>
      </c>
      <c r="B2089" t="s">
        <v>279</v>
      </c>
      <c r="C2089" t="s">
        <v>311</v>
      </c>
      <c r="D2089" s="5" t="s">
        <v>312</v>
      </c>
      <c r="E2089" s="5" t="s">
        <v>282</v>
      </c>
      <c r="F2089" s="5" t="s">
        <v>37</v>
      </c>
      <c r="G2089" s="5" t="s">
        <v>38</v>
      </c>
      <c r="H2089" s="5" t="e">
        <f t="shared" si="32"/>
        <v>#N/A</v>
      </c>
      <c r="I2089" s="6">
        <v>524.87513351599398</v>
      </c>
    </row>
    <row r="2090" spans="1:9">
      <c r="A2090" s="4" t="s">
        <v>7</v>
      </c>
      <c r="B2090" t="s">
        <v>279</v>
      </c>
      <c r="C2090" t="s">
        <v>311</v>
      </c>
      <c r="D2090" s="5" t="s">
        <v>312</v>
      </c>
      <c r="E2090" s="5" t="s">
        <v>282</v>
      </c>
      <c r="F2090" s="5" t="s">
        <v>39</v>
      </c>
      <c r="G2090" s="5" t="s">
        <v>40</v>
      </c>
      <c r="H2090" s="5" t="e">
        <f t="shared" si="32"/>
        <v>#N/A</v>
      </c>
      <c r="I2090" s="6">
        <v>153.572734062595</v>
      </c>
    </row>
    <row r="2091" spans="1:9">
      <c r="A2091" s="4" t="s">
        <v>7</v>
      </c>
      <c r="B2091" t="s">
        <v>279</v>
      </c>
      <c r="C2091" t="s">
        <v>311</v>
      </c>
      <c r="D2091" s="5" t="s">
        <v>312</v>
      </c>
      <c r="E2091" s="5" t="s">
        <v>282</v>
      </c>
      <c r="F2091" s="5" t="s">
        <v>41</v>
      </c>
      <c r="G2091" s="5" t="s">
        <v>42</v>
      </c>
      <c r="H2091" s="5" t="e">
        <f t="shared" si="32"/>
        <v>#N/A</v>
      </c>
      <c r="I2091" s="6">
        <v>467.38086985610403</v>
      </c>
    </row>
    <row r="2092" spans="1:9">
      <c r="A2092" s="4" t="s">
        <v>7</v>
      </c>
      <c r="B2092" t="s">
        <v>279</v>
      </c>
      <c r="C2092" t="s">
        <v>311</v>
      </c>
      <c r="D2092" s="5" t="s">
        <v>312</v>
      </c>
      <c r="E2092" s="5" t="s">
        <v>282</v>
      </c>
      <c r="F2092" s="5" t="s">
        <v>43</v>
      </c>
      <c r="G2092" s="5" t="s">
        <v>44</v>
      </c>
      <c r="H2092" s="5" t="e">
        <f t="shared" si="32"/>
        <v>#N/A</v>
      </c>
      <c r="I2092" s="6">
        <v>3331.5140972918002</v>
      </c>
    </row>
    <row r="2093" spans="1:9">
      <c r="A2093" s="4" t="s">
        <v>7</v>
      </c>
      <c r="B2093" t="s">
        <v>279</v>
      </c>
      <c r="C2093" t="s">
        <v>311</v>
      </c>
      <c r="D2093" s="5" t="s">
        <v>312</v>
      </c>
      <c r="E2093" s="5" t="s">
        <v>282</v>
      </c>
      <c r="F2093" s="5" t="s">
        <v>45</v>
      </c>
      <c r="G2093" s="5" t="s">
        <v>46</v>
      </c>
      <c r="H2093" s="5" t="e">
        <f t="shared" si="32"/>
        <v>#N/A</v>
      </c>
      <c r="I2093" s="6">
        <v>1844.3579590619399</v>
      </c>
    </row>
    <row r="2094" spans="1:9">
      <c r="A2094" s="4" t="s">
        <v>7</v>
      </c>
      <c r="B2094" t="s">
        <v>279</v>
      </c>
      <c r="C2094" t="s">
        <v>311</v>
      </c>
      <c r="D2094" s="5" t="s">
        <v>312</v>
      </c>
      <c r="E2094" s="5" t="s">
        <v>282</v>
      </c>
      <c r="F2094" s="5" t="s">
        <v>47</v>
      </c>
      <c r="G2094" s="5" t="s">
        <v>48</v>
      </c>
      <c r="H2094" s="5" t="e">
        <f t="shared" si="32"/>
        <v>#N/A</v>
      </c>
      <c r="I2094" s="6">
        <v>427.86860926426999</v>
      </c>
    </row>
    <row r="2095" spans="1:9">
      <c r="A2095" s="4" t="s">
        <v>7</v>
      </c>
      <c r="B2095" t="s">
        <v>279</v>
      </c>
      <c r="C2095" t="s">
        <v>311</v>
      </c>
      <c r="D2095" s="5" t="s">
        <v>312</v>
      </c>
      <c r="E2095" s="5" t="s">
        <v>282</v>
      </c>
      <c r="F2095" s="5" t="s">
        <v>49</v>
      </c>
      <c r="G2095" s="5" t="s">
        <v>50</v>
      </c>
      <c r="H2095" s="5" t="e">
        <f t="shared" si="32"/>
        <v>#N/A</v>
      </c>
      <c r="I2095" s="6">
        <v>1904.61807783115</v>
      </c>
    </row>
    <row r="2096" spans="1:9">
      <c r="A2096" s="4" t="s">
        <v>7</v>
      </c>
      <c r="B2096" t="s">
        <v>279</v>
      </c>
      <c r="C2096" t="s">
        <v>311</v>
      </c>
      <c r="D2096" s="5" t="s">
        <v>312</v>
      </c>
      <c r="E2096" s="5" t="s">
        <v>282</v>
      </c>
      <c r="F2096" s="5" t="s">
        <v>51</v>
      </c>
      <c r="G2096" s="5" t="s">
        <v>52</v>
      </c>
      <c r="H2096" s="5" t="e">
        <f t="shared" si="32"/>
        <v>#N/A</v>
      </c>
      <c r="I2096" s="6">
        <v>47.501251183870103</v>
      </c>
    </row>
    <row r="2097" spans="1:9">
      <c r="A2097" s="4" t="s">
        <v>7</v>
      </c>
      <c r="B2097" t="s">
        <v>279</v>
      </c>
      <c r="C2097" t="s">
        <v>311</v>
      </c>
      <c r="D2097" s="5" t="s">
        <v>312</v>
      </c>
      <c r="E2097" s="5" t="s">
        <v>282</v>
      </c>
      <c r="F2097" s="5" t="s">
        <v>54</v>
      </c>
      <c r="G2097" s="5" t="s">
        <v>55</v>
      </c>
      <c r="H2097" s="5" t="e">
        <f t="shared" si="32"/>
        <v>#N/A</v>
      </c>
      <c r="I2097" s="6">
        <v>15.643994672346601</v>
      </c>
    </row>
    <row r="2098" spans="1:9">
      <c r="A2098" s="4" t="s">
        <v>7</v>
      </c>
      <c r="B2098" t="s">
        <v>279</v>
      </c>
      <c r="C2098" t="s">
        <v>311</v>
      </c>
      <c r="D2098" s="5" t="s">
        <v>312</v>
      </c>
      <c r="E2098" s="5" t="s">
        <v>282</v>
      </c>
      <c r="F2098" s="5" t="s">
        <v>56</v>
      </c>
      <c r="G2098" s="5" t="s">
        <v>57</v>
      </c>
      <c r="H2098" s="5" t="e">
        <f t="shared" si="32"/>
        <v>#N/A</v>
      </c>
      <c r="I2098" s="6">
        <v>3157.2008143190401</v>
      </c>
    </row>
    <row r="2099" spans="1:9">
      <c r="A2099" s="4" t="s">
        <v>7</v>
      </c>
      <c r="B2099" t="s">
        <v>279</v>
      </c>
      <c r="C2099" t="s">
        <v>311</v>
      </c>
      <c r="D2099" s="5" t="s">
        <v>312</v>
      </c>
      <c r="E2099" s="5" t="s">
        <v>282</v>
      </c>
      <c r="F2099" s="5" t="s">
        <v>58</v>
      </c>
      <c r="G2099" s="5" t="s">
        <v>59</v>
      </c>
      <c r="H2099" s="5" t="e">
        <f t="shared" si="32"/>
        <v>#N/A</v>
      </c>
      <c r="I2099" s="6">
        <v>348.411016804192</v>
      </c>
    </row>
    <row r="2100" spans="1:9">
      <c r="A2100" s="4" t="s">
        <v>7</v>
      </c>
      <c r="B2100" t="s">
        <v>279</v>
      </c>
      <c r="C2100" t="s">
        <v>311</v>
      </c>
      <c r="D2100" s="5" t="s">
        <v>312</v>
      </c>
      <c r="E2100" s="5" t="s">
        <v>282</v>
      </c>
      <c r="F2100" s="5" t="s">
        <v>60</v>
      </c>
      <c r="G2100" s="5" t="s">
        <v>61</v>
      </c>
      <c r="H2100" s="5" t="e">
        <f t="shared" si="32"/>
        <v>#N/A</v>
      </c>
      <c r="I2100" s="6">
        <v>441.17801164800397</v>
      </c>
    </row>
    <row r="2101" spans="1:9">
      <c r="A2101" s="4" t="s">
        <v>7</v>
      </c>
      <c r="B2101" t="s">
        <v>279</v>
      </c>
      <c r="C2101" t="s">
        <v>313</v>
      </c>
      <c r="D2101" s="5" t="s">
        <v>314</v>
      </c>
      <c r="E2101" s="5" t="s">
        <v>282</v>
      </c>
      <c r="F2101" s="5" t="s">
        <v>10</v>
      </c>
      <c r="G2101" s="5" t="s">
        <v>11</v>
      </c>
      <c r="H2101" s="5" t="str">
        <f t="shared" si="32"/>
        <v>Power</v>
      </c>
      <c r="I2101" s="6">
        <v>274.495458509559</v>
      </c>
    </row>
    <row r="2102" spans="1:9">
      <c r="A2102" s="4" t="s">
        <v>7</v>
      </c>
      <c r="B2102" t="s">
        <v>279</v>
      </c>
      <c r="C2102" t="s">
        <v>313</v>
      </c>
      <c r="D2102" s="5" t="s">
        <v>314</v>
      </c>
      <c r="E2102" s="5" t="s">
        <v>282</v>
      </c>
      <c r="F2102" s="5" t="s">
        <v>12</v>
      </c>
      <c r="G2102" s="5" t="s">
        <v>13</v>
      </c>
      <c r="H2102" s="5" t="str">
        <f t="shared" si="32"/>
        <v>Industry (incl. Cement Process)</v>
      </c>
      <c r="I2102" s="6" t="s">
        <v>53</v>
      </c>
    </row>
    <row r="2103" spans="1:9">
      <c r="A2103" s="4" t="s">
        <v>7</v>
      </c>
      <c r="B2103" t="s">
        <v>279</v>
      </c>
      <c r="C2103" t="s">
        <v>313</v>
      </c>
      <c r="D2103" s="5" t="s">
        <v>314</v>
      </c>
      <c r="E2103" s="5" t="s">
        <v>282</v>
      </c>
      <c r="F2103" s="5" t="s">
        <v>14</v>
      </c>
      <c r="G2103" s="5" t="s">
        <v>15</v>
      </c>
      <c r="H2103" s="5" t="str">
        <f t="shared" si="32"/>
        <v>Industry (incl. Cement Process)</v>
      </c>
      <c r="I2103" s="6">
        <v>913.55874991074097</v>
      </c>
    </row>
    <row r="2104" spans="1:9">
      <c r="A2104" s="4" t="s">
        <v>7</v>
      </c>
      <c r="B2104" t="s">
        <v>279</v>
      </c>
      <c r="C2104" t="s">
        <v>313</v>
      </c>
      <c r="D2104" s="5" t="s">
        <v>314</v>
      </c>
      <c r="E2104" s="5" t="s">
        <v>282</v>
      </c>
      <c r="F2104" s="5" t="s">
        <v>16</v>
      </c>
      <c r="G2104" s="5" t="s">
        <v>17</v>
      </c>
      <c r="H2104" s="5" t="str">
        <f t="shared" si="32"/>
        <v>Domestic aviation</v>
      </c>
      <c r="I2104" s="6" t="s">
        <v>53</v>
      </c>
    </row>
    <row r="2105" spans="1:9">
      <c r="A2105" s="4" t="s">
        <v>7</v>
      </c>
      <c r="B2105" t="s">
        <v>279</v>
      </c>
      <c r="C2105" t="s">
        <v>313</v>
      </c>
      <c r="D2105" s="5" t="s">
        <v>314</v>
      </c>
      <c r="E2105" s="5" t="s">
        <v>282</v>
      </c>
      <c r="F2105" s="5" t="s">
        <v>18</v>
      </c>
      <c r="G2105" s="5" t="s">
        <v>19</v>
      </c>
      <c r="H2105" s="5" t="str">
        <f t="shared" si="32"/>
        <v>Ground Transport</v>
      </c>
      <c r="I2105" s="6">
        <v>6141.9619378174302</v>
      </c>
    </row>
    <row r="2106" spans="1:9">
      <c r="A2106" s="4" t="s">
        <v>7</v>
      </c>
      <c r="B2106" t="s">
        <v>279</v>
      </c>
      <c r="C2106" t="s">
        <v>313</v>
      </c>
      <c r="D2106" s="5" t="s">
        <v>314</v>
      </c>
      <c r="E2106" s="5" t="s">
        <v>282</v>
      </c>
      <c r="F2106" s="5" t="s">
        <v>20</v>
      </c>
      <c r="G2106" s="5" t="s">
        <v>21</v>
      </c>
      <c r="H2106" s="5" t="str">
        <f t="shared" si="32"/>
        <v>Ground Transport</v>
      </c>
      <c r="I2106" s="6">
        <v>17.454787551427302</v>
      </c>
    </row>
    <row r="2107" spans="1:9">
      <c r="A2107" s="4" t="s">
        <v>7</v>
      </c>
      <c r="B2107" t="s">
        <v>279</v>
      </c>
      <c r="C2107" t="s">
        <v>313</v>
      </c>
      <c r="D2107" s="5" t="s">
        <v>314</v>
      </c>
      <c r="E2107" s="5" t="s">
        <v>282</v>
      </c>
      <c r="F2107" s="5" t="s">
        <v>22</v>
      </c>
      <c r="G2107" s="5" t="s">
        <v>23</v>
      </c>
      <c r="H2107" s="5" t="str">
        <f t="shared" si="32"/>
        <v>Ground Transport</v>
      </c>
      <c r="I2107" s="6" t="s">
        <v>53</v>
      </c>
    </row>
    <row r="2108" spans="1:9">
      <c r="A2108" s="4" t="s">
        <v>7</v>
      </c>
      <c r="B2108" t="s">
        <v>279</v>
      </c>
      <c r="C2108" t="s">
        <v>313</v>
      </c>
      <c r="D2108" s="5" t="s">
        <v>314</v>
      </c>
      <c r="E2108" s="5" t="s">
        <v>282</v>
      </c>
      <c r="F2108" s="5" t="s">
        <v>24</v>
      </c>
      <c r="G2108" s="5" t="s">
        <v>25</v>
      </c>
      <c r="H2108" s="5" t="str">
        <f t="shared" si="32"/>
        <v>Ground Transport</v>
      </c>
      <c r="I2108" s="6" t="s">
        <v>53</v>
      </c>
    </row>
    <row r="2109" spans="1:9">
      <c r="A2109" s="4" t="s">
        <v>7</v>
      </c>
      <c r="B2109" t="s">
        <v>279</v>
      </c>
      <c r="C2109" t="s">
        <v>313</v>
      </c>
      <c r="D2109" s="5" t="s">
        <v>314</v>
      </c>
      <c r="E2109" s="5" t="s">
        <v>282</v>
      </c>
      <c r="F2109" s="5" t="s">
        <v>26</v>
      </c>
      <c r="G2109" s="5" t="s">
        <v>27</v>
      </c>
      <c r="H2109" s="5" t="str">
        <f t="shared" si="32"/>
        <v>Residential</v>
      </c>
      <c r="I2109" s="6">
        <v>1883.6384825172399</v>
      </c>
    </row>
    <row r="2110" spans="1:9">
      <c r="A2110" s="4" t="s">
        <v>7</v>
      </c>
      <c r="B2110" t="s">
        <v>279</v>
      </c>
      <c r="C2110" t="s">
        <v>313</v>
      </c>
      <c r="D2110" s="5" t="s">
        <v>314</v>
      </c>
      <c r="E2110" s="5" t="s">
        <v>282</v>
      </c>
      <c r="F2110" s="5" t="s">
        <v>28</v>
      </c>
      <c r="G2110" s="5" t="s">
        <v>29</v>
      </c>
      <c r="H2110" s="5" t="e">
        <f t="shared" si="32"/>
        <v>#N/A</v>
      </c>
      <c r="I2110" s="6" t="s">
        <v>53</v>
      </c>
    </row>
    <row r="2111" spans="1:9">
      <c r="A2111" s="4" t="s">
        <v>7</v>
      </c>
      <c r="B2111" t="s">
        <v>279</v>
      </c>
      <c r="C2111" t="s">
        <v>313</v>
      </c>
      <c r="D2111" s="5" t="s">
        <v>314</v>
      </c>
      <c r="E2111" s="5" t="s">
        <v>282</v>
      </c>
      <c r="F2111" s="5" t="s">
        <v>30</v>
      </c>
      <c r="G2111" s="5" t="s">
        <v>31</v>
      </c>
      <c r="H2111" s="5" t="e">
        <f t="shared" si="32"/>
        <v>#N/A</v>
      </c>
      <c r="I2111" s="6" t="s">
        <v>53</v>
      </c>
    </row>
    <row r="2112" spans="1:9">
      <c r="A2112" s="4" t="s">
        <v>7</v>
      </c>
      <c r="B2112" t="s">
        <v>279</v>
      </c>
      <c r="C2112" t="s">
        <v>313</v>
      </c>
      <c r="D2112" s="5" t="s">
        <v>314</v>
      </c>
      <c r="E2112" s="5" t="s">
        <v>282</v>
      </c>
      <c r="F2112" s="5" t="s">
        <v>33</v>
      </c>
      <c r="G2112" s="5" t="s">
        <v>34</v>
      </c>
      <c r="H2112" s="5" t="str">
        <f t="shared" si="32"/>
        <v>Industry (incl. Cement Process)</v>
      </c>
      <c r="I2112" s="6">
        <v>541.55600000000004</v>
      </c>
    </row>
    <row r="2113" spans="1:9">
      <c r="A2113" s="4" t="s">
        <v>7</v>
      </c>
      <c r="B2113" t="s">
        <v>279</v>
      </c>
      <c r="C2113" t="s">
        <v>313</v>
      </c>
      <c r="D2113" s="5" t="s">
        <v>314</v>
      </c>
      <c r="E2113" s="5" t="s">
        <v>282</v>
      </c>
      <c r="F2113" s="5" t="s">
        <v>35</v>
      </c>
      <c r="G2113" s="5" t="s">
        <v>36</v>
      </c>
      <c r="H2113" s="5" t="e">
        <f t="shared" si="32"/>
        <v>#N/A</v>
      </c>
      <c r="I2113" s="6" t="s">
        <v>53</v>
      </c>
    </row>
    <row r="2114" spans="1:9">
      <c r="A2114" s="4" t="s">
        <v>7</v>
      </c>
      <c r="B2114" t="s">
        <v>279</v>
      </c>
      <c r="C2114" t="s">
        <v>313</v>
      </c>
      <c r="D2114" s="5" t="s">
        <v>314</v>
      </c>
      <c r="E2114" s="5" t="s">
        <v>282</v>
      </c>
      <c r="F2114" s="5" t="s">
        <v>37</v>
      </c>
      <c r="G2114" s="5" t="s">
        <v>38</v>
      </c>
      <c r="H2114" s="5" t="e">
        <f t="shared" ref="H2114:H2177" si="33">VLOOKUP(G2114,$M$2:$N$11,2,FALSE)</f>
        <v>#N/A</v>
      </c>
      <c r="I2114" s="6" t="s">
        <v>53</v>
      </c>
    </row>
    <row r="2115" spans="1:9">
      <c r="A2115" s="4" t="s">
        <v>7</v>
      </c>
      <c r="B2115" t="s">
        <v>279</v>
      </c>
      <c r="C2115" t="s">
        <v>313</v>
      </c>
      <c r="D2115" s="5" t="s">
        <v>314</v>
      </c>
      <c r="E2115" s="5" t="s">
        <v>282</v>
      </c>
      <c r="F2115" s="5" t="s">
        <v>39</v>
      </c>
      <c r="G2115" s="5" t="s">
        <v>40</v>
      </c>
      <c r="H2115" s="5" t="e">
        <f t="shared" si="33"/>
        <v>#N/A</v>
      </c>
      <c r="I2115" s="6" t="s">
        <v>53</v>
      </c>
    </row>
    <row r="2116" spans="1:9">
      <c r="A2116" s="4" t="s">
        <v>7</v>
      </c>
      <c r="B2116" t="s">
        <v>279</v>
      </c>
      <c r="C2116" t="s">
        <v>313</v>
      </c>
      <c r="D2116" s="5" t="s">
        <v>314</v>
      </c>
      <c r="E2116" s="5" t="s">
        <v>282</v>
      </c>
      <c r="F2116" s="5" t="s">
        <v>41</v>
      </c>
      <c r="G2116" s="5" t="s">
        <v>42</v>
      </c>
      <c r="H2116" s="5" t="e">
        <f t="shared" si="33"/>
        <v>#N/A</v>
      </c>
      <c r="I2116" s="6">
        <v>51.209647228112999</v>
      </c>
    </row>
    <row r="2117" spans="1:9">
      <c r="A2117" s="4" t="s">
        <v>7</v>
      </c>
      <c r="B2117" t="s">
        <v>279</v>
      </c>
      <c r="C2117" t="s">
        <v>313</v>
      </c>
      <c r="D2117" s="5" t="s">
        <v>314</v>
      </c>
      <c r="E2117" s="5" t="s">
        <v>282</v>
      </c>
      <c r="F2117" s="5" t="s">
        <v>43</v>
      </c>
      <c r="G2117" s="5" t="s">
        <v>44</v>
      </c>
      <c r="H2117" s="5" t="e">
        <f t="shared" si="33"/>
        <v>#N/A</v>
      </c>
      <c r="I2117" s="6" t="s">
        <v>53</v>
      </c>
    </row>
    <row r="2118" spans="1:9">
      <c r="A2118" s="4" t="s">
        <v>7</v>
      </c>
      <c r="B2118" t="s">
        <v>279</v>
      </c>
      <c r="C2118" t="s">
        <v>313</v>
      </c>
      <c r="D2118" s="5" t="s">
        <v>314</v>
      </c>
      <c r="E2118" s="5" t="s">
        <v>282</v>
      </c>
      <c r="F2118" s="5" t="s">
        <v>45</v>
      </c>
      <c r="G2118" s="5" t="s">
        <v>46</v>
      </c>
      <c r="H2118" s="5" t="e">
        <f t="shared" si="33"/>
        <v>#N/A</v>
      </c>
      <c r="I2118" s="6">
        <v>89.119200000000006</v>
      </c>
    </row>
    <row r="2119" spans="1:9">
      <c r="A2119" s="4" t="s">
        <v>7</v>
      </c>
      <c r="B2119" t="s">
        <v>279</v>
      </c>
      <c r="C2119" t="s">
        <v>313</v>
      </c>
      <c r="D2119" s="5" t="s">
        <v>314</v>
      </c>
      <c r="E2119" s="5" t="s">
        <v>282</v>
      </c>
      <c r="F2119" s="5" t="s">
        <v>47</v>
      </c>
      <c r="G2119" s="5" t="s">
        <v>48</v>
      </c>
      <c r="H2119" s="5" t="e">
        <f t="shared" si="33"/>
        <v>#N/A</v>
      </c>
      <c r="I2119" s="6">
        <v>3.6224495999999999</v>
      </c>
    </row>
    <row r="2120" spans="1:9">
      <c r="A2120" s="4" t="s">
        <v>7</v>
      </c>
      <c r="B2120" t="s">
        <v>279</v>
      </c>
      <c r="C2120" t="s">
        <v>313</v>
      </c>
      <c r="D2120" s="5" t="s">
        <v>314</v>
      </c>
      <c r="E2120" s="5" t="s">
        <v>282</v>
      </c>
      <c r="F2120" s="5" t="s">
        <v>49</v>
      </c>
      <c r="G2120" s="5" t="s">
        <v>50</v>
      </c>
      <c r="H2120" s="5" t="e">
        <f t="shared" si="33"/>
        <v>#N/A</v>
      </c>
      <c r="I2120" s="6">
        <v>2.59192357950085</v>
      </c>
    </row>
    <row r="2121" spans="1:9">
      <c r="A2121" s="4" t="s">
        <v>7</v>
      </c>
      <c r="B2121" t="s">
        <v>279</v>
      </c>
      <c r="C2121" t="s">
        <v>313</v>
      </c>
      <c r="D2121" s="5" t="s">
        <v>314</v>
      </c>
      <c r="E2121" s="5" t="s">
        <v>282</v>
      </c>
      <c r="F2121" s="5" t="s">
        <v>51</v>
      </c>
      <c r="G2121" s="5" t="s">
        <v>52</v>
      </c>
      <c r="H2121" s="5" t="e">
        <f t="shared" si="33"/>
        <v>#N/A</v>
      </c>
      <c r="I2121" s="6">
        <v>4.2209521774416103</v>
      </c>
    </row>
    <row r="2122" spans="1:9">
      <c r="A2122" s="4" t="s">
        <v>7</v>
      </c>
      <c r="B2122" t="s">
        <v>279</v>
      </c>
      <c r="C2122" t="s">
        <v>313</v>
      </c>
      <c r="D2122" s="5" t="s">
        <v>314</v>
      </c>
      <c r="E2122" s="5" t="s">
        <v>282</v>
      </c>
      <c r="F2122" s="5" t="s">
        <v>54</v>
      </c>
      <c r="G2122" s="5" t="s">
        <v>55</v>
      </c>
      <c r="H2122" s="5" t="e">
        <f t="shared" si="33"/>
        <v>#N/A</v>
      </c>
      <c r="I2122" s="6">
        <v>0.481842368501535</v>
      </c>
    </row>
    <row r="2123" spans="1:9">
      <c r="A2123" s="4" t="s">
        <v>7</v>
      </c>
      <c r="B2123" t="s">
        <v>279</v>
      </c>
      <c r="C2123" t="s">
        <v>313</v>
      </c>
      <c r="D2123" s="5" t="s">
        <v>314</v>
      </c>
      <c r="E2123" s="5" t="s">
        <v>282</v>
      </c>
      <c r="F2123" s="5" t="s">
        <v>56</v>
      </c>
      <c r="G2123" s="5" t="s">
        <v>57</v>
      </c>
      <c r="H2123" s="5" t="e">
        <f t="shared" si="33"/>
        <v>#N/A</v>
      </c>
      <c r="I2123" s="6">
        <v>30.369647294738002</v>
      </c>
    </row>
    <row r="2124" spans="1:9">
      <c r="A2124" s="4" t="s">
        <v>7</v>
      </c>
      <c r="B2124" t="s">
        <v>279</v>
      </c>
      <c r="C2124" t="s">
        <v>315</v>
      </c>
      <c r="D2124" s="5" t="s">
        <v>316</v>
      </c>
      <c r="E2124" s="5" t="s">
        <v>282</v>
      </c>
      <c r="F2124" s="5" t="s">
        <v>10</v>
      </c>
      <c r="G2124" s="5" t="s">
        <v>11</v>
      </c>
      <c r="H2124" s="5" t="str">
        <f t="shared" si="33"/>
        <v>Power</v>
      </c>
      <c r="I2124" s="6">
        <v>54468.156801181598</v>
      </c>
    </row>
    <row r="2125" spans="1:9">
      <c r="A2125" s="4" t="s">
        <v>7</v>
      </c>
      <c r="B2125" t="s">
        <v>279</v>
      </c>
      <c r="C2125" t="s">
        <v>315</v>
      </c>
      <c r="D2125" s="5" t="s">
        <v>316</v>
      </c>
      <c r="E2125" s="5" t="s">
        <v>282</v>
      </c>
      <c r="F2125" s="5" t="s">
        <v>12</v>
      </c>
      <c r="G2125" s="5" t="s">
        <v>13</v>
      </c>
      <c r="H2125" s="5" t="str">
        <f t="shared" si="33"/>
        <v>Industry (incl. Cement Process)</v>
      </c>
      <c r="I2125" s="6">
        <v>9974.3092745597005</v>
      </c>
    </row>
    <row r="2126" spans="1:9">
      <c r="A2126" s="4" t="s">
        <v>7</v>
      </c>
      <c r="B2126" t="s">
        <v>279</v>
      </c>
      <c r="C2126" t="s">
        <v>315</v>
      </c>
      <c r="D2126" s="5" t="s">
        <v>316</v>
      </c>
      <c r="E2126" s="5" t="s">
        <v>282</v>
      </c>
      <c r="F2126" s="5" t="s">
        <v>14</v>
      </c>
      <c r="G2126" s="5" t="s">
        <v>15</v>
      </c>
      <c r="H2126" s="5" t="str">
        <f t="shared" si="33"/>
        <v>Industry (incl. Cement Process)</v>
      </c>
      <c r="I2126" s="6">
        <v>23095.5377873205</v>
      </c>
    </row>
    <row r="2127" spans="1:9">
      <c r="A2127" s="4" t="s">
        <v>7</v>
      </c>
      <c r="B2127" t="s">
        <v>279</v>
      </c>
      <c r="C2127" t="s">
        <v>315</v>
      </c>
      <c r="D2127" s="5" t="s">
        <v>316</v>
      </c>
      <c r="E2127" s="5" t="s">
        <v>282</v>
      </c>
      <c r="F2127" s="5" t="s">
        <v>16</v>
      </c>
      <c r="G2127" s="5" t="s">
        <v>17</v>
      </c>
      <c r="H2127" s="5" t="str">
        <f t="shared" si="33"/>
        <v>Domestic aviation</v>
      </c>
      <c r="I2127" s="6">
        <v>25.816097971624899</v>
      </c>
    </row>
    <row r="2128" spans="1:9">
      <c r="A2128" s="4" t="s">
        <v>7</v>
      </c>
      <c r="B2128" t="s">
        <v>279</v>
      </c>
      <c r="C2128" t="s">
        <v>315</v>
      </c>
      <c r="D2128" s="5" t="s">
        <v>316</v>
      </c>
      <c r="E2128" s="5" t="s">
        <v>282</v>
      </c>
      <c r="F2128" s="5" t="s">
        <v>18</v>
      </c>
      <c r="G2128" s="5" t="s">
        <v>19</v>
      </c>
      <c r="H2128" s="5" t="str">
        <f t="shared" si="33"/>
        <v>Ground Transport</v>
      </c>
      <c r="I2128" s="6">
        <v>28761.763256940201</v>
      </c>
    </row>
    <row r="2129" spans="1:9">
      <c r="A2129" s="4" t="s">
        <v>7</v>
      </c>
      <c r="B2129" t="s">
        <v>279</v>
      </c>
      <c r="C2129" t="s">
        <v>315</v>
      </c>
      <c r="D2129" s="5" t="s">
        <v>316</v>
      </c>
      <c r="E2129" s="5" t="s">
        <v>282</v>
      </c>
      <c r="F2129" s="5" t="s">
        <v>20</v>
      </c>
      <c r="G2129" s="5" t="s">
        <v>21</v>
      </c>
      <c r="H2129" s="5" t="str">
        <f t="shared" si="33"/>
        <v>Ground Transport</v>
      </c>
      <c r="I2129" s="6">
        <v>82.178557222662903</v>
      </c>
    </row>
    <row r="2130" spans="1:9">
      <c r="A2130" s="4" t="s">
        <v>7</v>
      </c>
      <c r="B2130" t="s">
        <v>279</v>
      </c>
      <c r="C2130" t="s">
        <v>315</v>
      </c>
      <c r="D2130" s="5" t="s">
        <v>316</v>
      </c>
      <c r="E2130" s="5" t="s">
        <v>282</v>
      </c>
      <c r="F2130" s="5" t="s">
        <v>22</v>
      </c>
      <c r="G2130" s="5" t="s">
        <v>23</v>
      </c>
      <c r="H2130" s="5" t="str">
        <f t="shared" si="33"/>
        <v>Ground Transport</v>
      </c>
      <c r="I2130" s="6">
        <v>985.82937316211496</v>
      </c>
    </row>
    <row r="2131" spans="1:9">
      <c r="A2131" s="4" t="s">
        <v>7</v>
      </c>
      <c r="B2131" t="s">
        <v>279</v>
      </c>
      <c r="C2131" t="s">
        <v>315</v>
      </c>
      <c r="D2131" s="5" t="s">
        <v>316</v>
      </c>
      <c r="E2131" s="5" t="s">
        <v>282</v>
      </c>
      <c r="F2131" s="5" t="s">
        <v>26</v>
      </c>
      <c r="G2131" s="5" t="s">
        <v>27</v>
      </c>
      <c r="H2131" s="5" t="str">
        <f t="shared" si="33"/>
        <v>Residential</v>
      </c>
      <c r="I2131" s="6">
        <v>32649.819959701701</v>
      </c>
    </row>
    <row r="2132" spans="1:9">
      <c r="A2132" s="4" t="s">
        <v>7</v>
      </c>
      <c r="B2132" t="s">
        <v>279</v>
      </c>
      <c r="C2132" t="s">
        <v>315</v>
      </c>
      <c r="D2132" s="5" t="s">
        <v>316</v>
      </c>
      <c r="E2132" s="5" t="s">
        <v>282</v>
      </c>
      <c r="F2132" s="5" t="s">
        <v>28</v>
      </c>
      <c r="G2132" s="5" t="s">
        <v>29</v>
      </c>
      <c r="H2132" s="5" t="e">
        <f t="shared" si="33"/>
        <v>#N/A</v>
      </c>
      <c r="I2132" s="6">
        <v>847.40801346063699</v>
      </c>
    </row>
    <row r="2133" spans="1:9">
      <c r="A2133" s="4" t="s">
        <v>7</v>
      </c>
      <c r="B2133" t="s">
        <v>279</v>
      </c>
      <c r="C2133" t="s">
        <v>315</v>
      </c>
      <c r="D2133" s="5" t="s">
        <v>316</v>
      </c>
      <c r="E2133" s="5" t="s">
        <v>282</v>
      </c>
      <c r="F2133" s="5" t="s">
        <v>30</v>
      </c>
      <c r="G2133" s="5" t="s">
        <v>31</v>
      </c>
      <c r="H2133" s="5" t="e">
        <f t="shared" si="33"/>
        <v>#N/A</v>
      </c>
      <c r="I2133" s="6" t="s">
        <v>53</v>
      </c>
    </row>
    <row r="2134" spans="1:9">
      <c r="A2134" s="4" t="s">
        <v>7</v>
      </c>
      <c r="B2134" t="s">
        <v>279</v>
      </c>
      <c r="C2134" t="s">
        <v>315</v>
      </c>
      <c r="D2134" s="5" t="s">
        <v>316</v>
      </c>
      <c r="E2134" s="5" t="s">
        <v>282</v>
      </c>
      <c r="F2134" s="5" t="s">
        <v>30</v>
      </c>
      <c r="G2134" s="5" t="s">
        <v>72</v>
      </c>
      <c r="H2134" s="5" t="e">
        <f t="shared" si="33"/>
        <v>#N/A</v>
      </c>
      <c r="I2134" s="6" t="s">
        <v>53</v>
      </c>
    </row>
    <row r="2135" spans="1:9">
      <c r="A2135" s="4" t="s">
        <v>7</v>
      </c>
      <c r="B2135" t="s">
        <v>279</v>
      </c>
      <c r="C2135" t="s">
        <v>315</v>
      </c>
      <c r="D2135" s="5" t="s">
        <v>316</v>
      </c>
      <c r="E2135" s="5" t="s">
        <v>282</v>
      </c>
      <c r="F2135" s="5" t="s">
        <v>30</v>
      </c>
      <c r="G2135" s="5" t="s">
        <v>32</v>
      </c>
      <c r="H2135" s="5" t="e">
        <f t="shared" si="33"/>
        <v>#N/A</v>
      </c>
      <c r="I2135" s="6">
        <v>8.9034900324467401</v>
      </c>
    </row>
    <row r="2136" spans="1:9">
      <c r="A2136" s="4" t="s">
        <v>7</v>
      </c>
      <c r="B2136" t="s">
        <v>279</v>
      </c>
      <c r="C2136" t="s">
        <v>315</v>
      </c>
      <c r="D2136" s="5" t="s">
        <v>316</v>
      </c>
      <c r="E2136" s="5" t="s">
        <v>282</v>
      </c>
      <c r="F2136" s="5" t="s">
        <v>33</v>
      </c>
      <c r="G2136" s="5" t="s">
        <v>34</v>
      </c>
      <c r="H2136" s="5" t="str">
        <f t="shared" si="33"/>
        <v>Industry (incl. Cement Process)</v>
      </c>
      <c r="I2136" s="6">
        <v>1190.05</v>
      </c>
    </row>
    <row r="2137" spans="1:9">
      <c r="A2137" s="4" t="s">
        <v>7</v>
      </c>
      <c r="B2137" t="s">
        <v>279</v>
      </c>
      <c r="C2137" t="s">
        <v>315</v>
      </c>
      <c r="D2137" s="5" t="s">
        <v>316</v>
      </c>
      <c r="E2137" s="5" t="s">
        <v>282</v>
      </c>
      <c r="F2137" s="5" t="s">
        <v>37</v>
      </c>
      <c r="G2137" s="5" t="s">
        <v>38</v>
      </c>
      <c r="H2137" s="5" t="e">
        <f t="shared" si="33"/>
        <v>#N/A</v>
      </c>
      <c r="I2137" s="6">
        <v>425.33029269035802</v>
      </c>
    </row>
    <row r="2138" spans="1:9">
      <c r="A2138" s="4" t="s">
        <v>7</v>
      </c>
      <c r="B2138" t="s">
        <v>279</v>
      </c>
      <c r="C2138" t="s">
        <v>315</v>
      </c>
      <c r="D2138" s="5" t="s">
        <v>316</v>
      </c>
      <c r="E2138" s="5" t="s">
        <v>282</v>
      </c>
      <c r="F2138" s="5" t="s">
        <v>39</v>
      </c>
      <c r="G2138" s="5" t="s">
        <v>40</v>
      </c>
      <c r="H2138" s="5" t="e">
        <f t="shared" si="33"/>
        <v>#N/A</v>
      </c>
      <c r="I2138" s="6">
        <v>123.163338563092</v>
      </c>
    </row>
    <row r="2139" spans="1:9">
      <c r="A2139" s="4" t="s">
        <v>7</v>
      </c>
      <c r="B2139" t="s">
        <v>279</v>
      </c>
      <c r="C2139" t="s">
        <v>315</v>
      </c>
      <c r="D2139" s="5" t="s">
        <v>316</v>
      </c>
      <c r="E2139" s="5" t="s">
        <v>282</v>
      </c>
      <c r="F2139" s="5" t="s">
        <v>41</v>
      </c>
      <c r="G2139" s="5" t="s">
        <v>42</v>
      </c>
      <c r="H2139" s="5" t="e">
        <f t="shared" si="33"/>
        <v>#N/A</v>
      </c>
      <c r="I2139" s="6">
        <v>112.871176768469</v>
      </c>
    </row>
    <row r="2140" spans="1:9">
      <c r="A2140" s="4" t="s">
        <v>7</v>
      </c>
      <c r="B2140" t="s">
        <v>279</v>
      </c>
      <c r="C2140" t="s">
        <v>315</v>
      </c>
      <c r="D2140" s="5" t="s">
        <v>316</v>
      </c>
      <c r="E2140" s="5" t="s">
        <v>282</v>
      </c>
      <c r="F2140" s="5" t="s">
        <v>43</v>
      </c>
      <c r="G2140" s="5" t="s">
        <v>44</v>
      </c>
      <c r="H2140" s="5" t="e">
        <f t="shared" si="33"/>
        <v>#N/A</v>
      </c>
      <c r="I2140" s="6">
        <v>7638.7388724809798</v>
      </c>
    </row>
    <row r="2141" spans="1:9">
      <c r="A2141" s="4" t="s">
        <v>7</v>
      </c>
      <c r="B2141" t="s">
        <v>279</v>
      </c>
      <c r="C2141" t="s">
        <v>315</v>
      </c>
      <c r="D2141" s="5" t="s">
        <v>316</v>
      </c>
      <c r="E2141" s="5" t="s">
        <v>282</v>
      </c>
      <c r="F2141" s="5" t="s">
        <v>45</v>
      </c>
      <c r="G2141" s="5" t="s">
        <v>46</v>
      </c>
      <c r="H2141" s="5" t="e">
        <f t="shared" si="33"/>
        <v>#N/A</v>
      </c>
      <c r="I2141" s="6">
        <v>853.25481888161801</v>
      </c>
    </row>
    <row r="2142" spans="1:9">
      <c r="A2142" s="4" t="s">
        <v>7</v>
      </c>
      <c r="B2142" t="s">
        <v>279</v>
      </c>
      <c r="C2142" t="s">
        <v>315</v>
      </c>
      <c r="D2142" s="5" t="s">
        <v>316</v>
      </c>
      <c r="E2142" s="5" t="s">
        <v>282</v>
      </c>
      <c r="F2142" s="5" t="s">
        <v>47</v>
      </c>
      <c r="G2142" s="5" t="s">
        <v>48</v>
      </c>
      <c r="H2142" s="5" t="e">
        <f t="shared" si="33"/>
        <v>#N/A</v>
      </c>
      <c r="I2142" s="6">
        <v>36.616814850203397</v>
      </c>
    </row>
    <row r="2143" spans="1:9">
      <c r="A2143" s="4" t="s">
        <v>7</v>
      </c>
      <c r="B2143" t="s">
        <v>279</v>
      </c>
      <c r="C2143" t="s">
        <v>315</v>
      </c>
      <c r="D2143" s="5" t="s">
        <v>316</v>
      </c>
      <c r="E2143" s="5" t="s">
        <v>282</v>
      </c>
      <c r="F2143" s="5" t="s">
        <v>49</v>
      </c>
      <c r="G2143" s="5" t="s">
        <v>50</v>
      </c>
      <c r="H2143" s="5" t="e">
        <f t="shared" si="33"/>
        <v>#N/A</v>
      </c>
      <c r="I2143" s="6">
        <v>3.6867999999999999</v>
      </c>
    </row>
    <row r="2144" spans="1:9">
      <c r="A2144" s="4" t="s">
        <v>7</v>
      </c>
      <c r="B2144" t="s">
        <v>279</v>
      </c>
      <c r="C2144" t="s">
        <v>315</v>
      </c>
      <c r="D2144" s="5" t="s">
        <v>316</v>
      </c>
      <c r="E2144" s="5" t="s">
        <v>282</v>
      </c>
      <c r="F2144" s="5" t="s">
        <v>51</v>
      </c>
      <c r="G2144" s="5" t="s">
        <v>52</v>
      </c>
      <c r="H2144" s="5" t="e">
        <f t="shared" si="33"/>
        <v>#N/A</v>
      </c>
      <c r="I2144" s="6">
        <v>7.6494110566057003</v>
      </c>
    </row>
    <row r="2145" spans="1:9">
      <c r="A2145" s="4" t="s">
        <v>7</v>
      </c>
      <c r="B2145" t="s">
        <v>279</v>
      </c>
      <c r="C2145" t="s">
        <v>315</v>
      </c>
      <c r="D2145" s="5" t="s">
        <v>316</v>
      </c>
      <c r="E2145" s="5" t="s">
        <v>282</v>
      </c>
      <c r="F2145" s="5" t="s">
        <v>54</v>
      </c>
      <c r="G2145" s="5" t="s">
        <v>55</v>
      </c>
      <c r="H2145" s="5" t="e">
        <f t="shared" si="33"/>
        <v>#N/A</v>
      </c>
      <c r="I2145" s="6">
        <v>0.14176835730919701</v>
      </c>
    </row>
    <row r="2146" spans="1:9">
      <c r="A2146" s="4" t="s">
        <v>7</v>
      </c>
      <c r="B2146" t="s">
        <v>279</v>
      </c>
      <c r="C2146" t="s">
        <v>315</v>
      </c>
      <c r="D2146" s="5" t="s">
        <v>316</v>
      </c>
      <c r="E2146" s="5" t="s">
        <v>282</v>
      </c>
      <c r="F2146" s="5" t="s">
        <v>56</v>
      </c>
      <c r="G2146" s="5" t="s">
        <v>57</v>
      </c>
      <c r="H2146" s="5" t="e">
        <f t="shared" si="33"/>
        <v>#N/A</v>
      </c>
      <c r="I2146" s="6">
        <v>907.938229574307</v>
      </c>
    </row>
    <row r="2147" spans="1:9">
      <c r="A2147" s="4" t="s">
        <v>7</v>
      </c>
      <c r="B2147" t="s">
        <v>279</v>
      </c>
      <c r="C2147" t="s">
        <v>315</v>
      </c>
      <c r="D2147" s="5" t="s">
        <v>316</v>
      </c>
      <c r="E2147" s="5" t="s">
        <v>282</v>
      </c>
      <c r="F2147" s="5" t="s">
        <v>58</v>
      </c>
      <c r="G2147" s="5" t="s">
        <v>59</v>
      </c>
      <c r="H2147" s="5" t="e">
        <f t="shared" si="33"/>
        <v>#N/A</v>
      </c>
      <c r="I2147" s="6">
        <v>92.834353144155301</v>
      </c>
    </row>
    <row r="2148" spans="1:9">
      <c r="A2148" s="4" t="s">
        <v>7</v>
      </c>
      <c r="B2148" t="s">
        <v>279</v>
      </c>
      <c r="C2148" t="s">
        <v>317</v>
      </c>
      <c r="D2148" s="5" t="s">
        <v>318</v>
      </c>
      <c r="E2148" s="5">
        <v>0</v>
      </c>
      <c r="F2148" s="5" t="s">
        <v>10</v>
      </c>
      <c r="G2148" s="5" t="s">
        <v>11</v>
      </c>
      <c r="H2148" s="5" t="str">
        <f t="shared" si="33"/>
        <v>Power</v>
      </c>
      <c r="I2148" s="6">
        <v>2165.9966459201601</v>
      </c>
    </row>
    <row r="2149" spans="1:9">
      <c r="A2149" s="4" t="s">
        <v>7</v>
      </c>
      <c r="B2149" t="s">
        <v>279</v>
      </c>
      <c r="C2149" t="s">
        <v>317</v>
      </c>
      <c r="D2149" s="5" t="s">
        <v>318</v>
      </c>
      <c r="E2149" s="5">
        <v>0</v>
      </c>
      <c r="F2149" s="5" t="s">
        <v>12</v>
      </c>
      <c r="G2149" s="5" t="s">
        <v>13</v>
      </c>
      <c r="H2149" s="5" t="str">
        <f t="shared" si="33"/>
        <v>Industry (incl. Cement Process)</v>
      </c>
      <c r="I2149" s="6">
        <v>12026.597732452399</v>
      </c>
    </row>
    <row r="2150" spans="1:9">
      <c r="A2150" s="4" t="s">
        <v>7</v>
      </c>
      <c r="B2150" t="s">
        <v>279</v>
      </c>
      <c r="C2150" t="s">
        <v>317</v>
      </c>
      <c r="D2150" s="5" t="s">
        <v>318</v>
      </c>
      <c r="E2150" s="5">
        <v>0</v>
      </c>
      <c r="F2150" s="5" t="s">
        <v>14</v>
      </c>
      <c r="G2150" s="5" t="s">
        <v>15</v>
      </c>
      <c r="H2150" s="5" t="str">
        <f t="shared" si="33"/>
        <v>Industry (incl. Cement Process)</v>
      </c>
      <c r="I2150" s="6">
        <v>5924.6324697286</v>
      </c>
    </row>
    <row r="2151" spans="1:9">
      <c r="A2151" s="4" t="s">
        <v>7</v>
      </c>
      <c r="B2151" t="s">
        <v>279</v>
      </c>
      <c r="C2151" t="s">
        <v>317</v>
      </c>
      <c r="D2151" s="5" t="s">
        <v>318</v>
      </c>
      <c r="E2151" s="5">
        <v>0</v>
      </c>
      <c r="F2151" s="5" t="s">
        <v>16</v>
      </c>
      <c r="G2151" s="5" t="s">
        <v>17</v>
      </c>
      <c r="H2151" s="5" t="str">
        <f t="shared" si="33"/>
        <v>Domestic aviation</v>
      </c>
      <c r="I2151" s="6">
        <v>1217.3545162627199</v>
      </c>
    </row>
    <row r="2152" spans="1:9">
      <c r="A2152" s="4" t="s">
        <v>7</v>
      </c>
      <c r="B2152" t="s">
        <v>279</v>
      </c>
      <c r="C2152" t="s">
        <v>317</v>
      </c>
      <c r="D2152" s="5" t="s">
        <v>318</v>
      </c>
      <c r="E2152" s="5">
        <v>0</v>
      </c>
      <c r="F2152" s="5" t="s">
        <v>18</v>
      </c>
      <c r="G2152" s="5" t="s">
        <v>19</v>
      </c>
      <c r="H2152" s="5" t="str">
        <f t="shared" si="33"/>
        <v>Ground Transport</v>
      </c>
      <c r="I2152" s="6">
        <v>10945.5243400252</v>
      </c>
    </row>
    <row r="2153" spans="1:9">
      <c r="A2153" s="4" t="s">
        <v>7</v>
      </c>
      <c r="B2153" t="s">
        <v>279</v>
      </c>
      <c r="C2153" t="s">
        <v>317</v>
      </c>
      <c r="D2153" s="5" t="s">
        <v>318</v>
      </c>
      <c r="E2153" s="5">
        <v>0</v>
      </c>
      <c r="F2153" s="5" t="s">
        <v>20</v>
      </c>
      <c r="G2153" s="5" t="s">
        <v>21</v>
      </c>
      <c r="H2153" s="5" t="str">
        <f t="shared" si="33"/>
        <v>Ground Transport</v>
      </c>
      <c r="I2153" s="6">
        <v>43.498643904207803</v>
      </c>
    </row>
    <row r="2154" spans="1:9">
      <c r="A2154" s="4" t="s">
        <v>7</v>
      </c>
      <c r="B2154" t="s">
        <v>279</v>
      </c>
      <c r="C2154" t="s">
        <v>317</v>
      </c>
      <c r="D2154" s="5" t="s">
        <v>318</v>
      </c>
      <c r="E2154" s="5">
        <v>0</v>
      </c>
      <c r="F2154" s="5" t="s">
        <v>22</v>
      </c>
      <c r="G2154" s="5" t="s">
        <v>23</v>
      </c>
      <c r="H2154" s="5" t="str">
        <f t="shared" si="33"/>
        <v>Ground Transport</v>
      </c>
      <c r="I2154" s="6">
        <v>2036.0265018269099</v>
      </c>
    </row>
    <row r="2155" spans="1:9">
      <c r="A2155" s="4" t="s">
        <v>7</v>
      </c>
      <c r="B2155" t="s">
        <v>279</v>
      </c>
      <c r="C2155" t="s">
        <v>317</v>
      </c>
      <c r="D2155" s="5" t="s">
        <v>318</v>
      </c>
      <c r="E2155" s="5">
        <v>0</v>
      </c>
      <c r="F2155" s="5" t="s">
        <v>26</v>
      </c>
      <c r="G2155" s="5" t="s">
        <v>27</v>
      </c>
      <c r="H2155" s="5" t="str">
        <f t="shared" si="33"/>
        <v>Residential</v>
      </c>
      <c r="I2155" s="6">
        <v>3288.8424959266899</v>
      </c>
    </row>
    <row r="2156" spans="1:9">
      <c r="A2156" s="4" t="s">
        <v>7</v>
      </c>
      <c r="B2156" t="s">
        <v>279</v>
      </c>
      <c r="C2156" t="s">
        <v>317</v>
      </c>
      <c r="D2156" s="5" t="s">
        <v>318</v>
      </c>
      <c r="E2156" s="5">
        <v>0</v>
      </c>
      <c r="F2156" s="5" t="s">
        <v>67</v>
      </c>
      <c r="G2156" s="5" t="s">
        <v>13</v>
      </c>
      <c r="H2156" s="5" t="str">
        <f t="shared" si="33"/>
        <v>Industry (incl. Cement Process)</v>
      </c>
      <c r="I2156" s="6">
        <v>43.695898750165298</v>
      </c>
    </row>
    <row r="2157" spans="1:9">
      <c r="A2157" s="4" t="s">
        <v>7</v>
      </c>
      <c r="B2157" t="s">
        <v>279</v>
      </c>
      <c r="C2157" t="s">
        <v>317</v>
      </c>
      <c r="D2157" s="5" t="s">
        <v>318</v>
      </c>
      <c r="E2157" s="5">
        <v>0</v>
      </c>
      <c r="F2157" s="5" t="s">
        <v>28</v>
      </c>
      <c r="G2157" s="5" t="s">
        <v>29</v>
      </c>
      <c r="H2157" s="5" t="e">
        <f t="shared" si="33"/>
        <v>#N/A</v>
      </c>
      <c r="I2157" s="6" t="s">
        <v>53</v>
      </c>
    </row>
    <row r="2158" spans="1:9">
      <c r="A2158" s="4" t="s">
        <v>7</v>
      </c>
      <c r="B2158" t="s">
        <v>279</v>
      </c>
      <c r="C2158" t="s">
        <v>317</v>
      </c>
      <c r="D2158" s="5" t="s">
        <v>318</v>
      </c>
      <c r="E2158" s="5">
        <v>0</v>
      </c>
      <c r="F2158" s="5" t="s">
        <v>30</v>
      </c>
      <c r="G2158" s="5" t="s">
        <v>72</v>
      </c>
      <c r="H2158" s="5" t="e">
        <f t="shared" si="33"/>
        <v>#N/A</v>
      </c>
      <c r="I2158" s="6" t="s">
        <v>53</v>
      </c>
    </row>
    <row r="2159" spans="1:9">
      <c r="A2159" s="4" t="s">
        <v>7</v>
      </c>
      <c r="B2159" t="s">
        <v>279</v>
      </c>
      <c r="C2159" t="s">
        <v>317</v>
      </c>
      <c r="D2159" s="5" t="s">
        <v>318</v>
      </c>
      <c r="E2159" s="5">
        <v>0</v>
      </c>
      <c r="F2159" s="5" t="s">
        <v>30</v>
      </c>
      <c r="G2159" s="5" t="s">
        <v>32</v>
      </c>
      <c r="H2159" s="5" t="e">
        <f t="shared" si="33"/>
        <v>#N/A</v>
      </c>
      <c r="I2159" s="6">
        <v>552.137108298778</v>
      </c>
    </row>
    <row r="2160" spans="1:9">
      <c r="A2160" s="4" t="s">
        <v>7</v>
      </c>
      <c r="B2160" t="s">
        <v>279</v>
      </c>
      <c r="C2160" t="s">
        <v>317</v>
      </c>
      <c r="D2160" s="5" t="s">
        <v>318</v>
      </c>
      <c r="E2160" s="5">
        <v>0</v>
      </c>
      <c r="F2160" s="5" t="s">
        <v>33</v>
      </c>
      <c r="G2160" s="5" t="s">
        <v>34</v>
      </c>
      <c r="H2160" s="5" t="str">
        <f t="shared" si="33"/>
        <v>Industry (incl. Cement Process)</v>
      </c>
      <c r="I2160" s="6">
        <v>1004.63</v>
      </c>
    </row>
    <row r="2161" spans="1:9">
      <c r="A2161" s="4" t="s">
        <v>7</v>
      </c>
      <c r="B2161" t="s">
        <v>279</v>
      </c>
      <c r="C2161" t="s">
        <v>317</v>
      </c>
      <c r="D2161" s="5" t="s">
        <v>318</v>
      </c>
      <c r="E2161" s="5">
        <v>0</v>
      </c>
      <c r="F2161" s="5" t="s">
        <v>35</v>
      </c>
      <c r="G2161" s="5" t="s">
        <v>36</v>
      </c>
      <c r="H2161" s="5" t="e">
        <f t="shared" si="33"/>
        <v>#N/A</v>
      </c>
      <c r="I2161" s="6">
        <v>127.5</v>
      </c>
    </row>
    <row r="2162" spans="1:9">
      <c r="A2162" s="4" t="s">
        <v>7</v>
      </c>
      <c r="B2162" t="s">
        <v>279</v>
      </c>
      <c r="C2162" t="s">
        <v>317</v>
      </c>
      <c r="D2162" s="5" t="s">
        <v>318</v>
      </c>
      <c r="E2162" s="5">
        <v>0</v>
      </c>
      <c r="F2162" s="5" t="s">
        <v>37</v>
      </c>
      <c r="G2162" s="5" t="s">
        <v>38</v>
      </c>
      <c r="H2162" s="5" t="e">
        <f t="shared" si="33"/>
        <v>#N/A</v>
      </c>
      <c r="I2162" s="6">
        <v>26.718855964868101</v>
      </c>
    </row>
    <row r="2163" spans="1:9">
      <c r="A2163" s="4" t="s">
        <v>7</v>
      </c>
      <c r="B2163" t="s">
        <v>279</v>
      </c>
      <c r="C2163" t="s">
        <v>317</v>
      </c>
      <c r="D2163" s="5" t="s">
        <v>318</v>
      </c>
      <c r="E2163" s="5">
        <v>0</v>
      </c>
      <c r="F2163" s="5" t="s">
        <v>39</v>
      </c>
      <c r="G2163" s="5" t="s">
        <v>40</v>
      </c>
      <c r="H2163" s="5" t="e">
        <f t="shared" si="33"/>
        <v>#N/A</v>
      </c>
      <c r="I2163" s="6">
        <v>1.8573469175520001</v>
      </c>
    </row>
    <row r="2164" spans="1:9">
      <c r="A2164" s="4" t="s">
        <v>7</v>
      </c>
      <c r="B2164" t="s">
        <v>279</v>
      </c>
      <c r="C2164" t="s">
        <v>317</v>
      </c>
      <c r="D2164" s="5" t="s">
        <v>318</v>
      </c>
      <c r="E2164" s="5">
        <v>0</v>
      </c>
      <c r="F2164" s="5" t="s">
        <v>41</v>
      </c>
      <c r="G2164" s="5" t="s">
        <v>42</v>
      </c>
      <c r="H2164" s="5" t="e">
        <f t="shared" si="33"/>
        <v>#N/A</v>
      </c>
      <c r="I2164" s="6">
        <v>4.1162985140573296</v>
      </c>
    </row>
    <row r="2165" spans="1:9">
      <c r="A2165" s="4" t="s">
        <v>7</v>
      </c>
      <c r="B2165" t="s">
        <v>279</v>
      </c>
      <c r="C2165" t="s">
        <v>317</v>
      </c>
      <c r="D2165" s="5" t="s">
        <v>318</v>
      </c>
      <c r="E2165" s="5">
        <v>0</v>
      </c>
      <c r="F2165" s="5" t="s">
        <v>43</v>
      </c>
      <c r="G2165" s="5" t="s">
        <v>44</v>
      </c>
      <c r="H2165" s="5" t="e">
        <f t="shared" si="33"/>
        <v>#N/A</v>
      </c>
      <c r="I2165" s="6">
        <v>1765.5184092611701</v>
      </c>
    </row>
    <row r="2166" spans="1:9">
      <c r="A2166" s="4" t="s">
        <v>7</v>
      </c>
      <c r="B2166" t="s">
        <v>279</v>
      </c>
      <c r="C2166" t="s">
        <v>317</v>
      </c>
      <c r="D2166" s="5" t="s">
        <v>318</v>
      </c>
      <c r="E2166" s="5">
        <v>0</v>
      </c>
      <c r="F2166" s="5" t="s">
        <v>45</v>
      </c>
      <c r="G2166" s="5" t="s">
        <v>46</v>
      </c>
      <c r="H2166" s="5" t="e">
        <f t="shared" si="33"/>
        <v>#N/A</v>
      </c>
      <c r="I2166" s="6">
        <v>8347.6679368990208</v>
      </c>
    </row>
    <row r="2167" spans="1:9">
      <c r="A2167" s="4" t="s">
        <v>7</v>
      </c>
      <c r="B2167" t="s">
        <v>279</v>
      </c>
      <c r="C2167" t="s">
        <v>317</v>
      </c>
      <c r="D2167" s="5" t="s">
        <v>318</v>
      </c>
      <c r="E2167" s="5">
        <v>0</v>
      </c>
      <c r="F2167" s="5" t="s">
        <v>47</v>
      </c>
      <c r="G2167" s="5" t="s">
        <v>48</v>
      </c>
      <c r="H2167" s="5" t="e">
        <f t="shared" si="33"/>
        <v>#N/A</v>
      </c>
      <c r="I2167" s="6">
        <v>28.292143247107401</v>
      </c>
    </row>
    <row r="2168" spans="1:9">
      <c r="A2168" s="4" t="s">
        <v>7</v>
      </c>
      <c r="B2168" t="s">
        <v>279</v>
      </c>
      <c r="C2168" t="s">
        <v>317</v>
      </c>
      <c r="D2168" s="5" t="s">
        <v>318</v>
      </c>
      <c r="E2168" s="5">
        <v>0</v>
      </c>
      <c r="F2168" s="5" t="s">
        <v>49</v>
      </c>
      <c r="G2168" s="5" t="s">
        <v>50</v>
      </c>
      <c r="H2168" s="5" t="e">
        <f t="shared" si="33"/>
        <v>#N/A</v>
      </c>
      <c r="I2168" s="6">
        <v>13.0323986525456</v>
      </c>
    </row>
    <row r="2169" spans="1:9">
      <c r="A2169" s="4" t="s">
        <v>7</v>
      </c>
      <c r="B2169" t="s">
        <v>279</v>
      </c>
      <c r="C2169" t="s">
        <v>317</v>
      </c>
      <c r="D2169" s="5" t="s">
        <v>318</v>
      </c>
      <c r="E2169" s="5">
        <v>0</v>
      </c>
      <c r="F2169" s="5" t="s">
        <v>51</v>
      </c>
      <c r="G2169" s="5" t="s">
        <v>52</v>
      </c>
      <c r="H2169" s="5" t="e">
        <f t="shared" si="33"/>
        <v>#N/A</v>
      </c>
      <c r="I2169" s="6">
        <v>0.44923341704276398</v>
      </c>
    </row>
    <row r="2170" spans="1:9">
      <c r="A2170" s="4" t="s">
        <v>7</v>
      </c>
      <c r="B2170" t="s">
        <v>279</v>
      </c>
      <c r="C2170" t="s">
        <v>317</v>
      </c>
      <c r="D2170" s="5" t="s">
        <v>318</v>
      </c>
      <c r="E2170" s="5">
        <v>0</v>
      </c>
      <c r="F2170" s="5" t="s">
        <v>54</v>
      </c>
      <c r="G2170" s="5" t="s">
        <v>55</v>
      </c>
      <c r="H2170" s="5" t="e">
        <f t="shared" si="33"/>
        <v>#N/A</v>
      </c>
      <c r="I2170" s="6">
        <v>1.1729156682033599</v>
      </c>
    </row>
    <row r="2171" spans="1:9">
      <c r="A2171" s="4" t="s">
        <v>7</v>
      </c>
      <c r="B2171" t="s">
        <v>279</v>
      </c>
      <c r="C2171" t="s">
        <v>317</v>
      </c>
      <c r="D2171" s="5" t="s">
        <v>318</v>
      </c>
      <c r="E2171" s="5">
        <v>0</v>
      </c>
      <c r="F2171" s="5" t="s">
        <v>56</v>
      </c>
      <c r="G2171" s="5" t="s">
        <v>57</v>
      </c>
      <c r="H2171" s="5" t="e">
        <f t="shared" si="33"/>
        <v>#N/A</v>
      </c>
      <c r="I2171" s="6">
        <v>893.58641687087504</v>
      </c>
    </row>
    <row r="2172" spans="1:9">
      <c r="A2172" s="4" t="s">
        <v>7</v>
      </c>
      <c r="B2172" t="s">
        <v>279</v>
      </c>
      <c r="C2172" t="s">
        <v>317</v>
      </c>
      <c r="D2172" s="5" t="s">
        <v>318</v>
      </c>
      <c r="E2172" s="5">
        <v>0</v>
      </c>
      <c r="F2172" s="5" t="s">
        <v>58</v>
      </c>
      <c r="G2172" s="5" t="s">
        <v>59</v>
      </c>
      <c r="H2172" s="5" t="e">
        <f t="shared" si="33"/>
        <v>#N/A</v>
      </c>
      <c r="I2172" s="6">
        <v>6.3029599999999997</v>
      </c>
    </row>
    <row r="2173" spans="1:9">
      <c r="A2173" s="4" t="s">
        <v>7</v>
      </c>
      <c r="B2173" t="s">
        <v>279</v>
      </c>
      <c r="C2173" t="s">
        <v>317</v>
      </c>
      <c r="D2173" s="5" t="s">
        <v>318</v>
      </c>
      <c r="E2173" s="5">
        <v>0</v>
      </c>
      <c r="F2173" s="5" t="s">
        <v>60</v>
      </c>
      <c r="G2173" s="5" t="s">
        <v>61</v>
      </c>
      <c r="H2173" s="5" t="e">
        <f t="shared" si="33"/>
        <v>#N/A</v>
      </c>
      <c r="I2173" s="6" t="s">
        <v>53</v>
      </c>
    </row>
    <row r="2174" spans="1:9">
      <c r="A2174" s="4" t="s">
        <v>7</v>
      </c>
      <c r="B2174" t="s">
        <v>279</v>
      </c>
      <c r="C2174" t="s">
        <v>319</v>
      </c>
      <c r="D2174" s="5" t="s">
        <v>320</v>
      </c>
      <c r="E2174" s="5" t="s">
        <v>282</v>
      </c>
      <c r="F2174" s="5" t="s">
        <v>10</v>
      </c>
      <c r="G2174" s="5" t="s">
        <v>11</v>
      </c>
      <c r="H2174" s="5" t="str">
        <f t="shared" si="33"/>
        <v>Power</v>
      </c>
      <c r="I2174" s="6">
        <v>18499.5022251837</v>
      </c>
    </row>
    <row r="2175" spans="1:9">
      <c r="A2175" s="4" t="s">
        <v>7</v>
      </c>
      <c r="B2175" t="s">
        <v>279</v>
      </c>
      <c r="C2175" t="s">
        <v>319</v>
      </c>
      <c r="D2175" s="5" t="s">
        <v>320</v>
      </c>
      <c r="E2175" s="5" t="s">
        <v>282</v>
      </c>
      <c r="F2175" s="5" t="s">
        <v>12</v>
      </c>
      <c r="G2175" s="5" t="s">
        <v>13</v>
      </c>
      <c r="H2175" s="5" t="str">
        <f t="shared" si="33"/>
        <v>Industry (incl. Cement Process)</v>
      </c>
      <c r="I2175" s="6">
        <v>3973.5540128451998</v>
      </c>
    </row>
    <row r="2176" spans="1:9">
      <c r="A2176" s="4" t="s">
        <v>7</v>
      </c>
      <c r="B2176" t="s">
        <v>279</v>
      </c>
      <c r="C2176" t="s">
        <v>319</v>
      </c>
      <c r="D2176" s="5" t="s">
        <v>320</v>
      </c>
      <c r="E2176" s="5" t="s">
        <v>282</v>
      </c>
      <c r="F2176" s="5" t="s">
        <v>14</v>
      </c>
      <c r="G2176" s="5" t="s">
        <v>15</v>
      </c>
      <c r="H2176" s="5" t="str">
        <f t="shared" si="33"/>
        <v>Industry (incl. Cement Process)</v>
      </c>
      <c r="I2176" s="6">
        <v>5613.8348227064498</v>
      </c>
    </row>
    <row r="2177" spans="1:9">
      <c r="A2177" s="4" t="s">
        <v>7</v>
      </c>
      <c r="B2177" t="s">
        <v>279</v>
      </c>
      <c r="C2177" t="s">
        <v>319</v>
      </c>
      <c r="D2177" s="5" t="s">
        <v>320</v>
      </c>
      <c r="E2177" s="5" t="s">
        <v>282</v>
      </c>
      <c r="F2177" s="5" t="s">
        <v>16</v>
      </c>
      <c r="G2177" s="5" t="s">
        <v>17</v>
      </c>
      <c r="H2177" s="5" t="str">
        <f t="shared" si="33"/>
        <v>Domestic aviation</v>
      </c>
      <c r="I2177" s="6">
        <v>421.57667832735899</v>
      </c>
    </row>
    <row r="2178" spans="1:9">
      <c r="A2178" s="4" t="s">
        <v>7</v>
      </c>
      <c r="B2178" t="s">
        <v>279</v>
      </c>
      <c r="C2178" t="s">
        <v>319</v>
      </c>
      <c r="D2178" s="5" t="s">
        <v>320</v>
      </c>
      <c r="E2178" s="5" t="s">
        <v>282</v>
      </c>
      <c r="F2178" s="5" t="s">
        <v>18</v>
      </c>
      <c r="G2178" s="5" t="s">
        <v>19</v>
      </c>
      <c r="H2178" s="5" t="str">
        <f t="shared" ref="H2178:H2241" si="34">VLOOKUP(G2178,$M$2:$N$11,2,FALSE)</f>
        <v>Ground Transport</v>
      </c>
      <c r="I2178" s="6">
        <v>15109.0958739092</v>
      </c>
    </row>
    <row r="2179" spans="1:9">
      <c r="A2179" s="4" t="s">
        <v>7</v>
      </c>
      <c r="B2179" t="s">
        <v>279</v>
      </c>
      <c r="C2179" t="s">
        <v>319</v>
      </c>
      <c r="D2179" s="5" t="s">
        <v>320</v>
      </c>
      <c r="E2179" s="5" t="s">
        <v>282</v>
      </c>
      <c r="F2179" s="5" t="s">
        <v>20</v>
      </c>
      <c r="G2179" s="5" t="s">
        <v>21</v>
      </c>
      <c r="H2179" s="5" t="str">
        <f t="shared" si="34"/>
        <v>Ground Transport</v>
      </c>
      <c r="I2179" s="6">
        <v>35.478277295298803</v>
      </c>
    </row>
    <row r="2180" spans="1:9">
      <c r="A2180" s="4" t="s">
        <v>7</v>
      </c>
      <c r="B2180" t="s">
        <v>279</v>
      </c>
      <c r="C2180" t="s">
        <v>319</v>
      </c>
      <c r="D2180" s="5" t="s">
        <v>320</v>
      </c>
      <c r="E2180" s="5" t="s">
        <v>282</v>
      </c>
      <c r="F2180" s="5" t="s">
        <v>22</v>
      </c>
      <c r="G2180" s="5" t="s">
        <v>23</v>
      </c>
      <c r="H2180" s="5" t="str">
        <f t="shared" si="34"/>
        <v>Ground Transport</v>
      </c>
      <c r="I2180" s="6">
        <v>340.69558181997797</v>
      </c>
    </row>
    <row r="2181" spans="1:9">
      <c r="A2181" s="4" t="s">
        <v>7</v>
      </c>
      <c r="B2181" t="s">
        <v>279</v>
      </c>
      <c r="C2181" t="s">
        <v>319</v>
      </c>
      <c r="D2181" s="5" t="s">
        <v>320</v>
      </c>
      <c r="E2181" s="5" t="s">
        <v>282</v>
      </c>
      <c r="F2181" s="5" t="s">
        <v>24</v>
      </c>
      <c r="G2181" s="5" t="s">
        <v>25</v>
      </c>
      <c r="H2181" s="5" t="str">
        <f t="shared" si="34"/>
        <v>Ground Transport</v>
      </c>
      <c r="I2181" s="6" t="s">
        <v>53</v>
      </c>
    </row>
    <row r="2182" spans="1:9">
      <c r="A2182" s="4" t="s">
        <v>7</v>
      </c>
      <c r="B2182" t="s">
        <v>279</v>
      </c>
      <c r="C2182" t="s">
        <v>319</v>
      </c>
      <c r="D2182" s="5" t="s">
        <v>320</v>
      </c>
      <c r="E2182" s="5" t="s">
        <v>282</v>
      </c>
      <c r="F2182" s="5" t="s">
        <v>26</v>
      </c>
      <c r="G2182" s="5" t="s">
        <v>27</v>
      </c>
      <c r="H2182" s="5" t="str">
        <f t="shared" si="34"/>
        <v>Residential</v>
      </c>
      <c r="I2182" s="6">
        <v>4088.6442541271699</v>
      </c>
    </row>
    <row r="2183" spans="1:9">
      <c r="A2183" s="4" t="s">
        <v>7</v>
      </c>
      <c r="B2183" t="s">
        <v>279</v>
      </c>
      <c r="C2183" t="s">
        <v>319</v>
      </c>
      <c r="D2183" s="5" t="s">
        <v>320</v>
      </c>
      <c r="E2183" s="5" t="s">
        <v>282</v>
      </c>
      <c r="F2183" s="5" t="s">
        <v>28</v>
      </c>
      <c r="G2183" s="5" t="s">
        <v>29</v>
      </c>
      <c r="H2183" s="5" t="e">
        <f t="shared" si="34"/>
        <v>#N/A</v>
      </c>
      <c r="I2183" s="6" t="s">
        <v>53</v>
      </c>
    </row>
    <row r="2184" spans="1:9">
      <c r="A2184" s="4" t="s">
        <v>7</v>
      </c>
      <c r="B2184" t="s">
        <v>279</v>
      </c>
      <c r="C2184" t="s">
        <v>319</v>
      </c>
      <c r="D2184" s="5" t="s">
        <v>320</v>
      </c>
      <c r="E2184" s="5" t="s">
        <v>282</v>
      </c>
      <c r="F2184" s="5" t="s">
        <v>30</v>
      </c>
      <c r="G2184" s="5" t="s">
        <v>72</v>
      </c>
      <c r="H2184" s="5" t="e">
        <f t="shared" si="34"/>
        <v>#N/A</v>
      </c>
      <c r="I2184" s="6" t="s">
        <v>53</v>
      </c>
    </row>
    <row r="2185" spans="1:9">
      <c r="A2185" s="4" t="s">
        <v>7</v>
      </c>
      <c r="B2185" t="s">
        <v>279</v>
      </c>
      <c r="C2185" t="s">
        <v>319</v>
      </c>
      <c r="D2185" s="5" t="s">
        <v>320</v>
      </c>
      <c r="E2185" s="5" t="s">
        <v>282</v>
      </c>
      <c r="F2185" s="5" t="s">
        <v>30</v>
      </c>
      <c r="G2185" s="5" t="s">
        <v>32</v>
      </c>
      <c r="H2185" s="5" t="e">
        <f t="shared" si="34"/>
        <v>#N/A</v>
      </c>
      <c r="I2185" s="6" t="s">
        <v>53</v>
      </c>
    </row>
    <row r="2186" spans="1:9">
      <c r="A2186" s="4" t="s">
        <v>7</v>
      </c>
      <c r="B2186" t="s">
        <v>279</v>
      </c>
      <c r="C2186" t="s">
        <v>319</v>
      </c>
      <c r="D2186" s="5" t="s">
        <v>320</v>
      </c>
      <c r="E2186" s="5" t="s">
        <v>282</v>
      </c>
      <c r="F2186" s="5" t="s">
        <v>30</v>
      </c>
      <c r="G2186" s="5" t="s">
        <v>31</v>
      </c>
      <c r="H2186" s="5" t="e">
        <f t="shared" si="34"/>
        <v>#N/A</v>
      </c>
      <c r="I2186" s="6" t="s">
        <v>53</v>
      </c>
    </row>
    <row r="2187" spans="1:9">
      <c r="A2187" s="4" t="s">
        <v>7</v>
      </c>
      <c r="B2187" t="s">
        <v>279</v>
      </c>
      <c r="C2187" t="s">
        <v>319</v>
      </c>
      <c r="D2187" s="5" t="s">
        <v>320</v>
      </c>
      <c r="E2187" s="5" t="s">
        <v>282</v>
      </c>
      <c r="F2187" s="5" t="s">
        <v>33</v>
      </c>
      <c r="G2187" s="5" t="s">
        <v>34</v>
      </c>
      <c r="H2187" s="5" t="str">
        <f t="shared" si="34"/>
        <v>Industry (incl. Cement Process)</v>
      </c>
      <c r="I2187" s="6">
        <v>1913.6</v>
      </c>
    </row>
    <row r="2188" spans="1:9">
      <c r="A2188" s="4" t="s">
        <v>7</v>
      </c>
      <c r="B2188" t="s">
        <v>279</v>
      </c>
      <c r="C2188" t="s">
        <v>319</v>
      </c>
      <c r="D2188" s="5" t="s">
        <v>320</v>
      </c>
      <c r="E2188" s="5" t="s">
        <v>282</v>
      </c>
      <c r="F2188" s="5" t="s">
        <v>35</v>
      </c>
      <c r="G2188" s="5" t="s">
        <v>36</v>
      </c>
      <c r="H2188" s="5" t="e">
        <f t="shared" si="34"/>
        <v>#N/A</v>
      </c>
      <c r="I2188" s="6">
        <v>247.5</v>
      </c>
    </row>
    <row r="2189" spans="1:9">
      <c r="A2189" s="4" t="s">
        <v>7</v>
      </c>
      <c r="B2189" t="s">
        <v>279</v>
      </c>
      <c r="C2189" t="s">
        <v>319</v>
      </c>
      <c r="D2189" s="5" t="s">
        <v>320</v>
      </c>
      <c r="E2189" s="5" t="s">
        <v>282</v>
      </c>
      <c r="F2189" s="5" t="s">
        <v>37</v>
      </c>
      <c r="G2189" s="5" t="s">
        <v>38</v>
      </c>
      <c r="H2189" s="5" t="e">
        <f t="shared" si="34"/>
        <v>#N/A</v>
      </c>
      <c r="I2189" s="6">
        <v>318.23473759022198</v>
      </c>
    </row>
    <row r="2190" spans="1:9">
      <c r="A2190" s="4" t="s">
        <v>7</v>
      </c>
      <c r="B2190" t="s">
        <v>279</v>
      </c>
      <c r="C2190" t="s">
        <v>319</v>
      </c>
      <c r="D2190" s="5" t="s">
        <v>320</v>
      </c>
      <c r="E2190" s="5" t="s">
        <v>282</v>
      </c>
      <c r="F2190" s="5" t="s">
        <v>39</v>
      </c>
      <c r="G2190" s="5" t="s">
        <v>40</v>
      </c>
      <c r="H2190" s="5" t="e">
        <f t="shared" si="34"/>
        <v>#N/A</v>
      </c>
      <c r="I2190" s="6">
        <v>198.80604593348099</v>
      </c>
    </row>
    <row r="2191" spans="1:9">
      <c r="A2191" s="4" t="s">
        <v>7</v>
      </c>
      <c r="B2191" t="s">
        <v>279</v>
      </c>
      <c r="C2191" t="s">
        <v>319</v>
      </c>
      <c r="D2191" s="5" t="s">
        <v>320</v>
      </c>
      <c r="E2191" s="5" t="s">
        <v>282</v>
      </c>
      <c r="F2191" s="5" t="s">
        <v>41</v>
      </c>
      <c r="G2191" s="5" t="s">
        <v>42</v>
      </c>
      <c r="H2191" s="5" t="e">
        <f t="shared" si="34"/>
        <v>#N/A</v>
      </c>
      <c r="I2191" s="6">
        <v>265.51088071820698</v>
      </c>
    </row>
    <row r="2192" spans="1:9">
      <c r="A2192" s="4" t="s">
        <v>7</v>
      </c>
      <c r="B2192" t="s">
        <v>279</v>
      </c>
      <c r="C2192" t="s">
        <v>319</v>
      </c>
      <c r="D2192" s="5" t="s">
        <v>320</v>
      </c>
      <c r="E2192" s="5" t="s">
        <v>282</v>
      </c>
      <c r="F2192" s="5" t="s">
        <v>43</v>
      </c>
      <c r="G2192" s="5" t="s">
        <v>44</v>
      </c>
      <c r="H2192" s="5" t="e">
        <f t="shared" si="34"/>
        <v>#N/A</v>
      </c>
      <c r="I2192" s="6">
        <v>649.51328495598398</v>
      </c>
    </row>
    <row r="2193" spans="1:9">
      <c r="A2193" s="4" t="s">
        <v>7</v>
      </c>
      <c r="B2193" t="s">
        <v>279</v>
      </c>
      <c r="C2193" t="s">
        <v>319</v>
      </c>
      <c r="D2193" s="5" t="s">
        <v>320</v>
      </c>
      <c r="E2193" s="5" t="s">
        <v>282</v>
      </c>
      <c r="F2193" s="5" t="s">
        <v>45</v>
      </c>
      <c r="G2193" s="5" t="s">
        <v>46</v>
      </c>
      <c r="H2193" s="5" t="e">
        <f t="shared" si="34"/>
        <v>#N/A</v>
      </c>
      <c r="I2193" s="6">
        <v>87.105735922737296</v>
      </c>
    </row>
    <row r="2194" spans="1:9">
      <c r="A2194" s="4" t="s">
        <v>7</v>
      </c>
      <c r="B2194" t="s">
        <v>279</v>
      </c>
      <c r="C2194" t="s">
        <v>319</v>
      </c>
      <c r="D2194" s="5" t="s">
        <v>320</v>
      </c>
      <c r="E2194" s="5" t="s">
        <v>282</v>
      </c>
      <c r="F2194" s="5" t="s">
        <v>47</v>
      </c>
      <c r="G2194" s="5" t="s">
        <v>48</v>
      </c>
      <c r="H2194" s="5" t="e">
        <f t="shared" si="34"/>
        <v>#N/A</v>
      </c>
      <c r="I2194" s="6">
        <v>30.715789661023798</v>
      </c>
    </row>
    <row r="2195" spans="1:9">
      <c r="A2195" s="4" t="s">
        <v>7</v>
      </c>
      <c r="B2195" t="s">
        <v>279</v>
      </c>
      <c r="C2195" t="s">
        <v>319</v>
      </c>
      <c r="D2195" s="5" t="s">
        <v>320</v>
      </c>
      <c r="E2195" s="5" t="s">
        <v>282</v>
      </c>
      <c r="F2195" s="5" t="s">
        <v>49</v>
      </c>
      <c r="G2195" s="5" t="s">
        <v>50</v>
      </c>
      <c r="H2195" s="5" t="e">
        <f t="shared" si="34"/>
        <v>#N/A</v>
      </c>
      <c r="I2195" s="6">
        <v>30.7283356431548</v>
      </c>
    </row>
    <row r="2196" spans="1:9">
      <c r="A2196" s="4" t="s">
        <v>7</v>
      </c>
      <c r="B2196" t="s">
        <v>279</v>
      </c>
      <c r="C2196" t="s">
        <v>319</v>
      </c>
      <c r="D2196" s="5" t="s">
        <v>320</v>
      </c>
      <c r="E2196" s="5" t="s">
        <v>282</v>
      </c>
      <c r="F2196" s="5" t="s">
        <v>51</v>
      </c>
      <c r="G2196" s="5" t="s">
        <v>52</v>
      </c>
      <c r="H2196" s="5" t="e">
        <f t="shared" si="34"/>
        <v>#N/A</v>
      </c>
      <c r="I2196" s="6">
        <v>13.179310249182199</v>
      </c>
    </row>
    <row r="2197" spans="1:9">
      <c r="A2197" s="4" t="s">
        <v>7</v>
      </c>
      <c r="B2197" t="s">
        <v>279</v>
      </c>
      <c r="C2197" t="s">
        <v>319</v>
      </c>
      <c r="D2197" s="5" t="s">
        <v>320</v>
      </c>
      <c r="E2197" s="5" t="s">
        <v>282</v>
      </c>
      <c r="F2197" s="5" t="s">
        <v>54</v>
      </c>
      <c r="G2197" s="5" t="s">
        <v>55</v>
      </c>
      <c r="H2197" s="5" t="e">
        <f t="shared" si="34"/>
        <v>#N/A</v>
      </c>
      <c r="I2197" s="6">
        <v>118.5152375096</v>
      </c>
    </row>
    <row r="2198" spans="1:9">
      <c r="A2198" s="4" t="s">
        <v>7</v>
      </c>
      <c r="B2198" t="s">
        <v>279</v>
      </c>
      <c r="C2198" t="s">
        <v>319</v>
      </c>
      <c r="D2198" s="5" t="s">
        <v>320</v>
      </c>
      <c r="E2198" s="5" t="s">
        <v>282</v>
      </c>
      <c r="F2198" s="5" t="s">
        <v>56</v>
      </c>
      <c r="G2198" s="5" t="s">
        <v>57</v>
      </c>
      <c r="H2198" s="5" t="e">
        <f t="shared" si="34"/>
        <v>#N/A</v>
      </c>
      <c r="I2198" s="6">
        <v>611.02845117395498</v>
      </c>
    </row>
    <row r="2199" spans="1:9">
      <c r="A2199" s="4" t="s">
        <v>7</v>
      </c>
      <c r="B2199" t="s">
        <v>279</v>
      </c>
      <c r="C2199" t="s">
        <v>319</v>
      </c>
      <c r="D2199" s="5" t="s">
        <v>320</v>
      </c>
      <c r="E2199" s="5" t="s">
        <v>282</v>
      </c>
      <c r="F2199" s="5" t="s">
        <v>58</v>
      </c>
      <c r="G2199" s="5" t="s">
        <v>59</v>
      </c>
      <c r="H2199" s="5" t="e">
        <f t="shared" si="34"/>
        <v>#N/A</v>
      </c>
      <c r="I2199" s="6">
        <v>34.155100494618601</v>
      </c>
    </row>
    <row r="2200" spans="1:9">
      <c r="A2200" s="4" t="s">
        <v>7</v>
      </c>
      <c r="B2200" t="s">
        <v>279</v>
      </c>
      <c r="C2200" t="s">
        <v>319</v>
      </c>
      <c r="D2200" s="5" t="s">
        <v>320</v>
      </c>
      <c r="E2200" s="5" t="s">
        <v>282</v>
      </c>
      <c r="F2200" s="5" t="s">
        <v>60</v>
      </c>
      <c r="G2200" s="5" t="s">
        <v>61</v>
      </c>
      <c r="H2200" s="5" t="e">
        <f t="shared" si="34"/>
        <v>#N/A</v>
      </c>
      <c r="I2200" s="6">
        <v>11.0675694663851</v>
      </c>
    </row>
    <row r="2201" spans="1:9">
      <c r="A2201" s="4" t="s">
        <v>7</v>
      </c>
      <c r="B2201" t="s">
        <v>279</v>
      </c>
      <c r="C2201" t="s">
        <v>321</v>
      </c>
      <c r="D2201" s="5" t="s">
        <v>322</v>
      </c>
      <c r="E2201" s="5" t="s">
        <v>282</v>
      </c>
      <c r="F2201" s="5" t="s">
        <v>10</v>
      </c>
      <c r="G2201" s="5" t="s">
        <v>11</v>
      </c>
      <c r="H2201" s="5" t="str">
        <f t="shared" si="34"/>
        <v>Power</v>
      </c>
      <c r="I2201" s="6">
        <v>7498.2365070189799</v>
      </c>
    </row>
    <row r="2202" spans="1:9">
      <c r="A2202" s="4" t="s">
        <v>7</v>
      </c>
      <c r="B2202" t="s">
        <v>279</v>
      </c>
      <c r="C2202" t="s">
        <v>321</v>
      </c>
      <c r="D2202" s="5" t="s">
        <v>322</v>
      </c>
      <c r="E2202" s="5" t="s">
        <v>282</v>
      </c>
      <c r="F2202" s="5" t="s">
        <v>12</v>
      </c>
      <c r="G2202" s="5" t="s">
        <v>13</v>
      </c>
      <c r="H2202" s="5" t="str">
        <f t="shared" si="34"/>
        <v>Industry (incl. Cement Process)</v>
      </c>
      <c r="I2202" s="6">
        <v>2560.8679714799</v>
      </c>
    </row>
    <row r="2203" spans="1:9">
      <c r="A2203" s="4" t="s">
        <v>7</v>
      </c>
      <c r="B2203" t="s">
        <v>279</v>
      </c>
      <c r="C2203" t="s">
        <v>321</v>
      </c>
      <c r="D2203" s="5" t="s">
        <v>322</v>
      </c>
      <c r="E2203" s="5" t="s">
        <v>282</v>
      </c>
      <c r="F2203" s="5" t="s">
        <v>14</v>
      </c>
      <c r="G2203" s="5" t="s">
        <v>15</v>
      </c>
      <c r="H2203" s="5" t="str">
        <f t="shared" si="34"/>
        <v>Industry (incl. Cement Process)</v>
      </c>
      <c r="I2203" s="6">
        <v>6222.0802599455301</v>
      </c>
    </row>
    <row r="2204" spans="1:9">
      <c r="A2204" s="4" t="s">
        <v>7</v>
      </c>
      <c r="B2204" t="s">
        <v>279</v>
      </c>
      <c r="C2204" t="s">
        <v>321</v>
      </c>
      <c r="D2204" s="5" t="s">
        <v>322</v>
      </c>
      <c r="E2204" s="5" t="s">
        <v>282</v>
      </c>
      <c r="F2204" s="5" t="s">
        <v>16</v>
      </c>
      <c r="G2204" s="5" t="s">
        <v>17</v>
      </c>
      <c r="H2204" s="5" t="str">
        <f t="shared" si="34"/>
        <v>Domestic aviation</v>
      </c>
      <c r="I2204" s="6">
        <v>381.56524384762599</v>
      </c>
    </row>
    <row r="2205" spans="1:9">
      <c r="A2205" s="4" t="s">
        <v>7</v>
      </c>
      <c r="B2205" t="s">
        <v>279</v>
      </c>
      <c r="C2205" t="s">
        <v>321</v>
      </c>
      <c r="D2205" s="5" t="s">
        <v>322</v>
      </c>
      <c r="E2205" s="5" t="s">
        <v>282</v>
      </c>
      <c r="F2205" s="5" t="s">
        <v>18</v>
      </c>
      <c r="G2205" s="5" t="s">
        <v>19</v>
      </c>
      <c r="H2205" s="5" t="str">
        <f t="shared" si="34"/>
        <v>Ground Transport</v>
      </c>
      <c r="I2205" s="6">
        <v>18641.6651527469</v>
      </c>
    </row>
    <row r="2206" spans="1:9">
      <c r="A2206" s="4" t="s">
        <v>7</v>
      </c>
      <c r="B2206" t="s">
        <v>279</v>
      </c>
      <c r="C2206" t="s">
        <v>321</v>
      </c>
      <c r="D2206" s="5" t="s">
        <v>322</v>
      </c>
      <c r="E2206" s="5" t="s">
        <v>282</v>
      </c>
      <c r="F2206" s="5" t="s">
        <v>20</v>
      </c>
      <c r="G2206" s="5" t="s">
        <v>21</v>
      </c>
      <c r="H2206" s="5" t="str">
        <f t="shared" si="34"/>
        <v>Ground Transport</v>
      </c>
      <c r="I2206" s="6">
        <v>6.0593932973316402</v>
      </c>
    </row>
    <row r="2207" spans="1:9">
      <c r="A2207" s="4" t="s">
        <v>7</v>
      </c>
      <c r="B2207" t="s">
        <v>279</v>
      </c>
      <c r="C2207" t="s">
        <v>321</v>
      </c>
      <c r="D2207" s="5" t="s">
        <v>322</v>
      </c>
      <c r="E2207" s="5" t="s">
        <v>282</v>
      </c>
      <c r="F2207" s="5" t="s">
        <v>22</v>
      </c>
      <c r="G2207" s="5" t="s">
        <v>23</v>
      </c>
      <c r="H2207" s="5" t="str">
        <f t="shared" si="34"/>
        <v>Ground Transport</v>
      </c>
      <c r="I2207" s="6">
        <v>199.205260380293</v>
      </c>
    </row>
    <row r="2208" spans="1:9">
      <c r="A2208" s="4" t="s">
        <v>7</v>
      </c>
      <c r="B2208" t="s">
        <v>279</v>
      </c>
      <c r="C2208" t="s">
        <v>321</v>
      </c>
      <c r="D2208" s="5" t="s">
        <v>322</v>
      </c>
      <c r="E2208" s="5" t="s">
        <v>282</v>
      </c>
      <c r="F2208" s="5" t="s">
        <v>24</v>
      </c>
      <c r="G2208" s="5" t="s">
        <v>25</v>
      </c>
      <c r="H2208" s="5" t="str">
        <f t="shared" si="34"/>
        <v>Ground Transport</v>
      </c>
      <c r="I2208" s="6" t="s">
        <v>53</v>
      </c>
    </row>
    <row r="2209" spans="1:9">
      <c r="A2209" s="4" t="s">
        <v>7</v>
      </c>
      <c r="B2209" t="s">
        <v>279</v>
      </c>
      <c r="C2209" t="s">
        <v>321</v>
      </c>
      <c r="D2209" s="5" t="s">
        <v>322</v>
      </c>
      <c r="E2209" s="5" t="s">
        <v>282</v>
      </c>
      <c r="F2209" s="5" t="s">
        <v>26</v>
      </c>
      <c r="G2209" s="5" t="s">
        <v>27</v>
      </c>
      <c r="H2209" s="5" t="str">
        <f t="shared" si="34"/>
        <v>Residential</v>
      </c>
      <c r="I2209" s="6">
        <v>1561.3858698464101</v>
      </c>
    </row>
    <row r="2210" spans="1:9">
      <c r="A2210" s="4" t="s">
        <v>7</v>
      </c>
      <c r="B2210" t="s">
        <v>279</v>
      </c>
      <c r="C2210" t="s">
        <v>321</v>
      </c>
      <c r="D2210" s="5" t="s">
        <v>322</v>
      </c>
      <c r="E2210" s="5" t="s">
        <v>282</v>
      </c>
      <c r="F2210" s="5" t="s">
        <v>28</v>
      </c>
      <c r="G2210" s="5" t="s">
        <v>29</v>
      </c>
      <c r="H2210" s="5" t="e">
        <f t="shared" si="34"/>
        <v>#N/A</v>
      </c>
      <c r="I2210" s="6">
        <v>613.35463351317105</v>
      </c>
    </row>
    <row r="2211" spans="1:9">
      <c r="A2211" s="4" t="s">
        <v>7</v>
      </c>
      <c r="B2211" t="s">
        <v>279</v>
      </c>
      <c r="C2211" t="s">
        <v>321</v>
      </c>
      <c r="D2211" s="5" t="s">
        <v>322</v>
      </c>
      <c r="E2211" s="5" t="s">
        <v>282</v>
      </c>
      <c r="F2211" s="5" t="s">
        <v>30</v>
      </c>
      <c r="G2211" s="5" t="s">
        <v>32</v>
      </c>
      <c r="H2211" s="5" t="e">
        <f t="shared" si="34"/>
        <v>#N/A</v>
      </c>
      <c r="I2211" s="6" t="s">
        <v>53</v>
      </c>
    </row>
    <row r="2212" spans="1:9">
      <c r="A2212" s="4" t="s">
        <v>7</v>
      </c>
      <c r="B2212" t="s">
        <v>279</v>
      </c>
      <c r="C2212" t="s">
        <v>321</v>
      </c>
      <c r="D2212" s="5" t="s">
        <v>322</v>
      </c>
      <c r="E2212" s="5" t="s">
        <v>282</v>
      </c>
      <c r="F2212" s="5" t="s">
        <v>30</v>
      </c>
      <c r="G2212" s="5" t="s">
        <v>72</v>
      </c>
      <c r="H2212" s="5" t="e">
        <f t="shared" si="34"/>
        <v>#N/A</v>
      </c>
      <c r="I2212" s="6" t="s">
        <v>53</v>
      </c>
    </row>
    <row r="2213" spans="1:9">
      <c r="A2213" s="4" t="s">
        <v>7</v>
      </c>
      <c r="B2213" t="s">
        <v>279</v>
      </c>
      <c r="C2213" t="s">
        <v>321</v>
      </c>
      <c r="D2213" s="5" t="s">
        <v>322</v>
      </c>
      <c r="E2213" s="5" t="s">
        <v>282</v>
      </c>
      <c r="F2213" s="5" t="s">
        <v>33</v>
      </c>
      <c r="G2213" s="5" t="s">
        <v>34</v>
      </c>
      <c r="H2213" s="5" t="str">
        <f t="shared" si="34"/>
        <v>Industry (incl. Cement Process)</v>
      </c>
      <c r="I2213" s="6">
        <v>1513.32</v>
      </c>
    </row>
    <row r="2214" spans="1:9">
      <c r="A2214" s="4" t="s">
        <v>7</v>
      </c>
      <c r="B2214" t="s">
        <v>279</v>
      </c>
      <c r="C2214" t="s">
        <v>321</v>
      </c>
      <c r="D2214" s="5" t="s">
        <v>322</v>
      </c>
      <c r="E2214" s="5" t="s">
        <v>282</v>
      </c>
      <c r="F2214" s="5" t="s">
        <v>35</v>
      </c>
      <c r="G2214" s="5" t="s">
        <v>36</v>
      </c>
      <c r="H2214" s="5" t="e">
        <f t="shared" si="34"/>
        <v>#N/A</v>
      </c>
      <c r="I2214" s="6">
        <v>540</v>
      </c>
    </row>
    <row r="2215" spans="1:9">
      <c r="A2215" s="4" t="s">
        <v>7</v>
      </c>
      <c r="B2215" t="s">
        <v>279</v>
      </c>
      <c r="C2215" t="s">
        <v>321</v>
      </c>
      <c r="D2215" s="5" t="s">
        <v>322</v>
      </c>
      <c r="E2215" s="5" t="s">
        <v>282</v>
      </c>
      <c r="F2215" s="5" t="s">
        <v>37</v>
      </c>
      <c r="G2215" s="5" t="s">
        <v>38</v>
      </c>
      <c r="H2215" s="5" t="e">
        <f t="shared" si="34"/>
        <v>#N/A</v>
      </c>
      <c r="I2215" s="6">
        <v>146.226311498819</v>
      </c>
    </row>
    <row r="2216" spans="1:9">
      <c r="A2216" s="4" t="s">
        <v>7</v>
      </c>
      <c r="B2216" t="s">
        <v>279</v>
      </c>
      <c r="C2216" t="s">
        <v>321</v>
      </c>
      <c r="D2216" s="5" t="s">
        <v>322</v>
      </c>
      <c r="E2216" s="5" t="s">
        <v>282</v>
      </c>
      <c r="F2216" s="5" t="s">
        <v>39</v>
      </c>
      <c r="G2216" s="5" t="s">
        <v>40</v>
      </c>
      <c r="H2216" s="5" t="e">
        <f t="shared" si="34"/>
        <v>#N/A</v>
      </c>
      <c r="I2216" s="6">
        <v>0.67594485080615097</v>
      </c>
    </row>
    <row r="2217" spans="1:9">
      <c r="A2217" s="4" t="s">
        <v>7</v>
      </c>
      <c r="B2217" t="s">
        <v>279</v>
      </c>
      <c r="C2217" t="s">
        <v>321</v>
      </c>
      <c r="D2217" s="5" t="s">
        <v>322</v>
      </c>
      <c r="E2217" s="5" t="s">
        <v>282</v>
      </c>
      <c r="F2217" s="5" t="s">
        <v>41</v>
      </c>
      <c r="G2217" s="5" t="s">
        <v>42</v>
      </c>
      <c r="H2217" s="5" t="e">
        <f t="shared" si="34"/>
        <v>#N/A</v>
      </c>
      <c r="I2217" s="6">
        <v>34.2413723914527</v>
      </c>
    </row>
    <row r="2218" spans="1:9">
      <c r="A2218" s="4" t="s">
        <v>7</v>
      </c>
      <c r="B2218" t="s">
        <v>279</v>
      </c>
      <c r="C2218" t="s">
        <v>321</v>
      </c>
      <c r="D2218" s="5" t="s">
        <v>322</v>
      </c>
      <c r="E2218" s="5" t="s">
        <v>282</v>
      </c>
      <c r="F2218" s="5" t="s">
        <v>43</v>
      </c>
      <c r="G2218" s="5" t="s">
        <v>44</v>
      </c>
      <c r="H2218" s="5" t="e">
        <f t="shared" si="34"/>
        <v>#N/A</v>
      </c>
      <c r="I2218" s="6">
        <v>1278.5209083136201</v>
      </c>
    </row>
    <row r="2219" spans="1:9">
      <c r="A2219" s="4" t="s">
        <v>7</v>
      </c>
      <c r="B2219" t="s">
        <v>279</v>
      </c>
      <c r="C2219" t="s">
        <v>321</v>
      </c>
      <c r="D2219" s="5" t="s">
        <v>322</v>
      </c>
      <c r="E2219" s="5" t="s">
        <v>282</v>
      </c>
      <c r="F2219" s="5" t="s">
        <v>45</v>
      </c>
      <c r="G2219" s="5" t="s">
        <v>46</v>
      </c>
      <c r="H2219" s="5" t="e">
        <f t="shared" si="34"/>
        <v>#N/A</v>
      </c>
      <c r="I2219" s="6">
        <v>886.861680134013</v>
      </c>
    </row>
    <row r="2220" spans="1:9">
      <c r="A2220" s="4" t="s">
        <v>7</v>
      </c>
      <c r="B2220" t="s">
        <v>279</v>
      </c>
      <c r="C2220" t="s">
        <v>321</v>
      </c>
      <c r="D2220" s="5" t="s">
        <v>322</v>
      </c>
      <c r="E2220" s="5" t="s">
        <v>282</v>
      </c>
      <c r="F2220" s="5" t="s">
        <v>47</v>
      </c>
      <c r="G2220" s="5" t="s">
        <v>48</v>
      </c>
      <c r="H2220" s="5" t="e">
        <f t="shared" si="34"/>
        <v>#N/A</v>
      </c>
      <c r="I2220" s="6">
        <v>28.319219711999999</v>
      </c>
    </row>
    <row r="2221" spans="1:9">
      <c r="A2221" s="4" t="s">
        <v>7</v>
      </c>
      <c r="B2221" t="s">
        <v>279</v>
      </c>
      <c r="C2221" t="s">
        <v>321</v>
      </c>
      <c r="D2221" s="5" t="s">
        <v>322</v>
      </c>
      <c r="E2221" s="5" t="s">
        <v>282</v>
      </c>
      <c r="F2221" s="5" t="s">
        <v>49</v>
      </c>
      <c r="G2221" s="5" t="s">
        <v>50</v>
      </c>
      <c r="H2221" s="5" t="e">
        <f t="shared" si="34"/>
        <v>#N/A</v>
      </c>
      <c r="I2221" s="6">
        <v>76.814145502532199</v>
      </c>
    </row>
    <row r="2222" spans="1:9">
      <c r="A2222" s="4" t="s">
        <v>7</v>
      </c>
      <c r="B2222" t="s">
        <v>279</v>
      </c>
      <c r="C2222" t="s">
        <v>321</v>
      </c>
      <c r="D2222" s="5" t="s">
        <v>322</v>
      </c>
      <c r="E2222" s="5" t="s">
        <v>282</v>
      </c>
      <c r="F2222" s="5" t="s">
        <v>51</v>
      </c>
      <c r="G2222" s="5" t="s">
        <v>52</v>
      </c>
      <c r="H2222" s="5" t="e">
        <f t="shared" si="34"/>
        <v>#N/A</v>
      </c>
      <c r="I2222" s="6">
        <v>0.54564749073986296</v>
      </c>
    </row>
    <row r="2223" spans="1:9">
      <c r="A2223" s="4" t="s">
        <v>7</v>
      </c>
      <c r="B2223" t="s">
        <v>279</v>
      </c>
      <c r="C2223" t="s">
        <v>321</v>
      </c>
      <c r="D2223" s="5" t="s">
        <v>322</v>
      </c>
      <c r="E2223" s="5" t="s">
        <v>282</v>
      </c>
      <c r="F2223" s="5" t="s">
        <v>54</v>
      </c>
      <c r="G2223" s="5" t="s">
        <v>55</v>
      </c>
      <c r="H2223" s="5" t="e">
        <f t="shared" si="34"/>
        <v>#N/A</v>
      </c>
      <c r="I2223" s="6">
        <v>1.89715629394834</v>
      </c>
    </row>
    <row r="2224" spans="1:9">
      <c r="A2224" s="4" t="s">
        <v>7</v>
      </c>
      <c r="B2224" t="s">
        <v>279</v>
      </c>
      <c r="C2224" t="s">
        <v>321</v>
      </c>
      <c r="D2224" s="5" t="s">
        <v>322</v>
      </c>
      <c r="E2224" s="5" t="s">
        <v>282</v>
      </c>
      <c r="F2224" s="5" t="s">
        <v>56</v>
      </c>
      <c r="G2224" s="5" t="s">
        <v>57</v>
      </c>
      <c r="H2224" s="5" t="e">
        <f t="shared" si="34"/>
        <v>#N/A</v>
      </c>
      <c r="I2224" s="6">
        <v>1872.1620974729699</v>
      </c>
    </row>
    <row r="2225" spans="1:9">
      <c r="A2225" s="4" t="s">
        <v>7</v>
      </c>
      <c r="B2225" t="s">
        <v>279</v>
      </c>
      <c r="C2225" t="s">
        <v>321</v>
      </c>
      <c r="D2225" s="5" t="s">
        <v>322</v>
      </c>
      <c r="E2225" s="5" t="s">
        <v>282</v>
      </c>
      <c r="F2225" s="5" t="s">
        <v>58</v>
      </c>
      <c r="G2225" s="5" t="s">
        <v>59</v>
      </c>
      <c r="H2225" s="5" t="e">
        <f t="shared" si="34"/>
        <v>#N/A</v>
      </c>
      <c r="I2225" s="6">
        <v>534.87201412430795</v>
      </c>
    </row>
    <row r="2226" spans="1:9">
      <c r="A2226" s="4" t="s">
        <v>7</v>
      </c>
      <c r="B2226" t="s">
        <v>279</v>
      </c>
      <c r="C2226" t="s">
        <v>321</v>
      </c>
      <c r="D2226" s="5" t="s">
        <v>322</v>
      </c>
      <c r="E2226" s="5" t="s">
        <v>282</v>
      </c>
      <c r="F2226" s="5" t="s">
        <v>60</v>
      </c>
      <c r="G2226" s="5" t="s">
        <v>61</v>
      </c>
      <c r="H2226" s="5" t="e">
        <f t="shared" si="34"/>
        <v>#N/A</v>
      </c>
      <c r="I2226" s="6" t="s">
        <v>53</v>
      </c>
    </row>
    <row r="2227" spans="1:9">
      <c r="A2227" s="4" t="s">
        <v>62</v>
      </c>
      <c r="B2227" t="s">
        <v>323</v>
      </c>
      <c r="C2227" t="s">
        <v>324</v>
      </c>
      <c r="D2227" s="5" t="s">
        <v>325</v>
      </c>
      <c r="E2227" s="5">
        <v>0</v>
      </c>
      <c r="F2227" s="5" t="s">
        <v>10</v>
      </c>
      <c r="G2227" s="5" t="s">
        <v>11</v>
      </c>
      <c r="H2227" s="5" t="str">
        <f t="shared" si="34"/>
        <v>Power</v>
      </c>
      <c r="I2227" s="6" t="s">
        <v>53</v>
      </c>
    </row>
    <row r="2228" spans="1:9">
      <c r="A2228" s="4" t="s">
        <v>62</v>
      </c>
      <c r="B2228" t="s">
        <v>323</v>
      </c>
      <c r="C2228" t="s">
        <v>324</v>
      </c>
      <c r="D2228" s="5" t="s">
        <v>325</v>
      </c>
      <c r="E2228" s="5">
        <v>0</v>
      </c>
      <c r="F2228" s="5" t="s">
        <v>12</v>
      </c>
      <c r="G2228" s="5" t="s">
        <v>13</v>
      </c>
      <c r="H2228" s="5" t="str">
        <f t="shared" si="34"/>
        <v>Industry (incl. Cement Process)</v>
      </c>
      <c r="I2228" s="6">
        <v>84.817404436225701</v>
      </c>
    </row>
    <row r="2229" spans="1:9">
      <c r="A2229" s="4" t="s">
        <v>62</v>
      </c>
      <c r="B2229" t="s">
        <v>323</v>
      </c>
      <c r="C2229" t="s">
        <v>324</v>
      </c>
      <c r="D2229" s="5" t="s">
        <v>325</v>
      </c>
      <c r="E2229" s="5">
        <v>0</v>
      </c>
      <c r="F2229" s="5" t="s">
        <v>14</v>
      </c>
      <c r="G2229" s="5" t="s">
        <v>15</v>
      </c>
      <c r="H2229" s="5" t="str">
        <f t="shared" si="34"/>
        <v>Industry (incl. Cement Process)</v>
      </c>
      <c r="I2229" s="6">
        <v>589.46308723715094</v>
      </c>
    </row>
    <row r="2230" spans="1:9">
      <c r="A2230" s="4" t="s">
        <v>62</v>
      </c>
      <c r="B2230" t="s">
        <v>323</v>
      </c>
      <c r="C2230" t="s">
        <v>324</v>
      </c>
      <c r="D2230" s="5" t="s">
        <v>325</v>
      </c>
      <c r="E2230" s="5">
        <v>0</v>
      </c>
      <c r="F2230" s="5" t="s">
        <v>18</v>
      </c>
      <c r="G2230" s="5" t="s">
        <v>19</v>
      </c>
      <c r="H2230" s="5" t="str">
        <f t="shared" si="34"/>
        <v>Ground Transport</v>
      </c>
      <c r="I2230" s="6">
        <v>2237.2120234433901</v>
      </c>
    </row>
    <row r="2231" spans="1:9">
      <c r="A2231" s="4" t="s">
        <v>62</v>
      </c>
      <c r="B2231" t="s">
        <v>323</v>
      </c>
      <c r="C2231" t="s">
        <v>324</v>
      </c>
      <c r="D2231" s="5" t="s">
        <v>325</v>
      </c>
      <c r="E2231" s="5">
        <v>0</v>
      </c>
      <c r="F2231" s="5" t="s">
        <v>20</v>
      </c>
      <c r="G2231" s="5" t="s">
        <v>21</v>
      </c>
      <c r="H2231" s="5" t="str">
        <f t="shared" si="34"/>
        <v>Ground Transport</v>
      </c>
      <c r="I2231" s="6">
        <v>6.3234799102353501</v>
      </c>
    </row>
    <row r="2232" spans="1:9">
      <c r="A2232" s="4" t="s">
        <v>62</v>
      </c>
      <c r="B2232" t="s">
        <v>323</v>
      </c>
      <c r="C2232" t="s">
        <v>324</v>
      </c>
      <c r="D2232" s="5" t="s">
        <v>325</v>
      </c>
      <c r="E2232" s="5">
        <v>0</v>
      </c>
      <c r="F2232" s="5" t="s">
        <v>22</v>
      </c>
      <c r="G2232" s="5" t="s">
        <v>23</v>
      </c>
      <c r="H2232" s="5" t="str">
        <f t="shared" si="34"/>
        <v>Ground Transport</v>
      </c>
      <c r="I2232" s="6">
        <v>104.121616025162</v>
      </c>
    </row>
    <row r="2233" spans="1:9">
      <c r="A2233" s="4" t="s">
        <v>62</v>
      </c>
      <c r="B2233" t="s">
        <v>323</v>
      </c>
      <c r="C2233" t="s">
        <v>324</v>
      </c>
      <c r="D2233" s="5" t="s">
        <v>325</v>
      </c>
      <c r="E2233" s="5">
        <v>0</v>
      </c>
      <c r="F2233" s="5" t="s">
        <v>26</v>
      </c>
      <c r="G2233" s="5" t="s">
        <v>27</v>
      </c>
      <c r="H2233" s="5" t="str">
        <f t="shared" si="34"/>
        <v>Residential</v>
      </c>
      <c r="I2233" s="6">
        <v>629.16120291125503</v>
      </c>
    </row>
    <row r="2234" spans="1:9">
      <c r="A2234" s="4" t="s">
        <v>62</v>
      </c>
      <c r="B2234" t="s">
        <v>323</v>
      </c>
      <c r="C2234" t="s">
        <v>324</v>
      </c>
      <c r="D2234" s="5" t="s">
        <v>325</v>
      </c>
      <c r="E2234" s="5">
        <v>0</v>
      </c>
      <c r="F2234" s="5" t="s">
        <v>28</v>
      </c>
      <c r="G2234" s="5" t="s">
        <v>29</v>
      </c>
      <c r="H2234" s="5" t="e">
        <f t="shared" si="34"/>
        <v>#N/A</v>
      </c>
      <c r="I2234" s="6" t="s">
        <v>53</v>
      </c>
    </row>
    <row r="2235" spans="1:9">
      <c r="A2235" s="4" t="s">
        <v>62</v>
      </c>
      <c r="B2235" t="s">
        <v>323</v>
      </c>
      <c r="C2235" t="s">
        <v>324</v>
      </c>
      <c r="D2235" s="5" t="s">
        <v>325</v>
      </c>
      <c r="E2235" s="5">
        <v>0</v>
      </c>
      <c r="F2235" s="5" t="s">
        <v>30</v>
      </c>
      <c r="G2235" s="5" t="s">
        <v>32</v>
      </c>
      <c r="H2235" s="5" t="e">
        <f t="shared" si="34"/>
        <v>#N/A</v>
      </c>
      <c r="I2235" s="6">
        <v>2.79222618996612</v>
      </c>
    </row>
    <row r="2236" spans="1:9">
      <c r="A2236" s="4" t="s">
        <v>62</v>
      </c>
      <c r="B2236" t="s">
        <v>323</v>
      </c>
      <c r="C2236" t="s">
        <v>324</v>
      </c>
      <c r="D2236" s="5" t="s">
        <v>325</v>
      </c>
      <c r="E2236" s="5">
        <v>0</v>
      </c>
      <c r="F2236" s="5" t="s">
        <v>33</v>
      </c>
      <c r="G2236" s="5" t="s">
        <v>34</v>
      </c>
      <c r="H2236" s="5" t="str">
        <f t="shared" si="34"/>
        <v>Industry (incl. Cement Process)</v>
      </c>
      <c r="I2236" s="6">
        <v>988.92899999999997</v>
      </c>
    </row>
    <row r="2237" spans="1:9">
      <c r="A2237" s="4" t="s">
        <v>62</v>
      </c>
      <c r="B2237" t="s">
        <v>323</v>
      </c>
      <c r="C2237" t="s">
        <v>324</v>
      </c>
      <c r="D2237" s="5" t="s">
        <v>325</v>
      </c>
      <c r="E2237" s="5">
        <v>0</v>
      </c>
      <c r="F2237" s="5" t="s">
        <v>39</v>
      </c>
      <c r="G2237" s="5" t="s">
        <v>40</v>
      </c>
      <c r="H2237" s="5" t="e">
        <f t="shared" si="34"/>
        <v>#N/A</v>
      </c>
      <c r="I2237" s="6" t="s">
        <v>53</v>
      </c>
    </row>
    <row r="2238" spans="1:9">
      <c r="A2238" s="4" t="s">
        <v>62</v>
      </c>
      <c r="B2238" t="s">
        <v>323</v>
      </c>
      <c r="C2238" t="s">
        <v>324</v>
      </c>
      <c r="D2238" s="5" t="s">
        <v>325</v>
      </c>
      <c r="E2238" s="5">
        <v>0</v>
      </c>
      <c r="F2238" s="5" t="s">
        <v>41</v>
      </c>
      <c r="G2238" s="5" t="s">
        <v>42</v>
      </c>
      <c r="H2238" s="5" t="e">
        <f t="shared" si="34"/>
        <v>#N/A</v>
      </c>
      <c r="I2238" s="6">
        <v>0.143381355241052</v>
      </c>
    </row>
    <row r="2239" spans="1:9">
      <c r="A2239" s="4" t="s">
        <v>62</v>
      </c>
      <c r="B2239" t="s">
        <v>323</v>
      </c>
      <c r="C2239" t="s">
        <v>324</v>
      </c>
      <c r="D2239" s="5" t="s">
        <v>325</v>
      </c>
      <c r="E2239" s="5">
        <v>0</v>
      </c>
      <c r="F2239" s="5" t="s">
        <v>43</v>
      </c>
      <c r="G2239" s="5" t="s">
        <v>44</v>
      </c>
      <c r="H2239" s="5" t="e">
        <f t="shared" si="34"/>
        <v>#N/A</v>
      </c>
      <c r="I2239" s="6" t="s">
        <v>53</v>
      </c>
    </row>
    <row r="2240" spans="1:9">
      <c r="A2240" s="4" t="s">
        <v>62</v>
      </c>
      <c r="B2240" t="s">
        <v>323</v>
      </c>
      <c r="C2240" t="s">
        <v>324</v>
      </c>
      <c r="D2240" s="5" t="s">
        <v>325</v>
      </c>
      <c r="E2240" s="5">
        <v>0</v>
      </c>
      <c r="F2240" s="5" t="s">
        <v>45</v>
      </c>
      <c r="G2240" s="5" t="s">
        <v>46</v>
      </c>
      <c r="H2240" s="5" t="e">
        <f t="shared" si="34"/>
        <v>#N/A</v>
      </c>
      <c r="I2240" s="6">
        <v>56.119</v>
      </c>
    </row>
    <row r="2241" spans="1:9">
      <c r="A2241" s="4" t="s">
        <v>62</v>
      </c>
      <c r="B2241" t="s">
        <v>323</v>
      </c>
      <c r="C2241" t="s">
        <v>324</v>
      </c>
      <c r="D2241" s="5" t="s">
        <v>325</v>
      </c>
      <c r="E2241" s="5">
        <v>0</v>
      </c>
      <c r="F2241" s="5" t="s">
        <v>47</v>
      </c>
      <c r="G2241" s="5" t="s">
        <v>48</v>
      </c>
      <c r="H2241" s="5" t="e">
        <f t="shared" si="34"/>
        <v>#N/A</v>
      </c>
      <c r="I2241" s="6" t="s">
        <v>53</v>
      </c>
    </row>
    <row r="2242" spans="1:9">
      <c r="A2242" s="4" t="s">
        <v>62</v>
      </c>
      <c r="B2242" t="s">
        <v>323</v>
      </c>
      <c r="C2242" t="s">
        <v>324</v>
      </c>
      <c r="D2242" s="5" t="s">
        <v>325</v>
      </c>
      <c r="E2242" s="5">
        <v>0</v>
      </c>
      <c r="F2242" s="5" t="s">
        <v>49</v>
      </c>
      <c r="G2242" s="5" t="s">
        <v>50</v>
      </c>
      <c r="H2242" s="5" t="e">
        <f t="shared" ref="H2242:H2305" si="35">VLOOKUP(G2242,$M$2:$N$11,2,FALSE)</f>
        <v>#N/A</v>
      </c>
      <c r="I2242" s="6">
        <v>6.5328149403640499</v>
      </c>
    </row>
    <row r="2243" spans="1:9">
      <c r="A2243" s="4" t="s">
        <v>62</v>
      </c>
      <c r="B2243" t="s">
        <v>323</v>
      </c>
      <c r="C2243" t="s">
        <v>324</v>
      </c>
      <c r="D2243" s="5" t="s">
        <v>325</v>
      </c>
      <c r="E2243" s="5">
        <v>0</v>
      </c>
      <c r="F2243" s="5" t="s">
        <v>54</v>
      </c>
      <c r="G2243" s="5" t="s">
        <v>55</v>
      </c>
      <c r="H2243" s="5" t="e">
        <f t="shared" si="35"/>
        <v>#N/A</v>
      </c>
      <c r="I2243" s="6">
        <v>9.9658660937073304E-2</v>
      </c>
    </row>
    <row r="2244" spans="1:9">
      <c r="A2244" s="4" t="s">
        <v>62</v>
      </c>
      <c r="B2244" t="s">
        <v>323</v>
      </c>
      <c r="C2244" t="s">
        <v>324</v>
      </c>
      <c r="D2244" s="5" t="s">
        <v>325</v>
      </c>
      <c r="E2244" s="5">
        <v>0</v>
      </c>
      <c r="F2244" s="5" t="s">
        <v>56</v>
      </c>
      <c r="G2244" s="5" t="s">
        <v>57</v>
      </c>
      <c r="H2244" s="5" t="e">
        <f t="shared" si="35"/>
        <v>#N/A</v>
      </c>
      <c r="I2244" s="6">
        <v>61.474711000187597</v>
      </c>
    </row>
    <row r="2245" spans="1:9">
      <c r="A2245" s="4" t="s">
        <v>62</v>
      </c>
      <c r="B2245" t="s">
        <v>323</v>
      </c>
      <c r="C2245" t="s">
        <v>324</v>
      </c>
      <c r="D2245" s="5" t="s">
        <v>325</v>
      </c>
      <c r="E2245" s="5">
        <v>0</v>
      </c>
      <c r="F2245" s="5" t="s">
        <v>58</v>
      </c>
      <c r="G2245" s="5" t="s">
        <v>59</v>
      </c>
      <c r="H2245" s="5" t="e">
        <f t="shared" si="35"/>
        <v>#N/A</v>
      </c>
      <c r="I2245" s="6">
        <v>32.593951176148202</v>
      </c>
    </row>
    <row r="2246" spans="1:9">
      <c r="A2246" s="4" t="s">
        <v>62</v>
      </c>
      <c r="B2246" t="s">
        <v>323</v>
      </c>
      <c r="C2246" t="s">
        <v>324</v>
      </c>
      <c r="D2246" s="5" t="s">
        <v>325</v>
      </c>
      <c r="E2246" s="5">
        <v>0</v>
      </c>
      <c r="F2246" s="5" t="s">
        <v>60</v>
      </c>
      <c r="G2246" s="5" t="s">
        <v>61</v>
      </c>
      <c r="H2246" s="5" t="e">
        <f t="shared" si="35"/>
        <v>#N/A</v>
      </c>
      <c r="I2246" s="6">
        <v>2.6848946508088698</v>
      </c>
    </row>
    <row r="2247" spans="1:9">
      <c r="A2247" s="4" t="s">
        <v>7</v>
      </c>
      <c r="B2247" t="s">
        <v>323</v>
      </c>
      <c r="C2247" t="s">
        <v>326</v>
      </c>
      <c r="D2247" s="5" t="s">
        <v>327</v>
      </c>
      <c r="E2247" s="5" t="s">
        <v>282</v>
      </c>
      <c r="F2247" s="5" t="s">
        <v>10</v>
      </c>
      <c r="G2247" s="5" t="s">
        <v>11</v>
      </c>
      <c r="H2247" s="5" t="str">
        <f t="shared" si="35"/>
        <v>Power</v>
      </c>
      <c r="I2247" s="6">
        <v>23963.569702075802</v>
      </c>
    </row>
    <row r="2248" spans="1:9">
      <c r="A2248" s="4" t="s">
        <v>7</v>
      </c>
      <c r="B2248" t="s">
        <v>323</v>
      </c>
      <c r="C2248" t="s">
        <v>326</v>
      </c>
      <c r="D2248" s="5" t="s">
        <v>327</v>
      </c>
      <c r="E2248" s="5" t="s">
        <v>282</v>
      </c>
      <c r="F2248" s="5" t="s">
        <v>12</v>
      </c>
      <c r="G2248" s="5" t="s">
        <v>13</v>
      </c>
      <c r="H2248" s="5" t="str">
        <f t="shared" si="35"/>
        <v>Industry (incl. Cement Process)</v>
      </c>
      <c r="I2248" s="6">
        <v>1200.87567565218</v>
      </c>
    </row>
    <row r="2249" spans="1:9">
      <c r="A2249" s="4" t="s">
        <v>7</v>
      </c>
      <c r="B2249" t="s">
        <v>323</v>
      </c>
      <c r="C2249" t="s">
        <v>326</v>
      </c>
      <c r="D2249" s="5" t="s">
        <v>327</v>
      </c>
      <c r="E2249" s="5" t="s">
        <v>282</v>
      </c>
      <c r="F2249" s="5" t="s">
        <v>14</v>
      </c>
      <c r="G2249" s="5" t="s">
        <v>15</v>
      </c>
      <c r="H2249" s="5" t="str">
        <f t="shared" si="35"/>
        <v>Industry (incl. Cement Process)</v>
      </c>
      <c r="I2249" s="6">
        <v>3740.9398582747599</v>
      </c>
    </row>
    <row r="2250" spans="1:9">
      <c r="A2250" s="4" t="s">
        <v>7</v>
      </c>
      <c r="B2250" t="s">
        <v>323</v>
      </c>
      <c r="C2250" t="s">
        <v>326</v>
      </c>
      <c r="D2250" s="5" t="s">
        <v>327</v>
      </c>
      <c r="E2250" s="5" t="s">
        <v>282</v>
      </c>
      <c r="F2250" s="5" t="s">
        <v>16</v>
      </c>
      <c r="G2250" s="5" t="s">
        <v>17</v>
      </c>
      <c r="H2250" s="5" t="str">
        <f t="shared" si="35"/>
        <v>Domestic aviation</v>
      </c>
      <c r="I2250" s="6">
        <v>41.599956247846698</v>
      </c>
    </row>
    <row r="2251" spans="1:9">
      <c r="A2251" s="4" t="s">
        <v>7</v>
      </c>
      <c r="B2251" t="s">
        <v>323</v>
      </c>
      <c r="C2251" t="s">
        <v>326</v>
      </c>
      <c r="D2251" s="5" t="s">
        <v>327</v>
      </c>
      <c r="E2251" s="5" t="s">
        <v>282</v>
      </c>
      <c r="F2251" s="5" t="s">
        <v>18</v>
      </c>
      <c r="G2251" s="5" t="s">
        <v>19</v>
      </c>
      <c r="H2251" s="5" t="str">
        <f t="shared" si="35"/>
        <v>Ground Transport</v>
      </c>
      <c r="I2251" s="6">
        <v>9001.7869194540908</v>
      </c>
    </row>
    <row r="2252" spans="1:9">
      <c r="A2252" s="4" t="s">
        <v>7</v>
      </c>
      <c r="B2252" t="s">
        <v>323</v>
      </c>
      <c r="C2252" t="s">
        <v>326</v>
      </c>
      <c r="D2252" s="5" t="s">
        <v>327</v>
      </c>
      <c r="E2252" s="5" t="s">
        <v>282</v>
      </c>
      <c r="F2252" s="5" t="s">
        <v>20</v>
      </c>
      <c r="G2252" s="5" t="s">
        <v>21</v>
      </c>
      <c r="H2252" s="5" t="str">
        <f t="shared" si="35"/>
        <v>Ground Transport</v>
      </c>
      <c r="I2252" s="6">
        <v>52.5917563282215</v>
      </c>
    </row>
    <row r="2253" spans="1:9">
      <c r="A2253" s="4" t="s">
        <v>7</v>
      </c>
      <c r="B2253" t="s">
        <v>323</v>
      </c>
      <c r="C2253" t="s">
        <v>326</v>
      </c>
      <c r="D2253" s="5" t="s">
        <v>327</v>
      </c>
      <c r="E2253" s="5" t="s">
        <v>282</v>
      </c>
      <c r="F2253" s="5" t="s">
        <v>22</v>
      </c>
      <c r="G2253" s="5" t="s">
        <v>23</v>
      </c>
      <c r="H2253" s="5" t="str">
        <f t="shared" si="35"/>
        <v>Ground Transport</v>
      </c>
      <c r="I2253" s="6" t="s">
        <v>53</v>
      </c>
    </row>
    <row r="2254" spans="1:9">
      <c r="A2254" s="4" t="s">
        <v>7</v>
      </c>
      <c r="B2254" t="s">
        <v>323</v>
      </c>
      <c r="C2254" t="s">
        <v>326</v>
      </c>
      <c r="D2254" s="5" t="s">
        <v>327</v>
      </c>
      <c r="E2254" s="5" t="s">
        <v>282</v>
      </c>
      <c r="F2254" s="5" t="s">
        <v>24</v>
      </c>
      <c r="G2254" s="5" t="s">
        <v>25</v>
      </c>
      <c r="H2254" s="5" t="str">
        <f t="shared" si="35"/>
        <v>Ground Transport</v>
      </c>
      <c r="I2254" s="6">
        <v>249.857440108557</v>
      </c>
    </row>
    <row r="2255" spans="1:9">
      <c r="A2255" s="4" t="s">
        <v>7</v>
      </c>
      <c r="B2255" t="s">
        <v>323</v>
      </c>
      <c r="C2255" t="s">
        <v>326</v>
      </c>
      <c r="D2255" s="5" t="s">
        <v>327</v>
      </c>
      <c r="E2255" s="5" t="s">
        <v>282</v>
      </c>
      <c r="F2255" s="5" t="s">
        <v>26</v>
      </c>
      <c r="G2255" s="5" t="s">
        <v>27</v>
      </c>
      <c r="H2255" s="5" t="str">
        <f t="shared" si="35"/>
        <v>Residential</v>
      </c>
      <c r="I2255" s="6">
        <v>1663.9404241164</v>
      </c>
    </row>
    <row r="2256" spans="1:9">
      <c r="A2256" s="4" t="s">
        <v>7</v>
      </c>
      <c r="B2256" t="s">
        <v>323</v>
      </c>
      <c r="C2256" t="s">
        <v>326</v>
      </c>
      <c r="D2256" s="5" t="s">
        <v>327</v>
      </c>
      <c r="E2256" s="5" t="s">
        <v>282</v>
      </c>
      <c r="F2256" s="5" t="s">
        <v>67</v>
      </c>
      <c r="G2256" s="5" t="s">
        <v>13</v>
      </c>
      <c r="H2256" s="5" t="str">
        <f t="shared" si="35"/>
        <v>Industry (incl. Cement Process)</v>
      </c>
      <c r="I2256" s="6" t="s">
        <v>53</v>
      </c>
    </row>
    <row r="2257" spans="1:9">
      <c r="A2257" s="4" t="s">
        <v>7</v>
      </c>
      <c r="B2257" t="s">
        <v>323</v>
      </c>
      <c r="C2257" t="s">
        <v>326</v>
      </c>
      <c r="D2257" s="5" t="s">
        <v>327</v>
      </c>
      <c r="E2257" s="5" t="s">
        <v>282</v>
      </c>
      <c r="F2257" s="5" t="s">
        <v>28</v>
      </c>
      <c r="G2257" s="5" t="s">
        <v>29</v>
      </c>
      <c r="H2257" s="5" t="e">
        <f t="shared" si="35"/>
        <v>#N/A</v>
      </c>
      <c r="I2257" s="6">
        <v>451.79700879928703</v>
      </c>
    </row>
    <row r="2258" spans="1:9">
      <c r="A2258" s="4" t="s">
        <v>7</v>
      </c>
      <c r="B2258" t="s">
        <v>323</v>
      </c>
      <c r="C2258" t="s">
        <v>326</v>
      </c>
      <c r="D2258" s="5" t="s">
        <v>327</v>
      </c>
      <c r="E2258" s="5" t="s">
        <v>282</v>
      </c>
      <c r="F2258" s="5" t="s">
        <v>30</v>
      </c>
      <c r="G2258" s="5" t="s">
        <v>32</v>
      </c>
      <c r="H2258" s="5" t="e">
        <f t="shared" si="35"/>
        <v>#N/A</v>
      </c>
      <c r="I2258" s="6" t="s">
        <v>53</v>
      </c>
    </row>
    <row r="2259" spans="1:9">
      <c r="A2259" s="4" t="s">
        <v>7</v>
      </c>
      <c r="B2259" t="s">
        <v>323</v>
      </c>
      <c r="C2259" t="s">
        <v>326</v>
      </c>
      <c r="D2259" s="5" t="s">
        <v>327</v>
      </c>
      <c r="E2259" s="5" t="s">
        <v>282</v>
      </c>
      <c r="F2259" s="5" t="s">
        <v>30</v>
      </c>
      <c r="G2259" s="5" t="s">
        <v>31</v>
      </c>
      <c r="H2259" s="5" t="e">
        <f t="shared" si="35"/>
        <v>#N/A</v>
      </c>
      <c r="I2259" s="6" t="s">
        <v>53</v>
      </c>
    </row>
    <row r="2260" spans="1:9">
      <c r="A2260" s="4" t="s">
        <v>7</v>
      </c>
      <c r="B2260" t="s">
        <v>323</v>
      </c>
      <c r="C2260" t="s">
        <v>326</v>
      </c>
      <c r="D2260" s="5" t="s">
        <v>327</v>
      </c>
      <c r="E2260" s="5" t="s">
        <v>282</v>
      </c>
      <c r="F2260" s="5" t="s">
        <v>30</v>
      </c>
      <c r="G2260" s="5" t="s">
        <v>72</v>
      </c>
      <c r="H2260" s="5" t="e">
        <f t="shared" si="35"/>
        <v>#N/A</v>
      </c>
      <c r="I2260" s="6" t="s">
        <v>53</v>
      </c>
    </row>
    <row r="2261" spans="1:9">
      <c r="A2261" s="4" t="s">
        <v>7</v>
      </c>
      <c r="B2261" t="s">
        <v>323</v>
      </c>
      <c r="C2261" t="s">
        <v>326</v>
      </c>
      <c r="D2261" s="5" t="s">
        <v>327</v>
      </c>
      <c r="E2261" s="5" t="s">
        <v>282</v>
      </c>
      <c r="F2261" s="5" t="s">
        <v>33</v>
      </c>
      <c r="G2261" s="5" t="s">
        <v>34</v>
      </c>
      <c r="H2261" s="5" t="str">
        <f t="shared" si="35"/>
        <v>Industry (incl. Cement Process)</v>
      </c>
      <c r="I2261" s="6">
        <v>1038.96</v>
      </c>
    </row>
    <row r="2262" spans="1:9">
      <c r="A2262" s="4" t="s">
        <v>7</v>
      </c>
      <c r="B2262" t="s">
        <v>323</v>
      </c>
      <c r="C2262" t="s">
        <v>326</v>
      </c>
      <c r="D2262" s="5" t="s">
        <v>327</v>
      </c>
      <c r="E2262" s="5" t="s">
        <v>282</v>
      </c>
      <c r="F2262" s="5" t="s">
        <v>35</v>
      </c>
      <c r="G2262" s="5" t="s">
        <v>36</v>
      </c>
      <c r="H2262" s="5" t="e">
        <f t="shared" si="35"/>
        <v>#N/A</v>
      </c>
      <c r="I2262" s="6">
        <v>1207.5</v>
      </c>
    </row>
    <row r="2263" spans="1:9">
      <c r="A2263" s="4" t="s">
        <v>7</v>
      </c>
      <c r="B2263" t="s">
        <v>323</v>
      </c>
      <c r="C2263" t="s">
        <v>326</v>
      </c>
      <c r="D2263" s="5" t="s">
        <v>327</v>
      </c>
      <c r="E2263" s="5" t="s">
        <v>282</v>
      </c>
      <c r="F2263" s="5" t="s">
        <v>37</v>
      </c>
      <c r="G2263" s="5" t="s">
        <v>38</v>
      </c>
      <c r="H2263" s="5" t="e">
        <f t="shared" si="35"/>
        <v>#N/A</v>
      </c>
      <c r="I2263" s="6" t="s">
        <v>53</v>
      </c>
    </row>
    <row r="2264" spans="1:9">
      <c r="A2264" s="4" t="s">
        <v>7</v>
      </c>
      <c r="B2264" t="s">
        <v>323</v>
      </c>
      <c r="C2264" t="s">
        <v>326</v>
      </c>
      <c r="D2264" s="5" t="s">
        <v>327</v>
      </c>
      <c r="E2264" s="5" t="s">
        <v>282</v>
      </c>
      <c r="F2264" s="5" t="s">
        <v>39</v>
      </c>
      <c r="G2264" s="5" t="s">
        <v>40</v>
      </c>
      <c r="H2264" s="5" t="e">
        <f t="shared" si="35"/>
        <v>#N/A</v>
      </c>
      <c r="I2264" s="6">
        <v>113.756382647856</v>
      </c>
    </row>
    <row r="2265" spans="1:9">
      <c r="A2265" s="4" t="s">
        <v>7</v>
      </c>
      <c r="B2265" t="s">
        <v>323</v>
      </c>
      <c r="C2265" t="s">
        <v>326</v>
      </c>
      <c r="D2265" s="5" t="s">
        <v>327</v>
      </c>
      <c r="E2265" s="5" t="s">
        <v>282</v>
      </c>
      <c r="F2265" s="5" t="s">
        <v>41</v>
      </c>
      <c r="G2265" s="5" t="s">
        <v>42</v>
      </c>
      <c r="H2265" s="5" t="e">
        <f t="shared" si="35"/>
        <v>#N/A</v>
      </c>
      <c r="I2265" s="6">
        <v>39.351052662766698</v>
      </c>
    </row>
    <row r="2266" spans="1:9">
      <c r="A2266" s="4" t="s">
        <v>7</v>
      </c>
      <c r="B2266" t="s">
        <v>323</v>
      </c>
      <c r="C2266" t="s">
        <v>326</v>
      </c>
      <c r="D2266" s="5" t="s">
        <v>327</v>
      </c>
      <c r="E2266" s="5" t="s">
        <v>282</v>
      </c>
      <c r="F2266" s="5" t="s">
        <v>43</v>
      </c>
      <c r="G2266" s="5" t="s">
        <v>44</v>
      </c>
      <c r="H2266" s="5" t="e">
        <f t="shared" si="35"/>
        <v>#N/A</v>
      </c>
      <c r="I2266" s="6">
        <v>1598.68948245048</v>
      </c>
    </row>
    <row r="2267" spans="1:9">
      <c r="A2267" s="4" t="s">
        <v>7</v>
      </c>
      <c r="B2267" t="s">
        <v>323</v>
      </c>
      <c r="C2267" t="s">
        <v>326</v>
      </c>
      <c r="D2267" s="5" t="s">
        <v>327</v>
      </c>
      <c r="E2267" s="5" t="s">
        <v>282</v>
      </c>
      <c r="F2267" s="5" t="s">
        <v>45</v>
      </c>
      <c r="G2267" s="5" t="s">
        <v>46</v>
      </c>
      <c r="H2267" s="5" t="e">
        <f t="shared" si="35"/>
        <v>#N/A</v>
      </c>
      <c r="I2267" s="6">
        <v>27.040831907516498</v>
      </c>
    </row>
    <row r="2268" spans="1:9">
      <c r="A2268" s="4" t="s">
        <v>7</v>
      </c>
      <c r="B2268" t="s">
        <v>323</v>
      </c>
      <c r="C2268" t="s">
        <v>326</v>
      </c>
      <c r="D2268" s="5" t="s">
        <v>327</v>
      </c>
      <c r="E2268" s="5" t="s">
        <v>282</v>
      </c>
      <c r="F2268" s="5" t="s">
        <v>47</v>
      </c>
      <c r="G2268" s="5" t="s">
        <v>48</v>
      </c>
      <c r="H2268" s="5" t="e">
        <f t="shared" si="35"/>
        <v>#N/A</v>
      </c>
      <c r="I2268" s="6">
        <v>4.6929240997229904</v>
      </c>
    </row>
    <row r="2269" spans="1:9">
      <c r="A2269" s="4" t="s">
        <v>7</v>
      </c>
      <c r="B2269" t="s">
        <v>323</v>
      </c>
      <c r="C2269" t="s">
        <v>326</v>
      </c>
      <c r="D2269" s="5" t="s">
        <v>327</v>
      </c>
      <c r="E2269" s="5" t="s">
        <v>282</v>
      </c>
      <c r="F2269" s="5" t="s">
        <v>49</v>
      </c>
      <c r="G2269" s="5" t="s">
        <v>50</v>
      </c>
      <c r="H2269" s="5" t="e">
        <f t="shared" si="35"/>
        <v>#N/A</v>
      </c>
      <c r="I2269" s="6">
        <v>8.5714988241373593</v>
      </c>
    </row>
    <row r="2270" spans="1:9">
      <c r="A2270" s="4" t="s">
        <v>7</v>
      </c>
      <c r="B2270" t="s">
        <v>323</v>
      </c>
      <c r="C2270" t="s">
        <v>326</v>
      </c>
      <c r="D2270" s="5" t="s">
        <v>327</v>
      </c>
      <c r="E2270" s="5" t="s">
        <v>282</v>
      </c>
      <c r="F2270" s="5" t="s">
        <v>51</v>
      </c>
      <c r="G2270" s="5" t="s">
        <v>52</v>
      </c>
      <c r="H2270" s="5" t="e">
        <f t="shared" si="35"/>
        <v>#N/A</v>
      </c>
      <c r="I2270" s="6">
        <v>0.64089442532192697</v>
      </c>
    </row>
    <row r="2271" spans="1:9">
      <c r="A2271" s="4" t="s">
        <v>7</v>
      </c>
      <c r="B2271" t="s">
        <v>323</v>
      </c>
      <c r="C2271" t="s">
        <v>326</v>
      </c>
      <c r="D2271" s="5" t="s">
        <v>327</v>
      </c>
      <c r="E2271" s="5" t="s">
        <v>282</v>
      </c>
      <c r="F2271" s="5" t="s">
        <v>54</v>
      </c>
      <c r="G2271" s="5" t="s">
        <v>55</v>
      </c>
      <c r="H2271" s="5" t="e">
        <f t="shared" si="35"/>
        <v>#N/A</v>
      </c>
      <c r="I2271" s="6">
        <v>0.28438334607434002</v>
      </c>
    </row>
    <row r="2272" spans="1:9">
      <c r="A2272" s="4" t="s">
        <v>7</v>
      </c>
      <c r="B2272" t="s">
        <v>323</v>
      </c>
      <c r="C2272" t="s">
        <v>326</v>
      </c>
      <c r="D2272" s="5" t="s">
        <v>327</v>
      </c>
      <c r="E2272" s="5" t="s">
        <v>282</v>
      </c>
      <c r="F2272" s="5" t="s">
        <v>56</v>
      </c>
      <c r="G2272" s="5" t="s">
        <v>57</v>
      </c>
      <c r="H2272" s="5" t="e">
        <f t="shared" si="35"/>
        <v>#N/A</v>
      </c>
      <c r="I2272" s="6">
        <v>144.87252931238001</v>
      </c>
    </row>
    <row r="2273" spans="1:9">
      <c r="A2273" s="4" t="s">
        <v>7</v>
      </c>
      <c r="B2273" t="s">
        <v>323</v>
      </c>
      <c r="C2273" t="s">
        <v>326</v>
      </c>
      <c r="D2273" s="5" t="s">
        <v>327</v>
      </c>
      <c r="E2273" s="5" t="s">
        <v>282</v>
      </c>
      <c r="F2273" s="5" t="s">
        <v>58</v>
      </c>
      <c r="G2273" s="5" t="s">
        <v>59</v>
      </c>
      <c r="H2273" s="5" t="e">
        <f t="shared" si="35"/>
        <v>#N/A</v>
      </c>
      <c r="I2273" s="6">
        <v>33.6424183053226</v>
      </c>
    </row>
    <row r="2274" spans="1:9">
      <c r="A2274" s="4" t="s">
        <v>7</v>
      </c>
      <c r="B2274" t="s">
        <v>323</v>
      </c>
      <c r="C2274" t="s">
        <v>326</v>
      </c>
      <c r="D2274" s="5" t="s">
        <v>327</v>
      </c>
      <c r="E2274" s="5" t="s">
        <v>282</v>
      </c>
      <c r="F2274" s="5" t="s">
        <v>60</v>
      </c>
      <c r="G2274" s="5" t="s">
        <v>61</v>
      </c>
      <c r="H2274" s="5" t="e">
        <f t="shared" si="35"/>
        <v>#N/A</v>
      </c>
      <c r="I2274" s="6">
        <v>4.68163784118068</v>
      </c>
    </row>
    <row r="2275" spans="1:9">
      <c r="A2275" s="4" t="s">
        <v>62</v>
      </c>
      <c r="B2275" t="s">
        <v>323</v>
      </c>
      <c r="C2275" t="s">
        <v>328</v>
      </c>
      <c r="D2275" s="5" t="s">
        <v>329</v>
      </c>
      <c r="E2275" s="5">
        <v>0</v>
      </c>
      <c r="F2275" s="5" t="s">
        <v>10</v>
      </c>
      <c r="G2275" s="5" t="s">
        <v>11</v>
      </c>
      <c r="H2275" s="5" t="str">
        <f t="shared" si="35"/>
        <v>Power</v>
      </c>
      <c r="I2275" s="6">
        <v>17401.322799222598</v>
      </c>
    </row>
    <row r="2276" spans="1:9">
      <c r="A2276" s="4" t="s">
        <v>62</v>
      </c>
      <c r="B2276" t="s">
        <v>323</v>
      </c>
      <c r="C2276" t="s">
        <v>328</v>
      </c>
      <c r="D2276" s="5" t="s">
        <v>329</v>
      </c>
      <c r="E2276" s="5">
        <v>0</v>
      </c>
      <c r="F2276" s="5" t="s">
        <v>12</v>
      </c>
      <c r="G2276" s="5" t="s">
        <v>13</v>
      </c>
      <c r="H2276" s="5" t="str">
        <f t="shared" si="35"/>
        <v>Industry (incl. Cement Process)</v>
      </c>
      <c r="I2276" s="6">
        <v>589.14124095966599</v>
      </c>
    </row>
    <row r="2277" spans="1:9">
      <c r="A2277" s="4" t="s">
        <v>62</v>
      </c>
      <c r="B2277" t="s">
        <v>323</v>
      </c>
      <c r="C2277" t="s">
        <v>328</v>
      </c>
      <c r="D2277" s="5" t="s">
        <v>329</v>
      </c>
      <c r="E2277" s="5">
        <v>0</v>
      </c>
      <c r="F2277" s="5" t="s">
        <v>14</v>
      </c>
      <c r="G2277" s="5" t="s">
        <v>15</v>
      </c>
      <c r="H2277" s="5" t="str">
        <f t="shared" si="35"/>
        <v>Industry (incl. Cement Process)</v>
      </c>
      <c r="I2277" s="6">
        <v>2136.2263906837502</v>
      </c>
    </row>
    <row r="2278" spans="1:9">
      <c r="A2278" s="4" t="s">
        <v>62</v>
      </c>
      <c r="B2278" t="s">
        <v>323</v>
      </c>
      <c r="C2278" t="s">
        <v>328</v>
      </c>
      <c r="D2278" s="5" t="s">
        <v>329</v>
      </c>
      <c r="E2278" s="5">
        <v>0</v>
      </c>
      <c r="F2278" s="5" t="s">
        <v>18</v>
      </c>
      <c r="G2278" s="5" t="s">
        <v>19</v>
      </c>
      <c r="H2278" s="5" t="str">
        <f t="shared" si="35"/>
        <v>Ground Transport</v>
      </c>
      <c r="I2278" s="6">
        <v>3612.1118434134</v>
      </c>
    </row>
    <row r="2279" spans="1:9">
      <c r="A2279" s="4" t="s">
        <v>62</v>
      </c>
      <c r="B2279" t="s">
        <v>323</v>
      </c>
      <c r="C2279" t="s">
        <v>328</v>
      </c>
      <c r="D2279" s="5" t="s">
        <v>329</v>
      </c>
      <c r="E2279" s="5">
        <v>0</v>
      </c>
      <c r="F2279" s="5" t="s">
        <v>20</v>
      </c>
      <c r="G2279" s="5" t="s">
        <v>21</v>
      </c>
      <c r="H2279" s="5" t="str">
        <f t="shared" si="35"/>
        <v>Ground Transport</v>
      </c>
      <c r="I2279" s="6" t="s">
        <v>53</v>
      </c>
    </row>
    <row r="2280" spans="1:9">
      <c r="A2280" s="4" t="s">
        <v>62</v>
      </c>
      <c r="B2280" t="s">
        <v>323</v>
      </c>
      <c r="C2280" t="s">
        <v>328</v>
      </c>
      <c r="D2280" s="5" t="s">
        <v>329</v>
      </c>
      <c r="E2280" s="5">
        <v>0</v>
      </c>
      <c r="F2280" s="5" t="s">
        <v>26</v>
      </c>
      <c r="G2280" s="5" t="s">
        <v>27</v>
      </c>
      <c r="H2280" s="5" t="str">
        <f t="shared" si="35"/>
        <v>Residential</v>
      </c>
      <c r="I2280" s="6">
        <v>1615.8965350809001</v>
      </c>
    </row>
    <row r="2281" spans="1:9">
      <c r="A2281" s="4" t="s">
        <v>62</v>
      </c>
      <c r="B2281" t="s">
        <v>323</v>
      </c>
      <c r="C2281" t="s">
        <v>328</v>
      </c>
      <c r="D2281" s="5" t="s">
        <v>329</v>
      </c>
      <c r="E2281" s="5">
        <v>0</v>
      </c>
      <c r="F2281" s="5" t="s">
        <v>67</v>
      </c>
      <c r="G2281" s="5" t="s">
        <v>13</v>
      </c>
      <c r="H2281" s="5" t="str">
        <f t="shared" si="35"/>
        <v>Industry (incl. Cement Process)</v>
      </c>
      <c r="I2281" s="6">
        <v>142.61337163593399</v>
      </c>
    </row>
    <row r="2282" spans="1:9">
      <c r="A2282" s="4" t="s">
        <v>62</v>
      </c>
      <c r="B2282" t="s">
        <v>323</v>
      </c>
      <c r="C2282" t="s">
        <v>328</v>
      </c>
      <c r="D2282" s="5" t="s">
        <v>329</v>
      </c>
      <c r="E2282" s="5">
        <v>0</v>
      </c>
      <c r="F2282" s="5" t="s">
        <v>28</v>
      </c>
      <c r="G2282" s="5" t="s">
        <v>29</v>
      </c>
      <c r="H2282" s="5" t="e">
        <f t="shared" si="35"/>
        <v>#N/A</v>
      </c>
      <c r="I2282" s="6">
        <v>678.83298905133097</v>
      </c>
    </row>
    <row r="2283" spans="1:9">
      <c r="A2283" s="4" t="s">
        <v>62</v>
      </c>
      <c r="B2283" t="s">
        <v>323</v>
      </c>
      <c r="C2283" t="s">
        <v>328</v>
      </c>
      <c r="D2283" s="5" t="s">
        <v>329</v>
      </c>
      <c r="E2283" s="5">
        <v>0</v>
      </c>
      <c r="F2283" s="5" t="s">
        <v>30</v>
      </c>
      <c r="G2283" s="5" t="s">
        <v>32</v>
      </c>
      <c r="H2283" s="5" t="e">
        <f t="shared" si="35"/>
        <v>#N/A</v>
      </c>
      <c r="I2283" s="6" t="s">
        <v>53</v>
      </c>
    </row>
    <row r="2284" spans="1:9">
      <c r="A2284" s="4" t="s">
        <v>62</v>
      </c>
      <c r="B2284" t="s">
        <v>323</v>
      </c>
      <c r="C2284" t="s">
        <v>328</v>
      </c>
      <c r="D2284" s="5" t="s">
        <v>329</v>
      </c>
      <c r="E2284" s="5">
        <v>0</v>
      </c>
      <c r="F2284" s="5" t="s">
        <v>33</v>
      </c>
      <c r="G2284" s="5" t="s">
        <v>34</v>
      </c>
      <c r="H2284" s="5" t="str">
        <f t="shared" si="35"/>
        <v>Industry (incl. Cement Process)</v>
      </c>
      <c r="I2284" s="6">
        <v>415.97800000000001</v>
      </c>
    </row>
    <row r="2285" spans="1:9">
      <c r="A2285" s="4" t="s">
        <v>62</v>
      </c>
      <c r="B2285" t="s">
        <v>323</v>
      </c>
      <c r="C2285" t="s">
        <v>328</v>
      </c>
      <c r="D2285" s="5" t="s">
        <v>329</v>
      </c>
      <c r="E2285" s="5">
        <v>0</v>
      </c>
      <c r="F2285" s="5" t="s">
        <v>35</v>
      </c>
      <c r="G2285" s="5" t="s">
        <v>36</v>
      </c>
      <c r="H2285" s="5" t="e">
        <f t="shared" si="35"/>
        <v>#N/A</v>
      </c>
      <c r="I2285" s="6">
        <v>352.5</v>
      </c>
    </row>
    <row r="2286" spans="1:9">
      <c r="A2286" s="4" t="s">
        <v>62</v>
      </c>
      <c r="B2286" t="s">
        <v>323</v>
      </c>
      <c r="C2286" t="s">
        <v>328</v>
      </c>
      <c r="D2286" s="5" t="s">
        <v>329</v>
      </c>
      <c r="E2286" s="5">
        <v>0</v>
      </c>
      <c r="F2286" s="5" t="s">
        <v>39</v>
      </c>
      <c r="G2286" s="5" t="s">
        <v>40</v>
      </c>
      <c r="H2286" s="5" t="e">
        <f t="shared" si="35"/>
        <v>#N/A</v>
      </c>
      <c r="I2286" s="6">
        <v>33.486733096201299</v>
      </c>
    </row>
    <row r="2287" spans="1:9">
      <c r="A2287" s="4" t="s">
        <v>62</v>
      </c>
      <c r="B2287" t="s">
        <v>323</v>
      </c>
      <c r="C2287" t="s">
        <v>328</v>
      </c>
      <c r="D2287" s="5" t="s">
        <v>329</v>
      </c>
      <c r="E2287" s="5">
        <v>0</v>
      </c>
      <c r="F2287" s="5" t="s">
        <v>41</v>
      </c>
      <c r="G2287" s="5" t="s">
        <v>42</v>
      </c>
      <c r="H2287" s="5" t="e">
        <f t="shared" si="35"/>
        <v>#N/A</v>
      </c>
      <c r="I2287" s="6">
        <v>0.19052017923109801</v>
      </c>
    </row>
    <row r="2288" spans="1:9">
      <c r="A2288" s="4" t="s">
        <v>62</v>
      </c>
      <c r="B2288" t="s">
        <v>323</v>
      </c>
      <c r="C2288" t="s">
        <v>328</v>
      </c>
      <c r="D2288" s="5" t="s">
        <v>329</v>
      </c>
      <c r="E2288" s="5">
        <v>0</v>
      </c>
      <c r="F2288" s="5" t="s">
        <v>43</v>
      </c>
      <c r="G2288" s="5" t="s">
        <v>44</v>
      </c>
      <c r="H2288" s="5" t="e">
        <f t="shared" si="35"/>
        <v>#N/A</v>
      </c>
      <c r="I2288" s="6">
        <v>0.44617099999999998</v>
      </c>
    </row>
    <row r="2289" spans="1:9">
      <c r="A2289" s="4" t="s">
        <v>62</v>
      </c>
      <c r="B2289" t="s">
        <v>323</v>
      </c>
      <c r="C2289" t="s">
        <v>328</v>
      </c>
      <c r="D2289" s="5" t="s">
        <v>329</v>
      </c>
      <c r="E2289" s="5">
        <v>0</v>
      </c>
      <c r="F2289" s="5" t="s">
        <v>45</v>
      </c>
      <c r="G2289" s="5" t="s">
        <v>46</v>
      </c>
      <c r="H2289" s="5" t="e">
        <f t="shared" si="35"/>
        <v>#N/A</v>
      </c>
      <c r="I2289" s="6">
        <v>319.00699358537503</v>
      </c>
    </row>
    <row r="2290" spans="1:9">
      <c r="A2290" s="4" t="s">
        <v>62</v>
      </c>
      <c r="B2290" t="s">
        <v>323</v>
      </c>
      <c r="C2290" t="s">
        <v>328</v>
      </c>
      <c r="D2290" s="5" t="s">
        <v>329</v>
      </c>
      <c r="E2290" s="5">
        <v>0</v>
      </c>
      <c r="F2290" s="5" t="s">
        <v>47</v>
      </c>
      <c r="G2290" s="5" t="s">
        <v>48</v>
      </c>
      <c r="H2290" s="5" t="e">
        <f t="shared" si="35"/>
        <v>#N/A</v>
      </c>
      <c r="I2290" s="6">
        <v>8.7877798230623796</v>
      </c>
    </row>
    <row r="2291" spans="1:9">
      <c r="A2291" s="4" t="s">
        <v>62</v>
      </c>
      <c r="B2291" t="s">
        <v>323</v>
      </c>
      <c r="C2291" t="s">
        <v>328</v>
      </c>
      <c r="D2291" s="5" t="s">
        <v>329</v>
      </c>
      <c r="E2291" s="5">
        <v>0</v>
      </c>
      <c r="F2291" s="5" t="s">
        <v>49</v>
      </c>
      <c r="G2291" s="5" t="s">
        <v>50</v>
      </c>
      <c r="H2291" s="5" t="e">
        <f t="shared" si="35"/>
        <v>#N/A</v>
      </c>
      <c r="I2291" s="6">
        <v>13.385128218438499</v>
      </c>
    </row>
    <row r="2292" spans="1:9">
      <c r="A2292" s="4" t="s">
        <v>62</v>
      </c>
      <c r="B2292" t="s">
        <v>323</v>
      </c>
      <c r="C2292" t="s">
        <v>328</v>
      </c>
      <c r="D2292" s="5" t="s">
        <v>329</v>
      </c>
      <c r="E2292" s="5">
        <v>0</v>
      </c>
      <c r="F2292" s="5" t="s">
        <v>54</v>
      </c>
      <c r="G2292" s="5" t="s">
        <v>55</v>
      </c>
      <c r="H2292" s="5" t="e">
        <f t="shared" si="35"/>
        <v>#N/A</v>
      </c>
      <c r="I2292" s="6">
        <v>4.9230082658604601</v>
      </c>
    </row>
    <row r="2293" spans="1:9">
      <c r="A2293" s="4" t="s">
        <v>62</v>
      </c>
      <c r="B2293" t="s">
        <v>323</v>
      </c>
      <c r="C2293" t="s">
        <v>328</v>
      </c>
      <c r="D2293" s="5" t="s">
        <v>329</v>
      </c>
      <c r="E2293" s="5">
        <v>0</v>
      </c>
      <c r="F2293" s="5" t="s">
        <v>56</v>
      </c>
      <c r="G2293" s="5" t="s">
        <v>57</v>
      </c>
      <c r="H2293" s="5" t="e">
        <f t="shared" si="35"/>
        <v>#N/A</v>
      </c>
      <c r="I2293" s="6">
        <v>102.62980579027101</v>
      </c>
    </row>
    <row r="2294" spans="1:9">
      <c r="A2294" s="4" t="s">
        <v>62</v>
      </c>
      <c r="B2294" t="s">
        <v>323</v>
      </c>
      <c r="C2294" t="s">
        <v>328</v>
      </c>
      <c r="D2294" s="5" t="s">
        <v>329</v>
      </c>
      <c r="E2294" s="5">
        <v>0</v>
      </c>
      <c r="F2294" s="5" t="s">
        <v>58</v>
      </c>
      <c r="G2294" s="5" t="s">
        <v>59</v>
      </c>
      <c r="H2294" s="5" t="e">
        <f t="shared" si="35"/>
        <v>#N/A</v>
      </c>
      <c r="I2294" s="6">
        <v>4.5467699815801703</v>
      </c>
    </row>
    <row r="2295" spans="1:9">
      <c r="A2295" s="4" t="s">
        <v>62</v>
      </c>
      <c r="B2295" t="s">
        <v>323</v>
      </c>
      <c r="C2295" t="s">
        <v>328</v>
      </c>
      <c r="D2295" s="5" t="s">
        <v>329</v>
      </c>
      <c r="E2295" s="5">
        <v>0</v>
      </c>
      <c r="F2295" s="5" t="s">
        <v>60</v>
      </c>
      <c r="G2295" s="5" t="s">
        <v>61</v>
      </c>
      <c r="H2295" s="5" t="e">
        <f t="shared" si="35"/>
        <v>#N/A</v>
      </c>
      <c r="I2295" s="6">
        <v>3.77594886204521</v>
      </c>
    </row>
    <row r="2296" spans="1:9">
      <c r="A2296" s="4" t="s">
        <v>7</v>
      </c>
      <c r="B2296" t="s">
        <v>323</v>
      </c>
      <c r="C2296" t="s">
        <v>330</v>
      </c>
      <c r="D2296" s="5" t="s">
        <v>331</v>
      </c>
      <c r="E2296" s="5" t="s">
        <v>282</v>
      </c>
      <c r="F2296" s="5" t="s">
        <v>10</v>
      </c>
      <c r="G2296" s="5" t="s">
        <v>11</v>
      </c>
      <c r="H2296" s="5" t="str">
        <f t="shared" si="35"/>
        <v>Power</v>
      </c>
      <c r="I2296" s="6">
        <v>3292.9898930457298</v>
      </c>
    </row>
    <row r="2297" spans="1:9">
      <c r="A2297" s="4" t="s">
        <v>7</v>
      </c>
      <c r="B2297" t="s">
        <v>323</v>
      </c>
      <c r="C2297" t="s">
        <v>330</v>
      </c>
      <c r="D2297" s="5" t="s">
        <v>331</v>
      </c>
      <c r="E2297" s="5" t="s">
        <v>282</v>
      </c>
      <c r="F2297" s="5" t="s">
        <v>12</v>
      </c>
      <c r="G2297" s="5" t="s">
        <v>13</v>
      </c>
      <c r="H2297" s="5" t="str">
        <f t="shared" si="35"/>
        <v>Industry (incl. Cement Process)</v>
      </c>
      <c r="I2297" s="6" t="s">
        <v>53</v>
      </c>
    </row>
    <row r="2298" spans="1:9">
      <c r="A2298" s="4" t="s">
        <v>7</v>
      </c>
      <c r="B2298" t="s">
        <v>323</v>
      </c>
      <c r="C2298" t="s">
        <v>330</v>
      </c>
      <c r="D2298" s="5" t="s">
        <v>331</v>
      </c>
      <c r="E2298" s="5" t="s">
        <v>282</v>
      </c>
      <c r="F2298" s="5" t="s">
        <v>14</v>
      </c>
      <c r="G2298" s="5" t="s">
        <v>15</v>
      </c>
      <c r="H2298" s="5" t="str">
        <f t="shared" si="35"/>
        <v>Industry (incl. Cement Process)</v>
      </c>
      <c r="I2298" s="6">
        <v>617.41171285794496</v>
      </c>
    </row>
    <row r="2299" spans="1:9">
      <c r="A2299" s="4" t="s">
        <v>7</v>
      </c>
      <c r="B2299" t="s">
        <v>323</v>
      </c>
      <c r="C2299" t="s">
        <v>330</v>
      </c>
      <c r="D2299" s="5" t="s">
        <v>331</v>
      </c>
      <c r="E2299" s="5" t="s">
        <v>282</v>
      </c>
      <c r="F2299" s="5" t="s">
        <v>18</v>
      </c>
      <c r="G2299" s="5" t="s">
        <v>19</v>
      </c>
      <c r="H2299" s="5" t="str">
        <f t="shared" si="35"/>
        <v>Ground Transport</v>
      </c>
      <c r="I2299" s="6">
        <v>1939.92211314156</v>
      </c>
    </row>
    <row r="2300" spans="1:9">
      <c r="A2300" s="4" t="s">
        <v>7</v>
      </c>
      <c r="B2300" t="s">
        <v>323</v>
      </c>
      <c r="C2300" t="s">
        <v>330</v>
      </c>
      <c r="D2300" s="5" t="s">
        <v>331</v>
      </c>
      <c r="E2300" s="5" t="s">
        <v>282</v>
      </c>
      <c r="F2300" s="5" t="s">
        <v>26</v>
      </c>
      <c r="G2300" s="5" t="s">
        <v>27</v>
      </c>
      <c r="H2300" s="5" t="str">
        <f t="shared" si="35"/>
        <v>Residential</v>
      </c>
      <c r="I2300" s="6">
        <v>682.73242992195105</v>
      </c>
    </row>
    <row r="2301" spans="1:9">
      <c r="A2301" s="4" t="s">
        <v>7</v>
      </c>
      <c r="B2301" t="s">
        <v>323</v>
      </c>
      <c r="C2301" t="s">
        <v>330</v>
      </c>
      <c r="D2301" s="5" t="s">
        <v>331</v>
      </c>
      <c r="E2301" s="5" t="s">
        <v>282</v>
      </c>
      <c r="F2301" s="5" t="s">
        <v>30</v>
      </c>
      <c r="G2301" s="5" t="s">
        <v>32</v>
      </c>
      <c r="H2301" s="5" t="e">
        <f t="shared" si="35"/>
        <v>#N/A</v>
      </c>
      <c r="I2301" s="6" t="s">
        <v>53</v>
      </c>
    </row>
    <row r="2302" spans="1:9">
      <c r="A2302" s="4" t="s">
        <v>7</v>
      </c>
      <c r="B2302" t="s">
        <v>323</v>
      </c>
      <c r="C2302" t="s">
        <v>330</v>
      </c>
      <c r="D2302" s="5" t="s">
        <v>331</v>
      </c>
      <c r="E2302" s="5" t="s">
        <v>282</v>
      </c>
      <c r="F2302" s="5" t="s">
        <v>33</v>
      </c>
      <c r="G2302" s="5" t="s">
        <v>34</v>
      </c>
      <c r="H2302" s="5" t="str">
        <f t="shared" si="35"/>
        <v>Industry (incl. Cement Process)</v>
      </c>
      <c r="I2302" s="6">
        <v>700.98199999999997</v>
      </c>
    </row>
    <row r="2303" spans="1:9">
      <c r="A2303" s="4" t="s">
        <v>7</v>
      </c>
      <c r="B2303" t="s">
        <v>323</v>
      </c>
      <c r="C2303" t="s">
        <v>330</v>
      </c>
      <c r="D2303" s="5" t="s">
        <v>331</v>
      </c>
      <c r="E2303" s="5" t="s">
        <v>282</v>
      </c>
      <c r="F2303" s="5" t="s">
        <v>35</v>
      </c>
      <c r="G2303" s="5" t="s">
        <v>36</v>
      </c>
      <c r="H2303" s="5" t="e">
        <f t="shared" si="35"/>
        <v>#N/A</v>
      </c>
      <c r="I2303" s="6">
        <v>15</v>
      </c>
    </row>
    <row r="2304" spans="1:9">
      <c r="A2304" s="4" t="s">
        <v>7</v>
      </c>
      <c r="B2304" t="s">
        <v>323</v>
      </c>
      <c r="C2304" t="s">
        <v>330</v>
      </c>
      <c r="D2304" s="5" t="s">
        <v>331</v>
      </c>
      <c r="E2304" s="5" t="s">
        <v>282</v>
      </c>
      <c r="F2304" s="5" t="s">
        <v>37</v>
      </c>
      <c r="G2304" s="5" t="s">
        <v>38</v>
      </c>
      <c r="H2304" s="5" t="e">
        <f t="shared" si="35"/>
        <v>#N/A</v>
      </c>
      <c r="I2304" s="6">
        <v>5.16505858617533E-2</v>
      </c>
    </row>
    <row r="2305" spans="1:9">
      <c r="A2305" s="4" t="s">
        <v>7</v>
      </c>
      <c r="B2305" t="s">
        <v>323</v>
      </c>
      <c r="C2305" t="s">
        <v>330</v>
      </c>
      <c r="D2305" s="5" t="s">
        <v>331</v>
      </c>
      <c r="E2305" s="5" t="s">
        <v>282</v>
      </c>
      <c r="F2305" s="5" t="s">
        <v>39</v>
      </c>
      <c r="G2305" s="5" t="s">
        <v>40</v>
      </c>
      <c r="H2305" s="5" t="e">
        <f t="shared" si="35"/>
        <v>#N/A</v>
      </c>
      <c r="I2305" s="6">
        <v>164.81979348828</v>
      </c>
    </row>
    <row r="2306" spans="1:9">
      <c r="A2306" s="4" t="s">
        <v>7</v>
      </c>
      <c r="B2306" t="s">
        <v>323</v>
      </c>
      <c r="C2306" t="s">
        <v>330</v>
      </c>
      <c r="D2306" s="5" t="s">
        <v>331</v>
      </c>
      <c r="E2306" s="5" t="s">
        <v>282</v>
      </c>
      <c r="F2306" s="5" t="s">
        <v>41</v>
      </c>
      <c r="G2306" s="5" t="s">
        <v>42</v>
      </c>
      <c r="H2306" s="5" t="e">
        <f t="shared" ref="H2306:H2369" si="36">VLOOKUP(G2306,$M$2:$N$11,2,FALSE)</f>
        <v>#N/A</v>
      </c>
      <c r="I2306" s="6">
        <v>5.9270308415789202E-2</v>
      </c>
    </row>
    <row r="2307" spans="1:9">
      <c r="A2307" s="4" t="s">
        <v>7</v>
      </c>
      <c r="B2307" t="s">
        <v>323</v>
      </c>
      <c r="C2307" t="s">
        <v>330</v>
      </c>
      <c r="D2307" s="5" t="s">
        <v>331</v>
      </c>
      <c r="E2307" s="5" t="s">
        <v>282</v>
      </c>
      <c r="F2307" s="5" t="s">
        <v>43</v>
      </c>
      <c r="G2307" s="5" t="s">
        <v>44</v>
      </c>
      <c r="H2307" s="5" t="e">
        <f t="shared" si="36"/>
        <v>#N/A</v>
      </c>
      <c r="I2307" s="6" t="s">
        <v>53</v>
      </c>
    </row>
    <row r="2308" spans="1:9">
      <c r="A2308" s="4" t="s">
        <v>7</v>
      </c>
      <c r="B2308" t="s">
        <v>323</v>
      </c>
      <c r="C2308" t="s">
        <v>330</v>
      </c>
      <c r="D2308" s="5" t="s">
        <v>331</v>
      </c>
      <c r="E2308" s="5" t="s">
        <v>282</v>
      </c>
      <c r="F2308" s="5" t="s">
        <v>47</v>
      </c>
      <c r="G2308" s="5" t="s">
        <v>48</v>
      </c>
      <c r="H2308" s="5" t="e">
        <f t="shared" si="36"/>
        <v>#N/A</v>
      </c>
      <c r="I2308" s="6">
        <v>1.8003384</v>
      </c>
    </row>
    <row r="2309" spans="1:9">
      <c r="A2309" s="4" t="s">
        <v>7</v>
      </c>
      <c r="B2309" t="s">
        <v>323</v>
      </c>
      <c r="C2309" t="s">
        <v>330</v>
      </c>
      <c r="D2309" s="5" t="s">
        <v>331</v>
      </c>
      <c r="E2309" s="5" t="s">
        <v>282</v>
      </c>
      <c r="F2309" s="5" t="s">
        <v>49</v>
      </c>
      <c r="G2309" s="5" t="s">
        <v>50</v>
      </c>
      <c r="H2309" s="5" t="e">
        <f t="shared" si="36"/>
        <v>#N/A</v>
      </c>
      <c r="I2309" s="6">
        <v>1.93964010812097</v>
      </c>
    </row>
    <row r="2310" spans="1:9">
      <c r="A2310" s="4" t="s">
        <v>7</v>
      </c>
      <c r="B2310" t="s">
        <v>323</v>
      </c>
      <c r="C2310" t="s">
        <v>330</v>
      </c>
      <c r="D2310" s="5" t="s">
        <v>331</v>
      </c>
      <c r="E2310" s="5" t="s">
        <v>282</v>
      </c>
      <c r="F2310" s="5" t="s">
        <v>51</v>
      </c>
      <c r="G2310" s="5" t="s">
        <v>52</v>
      </c>
      <c r="H2310" s="5" t="e">
        <f t="shared" si="36"/>
        <v>#N/A</v>
      </c>
      <c r="I2310" s="6" t="s">
        <v>53</v>
      </c>
    </row>
    <row r="2311" spans="1:9">
      <c r="A2311" s="4" t="s">
        <v>7</v>
      </c>
      <c r="B2311" t="s">
        <v>323</v>
      </c>
      <c r="C2311" t="s">
        <v>330</v>
      </c>
      <c r="D2311" s="5" t="s">
        <v>331</v>
      </c>
      <c r="E2311" s="5" t="s">
        <v>282</v>
      </c>
      <c r="F2311" s="5" t="s">
        <v>54</v>
      </c>
      <c r="G2311" s="5" t="s">
        <v>55</v>
      </c>
      <c r="H2311" s="5" t="e">
        <f t="shared" si="36"/>
        <v>#N/A</v>
      </c>
      <c r="I2311" s="6">
        <v>1.93964010812097</v>
      </c>
    </row>
    <row r="2312" spans="1:9">
      <c r="A2312" s="4" t="s">
        <v>7</v>
      </c>
      <c r="B2312" t="s">
        <v>323</v>
      </c>
      <c r="C2312" t="s">
        <v>330</v>
      </c>
      <c r="D2312" s="5" t="s">
        <v>331</v>
      </c>
      <c r="E2312" s="5" t="s">
        <v>282</v>
      </c>
      <c r="F2312" s="5" t="s">
        <v>56</v>
      </c>
      <c r="G2312" s="5" t="s">
        <v>57</v>
      </c>
      <c r="H2312" s="5" t="e">
        <f t="shared" si="36"/>
        <v>#N/A</v>
      </c>
      <c r="I2312" s="6">
        <v>31.451351986409801</v>
      </c>
    </row>
    <row r="2313" spans="1:9">
      <c r="A2313" s="4" t="s">
        <v>7</v>
      </c>
      <c r="B2313" t="s">
        <v>323</v>
      </c>
      <c r="C2313" t="s">
        <v>330</v>
      </c>
      <c r="D2313" s="5" t="s">
        <v>331</v>
      </c>
      <c r="E2313" s="5" t="s">
        <v>282</v>
      </c>
      <c r="F2313" s="5" t="s">
        <v>58</v>
      </c>
      <c r="G2313" s="5" t="s">
        <v>59</v>
      </c>
      <c r="H2313" s="5" t="e">
        <f t="shared" si="36"/>
        <v>#N/A</v>
      </c>
      <c r="I2313" s="6">
        <v>11.7631359842224</v>
      </c>
    </row>
    <row r="2314" spans="1:9">
      <c r="A2314" s="4" t="s">
        <v>7</v>
      </c>
      <c r="B2314" t="s">
        <v>323</v>
      </c>
      <c r="C2314" t="s">
        <v>332</v>
      </c>
      <c r="D2314" s="5" t="s">
        <v>333</v>
      </c>
      <c r="E2314" s="5" t="s">
        <v>282</v>
      </c>
      <c r="F2314" s="5" t="s">
        <v>10</v>
      </c>
      <c r="G2314" s="5" t="s">
        <v>11</v>
      </c>
      <c r="H2314" s="5" t="str">
        <f t="shared" si="36"/>
        <v>Power</v>
      </c>
      <c r="I2314" s="6">
        <v>53025.8667955493</v>
      </c>
    </row>
    <row r="2315" spans="1:9">
      <c r="A2315" s="4" t="s">
        <v>7</v>
      </c>
      <c r="B2315" t="s">
        <v>323</v>
      </c>
      <c r="C2315" t="s">
        <v>332</v>
      </c>
      <c r="D2315" s="5" t="s">
        <v>333</v>
      </c>
      <c r="E2315" s="5" t="s">
        <v>282</v>
      </c>
      <c r="F2315" s="5" t="s">
        <v>12</v>
      </c>
      <c r="G2315" s="5" t="s">
        <v>13</v>
      </c>
      <c r="H2315" s="5" t="str">
        <f t="shared" si="36"/>
        <v>Industry (incl. Cement Process)</v>
      </c>
      <c r="I2315" s="6">
        <v>4037.3132380319398</v>
      </c>
    </row>
    <row r="2316" spans="1:9">
      <c r="A2316" s="4" t="s">
        <v>7</v>
      </c>
      <c r="B2316" t="s">
        <v>323</v>
      </c>
      <c r="C2316" t="s">
        <v>332</v>
      </c>
      <c r="D2316" s="5" t="s">
        <v>333</v>
      </c>
      <c r="E2316" s="5" t="s">
        <v>282</v>
      </c>
      <c r="F2316" s="5" t="s">
        <v>14</v>
      </c>
      <c r="G2316" s="5" t="s">
        <v>15</v>
      </c>
      <c r="H2316" s="5" t="str">
        <f t="shared" si="36"/>
        <v>Industry (incl. Cement Process)</v>
      </c>
      <c r="I2316" s="6">
        <v>11558.735142724099</v>
      </c>
    </row>
    <row r="2317" spans="1:9">
      <c r="A2317" s="4" t="s">
        <v>7</v>
      </c>
      <c r="B2317" t="s">
        <v>323</v>
      </c>
      <c r="C2317" t="s">
        <v>332</v>
      </c>
      <c r="D2317" s="5" t="s">
        <v>333</v>
      </c>
      <c r="E2317" s="5" t="s">
        <v>282</v>
      </c>
      <c r="F2317" s="5" t="s">
        <v>16</v>
      </c>
      <c r="G2317" s="5" t="s">
        <v>17</v>
      </c>
      <c r="H2317" s="5" t="str">
        <f t="shared" si="36"/>
        <v>Domestic aviation</v>
      </c>
      <c r="I2317" s="6">
        <v>137.15066854095801</v>
      </c>
    </row>
    <row r="2318" spans="1:9">
      <c r="A2318" s="4" t="s">
        <v>7</v>
      </c>
      <c r="B2318" t="s">
        <v>323</v>
      </c>
      <c r="C2318" t="s">
        <v>332</v>
      </c>
      <c r="D2318" s="5" t="s">
        <v>333</v>
      </c>
      <c r="E2318" s="5" t="s">
        <v>282</v>
      </c>
      <c r="F2318" s="5" t="s">
        <v>18</v>
      </c>
      <c r="G2318" s="5" t="s">
        <v>19</v>
      </c>
      <c r="H2318" s="5" t="str">
        <f t="shared" si="36"/>
        <v>Ground Transport</v>
      </c>
      <c r="I2318" s="6">
        <v>21137.354594505701</v>
      </c>
    </row>
    <row r="2319" spans="1:9">
      <c r="A2319" s="4" t="s">
        <v>7</v>
      </c>
      <c r="B2319" t="s">
        <v>323</v>
      </c>
      <c r="C2319" t="s">
        <v>332</v>
      </c>
      <c r="D2319" s="5" t="s">
        <v>333</v>
      </c>
      <c r="E2319" s="5" t="s">
        <v>282</v>
      </c>
      <c r="F2319" s="5" t="s">
        <v>20</v>
      </c>
      <c r="G2319" s="5" t="s">
        <v>21</v>
      </c>
      <c r="H2319" s="5" t="str">
        <f t="shared" si="36"/>
        <v>Ground Transport</v>
      </c>
      <c r="I2319" s="6">
        <v>323.60273052157299</v>
      </c>
    </row>
    <row r="2320" spans="1:9">
      <c r="A2320" s="4" t="s">
        <v>7</v>
      </c>
      <c r="B2320" t="s">
        <v>323</v>
      </c>
      <c r="C2320" t="s">
        <v>332</v>
      </c>
      <c r="D2320" s="5" t="s">
        <v>333</v>
      </c>
      <c r="E2320" s="5" t="s">
        <v>282</v>
      </c>
      <c r="F2320" s="5" t="s">
        <v>22</v>
      </c>
      <c r="G2320" s="5" t="s">
        <v>23</v>
      </c>
      <c r="H2320" s="5" t="str">
        <f t="shared" si="36"/>
        <v>Ground Transport</v>
      </c>
      <c r="I2320" s="6">
        <v>11.4337027324346</v>
      </c>
    </row>
    <row r="2321" spans="1:9">
      <c r="A2321" s="4" t="s">
        <v>7</v>
      </c>
      <c r="B2321" t="s">
        <v>323</v>
      </c>
      <c r="C2321" t="s">
        <v>332</v>
      </c>
      <c r="D2321" s="5" t="s">
        <v>333</v>
      </c>
      <c r="E2321" s="5" t="s">
        <v>282</v>
      </c>
      <c r="F2321" s="5" t="s">
        <v>24</v>
      </c>
      <c r="G2321" s="5" t="s">
        <v>25</v>
      </c>
      <c r="H2321" s="5" t="str">
        <f t="shared" si="36"/>
        <v>Ground Transport</v>
      </c>
      <c r="I2321" s="6">
        <v>70.194193155323603</v>
      </c>
    </row>
    <row r="2322" spans="1:9">
      <c r="A2322" s="4" t="s">
        <v>7</v>
      </c>
      <c r="B2322" t="s">
        <v>323</v>
      </c>
      <c r="C2322" t="s">
        <v>332</v>
      </c>
      <c r="D2322" s="5" t="s">
        <v>333</v>
      </c>
      <c r="E2322" s="5" t="s">
        <v>282</v>
      </c>
      <c r="F2322" s="5" t="s">
        <v>26</v>
      </c>
      <c r="G2322" s="5" t="s">
        <v>27</v>
      </c>
      <c r="H2322" s="5" t="str">
        <f t="shared" si="36"/>
        <v>Residential</v>
      </c>
      <c r="I2322" s="6">
        <v>12298.2974213417</v>
      </c>
    </row>
    <row r="2323" spans="1:9">
      <c r="A2323" s="4" t="s">
        <v>7</v>
      </c>
      <c r="B2323" t="s">
        <v>323</v>
      </c>
      <c r="C2323" t="s">
        <v>332</v>
      </c>
      <c r="D2323" s="5" t="s">
        <v>333</v>
      </c>
      <c r="E2323" s="5" t="s">
        <v>282</v>
      </c>
      <c r="F2323" s="5" t="s">
        <v>67</v>
      </c>
      <c r="G2323" s="5" t="s">
        <v>13</v>
      </c>
      <c r="H2323" s="5" t="str">
        <f t="shared" si="36"/>
        <v>Industry (incl. Cement Process)</v>
      </c>
      <c r="I2323" s="6">
        <v>60.920197371253103</v>
      </c>
    </row>
    <row r="2324" spans="1:9">
      <c r="A2324" s="4" t="s">
        <v>7</v>
      </c>
      <c r="B2324" t="s">
        <v>323</v>
      </c>
      <c r="C2324" t="s">
        <v>332</v>
      </c>
      <c r="D2324" s="5" t="s">
        <v>333</v>
      </c>
      <c r="E2324" s="5" t="s">
        <v>282</v>
      </c>
      <c r="F2324" s="5" t="s">
        <v>28</v>
      </c>
      <c r="G2324" s="5" t="s">
        <v>29</v>
      </c>
      <c r="H2324" s="5" t="e">
        <f t="shared" si="36"/>
        <v>#N/A</v>
      </c>
      <c r="I2324" s="6">
        <v>1981.0154892303501</v>
      </c>
    </row>
    <row r="2325" spans="1:9">
      <c r="A2325" s="4" t="s">
        <v>7</v>
      </c>
      <c r="B2325" t="s">
        <v>323</v>
      </c>
      <c r="C2325" t="s">
        <v>332</v>
      </c>
      <c r="D2325" s="5" t="s">
        <v>333</v>
      </c>
      <c r="E2325" s="5" t="s">
        <v>282</v>
      </c>
      <c r="F2325" s="5" t="s">
        <v>30</v>
      </c>
      <c r="G2325" s="5" t="s">
        <v>72</v>
      </c>
      <c r="H2325" s="5" t="e">
        <f t="shared" si="36"/>
        <v>#N/A</v>
      </c>
      <c r="I2325" s="6" t="s">
        <v>53</v>
      </c>
    </row>
    <row r="2326" spans="1:9">
      <c r="A2326" s="4" t="s">
        <v>7</v>
      </c>
      <c r="B2326" t="s">
        <v>323</v>
      </c>
      <c r="C2326" t="s">
        <v>332</v>
      </c>
      <c r="D2326" s="5" t="s">
        <v>333</v>
      </c>
      <c r="E2326" s="5" t="s">
        <v>282</v>
      </c>
      <c r="F2326" s="5" t="s">
        <v>30</v>
      </c>
      <c r="G2326" s="5" t="s">
        <v>32</v>
      </c>
      <c r="H2326" s="5" t="e">
        <f t="shared" si="36"/>
        <v>#N/A</v>
      </c>
      <c r="I2326" s="6" t="s">
        <v>53</v>
      </c>
    </row>
    <row r="2327" spans="1:9">
      <c r="A2327" s="4" t="s">
        <v>7</v>
      </c>
      <c r="B2327" t="s">
        <v>323</v>
      </c>
      <c r="C2327" t="s">
        <v>332</v>
      </c>
      <c r="D2327" s="5" t="s">
        <v>333</v>
      </c>
      <c r="E2327" s="5" t="s">
        <v>282</v>
      </c>
      <c r="F2327" s="5" t="s">
        <v>33</v>
      </c>
      <c r="G2327" s="5" t="s">
        <v>34</v>
      </c>
      <c r="H2327" s="5" t="str">
        <f t="shared" si="36"/>
        <v>Industry (incl. Cement Process)</v>
      </c>
      <c r="I2327" s="6">
        <v>1986.69</v>
      </c>
    </row>
    <row r="2328" spans="1:9">
      <c r="A2328" s="4" t="s">
        <v>7</v>
      </c>
      <c r="B2328" t="s">
        <v>323</v>
      </c>
      <c r="C2328" t="s">
        <v>332</v>
      </c>
      <c r="D2328" s="5" t="s">
        <v>333</v>
      </c>
      <c r="E2328" s="5" t="s">
        <v>282</v>
      </c>
      <c r="F2328" s="5" t="s">
        <v>35</v>
      </c>
      <c r="G2328" s="5" t="s">
        <v>36</v>
      </c>
      <c r="H2328" s="5" t="e">
        <f t="shared" si="36"/>
        <v>#N/A</v>
      </c>
      <c r="I2328" s="6">
        <v>682.5</v>
      </c>
    </row>
    <row r="2329" spans="1:9">
      <c r="A2329" s="4" t="s">
        <v>7</v>
      </c>
      <c r="B2329" t="s">
        <v>323</v>
      </c>
      <c r="C2329" t="s">
        <v>332</v>
      </c>
      <c r="D2329" s="5" t="s">
        <v>333</v>
      </c>
      <c r="E2329" s="5" t="s">
        <v>282</v>
      </c>
      <c r="F2329" s="5" t="s">
        <v>37</v>
      </c>
      <c r="G2329" s="5" t="s">
        <v>38</v>
      </c>
      <c r="H2329" s="5" t="e">
        <f t="shared" si="36"/>
        <v>#N/A</v>
      </c>
      <c r="I2329" s="6">
        <v>1231.7478973053501</v>
      </c>
    </row>
    <row r="2330" spans="1:9">
      <c r="A2330" s="4" t="s">
        <v>7</v>
      </c>
      <c r="B2330" t="s">
        <v>323</v>
      </c>
      <c r="C2330" t="s">
        <v>332</v>
      </c>
      <c r="D2330" s="5" t="s">
        <v>333</v>
      </c>
      <c r="E2330" s="5" t="s">
        <v>282</v>
      </c>
      <c r="F2330" s="5" t="s">
        <v>39</v>
      </c>
      <c r="G2330" s="5" t="s">
        <v>40</v>
      </c>
      <c r="H2330" s="5" t="e">
        <f t="shared" si="36"/>
        <v>#N/A</v>
      </c>
      <c r="I2330" s="6">
        <v>1.1018277901937901</v>
      </c>
    </row>
    <row r="2331" spans="1:9">
      <c r="A2331" s="4" t="s">
        <v>7</v>
      </c>
      <c r="B2331" t="s">
        <v>323</v>
      </c>
      <c r="C2331" t="s">
        <v>332</v>
      </c>
      <c r="D2331" s="5" t="s">
        <v>333</v>
      </c>
      <c r="E2331" s="5" t="s">
        <v>282</v>
      </c>
      <c r="F2331" s="5" t="s">
        <v>41</v>
      </c>
      <c r="G2331" s="5" t="s">
        <v>42</v>
      </c>
      <c r="H2331" s="5" t="e">
        <f t="shared" si="36"/>
        <v>#N/A</v>
      </c>
      <c r="I2331" s="6">
        <v>11.8234118442665</v>
      </c>
    </row>
    <row r="2332" spans="1:9">
      <c r="A2332" s="4" t="s">
        <v>7</v>
      </c>
      <c r="B2332" t="s">
        <v>323</v>
      </c>
      <c r="C2332" t="s">
        <v>332</v>
      </c>
      <c r="D2332" s="5" t="s">
        <v>333</v>
      </c>
      <c r="E2332" s="5" t="s">
        <v>282</v>
      </c>
      <c r="F2332" s="5" t="s">
        <v>43</v>
      </c>
      <c r="G2332" s="5" t="s">
        <v>44</v>
      </c>
      <c r="H2332" s="5" t="e">
        <f t="shared" si="36"/>
        <v>#N/A</v>
      </c>
      <c r="I2332" s="6">
        <v>792.25967811714702</v>
      </c>
    </row>
    <row r="2333" spans="1:9">
      <c r="A2333" s="4" t="s">
        <v>7</v>
      </c>
      <c r="B2333" t="s">
        <v>323</v>
      </c>
      <c r="C2333" t="s">
        <v>332</v>
      </c>
      <c r="D2333" s="5" t="s">
        <v>333</v>
      </c>
      <c r="E2333" s="5" t="s">
        <v>282</v>
      </c>
      <c r="F2333" s="5" t="s">
        <v>45</v>
      </c>
      <c r="G2333" s="5" t="s">
        <v>46</v>
      </c>
      <c r="H2333" s="5" t="e">
        <f t="shared" si="36"/>
        <v>#N/A</v>
      </c>
      <c r="I2333" s="6">
        <v>477.3381</v>
      </c>
    </row>
    <row r="2334" spans="1:9">
      <c r="A2334" s="4" t="s">
        <v>7</v>
      </c>
      <c r="B2334" t="s">
        <v>323</v>
      </c>
      <c r="C2334" t="s">
        <v>332</v>
      </c>
      <c r="D2334" s="5" t="s">
        <v>333</v>
      </c>
      <c r="E2334" s="5" t="s">
        <v>282</v>
      </c>
      <c r="F2334" s="5" t="s">
        <v>47</v>
      </c>
      <c r="G2334" s="5" t="s">
        <v>48</v>
      </c>
      <c r="H2334" s="5" t="e">
        <f t="shared" si="36"/>
        <v>#N/A</v>
      </c>
      <c r="I2334" s="6">
        <v>139.60566580767599</v>
      </c>
    </row>
    <row r="2335" spans="1:9">
      <c r="A2335" s="4" t="s">
        <v>7</v>
      </c>
      <c r="B2335" t="s">
        <v>323</v>
      </c>
      <c r="C2335" t="s">
        <v>332</v>
      </c>
      <c r="D2335" s="5" t="s">
        <v>333</v>
      </c>
      <c r="E2335" s="5" t="s">
        <v>282</v>
      </c>
      <c r="F2335" s="5" t="s">
        <v>49</v>
      </c>
      <c r="G2335" s="5" t="s">
        <v>50</v>
      </c>
      <c r="H2335" s="5" t="e">
        <f t="shared" si="36"/>
        <v>#N/A</v>
      </c>
      <c r="I2335" s="6">
        <v>20.772326618821101</v>
      </c>
    </row>
    <row r="2336" spans="1:9">
      <c r="A2336" s="4" t="s">
        <v>7</v>
      </c>
      <c r="B2336" t="s">
        <v>323</v>
      </c>
      <c r="C2336" t="s">
        <v>332</v>
      </c>
      <c r="D2336" s="5" t="s">
        <v>333</v>
      </c>
      <c r="E2336" s="5" t="s">
        <v>282</v>
      </c>
      <c r="F2336" s="5" t="s">
        <v>51</v>
      </c>
      <c r="G2336" s="5" t="s">
        <v>52</v>
      </c>
      <c r="H2336" s="5" t="e">
        <f t="shared" si="36"/>
        <v>#N/A</v>
      </c>
      <c r="I2336" s="6">
        <v>2.1162706542942802</v>
      </c>
    </row>
    <row r="2337" spans="1:9">
      <c r="A2337" s="4" t="s">
        <v>7</v>
      </c>
      <c r="B2337" t="s">
        <v>323</v>
      </c>
      <c r="C2337" t="s">
        <v>332</v>
      </c>
      <c r="D2337" s="5" t="s">
        <v>333</v>
      </c>
      <c r="E2337" s="5" t="s">
        <v>282</v>
      </c>
      <c r="F2337" s="5" t="s">
        <v>54</v>
      </c>
      <c r="G2337" s="5" t="s">
        <v>55</v>
      </c>
      <c r="H2337" s="5" t="e">
        <f t="shared" si="36"/>
        <v>#N/A</v>
      </c>
      <c r="I2337" s="6">
        <v>29.7884531925761</v>
      </c>
    </row>
    <row r="2338" spans="1:9">
      <c r="A2338" s="4" t="s">
        <v>7</v>
      </c>
      <c r="B2338" t="s">
        <v>323</v>
      </c>
      <c r="C2338" t="s">
        <v>332</v>
      </c>
      <c r="D2338" s="5" t="s">
        <v>333</v>
      </c>
      <c r="E2338" s="5" t="s">
        <v>282</v>
      </c>
      <c r="F2338" s="5" t="s">
        <v>56</v>
      </c>
      <c r="G2338" s="5" t="s">
        <v>57</v>
      </c>
      <c r="H2338" s="5" t="e">
        <f t="shared" si="36"/>
        <v>#N/A</v>
      </c>
      <c r="I2338" s="6">
        <v>422.94610084228401</v>
      </c>
    </row>
    <row r="2339" spans="1:9">
      <c r="A2339" s="4" t="s">
        <v>7</v>
      </c>
      <c r="B2339" t="s">
        <v>323</v>
      </c>
      <c r="C2339" t="s">
        <v>332</v>
      </c>
      <c r="D2339" s="5" t="s">
        <v>333</v>
      </c>
      <c r="E2339" s="5" t="s">
        <v>282</v>
      </c>
      <c r="F2339" s="5" t="s">
        <v>58</v>
      </c>
      <c r="G2339" s="5" t="s">
        <v>59</v>
      </c>
      <c r="H2339" s="5" t="e">
        <f t="shared" si="36"/>
        <v>#N/A</v>
      </c>
      <c r="I2339" s="6">
        <v>77.300250507155297</v>
      </c>
    </row>
    <row r="2340" spans="1:9">
      <c r="A2340" s="4" t="s">
        <v>7</v>
      </c>
      <c r="B2340" t="s">
        <v>323</v>
      </c>
      <c r="C2340" t="s">
        <v>332</v>
      </c>
      <c r="D2340" s="5" t="s">
        <v>333</v>
      </c>
      <c r="E2340" s="5" t="s">
        <v>282</v>
      </c>
      <c r="F2340" s="5" t="s">
        <v>60</v>
      </c>
      <c r="G2340" s="5" t="s">
        <v>61</v>
      </c>
      <c r="H2340" s="5" t="e">
        <f t="shared" si="36"/>
        <v>#N/A</v>
      </c>
      <c r="I2340" s="6">
        <v>426.18733799722298</v>
      </c>
    </row>
    <row r="2341" spans="1:9">
      <c r="A2341" s="4" t="s">
        <v>7</v>
      </c>
      <c r="B2341" t="s">
        <v>323</v>
      </c>
      <c r="C2341" t="s">
        <v>334</v>
      </c>
      <c r="D2341" s="5" t="s">
        <v>335</v>
      </c>
      <c r="E2341" s="5" t="s">
        <v>282</v>
      </c>
      <c r="F2341" s="5" t="s">
        <v>10</v>
      </c>
      <c r="G2341" s="5" t="s">
        <v>11</v>
      </c>
      <c r="H2341" s="5" t="str">
        <f t="shared" si="36"/>
        <v>Power</v>
      </c>
      <c r="I2341" s="6">
        <v>15241.126869470099</v>
      </c>
    </row>
    <row r="2342" spans="1:9">
      <c r="A2342" s="4" t="s">
        <v>7</v>
      </c>
      <c r="B2342" t="s">
        <v>323</v>
      </c>
      <c r="C2342" t="s">
        <v>334</v>
      </c>
      <c r="D2342" s="5" t="s">
        <v>335</v>
      </c>
      <c r="E2342" s="5" t="s">
        <v>282</v>
      </c>
      <c r="F2342" s="5" t="s">
        <v>12</v>
      </c>
      <c r="G2342" s="5" t="s">
        <v>13</v>
      </c>
      <c r="H2342" s="5" t="str">
        <f t="shared" si="36"/>
        <v>Industry (incl. Cement Process)</v>
      </c>
      <c r="I2342" s="6">
        <v>88.269912517249196</v>
      </c>
    </row>
    <row r="2343" spans="1:9">
      <c r="A2343" s="4" t="s">
        <v>7</v>
      </c>
      <c r="B2343" t="s">
        <v>323</v>
      </c>
      <c r="C2343" t="s">
        <v>334</v>
      </c>
      <c r="D2343" s="5" t="s">
        <v>335</v>
      </c>
      <c r="E2343" s="5" t="s">
        <v>282</v>
      </c>
      <c r="F2343" s="5" t="s">
        <v>14</v>
      </c>
      <c r="G2343" s="5" t="s">
        <v>15</v>
      </c>
      <c r="H2343" s="5" t="str">
        <f t="shared" si="36"/>
        <v>Industry (incl. Cement Process)</v>
      </c>
      <c r="I2343" s="6">
        <v>760.60802157634703</v>
      </c>
    </row>
    <row r="2344" spans="1:9">
      <c r="A2344" s="4" t="s">
        <v>7</v>
      </c>
      <c r="B2344" t="s">
        <v>323</v>
      </c>
      <c r="C2344" t="s">
        <v>334</v>
      </c>
      <c r="D2344" s="5" t="s">
        <v>335</v>
      </c>
      <c r="E2344" s="5" t="s">
        <v>282</v>
      </c>
      <c r="F2344" s="5" t="s">
        <v>16</v>
      </c>
      <c r="G2344" s="5" t="s">
        <v>17</v>
      </c>
      <c r="H2344" s="5" t="str">
        <f t="shared" si="36"/>
        <v>Domestic aviation</v>
      </c>
      <c r="I2344" s="6" t="s">
        <v>53</v>
      </c>
    </row>
    <row r="2345" spans="1:9">
      <c r="A2345" s="4" t="s">
        <v>7</v>
      </c>
      <c r="B2345" t="s">
        <v>323</v>
      </c>
      <c r="C2345" t="s">
        <v>334</v>
      </c>
      <c r="D2345" s="5" t="s">
        <v>335</v>
      </c>
      <c r="E2345" s="5" t="s">
        <v>282</v>
      </c>
      <c r="F2345" s="5" t="s">
        <v>18</v>
      </c>
      <c r="G2345" s="5" t="s">
        <v>19</v>
      </c>
      <c r="H2345" s="5" t="str">
        <f t="shared" si="36"/>
        <v>Ground Transport</v>
      </c>
      <c r="I2345" s="6">
        <v>2375.5091246266602</v>
      </c>
    </row>
    <row r="2346" spans="1:9">
      <c r="A2346" s="4" t="s">
        <v>7</v>
      </c>
      <c r="B2346" t="s">
        <v>323</v>
      </c>
      <c r="C2346" t="s">
        <v>334</v>
      </c>
      <c r="D2346" s="5" t="s">
        <v>335</v>
      </c>
      <c r="E2346" s="5" t="s">
        <v>282</v>
      </c>
      <c r="F2346" s="5" t="s">
        <v>20</v>
      </c>
      <c r="G2346" s="5" t="s">
        <v>21</v>
      </c>
      <c r="H2346" s="5" t="str">
        <f t="shared" si="36"/>
        <v>Ground Transport</v>
      </c>
      <c r="I2346" s="6">
        <v>61.992755319699903</v>
      </c>
    </row>
    <row r="2347" spans="1:9">
      <c r="A2347" s="4" t="s">
        <v>7</v>
      </c>
      <c r="B2347" t="s">
        <v>323</v>
      </c>
      <c r="C2347" t="s">
        <v>334</v>
      </c>
      <c r="D2347" s="5" t="s">
        <v>335</v>
      </c>
      <c r="E2347" s="5" t="s">
        <v>282</v>
      </c>
      <c r="F2347" s="5" t="s">
        <v>22</v>
      </c>
      <c r="G2347" s="5" t="s">
        <v>23</v>
      </c>
      <c r="H2347" s="5" t="str">
        <f t="shared" si="36"/>
        <v>Ground Transport</v>
      </c>
      <c r="I2347" s="6">
        <v>39.157352247672002</v>
      </c>
    </row>
    <row r="2348" spans="1:9">
      <c r="A2348" s="4" t="s">
        <v>7</v>
      </c>
      <c r="B2348" t="s">
        <v>323</v>
      </c>
      <c r="C2348" t="s">
        <v>334</v>
      </c>
      <c r="D2348" s="5" t="s">
        <v>335</v>
      </c>
      <c r="E2348" s="5" t="s">
        <v>282</v>
      </c>
      <c r="F2348" s="5" t="s">
        <v>26</v>
      </c>
      <c r="G2348" s="5" t="s">
        <v>27</v>
      </c>
      <c r="H2348" s="5" t="str">
        <f t="shared" si="36"/>
        <v>Residential</v>
      </c>
      <c r="I2348" s="6">
        <v>782.95275288688094</v>
      </c>
    </row>
    <row r="2349" spans="1:9">
      <c r="A2349" s="4" t="s">
        <v>7</v>
      </c>
      <c r="B2349" t="s">
        <v>323</v>
      </c>
      <c r="C2349" t="s">
        <v>334</v>
      </c>
      <c r="D2349" s="5" t="s">
        <v>335</v>
      </c>
      <c r="E2349" s="5" t="s">
        <v>282</v>
      </c>
      <c r="F2349" s="5" t="s">
        <v>67</v>
      </c>
      <c r="G2349" s="5" t="s">
        <v>13</v>
      </c>
      <c r="H2349" s="5" t="str">
        <f t="shared" si="36"/>
        <v>Industry (incl. Cement Process)</v>
      </c>
      <c r="I2349" s="6">
        <v>48.965847526932301</v>
      </c>
    </row>
    <row r="2350" spans="1:9">
      <c r="A2350" s="4" t="s">
        <v>7</v>
      </c>
      <c r="B2350" t="s">
        <v>323</v>
      </c>
      <c r="C2350" t="s">
        <v>334</v>
      </c>
      <c r="D2350" s="5" t="s">
        <v>335</v>
      </c>
      <c r="E2350" s="5" t="s">
        <v>282</v>
      </c>
      <c r="F2350" s="5" t="s">
        <v>28</v>
      </c>
      <c r="G2350" s="5" t="s">
        <v>29</v>
      </c>
      <c r="H2350" s="5" t="e">
        <f t="shared" si="36"/>
        <v>#N/A</v>
      </c>
      <c r="I2350" s="6">
        <v>4407.8793005979796</v>
      </c>
    </row>
    <row r="2351" spans="1:9">
      <c r="A2351" s="4" t="s">
        <v>7</v>
      </c>
      <c r="B2351" t="s">
        <v>323</v>
      </c>
      <c r="C2351" t="s">
        <v>334</v>
      </c>
      <c r="D2351" s="5" t="s">
        <v>335</v>
      </c>
      <c r="E2351" s="5" t="s">
        <v>282</v>
      </c>
      <c r="F2351" s="5" t="s">
        <v>30</v>
      </c>
      <c r="G2351" s="5" t="s">
        <v>31</v>
      </c>
      <c r="H2351" s="5" t="e">
        <f t="shared" si="36"/>
        <v>#N/A</v>
      </c>
      <c r="I2351" s="6" t="s">
        <v>53</v>
      </c>
    </row>
    <row r="2352" spans="1:9">
      <c r="A2352" s="4" t="s">
        <v>7</v>
      </c>
      <c r="B2352" t="s">
        <v>323</v>
      </c>
      <c r="C2352" t="s">
        <v>334</v>
      </c>
      <c r="D2352" s="5" t="s">
        <v>335</v>
      </c>
      <c r="E2352" s="5" t="s">
        <v>282</v>
      </c>
      <c r="F2352" s="5" t="s">
        <v>33</v>
      </c>
      <c r="G2352" s="5" t="s">
        <v>34</v>
      </c>
      <c r="H2352" s="5" t="str">
        <f t="shared" si="36"/>
        <v>Industry (incl. Cement Process)</v>
      </c>
      <c r="I2352" s="6">
        <v>245.27</v>
      </c>
    </row>
    <row r="2353" spans="1:9">
      <c r="A2353" s="4" t="s">
        <v>7</v>
      </c>
      <c r="B2353" t="s">
        <v>323</v>
      </c>
      <c r="C2353" t="s">
        <v>334</v>
      </c>
      <c r="D2353" s="5" t="s">
        <v>335</v>
      </c>
      <c r="E2353" s="5" t="s">
        <v>282</v>
      </c>
      <c r="F2353" s="5" t="s">
        <v>35</v>
      </c>
      <c r="G2353" s="5" t="s">
        <v>36</v>
      </c>
      <c r="H2353" s="5" t="e">
        <f t="shared" si="36"/>
        <v>#N/A</v>
      </c>
      <c r="I2353" s="6">
        <v>60</v>
      </c>
    </row>
    <row r="2354" spans="1:9">
      <c r="A2354" s="4" t="s">
        <v>7</v>
      </c>
      <c r="B2354" t="s">
        <v>323</v>
      </c>
      <c r="C2354" t="s">
        <v>334</v>
      </c>
      <c r="D2354" s="5" t="s">
        <v>335</v>
      </c>
      <c r="E2354" s="5" t="s">
        <v>282</v>
      </c>
      <c r="F2354" s="5" t="s">
        <v>37</v>
      </c>
      <c r="G2354" s="5" t="s">
        <v>38</v>
      </c>
      <c r="H2354" s="5" t="e">
        <f t="shared" si="36"/>
        <v>#N/A</v>
      </c>
      <c r="I2354" s="6" t="s">
        <v>53</v>
      </c>
    </row>
    <row r="2355" spans="1:9">
      <c r="A2355" s="4" t="s">
        <v>7</v>
      </c>
      <c r="B2355" t="s">
        <v>323</v>
      </c>
      <c r="C2355" t="s">
        <v>334</v>
      </c>
      <c r="D2355" s="5" t="s">
        <v>335</v>
      </c>
      <c r="E2355" s="5" t="s">
        <v>282</v>
      </c>
      <c r="F2355" s="5" t="s">
        <v>39</v>
      </c>
      <c r="G2355" s="5" t="s">
        <v>40</v>
      </c>
      <c r="H2355" s="5" t="e">
        <f t="shared" si="36"/>
        <v>#N/A</v>
      </c>
      <c r="I2355" s="6">
        <v>0.41543253922028001</v>
      </c>
    </row>
    <row r="2356" spans="1:9">
      <c r="A2356" s="4" t="s">
        <v>7</v>
      </c>
      <c r="B2356" t="s">
        <v>323</v>
      </c>
      <c r="C2356" t="s">
        <v>334</v>
      </c>
      <c r="D2356" s="5" t="s">
        <v>335</v>
      </c>
      <c r="E2356" s="5" t="s">
        <v>282</v>
      </c>
      <c r="F2356" s="5" t="s">
        <v>41</v>
      </c>
      <c r="G2356" s="5" t="s">
        <v>42</v>
      </c>
      <c r="H2356" s="5" t="e">
        <f t="shared" si="36"/>
        <v>#N/A</v>
      </c>
      <c r="I2356" s="6">
        <v>5.7234325606868497</v>
      </c>
    </row>
    <row r="2357" spans="1:9">
      <c r="A2357" s="4" t="s">
        <v>7</v>
      </c>
      <c r="B2357" t="s">
        <v>323</v>
      </c>
      <c r="C2357" t="s">
        <v>334</v>
      </c>
      <c r="D2357" s="5" t="s">
        <v>335</v>
      </c>
      <c r="E2357" s="5" t="s">
        <v>282</v>
      </c>
      <c r="F2357" s="5" t="s">
        <v>43</v>
      </c>
      <c r="G2357" s="5" t="s">
        <v>44</v>
      </c>
      <c r="H2357" s="5" t="e">
        <f t="shared" si="36"/>
        <v>#N/A</v>
      </c>
      <c r="I2357" s="6">
        <v>76.598482000000004</v>
      </c>
    </row>
    <row r="2358" spans="1:9">
      <c r="A2358" s="4" t="s">
        <v>7</v>
      </c>
      <c r="B2358" t="s">
        <v>323</v>
      </c>
      <c r="C2358" t="s">
        <v>334</v>
      </c>
      <c r="D2358" s="5" t="s">
        <v>335</v>
      </c>
      <c r="E2358" s="5" t="s">
        <v>282</v>
      </c>
      <c r="F2358" s="5" t="s">
        <v>45</v>
      </c>
      <c r="G2358" s="5" t="s">
        <v>46</v>
      </c>
      <c r="H2358" s="5" t="e">
        <f t="shared" si="36"/>
        <v>#N/A</v>
      </c>
      <c r="I2358" s="6" t="s">
        <v>53</v>
      </c>
    </row>
    <row r="2359" spans="1:9">
      <c r="A2359" s="4" t="s">
        <v>7</v>
      </c>
      <c r="B2359" t="s">
        <v>323</v>
      </c>
      <c r="C2359" t="s">
        <v>334</v>
      </c>
      <c r="D2359" s="5" t="s">
        <v>335</v>
      </c>
      <c r="E2359" s="5" t="s">
        <v>282</v>
      </c>
      <c r="F2359" s="5" t="s">
        <v>47</v>
      </c>
      <c r="G2359" s="5" t="s">
        <v>48</v>
      </c>
      <c r="H2359" s="5" t="e">
        <f t="shared" si="36"/>
        <v>#N/A</v>
      </c>
      <c r="I2359" s="6">
        <v>1.5059072</v>
      </c>
    </row>
    <row r="2360" spans="1:9">
      <c r="A2360" s="4" t="s">
        <v>7</v>
      </c>
      <c r="B2360" t="s">
        <v>323</v>
      </c>
      <c r="C2360" t="s">
        <v>334</v>
      </c>
      <c r="D2360" s="5" t="s">
        <v>335</v>
      </c>
      <c r="E2360" s="5" t="s">
        <v>282</v>
      </c>
      <c r="F2360" s="5" t="s">
        <v>49</v>
      </c>
      <c r="G2360" s="5" t="s">
        <v>50</v>
      </c>
      <c r="H2360" s="5" t="e">
        <f t="shared" si="36"/>
        <v>#N/A</v>
      </c>
      <c r="I2360" s="6">
        <v>6.41045985938581</v>
      </c>
    </row>
    <row r="2361" spans="1:9">
      <c r="A2361" s="4" t="s">
        <v>7</v>
      </c>
      <c r="B2361" t="s">
        <v>323</v>
      </c>
      <c r="C2361" t="s">
        <v>334</v>
      </c>
      <c r="D2361" s="5" t="s">
        <v>335</v>
      </c>
      <c r="E2361" s="5" t="s">
        <v>282</v>
      </c>
      <c r="F2361" s="5" t="s">
        <v>51</v>
      </c>
      <c r="G2361" s="5" t="s">
        <v>52</v>
      </c>
      <c r="H2361" s="5" t="e">
        <f t="shared" si="36"/>
        <v>#N/A</v>
      </c>
      <c r="I2361" s="6">
        <v>2.6821406953085201</v>
      </c>
    </row>
    <row r="2362" spans="1:9">
      <c r="A2362" s="4" t="s">
        <v>7</v>
      </c>
      <c r="B2362" t="s">
        <v>323</v>
      </c>
      <c r="C2362" t="s">
        <v>334</v>
      </c>
      <c r="D2362" s="5" t="s">
        <v>335</v>
      </c>
      <c r="E2362" s="5" t="s">
        <v>282</v>
      </c>
      <c r="F2362" s="5" t="s">
        <v>54</v>
      </c>
      <c r="G2362" s="5" t="s">
        <v>55</v>
      </c>
      <c r="H2362" s="5" t="e">
        <f t="shared" si="36"/>
        <v>#N/A</v>
      </c>
      <c r="I2362" s="6">
        <v>54.394116067902701</v>
      </c>
    </row>
    <row r="2363" spans="1:9">
      <c r="A2363" s="4" t="s">
        <v>7</v>
      </c>
      <c r="B2363" t="s">
        <v>323</v>
      </c>
      <c r="C2363" t="s">
        <v>334</v>
      </c>
      <c r="D2363" s="5" t="s">
        <v>335</v>
      </c>
      <c r="E2363" s="5" t="s">
        <v>282</v>
      </c>
      <c r="F2363" s="5" t="s">
        <v>56</v>
      </c>
      <c r="G2363" s="5" t="s">
        <v>57</v>
      </c>
      <c r="H2363" s="5" t="e">
        <f t="shared" si="36"/>
        <v>#N/A</v>
      </c>
      <c r="I2363" s="6">
        <v>66.015617384426506</v>
      </c>
    </row>
    <row r="2364" spans="1:9">
      <c r="A2364" s="4" t="s">
        <v>7</v>
      </c>
      <c r="B2364" t="s">
        <v>323</v>
      </c>
      <c r="C2364" t="s">
        <v>334</v>
      </c>
      <c r="D2364" s="5" t="s">
        <v>335</v>
      </c>
      <c r="E2364" s="5" t="s">
        <v>282</v>
      </c>
      <c r="F2364" s="5" t="s">
        <v>58</v>
      </c>
      <c r="G2364" s="5" t="s">
        <v>59</v>
      </c>
      <c r="H2364" s="5" t="e">
        <f t="shared" si="36"/>
        <v>#N/A</v>
      </c>
      <c r="I2364" s="6">
        <v>0.29333399999999998</v>
      </c>
    </row>
    <row r="2365" spans="1:9">
      <c r="A2365" s="4" t="s">
        <v>7</v>
      </c>
      <c r="B2365" t="s">
        <v>323</v>
      </c>
      <c r="C2365" t="s">
        <v>334</v>
      </c>
      <c r="D2365" s="5" t="s">
        <v>335</v>
      </c>
      <c r="E2365" s="5" t="s">
        <v>282</v>
      </c>
      <c r="F2365" s="5" t="s">
        <v>60</v>
      </c>
      <c r="G2365" s="5" t="s">
        <v>61</v>
      </c>
      <c r="H2365" s="5" t="e">
        <f t="shared" si="36"/>
        <v>#N/A</v>
      </c>
      <c r="I2365" s="6">
        <v>0.41481742679304801</v>
      </c>
    </row>
    <row r="2366" spans="1:9">
      <c r="A2366" s="4" t="s">
        <v>7</v>
      </c>
      <c r="B2366" t="s">
        <v>323</v>
      </c>
      <c r="C2366" t="s">
        <v>336</v>
      </c>
      <c r="D2366" s="5" t="s">
        <v>337</v>
      </c>
      <c r="E2366" s="5" t="s">
        <v>282</v>
      </c>
      <c r="F2366" s="5" t="s">
        <v>10</v>
      </c>
      <c r="G2366" s="5" t="s">
        <v>11</v>
      </c>
      <c r="H2366" s="5" t="str">
        <f t="shared" si="36"/>
        <v>Power</v>
      </c>
      <c r="I2366" s="6">
        <v>2716.28025537953</v>
      </c>
    </row>
    <row r="2367" spans="1:9">
      <c r="A2367" s="4" t="s">
        <v>7</v>
      </c>
      <c r="B2367" t="s">
        <v>323</v>
      </c>
      <c r="C2367" t="s">
        <v>336</v>
      </c>
      <c r="D2367" s="5" t="s">
        <v>337</v>
      </c>
      <c r="E2367" s="5" t="s">
        <v>282</v>
      </c>
      <c r="F2367" s="5" t="s">
        <v>12</v>
      </c>
      <c r="G2367" s="5" t="s">
        <v>13</v>
      </c>
      <c r="H2367" s="5" t="str">
        <f t="shared" si="36"/>
        <v>Industry (incl. Cement Process)</v>
      </c>
      <c r="I2367" s="6">
        <v>1387.6246203165099</v>
      </c>
    </row>
    <row r="2368" spans="1:9">
      <c r="A2368" s="4" t="s">
        <v>7</v>
      </c>
      <c r="B2368" t="s">
        <v>323</v>
      </c>
      <c r="C2368" t="s">
        <v>336</v>
      </c>
      <c r="D2368" s="5" t="s">
        <v>337</v>
      </c>
      <c r="E2368" s="5" t="s">
        <v>282</v>
      </c>
      <c r="F2368" s="5" t="s">
        <v>14</v>
      </c>
      <c r="G2368" s="5" t="s">
        <v>15</v>
      </c>
      <c r="H2368" s="5" t="str">
        <f t="shared" si="36"/>
        <v>Industry (incl. Cement Process)</v>
      </c>
      <c r="I2368" s="6">
        <v>2241.9929291854801</v>
      </c>
    </row>
    <row r="2369" spans="1:9">
      <c r="A2369" s="4" t="s">
        <v>7</v>
      </c>
      <c r="B2369" t="s">
        <v>323</v>
      </c>
      <c r="C2369" t="s">
        <v>336</v>
      </c>
      <c r="D2369" s="5" t="s">
        <v>337</v>
      </c>
      <c r="E2369" s="5" t="s">
        <v>282</v>
      </c>
      <c r="F2369" s="5" t="s">
        <v>16</v>
      </c>
      <c r="G2369" s="5" t="s">
        <v>17</v>
      </c>
      <c r="H2369" s="5" t="str">
        <f t="shared" si="36"/>
        <v>Domestic aviation</v>
      </c>
      <c r="I2369" s="6">
        <v>50.121092881926202</v>
      </c>
    </row>
    <row r="2370" spans="1:9">
      <c r="A2370" s="4" t="s">
        <v>7</v>
      </c>
      <c r="B2370" t="s">
        <v>323</v>
      </c>
      <c r="C2370" t="s">
        <v>336</v>
      </c>
      <c r="D2370" s="5" t="s">
        <v>337</v>
      </c>
      <c r="E2370" s="5" t="s">
        <v>282</v>
      </c>
      <c r="F2370" s="5" t="s">
        <v>18</v>
      </c>
      <c r="G2370" s="5" t="s">
        <v>19</v>
      </c>
      <c r="H2370" s="5" t="str">
        <f t="shared" ref="H2370:H2433" si="37">VLOOKUP(G2370,$M$2:$N$11,2,FALSE)</f>
        <v>Ground Transport</v>
      </c>
      <c r="I2370" s="6">
        <v>6340.2358139816797</v>
      </c>
    </row>
    <row r="2371" spans="1:9">
      <c r="A2371" s="4" t="s">
        <v>7</v>
      </c>
      <c r="B2371" t="s">
        <v>323</v>
      </c>
      <c r="C2371" t="s">
        <v>336</v>
      </c>
      <c r="D2371" s="5" t="s">
        <v>337</v>
      </c>
      <c r="E2371" s="5" t="s">
        <v>282</v>
      </c>
      <c r="F2371" s="5" t="s">
        <v>20</v>
      </c>
      <c r="G2371" s="5" t="s">
        <v>21</v>
      </c>
      <c r="H2371" s="5" t="str">
        <f t="shared" si="37"/>
        <v>Ground Transport</v>
      </c>
      <c r="I2371" s="6">
        <v>92.653116188319899</v>
      </c>
    </row>
    <row r="2372" spans="1:9">
      <c r="A2372" s="4" t="s">
        <v>7</v>
      </c>
      <c r="B2372" t="s">
        <v>323</v>
      </c>
      <c r="C2372" t="s">
        <v>336</v>
      </c>
      <c r="D2372" s="5" t="s">
        <v>337</v>
      </c>
      <c r="E2372" s="5" t="s">
        <v>282</v>
      </c>
      <c r="F2372" s="5" t="s">
        <v>22</v>
      </c>
      <c r="G2372" s="5" t="s">
        <v>23</v>
      </c>
      <c r="H2372" s="5" t="str">
        <f t="shared" si="37"/>
        <v>Ground Transport</v>
      </c>
      <c r="I2372" s="6">
        <v>211.03698708582201</v>
      </c>
    </row>
    <row r="2373" spans="1:9">
      <c r="A2373" s="4" t="s">
        <v>7</v>
      </c>
      <c r="B2373" t="s">
        <v>323</v>
      </c>
      <c r="C2373" t="s">
        <v>336</v>
      </c>
      <c r="D2373" s="5" t="s">
        <v>337</v>
      </c>
      <c r="E2373" s="5" t="s">
        <v>282</v>
      </c>
      <c r="F2373" s="5" t="s">
        <v>24</v>
      </c>
      <c r="G2373" s="5" t="s">
        <v>25</v>
      </c>
      <c r="H2373" s="5" t="str">
        <f t="shared" si="37"/>
        <v>Ground Transport</v>
      </c>
      <c r="I2373" s="6" t="s">
        <v>53</v>
      </c>
    </row>
    <row r="2374" spans="1:9">
      <c r="A2374" s="4" t="s">
        <v>7</v>
      </c>
      <c r="B2374" t="s">
        <v>323</v>
      </c>
      <c r="C2374" t="s">
        <v>336</v>
      </c>
      <c r="D2374" s="5" t="s">
        <v>337</v>
      </c>
      <c r="E2374" s="5" t="s">
        <v>282</v>
      </c>
      <c r="F2374" s="5" t="s">
        <v>26</v>
      </c>
      <c r="G2374" s="5" t="s">
        <v>27</v>
      </c>
      <c r="H2374" s="5" t="str">
        <f t="shared" si="37"/>
        <v>Residential</v>
      </c>
      <c r="I2374" s="6">
        <v>3110.7120687351498</v>
      </c>
    </row>
    <row r="2375" spans="1:9">
      <c r="A2375" s="4" t="s">
        <v>7</v>
      </c>
      <c r="B2375" t="s">
        <v>323</v>
      </c>
      <c r="C2375" t="s">
        <v>336</v>
      </c>
      <c r="D2375" s="5" t="s">
        <v>337</v>
      </c>
      <c r="E2375" s="5" t="s">
        <v>282</v>
      </c>
      <c r="F2375" s="5" t="s">
        <v>28</v>
      </c>
      <c r="G2375" s="5" t="s">
        <v>29</v>
      </c>
      <c r="H2375" s="5" t="e">
        <f t="shared" si="37"/>
        <v>#N/A</v>
      </c>
      <c r="I2375" s="6">
        <v>0.173716967729488</v>
      </c>
    </row>
    <row r="2376" spans="1:9">
      <c r="A2376" s="4" t="s">
        <v>7</v>
      </c>
      <c r="B2376" t="s">
        <v>323</v>
      </c>
      <c r="C2376" t="s">
        <v>336</v>
      </c>
      <c r="D2376" s="5" t="s">
        <v>337</v>
      </c>
      <c r="E2376" s="5" t="s">
        <v>282</v>
      </c>
      <c r="F2376" s="5" t="s">
        <v>30</v>
      </c>
      <c r="G2376" s="5" t="s">
        <v>32</v>
      </c>
      <c r="H2376" s="5" t="e">
        <f t="shared" si="37"/>
        <v>#N/A</v>
      </c>
      <c r="I2376" s="6">
        <v>15.251236977352599</v>
      </c>
    </row>
    <row r="2377" spans="1:9">
      <c r="A2377" s="4" t="s">
        <v>7</v>
      </c>
      <c r="B2377" t="s">
        <v>323</v>
      </c>
      <c r="C2377" t="s">
        <v>336</v>
      </c>
      <c r="D2377" s="5" t="s">
        <v>337</v>
      </c>
      <c r="E2377" s="5" t="s">
        <v>282</v>
      </c>
      <c r="F2377" s="5" t="s">
        <v>30</v>
      </c>
      <c r="G2377" s="5" t="s">
        <v>31</v>
      </c>
      <c r="H2377" s="5" t="e">
        <f t="shared" si="37"/>
        <v>#N/A</v>
      </c>
      <c r="I2377" s="6" t="s">
        <v>53</v>
      </c>
    </row>
    <row r="2378" spans="1:9">
      <c r="A2378" s="4" t="s">
        <v>7</v>
      </c>
      <c r="B2378" t="s">
        <v>323</v>
      </c>
      <c r="C2378" t="s">
        <v>336</v>
      </c>
      <c r="D2378" s="5" t="s">
        <v>337</v>
      </c>
      <c r="E2378" s="5" t="s">
        <v>282</v>
      </c>
      <c r="F2378" s="5" t="s">
        <v>33</v>
      </c>
      <c r="G2378" s="5" t="s">
        <v>34</v>
      </c>
      <c r="H2378" s="5" t="str">
        <f t="shared" si="37"/>
        <v>Industry (incl. Cement Process)</v>
      </c>
      <c r="I2378" s="6">
        <v>1344.57</v>
      </c>
    </row>
    <row r="2379" spans="1:9">
      <c r="A2379" s="4" t="s">
        <v>7</v>
      </c>
      <c r="B2379" t="s">
        <v>323</v>
      </c>
      <c r="C2379" t="s">
        <v>336</v>
      </c>
      <c r="D2379" s="5" t="s">
        <v>337</v>
      </c>
      <c r="E2379" s="5" t="s">
        <v>282</v>
      </c>
      <c r="F2379" s="5" t="s">
        <v>35</v>
      </c>
      <c r="G2379" s="5" t="s">
        <v>36</v>
      </c>
      <c r="H2379" s="5" t="e">
        <f t="shared" si="37"/>
        <v>#N/A</v>
      </c>
      <c r="I2379" s="6">
        <v>150</v>
      </c>
    </row>
    <row r="2380" spans="1:9">
      <c r="A2380" s="4" t="s">
        <v>7</v>
      </c>
      <c r="B2380" t="s">
        <v>323</v>
      </c>
      <c r="C2380" t="s">
        <v>336</v>
      </c>
      <c r="D2380" s="5" t="s">
        <v>337</v>
      </c>
      <c r="E2380" s="5" t="s">
        <v>282</v>
      </c>
      <c r="F2380" s="5" t="s">
        <v>37</v>
      </c>
      <c r="G2380" s="5" t="s">
        <v>38</v>
      </c>
      <c r="H2380" s="5" t="e">
        <f t="shared" si="37"/>
        <v>#N/A</v>
      </c>
      <c r="I2380" s="6">
        <v>43.0108404351462</v>
      </c>
    </row>
    <row r="2381" spans="1:9">
      <c r="A2381" s="4" t="s">
        <v>7</v>
      </c>
      <c r="B2381" t="s">
        <v>323</v>
      </c>
      <c r="C2381" t="s">
        <v>336</v>
      </c>
      <c r="D2381" s="5" t="s">
        <v>337</v>
      </c>
      <c r="E2381" s="5" t="s">
        <v>282</v>
      </c>
      <c r="F2381" s="5" t="s">
        <v>39</v>
      </c>
      <c r="G2381" s="5" t="s">
        <v>40</v>
      </c>
      <c r="H2381" s="5" t="e">
        <f t="shared" si="37"/>
        <v>#N/A</v>
      </c>
      <c r="I2381" s="6">
        <v>33.391039441775902</v>
      </c>
    </row>
    <row r="2382" spans="1:9">
      <c r="A2382" s="4" t="s">
        <v>7</v>
      </c>
      <c r="B2382" t="s">
        <v>323</v>
      </c>
      <c r="C2382" t="s">
        <v>336</v>
      </c>
      <c r="D2382" s="5" t="s">
        <v>337</v>
      </c>
      <c r="E2382" s="5" t="s">
        <v>282</v>
      </c>
      <c r="F2382" s="5" t="s">
        <v>41</v>
      </c>
      <c r="G2382" s="5" t="s">
        <v>42</v>
      </c>
      <c r="H2382" s="5" t="e">
        <f t="shared" si="37"/>
        <v>#N/A</v>
      </c>
      <c r="I2382" s="6">
        <v>13.3881547497363</v>
      </c>
    </row>
    <row r="2383" spans="1:9">
      <c r="A2383" s="4" t="s">
        <v>7</v>
      </c>
      <c r="B2383" t="s">
        <v>323</v>
      </c>
      <c r="C2383" t="s">
        <v>336</v>
      </c>
      <c r="D2383" s="5" t="s">
        <v>337</v>
      </c>
      <c r="E2383" s="5" t="s">
        <v>282</v>
      </c>
      <c r="F2383" s="5" t="s">
        <v>43</v>
      </c>
      <c r="G2383" s="5" t="s">
        <v>44</v>
      </c>
      <c r="H2383" s="5" t="e">
        <f t="shared" si="37"/>
        <v>#N/A</v>
      </c>
      <c r="I2383" s="6">
        <v>1061.0058531705299</v>
      </c>
    </row>
    <row r="2384" spans="1:9">
      <c r="A2384" s="4" t="s">
        <v>7</v>
      </c>
      <c r="B2384" t="s">
        <v>323</v>
      </c>
      <c r="C2384" t="s">
        <v>336</v>
      </c>
      <c r="D2384" s="5" t="s">
        <v>337</v>
      </c>
      <c r="E2384" s="5" t="s">
        <v>282</v>
      </c>
      <c r="F2384" s="5" t="s">
        <v>45</v>
      </c>
      <c r="G2384" s="5" t="s">
        <v>46</v>
      </c>
      <c r="H2384" s="5" t="e">
        <f t="shared" si="37"/>
        <v>#N/A</v>
      </c>
      <c r="I2384" s="6">
        <v>5.4320399999999998</v>
      </c>
    </row>
    <row r="2385" spans="1:9">
      <c r="A2385" s="4" t="s">
        <v>7</v>
      </c>
      <c r="B2385" t="s">
        <v>323</v>
      </c>
      <c r="C2385" t="s">
        <v>336</v>
      </c>
      <c r="D2385" s="5" t="s">
        <v>337</v>
      </c>
      <c r="E2385" s="5" t="s">
        <v>282</v>
      </c>
      <c r="F2385" s="5" t="s">
        <v>47</v>
      </c>
      <c r="G2385" s="5" t="s">
        <v>48</v>
      </c>
      <c r="H2385" s="5" t="e">
        <f t="shared" si="37"/>
        <v>#N/A</v>
      </c>
      <c r="I2385" s="6">
        <v>24.092226862964601</v>
      </c>
    </row>
    <row r="2386" spans="1:9">
      <c r="A2386" s="4" t="s">
        <v>7</v>
      </c>
      <c r="B2386" t="s">
        <v>323</v>
      </c>
      <c r="C2386" t="s">
        <v>336</v>
      </c>
      <c r="D2386" s="5" t="s">
        <v>337</v>
      </c>
      <c r="E2386" s="5" t="s">
        <v>282</v>
      </c>
      <c r="F2386" s="5" t="s">
        <v>49</v>
      </c>
      <c r="G2386" s="5" t="s">
        <v>50</v>
      </c>
      <c r="H2386" s="5" t="e">
        <f t="shared" si="37"/>
        <v>#N/A</v>
      </c>
      <c r="I2386" s="6">
        <v>28.647342398369101</v>
      </c>
    </row>
    <row r="2387" spans="1:9">
      <c r="A2387" s="4" t="s">
        <v>7</v>
      </c>
      <c r="B2387" t="s">
        <v>323</v>
      </c>
      <c r="C2387" t="s">
        <v>336</v>
      </c>
      <c r="D2387" s="5" t="s">
        <v>337</v>
      </c>
      <c r="E2387" s="5" t="s">
        <v>282</v>
      </c>
      <c r="F2387" s="5" t="s">
        <v>51</v>
      </c>
      <c r="G2387" s="5" t="s">
        <v>52</v>
      </c>
      <c r="H2387" s="5" t="e">
        <f t="shared" si="37"/>
        <v>#N/A</v>
      </c>
      <c r="I2387" s="6">
        <v>10.7448</v>
      </c>
    </row>
    <row r="2388" spans="1:9">
      <c r="A2388" s="4" t="s">
        <v>7</v>
      </c>
      <c r="B2388" t="s">
        <v>323</v>
      </c>
      <c r="C2388" t="s">
        <v>336</v>
      </c>
      <c r="D2388" s="5" t="s">
        <v>337</v>
      </c>
      <c r="E2388" s="5" t="s">
        <v>282</v>
      </c>
      <c r="F2388" s="5" t="s">
        <v>54</v>
      </c>
      <c r="G2388" s="5" t="s">
        <v>55</v>
      </c>
      <c r="H2388" s="5" t="e">
        <f t="shared" si="37"/>
        <v>#N/A</v>
      </c>
      <c r="I2388" s="6">
        <v>4.57517165547908</v>
      </c>
    </row>
    <row r="2389" spans="1:9">
      <c r="A2389" s="4" t="s">
        <v>7</v>
      </c>
      <c r="B2389" t="s">
        <v>323</v>
      </c>
      <c r="C2389" t="s">
        <v>336</v>
      </c>
      <c r="D2389" s="5" t="s">
        <v>337</v>
      </c>
      <c r="E2389" s="5" t="s">
        <v>282</v>
      </c>
      <c r="F2389" s="5" t="s">
        <v>56</v>
      </c>
      <c r="G2389" s="5" t="s">
        <v>57</v>
      </c>
      <c r="H2389" s="5" t="e">
        <f t="shared" si="37"/>
        <v>#N/A</v>
      </c>
      <c r="I2389" s="6">
        <v>521.267309598265</v>
      </c>
    </row>
    <row r="2390" spans="1:9">
      <c r="A2390" s="4" t="s">
        <v>7</v>
      </c>
      <c r="B2390" t="s">
        <v>323</v>
      </c>
      <c r="C2390" t="s">
        <v>336</v>
      </c>
      <c r="D2390" s="5" t="s">
        <v>337</v>
      </c>
      <c r="E2390" s="5" t="s">
        <v>282</v>
      </c>
      <c r="F2390" s="5" t="s">
        <v>58</v>
      </c>
      <c r="G2390" s="5" t="s">
        <v>59</v>
      </c>
      <c r="H2390" s="5" t="e">
        <f t="shared" si="37"/>
        <v>#N/A</v>
      </c>
      <c r="I2390" s="6">
        <v>37.577826941884602</v>
      </c>
    </row>
    <row r="2391" spans="1:9">
      <c r="A2391" s="4" t="s">
        <v>7</v>
      </c>
      <c r="B2391" t="s">
        <v>323</v>
      </c>
      <c r="C2391" t="s">
        <v>336</v>
      </c>
      <c r="D2391" s="5" t="s">
        <v>337</v>
      </c>
      <c r="E2391" s="5" t="s">
        <v>282</v>
      </c>
      <c r="F2391" s="5" t="s">
        <v>60</v>
      </c>
      <c r="G2391" s="5" t="s">
        <v>61</v>
      </c>
      <c r="H2391" s="5" t="e">
        <f t="shared" si="37"/>
        <v>#N/A</v>
      </c>
      <c r="I2391" s="6">
        <v>7.0677989472249601E-3</v>
      </c>
    </row>
    <row r="2392" spans="1:9">
      <c r="A2392" s="4" t="s">
        <v>7</v>
      </c>
      <c r="B2392" t="s">
        <v>323</v>
      </c>
      <c r="C2392" t="s">
        <v>338</v>
      </c>
      <c r="D2392" s="5" t="s">
        <v>339</v>
      </c>
      <c r="E2392" s="5" t="s">
        <v>282</v>
      </c>
      <c r="F2392" s="5" t="s">
        <v>10</v>
      </c>
      <c r="G2392" s="5" t="s">
        <v>11</v>
      </c>
      <c r="H2392" s="5" t="str">
        <f t="shared" si="37"/>
        <v>Power</v>
      </c>
      <c r="I2392" s="6">
        <v>12170.551634015799</v>
      </c>
    </row>
    <row r="2393" spans="1:9">
      <c r="A2393" s="4" t="s">
        <v>7</v>
      </c>
      <c r="B2393" t="s">
        <v>323</v>
      </c>
      <c r="C2393" t="s">
        <v>338</v>
      </c>
      <c r="D2393" s="5" t="s">
        <v>339</v>
      </c>
      <c r="E2393" s="5" t="s">
        <v>282</v>
      </c>
      <c r="F2393" s="5" t="s">
        <v>12</v>
      </c>
      <c r="G2393" s="5" t="s">
        <v>13</v>
      </c>
      <c r="H2393" s="5" t="str">
        <f t="shared" si="37"/>
        <v>Industry (incl. Cement Process)</v>
      </c>
      <c r="I2393" s="6">
        <v>1579.6865772858</v>
      </c>
    </row>
    <row r="2394" spans="1:9">
      <c r="A2394" s="4" t="s">
        <v>7</v>
      </c>
      <c r="B2394" t="s">
        <v>323</v>
      </c>
      <c r="C2394" t="s">
        <v>338</v>
      </c>
      <c r="D2394" s="5" t="s">
        <v>339</v>
      </c>
      <c r="E2394" s="5" t="s">
        <v>282</v>
      </c>
      <c r="F2394" s="5" t="s">
        <v>14</v>
      </c>
      <c r="G2394" s="5" t="s">
        <v>15</v>
      </c>
      <c r="H2394" s="5" t="str">
        <f t="shared" si="37"/>
        <v>Industry (incl. Cement Process)</v>
      </c>
      <c r="I2394" s="6">
        <v>6879.7407055028198</v>
      </c>
    </row>
    <row r="2395" spans="1:9">
      <c r="A2395" s="4" t="s">
        <v>7</v>
      </c>
      <c r="B2395" t="s">
        <v>323</v>
      </c>
      <c r="C2395" t="s">
        <v>338</v>
      </c>
      <c r="D2395" s="5" t="s">
        <v>339</v>
      </c>
      <c r="E2395" s="5" t="s">
        <v>282</v>
      </c>
      <c r="F2395" s="5" t="s">
        <v>16</v>
      </c>
      <c r="G2395" s="5" t="s">
        <v>17</v>
      </c>
      <c r="H2395" s="5" t="str">
        <f t="shared" si="37"/>
        <v>Domestic aviation</v>
      </c>
      <c r="I2395" s="6" t="s">
        <v>53</v>
      </c>
    </row>
    <row r="2396" spans="1:9">
      <c r="A2396" s="4" t="s">
        <v>7</v>
      </c>
      <c r="B2396" t="s">
        <v>323</v>
      </c>
      <c r="C2396" t="s">
        <v>338</v>
      </c>
      <c r="D2396" s="5" t="s">
        <v>339</v>
      </c>
      <c r="E2396" s="5" t="s">
        <v>282</v>
      </c>
      <c r="F2396" s="5" t="s">
        <v>18</v>
      </c>
      <c r="G2396" s="5" t="s">
        <v>19</v>
      </c>
      <c r="H2396" s="5" t="str">
        <f t="shared" si="37"/>
        <v>Ground Transport</v>
      </c>
      <c r="I2396" s="6">
        <v>13473.0155186254</v>
      </c>
    </row>
    <row r="2397" spans="1:9">
      <c r="A2397" s="4" t="s">
        <v>7</v>
      </c>
      <c r="B2397" t="s">
        <v>323</v>
      </c>
      <c r="C2397" t="s">
        <v>338</v>
      </c>
      <c r="D2397" s="5" t="s">
        <v>339</v>
      </c>
      <c r="E2397" s="5" t="s">
        <v>282</v>
      </c>
      <c r="F2397" s="5" t="s">
        <v>20</v>
      </c>
      <c r="G2397" s="5" t="s">
        <v>21</v>
      </c>
      <c r="H2397" s="5" t="str">
        <f t="shared" si="37"/>
        <v>Ground Transport</v>
      </c>
      <c r="I2397" s="6">
        <v>175.29068042835101</v>
      </c>
    </row>
    <row r="2398" spans="1:9">
      <c r="A2398" s="4" t="s">
        <v>7</v>
      </c>
      <c r="B2398" t="s">
        <v>323</v>
      </c>
      <c r="C2398" t="s">
        <v>338</v>
      </c>
      <c r="D2398" s="5" t="s">
        <v>339</v>
      </c>
      <c r="E2398" s="5" t="s">
        <v>282</v>
      </c>
      <c r="F2398" s="5" t="s">
        <v>22</v>
      </c>
      <c r="G2398" s="5" t="s">
        <v>23</v>
      </c>
      <c r="H2398" s="5" t="str">
        <f t="shared" si="37"/>
        <v>Ground Transport</v>
      </c>
      <c r="I2398" s="6">
        <v>21.501833798610001</v>
      </c>
    </row>
    <row r="2399" spans="1:9">
      <c r="A2399" s="4" t="s">
        <v>7</v>
      </c>
      <c r="B2399" t="s">
        <v>323</v>
      </c>
      <c r="C2399" t="s">
        <v>338</v>
      </c>
      <c r="D2399" s="5" t="s">
        <v>339</v>
      </c>
      <c r="E2399" s="5" t="s">
        <v>282</v>
      </c>
      <c r="F2399" s="5" t="s">
        <v>24</v>
      </c>
      <c r="G2399" s="5" t="s">
        <v>25</v>
      </c>
      <c r="H2399" s="5" t="str">
        <f t="shared" si="37"/>
        <v>Ground Transport</v>
      </c>
      <c r="I2399" s="6">
        <v>69.295310686411796</v>
      </c>
    </row>
    <row r="2400" spans="1:9">
      <c r="A2400" s="4" t="s">
        <v>7</v>
      </c>
      <c r="B2400" t="s">
        <v>323</v>
      </c>
      <c r="C2400" t="s">
        <v>338</v>
      </c>
      <c r="D2400" s="5" t="s">
        <v>339</v>
      </c>
      <c r="E2400" s="5" t="s">
        <v>282</v>
      </c>
      <c r="F2400" s="5" t="s">
        <v>26</v>
      </c>
      <c r="G2400" s="5" t="s">
        <v>27</v>
      </c>
      <c r="H2400" s="5" t="str">
        <f t="shared" si="37"/>
        <v>Residential</v>
      </c>
      <c r="I2400" s="6">
        <v>12139.1514106332</v>
      </c>
    </row>
    <row r="2401" spans="1:9">
      <c r="A2401" s="4" t="s">
        <v>7</v>
      </c>
      <c r="B2401" t="s">
        <v>323</v>
      </c>
      <c r="C2401" t="s">
        <v>338</v>
      </c>
      <c r="D2401" s="5" t="s">
        <v>339</v>
      </c>
      <c r="E2401" s="5" t="s">
        <v>282</v>
      </c>
      <c r="F2401" s="5" t="s">
        <v>28</v>
      </c>
      <c r="G2401" s="5" t="s">
        <v>29</v>
      </c>
      <c r="H2401" s="5" t="e">
        <f t="shared" si="37"/>
        <v>#N/A</v>
      </c>
      <c r="I2401" s="6">
        <v>353.01341964811297</v>
      </c>
    </row>
    <row r="2402" spans="1:9">
      <c r="A2402" s="4" t="s">
        <v>7</v>
      </c>
      <c r="B2402" t="s">
        <v>323</v>
      </c>
      <c r="C2402" t="s">
        <v>338</v>
      </c>
      <c r="D2402" s="5" t="s">
        <v>339</v>
      </c>
      <c r="E2402" s="5" t="s">
        <v>282</v>
      </c>
      <c r="F2402" s="5" t="s">
        <v>30</v>
      </c>
      <c r="G2402" s="5" t="s">
        <v>32</v>
      </c>
      <c r="H2402" s="5" t="e">
        <f t="shared" si="37"/>
        <v>#N/A</v>
      </c>
      <c r="I2402" s="6">
        <v>31.484237646422098</v>
      </c>
    </row>
    <row r="2403" spans="1:9">
      <c r="A2403" s="4" t="s">
        <v>7</v>
      </c>
      <c r="B2403" t="s">
        <v>323</v>
      </c>
      <c r="C2403" t="s">
        <v>338</v>
      </c>
      <c r="D2403" s="5" t="s">
        <v>339</v>
      </c>
      <c r="E2403" s="5" t="s">
        <v>282</v>
      </c>
      <c r="F2403" s="5" t="s">
        <v>30</v>
      </c>
      <c r="G2403" s="5" t="s">
        <v>72</v>
      </c>
      <c r="H2403" s="5" t="e">
        <f t="shared" si="37"/>
        <v>#N/A</v>
      </c>
      <c r="I2403" s="6" t="s">
        <v>53</v>
      </c>
    </row>
    <row r="2404" spans="1:9">
      <c r="A2404" s="4" t="s">
        <v>7</v>
      </c>
      <c r="B2404" t="s">
        <v>323</v>
      </c>
      <c r="C2404" t="s">
        <v>338</v>
      </c>
      <c r="D2404" s="5" t="s">
        <v>339</v>
      </c>
      <c r="E2404" s="5" t="s">
        <v>282</v>
      </c>
      <c r="F2404" s="5" t="s">
        <v>30</v>
      </c>
      <c r="G2404" s="5" t="s">
        <v>31</v>
      </c>
      <c r="H2404" s="5" t="e">
        <f t="shared" si="37"/>
        <v>#N/A</v>
      </c>
      <c r="I2404" s="6">
        <v>369.70514526673003</v>
      </c>
    </row>
    <row r="2405" spans="1:9">
      <c r="A2405" s="4" t="s">
        <v>7</v>
      </c>
      <c r="B2405" t="s">
        <v>323</v>
      </c>
      <c r="C2405" t="s">
        <v>338</v>
      </c>
      <c r="D2405" s="5" t="s">
        <v>339</v>
      </c>
      <c r="E2405" s="5" t="s">
        <v>282</v>
      </c>
      <c r="F2405" s="5" t="s">
        <v>33</v>
      </c>
      <c r="G2405" s="5" t="s">
        <v>34</v>
      </c>
      <c r="H2405" s="5" t="str">
        <f t="shared" si="37"/>
        <v>Industry (incl. Cement Process)</v>
      </c>
      <c r="I2405" s="6">
        <v>985.00400000000002</v>
      </c>
    </row>
    <row r="2406" spans="1:9">
      <c r="A2406" s="4" t="s">
        <v>7</v>
      </c>
      <c r="B2406" t="s">
        <v>323</v>
      </c>
      <c r="C2406" t="s">
        <v>338</v>
      </c>
      <c r="D2406" s="5" t="s">
        <v>339</v>
      </c>
      <c r="E2406" s="5" t="s">
        <v>282</v>
      </c>
      <c r="F2406" s="5" t="s">
        <v>35</v>
      </c>
      <c r="G2406" s="5" t="s">
        <v>36</v>
      </c>
      <c r="H2406" s="5" t="e">
        <f t="shared" si="37"/>
        <v>#N/A</v>
      </c>
      <c r="I2406" s="6">
        <v>255</v>
      </c>
    </row>
    <row r="2407" spans="1:9">
      <c r="A2407" s="4" t="s">
        <v>7</v>
      </c>
      <c r="B2407" t="s">
        <v>323</v>
      </c>
      <c r="C2407" t="s">
        <v>338</v>
      </c>
      <c r="D2407" s="5" t="s">
        <v>339</v>
      </c>
      <c r="E2407" s="5" t="s">
        <v>282</v>
      </c>
      <c r="F2407" s="5" t="s">
        <v>37</v>
      </c>
      <c r="G2407" s="5" t="s">
        <v>38</v>
      </c>
      <c r="H2407" s="5" t="e">
        <f t="shared" si="37"/>
        <v>#N/A</v>
      </c>
      <c r="I2407" s="6">
        <v>331.98259137515998</v>
      </c>
    </row>
    <row r="2408" spans="1:9">
      <c r="A2408" s="4" t="s">
        <v>7</v>
      </c>
      <c r="B2408" t="s">
        <v>323</v>
      </c>
      <c r="C2408" t="s">
        <v>338</v>
      </c>
      <c r="D2408" s="5" t="s">
        <v>339</v>
      </c>
      <c r="E2408" s="5" t="s">
        <v>282</v>
      </c>
      <c r="F2408" s="5" t="s">
        <v>39</v>
      </c>
      <c r="G2408" s="5" t="s">
        <v>40</v>
      </c>
      <c r="H2408" s="5" t="e">
        <f t="shared" si="37"/>
        <v>#N/A</v>
      </c>
      <c r="I2408" s="6">
        <v>1.99555576679381</v>
      </c>
    </row>
    <row r="2409" spans="1:9">
      <c r="A2409" s="4" t="s">
        <v>7</v>
      </c>
      <c r="B2409" t="s">
        <v>323</v>
      </c>
      <c r="C2409" t="s">
        <v>338</v>
      </c>
      <c r="D2409" s="5" t="s">
        <v>339</v>
      </c>
      <c r="E2409" s="5" t="s">
        <v>282</v>
      </c>
      <c r="F2409" s="5" t="s">
        <v>41</v>
      </c>
      <c r="G2409" s="5" t="s">
        <v>42</v>
      </c>
      <c r="H2409" s="5" t="e">
        <f t="shared" si="37"/>
        <v>#N/A</v>
      </c>
      <c r="I2409" s="6">
        <v>42.762547621703597</v>
      </c>
    </row>
    <row r="2410" spans="1:9">
      <c r="A2410" s="4" t="s">
        <v>7</v>
      </c>
      <c r="B2410" t="s">
        <v>323</v>
      </c>
      <c r="C2410" t="s">
        <v>338</v>
      </c>
      <c r="D2410" s="5" t="s">
        <v>339</v>
      </c>
      <c r="E2410" s="5" t="s">
        <v>282</v>
      </c>
      <c r="F2410" s="5" t="s">
        <v>43</v>
      </c>
      <c r="G2410" s="5" t="s">
        <v>44</v>
      </c>
      <c r="H2410" s="5" t="e">
        <f t="shared" si="37"/>
        <v>#N/A</v>
      </c>
      <c r="I2410" s="6">
        <v>2303.8689329295798</v>
      </c>
    </row>
    <row r="2411" spans="1:9">
      <c r="A2411" s="4" t="s">
        <v>7</v>
      </c>
      <c r="B2411" t="s">
        <v>323</v>
      </c>
      <c r="C2411" t="s">
        <v>338</v>
      </c>
      <c r="D2411" s="5" t="s">
        <v>339</v>
      </c>
      <c r="E2411" s="5" t="s">
        <v>282</v>
      </c>
      <c r="F2411" s="5" t="s">
        <v>45</v>
      </c>
      <c r="G2411" s="5" t="s">
        <v>46</v>
      </c>
      <c r="H2411" s="5" t="e">
        <f t="shared" si="37"/>
        <v>#N/A</v>
      </c>
      <c r="I2411" s="6">
        <v>446.22025981742399</v>
      </c>
    </row>
    <row r="2412" spans="1:9">
      <c r="A2412" s="4" t="s">
        <v>7</v>
      </c>
      <c r="B2412" t="s">
        <v>323</v>
      </c>
      <c r="C2412" t="s">
        <v>338</v>
      </c>
      <c r="D2412" s="5" t="s">
        <v>339</v>
      </c>
      <c r="E2412" s="5" t="s">
        <v>282</v>
      </c>
      <c r="F2412" s="5" t="s">
        <v>47</v>
      </c>
      <c r="G2412" s="5" t="s">
        <v>48</v>
      </c>
      <c r="H2412" s="5" t="e">
        <f t="shared" si="37"/>
        <v>#N/A</v>
      </c>
      <c r="I2412" s="6">
        <v>46.866799663396499</v>
      </c>
    </row>
    <row r="2413" spans="1:9">
      <c r="A2413" s="4" t="s">
        <v>7</v>
      </c>
      <c r="B2413" t="s">
        <v>323</v>
      </c>
      <c r="C2413" t="s">
        <v>338</v>
      </c>
      <c r="D2413" s="5" t="s">
        <v>339</v>
      </c>
      <c r="E2413" s="5" t="s">
        <v>282</v>
      </c>
      <c r="F2413" s="5" t="s">
        <v>49</v>
      </c>
      <c r="G2413" s="5" t="s">
        <v>50</v>
      </c>
      <c r="H2413" s="5" t="e">
        <f t="shared" si="37"/>
        <v>#N/A</v>
      </c>
      <c r="I2413" s="6">
        <v>121.057804805825</v>
      </c>
    </row>
    <row r="2414" spans="1:9">
      <c r="A2414" s="4" t="s">
        <v>7</v>
      </c>
      <c r="B2414" t="s">
        <v>323</v>
      </c>
      <c r="C2414" t="s">
        <v>338</v>
      </c>
      <c r="D2414" s="5" t="s">
        <v>339</v>
      </c>
      <c r="E2414" s="5" t="s">
        <v>282</v>
      </c>
      <c r="F2414" s="5" t="s">
        <v>51</v>
      </c>
      <c r="G2414" s="5" t="s">
        <v>52</v>
      </c>
      <c r="H2414" s="5" t="e">
        <f t="shared" si="37"/>
        <v>#N/A</v>
      </c>
      <c r="I2414" s="6">
        <v>21.7423885314413</v>
      </c>
    </row>
    <row r="2415" spans="1:9">
      <c r="A2415" s="4" t="s">
        <v>7</v>
      </c>
      <c r="B2415" t="s">
        <v>323</v>
      </c>
      <c r="C2415" t="s">
        <v>338</v>
      </c>
      <c r="D2415" s="5" t="s">
        <v>339</v>
      </c>
      <c r="E2415" s="5" t="s">
        <v>282</v>
      </c>
      <c r="F2415" s="5" t="s">
        <v>54</v>
      </c>
      <c r="G2415" s="5" t="s">
        <v>55</v>
      </c>
      <c r="H2415" s="5" t="e">
        <f t="shared" si="37"/>
        <v>#N/A</v>
      </c>
      <c r="I2415" s="6">
        <v>61.387991091050097</v>
      </c>
    </row>
    <row r="2416" spans="1:9">
      <c r="A2416" s="4" t="s">
        <v>7</v>
      </c>
      <c r="B2416" t="s">
        <v>323</v>
      </c>
      <c r="C2416" t="s">
        <v>338</v>
      </c>
      <c r="D2416" s="5" t="s">
        <v>339</v>
      </c>
      <c r="E2416" s="5" t="s">
        <v>282</v>
      </c>
      <c r="F2416" s="5" t="s">
        <v>56</v>
      </c>
      <c r="G2416" s="5" t="s">
        <v>57</v>
      </c>
      <c r="H2416" s="5" t="e">
        <f t="shared" si="37"/>
        <v>#N/A</v>
      </c>
      <c r="I2416" s="6">
        <v>228.39081415026999</v>
      </c>
    </row>
    <row r="2417" spans="1:9">
      <c r="A2417" s="4" t="s">
        <v>7</v>
      </c>
      <c r="B2417" t="s">
        <v>323</v>
      </c>
      <c r="C2417" t="s">
        <v>338</v>
      </c>
      <c r="D2417" s="5" t="s">
        <v>339</v>
      </c>
      <c r="E2417" s="5" t="s">
        <v>282</v>
      </c>
      <c r="F2417" s="5" t="s">
        <v>58</v>
      </c>
      <c r="G2417" s="5" t="s">
        <v>59</v>
      </c>
      <c r="H2417" s="5" t="e">
        <f t="shared" si="37"/>
        <v>#N/A</v>
      </c>
      <c r="I2417" s="6">
        <v>18.1794263301291</v>
      </c>
    </row>
    <row r="2418" spans="1:9">
      <c r="A2418" s="4" t="s">
        <v>7</v>
      </c>
      <c r="B2418" t="s">
        <v>323</v>
      </c>
      <c r="C2418" t="s">
        <v>338</v>
      </c>
      <c r="D2418" s="5" t="s">
        <v>339</v>
      </c>
      <c r="E2418" s="5" t="s">
        <v>282</v>
      </c>
      <c r="F2418" s="5" t="s">
        <v>60</v>
      </c>
      <c r="G2418" s="5" t="s">
        <v>61</v>
      </c>
      <c r="H2418" s="5" t="e">
        <f t="shared" si="37"/>
        <v>#N/A</v>
      </c>
      <c r="I2418" s="6">
        <v>18.051490000000001</v>
      </c>
    </row>
    <row r="2419" spans="1:9">
      <c r="A2419" s="4" t="s">
        <v>7</v>
      </c>
      <c r="B2419" t="s">
        <v>323</v>
      </c>
      <c r="C2419" t="s">
        <v>340</v>
      </c>
      <c r="D2419" s="5" t="s">
        <v>341</v>
      </c>
      <c r="E2419" s="5" t="s">
        <v>282</v>
      </c>
      <c r="F2419" s="5" t="s">
        <v>10</v>
      </c>
      <c r="G2419" s="5" t="s">
        <v>11</v>
      </c>
      <c r="H2419" s="5" t="str">
        <f t="shared" si="37"/>
        <v>Power</v>
      </c>
      <c r="I2419" s="6">
        <v>1410.38141524612</v>
      </c>
    </row>
    <row r="2420" spans="1:9">
      <c r="A2420" s="4" t="s">
        <v>7</v>
      </c>
      <c r="B2420" t="s">
        <v>323</v>
      </c>
      <c r="C2420" t="s">
        <v>340</v>
      </c>
      <c r="D2420" s="5" t="s">
        <v>341</v>
      </c>
      <c r="E2420" s="5" t="s">
        <v>282</v>
      </c>
      <c r="F2420" s="5" t="s">
        <v>12</v>
      </c>
      <c r="G2420" s="5" t="s">
        <v>13</v>
      </c>
      <c r="H2420" s="5" t="str">
        <f t="shared" si="37"/>
        <v>Industry (incl. Cement Process)</v>
      </c>
      <c r="I2420" s="6">
        <v>1640.04434180516</v>
      </c>
    </row>
    <row r="2421" spans="1:9">
      <c r="A2421" s="4" t="s">
        <v>7</v>
      </c>
      <c r="B2421" t="s">
        <v>323</v>
      </c>
      <c r="C2421" t="s">
        <v>340</v>
      </c>
      <c r="D2421" s="5" t="s">
        <v>341</v>
      </c>
      <c r="E2421" s="5" t="s">
        <v>282</v>
      </c>
      <c r="F2421" s="5" t="s">
        <v>14</v>
      </c>
      <c r="G2421" s="5" t="s">
        <v>15</v>
      </c>
      <c r="H2421" s="5" t="str">
        <f t="shared" si="37"/>
        <v>Industry (incl. Cement Process)</v>
      </c>
      <c r="I2421" s="6">
        <v>1267.35231281438</v>
      </c>
    </row>
    <row r="2422" spans="1:9">
      <c r="A2422" s="4" t="s">
        <v>7</v>
      </c>
      <c r="B2422" t="s">
        <v>323</v>
      </c>
      <c r="C2422" t="s">
        <v>340</v>
      </c>
      <c r="D2422" s="5" t="s">
        <v>341</v>
      </c>
      <c r="E2422" s="5" t="s">
        <v>282</v>
      </c>
      <c r="F2422" s="5" t="s">
        <v>16</v>
      </c>
      <c r="G2422" s="5" t="s">
        <v>17</v>
      </c>
      <c r="H2422" s="5" t="str">
        <f t="shared" si="37"/>
        <v>Domestic aviation</v>
      </c>
      <c r="I2422" s="6" t="s">
        <v>53</v>
      </c>
    </row>
    <row r="2423" spans="1:9">
      <c r="A2423" s="4" t="s">
        <v>7</v>
      </c>
      <c r="B2423" t="s">
        <v>323</v>
      </c>
      <c r="C2423" t="s">
        <v>340</v>
      </c>
      <c r="D2423" s="5" t="s">
        <v>341</v>
      </c>
      <c r="E2423" s="5" t="s">
        <v>282</v>
      </c>
      <c r="F2423" s="5" t="s">
        <v>18</v>
      </c>
      <c r="G2423" s="5" t="s">
        <v>19</v>
      </c>
      <c r="H2423" s="5" t="str">
        <f t="shared" si="37"/>
        <v>Ground Transport</v>
      </c>
      <c r="I2423" s="6">
        <v>5456.1295547297004</v>
      </c>
    </row>
    <row r="2424" spans="1:9">
      <c r="A2424" s="4" t="s">
        <v>7</v>
      </c>
      <c r="B2424" t="s">
        <v>323</v>
      </c>
      <c r="C2424" t="s">
        <v>340</v>
      </c>
      <c r="D2424" s="5" t="s">
        <v>341</v>
      </c>
      <c r="E2424" s="5" t="s">
        <v>282</v>
      </c>
      <c r="F2424" s="5" t="s">
        <v>20</v>
      </c>
      <c r="G2424" s="5" t="s">
        <v>21</v>
      </c>
      <c r="H2424" s="5" t="str">
        <f t="shared" si="37"/>
        <v>Ground Transport</v>
      </c>
      <c r="I2424" s="6">
        <v>165.349621372505</v>
      </c>
    </row>
    <row r="2425" spans="1:9">
      <c r="A2425" s="4" t="s">
        <v>7</v>
      </c>
      <c r="B2425" t="s">
        <v>323</v>
      </c>
      <c r="C2425" t="s">
        <v>340</v>
      </c>
      <c r="D2425" s="5" t="s">
        <v>341</v>
      </c>
      <c r="E2425" s="5" t="s">
        <v>282</v>
      </c>
      <c r="F2425" s="5" t="s">
        <v>22</v>
      </c>
      <c r="G2425" s="5" t="s">
        <v>23</v>
      </c>
      <c r="H2425" s="5" t="str">
        <f t="shared" si="37"/>
        <v>Ground Transport</v>
      </c>
      <c r="I2425" s="6">
        <v>16.534962137250499</v>
      </c>
    </row>
    <row r="2426" spans="1:9">
      <c r="A2426" s="4" t="s">
        <v>7</v>
      </c>
      <c r="B2426" t="s">
        <v>323</v>
      </c>
      <c r="C2426" t="s">
        <v>340</v>
      </c>
      <c r="D2426" s="5" t="s">
        <v>341</v>
      </c>
      <c r="E2426" s="5" t="s">
        <v>282</v>
      </c>
      <c r="F2426" s="5" t="s">
        <v>24</v>
      </c>
      <c r="G2426" s="5" t="s">
        <v>25</v>
      </c>
      <c r="H2426" s="5" t="str">
        <f t="shared" si="37"/>
        <v>Ground Transport</v>
      </c>
      <c r="I2426" s="6">
        <v>74.345826092197697</v>
      </c>
    </row>
    <row r="2427" spans="1:9">
      <c r="A2427" s="4" t="s">
        <v>7</v>
      </c>
      <c r="B2427" t="s">
        <v>323</v>
      </c>
      <c r="C2427" t="s">
        <v>340</v>
      </c>
      <c r="D2427" s="5" t="s">
        <v>341</v>
      </c>
      <c r="E2427" s="5" t="s">
        <v>282</v>
      </c>
      <c r="F2427" s="5" t="s">
        <v>26</v>
      </c>
      <c r="G2427" s="5" t="s">
        <v>27</v>
      </c>
      <c r="H2427" s="5" t="str">
        <f t="shared" si="37"/>
        <v>Residential</v>
      </c>
      <c r="I2427" s="6">
        <v>1482.8140082581999</v>
      </c>
    </row>
    <row r="2428" spans="1:9">
      <c r="A2428" s="4" t="s">
        <v>7</v>
      </c>
      <c r="B2428" t="s">
        <v>323</v>
      </c>
      <c r="C2428" t="s">
        <v>340</v>
      </c>
      <c r="D2428" s="5" t="s">
        <v>341</v>
      </c>
      <c r="E2428" s="5" t="s">
        <v>282</v>
      </c>
      <c r="F2428" s="5" t="s">
        <v>28</v>
      </c>
      <c r="G2428" s="5" t="s">
        <v>29</v>
      </c>
      <c r="H2428" s="5" t="e">
        <f t="shared" si="37"/>
        <v>#N/A</v>
      </c>
      <c r="I2428" s="6">
        <v>0.43343187352212198</v>
      </c>
    </row>
    <row r="2429" spans="1:9">
      <c r="A2429" s="4" t="s">
        <v>7</v>
      </c>
      <c r="B2429" t="s">
        <v>323</v>
      </c>
      <c r="C2429" t="s">
        <v>340</v>
      </c>
      <c r="D2429" s="5" t="s">
        <v>341</v>
      </c>
      <c r="E2429" s="5" t="s">
        <v>282</v>
      </c>
      <c r="F2429" s="5" t="s">
        <v>30</v>
      </c>
      <c r="G2429" s="5" t="s">
        <v>31</v>
      </c>
      <c r="H2429" s="5" t="e">
        <f t="shared" si="37"/>
        <v>#N/A</v>
      </c>
      <c r="I2429" s="6" t="s">
        <v>53</v>
      </c>
    </row>
    <row r="2430" spans="1:9">
      <c r="A2430" s="4" t="s">
        <v>7</v>
      </c>
      <c r="B2430" t="s">
        <v>323</v>
      </c>
      <c r="C2430" t="s">
        <v>340</v>
      </c>
      <c r="D2430" s="5" t="s">
        <v>341</v>
      </c>
      <c r="E2430" s="5" t="s">
        <v>282</v>
      </c>
      <c r="F2430" s="5" t="s">
        <v>30</v>
      </c>
      <c r="G2430" s="5" t="s">
        <v>32</v>
      </c>
      <c r="H2430" s="5" t="e">
        <f t="shared" si="37"/>
        <v>#N/A</v>
      </c>
      <c r="I2430" s="6" t="s">
        <v>53</v>
      </c>
    </row>
    <row r="2431" spans="1:9">
      <c r="A2431" s="4" t="s">
        <v>7</v>
      </c>
      <c r="B2431" t="s">
        <v>323</v>
      </c>
      <c r="C2431" t="s">
        <v>340</v>
      </c>
      <c r="D2431" s="5" t="s">
        <v>341</v>
      </c>
      <c r="E2431" s="5" t="s">
        <v>282</v>
      </c>
      <c r="F2431" s="5" t="s">
        <v>33</v>
      </c>
      <c r="G2431" s="5" t="s">
        <v>34</v>
      </c>
      <c r="H2431" s="5" t="str">
        <f t="shared" si="37"/>
        <v>Industry (incl. Cement Process)</v>
      </c>
      <c r="I2431" s="6">
        <v>504.27499999999998</v>
      </c>
    </row>
    <row r="2432" spans="1:9">
      <c r="A2432" s="4" t="s">
        <v>7</v>
      </c>
      <c r="B2432" t="s">
        <v>323</v>
      </c>
      <c r="C2432" t="s">
        <v>340</v>
      </c>
      <c r="D2432" s="5" t="s">
        <v>341</v>
      </c>
      <c r="E2432" s="5" t="s">
        <v>282</v>
      </c>
      <c r="F2432" s="5" t="s">
        <v>35</v>
      </c>
      <c r="G2432" s="5" t="s">
        <v>36</v>
      </c>
      <c r="H2432" s="5" t="e">
        <f t="shared" si="37"/>
        <v>#N/A</v>
      </c>
      <c r="I2432" s="6">
        <v>37.5</v>
      </c>
    </row>
    <row r="2433" spans="1:9">
      <c r="A2433" s="4" t="s">
        <v>7</v>
      </c>
      <c r="B2433" t="s">
        <v>323</v>
      </c>
      <c r="C2433" t="s">
        <v>340</v>
      </c>
      <c r="D2433" s="5" t="s">
        <v>341</v>
      </c>
      <c r="E2433" s="5" t="s">
        <v>282</v>
      </c>
      <c r="F2433" s="5" t="s">
        <v>37</v>
      </c>
      <c r="G2433" s="5" t="s">
        <v>38</v>
      </c>
      <c r="H2433" s="5" t="e">
        <f t="shared" si="37"/>
        <v>#N/A</v>
      </c>
      <c r="I2433" s="6">
        <v>0.31217680227928801</v>
      </c>
    </row>
    <row r="2434" spans="1:9">
      <c r="A2434" s="4" t="s">
        <v>7</v>
      </c>
      <c r="B2434" t="s">
        <v>323</v>
      </c>
      <c r="C2434" t="s">
        <v>340</v>
      </c>
      <c r="D2434" s="5" t="s">
        <v>341</v>
      </c>
      <c r="E2434" s="5" t="s">
        <v>282</v>
      </c>
      <c r="F2434" s="5" t="s">
        <v>39</v>
      </c>
      <c r="G2434" s="5" t="s">
        <v>40</v>
      </c>
      <c r="H2434" s="5" t="e">
        <f t="shared" ref="H2434:H2497" si="38">VLOOKUP(G2434,$M$2:$N$11,2,FALSE)</f>
        <v>#N/A</v>
      </c>
      <c r="I2434" s="6">
        <v>0.30502145599911801</v>
      </c>
    </row>
    <row r="2435" spans="1:9">
      <c r="A2435" s="4" t="s">
        <v>7</v>
      </c>
      <c r="B2435" t="s">
        <v>323</v>
      </c>
      <c r="C2435" t="s">
        <v>340</v>
      </c>
      <c r="D2435" s="5" t="s">
        <v>341</v>
      </c>
      <c r="E2435" s="5" t="s">
        <v>282</v>
      </c>
      <c r="F2435" s="5" t="s">
        <v>41</v>
      </c>
      <c r="G2435" s="5" t="s">
        <v>42</v>
      </c>
      <c r="H2435" s="5" t="e">
        <f t="shared" si="38"/>
        <v>#N/A</v>
      </c>
      <c r="I2435" s="6">
        <v>9.5765123091132001</v>
      </c>
    </row>
    <row r="2436" spans="1:9">
      <c r="A2436" s="4" t="s">
        <v>7</v>
      </c>
      <c r="B2436" t="s">
        <v>323</v>
      </c>
      <c r="C2436" t="s">
        <v>340</v>
      </c>
      <c r="D2436" s="5" t="s">
        <v>341</v>
      </c>
      <c r="E2436" s="5" t="s">
        <v>282</v>
      </c>
      <c r="F2436" s="5" t="s">
        <v>43</v>
      </c>
      <c r="G2436" s="5" t="s">
        <v>44</v>
      </c>
      <c r="H2436" s="5" t="e">
        <f t="shared" si="38"/>
        <v>#N/A</v>
      </c>
      <c r="I2436" s="6">
        <v>2092.1832555999999</v>
      </c>
    </row>
    <row r="2437" spans="1:9">
      <c r="A2437" s="4" t="s">
        <v>7</v>
      </c>
      <c r="B2437" t="s">
        <v>323</v>
      </c>
      <c r="C2437" t="s">
        <v>340</v>
      </c>
      <c r="D2437" s="5" t="s">
        <v>341</v>
      </c>
      <c r="E2437" s="5" t="s">
        <v>282</v>
      </c>
      <c r="F2437" s="5" t="s">
        <v>47</v>
      </c>
      <c r="G2437" s="5" t="s">
        <v>48</v>
      </c>
      <c r="H2437" s="5" t="e">
        <f t="shared" si="38"/>
        <v>#N/A</v>
      </c>
      <c r="I2437" s="6">
        <v>14.064967364319401</v>
      </c>
    </row>
    <row r="2438" spans="1:9">
      <c r="A2438" s="4" t="s">
        <v>7</v>
      </c>
      <c r="B2438" t="s">
        <v>323</v>
      </c>
      <c r="C2438" t="s">
        <v>340</v>
      </c>
      <c r="D2438" s="5" t="s">
        <v>341</v>
      </c>
      <c r="E2438" s="5" t="s">
        <v>282</v>
      </c>
      <c r="F2438" s="5" t="s">
        <v>49</v>
      </c>
      <c r="G2438" s="5" t="s">
        <v>50</v>
      </c>
      <c r="H2438" s="5" t="e">
        <f t="shared" si="38"/>
        <v>#N/A</v>
      </c>
      <c r="I2438" s="6">
        <v>4.9068100000000001</v>
      </c>
    </row>
    <row r="2439" spans="1:9">
      <c r="A2439" s="4" t="s">
        <v>7</v>
      </c>
      <c r="B2439" t="s">
        <v>323</v>
      </c>
      <c r="C2439" t="s">
        <v>340</v>
      </c>
      <c r="D2439" s="5" t="s">
        <v>341</v>
      </c>
      <c r="E2439" s="5" t="s">
        <v>282</v>
      </c>
      <c r="F2439" s="5" t="s">
        <v>51</v>
      </c>
      <c r="G2439" s="5" t="s">
        <v>52</v>
      </c>
      <c r="H2439" s="5" t="e">
        <f t="shared" si="38"/>
        <v>#N/A</v>
      </c>
      <c r="I2439" s="6">
        <v>7.2019490643514601</v>
      </c>
    </row>
    <row r="2440" spans="1:9">
      <c r="A2440" s="4" t="s">
        <v>7</v>
      </c>
      <c r="B2440" t="s">
        <v>323</v>
      </c>
      <c r="C2440" t="s">
        <v>340</v>
      </c>
      <c r="D2440" s="5" t="s">
        <v>341</v>
      </c>
      <c r="E2440" s="5" t="s">
        <v>282</v>
      </c>
      <c r="F2440" s="5" t="s">
        <v>54</v>
      </c>
      <c r="G2440" s="5" t="s">
        <v>55</v>
      </c>
      <c r="H2440" s="5" t="e">
        <f t="shared" si="38"/>
        <v>#N/A</v>
      </c>
      <c r="I2440" s="6" t="s">
        <v>53</v>
      </c>
    </row>
    <row r="2441" spans="1:9">
      <c r="A2441" s="4" t="s">
        <v>7</v>
      </c>
      <c r="B2441" t="s">
        <v>323</v>
      </c>
      <c r="C2441" t="s">
        <v>340</v>
      </c>
      <c r="D2441" s="5" t="s">
        <v>341</v>
      </c>
      <c r="E2441" s="5" t="s">
        <v>282</v>
      </c>
      <c r="F2441" s="5" t="s">
        <v>56</v>
      </c>
      <c r="G2441" s="5" t="s">
        <v>57</v>
      </c>
      <c r="H2441" s="5" t="e">
        <f t="shared" si="38"/>
        <v>#N/A</v>
      </c>
      <c r="I2441" s="6">
        <v>196.69251174611699</v>
      </c>
    </row>
    <row r="2442" spans="1:9">
      <c r="A2442" s="4" t="s">
        <v>7</v>
      </c>
      <c r="B2442" t="s">
        <v>323</v>
      </c>
      <c r="C2442" t="s">
        <v>340</v>
      </c>
      <c r="D2442" s="5" t="s">
        <v>341</v>
      </c>
      <c r="E2442" s="5" t="s">
        <v>282</v>
      </c>
      <c r="F2442" s="5" t="s">
        <v>58</v>
      </c>
      <c r="G2442" s="5" t="s">
        <v>59</v>
      </c>
      <c r="H2442" s="5" t="e">
        <f t="shared" si="38"/>
        <v>#N/A</v>
      </c>
      <c r="I2442" s="6">
        <v>26.184721816334999</v>
      </c>
    </row>
    <row r="2443" spans="1:9">
      <c r="A2443" s="4" t="s">
        <v>7</v>
      </c>
      <c r="B2443" t="s">
        <v>323</v>
      </c>
      <c r="C2443" t="s">
        <v>340</v>
      </c>
      <c r="D2443" s="5" t="s">
        <v>341</v>
      </c>
      <c r="E2443" s="5" t="s">
        <v>282</v>
      </c>
      <c r="F2443" s="5" t="s">
        <v>60</v>
      </c>
      <c r="G2443" s="5" t="s">
        <v>61</v>
      </c>
      <c r="H2443" s="5" t="e">
        <f t="shared" si="38"/>
        <v>#N/A</v>
      </c>
      <c r="I2443" s="6">
        <v>8.6565591569490703</v>
      </c>
    </row>
    <row r="2444" spans="1:9">
      <c r="A2444" s="4" t="s">
        <v>7</v>
      </c>
      <c r="B2444" t="s">
        <v>323</v>
      </c>
      <c r="C2444" t="s">
        <v>342</v>
      </c>
      <c r="D2444" s="5" t="s">
        <v>343</v>
      </c>
      <c r="E2444" s="5" t="s">
        <v>282</v>
      </c>
      <c r="F2444" s="5" t="s">
        <v>10</v>
      </c>
      <c r="G2444" s="5" t="s">
        <v>11</v>
      </c>
      <c r="H2444" s="5" t="str">
        <f t="shared" si="38"/>
        <v>Power</v>
      </c>
      <c r="I2444" s="6">
        <v>1932.1411865755599</v>
      </c>
    </row>
    <row r="2445" spans="1:9">
      <c r="A2445" s="4" t="s">
        <v>7</v>
      </c>
      <c r="B2445" t="s">
        <v>323</v>
      </c>
      <c r="C2445" t="s">
        <v>342</v>
      </c>
      <c r="D2445" s="5" t="s">
        <v>343</v>
      </c>
      <c r="E2445" s="5" t="s">
        <v>282</v>
      </c>
      <c r="F2445" s="5" t="s">
        <v>12</v>
      </c>
      <c r="G2445" s="5" t="s">
        <v>13</v>
      </c>
      <c r="H2445" s="5" t="str">
        <f t="shared" si="38"/>
        <v>Industry (incl. Cement Process)</v>
      </c>
      <c r="I2445" s="6" t="s">
        <v>53</v>
      </c>
    </row>
    <row r="2446" spans="1:9">
      <c r="A2446" s="4" t="s">
        <v>7</v>
      </c>
      <c r="B2446" t="s">
        <v>323</v>
      </c>
      <c r="C2446" t="s">
        <v>342</v>
      </c>
      <c r="D2446" s="5" t="s">
        <v>343</v>
      </c>
      <c r="E2446" s="5" t="s">
        <v>282</v>
      </c>
      <c r="F2446" s="5" t="s">
        <v>14</v>
      </c>
      <c r="G2446" s="5" t="s">
        <v>15</v>
      </c>
      <c r="H2446" s="5" t="str">
        <f t="shared" si="38"/>
        <v>Industry (incl. Cement Process)</v>
      </c>
      <c r="I2446" s="6">
        <v>917.103778863108</v>
      </c>
    </row>
    <row r="2447" spans="1:9">
      <c r="A2447" s="4" t="s">
        <v>7</v>
      </c>
      <c r="B2447" t="s">
        <v>323</v>
      </c>
      <c r="C2447" t="s">
        <v>342</v>
      </c>
      <c r="D2447" s="5" t="s">
        <v>343</v>
      </c>
      <c r="E2447" s="5" t="s">
        <v>282</v>
      </c>
      <c r="F2447" s="5" t="s">
        <v>16</v>
      </c>
      <c r="G2447" s="5" t="s">
        <v>17</v>
      </c>
      <c r="H2447" s="5" t="str">
        <f t="shared" si="38"/>
        <v>Domestic aviation</v>
      </c>
      <c r="I2447" s="6" t="s">
        <v>53</v>
      </c>
    </row>
    <row r="2448" spans="1:9">
      <c r="A2448" s="4" t="s">
        <v>7</v>
      </c>
      <c r="B2448" t="s">
        <v>323</v>
      </c>
      <c r="C2448" t="s">
        <v>342</v>
      </c>
      <c r="D2448" s="5" t="s">
        <v>343</v>
      </c>
      <c r="E2448" s="5" t="s">
        <v>282</v>
      </c>
      <c r="F2448" s="5" t="s">
        <v>18</v>
      </c>
      <c r="G2448" s="5" t="s">
        <v>19</v>
      </c>
      <c r="H2448" s="5" t="str">
        <f t="shared" si="38"/>
        <v>Ground Transport</v>
      </c>
      <c r="I2448" s="6">
        <v>2683.0833616592399</v>
      </c>
    </row>
    <row r="2449" spans="1:9">
      <c r="A2449" s="4" t="s">
        <v>7</v>
      </c>
      <c r="B2449" t="s">
        <v>323</v>
      </c>
      <c r="C2449" t="s">
        <v>342</v>
      </c>
      <c r="D2449" s="5" t="s">
        <v>343</v>
      </c>
      <c r="E2449" s="5" t="s">
        <v>282</v>
      </c>
      <c r="F2449" s="5" t="s">
        <v>20</v>
      </c>
      <c r="G2449" s="5" t="s">
        <v>21</v>
      </c>
      <c r="H2449" s="5" t="str">
        <f t="shared" si="38"/>
        <v>Ground Transport</v>
      </c>
      <c r="I2449" s="6">
        <v>124.645314067686</v>
      </c>
    </row>
    <row r="2450" spans="1:9">
      <c r="A2450" s="4" t="s">
        <v>7</v>
      </c>
      <c r="B2450" t="s">
        <v>323</v>
      </c>
      <c r="C2450" t="s">
        <v>342</v>
      </c>
      <c r="D2450" s="5" t="s">
        <v>343</v>
      </c>
      <c r="E2450" s="5" t="s">
        <v>282</v>
      </c>
      <c r="F2450" s="5" t="s">
        <v>22</v>
      </c>
      <c r="G2450" s="5" t="s">
        <v>23</v>
      </c>
      <c r="H2450" s="5" t="str">
        <f t="shared" si="38"/>
        <v>Ground Transport</v>
      </c>
      <c r="I2450" s="6">
        <v>5.7618607529336598</v>
      </c>
    </row>
    <row r="2451" spans="1:9">
      <c r="A2451" s="4" t="s">
        <v>7</v>
      </c>
      <c r="B2451" t="s">
        <v>323</v>
      </c>
      <c r="C2451" t="s">
        <v>342</v>
      </c>
      <c r="D2451" s="5" t="s">
        <v>343</v>
      </c>
      <c r="E2451" s="5" t="s">
        <v>282</v>
      </c>
      <c r="F2451" s="5" t="s">
        <v>24</v>
      </c>
      <c r="G2451" s="5" t="s">
        <v>25</v>
      </c>
      <c r="H2451" s="5" t="str">
        <f t="shared" si="38"/>
        <v>Ground Transport</v>
      </c>
      <c r="I2451" s="6" t="s">
        <v>53</v>
      </c>
    </row>
    <row r="2452" spans="1:9">
      <c r="A2452" s="4" t="s">
        <v>7</v>
      </c>
      <c r="B2452" t="s">
        <v>323</v>
      </c>
      <c r="C2452" t="s">
        <v>342</v>
      </c>
      <c r="D2452" s="5" t="s">
        <v>343</v>
      </c>
      <c r="E2452" s="5" t="s">
        <v>282</v>
      </c>
      <c r="F2452" s="5" t="s">
        <v>26</v>
      </c>
      <c r="G2452" s="5" t="s">
        <v>27</v>
      </c>
      <c r="H2452" s="5" t="str">
        <f t="shared" si="38"/>
        <v>Residential</v>
      </c>
      <c r="I2452" s="6">
        <v>1093.0489340219999</v>
      </c>
    </row>
    <row r="2453" spans="1:9">
      <c r="A2453" s="4" t="s">
        <v>7</v>
      </c>
      <c r="B2453" t="s">
        <v>323</v>
      </c>
      <c r="C2453" t="s">
        <v>342</v>
      </c>
      <c r="D2453" s="5" t="s">
        <v>343</v>
      </c>
      <c r="E2453" s="5" t="s">
        <v>282</v>
      </c>
      <c r="F2453" s="5" t="s">
        <v>28</v>
      </c>
      <c r="G2453" s="5" t="s">
        <v>29</v>
      </c>
      <c r="H2453" s="5" t="e">
        <f t="shared" si="38"/>
        <v>#N/A</v>
      </c>
      <c r="I2453" s="6" t="s">
        <v>53</v>
      </c>
    </row>
    <row r="2454" spans="1:9">
      <c r="A2454" s="4" t="s">
        <v>7</v>
      </c>
      <c r="B2454" t="s">
        <v>323</v>
      </c>
      <c r="C2454" t="s">
        <v>342</v>
      </c>
      <c r="D2454" s="5" t="s">
        <v>343</v>
      </c>
      <c r="E2454" s="5" t="s">
        <v>282</v>
      </c>
      <c r="F2454" s="5" t="s">
        <v>33</v>
      </c>
      <c r="G2454" s="5" t="s">
        <v>34</v>
      </c>
      <c r="H2454" s="5" t="str">
        <f t="shared" si="38"/>
        <v>Industry (incl. Cement Process)</v>
      </c>
      <c r="I2454" s="6">
        <v>541.55600000000004</v>
      </c>
    </row>
    <row r="2455" spans="1:9">
      <c r="A2455" s="4" t="s">
        <v>7</v>
      </c>
      <c r="B2455" t="s">
        <v>323</v>
      </c>
      <c r="C2455" t="s">
        <v>342</v>
      </c>
      <c r="D2455" s="5" t="s">
        <v>343</v>
      </c>
      <c r="E2455" s="5" t="s">
        <v>282</v>
      </c>
      <c r="F2455" s="5" t="s">
        <v>35</v>
      </c>
      <c r="G2455" s="5" t="s">
        <v>36</v>
      </c>
      <c r="H2455" s="5" t="e">
        <f t="shared" si="38"/>
        <v>#N/A</v>
      </c>
      <c r="I2455" s="6" t="s">
        <v>53</v>
      </c>
    </row>
    <row r="2456" spans="1:9">
      <c r="A2456" s="4" t="s">
        <v>7</v>
      </c>
      <c r="B2456" t="s">
        <v>323</v>
      </c>
      <c r="C2456" t="s">
        <v>342</v>
      </c>
      <c r="D2456" s="5" t="s">
        <v>343</v>
      </c>
      <c r="E2456" s="5" t="s">
        <v>282</v>
      </c>
      <c r="F2456" s="5" t="s">
        <v>37</v>
      </c>
      <c r="G2456" s="5" t="s">
        <v>38</v>
      </c>
      <c r="H2456" s="5" t="e">
        <f t="shared" si="38"/>
        <v>#N/A</v>
      </c>
      <c r="I2456" s="6">
        <v>0.52904279829502299</v>
      </c>
    </row>
    <row r="2457" spans="1:9">
      <c r="A2457" s="4" t="s">
        <v>7</v>
      </c>
      <c r="B2457" t="s">
        <v>323</v>
      </c>
      <c r="C2457" t="s">
        <v>342</v>
      </c>
      <c r="D2457" s="5" t="s">
        <v>343</v>
      </c>
      <c r="E2457" s="5" t="s">
        <v>282</v>
      </c>
      <c r="F2457" s="5" t="s">
        <v>39</v>
      </c>
      <c r="G2457" s="5" t="s">
        <v>40</v>
      </c>
      <c r="H2457" s="5" t="e">
        <f t="shared" si="38"/>
        <v>#N/A</v>
      </c>
      <c r="I2457" s="6">
        <v>1.07438018913275</v>
      </c>
    </row>
    <row r="2458" spans="1:9">
      <c r="A2458" s="4" t="s">
        <v>7</v>
      </c>
      <c r="B2458" t="s">
        <v>323</v>
      </c>
      <c r="C2458" t="s">
        <v>342</v>
      </c>
      <c r="D2458" s="5" t="s">
        <v>343</v>
      </c>
      <c r="E2458" s="5" t="s">
        <v>282</v>
      </c>
      <c r="F2458" s="5" t="s">
        <v>41</v>
      </c>
      <c r="G2458" s="5" t="s">
        <v>42</v>
      </c>
      <c r="H2458" s="5" t="e">
        <f t="shared" si="38"/>
        <v>#N/A</v>
      </c>
      <c r="I2458" s="6">
        <v>7.02746716491996</v>
      </c>
    </row>
    <row r="2459" spans="1:9">
      <c r="A2459" s="4" t="s">
        <v>7</v>
      </c>
      <c r="B2459" t="s">
        <v>323</v>
      </c>
      <c r="C2459" t="s">
        <v>342</v>
      </c>
      <c r="D2459" s="5" t="s">
        <v>343</v>
      </c>
      <c r="E2459" s="5" t="s">
        <v>282</v>
      </c>
      <c r="F2459" s="5" t="s">
        <v>43</v>
      </c>
      <c r="G2459" s="5" t="s">
        <v>44</v>
      </c>
      <c r="H2459" s="5" t="e">
        <f t="shared" si="38"/>
        <v>#N/A</v>
      </c>
      <c r="I2459" s="6">
        <v>0.125135</v>
      </c>
    </row>
    <row r="2460" spans="1:9">
      <c r="A2460" s="4" t="s">
        <v>7</v>
      </c>
      <c r="B2460" t="s">
        <v>323</v>
      </c>
      <c r="C2460" t="s">
        <v>342</v>
      </c>
      <c r="D2460" s="5" t="s">
        <v>343</v>
      </c>
      <c r="E2460" s="5" t="s">
        <v>282</v>
      </c>
      <c r="F2460" s="5" t="s">
        <v>45</v>
      </c>
      <c r="G2460" s="5" t="s">
        <v>46</v>
      </c>
      <c r="H2460" s="5" t="e">
        <f t="shared" si="38"/>
        <v>#N/A</v>
      </c>
      <c r="I2460" s="6" t="s">
        <v>53</v>
      </c>
    </row>
    <row r="2461" spans="1:9">
      <c r="A2461" s="4" t="s">
        <v>7</v>
      </c>
      <c r="B2461" t="s">
        <v>323</v>
      </c>
      <c r="C2461" t="s">
        <v>342</v>
      </c>
      <c r="D2461" s="5" t="s">
        <v>343</v>
      </c>
      <c r="E2461" s="5" t="s">
        <v>282</v>
      </c>
      <c r="F2461" s="5" t="s">
        <v>47</v>
      </c>
      <c r="G2461" s="5" t="s">
        <v>48</v>
      </c>
      <c r="H2461" s="5" t="e">
        <f t="shared" si="38"/>
        <v>#N/A</v>
      </c>
      <c r="I2461" s="6">
        <v>22.288948617361001</v>
      </c>
    </row>
    <row r="2462" spans="1:9">
      <c r="A2462" s="4" t="s">
        <v>7</v>
      </c>
      <c r="B2462" t="s">
        <v>323</v>
      </c>
      <c r="C2462" t="s">
        <v>342</v>
      </c>
      <c r="D2462" s="5" t="s">
        <v>343</v>
      </c>
      <c r="E2462" s="5" t="s">
        <v>282</v>
      </c>
      <c r="F2462" s="5" t="s">
        <v>49</v>
      </c>
      <c r="G2462" s="5" t="s">
        <v>50</v>
      </c>
      <c r="H2462" s="5" t="e">
        <f t="shared" si="38"/>
        <v>#N/A</v>
      </c>
      <c r="I2462" s="6">
        <v>48.482904025554902</v>
      </c>
    </row>
    <row r="2463" spans="1:9">
      <c r="A2463" s="4" t="s">
        <v>7</v>
      </c>
      <c r="B2463" t="s">
        <v>323</v>
      </c>
      <c r="C2463" t="s">
        <v>342</v>
      </c>
      <c r="D2463" s="5" t="s">
        <v>343</v>
      </c>
      <c r="E2463" s="5" t="s">
        <v>282</v>
      </c>
      <c r="F2463" s="5" t="s">
        <v>51</v>
      </c>
      <c r="G2463" s="5" t="s">
        <v>52</v>
      </c>
      <c r="H2463" s="5" t="e">
        <f t="shared" si="38"/>
        <v>#N/A</v>
      </c>
      <c r="I2463" s="6">
        <v>2.0749651295946098E-2</v>
      </c>
    </row>
    <row r="2464" spans="1:9">
      <c r="A2464" s="4" t="s">
        <v>7</v>
      </c>
      <c r="B2464" t="s">
        <v>323</v>
      </c>
      <c r="C2464" t="s">
        <v>342</v>
      </c>
      <c r="D2464" s="5" t="s">
        <v>343</v>
      </c>
      <c r="E2464" s="5" t="s">
        <v>282</v>
      </c>
      <c r="F2464" s="5" t="s">
        <v>54</v>
      </c>
      <c r="G2464" s="5" t="s">
        <v>55</v>
      </c>
      <c r="H2464" s="5" t="e">
        <f t="shared" si="38"/>
        <v>#N/A</v>
      </c>
      <c r="I2464" s="6">
        <v>5.3120784332505897</v>
      </c>
    </row>
    <row r="2465" spans="1:9">
      <c r="A2465" s="4" t="s">
        <v>7</v>
      </c>
      <c r="B2465" t="s">
        <v>323</v>
      </c>
      <c r="C2465" t="s">
        <v>342</v>
      </c>
      <c r="D2465" s="5" t="s">
        <v>343</v>
      </c>
      <c r="E2465" s="5" t="s">
        <v>282</v>
      </c>
      <c r="F2465" s="5" t="s">
        <v>56</v>
      </c>
      <c r="G2465" s="5" t="s">
        <v>57</v>
      </c>
      <c r="H2465" s="5" t="e">
        <f t="shared" si="38"/>
        <v>#N/A</v>
      </c>
      <c r="I2465" s="6">
        <v>430.54117769733398</v>
      </c>
    </row>
    <row r="2466" spans="1:9">
      <c r="A2466" s="4" t="s">
        <v>7</v>
      </c>
      <c r="B2466" t="s">
        <v>323</v>
      </c>
      <c r="C2466" t="s">
        <v>342</v>
      </c>
      <c r="D2466" s="5" t="s">
        <v>343</v>
      </c>
      <c r="E2466" s="5" t="s">
        <v>282</v>
      </c>
      <c r="F2466" s="5" t="s">
        <v>58</v>
      </c>
      <c r="G2466" s="5" t="s">
        <v>59</v>
      </c>
      <c r="H2466" s="5" t="e">
        <f t="shared" si="38"/>
        <v>#N/A</v>
      </c>
      <c r="I2466" s="6">
        <v>11.145180591010099</v>
      </c>
    </row>
    <row r="2467" spans="1:9">
      <c r="A2467" s="4" t="s">
        <v>7</v>
      </c>
      <c r="B2467" t="s">
        <v>323</v>
      </c>
      <c r="C2467" t="s">
        <v>342</v>
      </c>
      <c r="D2467" s="5" t="s">
        <v>343</v>
      </c>
      <c r="E2467" s="5" t="s">
        <v>282</v>
      </c>
      <c r="F2467" s="5" t="s">
        <v>60</v>
      </c>
      <c r="G2467" s="5" t="s">
        <v>61</v>
      </c>
      <c r="H2467" s="5" t="e">
        <f t="shared" si="38"/>
        <v>#N/A</v>
      </c>
      <c r="I2467" s="6" t="s">
        <v>53</v>
      </c>
    </row>
    <row r="2468" spans="1:9">
      <c r="A2468" s="4" t="s">
        <v>62</v>
      </c>
      <c r="B2468" t="s">
        <v>323</v>
      </c>
      <c r="C2468" t="s">
        <v>344</v>
      </c>
      <c r="D2468" s="5" t="s">
        <v>345</v>
      </c>
      <c r="E2468" s="5">
        <v>0</v>
      </c>
      <c r="F2468" s="5" t="s">
        <v>10</v>
      </c>
      <c r="G2468" s="5" t="s">
        <v>11</v>
      </c>
      <c r="H2468" s="5" t="str">
        <f t="shared" si="38"/>
        <v>Power</v>
      </c>
      <c r="I2468" s="6">
        <v>3992.19726477429</v>
      </c>
    </row>
    <row r="2469" spans="1:9">
      <c r="A2469" s="4" t="s">
        <v>62</v>
      </c>
      <c r="B2469" t="s">
        <v>323</v>
      </c>
      <c r="C2469" t="s">
        <v>344</v>
      </c>
      <c r="D2469" s="5" t="s">
        <v>345</v>
      </c>
      <c r="E2469" s="5">
        <v>0</v>
      </c>
      <c r="F2469" s="5" t="s">
        <v>12</v>
      </c>
      <c r="G2469" s="5" t="s">
        <v>13</v>
      </c>
      <c r="H2469" s="5" t="str">
        <f t="shared" si="38"/>
        <v>Industry (incl. Cement Process)</v>
      </c>
      <c r="I2469" s="6" t="s">
        <v>53</v>
      </c>
    </row>
    <row r="2470" spans="1:9">
      <c r="A2470" s="4" t="s">
        <v>62</v>
      </c>
      <c r="B2470" t="s">
        <v>323</v>
      </c>
      <c r="C2470" t="s">
        <v>344</v>
      </c>
      <c r="D2470" s="5" t="s">
        <v>345</v>
      </c>
      <c r="E2470" s="5">
        <v>0</v>
      </c>
      <c r="F2470" s="5" t="s">
        <v>14</v>
      </c>
      <c r="G2470" s="5" t="s">
        <v>15</v>
      </c>
      <c r="H2470" s="5" t="str">
        <f t="shared" si="38"/>
        <v>Industry (incl. Cement Process)</v>
      </c>
      <c r="I2470" s="6">
        <v>992.01329778070703</v>
      </c>
    </row>
    <row r="2471" spans="1:9">
      <c r="A2471" s="4" t="s">
        <v>62</v>
      </c>
      <c r="B2471" t="s">
        <v>323</v>
      </c>
      <c r="C2471" t="s">
        <v>344</v>
      </c>
      <c r="D2471" s="5" t="s">
        <v>345</v>
      </c>
      <c r="E2471" s="5">
        <v>0</v>
      </c>
      <c r="F2471" s="5" t="s">
        <v>18</v>
      </c>
      <c r="G2471" s="5" t="s">
        <v>19</v>
      </c>
      <c r="H2471" s="5" t="str">
        <f t="shared" si="38"/>
        <v>Ground Transport</v>
      </c>
      <c r="I2471" s="6">
        <v>1907.77397949589</v>
      </c>
    </row>
    <row r="2472" spans="1:9">
      <c r="A2472" s="4" t="s">
        <v>62</v>
      </c>
      <c r="B2472" t="s">
        <v>323</v>
      </c>
      <c r="C2472" t="s">
        <v>344</v>
      </c>
      <c r="D2472" s="5" t="s">
        <v>345</v>
      </c>
      <c r="E2472" s="5">
        <v>0</v>
      </c>
      <c r="F2472" s="5" t="s">
        <v>20</v>
      </c>
      <c r="G2472" s="5" t="s">
        <v>21</v>
      </c>
      <c r="H2472" s="5" t="str">
        <f t="shared" si="38"/>
        <v>Ground Transport</v>
      </c>
      <c r="I2472" s="6">
        <v>5.8785353933390496</v>
      </c>
    </row>
    <row r="2473" spans="1:9">
      <c r="A2473" s="4" t="s">
        <v>62</v>
      </c>
      <c r="B2473" t="s">
        <v>323</v>
      </c>
      <c r="C2473" t="s">
        <v>344</v>
      </c>
      <c r="D2473" s="5" t="s">
        <v>345</v>
      </c>
      <c r="E2473" s="5">
        <v>0</v>
      </c>
      <c r="F2473" s="5" t="s">
        <v>26</v>
      </c>
      <c r="G2473" s="5" t="s">
        <v>27</v>
      </c>
      <c r="H2473" s="5" t="str">
        <f t="shared" si="38"/>
        <v>Residential</v>
      </c>
      <c r="I2473" s="6">
        <v>266.08809580921002</v>
      </c>
    </row>
    <row r="2474" spans="1:9">
      <c r="A2474" s="4" t="s">
        <v>62</v>
      </c>
      <c r="B2474" t="s">
        <v>323</v>
      </c>
      <c r="C2474" t="s">
        <v>344</v>
      </c>
      <c r="D2474" s="5" t="s">
        <v>345</v>
      </c>
      <c r="E2474" s="5">
        <v>0</v>
      </c>
      <c r="F2474" s="5" t="s">
        <v>67</v>
      </c>
      <c r="G2474" s="5" t="s">
        <v>13</v>
      </c>
      <c r="H2474" s="5" t="str">
        <f t="shared" si="38"/>
        <v>Industry (incl. Cement Process)</v>
      </c>
      <c r="I2474" s="6">
        <v>5.8785353933390496</v>
      </c>
    </row>
    <row r="2475" spans="1:9">
      <c r="A2475" s="4" t="s">
        <v>62</v>
      </c>
      <c r="B2475" t="s">
        <v>323</v>
      </c>
      <c r="C2475" t="s">
        <v>344</v>
      </c>
      <c r="D2475" s="5" t="s">
        <v>345</v>
      </c>
      <c r="E2475" s="5">
        <v>0</v>
      </c>
      <c r="F2475" s="5" t="s">
        <v>30</v>
      </c>
      <c r="G2475" s="5" t="s">
        <v>32</v>
      </c>
      <c r="H2475" s="5" t="e">
        <f t="shared" si="38"/>
        <v>#N/A</v>
      </c>
      <c r="I2475" s="6" t="s">
        <v>53</v>
      </c>
    </row>
    <row r="2476" spans="1:9">
      <c r="A2476" s="4" t="s">
        <v>62</v>
      </c>
      <c r="B2476" t="s">
        <v>323</v>
      </c>
      <c r="C2476" t="s">
        <v>344</v>
      </c>
      <c r="D2476" s="5" t="s">
        <v>345</v>
      </c>
      <c r="E2476" s="5">
        <v>0</v>
      </c>
      <c r="F2476" s="5" t="s">
        <v>33</v>
      </c>
      <c r="G2476" s="5" t="s">
        <v>34</v>
      </c>
      <c r="H2476" s="5" t="str">
        <f t="shared" si="38"/>
        <v>Industry (incl. Cement Process)</v>
      </c>
      <c r="I2476" s="6">
        <v>443.44799999999998</v>
      </c>
    </row>
    <row r="2477" spans="1:9">
      <c r="A2477" s="4" t="s">
        <v>62</v>
      </c>
      <c r="B2477" t="s">
        <v>323</v>
      </c>
      <c r="C2477" t="s">
        <v>344</v>
      </c>
      <c r="D2477" s="5" t="s">
        <v>345</v>
      </c>
      <c r="E2477" s="5">
        <v>0</v>
      </c>
      <c r="F2477" s="5" t="s">
        <v>35</v>
      </c>
      <c r="G2477" s="5" t="s">
        <v>36</v>
      </c>
      <c r="H2477" s="5" t="e">
        <f t="shared" si="38"/>
        <v>#N/A</v>
      </c>
      <c r="I2477" s="6" t="s">
        <v>53</v>
      </c>
    </row>
    <row r="2478" spans="1:9">
      <c r="A2478" s="4" t="s">
        <v>62</v>
      </c>
      <c r="B2478" t="s">
        <v>323</v>
      </c>
      <c r="C2478" t="s">
        <v>344</v>
      </c>
      <c r="D2478" s="5" t="s">
        <v>345</v>
      </c>
      <c r="E2478" s="5">
        <v>0</v>
      </c>
      <c r="F2478" s="5" t="s">
        <v>41</v>
      </c>
      <c r="G2478" s="5" t="s">
        <v>42</v>
      </c>
      <c r="H2478" s="5" t="e">
        <f t="shared" si="38"/>
        <v>#N/A</v>
      </c>
      <c r="I2478" s="6">
        <v>0.104205730095613</v>
      </c>
    </row>
    <row r="2479" spans="1:9">
      <c r="A2479" s="4" t="s">
        <v>62</v>
      </c>
      <c r="B2479" t="s">
        <v>323</v>
      </c>
      <c r="C2479" t="s">
        <v>344</v>
      </c>
      <c r="D2479" s="5" t="s">
        <v>345</v>
      </c>
      <c r="E2479" s="5">
        <v>0</v>
      </c>
      <c r="F2479" s="5" t="s">
        <v>43</v>
      </c>
      <c r="G2479" s="5" t="s">
        <v>44</v>
      </c>
      <c r="H2479" s="5" t="e">
        <f t="shared" si="38"/>
        <v>#N/A</v>
      </c>
      <c r="I2479" s="6">
        <v>0.80000099999999996</v>
      </c>
    </row>
    <row r="2480" spans="1:9">
      <c r="A2480" s="4" t="s">
        <v>62</v>
      </c>
      <c r="B2480" t="s">
        <v>323</v>
      </c>
      <c r="C2480" t="s">
        <v>344</v>
      </c>
      <c r="D2480" s="5" t="s">
        <v>345</v>
      </c>
      <c r="E2480" s="5">
        <v>0</v>
      </c>
      <c r="F2480" s="5" t="s">
        <v>45</v>
      </c>
      <c r="G2480" s="5" t="s">
        <v>46</v>
      </c>
      <c r="H2480" s="5" t="e">
        <f t="shared" si="38"/>
        <v>#N/A</v>
      </c>
      <c r="I2480" s="6">
        <v>399.14550000000003</v>
      </c>
    </row>
    <row r="2481" spans="1:9">
      <c r="A2481" s="4" t="s">
        <v>62</v>
      </c>
      <c r="B2481" t="s">
        <v>323</v>
      </c>
      <c r="C2481" t="s">
        <v>344</v>
      </c>
      <c r="D2481" s="5" t="s">
        <v>345</v>
      </c>
      <c r="E2481" s="5">
        <v>0</v>
      </c>
      <c r="F2481" s="5" t="s">
        <v>47</v>
      </c>
      <c r="G2481" s="5" t="s">
        <v>48</v>
      </c>
      <c r="H2481" s="5" t="e">
        <f t="shared" si="38"/>
        <v>#N/A</v>
      </c>
      <c r="I2481" s="6">
        <v>6.5702679893333302</v>
      </c>
    </row>
    <row r="2482" spans="1:9">
      <c r="A2482" s="4" t="s">
        <v>62</v>
      </c>
      <c r="B2482" t="s">
        <v>323</v>
      </c>
      <c r="C2482" t="s">
        <v>344</v>
      </c>
      <c r="D2482" s="5" t="s">
        <v>345</v>
      </c>
      <c r="E2482" s="5">
        <v>0</v>
      </c>
      <c r="F2482" s="5" t="s">
        <v>49</v>
      </c>
      <c r="G2482" s="5" t="s">
        <v>50</v>
      </c>
      <c r="H2482" s="5" t="e">
        <f t="shared" si="38"/>
        <v>#N/A</v>
      </c>
      <c r="I2482" s="6">
        <v>3.6315452285315599</v>
      </c>
    </row>
    <row r="2483" spans="1:9">
      <c r="A2483" s="4" t="s">
        <v>62</v>
      </c>
      <c r="B2483" t="s">
        <v>323</v>
      </c>
      <c r="C2483" t="s">
        <v>344</v>
      </c>
      <c r="D2483" s="5" t="s">
        <v>345</v>
      </c>
      <c r="E2483" s="5">
        <v>0</v>
      </c>
      <c r="F2483" s="5" t="s">
        <v>51</v>
      </c>
      <c r="G2483" s="5" t="s">
        <v>52</v>
      </c>
      <c r="H2483" s="5" t="e">
        <f t="shared" si="38"/>
        <v>#N/A</v>
      </c>
      <c r="I2483" s="6" t="s">
        <v>53</v>
      </c>
    </row>
    <row r="2484" spans="1:9">
      <c r="A2484" s="4" t="s">
        <v>62</v>
      </c>
      <c r="B2484" t="s">
        <v>323</v>
      </c>
      <c r="C2484" t="s">
        <v>344</v>
      </c>
      <c r="D2484" s="5" t="s">
        <v>345</v>
      </c>
      <c r="E2484" s="5">
        <v>0</v>
      </c>
      <c r="F2484" s="5" t="s">
        <v>54</v>
      </c>
      <c r="G2484" s="5" t="s">
        <v>55</v>
      </c>
      <c r="H2484" s="5" t="e">
        <f t="shared" si="38"/>
        <v>#N/A</v>
      </c>
      <c r="I2484" s="6">
        <v>0.61255391582308605</v>
      </c>
    </row>
    <row r="2485" spans="1:9">
      <c r="A2485" s="4" t="s">
        <v>62</v>
      </c>
      <c r="B2485" t="s">
        <v>323</v>
      </c>
      <c r="C2485" t="s">
        <v>344</v>
      </c>
      <c r="D2485" s="5" t="s">
        <v>345</v>
      </c>
      <c r="E2485" s="5">
        <v>0</v>
      </c>
      <c r="F2485" s="5" t="s">
        <v>56</v>
      </c>
      <c r="G2485" s="5" t="s">
        <v>57</v>
      </c>
      <c r="H2485" s="5" t="e">
        <f t="shared" si="38"/>
        <v>#N/A</v>
      </c>
      <c r="I2485" s="6">
        <v>29.170653765371501</v>
      </c>
    </row>
    <row r="2486" spans="1:9">
      <c r="A2486" s="4" t="s">
        <v>62</v>
      </c>
      <c r="B2486" t="s">
        <v>323</v>
      </c>
      <c r="C2486" t="s">
        <v>344</v>
      </c>
      <c r="D2486" s="5" t="s">
        <v>345</v>
      </c>
      <c r="E2486" s="5">
        <v>0</v>
      </c>
      <c r="F2486" s="5" t="s">
        <v>58</v>
      </c>
      <c r="G2486" s="5" t="s">
        <v>59</v>
      </c>
      <c r="H2486" s="5" t="e">
        <f t="shared" si="38"/>
        <v>#N/A</v>
      </c>
      <c r="I2486" s="6">
        <v>1.4666714787350399</v>
      </c>
    </row>
    <row r="2487" spans="1:9">
      <c r="A2487" s="4" t="s">
        <v>62</v>
      </c>
      <c r="B2487" t="s">
        <v>323</v>
      </c>
      <c r="C2487" t="s">
        <v>344</v>
      </c>
      <c r="D2487" s="5" t="s">
        <v>345</v>
      </c>
      <c r="E2487" s="5">
        <v>0</v>
      </c>
      <c r="F2487" s="5" t="s">
        <v>60</v>
      </c>
      <c r="G2487" s="5" t="s">
        <v>61</v>
      </c>
      <c r="H2487" s="5" t="e">
        <f t="shared" si="38"/>
        <v>#N/A</v>
      </c>
      <c r="I2487" s="6">
        <v>19.413656152003998</v>
      </c>
    </row>
    <row r="2488" spans="1:9">
      <c r="A2488" s="4" t="s">
        <v>7</v>
      </c>
      <c r="B2488" t="s">
        <v>323</v>
      </c>
      <c r="C2488" t="s">
        <v>346</v>
      </c>
      <c r="D2488" s="5" t="s">
        <v>347</v>
      </c>
      <c r="E2488" s="5" t="s">
        <v>282</v>
      </c>
      <c r="F2488" s="5" t="s">
        <v>10</v>
      </c>
      <c r="G2488" s="5" t="s">
        <v>11</v>
      </c>
      <c r="H2488" s="5" t="str">
        <f t="shared" si="38"/>
        <v>Power</v>
      </c>
      <c r="I2488" s="6">
        <v>639.60076195139595</v>
      </c>
    </row>
    <row r="2489" spans="1:9">
      <c r="A2489" s="4" t="s">
        <v>7</v>
      </c>
      <c r="B2489" t="s">
        <v>323</v>
      </c>
      <c r="C2489" t="s">
        <v>346</v>
      </c>
      <c r="D2489" s="5" t="s">
        <v>347</v>
      </c>
      <c r="E2489" s="5" t="s">
        <v>282</v>
      </c>
      <c r="F2489" s="5" t="s">
        <v>14</v>
      </c>
      <c r="G2489" s="5" t="s">
        <v>15</v>
      </c>
      <c r="H2489" s="5" t="str">
        <f t="shared" si="38"/>
        <v>Industry (incl. Cement Process)</v>
      </c>
      <c r="I2489" s="6">
        <v>30.9082983587342</v>
      </c>
    </row>
    <row r="2490" spans="1:9">
      <c r="A2490" s="4" t="s">
        <v>7</v>
      </c>
      <c r="B2490" t="s">
        <v>323</v>
      </c>
      <c r="C2490" t="s">
        <v>346</v>
      </c>
      <c r="D2490" s="5" t="s">
        <v>347</v>
      </c>
      <c r="E2490" s="5" t="s">
        <v>282</v>
      </c>
      <c r="F2490" s="5" t="s">
        <v>16</v>
      </c>
      <c r="G2490" s="5" t="s">
        <v>17</v>
      </c>
      <c r="H2490" s="5" t="str">
        <f t="shared" si="38"/>
        <v>Domestic aviation</v>
      </c>
      <c r="I2490" s="6">
        <v>6.1733829759653203</v>
      </c>
    </row>
    <row r="2491" spans="1:9">
      <c r="A2491" s="4" t="s">
        <v>7</v>
      </c>
      <c r="B2491" t="s">
        <v>323</v>
      </c>
      <c r="C2491" t="s">
        <v>346</v>
      </c>
      <c r="D2491" s="5" t="s">
        <v>347</v>
      </c>
      <c r="E2491" s="5" t="s">
        <v>282</v>
      </c>
      <c r="F2491" s="5" t="s">
        <v>18</v>
      </c>
      <c r="G2491" s="5" t="s">
        <v>19</v>
      </c>
      <c r="H2491" s="5" t="str">
        <f t="shared" si="38"/>
        <v>Ground Transport</v>
      </c>
      <c r="I2491" s="6">
        <v>533.86792605621099</v>
      </c>
    </row>
    <row r="2492" spans="1:9">
      <c r="A2492" s="4" t="s">
        <v>7</v>
      </c>
      <c r="B2492" t="s">
        <v>323</v>
      </c>
      <c r="C2492" t="s">
        <v>346</v>
      </c>
      <c r="D2492" s="5" t="s">
        <v>347</v>
      </c>
      <c r="E2492" s="5" t="s">
        <v>282</v>
      </c>
      <c r="F2492" s="5" t="s">
        <v>22</v>
      </c>
      <c r="G2492" s="5" t="s">
        <v>23</v>
      </c>
      <c r="H2492" s="5" t="str">
        <f t="shared" si="38"/>
        <v>Ground Transport</v>
      </c>
      <c r="I2492" s="6">
        <v>44.231830872942801</v>
      </c>
    </row>
    <row r="2493" spans="1:9">
      <c r="A2493" s="4" t="s">
        <v>7</v>
      </c>
      <c r="B2493" t="s">
        <v>323</v>
      </c>
      <c r="C2493" t="s">
        <v>346</v>
      </c>
      <c r="D2493" s="5" t="s">
        <v>347</v>
      </c>
      <c r="E2493" s="5" t="s">
        <v>282</v>
      </c>
      <c r="F2493" s="5" t="s">
        <v>26</v>
      </c>
      <c r="G2493" s="5" t="s">
        <v>27</v>
      </c>
      <c r="H2493" s="5" t="str">
        <f t="shared" si="38"/>
        <v>Residential</v>
      </c>
      <c r="I2493" s="6">
        <v>184.487488732391</v>
      </c>
    </row>
    <row r="2494" spans="1:9">
      <c r="A2494" s="4" t="s">
        <v>7</v>
      </c>
      <c r="B2494" t="s">
        <v>323</v>
      </c>
      <c r="C2494" t="s">
        <v>346</v>
      </c>
      <c r="D2494" s="5" t="s">
        <v>347</v>
      </c>
      <c r="E2494" s="5" t="s">
        <v>282</v>
      </c>
      <c r="F2494" s="5" t="s">
        <v>35</v>
      </c>
      <c r="G2494" s="5" t="s">
        <v>36</v>
      </c>
      <c r="H2494" s="5" t="e">
        <f t="shared" si="38"/>
        <v>#N/A</v>
      </c>
      <c r="I2494" s="6" t="s">
        <v>53</v>
      </c>
    </row>
    <row r="2495" spans="1:9">
      <c r="A2495" s="4" t="s">
        <v>7</v>
      </c>
      <c r="B2495" t="s">
        <v>323</v>
      </c>
      <c r="C2495" t="s">
        <v>346</v>
      </c>
      <c r="D2495" s="5" t="s">
        <v>347</v>
      </c>
      <c r="E2495" s="5" t="s">
        <v>282</v>
      </c>
      <c r="F2495" s="5" t="s">
        <v>37</v>
      </c>
      <c r="G2495" s="5" t="s">
        <v>38</v>
      </c>
      <c r="H2495" s="5" t="e">
        <f t="shared" si="38"/>
        <v>#N/A</v>
      </c>
      <c r="I2495" s="6" t="s">
        <v>53</v>
      </c>
    </row>
    <row r="2496" spans="1:9">
      <c r="A2496" s="4" t="s">
        <v>7</v>
      </c>
      <c r="B2496" t="s">
        <v>323</v>
      </c>
      <c r="C2496" t="s">
        <v>346</v>
      </c>
      <c r="D2496" s="5" t="s">
        <v>347</v>
      </c>
      <c r="E2496" s="5" t="s">
        <v>282</v>
      </c>
      <c r="F2496" s="5" t="s">
        <v>39</v>
      </c>
      <c r="G2496" s="5" t="s">
        <v>40</v>
      </c>
      <c r="H2496" s="5" t="e">
        <f t="shared" si="38"/>
        <v>#N/A</v>
      </c>
      <c r="I2496" s="6">
        <v>2.66770382195506</v>
      </c>
    </row>
    <row r="2497" spans="1:9">
      <c r="A2497" s="4" t="s">
        <v>7</v>
      </c>
      <c r="B2497" t="s">
        <v>323</v>
      </c>
      <c r="C2497" t="s">
        <v>346</v>
      </c>
      <c r="D2497" s="5" t="s">
        <v>347</v>
      </c>
      <c r="E2497" s="5" t="s">
        <v>282</v>
      </c>
      <c r="F2497" s="5" t="s">
        <v>41</v>
      </c>
      <c r="G2497" s="5" t="s">
        <v>42</v>
      </c>
      <c r="H2497" s="5" t="e">
        <f t="shared" si="38"/>
        <v>#N/A</v>
      </c>
      <c r="I2497" s="6">
        <v>2.1090772338271401E-2</v>
      </c>
    </row>
    <row r="2498" spans="1:9">
      <c r="A2498" s="4" t="s">
        <v>7</v>
      </c>
      <c r="B2498" t="s">
        <v>323</v>
      </c>
      <c r="C2498" t="s">
        <v>346</v>
      </c>
      <c r="D2498" s="5" t="s">
        <v>347</v>
      </c>
      <c r="E2498" s="5" t="s">
        <v>282</v>
      </c>
      <c r="F2498" s="5" t="s">
        <v>43</v>
      </c>
      <c r="G2498" s="5" t="s">
        <v>44</v>
      </c>
      <c r="H2498" s="5" t="e">
        <f t="shared" ref="H2498:H2561" si="39">VLOOKUP(G2498,$M$2:$N$11,2,FALSE)</f>
        <v>#N/A</v>
      </c>
      <c r="I2498" s="6">
        <v>2.725E-3</v>
      </c>
    </row>
    <row r="2499" spans="1:9">
      <c r="A2499" s="4" t="s">
        <v>7</v>
      </c>
      <c r="B2499" t="s">
        <v>323</v>
      </c>
      <c r="C2499" t="s">
        <v>346</v>
      </c>
      <c r="D2499" s="5" t="s">
        <v>347</v>
      </c>
      <c r="E2499" s="5" t="s">
        <v>282</v>
      </c>
      <c r="F2499" s="5" t="s">
        <v>47</v>
      </c>
      <c r="G2499" s="5" t="s">
        <v>48</v>
      </c>
      <c r="H2499" s="5" t="e">
        <f t="shared" si="39"/>
        <v>#N/A</v>
      </c>
      <c r="I2499" s="6">
        <v>2.4695999999999998</v>
      </c>
    </row>
    <row r="2500" spans="1:9">
      <c r="A2500" s="4" t="s">
        <v>7</v>
      </c>
      <c r="B2500" t="s">
        <v>323</v>
      </c>
      <c r="C2500" t="s">
        <v>346</v>
      </c>
      <c r="D2500" s="5" t="s">
        <v>347</v>
      </c>
      <c r="E2500" s="5" t="s">
        <v>282</v>
      </c>
      <c r="F2500" s="5" t="s">
        <v>49</v>
      </c>
      <c r="G2500" s="5" t="s">
        <v>50</v>
      </c>
      <c r="H2500" s="5" t="e">
        <f t="shared" si="39"/>
        <v>#N/A</v>
      </c>
      <c r="I2500" s="6">
        <v>4.5260939713134896</v>
      </c>
    </row>
    <row r="2501" spans="1:9">
      <c r="A2501" s="4" t="s">
        <v>7</v>
      </c>
      <c r="B2501" t="s">
        <v>323</v>
      </c>
      <c r="C2501" t="s">
        <v>346</v>
      </c>
      <c r="D2501" s="5" t="s">
        <v>347</v>
      </c>
      <c r="E2501" s="5" t="s">
        <v>282</v>
      </c>
      <c r="F2501" s="5" t="s">
        <v>56</v>
      </c>
      <c r="G2501" s="5" t="s">
        <v>57</v>
      </c>
      <c r="H2501" s="5" t="e">
        <f t="shared" si="39"/>
        <v>#N/A</v>
      </c>
      <c r="I2501" s="6">
        <v>56.4442806739142</v>
      </c>
    </row>
    <row r="2502" spans="1:9">
      <c r="A2502" s="4" t="s">
        <v>7</v>
      </c>
      <c r="B2502" t="s">
        <v>323</v>
      </c>
      <c r="C2502" t="s">
        <v>346</v>
      </c>
      <c r="D2502" s="5" t="s">
        <v>347</v>
      </c>
      <c r="E2502" s="5" t="s">
        <v>282</v>
      </c>
      <c r="F2502" s="5" t="s">
        <v>58</v>
      </c>
      <c r="G2502" s="5" t="s">
        <v>59</v>
      </c>
      <c r="H2502" s="5" t="e">
        <f t="shared" si="39"/>
        <v>#N/A</v>
      </c>
      <c r="I2502" s="6" t="s">
        <v>53</v>
      </c>
    </row>
    <row r="2503" spans="1:9">
      <c r="A2503" s="4" t="s">
        <v>7</v>
      </c>
      <c r="B2503" t="s">
        <v>323</v>
      </c>
      <c r="C2503" t="s">
        <v>346</v>
      </c>
      <c r="D2503" s="5" t="s">
        <v>347</v>
      </c>
      <c r="E2503" s="5" t="s">
        <v>282</v>
      </c>
      <c r="F2503" s="5" t="s">
        <v>60</v>
      </c>
      <c r="G2503" s="5" t="s">
        <v>61</v>
      </c>
      <c r="H2503" s="5" t="e">
        <f t="shared" si="39"/>
        <v>#N/A</v>
      </c>
      <c r="I2503" s="6">
        <v>0.37845588263542901</v>
      </c>
    </row>
    <row r="2504" spans="1:9">
      <c r="A2504" s="4" t="s">
        <v>7</v>
      </c>
      <c r="B2504" t="s">
        <v>323</v>
      </c>
      <c r="C2504" t="s">
        <v>348</v>
      </c>
      <c r="D2504" s="5" t="s">
        <v>349</v>
      </c>
      <c r="E2504" s="5" t="s">
        <v>282</v>
      </c>
      <c r="F2504" s="5" t="s">
        <v>10</v>
      </c>
      <c r="G2504" s="5" t="s">
        <v>11</v>
      </c>
      <c r="H2504" s="5" t="str">
        <f t="shared" si="39"/>
        <v>Power</v>
      </c>
      <c r="I2504" s="6">
        <v>153487.47992809399</v>
      </c>
    </row>
    <row r="2505" spans="1:9">
      <c r="A2505" s="4" t="s">
        <v>7</v>
      </c>
      <c r="B2505" t="s">
        <v>323</v>
      </c>
      <c r="C2505" t="s">
        <v>348</v>
      </c>
      <c r="D2505" s="5" t="s">
        <v>349</v>
      </c>
      <c r="E2505" s="5" t="s">
        <v>282</v>
      </c>
      <c r="F2505" s="5" t="s">
        <v>12</v>
      </c>
      <c r="G2505" s="5" t="s">
        <v>13</v>
      </c>
      <c r="H2505" s="5" t="str">
        <f t="shared" si="39"/>
        <v>Industry (incl. Cement Process)</v>
      </c>
      <c r="I2505" s="6">
        <v>8245.6310928302792</v>
      </c>
    </row>
    <row r="2506" spans="1:9">
      <c r="A2506" s="4" t="s">
        <v>7</v>
      </c>
      <c r="B2506" t="s">
        <v>323</v>
      </c>
      <c r="C2506" t="s">
        <v>348</v>
      </c>
      <c r="D2506" s="5" t="s">
        <v>349</v>
      </c>
      <c r="E2506" s="5" t="s">
        <v>282</v>
      </c>
      <c r="F2506" s="5" t="s">
        <v>14</v>
      </c>
      <c r="G2506" s="5" t="s">
        <v>15</v>
      </c>
      <c r="H2506" s="5" t="str">
        <f t="shared" si="39"/>
        <v>Industry (incl. Cement Process)</v>
      </c>
      <c r="I2506" s="6">
        <v>29688.6954893935</v>
      </c>
    </row>
    <row r="2507" spans="1:9">
      <c r="A2507" s="4" t="s">
        <v>7</v>
      </c>
      <c r="B2507" t="s">
        <v>323</v>
      </c>
      <c r="C2507" t="s">
        <v>348</v>
      </c>
      <c r="D2507" s="5" t="s">
        <v>349</v>
      </c>
      <c r="E2507" s="5" t="s">
        <v>282</v>
      </c>
      <c r="F2507" s="5" t="s">
        <v>16</v>
      </c>
      <c r="G2507" s="5" t="s">
        <v>17</v>
      </c>
      <c r="H2507" s="5" t="str">
        <f t="shared" si="39"/>
        <v>Domestic aviation</v>
      </c>
      <c r="I2507" s="6">
        <v>82.758549088547895</v>
      </c>
    </row>
    <row r="2508" spans="1:9">
      <c r="A2508" s="4" t="s">
        <v>7</v>
      </c>
      <c r="B2508" t="s">
        <v>323</v>
      </c>
      <c r="C2508" t="s">
        <v>348</v>
      </c>
      <c r="D2508" s="5" t="s">
        <v>349</v>
      </c>
      <c r="E2508" s="5" t="s">
        <v>282</v>
      </c>
      <c r="F2508" s="5" t="s">
        <v>18</v>
      </c>
      <c r="G2508" s="5" t="s">
        <v>19</v>
      </c>
      <c r="H2508" s="5" t="str">
        <f t="shared" si="39"/>
        <v>Ground Transport</v>
      </c>
      <c r="I2508" s="6">
        <v>57998.275318500098</v>
      </c>
    </row>
    <row r="2509" spans="1:9">
      <c r="A2509" s="4" t="s">
        <v>7</v>
      </c>
      <c r="B2509" t="s">
        <v>323</v>
      </c>
      <c r="C2509" t="s">
        <v>348</v>
      </c>
      <c r="D2509" s="5" t="s">
        <v>349</v>
      </c>
      <c r="E2509" s="5" t="s">
        <v>282</v>
      </c>
      <c r="F2509" s="5" t="s">
        <v>20</v>
      </c>
      <c r="G2509" s="5" t="s">
        <v>21</v>
      </c>
      <c r="H2509" s="5" t="str">
        <f t="shared" si="39"/>
        <v>Ground Transport</v>
      </c>
      <c r="I2509" s="6">
        <v>386.90998256303101</v>
      </c>
    </row>
    <row r="2510" spans="1:9">
      <c r="A2510" s="4" t="s">
        <v>7</v>
      </c>
      <c r="B2510" t="s">
        <v>323</v>
      </c>
      <c r="C2510" t="s">
        <v>348</v>
      </c>
      <c r="D2510" s="5" t="s">
        <v>349</v>
      </c>
      <c r="E2510" s="5" t="s">
        <v>282</v>
      </c>
      <c r="F2510" s="5" t="s">
        <v>22</v>
      </c>
      <c r="G2510" s="5" t="s">
        <v>23</v>
      </c>
      <c r="H2510" s="5" t="str">
        <f t="shared" si="39"/>
        <v>Ground Transport</v>
      </c>
      <c r="I2510" s="6">
        <v>9.4152266350369391</v>
      </c>
    </row>
    <row r="2511" spans="1:9">
      <c r="A2511" s="4" t="s">
        <v>7</v>
      </c>
      <c r="B2511" t="s">
        <v>323</v>
      </c>
      <c r="C2511" t="s">
        <v>348</v>
      </c>
      <c r="D2511" s="5" t="s">
        <v>349</v>
      </c>
      <c r="E2511" s="5" t="s">
        <v>282</v>
      </c>
      <c r="F2511" s="5" t="s">
        <v>24</v>
      </c>
      <c r="G2511" s="5" t="s">
        <v>25</v>
      </c>
      <c r="H2511" s="5" t="str">
        <f t="shared" si="39"/>
        <v>Ground Transport</v>
      </c>
      <c r="I2511" s="6">
        <v>985.53368201426497</v>
      </c>
    </row>
    <row r="2512" spans="1:9">
      <c r="A2512" s="4" t="s">
        <v>7</v>
      </c>
      <c r="B2512" t="s">
        <v>323</v>
      </c>
      <c r="C2512" t="s">
        <v>348</v>
      </c>
      <c r="D2512" s="5" t="s">
        <v>349</v>
      </c>
      <c r="E2512" s="5" t="s">
        <v>282</v>
      </c>
      <c r="F2512" s="5" t="s">
        <v>26</v>
      </c>
      <c r="G2512" s="5" t="s">
        <v>27</v>
      </c>
      <c r="H2512" s="5" t="str">
        <f t="shared" si="39"/>
        <v>Residential</v>
      </c>
      <c r="I2512" s="6">
        <v>56710.962753146297</v>
      </c>
    </row>
    <row r="2513" spans="1:9">
      <c r="A2513" s="4" t="s">
        <v>7</v>
      </c>
      <c r="B2513" t="s">
        <v>323</v>
      </c>
      <c r="C2513" t="s">
        <v>348</v>
      </c>
      <c r="D2513" s="5" t="s">
        <v>349</v>
      </c>
      <c r="E2513" s="5" t="s">
        <v>282</v>
      </c>
      <c r="F2513" s="5" t="s">
        <v>67</v>
      </c>
      <c r="G2513" s="5" t="s">
        <v>13</v>
      </c>
      <c r="H2513" s="5" t="str">
        <f t="shared" si="39"/>
        <v>Industry (incl. Cement Process)</v>
      </c>
      <c r="I2513" s="6">
        <v>76.122264101572796</v>
      </c>
    </row>
    <row r="2514" spans="1:9">
      <c r="A2514" s="4" t="s">
        <v>7</v>
      </c>
      <c r="B2514" t="s">
        <v>323</v>
      </c>
      <c r="C2514" t="s">
        <v>348</v>
      </c>
      <c r="D2514" s="5" t="s">
        <v>349</v>
      </c>
      <c r="E2514" s="5" t="s">
        <v>282</v>
      </c>
      <c r="F2514" s="5" t="s">
        <v>28</v>
      </c>
      <c r="G2514" s="5" t="s">
        <v>29</v>
      </c>
      <c r="H2514" s="5" t="e">
        <f t="shared" si="39"/>
        <v>#N/A</v>
      </c>
      <c r="I2514" s="6">
        <v>3439.1124326599602</v>
      </c>
    </row>
    <row r="2515" spans="1:9">
      <c r="A2515" s="4" t="s">
        <v>7</v>
      </c>
      <c r="B2515" t="s">
        <v>323</v>
      </c>
      <c r="C2515" t="s">
        <v>348</v>
      </c>
      <c r="D2515" s="5" t="s">
        <v>349</v>
      </c>
      <c r="E2515" s="5" t="s">
        <v>282</v>
      </c>
      <c r="F2515" s="5" t="s">
        <v>30</v>
      </c>
      <c r="G2515" s="5" t="s">
        <v>32</v>
      </c>
      <c r="H2515" s="5" t="e">
        <f t="shared" si="39"/>
        <v>#N/A</v>
      </c>
      <c r="I2515" s="6">
        <v>456.57760316254303</v>
      </c>
    </row>
    <row r="2516" spans="1:9">
      <c r="A2516" s="4" t="s">
        <v>7</v>
      </c>
      <c r="B2516" t="s">
        <v>323</v>
      </c>
      <c r="C2516" t="s">
        <v>348</v>
      </c>
      <c r="D2516" s="5" t="s">
        <v>349</v>
      </c>
      <c r="E2516" s="5" t="s">
        <v>282</v>
      </c>
      <c r="F2516" s="5" t="s">
        <v>30</v>
      </c>
      <c r="G2516" s="5" t="s">
        <v>72</v>
      </c>
      <c r="H2516" s="5" t="e">
        <f t="shared" si="39"/>
        <v>#N/A</v>
      </c>
      <c r="I2516" s="6" t="s">
        <v>53</v>
      </c>
    </row>
    <row r="2517" spans="1:9">
      <c r="A2517" s="4" t="s">
        <v>7</v>
      </c>
      <c r="B2517" t="s">
        <v>323</v>
      </c>
      <c r="C2517" t="s">
        <v>348</v>
      </c>
      <c r="D2517" s="5" t="s">
        <v>349</v>
      </c>
      <c r="E2517" s="5" t="s">
        <v>282</v>
      </c>
      <c r="F2517" s="5" t="s">
        <v>30</v>
      </c>
      <c r="G2517" s="5" t="s">
        <v>31</v>
      </c>
      <c r="H2517" s="5" t="e">
        <f t="shared" si="39"/>
        <v>#N/A</v>
      </c>
      <c r="I2517" s="6">
        <v>349.40189089831199</v>
      </c>
    </row>
    <row r="2518" spans="1:9">
      <c r="A2518" s="4" t="s">
        <v>7</v>
      </c>
      <c r="B2518" t="s">
        <v>323</v>
      </c>
      <c r="C2518" t="s">
        <v>348</v>
      </c>
      <c r="D2518" s="5" t="s">
        <v>349</v>
      </c>
      <c r="E2518" s="5" t="s">
        <v>282</v>
      </c>
      <c r="F2518" s="5" t="s">
        <v>33</v>
      </c>
      <c r="G2518" s="5" t="s">
        <v>34</v>
      </c>
      <c r="H2518" s="5" t="str">
        <f t="shared" si="39"/>
        <v>Industry (incl. Cement Process)</v>
      </c>
      <c r="I2518" s="6">
        <v>8465.25</v>
      </c>
    </row>
    <row r="2519" spans="1:9">
      <c r="A2519" s="4" t="s">
        <v>7</v>
      </c>
      <c r="B2519" t="s">
        <v>323</v>
      </c>
      <c r="C2519" t="s">
        <v>348</v>
      </c>
      <c r="D2519" s="5" t="s">
        <v>349</v>
      </c>
      <c r="E2519" s="5" t="s">
        <v>282</v>
      </c>
      <c r="F2519" s="5" t="s">
        <v>35</v>
      </c>
      <c r="G2519" s="5" t="s">
        <v>36</v>
      </c>
      <c r="H2519" s="5" t="e">
        <f t="shared" si="39"/>
        <v>#N/A</v>
      </c>
      <c r="I2519" s="6">
        <v>1530</v>
      </c>
    </row>
    <row r="2520" spans="1:9">
      <c r="A2520" s="4" t="s">
        <v>7</v>
      </c>
      <c r="B2520" t="s">
        <v>323</v>
      </c>
      <c r="C2520" t="s">
        <v>348</v>
      </c>
      <c r="D2520" s="5" t="s">
        <v>349</v>
      </c>
      <c r="E2520" s="5" t="s">
        <v>282</v>
      </c>
      <c r="F2520" s="5" t="s">
        <v>37</v>
      </c>
      <c r="G2520" s="5" t="s">
        <v>38</v>
      </c>
      <c r="H2520" s="5" t="e">
        <f t="shared" si="39"/>
        <v>#N/A</v>
      </c>
      <c r="I2520" s="6">
        <v>1631.93289116954</v>
      </c>
    </row>
    <row r="2521" spans="1:9">
      <c r="A2521" s="4" t="s">
        <v>7</v>
      </c>
      <c r="B2521" t="s">
        <v>323</v>
      </c>
      <c r="C2521" t="s">
        <v>348</v>
      </c>
      <c r="D2521" s="5" t="s">
        <v>349</v>
      </c>
      <c r="E2521" s="5" t="s">
        <v>282</v>
      </c>
      <c r="F2521" s="5" t="s">
        <v>39</v>
      </c>
      <c r="G2521" s="5" t="s">
        <v>40</v>
      </c>
      <c r="H2521" s="5" t="e">
        <f t="shared" si="39"/>
        <v>#N/A</v>
      </c>
      <c r="I2521" s="6">
        <v>336.42764845428098</v>
      </c>
    </row>
    <row r="2522" spans="1:9">
      <c r="A2522" s="4" t="s">
        <v>7</v>
      </c>
      <c r="B2522" t="s">
        <v>323</v>
      </c>
      <c r="C2522" t="s">
        <v>348</v>
      </c>
      <c r="D2522" s="5" t="s">
        <v>349</v>
      </c>
      <c r="E2522" s="5" t="s">
        <v>282</v>
      </c>
      <c r="F2522" s="5" t="s">
        <v>41</v>
      </c>
      <c r="G2522" s="5" t="s">
        <v>42</v>
      </c>
      <c r="H2522" s="5" t="e">
        <f t="shared" si="39"/>
        <v>#N/A</v>
      </c>
      <c r="I2522" s="6">
        <v>133.836806946427</v>
      </c>
    </row>
    <row r="2523" spans="1:9">
      <c r="A2523" s="4" t="s">
        <v>7</v>
      </c>
      <c r="B2523" t="s">
        <v>323</v>
      </c>
      <c r="C2523" t="s">
        <v>348</v>
      </c>
      <c r="D2523" s="5" t="s">
        <v>349</v>
      </c>
      <c r="E2523" s="5" t="s">
        <v>282</v>
      </c>
      <c r="F2523" s="5" t="s">
        <v>43</v>
      </c>
      <c r="G2523" s="5" t="s">
        <v>44</v>
      </c>
      <c r="H2523" s="5" t="e">
        <f t="shared" si="39"/>
        <v>#N/A</v>
      </c>
      <c r="I2523" s="6">
        <v>5768.5493488296597</v>
      </c>
    </row>
    <row r="2524" spans="1:9">
      <c r="A2524" s="4" t="s">
        <v>7</v>
      </c>
      <c r="B2524" t="s">
        <v>323</v>
      </c>
      <c r="C2524" t="s">
        <v>348</v>
      </c>
      <c r="D2524" s="5" t="s">
        <v>349</v>
      </c>
      <c r="E2524" s="5" t="s">
        <v>282</v>
      </c>
      <c r="F2524" s="5" t="s">
        <v>45</v>
      </c>
      <c r="G2524" s="5" t="s">
        <v>46</v>
      </c>
      <c r="H2524" s="5" t="e">
        <f t="shared" si="39"/>
        <v>#N/A</v>
      </c>
      <c r="I2524" s="6">
        <v>1012.1442031735201</v>
      </c>
    </row>
    <row r="2525" spans="1:9">
      <c r="A2525" s="4" t="s">
        <v>7</v>
      </c>
      <c r="B2525" t="s">
        <v>323</v>
      </c>
      <c r="C2525" t="s">
        <v>348</v>
      </c>
      <c r="D2525" s="5" t="s">
        <v>349</v>
      </c>
      <c r="E2525" s="5" t="s">
        <v>282</v>
      </c>
      <c r="F2525" s="5" t="s">
        <v>47</v>
      </c>
      <c r="G2525" s="5" t="s">
        <v>48</v>
      </c>
      <c r="H2525" s="5" t="e">
        <f t="shared" si="39"/>
        <v>#N/A</v>
      </c>
      <c r="I2525" s="6">
        <v>231.36448706072201</v>
      </c>
    </row>
    <row r="2526" spans="1:9">
      <c r="A2526" s="4" t="s">
        <v>7</v>
      </c>
      <c r="B2526" t="s">
        <v>323</v>
      </c>
      <c r="C2526" t="s">
        <v>348</v>
      </c>
      <c r="D2526" s="5" t="s">
        <v>349</v>
      </c>
      <c r="E2526" s="5" t="s">
        <v>282</v>
      </c>
      <c r="F2526" s="5" t="s">
        <v>49</v>
      </c>
      <c r="G2526" s="5" t="s">
        <v>50</v>
      </c>
      <c r="H2526" s="5" t="e">
        <f t="shared" si="39"/>
        <v>#N/A</v>
      </c>
      <c r="I2526" s="6">
        <v>458.86896408399201</v>
      </c>
    </row>
    <row r="2527" spans="1:9">
      <c r="A2527" s="4" t="s">
        <v>7</v>
      </c>
      <c r="B2527" t="s">
        <v>323</v>
      </c>
      <c r="C2527" t="s">
        <v>348</v>
      </c>
      <c r="D2527" s="5" t="s">
        <v>349</v>
      </c>
      <c r="E2527" s="5" t="s">
        <v>282</v>
      </c>
      <c r="F2527" s="5" t="s">
        <v>51</v>
      </c>
      <c r="G2527" s="5" t="s">
        <v>52</v>
      </c>
      <c r="H2527" s="5" t="e">
        <f t="shared" si="39"/>
        <v>#N/A</v>
      </c>
      <c r="I2527" s="6">
        <v>77.053456028500307</v>
      </c>
    </row>
    <row r="2528" spans="1:9">
      <c r="A2528" s="4" t="s">
        <v>7</v>
      </c>
      <c r="B2528" t="s">
        <v>323</v>
      </c>
      <c r="C2528" t="s">
        <v>348</v>
      </c>
      <c r="D2528" s="5" t="s">
        <v>349</v>
      </c>
      <c r="E2528" s="5" t="s">
        <v>282</v>
      </c>
      <c r="F2528" s="5" t="s">
        <v>54</v>
      </c>
      <c r="G2528" s="5" t="s">
        <v>55</v>
      </c>
      <c r="H2528" s="5" t="e">
        <f t="shared" si="39"/>
        <v>#N/A</v>
      </c>
      <c r="I2528" s="6">
        <v>159.33934318908001</v>
      </c>
    </row>
    <row r="2529" spans="1:9">
      <c r="A2529" s="4" t="s">
        <v>7</v>
      </c>
      <c r="B2529" t="s">
        <v>323</v>
      </c>
      <c r="C2529" t="s">
        <v>348</v>
      </c>
      <c r="D2529" s="5" t="s">
        <v>349</v>
      </c>
      <c r="E2529" s="5" t="s">
        <v>282</v>
      </c>
      <c r="F2529" s="5" t="s">
        <v>56</v>
      </c>
      <c r="G2529" s="5" t="s">
        <v>57</v>
      </c>
      <c r="H2529" s="5" t="e">
        <f t="shared" si="39"/>
        <v>#N/A</v>
      </c>
      <c r="I2529" s="6">
        <v>1401.83428859997</v>
      </c>
    </row>
    <row r="2530" spans="1:9">
      <c r="A2530" s="4" t="s">
        <v>7</v>
      </c>
      <c r="B2530" t="s">
        <v>323</v>
      </c>
      <c r="C2530" t="s">
        <v>348</v>
      </c>
      <c r="D2530" s="5" t="s">
        <v>349</v>
      </c>
      <c r="E2530" s="5" t="s">
        <v>282</v>
      </c>
      <c r="F2530" s="5" t="s">
        <v>58</v>
      </c>
      <c r="G2530" s="5" t="s">
        <v>59</v>
      </c>
      <c r="H2530" s="5" t="e">
        <f t="shared" si="39"/>
        <v>#N/A</v>
      </c>
      <c r="I2530" s="6">
        <v>408.54076150462998</v>
      </c>
    </row>
    <row r="2531" spans="1:9">
      <c r="A2531" s="4" t="s">
        <v>7</v>
      </c>
      <c r="B2531" t="s">
        <v>323</v>
      </c>
      <c r="C2531" t="s">
        <v>348</v>
      </c>
      <c r="D2531" s="5" t="s">
        <v>349</v>
      </c>
      <c r="E2531" s="5" t="s">
        <v>282</v>
      </c>
      <c r="F2531" s="5" t="s">
        <v>60</v>
      </c>
      <c r="G2531" s="5" t="s">
        <v>61</v>
      </c>
      <c r="H2531" s="5" t="e">
        <f t="shared" si="39"/>
        <v>#N/A</v>
      </c>
      <c r="I2531" s="6">
        <v>329.91282988358603</v>
      </c>
    </row>
    <row r="2532" spans="1:9">
      <c r="A2532" s="4" t="s">
        <v>7</v>
      </c>
      <c r="B2532" t="s">
        <v>323</v>
      </c>
      <c r="C2532" t="s">
        <v>350</v>
      </c>
      <c r="D2532" s="5" t="s">
        <v>351</v>
      </c>
      <c r="E2532" s="5" t="s">
        <v>282</v>
      </c>
      <c r="F2532" s="5" t="s">
        <v>10</v>
      </c>
      <c r="G2532" s="5" t="s">
        <v>11</v>
      </c>
      <c r="H2532" s="5" t="str">
        <f t="shared" si="39"/>
        <v>Power</v>
      </c>
      <c r="I2532" s="6">
        <v>26788.822604799399</v>
      </c>
    </row>
    <row r="2533" spans="1:9">
      <c r="A2533" s="4" t="s">
        <v>7</v>
      </c>
      <c r="B2533" t="s">
        <v>323</v>
      </c>
      <c r="C2533" t="s">
        <v>350</v>
      </c>
      <c r="D2533" s="5" t="s">
        <v>351</v>
      </c>
      <c r="E2533" s="5" t="s">
        <v>282</v>
      </c>
      <c r="F2533" s="5" t="s">
        <v>12</v>
      </c>
      <c r="G2533" s="5" t="s">
        <v>13</v>
      </c>
      <c r="H2533" s="5" t="str">
        <f t="shared" si="39"/>
        <v>Industry (incl. Cement Process)</v>
      </c>
      <c r="I2533" s="6">
        <v>3308.1689393250999</v>
      </c>
    </row>
    <row r="2534" spans="1:9">
      <c r="A2534" s="4" t="s">
        <v>7</v>
      </c>
      <c r="B2534" t="s">
        <v>323</v>
      </c>
      <c r="C2534" t="s">
        <v>350</v>
      </c>
      <c r="D2534" s="5" t="s">
        <v>351</v>
      </c>
      <c r="E2534" s="5" t="s">
        <v>282</v>
      </c>
      <c r="F2534" s="5" t="s">
        <v>14</v>
      </c>
      <c r="G2534" s="5" t="s">
        <v>15</v>
      </c>
      <c r="H2534" s="5" t="str">
        <f t="shared" si="39"/>
        <v>Industry (incl. Cement Process)</v>
      </c>
      <c r="I2534" s="6">
        <v>11912.509534289</v>
      </c>
    </row>
    <row r="2535" spans="1:9">
      <c r="A2535" s="4" t="s">
        <v>7</v>
      </c>
      <c r="B2535" t="s">
        <v>323</v>
      </c>
      <c r="C2535" t="s">
        <v>350</v>
      </c>
      <c r="D2535" s="5" t="s">
        <v>351</v>
      </c>
      <c r="E2535" s="5" t="s">
        <v>282</v>
      </c>
      <c r="F2535" s="5" t="s">
        <v>16</v>
      </c>
      <c r="G2535" s="5" t="s">
        <v>17</v>
      </c>
      <c r="H2535" s="5" t="str">
        <f t="shared" si="39"/>
        <v>Domestic aviation</v>
      </c>
      <c r="I2535" s="6">
        <v>115.765129062748</v>
      </c>
    </row>
    <row r="2536" spans="1:9">
      <c r="A2536" s="4" t="s">
        <v>7</v>
      </c>
      <c r="B2536" t="s">
        <v>323</v>
      </c>
      <c r="C2536" t="s">
        <v>350</v>
      </c>
      <c r="D2536" s="5" t="s">
        <v>351</v>
      </c>
      <c r="E2536" s="5" t="s">
        <v>282</v>
      </c>
      <c r="F2536" s="5" t="s">
        <v>18</v>
      </c>
      <c r="G2536" s="5" t="s">
        <v>19</v>
      </c>
      <c r="H2536" s="5" t="str">
        <f t="shared" si="39"/>
        <v>Ground Transport</v>
      </c>
      <c r="I2536" s="6">
        <v>16680.843174315101</v>
      </c>
    </row>
    <row r="2537" spans="1:9">
      <c r="A2537" s="4" t="s">
        <v>7</v>
      </c>
      <c r="B2537" t="s">
        <v>323</v>
      </c>
      <c r="C2537" t="s">
        <v>350</v>
      </c>
      <c r="D2537" s="5" t="s">
        <v>351</v>
      </c>
      <c r="E2537" s="5" t="s">
        <v>282</v>
      </c>
      <c r="F2537" s="5" t="s">
        <v>20</v>
      </c>
      <c r="G2537" s="5" t="s">
        <v>21</v>
      </c>
      <c r="H2537" s="5" t="str">
        <f t="shared" si="39"/>
        <v>Ground Transport</v>
      </c>
      <c r="I2537" s="6">
        <v>366.49394522484801</v>
      </c>
    </row>
    <row r="2538" spans="1:9">
      <c r="A2538" s="4" t="s">
        <v>7</v>
      </c>
      <c r="B2538" t="s">
        <v>323</v>
      </c>
      <c r="C2538" t="s">
        <v>350</v>
      </c>
      <c r="D2538" s="5" t="s">
        <v>351</v>
      </c>
      <c r="E2538" s="5" t="s">
        <v>282</v>
      </c>
      <c r="F2538" s="5" t="s">
        <v>22</v>
      </c>
      <c r="G2538" s="5" t="s">
        <v>23</v>
      </c>
      <c r="H2538" s="5" t="str">
        <f t="shared" si="39"/>
        <v>Ground Transport</v>
      </c>
      <c r="I2538" s="6">
        <v>141.978373199565</v>
      </c>
    </row>
    <row r="2539" spans="1:9">
      <c r="A2539" s="4" t="s">
        <v>7</v>
      </c>
      <c r="B2539" t="s">
        <v>323</v>
      </c>
      <c r="C2539" t="s">
        <v>350</v>
      </c>
      <c r="D2539" s="5" t="s">
        <v>351</v>
      </c>
      <c r="E2539" s="5" t="s">
        <v>282</v>
      </c>
      <c r="F2539" s="5" t="s">
        <v>24</v>
      </c>
      <c r="G2539" s="5" t="s">
        <v>25</v>
      </c>
      <c r="H2539" s="5" t="str">
        <f t="shared" si="39"/>
        <v>Ground Transport</v>
      </c>
      <c r="I2539" s="6">
        <v>2.84765059683907</v>
      </c>
    </row>
    <row r="2540" spans="1:9">
      <c r="A2540" s="4" t="s">
        <v>7</v>
      </c>
      <c r="B2540" t="s">
        <v>323</v>
      </c>
      <c r="C2540" t="s">
        <v>350</v>
      </c>
      <c r="D2540" s="5" t="s">
        <v>351</v>
      </c>
      <c r="E2540" s="5" t="s">
        <v>282</v>
      </c>
      <c r="F2540" s="5" t="s">
        <v>26</v>
      </c>
      <c r="G2540" s="5" t="s">
        <v>27</v>
      </c>
      <c r="H2540" s="5" t="str">
        <f t="shared" si="39"/>
        <v>Residential</v>
      </c>
      <c r="I2540" s="6">
        <v>10147.967032516201</v>
      </c>
    </row>
    <row r="2541" spans="1:9">
      <c r="A2541" s="4" t="s">
        <v>7</v>
      </c>
      <c r="B2541" t="s">
        <v>323</v>
      </c>
      <c r="C2541" t="s">
        <v>350</v>
      </c>
      <c r="D2541" s="5" t="s">
        <v>351</v>
      </c>
      <c r="E2541" s="5" t="s">
        <v>282</v>
      </c>
      <c r="F2541" s="5" t="s">
        <v>67</v>
      </c>
      <c r="G2541" s="5" t="s">
        <v>13</v>
      </c>
      <c r="H2541" s="5" t="str">
        <f t="shared" si="39"/>
        <v>Industry (incl. Cement Process)</v>
      </c>
      <c r="I2541" s="6">
        <v>26.427236129707499</v>
      </c>
    </row>
    <row r="2542" spans="1:9">
      <c r="A2542" s="4" t="s">
        <v>7</v>
      </c>
      <c r="B2542" t="s">
        <v>323</v>
      </c>
      <c r="C2542" t="s">
        <v>350</v>
      </c>
      <c r="D2542" s="5" t="s">
        <v>351</v>
      </c>
      <c r="E2542" s="5" t="s">
        <v>282</v>
      </c>
      <c r="F2542" s="5" t="s">
        <v>28</v>
      </c>
      <c r="G2542" s="5" t="s">
        <v>29</v>
      </c>
      <c r="H2542" s="5" t="e">
        <f t="shared" si="39"/>
        <v>#N/A</v>
      </c>
      <c r="I2542" s="6" t="s">
        <v>53</v>
      </c>
    </row>
    <row r="2543" spans="1:9">
      <c r="A2543" s="4" t="s">
        <v>7</v>
      </c>
      <c r="B2543" t="s">
        <v>323</v>
      </c>
      <c r="C2543" t="s">
        <v>350</v>
      </c>
      <c r="D2543" s="5" t="s">
        <v>351</v>
      </c>
      <c r="E2543" s="5" t="s">
        <v>282</v>
      </c>
      <c r="F2543" s="5" t="s">
        <v>30</v>
      </c>
      <c r="G2543" s="5" t="s">
        <v>32</v>
      </c>
      <c r="H2543" s="5" t="e">
        <f t="shared" si="39"/>
        <v>#N/A</v>
      </c>
      <c r="I2543" s="6">
        <v>9.5898079886713994</v>
      </c>
    </row>
    <row r="2544" spans="1:9">
      <c r="A2544" s="4" t="s">
        <v>7</v>
      </c>
      <c r="B2544" t="s">
        <v>323</v>
      </c>
      <c r="C2544" t="s">
        <v>350</v>
      </c>
      <c r="D2544" s="5" t="s">
        <v>351</v>
      </c>
      <c r="E2544" s="5" t="s">
        <v>282</v>
      </c>
      <c r="F2544" s="5" t="s">
        <v>30</v>
      </c>
      <c r="G2544" s="5" t="s">
        <v>72</v>
      </c>
      <c r="H2544" s="5" t="e">
        <f t="shared" si="39"/>
        <v>#N/A</v>
      </c>
      <c r="I2544" s="6" t="s">
        <v>53</v>
      </c>
    </row>
    <row r="2545" spans="1:9">
      <c r="A2545" s="4" t="s">
        <v>7</v>
      </c>
      <c r="B2545" t="s">
        <v>323</v>
      </c>
      <c r="C2545" t="s">
        <v>350</v>
      </c>
      <c r="D2545" s="5" t="s">
        <v>351</v>
      </c>
      <c r="E2545" s="5" t="s">
        <v>282</v>
      </c>
      <c r="F2545" s="5" t="s">
        <v>30</v>
      </c>
      <c r="G2545" s="5" t="s">
        <v>31</v>
      </c>
      <c r="H2545" s="5" t="e">
        <f t="shared" si="39"/>
        <v>#N/A</v>
      </c>
      <c r="I2545" s="6" t="s">
        <v>53</v>
      </c>
    </row>
    <row r="2546" spans="1:9">
      <c r="A2546" s="4" t="s">
        <v>7</v>
      </c>
      <c r="B2546" t="s">
        <v>323</v>
      </c>
      <c r="C2546" t="s">
        <v>350</v>
      </c>
      <c r="D2546" s="5" t="s">
        <v>351</v>
      </c>
      <c r="E2546" s="5" t="s">
        <v>282</v>
      </c>
      <c r="F2546" s="5" t="s">
        <v>33</v>
      </c>
      <c r="G2546" s="5" t="s">
        <v>34</v>
      </c>
      <c r="H2546" s="5" t="str">
        <f t="shared" si="39"/>
        <v>Industry (incl. Cement Process)</v>
      </c>
      <c r="I2546" s="6">
        <v>4157.33</v>
      </c>
    </row>
    <row r="2547" spans="1:9">
      <c r="A2547" s="4" t="s">
        <v>7</v>
      </c>
      <c r="B2547" t="s">
        <v>323</v>
      </c>
      <c r="C2547" t="s">
        <v>350</v>
      </c>
      <c r="D2547" s="5" t="s">
        <v>351</v>
      </c>
      <c r="E2547" s="5" t="s">
        <v>282</v>
      </c>
      <c r="F2547" s="5" t="s">
        <v>35</v>
      </c>
      <c r="G2547" s="5" t="s">
        <v>36</v>
      </c>
      <c r="H2547" s="5" t="e">
        <f t="shared" si="39"/>
        <v>#N/A</v>
      </c>
      <c r="I2547" s="6">
        <v>1417.5</v>
      </c>
    </row>
    <row r="2548" spans="1:9">
      <c r="A2548" s="4" t="s">
        <v>7</v>
      </c>
      <c r="B2548" t="s">
        <v>323</v>
      </c>
      <c r="C2548" t="s">
        <v>350</v>
      </c>
      <c r="D2548" s="5" t="s">
        <v>351</v>
      </c>
      <c r="E2548" s="5" t="s">
        <v>282</v>
      </c>
      <c r="F2548" s="5" t="s">
        <v>37</v>
      </c>
      <c r="G2548" s="5" t="s">
        <v>38</v>
      </c>
      <c r="H2548" s="5" t="e">
        <f t="shared" si="39"/>
        <v>#N/A</v>
      </c>
      <c r="I2548" s="6">
        <v>457.16868642369201</v>
      </c>
    </row>
    <row r="2549" spans="1:9">
      <c r="A2549" s="4" t="s">
        <v>7</v>
      </c>
      <c r="B2549" t="s">
        <v>323</v>
      </c>
      <c r="C2549" t="s">
        <v>350</v>
      </c>
      <c r="D2549" s="5" t="s">
        <v>351</v>
      </c>
      <c r="E2549" s="5" t="s">
        <v>282</v>
      </c>
      <c r="F2549" s="5" t="s">
        <v>39</v>
      </c>
      <c r="G2549" s="5" t="s">
        <v>40</v>
      </c>
      <c r="H2549" s="5" t="e">
        <f t="shared" si="39"/>
        <v>#N/A</v>
      </c>
      <c r="I2549" s="6">
        <v>157.60350015342601</v>
      </c>
    </row>
    <row r="2550" spans="1:9">
      <c r="A2550" s="4" t="s">
        <v>7</v>
      </c>
      <c r="B2550" t="s">
        <v>323</v>
      </c>
      <c r="C2550" t="s">
        <v>350</v>
      </c>
      <c r="D2550" s="5" t="s">
        <v>351</v>
      </c>
      <c r="E2550" s="5" t="s">
        <v>282</v>
      </c>
      <c r="F2550" s="5" t="s">
        <v>41</v>
      </c>
      <c r="G2550" s="5" t="s">
        <v>42</v>
      </c>
      <c r="H2550" s="5" t="e">
        <f t="shared" si="39"/>
        <v>#N/A</v>
      </c>
      <c r="I2550" s="6">
        <v>47.736649736955002</v>
      </c>
    </row>
    <row r="2551" spans="1:9">
      <c r="A2551" s="4" t="s">
        <v>7</v>
      </c>
      <c r="B2551" t="s">
        <v>323</v>
      </c>
      <c r="C2551" t="s">
        <v>350</v>
      </c>
      <c r="D2551" s="5" t="s">
        <v>351</v>
      </c>
      <c r="E2551" s="5" t="s">
        <v>282</v>
      </c>
      <c r="F2551" s="5" t="s">
        <v>43</v>
      </c>
      <c r="G2551" s="5" t="s">
        <v>44</v>
      </c>
      <c r="H2551" s="5" t="e">
        <f t="shared" si="39"/>
        <v>#N/A</v>
      </c>
      <c r="I2551" s="6">
        <v>2637.5390342803398</v>
      </c>
    </row>
    <row r="2552" spans="1:9">
      <c r="A2552" s="4" t="s">
        <v>7</v>
      </c>
      <c r="B2552" t="s">
        <v>323</v>
      </c>
      <c r="C2552" t="s">
        <v>350</v>
      </c>
      <c r="D2552" s="5" t="s">
        <v>351</v>
      </c>
      <c r="E2552" s="5" t="s">
        <v>282</v>
      </c>
      <c r="F2552" s="5" t="s">
        <v>45</v>
      </c>
      <c r="G2552" s="5" t="s">
        <v>46</v>
      </c>
      <c r="H2552" s="5" t="e">
        <f t="shared" si="39"/>
        <v>#N/A</v>
      </c>
      <c r="I2552" s="6">
        <v>730.86443352546405</v>
      </c>
    </row>
    <row r="2553" spans="1:9">
      <c r="A2553" s="4" t="s">
        <v>7</v>
      </c>
      <c r="B2553" t="s">
        <v>323</v>
      </c>
      <c r="C2553" t="s">
        <v>350</v>
      </c>
      <c r="D2553" s="5" t="s">
        <v>351</v>
      </c>
      <c r="E2553" s="5" t="s">
        <v>282</v>
      </c>
      <c r="F2553" s="5" t="s">
        <v>47</v>
      </c>
      <c r="G2553" s="5" t="s">
        <v>48</v>
      </c>
      <c r="H2553" s="5" t="e">
        <f t="shared" si="39"/>
        <v>#N/A</v>
      </c>
      <c r="I2553" s="6">
        <v>76.935691940713895</v>
      </c>
    </row>
    <row r="2554" spans="1:9">
      <c r="A2554" s="4" t="s">
        <v>7</v>
      </c>
      <c r="B2554" t="s">
        <v>323</v>
      </c>
      <c r="C2554" t="s">
        <v>350</v>
      </c>
      <c r="D2554" s="5" t="s">
        <v>351</v>
      </c>
      <c r="E2554" s="5" t="s">
        <v>282</v>
      </c>
      <c r="F2554" s="5" t="s">
        <v>49</v>
      </c>
      <c r="G2554" s="5" t="s">
        <v>50</v>
      </c>
      <c r="H2554" s="5" t="e">
        <f t="shared" si="39"/>
        <v>#N/A</v>
      </c>
      <c r="I2554" s="6">
        <v>17.600000000000001</v>
      </c>
    </row>
    <row r="2555" spans="1:9">
      <c r="A2555" s="4" t="s">
        <v>7</v>
      </c>
      <c r="B2555" t="s">
        <v>323</v>
      </c>
      <c r="C2555" t="s">
        <v>350</v>
      </c>
      <c r="D2555" s="5" t="s">
        <v>351</v>
      </c>
      <c r="E2555" s="5" t="s">
        <v>282</v>
      </c>
      <c r="F2555" s="5" t="s">
        <v>51</v>
      </c>
      <c r="G2555" s="5" t="s">
        <v>52</v>
      </c>
      <c r="H2555" s="5" t="e">
        <f t="shared" si="39"/>
        <v>#N/A</v>
      </c>
      <c r="I2555" s="6">
        <v>57.628500000000003</v>
      </c>
    </row>
    <row r="2556" spans="1:9">
      <c r="A2556" s="4" t="s">
        <v>7</v>
      </c>
      <c r="B2556" t="s">
        <v>323</v>
      </c>
      <c r="C2556" t="s">
        <v>350</v>
      </c>
      <c r="D2556" s="5" t="s">
        <v>351</v>
      </c>
      <c r="E2556" s="5" t="s">
        <v>282</v>
      </c>
      <c r="F2556" s="5" t="s">
        <v>54</v>
      </c>
      <c r="G2556" s="5" t="s">
        <v>55</v>
      </c>
      <c r="H2556" s="5" t="e">
        <f t="shared" si="39"/>
        <v>#N/A</v>
      </c>
      <c r="I2556" s="6">
        <v>11.560193848456001</v>
      </c>
    </row>
    <row r="2557" spans="1:9">
      <c r="A2557" s="4" t="s">
        <v>7</v>
      </c>
      <c r="B2557" t="s">
        <v>323</v>
      </c>
      <c r="C2557" t="s">
        <v>350</v>
      </c>
      <c r="D2557" s="5" t="s">
        <v>351</v>
      </c>
      <c r="E2557" s="5" t="s">
        <v>282</v>
      </c>
      <c r="F2557" s="5" t="s">
        <v>56</v>
      </c>
      <c r="G2557" s="5" t="s">
        <v>57</v>
      </c>
      <c r="H2557" s="5" t="e">
        <f t="shared" si="39"/>
        <v>#N/A</v>
      </c>
      <c r="I2557" s="6">
        <v>639.72923795603504</v>
      </c>
    </row>
    <row r="2558" spans="1:9">
      <c r="A2558" s="4" t="s">
        <v>7</v>
      </c>
      <c r="B2558" t="s">
        <v>323</v>
      </c>
      <c r="C2558" t="s">
        <v>350</v>
      </c>
      <c r="D2558" s="5" t="s">
        <v>351</v>
      </c>
      <c r="E2558" s="5" t="s">
        <v>282</v>
      </c>
      <c r="F2558" s="5" t="s">
        <v>58</v>
      </c>
      <c r="G2558" s="5" t="s">
        <v>59</v>
      </c>
      <c r="H2558" s="5" t="e">
        <f t="shared" si="39"/>
        <v>#N/A</v>
      </c>
      <c r="I2558" s="6">
        <v>252.01891077250099</v>
      </c>
    </row>
    <row r="2559" spans="1:9">
      <c r="A2559" s="4" t="s">
        <v>7</v>
      </c>
      <c r="B2559" t="s">
        <v>323</v>
      </c>
      <c r="C2559" t="s">
        <v>350</v>
      </c>
      <c r="D2559" s="5" t="s">
        <v>351</v>
      </c>
      <c r="E2559" s="5" t="s">
        <v>282</v>
      </c>
      <c r="F2559" s="5" t="s">
        <v>60</v>
      </c>
      <c r="G2559" s="5" t="s">
        <v>61</v>
      </c>
      <c r="H2559" s="5" t="e">
        <f t="shared" si="39"/>
        <v>#N/A</v>
      </c>
      <c r="I2559" s="6">
        <v>9.4777964795533993</v>
      </c>
    </row>
    <row r="2560" spans="1:9">
      <c r="A2560" s="4" t="s">
        <v>62</v>
      </c>
      <c r="B2560" t="s">
        <v>323</v>
      </c>
      <c r="C2560" t="s">
        <v>352</v>
      </c>
      <c r="D2560" s="5" t="s">
        <v>353</v>
      </c>
      <c r="E2560" s="5">
        <v>0</v>
      </c>
      <c r="F2560" s="5" t="s">
        <v>10</v>
      </c>
      <c r="G2560" s="5" t="s">
        <v>11</v>
      </c>
      <c r="H2560" s="5" t="str">
        <f t="shared" si="39"/>
        <v>Power</v>
      </c>
      <c r="I2560" s="6">
        <v>39306.899546576402</v>
      </c>
    </row>
    <row r="2561" spans="1:9">
      <c r="A2561" s="4" t="s">
        <v>62</v>
      </c>
      <c r="B2561" t="s">
        <v>323</v>
      </c>
      <c r="C2561" t="s">
        <v>352</v>
      </c>
      <c r="D2561" s="5" t="s">
        <v>353</v>
      </c>
      <c r="E2561" s="5">
        <v>0</v>
      </c>
      <c r="F2561" s="5" t="s">
        <v>12</v>
      </c>
      <c r="G2561" s="5" t="s">
        <v>13</v>
      </c>
      <c r="H2561" s="5" t="str">
        <f t="shared" si="39"/>
        <v>Industry (incl. Cement Process)</v>
      </c>
      <c r="I2561" s="6">
        <v>663.82613552320095</v>
      </c>
    </row>
    <row r="2562" spans="1:9">
      <c r="A2562" s="4" t="s">
        <v>62</v>
      </c>
      <c r="B2562" t="s">
        <v>323</v>
      </c>
      <c r="C2562" t="s">
        <v>352</v>
      </c>
      <c r="D2562" s="5" t="s">
        <v>353</v>
      </c>
      <c r="E2562" s="5">
        <v>0</v>
      </c>
      <c r="F2562" s="5" t="s">
        <v>14</v>
      </c>
      <c r="G2562" s="5" t="s">
        <v>15</v>
      </c>
      <c r="H2562" s="5" t="str">
        <f t="shared" ref="H2562:H2625" si="40">VLOOKUP(G2562,$M$2:$N$11,2,FALSE)</f>
        <v>Industry (incl. Cement Process)</v>
      </c>
      <c r="I2562" s="6">
        <v>5465.0554712343901</v>
      </c>
    </row>
    <row r="2563" spans="1:9">
      <c r="A2563" s="4" t="s">
        <v>62</v>
      </c>
      <c r="B2563" t="s">
        <v>323</v>
      </c>
      <c r="C2563" t="s">
        <v>352</v>
      </c>
      <c r="D2563" s="5" t="s">
        <v>353</v>
      </c>
      <c r="E2563" s="5">
        <v>0</v>
      </c>
      <c r="F2563" s="5" t="s">
        <v>18</v>
      </c>
      <c r="G2563" s="5" t="s">
        <v>19</v>
      </c>
      <c r="H2563" s="5" t="str">
        <f t="shared" si="40"/>
        <v>Ground Transport</v>
      </c>
      <c r="I2563" s="6">
        <v>7902.5297822919702</v>
      </c>
    </row>
    <row r="2564" spans="1:9">
      <c r="A2564" s="4" t="s">
        <v>62</v>
      </c>
      <c r="B2564" t="s">
        <v>323</v>
      </c>
      <c r="C2564" t="s">
        <v>352</v>
      </c>
      <c r="D2564" s="5" t="s">
        <v>353</v>
      </c>
      <c r="E2564" s="5">
        <v>0</v>
      </c>
      <c r="F2564" s="5" t="s">
        <v>20</v>
      </c>
      <c r="G2564" s="5" t="s">
        <v>21</v>
      </c>
      <c r="H2564" s="5" t="str">
        <f t="shared" si="40"/>
        <v>Ground Transport</v>
      </c>
      <c r="I2564" s="6">
        <v>34.816336446942898</v>
      </c>
    </row>
    <row r="2565" spans="1:9">
      <c r="A2565" s="4" t="s">
        <v>62</v>
      </c>
      <c r="B2565" t="s">
        <v>323</v>
      </c>
      <c r="C2565" t="s">
        <v>352</v>
      </c>
      <c r="D2565" s="5" t="s">
        <v>353</v>
      </c>
      <c r="E2565" s="5">
        <v>0</v>
      </c>
      <c r="F2565" s="5" t="s">
        <v>22</v>
      </c>
      <c r="G2565" s="5" t="s">
        <v>23</v>
      </c>
      <c r="H2565" s="5" t="str">
        <f t="shared" si="40"/>
        <v>Ground Transport</v>
      </c>
      <c r="I2565" s="6">
        <v>34.800072197590502</v>
      </c>
    </row>
    <row r="2566" spans="1:9">
      <c r="A2566" s="4" t="s">
        <v>62</v>
      </c>
      <c r="B2566" t="s">
        <v>323</v>
      </c>
      <c r="C2566" t="s">
        <v>352</v>
      </c>
      <c r="D2566" s="5" t="s">
        <v>353</v>
      </c>
      <c r="E2566" s="5">
        <v>0</v>
      </c>
      <c r="F2566" s="5" t="s">
        <v>24</v>
      </c>
      <c r="G2566" s="5" t="s">
        <v>25</v>
      </c>
      <c r="H2566" s="5" t="str">
        <f t="shared" si="40"/>
        <v>Ground Transport</v>
      </c>
      <c r="I2566" s="6">
        <v>6.0580306836518201</v>
      </c>
    </row>
    <row r="2567" spans="1:9">
      <c r="A2567" s="4" t="s">
        <v>62</v>
      </c>
      <c r="B2567" t="s">
        <v>323</v>
      </c>
      <c r="C2567" t="s">
        <v>352</v>
      </c>
      <c r="D2567" s="5" t="s">
        <v>353</v>
      </c>
      <c r="E2567" s="5">
        <v>0</v>
      </c>
      <c r="F2567" s="5" t="s">
        <v>26</v>
      </c>
      <c r="G2567" s="5" t="s">
        <v>27</v>
      </c>
      <c r="H2567" s="5" t="str">
        <f t="shared" si="40"/>
        <v>Residential</v>
      </c>
      <c r="I2567" s="6">
        <v>3391.4672869666902</v>
      </c>
    </row>
    <row r="2568" spans="1:9">
      <c r="A2568" s="4" t="s">
        <v>62</v>
      </c>
      <c r="B2568" t="s">
        <v>323</v>
      </c>
      <c r="C2568" t="s">
        <v>352</v>
      </c>
      <c r="D2568" s="5" t="s">
        <v>353</v>
      </c>
      <c r="E2568" s="5">
        <v>0</v>
      </c>
      <c r="F2568" s="5" t="s">
        <v>28</v>
      </c>
      <c r="G2568" s="5" t="s">
        <v>29</v>
      </c>
      <c r="H2568" s="5" t="e">
        <f t="shared" si="40"/>
        <v>#N/A</v>
      </c>
      <c r="I2568" s="6">
        <v>427.53502146604501</v>
      </c>
    </row>
    <row r="2569" spans="1:9">
      <c r="A2569" s="4" t="s">
        <v>62</v>
      </c>
      <c r="B2569" t="s">
        <v>323</v>
      </c>
      <c r="C2569" t="s">
        <v>352</v>
      </c>
      <c r="D2569" s="5" t="s">
        <v>353</v>
      </c>
      <c r="E2569" s="5">
        <v>0</v>
      </c>
      <c r="F2569" s="5" t="s">
        <v>30</v>
      </c>
      <c r="G2569" s="5" t="s">
        <v>32</v>
      </c>
      <c r="H2569" s="5" t="e">
        <f t="shared" si="40"/>
        <v>#N/A</v>
      </c>
      <c r="I2569" s="6">
        <v>1.14663444059777</v>
      </c>
    </row>
    <row r="2570" spans="1:9">
      <c r="A2570" s="4" t="s">
        <v>62</v>
      </c>
      <c r="B2570" t="s">
        <v>323</v>
      </c>
      <c r="C2570" t="s">
        <v>352</v>
      </c>
      <c r="D2570" s="5" t="s">
        <v>353</v>
      </c>
      <c r="E2570" s="5">
        <v>0</v>
      </c>
      <c r="F2570" s="5" t="s">
        <v>30</v>
      </c>
      <c r="G2570" s="5" t="s">
        <v>72</v>
      </c>
      <c r="H2570" s="5" t="e">
        <f t="shared" si="40"/>
        <v>#N/A</v>
      </c>
      <c r="I2570" s="6" t="s">
        <v>53</v>
      </c>
    </row>
    <row r="2571" spans="1:9">
      <c r="A2571" s="4" t="s">
        <v>62</v>
      </c>
      <c r="B2571" t="s">
        <v>323</v>
      </c>
      <c r="C2571" t="s">
        <v>352</v>
      </c>
      <c r="D2571" s="5" t="s">
        <v>353</v>
      </c>
      <c r="E2571" s="5">
        <v>0</v>
      </c>
      <c r="F2571" s="5" t="s">
        <v>30</v>
      </c>
      <c r="G2571" s="5" t="s">
        <v>31</v>
      </c>
      <c r="H2571" s="5" t="e">
        <f t="shared" si="40"/>
        <v>#N/A</v>
      </c>
      <c r="I2571" s="6">
        <v>11.0052973562088</v>
      </c>
    </row>
    <row r="2572" spans="1:9">
      <c r="A2572" s="4" t="s">
        <v>62</v>
      </c>
      <c r="B2572" t="s">
        <v>323</v>
      </c>
      <c r="C2572" t="s">
        <v>352</v>
      </c>
      <c r="D2572" s="5" t="s">
        <v>353</v>
      </c>
      <c r="E2572" s="5">
        <v>0</v>
      </c>
      <c r="F2572" s="5" t="s">
        <v>33</v>
      </c>
      <c r="G2572" s="5" t="s">
        <v>34</v>
      </c>
      <c r="H2572" s="5" t="str">
        <f t="shared" si="40"/>
        <v>Industry (incl. Cement Process)</v>
      </c>
      <c r="I2572" s="6">
        <v>370.358</v>
      </c>
    </row>
    <row r="2573" spans="1:9">
      <c r="A2573" s="4" t="s">
        <v>62</v>
      </c>
      <c r="B2573" t="s">
        <v>323</v>
      </c>
      <c r="C2573" t="s">
        <v>352</v>
      </c>
      <c r="D2573" s="5" t="s">
        <v>353</v>
      </c>
      <c r="E2573" s="5">
        <v>0</v>
      </c>
      <c r="F2573" s="5" t="s">
        <v>35</v>
      </c>
      <c r="G2573" s="5" t="s">
        <v>36</v>
      </c>
      <c r="H2573" s="5" t="e">
        <f t="shared" si="40"/>
        <v>#N/A</v>
      </c>
      <c r="I2573" s="6">
        <v>195</v>
      </c>
    </row>
    <row r="2574" spans="1:9">
      <c r="A2574" s="4" t="s">
        <v>62</v>
      </c>
      <c r="B2574" t="s">
        <v>323</v>
      </c>
      <c r="C2574" t="s">
        <v>352</v>
      </c>
      <c r="D2574" s="5" t="s">
        <v>353</v>
      </c>
      <c r="E2574" s="5">
        <v>0</v>
      </c>
      <c r="F2574" s="5" t="s">
        <v>39</v>
      </c>
      <c r="G2574" s="5" t="s">
        <v>40</v>
      </c>
      <c r="H2574" s="5" t="e">
        <f t="shared" si="40"/>
        <v>#N/A</v>
      </c>
      <c r="I2574" s="6">
        <v>3.3137615930083801</v>
      </c>
    </row>
    <row r="2575" spans="1:9">
      <c r="A2575" s="4" t="s">
        <v>62</v>
      </c>
      <c r="B2575" t="s">
        <v>323</v>
      </c>
      <c r="C2575" t="s">
        <v>352</v>
      </c>
      <c r="D2575" s="5" t="s">
        <v>353</v>
      </c>
      <c r="E2575" s="5">
        <v>0</v>
      </c>
      <c r="F2575" s="5" t="s">
        <v>41</v>
      </c>
      <c r="G2575" s="5" t="s">
        <v>42</v>
      </c>
      <c r="H2575" s="5" t="e">
        <f t="shared" si="40"/>
        <v>#N/A</v>
      </c>
      <c r="I2575" s="6">
        <v>0.47117355105205599</v>
      </c>
    </row>
    <row r="2576" spans="1:9">
      <c r="A2576" s="4" t="s">
        <v>62</v>
      </c>
      <c r="B2576" t="s">
        <v>323</v>
      </c>
      <c r="C2576" t="s">
        <v>352</v>
      </c>
      <c r="D2576" s="5" t="s">
        <v>353</v>
      </c>
      <c r="E2576" s="5">
        <v>0</v>
      </c>
      <c r="F2576" s="5" t="s">
        <v>43</v>
      </c>
      <c r="G2576" s="5" t="s">
        <v>44</v>
      </c>
      <c r="H2576" s="5" t="e">
        <f t="shared" si="40"/>
        <v>#N/A</v>
      </c>
      <c r="I2576" s="6">
        <v>596.62364353181897</v>
      </c>
    </row>
    <row r="2577" spans="1:9">
      <c r="A2577" s="4" t="s">
        <v>62</v>
      </c>
      <c r="B2577" t="s">
        <v>323</v>
      </c>
      <c r="C2577" t="s">
        <v>352</v>
      </c>
      <c r="D2577" s="5" t="s">
        <v>353</v>
      </c>
      <c r="E2577" s="5">
        <v>0</v>
      </c>
      <c r="F2577" s="5" t="s">
        <v>45</v>
      </c>
      <c r="G2577" s="5" t="s">
        <v>46</v>
      </c>
      <c r="H2577" s="5" t="e">
        <f t="shared" si="40"/>
        <v>#N/A</v>
      </c>
      <c r="I2577" s="6">
        <v>110.2244</v>
      </c>
    </row>
    <row r="2578" spans="1:9">
      <c r="A2578" s="4" t="s">
        <v>62</v>
      </c>
      <c r="B2578" t="s">
        <v>323</v>
      </c>
      <c r="C2578" t="s">
        <v>352</v>
      </c>
      <c r="D2578" s="5" t="s">
        <v>353</v>
      </c>
      <c r="E2578" s="5">
        <v>0</v>
      </c>
      <c r="F2578" s="5" t="s">
        <v>47</v>
      </c>
      <c r="G2578" s="5" t="s">
        <v>48</v>
      </c>
      <c r="H2578" s="5" t="e">
        <f t="shared" si="40"/>
        <v>#N/A</v>
      </c>
      <c r="I2578" s="6">
        <v>57.550085429606597</v>
      </c>
    </row>
    <row r="2579" spans="1:9">
      <c r="A2579" s="4" t="s">
        <v>62</v>
      </c>
      <c r="B2579" t="s">
        <v>323</v>
      </c>
      <c r="C2579" t="s">
        <v>352</v>
      </c>
      <c r="D2579" s="5" t="s">
        <v>353</v>
      </c>
      <c r="E2579" s="5">
        <v>0</v>
      </c>
      <c r="F2579" s="5" t="s">
        <v>49</v>
      </c>
      <c r="G2579" s="5" t="s">
        <v>50</v>
      </c>
      <c r="H2579" s="5" t="e">
        <f t="shared" si="40"/>
        <v>#N/A</v>
      </c>
      <c r="I2579" s="6">
        <v>34.001573898940102</v>
      </c>
    </row>
    <row r="2580" spans="1:9">
      <c r="A2580" s="4" t="s">
        <v>62</v>
      </c>
      <c r="B2580" t="s">
        <v>323</v>
      </c>
      <c r="C2580" t="s">
        <v>352</v>
      </c>
      <c r="D2580" s="5" t="s">
        <v>353</v>
      </c>
      <c r="E2580" s="5">
        <v>0</v>
      </c>
      <c r="F2580" s="5" t="s">
        <v>54</v>
      </c>
      <c r="G2580" s="5" t="s">
        <v>55</v>
      </c>
      <c r="H2580" s="5" t="e">
        <f t="shared" si="40"/>
        <v>#N/A</v>
      </c>
      <c r="I2580" s="6">
        <v>8.8615324197714003</v>
      </c>
    </row>
    <row r="2581" spans="1:9">
      <c r="A2581" s="4" t="s">
        <v>62</v>
      </c>
      <c r="B2581" t="s">
        <v>323</v>
      </c>
      <c r="C2581" t="s">
        <v>352</v>
      </c>
      <c r="D2581" s="5" t="s">
        <v>353</v>
      </c>
      <c r="E2581" s="5">
        <v>0</v>
      </c>
      <c r="F2581" s="5" t="s">
        <v>56</v>
      </c>
      <c r="G2581" s="5" t="s">
        <v>57</v>
      </c>
      <c r="H2581" s="5" t="e">
        <f t="shared" si="40"/>
        <v>#N/A</v>
      </c>
      <c r="I2581" s="6">
        <v>269.33737220196599</v>
      </c>
    </row>
    <row r="2582" spans="1:9">
      <c r="A2582" s="4" t="s">
        <v>62</v>
      </c>
      <c r="B2582" t="s">
        <v>323</v>
      </c>
      <c r="C2582" t="s">
        <v>352</v>
      </c>
      <c r="D2582" s="5" t="s">
        <v>353</v>
      </c>
      <c r="E2582" s="5">
        <v>0</v>
      </c>
      <c r="F2582" s="5" t="s">
        <v>58</v>
      </c>
      <c r="G2582" s="5" t="s">
        <v>59</v>
      </c>
      <c r="H2582" s="5" t="e">
        <f t="shared" si="40"/>
        <v>#N/A</v>
      </c>
      <c r="I2582" s="6">
        <v>75.172688792871099</v>
      </c>
    </row>
    <row r="2583" spans="1:9">
      <c r="A2583" s="4" t="s">
        <v>62</v>
      </c>
      <c r="B2583" t="s">
        <v>323</v>
      </c>
      <c r="C2583" t="s">
        <v>352</v>
      </c>
      <c r="D2583" s="5" t="s">
        <v>353</v>
      </c>
      <c r="E2583" s="5">
        <v>0</v>
      </c>
      <c r="F2583" s="5" t="s">
        <v>60</v>
      </c>
      <c r="G2583" s="5" t="s">
        <v>61</v>
      </c>
      <c r="H2583" s="5" t="e">
        <f t="shared" si="40"/>
        <v>#N/A</v>
      </c>
      <c r="I2583" s="6">
        <v>7.1459547272810902</v>
      </c>
    </row>
    <row r="2584" spans="1:9">
      <c r="A2584" s="4" t="s">
        <v>7</v>
      </c>
      <c r="B2584" t="s">
        <v>323</v>
      </c>
      <c r="C2584" t="s">
        <v>354</v>
      </c>
      <c r="D2584" s="5" t="s">
        <v>355</v>
      </c>
      <c r="E2584" s="5" t="s">
        <v>282</v>
      </c>
      <c r="F2584" s="5" t="s">
        <v>10</v>
      </c>
      <c r="G2584" s="5" t="s">
        <v>11</v>
      </c>
      <c r="H2584" s="5" t="str">
        <f t="shared" si="40"/>
        <v>Power</v>
      </c>
      <c r="I2584" s="6">
        <v>6915.8335087114301</v>
      </c>
    </row>
    <row r="2585" spans="1:9">
      <c r="A2585" s="4" t="s">
        <v>7</v>
      </c>
      <c r="B2585" t="s">
        <v>323</v>
      </c>
      <c r="C2585" t="s">
        <v>354</v>
      </c>
      <c r="D2585" s="5" t="s">
        <v>355</v>
      </c>
      <c r="E2585" s="5" t="s">
        <v>282</v>
      </c>
      <c r="F2585" s="5" t="s">
        <v>12</v>
      </c>
      <c r="G2585" s="5" t="s">
        <v>13</v>
      </c>
      <c r="H2585" s="5" t="str">
        <f t="shared" si="40"/>
        <v>Industry (incl. Cement Process)</v>
      </c>
      <c r="I2585" s="6">
        <v>5479.8530707640502</v>
      </c>
    </row>
    <row r="2586" spans="1:9">
      <c r="A2586" s="4" t="s">
        <v>7</v>
      </c>
      <c r="B2586" t="s">
        <v>323</v>
      </c>
      <c r="C2586" t="s">
        <v>354</v>
      </c>
      <c r="D2586" s="5" t="s">
        <v>355</v>
      </c>
      <c r="E2586" s="5" t="s">
        <v>282</v>
      </c>
      <c r="F2586" s="5" t="s">
        <v>14</v>
      </c>
      <c r="G2586" s="5" t="s">
        <v>15</v>
      </c>
      <c r="H2586" s="5" t="str">
        <f t="shared" si="40"/>
        <v>Industry (incl. Cement Process)</v>
      </c>
      <c r="I2586" s="6">
        <v>8120.0949185842801</v>
      </c>
    </row>
    <row r="2587" spans="1:9">
      <c r="A2587" s="4" t="s">
        <v>7</v>
      </c>
      <c r="B2587" t="s">
        <v>323</v>
      </c>
      <c r="C2587" t="s">
        <v>354</v>
      </c>
      <c r="D2587" s="5" t="s">
        <v>355</v>
      </c>
      <c r="E2587" s="5" t="s">
        <v>282</v>
      </c>
      <c r="F2587" s="5" t="s">
        <v>16</v>
      </c>
      <c r="G2587" s="5" t="s">
        <v>17</v>
      </c>
      <c r="H2587" s="5" t="str">
        <f t="shared" si="40"/>
        <v>Domestic aviation</v>
      </c>
      <c r="I2587" s="6" t="s">
        <v>53</v>
      </c>
    </row>
    <row r="2588" spans="1:9">
      <c r="A2588" s="4" t="s">
        <v>7</v>
      </c>
      <c r="B2588" t="s">
        <v>323</v>
      </c>
      <c r="C2588" t="s">
        <v>354</v>
      </c>
      <c r="D2588" s="5" t="s">
        <v>355</v>
      </c>
      <c r="E2588" s="5" t="s">
        <v>282</v>
      </c>
      <c r="F2588" s="5" t="s">
        <v>18</v>
      </c>
      <c r="G2588" s="5" t="s">
        <v>19</v>
      </c>
      <c r="H2588" s="5" t="str">
        <f t="shared" si="40"/>
        <v>Ground Transport</v>
      </c>
      <c r="I2588" s="6">
        <v>6823.4671508410402</v>
      </c>
    </row>
    <row r="2589" spans="1:9">
      <c r="A2589" s="4" t="s">
        <v>7</v>
      </c>
      <c r="B2589" t="s">
        <v>323</v>
      </c>
      <c r="C2589" t="s">
        <v>354</v>
      </c>
      <c r="D2589" s="5" t="s">
        <v>355</v>
      </c>
      <c r="E2589" s="5" t="s">
        <v>282</v>
      </c>
      <c r="F2589" s="5" t="s">
        <v>24</v>
      </c>
      <c r="G2589" s="5" t="s">
        <v>25</v>
      </c>
      <c r="H2589" s="5" t="str">
        <f t="shared" si="40"/>
        <v>Ground Transport</v>
      </c>
      <c r="I2589" s="6">
        <v>441.49486755485901</v>
      </c>
    </row>
    <row r="2590" spans="1:9">
      <c r="A2590" s="4" t="s">
        <v>7</v>
      </c>
      <c r="B2590" t="s">
        <v>323</v>
      </c>
      <c r="C2590" t="s">
        <v>354</v>
      </c>
      <c r="D2590" s="5" t="s">
        <v>355</v>
      </c>
      <c r="E2590" s="5" t="s">
        <v>282</v>
      </c>
      <c r="F2590" s="5" t="s">
        <v>26</v>
      </c>
      <c r="G2590" s="5" t="s">
        <v>27</v>
      </c>
      <c r="H2590" s="5" t="str">
        <f t="shared" si="40"/>
        <v>Residential</v>
      </c>
      <c r="I2590" s="6">
        <v>4577.7096498465899</v>
      </c>
    </row>
    <row r="2591" spans="1:9">
      <c r="A2591" s="4" t="s">
        <v>7</v>
      </c>
      <c r="B2591" t="s">
        <v>323</v>
      </c>
      <c r="C2591" t="s">
        <v>354</v>
      </c>
      <c r="D2591" s="5" t="s">
        <v>355</v>
      </c>
      <c r="E2591" s="5" t="s">
        <v>282</v>
      </c>
      <c r="F2591" s="5" t="s">
        <v>67</v>
      </c>
      <c r="G2591" s="5" t="s">
        <v>13</v>
      </c>
      <c r="H2591" s="5" t="str">
        <f t="shared" si="40"/>
        <v>Industry (incl. Cement Process)</v>
      </c>
      <c r="I2591" s="6" t="s">
        <v>53</v>
      </c>
    </row>
    <row r="2592" spans="1:9">
      <c r="A2592" s="4" t="s">
        <v>7</v>
      </c>
      <c r="B2592" t="s">
        <v>323</v>
      </c>
      <c r="C2592" t="s">
        <v>354</v>
      </c>
      <c r="D2592" s="5" t="s">
        <v>355</v>
      </c>
      <c r="E2592" s="5" t="s">
        <v>282</v>
      </c>
      <c r="F2592" s="5" t="s">
        <v>28</v>
      </c>
      <c r="G2592" s="5" t="s">
        <v>29</v>
      </c>
      <c r="H2592" s="5" t="e">
        <f t="shared" si="40"/>
        <v>#N/A</v>
      </c>
      <c r="I2592" s="6">
        <v>386.75387041959999</v>
      </c>
    </row>
    <row r="2593" spans="1:9">
      <c r="A2593" s="4" t="s">
        <v>7</v>
      </c>
      <c r="B2593" t="s">
        <v>323</v>
      </c>
      <c r="C2593" t="s">
        <v>354</v>
      </c>
      <c r="D2593" s="5" t="s">
        <v>355</v>
      </c>
      <c r="E2593" s="5" t="s">
        <v>282</v>
      </c>
      <c r="F2593" s="5" t="s">
        <v>30</v>
      </c>
      <c r="G2593" s="5" t="s">
        <v>72</v>
      </c>
      <c r="H2593" s="5" t="e">
        <f t="shared" si="40"/>
        <v>#N/A</v>
      </c>
      <c r="I2593" s="6" t="s">
        <v>53</v>
      </c>
    </row>
    <row r="2594" spans="1:9">
      <c r="A2594" s="4" t="s">
        <v>7</v>
      </c>
      <c r="B2594" t="s">
        <v>323</v>
      </c>
      <c r="C2594" t="s">
        <v>354</v>
      </c>
      <c r="D2594" s="5" t="s">
        <v>355</v>
      </c>
      <c r="E2594" s="5" t="s">
        <v>282</v>
      </c>
      <c r="F2594" s="5" t="s">
        <v>30</v>
      </c>
      <c r="G2594" s="5" t="s">
        <v>32</v>
      </c>
      <c r="H2594" s="5" t="e">
        <f t="shared" si="40"/>
        <v>#N/A</v>
      </c>
      <c r="I2594" s="6" t="s">
        <v>53</v>
      </c>
    </row>
    <row r="2595" spans="1:9">
      <c r="A2595" s="4" t="s">
        <v>7</v>
      </c>
      <c r="B2595" t="s">
        <v>323</v>
      </c>
      <c r="C2595" t="s">
        <v>354</v>
      </c>
      <c r="D2595" s="5" t="s">
        <v>355</v>
      </c>
      <c r="E2595" s="5" t="s">
        <v>282</v>
      </c>
      <c r="F2595" s="5" t="s">
        <v>30</v>
      </c>
      <c r="G2595" s="5" t="s">
        <v>31</v>
      </c>
      <c r="H2595" s="5" t="e">
        <f t="shared" si="40"/>
        <v>#N/A</v>
      </c>
      <c r="I2595" s="6" t="s">
        <v>53</v>
      </c>
    </row>
    <row r="2596" spans="1:9">
      <c r="A2596" s="4" t="s">
        <v>7</v>
      </c>
      <c r="B2596" t="s">
        <v>323</v>
      </c>
      <c r="C2596" t="s">
        <v>354</v>
      </c>
      <c r="D2596" s="5" t="s">
        <v>355</v>
      </c>
      <c r="E2596" s="5" t="s">
        <v>282</v>
      </c>
      <c r="F2596" s="5" t="s">
        <v>33</v>
      </c>
      <c r="G2596" s="5" t="s">
        <v>34</v>
      </c>
      <c r="H2596" s="5" t="str">
        <f t="shared" si="40"/>
        <v>Industry (incl. Cement Process)</v>
      </c>
      <c r="I2596" s="6">
        <v>1862.09</v>
      </c>
    </row>
    <row r="2597" spans="1:9">
      <c r="A2597" s="4" t="s">
        <v>7</v>
      </c>
      <c r="B2597" t="s">
        <v>323</v>
      </c>
      <c r="C2597" t="s">
        <v>354</v>
      </c>
      <c r="D2597" s="5" t="s">
        <v>355</v>
      </c>
      <c r="E2597" s="5" t="s">
        <v>282</v>
      </c>
      <c r="F2597" s="5" t="s">
        <v>35</v>
      </c>
      <c r="G2597" s="5" t="s">
        <v>36</v>
      </c>
      <c r="H2597" s="5" t="e">
        <f t="shared" si="40"/>
        <v>#N/A</v>
      </c>
      <c r="I2597" s="6">
        <v>645</v>
      </c>
    </row>
    <row r="2598" spans="1:9">
      <c r="A2598" s="4" t="s">
        <v>7</v>
      </c>
      <c r="B2598" t="s">
        <v>323</v>
      </c>
      <c r="C2598" t="s">
        <v>354</v>
      </c>
      <c r="D2598" s="5" t="s">
        <v>355</v>
      </c>
      <c r="E2598" s="5" t="s">
        <v>282</v>
      </c>
      <c r="F2598" s="5" t="s">
        <v>37</v>
      </c>
      <c r="G2598" s="5" t="s">
        <v>38</v>
      </c>
      <c r="H2598" s="5" t="e">
        <f t="shared" si="40"/>
        <v>#N/A</v>
      </c>
      <c r="I2598" s="6">
        <v>467.86409004310298</v>
      </c>
    </row>
    <row r="2599" spans="1:9">
      <c r="A2599" s="4" t="s">
        <v>7</v>
      </c>
      <c r="B2599" t="s">
        <v>323</v>
      </c>
      <c r="C2599" t="s">
        <v>354</v>
      </c>
      <c r="D2599" s="5" t="s">
        <v>355</v>
      </c>
      <c r="E2599" s="5" t="s">
        <v>282</v>
      </c>
      <c r="F2599" s="5" t="s">
        <v>39</v>
      </c>
      <c r="G2599" s="5" t="s">
        <v>40</v>
      </c>
      <c r="H2599" s="5" t="e">
        <f t="shared" si="40"/>
        <v>#N/A</v>
      </c>
      <c r="I2599" s="6">
        <v>10.80388319327</v>
      </c>
    </row>
    <row r="2600" spans="1:9">
      <c r="A2600" s="4" t="s">
        <v>7</v>
      </c>
      <c r="B2600" t="s">
        <v>323</v>
      </c>
      <c r="C2600" t="s">
        <v>354</v>
      </c>
      <c r="D2600" s="5" t="s">
        <v>355</v>
      </c>
      <c r="E2600" s="5" t="s">
        <v>282</v>
      </c>
      <c r="F2600" s="5" t="s">
        <v>41</v>
      </c>
      <c r="G2600" s="5" t="s">
        <v>42</v>
      </c>
      <c r="H2600" s="5" t="e">
        <f t="shared" si="40"/>
        <v>#N/A</v>
      </c>
      <c r="I2600" s="6">
        <v>10.6557308568996</v>
      </c>
    </row>
    <row r="2601" spans="1:9">
      <c r="A2601" s="4" t="s">
        <v>7</v>
      </c>
      <c r="B2601" t="s">
        <v>323</v>
      </c>
      <c r="C2601" t="s">
        <v>354</v>
      </c>
      <c r="D2601" s="5" t="s">
        <v>355</v>
      </c>
      <c r="E2601" s="5" t="s">
        <v>282</v>
      </c>
      <c r="F2601" s="5" t="s">
        <v>43</v>
      </c>
      <c r="G2601" s="5" t="s">
        <v>44</v>
      </c>
      <c r="H2601" s="5" t="e">
        <f t="shared" si="40"/>
        <v>#N/A</v>
      </c>
      <c r="I2601" s="6">
        <v>821.04578165630699</v>
      </c>
    </row>
    <row r="2602" spans="1:9">
      <c r="A2602" s="4" t="s">
        <v>7</v>
      </c>
      <c r="B2602" t="s">
        <v>323</v>
      </c>
      <c r="C2602" t="s">
        <v>354</v>
      </c>
      <c r="D2602" s="5" t="s">
        <v>355</v>
      </c>
      <c r="E2602" s="5" t="s">
        <v>282</v>
      </c>
      <c r="F2602" s="5" t="s">
        <v>45</v>
      </c>
      <c r="G2602" s="5" t="s">
        <v>46</v>
      </c>
      <c r="H2602" s="5" t="e">
        <f t="shared" si="40"/>
        <v>#N/A</v>
      </c>
      <c r="I2602" s="6">
        <v>1328.9572076884201</v>
      </c>
    </row>
    <row r="2603" spans="1:9">
      <c r="A2603" s="4" t="s">
        <v>7</v>
      </c>
      <c r="B2603" t="s">
        <v>323</v>
      </c>
      <c r="C2603" t="s">
        <v>354</v>
      </c>
      <c r="D2603" s="5" t="s">
        <v>355</v>
      </c>
      <c r="E2603" s="5" t="s">
        <v>282</v>
      </c>
      <c r="F2603" s="5" t="s">
        <v>47</v>
      </c>
      <c r="G2603" s="5" t="s">
        <v>48</v>
      </c>
      <c r="H2603" s="5" t="e">
        <f t="shared" si="40"/>
        <v>#N/A</v>
      </c>
      <c r="I2603" s="6">
        <v>36.040124760785297</v>
      </c>
    </row>
    <row r="2604" spans="1:9">
      <c r="A2604" s="4" t="s">
        <v>7</v>
      </c>
      <c r="B2604" t="s">
        <v>323</v>
      </c>
      <c r="C2604" t="s">
        <v>354</v>
      </c>
      <c r="D2604" s="5" t="s">
        <v>355</v>
      </c>
      <c r="E2604" s="5" t="s">
        <v>282</v>
      </c>
      <c r="F2604" s="5" t="s">
        <v>49</v>
      </c>
      <c r="G2604" s="5" t="s">
        <v>50</v>
      </c>
      <c r="H2604" s="5" t="e">
        <f t="shared" si="40"/>
        <v>#N/A</v>
      </c>
      <c r="I2604" s="6">
        <v>82.100261695088307</v>
      </c>
    </row>
    <row r="2605" spans="1:9">
      <c r="A2605" s="4" t="s">
        <v>7</v>
      </c>
      <c r="B2605" t="s">
        <v>323</v>
      </c>
      <c r="C2605" t="s">
        <v>354</v>
      </c>
      <c r="D2605" s="5" t="s">
        <v>355</v>
      </c>
      <c r="E2605" s="5" t="s">
        <v>282</v>
      </c>
      <c r="F2605" s="5" t="s">
        <v>51</v>
      </c>
      <c r="G2605" s="5" t="s">
        <v>52</v>
      </c>
      <c r="H2605" s="5" t="e">
        <f t="shared" si="40"/>
        <v>#N/A</v>
      </c>
      <c r="I2605" s="6">
        <v>11.1144</v>
      </c>
    </row>
    <row r="2606" spans="1:9">
      <c r="A2606" s="4" t="s">
        <v>7</v>
      </c>
      <c r="B2606" t="s">
        <v>323</v>
      </c>
      <c r="C2606" t="s">
        <v>354</v>
      </c>
      <c r="D2606" s="5" t="s">
        <v>355</v>
      </c>
      <c r="E2606" s="5" t="s">
        <v>282</v>
      </c>
      <c r="F2606" s="5" t="s">
        <v>54</v>
      </c>
      <c r="G2606" s="5" t="s">
        <v>55</v>
      </c>
      <c r="H2606" s="5" t="e">
        <f t="shared" si="40"/>
        <v>#N/A</v>
      </c>
      <c r="I2606" s="6">
        <v>33.241886887761297</v>
      </c>
    </row>
    <row r="2607" spans="1:9">
      <c r="A2607" s="4" t="s">
        <v>7</v>
      </c>
      <c r="B2607" t="s">
        <v>323</v>
      </c>
      <c r="C2607" t="s">
        <v>354</v>
      </c>
      <c r="D2607" s="5" t="s">
        <v>355</v>
      </c>
      <c r="E2607" s="5" t="s">
        <v>282</v>
      </c>
      <c r="F2607" s="5" t="s">
        <v>56</v>
      </c>
      <c r="G2607" s="5" t="s">
        <v>57</v>
      </c>
      <c r="H2607" s="5" t="e">
        <f t="shared" si="40"/>
        <v>#N/A</v>
      </c>
      <c r="I2607" s="6">
        <v>5.3007285335519398</v>
      </c>
    </row>
    <row r="2608" spans="1:9">
      <c r="A2608" s="4" t="s">
        <v>7</v>
      </c>
      <c r="B2608" t="s">
        <v>323</v>
      </c>
      <c r="C2608" t="s">
        <v>354</v>
      </c>
      <c r="D2608" s="5" t="s">
        <v>355</v>
      </c>
      <c r="E2608" s="5" t="s">
        <v>282</v>
      </c>
      <c r="F2608" s="5" t="s">
        <v>58</v>
      </c>
      <c r="G2608" s="5" t="s">
        <v>59</v>
      </c>
      <c r="H2608" s="5" t="e">
        <f t="shared" si="40"/>
        <v>#N/A</v>
      </c>
      <c r="I2608" s="6">
        <v>18.333300000000001</v>
      </c>
    </row>
    <row r="2609" spans="1:9">
      <c r="A2609" s="4" t="s">
        <v>7</v>
      </c>
      <c r="B2609" t="s">
        <v>323</v>
      </c>
      <c r="C2609" t="s">
        <v>354</v>
      </c>
      <c r="D2609" s="5" t="s">
        <v>355</v>
      </c>
      <c r="E2609" s="5" t="s">
        <v>282</v>
      </c>
      <c r="F2609" s="5" t="s">
        <v>60</v>
      </c>
      <c r="G2609" s="5" t="s">
        <v>61</v>
      </c>
      <c r="H2609" s="5" t="e">
        <f t="shared" si="40"/>
        <v>#N/A</v>
      </c>
      <c r="I2609" s="6">
        <v>10.283944032034601</v>
      </c>
    </row>
    <row r="2610" spans="1:9">
      <c r="A2610" s="4" t="s">
        <v>7</v>
      </c>
      <c r="B2610" t="s">
        <v>323</v>
      </c>
      <c r="C2610" t="s">
        <v>356</v>
      </c>
      <c r="D2610" s="5" t="s">
        <v>357</v>
      </c>
      <c r="E2610" s="5" t="s">
        <v>282</v>
      </c>
      <c r="F2610" s="5" t="s">
        <v>10</v>
      </c>
      <c r="G2610" s="5" t="s">
        <v>11</v>
      </c>
      <c r="H2610" s="5" t="str">
        <f t="shared" si="40"/>
        <v>Power</v>
      </c>
      <c r="I2610" s="6">
        <v>4850.3353448915996</v>
      </c>
    </row>
    <row r="2611" spans="1:9">
      <c r="A2611" s="4" t="s">
        <v>7</v>
      </c>
      <c r="B2611" t="s">
        <v>323</v>
      </c>
      <c r="C2611" t="s">
        <v>356</v>
      </c>
      <c r="D2611" s="5" t="s">
        <v>357</v>
      </c>
      <c r="E2611" s="5" t="s">
        <v>282</v>
      </c>
      <c r="F2611" s="5" t="s">
        <v>12</v>
      </c>
      <c r="G2611" s="5" t="s">
        <v>13</v>
      </c>
      <c r="H2611" s="5" t="str">
        <f t="shared" si="40"/>
        <v>Industry (incl. Cement Process)</v>
      </c>
      <c r="I2611" s="6">
        <v>6.3102775246255796</v>
      </c>
    </row>
    <row r="2612" spans="1:9">
      <c r="A2612" s="4" t="s">
        <v>7</v>
      </c>
      <c r="B2612" t="s">
        <v>323</v>
      </c>
      <c r="C2612" t="s">
        <v>356</v>
      </c>
      <c r="D2612" s="5" t="s">
        <v>357</v>
      </c>
      <c r="E2612" s="5" t="s">
        <v>282</v>
      </c>
      <c r="F2612" s="5" t="s">
        <v>14</v>
      </c>
      <c r="G2612" s="5" t="s">
        <v>15</v>
      </c>
      <c r="H2612" s="5" t="str">
        <f t="shared" si="40"/>
        <v>Industry (incl. Cement Process)</v>
      </c>
      <c r="I2612" s="6">
        <v>1810.8244073931701</v>
      </c>
    </row>
    <row r="2613" spans="1:9">
      <c r="A2613" s="4" t="s">
        <v>7</v>
      </c>
      <c r="B2613" t="s">
        <v>323</v>
      </c>
      <c r="C2613" t="s">
        <v>356</v>
      </c>
      <c r="D2613" s="5" t="s">
        <v>357</v>
      </c>
      <c r="E2613" s="5" t="s">
        <v>282</v>
      </c>
      <c r="F2613" s="5" t="s">
        <v>16</v>
      </c>
      <c r="G2613" s="5" t="s">
        <v>17</v>
      </c>
      <c r="H2613" s="5" t="str">
        <f t="shared" si="40"/>
        <v>Domestic aviation</v>
      </c>
      <c r="I2613" s="6">
        <v>3.0943165231155598</v>
      </c>
    </row>
    <row r="2614" spans="1:9">
      <c r="A2614" s="4" t="s">
        <v>7</v>
      </c>
      <c r="B2614" t="s">
        <v>323</v>
      </c>
      <c r="C2614" t="s">
        <v>356</v>
      </c>
      <c r="D2614" s="5" t="s">
        <v>357</v>
      </c>
      <c r="E2614" s="5" t="s">
        <v>282</v>
      </c>
      <c r="F2614" s="5" t="s">
        <v>18</v>
      </c>
      <c r="G2614" s="5" t="s">
        <v>19</v>
      </c>
      <c r="H2614" s="5" t="str">
        <f t="shared" si="40"/>
        <v>Ground Transport</v>
      </c>
      <c r="I2614" s="6">
        <v>5663.4109996371799</v>
      </c>
    </row>
    <row r="2615" spans="1:9">
      <c r="A2615" s="4" t="s">
        <v>7</v>
      </c>
      <c r="B2615" t="s">
        <v>323</v>
      </c>
      <c r="C2615" t="s">
        <v>356</v>
      </c>
      <c r="D2615" s="5" t="s">
        <v>357</v>
      </c>
      <c r="E2615" s="5" t="s">
        <v>282</v>
      </c>
      <c r="F2615" s="5" t="s">
        <v>20</v>
      </c>
      <c r="G2615" s="5" t="s">
        <v>21</v>
      </c>
      <c r="H2615" s="5" t="str">
        <f t="shared" si="40"/>
        <v>Ground Transport</v>
      </c>
      <c r="I2615" s="6">
        <v>38.041031277024402</v>
      </c>
    </row>
    <row r="2616" spans="1:9">
      <c r="A2616" s="4" t="s">
        <v>7</v>
      </c>
      <c r="B2616" t="s">
        <v>323</v>
      </c>
      <c r="C2616" t="s">
        <v>356</v>
      </c>
      <c r="D2616" s="5" t="s">
        <v>357</v>
      </c>
      <c r="E2616" s="5" t="s">
        <v>282</v>
      </c>
      <c r="F2616" s="5" t="s">
        <v>26</v>
      </c>
      <c r="G2616" s="5" t="s">
        <v>27</v>
      </c>
      <c r="H2616" s="5" t="str">
        <f t="shared" si="40"/>
        <v>Residential</v>
      </c>
      <c r="I2616" s="6">
        <v>1613.0437014030199</v>
      </c>
    </row>
    <row r="2617" spans="1:9">
      <c r="A2617" s="4" t="s">
        <v>7</v>
      </c>
      <c r="B2617" t="s">
        <v>323</v>
      </c>
      <c r="C2617" t="s">
        <v>356</v>
      </c>
      <c r="D2617" s="5" t="s">
        <v>357</v>
      </c>
      <c r="E2617" s="5" t="s">
        <v>282</v>
      </c>
      <c r="F2617" s="5" t="s">
        <v>28</v>
      </c>
      <c r="G2617" s="5" t="s">
        <v>29</v>
      </c>
      <c r="H2617" s="5" t="e">
        <f t="shared" si="40"/>
        <v>#N/A</v>
      </c>
      <c r="I2617" s="6" t="s">
        <v>53</v>
      </c>
    </row>
    <row r="2618" spans="1:9">
      <c r="A2618" s="4" t="s">
        <v>7</v>
      </c>
      <c r="B2618" t="s">
        <v>323</v>
      </c>
      <c r="C2618" t="s">
        <v>356</v>
      </c>
      <c r="D2618" s="5" t="s">
        <v>357</v>
      </c>
      <c r="E2618" s="5" t="s">
        <v>282</v>
      </c>
      <c r="F2618" s="5" t="s">
        <v>30</v>
      </c>
      <c r="G2618" s="5" t="s">
        <v>32</v>
      </c>
      <c r="H2618" s="5" t="e">
        <f t="shared" si="40"/>
        <v>#N/A</v>
      </c>
      <c r="I2618" s="6" t="s">
        <v>53</v>
      </c>
    </row>
    <row r="2619" spans="1:9">
      <c r="A2619" s="4" t="s">
        <v>7</v>
      </c>
      <c r="B2619" t="s">
        <v>323</v>
      </c>
      <c r="C2619" t="s">
        <v>356</v>
      </c>
      <c r="D2619" s="5" t="s">
        <v>357</v>
      </c>
      <c r="E2619" s="5" t="s">
        <v>282</v>
      </c>
      <c r="F2619" s="5" t="s">
        <v>33</v>
      </c>
      <c r="G2619" s="5" t="s">
        <v>34</v>
      </c>
      <c r="H2619" s="5" t="str">
        <f t="shared" si="40"/>
        <v>Industry (incl. Cement Process)</v>
      </c>
      <c r="I2619" s="6">
        <v>344.85</v>
      </c>
    </row>
    <row r="2620" spans="1:9">
      <c r="A2620" s="4" t="s">
        <v>7</v>
      </c>
      <c r="B2620" t="s">
        <v>323</v>
      </c>
      <c r="C2620" t="s">
        <v>356</v>
      </c>
      <c r="D2620" s="5" t="s">
        <v>357</v>
      </c>
      <c r="E2620" s="5" t="s">
        <v>282</v>
      </c>
      <c r="F2620" s="5" t="s">
        <v>35</v>
      </c>
      <c r="G2620" s="5" t="s">
        <v>36</v>
      </c>
      <c r="H2620" s="5" t="e">
        <f t="shared" si="40"/>
        <v>#N/A</v>
      </c>
      <c r="I2620" s="6">
        <v>82.5</v>
      </c>
    </row>
    <row r="2621" spans="1:9">
      <c r="A2621" s="4" t="s">
        <v>7</v>
      </c>
      <c r="B2621" t="s">
        <v>323</v>
      </c>
      <c r="C2621" t="s">
        <v>356</v>
      </c>
      <c r="D2621" s="5" t="s">
        <v>357</v>
      </c>
      <c r="E2621" s="5" t="s">
        <v>282</v>
      </c>
      <c r="F2621" s="5" t="s">
        <v>37</v>
      </c>
      <c r="G2621" s="5" t="s">
        <v>38</v>
      </c>
      <c r="H2621" s="5" t="e">
        <f t="shared" si="40"/>
        <v>#N/A</v>
      </c>
      <c r="I2621" s="6">
        <v>212.79148581893301</v>
      </c>
    </row>
    <row r="2622" spans="1:9">
      <c r="A2622" s="4" t="s">
        <v>7</v>
      </c>
      <c r="B2622" t="s">
        <v>323</v>
      </c>
      <c r="C2622" t="s">
        <v>356</v>
      </c>
      <c r="D2622" s="5" t="s">
        <v>357</v>
      </c>
      <c r="E2622" s="5" t="s">
        <v>282</v>
      </c>
      <c r="F2622" s="5" t="s">
        <v>39</v>
      </c>
      <c r="G2622" s="5" t="s">
        <v>40</v>
      </c>
      <c r="H2622" s="5" t="e">
        <f t="shared" si="40"/>
        <v>#N/A</v>
      </c>
      <c r="I2622" s="6">
        <v>0.40829422698886297</v>
      </c>
    </row>
    <row r="2623" spans="1:9">
      <c r="A2623" s="4" t="s">
        <v>7</v>
      </c>
      <c r="B2623" t="s">
        <v>323</v>
      </c>
      <c r="C2623" t="s">
        <v>356</v>
      </c>
      <c r="D2623" s="5" t="s">
        <v>357</v>
      </c>
      <c r="E2623" s="5" t="s">
        <v>282</v>
      </c>
      <c r="F2623" s="5" t="s">
        <v>41</v>
      </c>
      <c r="G2623" s="5" t="s">
        <v>42</v>
      </c>
      <c r="H2623" s="5" t="e">
        <f t="shared" si="40"/>
        <v>#N/A</v>
      </c>
      <c r="I2623" s="6">
        <v>8.6869363946865406</v>
      </c>
    </row>
    <row r="2624" spans="1:9">
      <c r="A2624" s="4" t="s">
        <v>7</v>
      </c>
      <c r="B2624" t="s">
        <v>323</v>
      </c>
      <c r="C2624" t="s">
        <v>356</v>
      </c>
      <c r="D2624" s="5" t="s">
        <v>357</v>
      </c>
      <c r="E2624" s="5" t="s">
        <v>282</v>
      </c>
      <c r="F2624" s="5" t="s">
        <v>43</v>
      </c>
      <c r="G2624" s="5" t="s">
        <v>44</v>
      </c>
      <c r="H2624" s="5" t="e">
        <f t="shared" si="40"/>
        <v>#N/A</v>
      </c>
      <c r="I2624" s="6">
        <v>84.522425855038193</v>
      </c>
    </row>
    <row r="2625" spans="1:9">
      <c r="A2625" s="4" t="s">
        <v>7</v>
      </c>
      <c r="B2625" t="s">
        <v>323</v>
      </c>
      <c r="C2625" t="s">
        <v>356</v>
      </c>
      <c r="D2625" s="5" t="s">
        <v>357</v>
      </c>
      <c r="E2625" s="5" t="s">
        <v>282</v>
      </c>
      <c r="F2625" s="5" t="s">
        <v>45</v>
      </c>
      <c r="G2625" s="5" t="s">
        <v>46</v>
      </c>
      <c r="H2625" s="5" t="e">
        <f t="shared" si="40"/>
        <v>#N/A</v>
      </c>
      <c r="I2625" s="6">
        <v>171.818617472</v>
      </c>
    </row>
    <row r="2626" spans="1:9">
      <c r="A2626" s="4" t="s">
        <v>7</v>
      </c>
      <c r="B2626" t="s">
        <v>323</v>
      </c>
      <c r="C2626" t="s">
        <v>356</v>
      </c>
      <c r="D2626" s="5" t="s">
        <v>357</v>
      </c>
      <c r="E2626" s="5" t="s">
        <v>282</v>
      </c>
      <c r="F2626" s="5" t="s">
        <v>47</v>
      </c>
      <c r="G2626" s="5" t="s">
        <v>48</v>
      </c>
      <c r="H2626" s="5" t="e">
        <f t="shared" ref="H2626:H2689" si="41">VLOOKUP(G2626,$M$2:$N$11,2,FALSE)</f>
        <v>#N/A</v>
      </c>
      <c r="I2626" s="6">
        <v>22.866666666666699</v>
      </c>
    </row>
    <row r="2627" spans="1:9">
      <c r="A2627" s="4" t="s">
        <v>7</v>
      </c>
      <c r="B2627" t="s">
        <v>323</v>
      </c>
      <c r="C2627" t="s">
        <v>356</v>
      </c>
      <c r="D2627" s="5" t="s">
        <v>357</v>
      </c>
      <c r="E2627" s="5" t="s">
        <v>282</v>
      </c>
      <c r="F2627" s="5" t="s">
        <v>49</v>
      </c>
      <c r="G2627" s="5" t="s">
        <v>50</v>
      </c>
      <c r="H2627" s="5" t="e">
        <f t="shared" si="41"/>
        <v>#N/A</v>
      </c>
      <c r="I2627" s="6">
        <v>1.27956405667635E-3</v>
      </c>
    </row>
    <row r="2628" spans="1:9">
      <c r="A2628" s="4" t="s">
        <v>7</v>
      </c>
      <c r="B2628" t="s">
        <v>323</v>
      </c>
      <c r="C2628" t="s">
        <v>356</v>
      </c>
      <c r="D2628" s="5" t="s">
        <v>357</v>
      </c>
      <c r="E2628" s="5" t="s">
        <v>282</v>
      </c>
      <c r="F2628" s="5" t="s">
        <v>51</v>
      </c>
      <c r="G2628" s="5" t="s">
        <v>52</v>
      </c>
      <c r="H2628" s="5" t="e">
        <f t="shared" si="41"/>
        <v>#N/A</v>
      </c>
      <c r="I2628" s="6">
        <v>1.8361420350922599</v>
      </c>
    </row>
    <row r="2629" spans="1:9">
      <c r="A2629" s="4" t="s">
        <v>7</v>
      </c>
      <c r="B2629" t="s">
        <v>323</v>
      </c>
      <c r="C2629" t="s">
        <v>356</v>
      </c>
      <c r="D2629" s="5" t="s">
        <v>357</v>
      </c>
      <c r="E2629" s="5" t="s">
        <v>282</v>
      </c>
      <c r="F2629" s="5" t="s">
        <v>54</v>
      </c>
      <c r="G2629" s="5" t="s">
        <v>55</v>
      </c>
      <c r="H2629" s="5" t="e">
        <f t="shared" si="41"/>
        <v>#N/A</v>
      </c>
      <c r="I2629" s="6">
        <v>11.4991989035715</v>
      </c>
    </row>
    <row r="2630" spans="1:9">
      <c r="A2630" s="4" t="s">
        <v>7</v>
      </c>
      <c r="B2630" t="s">
        <v>323</v>
      </c>
      <c r="C2630" t="s">
        <v>356</v>
      </c>
      <c r="D2630" s="5" t="s">
        <v>357</v>
      </c>
      <c r="E2630" s="5" t="s">
        <v>282</v>
      </c>
      <c r="F2630" s="5" t="s">
        <v>56</v>
      </c>
      <c r="G2630" s="5" t="s">
        <v>57</v>
      </c>
      <c r="H2630" s="5" t="e">
        <f t="shared" si="41"/>
        <v>#N/A</v>
      </c>
      <c r="I2630" s="6">
        <v>601.72612114414403</v>
      </c>
    </row>
    <row r="2631" spans="1:9">
      <c r="A2631" s="4" t="s">
        <v>7</v>
      </c>
      <c r="B2631" t="s">
        <v>323</v>
      </c>
      <c r="C2631" t="s">
        <v>356</v>
      </c>
      <c r="D2631" s="5" t="s">
        <v>357</v>
      </c>
      <c r="E2631" s="5" t="s">
        <v>282</v>
      </c>
      <c r="F2631" s="5" t="s">
        <v>58</v>
      </c>
      <c r="G2631" s="5" t="s">
        <v>59</v>
      </c>
      <c r="H2631" s="5" t="e">
        <f t="shared" si="41"/>
        <v>#N/A</v>
      </c>
      <c r="I2631" s="6">
        <v>3.77211308069033</v>
      </c>
    </row>
    <row r="2632" spans="1:9">
      <c r="A2632" s="4" t="s">
        <v>7</v>
      </c>
      <c r="B2632" t="s">
        <v>323</v>
      </c>
      <c r="C2632" t="s">
        <v>356</v>
      </c>
      <c r="D2632" s="5" t="s">
        <v>357</v>
      </c>
      <c r="E2632" s="5" t="s">
        <v>282</v>
      </c>
      <c r="F2632" s="5" t="s">
        <v>60</v>
      </c>
      <c r="G2632" s="5" t="s">
        <v>61</v>
      </c>
      <c r="H2632" s="5" t="e">
        <f t="shared" si="41"/>
        <v>#N/A</v>
      </c>
      <c r="I2632" s="6">
        <v>17.959788075138398</v>
      </c>
    </row>
    <row r="2633" spans="1:9">
      <c r="A2633" s="4" t="s">
        <v>7</v>
      </c>
      <c r="B2633" t="s">
        <v>358</v>
      </c>
      <c r="C2633" t="s">
        <v>359</v>
      </c>
      <c r="D2633" s="5" t="s">
        <v>358</v>
      </c>
      <c r="E2633" s="5">
        <v>0</v>
      </c>
      <c r="F2633" s="5" t="s">
        <v>10</v>
      </c>
      <c r="G2633" s="5" t="s">
        <v>11</v>
      </c>
      <c r="H2633" s="5" t="str">
        <f t="shared" si="41"/>
        <v>Power</v>
      </c>
      <c r="I2633" s="6">
        <v>145986.387806955</v>
      </c>
    </row>
    <row r="2634" spans="1:9">
      <c r="A2634" s="4" t="s">
        <v>7</v>
      </c>
      <c r="B2634" t="s">
        <v>358</v>
      </c>
      <c r="C2634" t="s">
        <v>359</v>
      </c>
      <c r="D2634" s="5" t="s">
        <v>358</v>
      </c>
      <c r="E2634" s="5">
        <v>0</v>
      </c>
      <c r="F2634" s="5" t="s">
        <v>12</v>
      </c>
      <c r="G2634" s="5" t="s">
        <v>13</v>
      </c>
      <c r="H2634" s="5" t="str">
        <f t="shared" si="41"/>
        <v>Industry (incl. Cement Process)</v>
      </c>
      <c r="I2634" s="6">
        <v>17484.472835889101</v>
      </c>
    </row>
    <row r="2635" spans="1:9">
      <c r="A2635" s="4" t="s">
        <v>7</v>
      </c>
      <c r="B2635" t="s">
        <v>358</v>
      </c>
      <c r="C2635" t="s">
        <v>359</v>
      </c>
      <c r="D2635" s="5" t="s">
        <v>358</v>
      </c>
      <c r="E2635" s="5">
        <v>0</v>
      </c>
      <c r="F2635" s="5" t="s">
        <v>14</v>
      </c>
      <c r="G2635" s="5" t="s">
        <v>15</v>
      </c>
      <c r="H2635" s="5" t="str">
        <f t="shared" si="41"/>
        <v>Industry (incl. Cement Process)</v>
      </c>
      <c r="I2635" s="6">
        <v>48705.411424959697</v>
      </c>
    </row>
    <row r="2636" spans="1:9">
      <c r="A2636" s="4" t="s">
        <v>7</v>
      </c>
      <c r="B2636" t="s">
        <v>358</v>
      </c>
      <c r="C2636" t="s">
        <v>359</v>
      </c>
      <c r="D2636" s="5" t="s">
        <v>358</v>
      </c>
      <c r="E2636" s="5">
        <v>0</v>
      </c>
      <c r="F2636" s="5" t="s">
        <v>16</v>
      </c>
      <c r="G2636" s="5" t="s">
        <v>17</v>
      </c>
      <c r="H2636" s="5" t="str">
        <f t="shared" si="41"/>
        <v>Domestic aviation</v>
      </c>
      <c r="I2636" s="6">
        <v>4034.5598784202898</v>
      </c>
    </row>
    <row r="2637" spans="1:9">
      <c r="A2637" s="4" t="s">
        <v>7</v>
      </c>
      <c r="B2637" t="s">
        <v>358</v>
      </c>
      <c r="C2637" t="s">
        <v>359</v>
      </c>
      <c r="D2637" s="5" t="s">
        <v>358</v>
      </c>
      <c r="E2637" s="5">
        <v>0</v>
      </c>
      <c r="F2637" s="5" t="s">
        <v>18</v>
      </c>
      <c r="G2637" s="5" t="s">
        <v>19</v>
      </c>
      <c r="H2637" s="5" t="str">
        <f t="shared" si="41"/>
        <v>Ground Transport</v>
      </c>
      <c r="I2637" s="6">
        <v>74835.460968015599</v>
      </c>
    </row>
    <row r="2638" spans="1:9">
      <c r="A2638" s="4" t="s">
        <v>7</v>
      </c>
      <c r="B2638" t="s">
        <v>358</v>
      </c>
      <c r="C2638" t="s">
        <v>359</v>
      </c>
      <c r="D2638" s="5" t="s">
        <v>358</v>
      </c>
      <c r="E2638" s="5">
        <v>0</v>
      </c>
      <c r="F2638" s="5" t="s">
        <v>20</v>
      </c>
      <c r="G2638" s="5" t="s">
        <v>21</v>
      </c>
      <c r="H2638" s="5" t="str">
        <f t="shared" si="41"/>
        <v>Ground Transport</v>
      </c>
      <c r="I2638" s="6">
        <v>471.121020682108</v>
      </c>
    </row>
    <row r="2639" spans="1:9">
      <c r="A2639" s="4" t="s">
        <v>7</v>
      </c>
      <c r="B2639" t="s">
        <v>358</v>
      </c>
      <c r="C2639" t="s">
        <v>359</v>
      </c>
      <c r="D2639" s="5" t="s">
        <v>358</v>
      </c>
      <c r="E2639" s="5">
        <v>0</v>
      </c>
      <c r="F2639" s="5" t="s">
        <v>22</v>
      </c>
      <c r="G2639" s="5" t="s">
        <v>23</v>
      </c>
      <c r="H2639" s="5" t="str">
        <f t="shared" si="41"/>
        <v>Ground Transport</v>
      </c>
      <c r="I2639" s="6">
        <v>975.337223742069</v>
      </c>
    </row>
    <row r="2640" spans="1:9">
      <c r="A2640" s="4" t="s">
        <v>7</v>
      </c>
      <c r="B2640" t="s">
        <v>358</v>
      </c>
      <c r="C2640" t="s">
        <v>359</v>
      </c>
      <c r="D2640" s="5" t="s">
        <v>358</v>
      </c>
      <c r="E2640" s="5">
        <v>0</v>
      </c>
      <c r="F2640" s="5" t="s">
        <v>24</v>
      </c>
      <c r="G2640" s="5" t="s">
        <v>25</v>
      </c>
      <c r="H2640" s="5" t="str">
        <f t="shared" si="41"/>
        <v>Ground Transport</v>
      </c>
      <c r="I2640" s="6">
        <v>693.09912848234103</v>
      </c>
    </row>
    <row r="2641" spans="1:9">
      <c r="A2641" s="4" t="s">
        <v>7</v>
      </c>
      <c r="B2641" t="s">
        <v>358</v>
      </c>
      <c r="C2641" t="s">
        <v>359</v>
      </c>
      <c r="D2641" s="5" t="s">
        <v>358</v>
      </c>
      <c r="E2641" s="5">
        <v>0</v>
      </c>
      <c r="F2641" s="5" t="s">
        <v>26</v>
      </c>
      <c r="G2641" s="5" t="s">
        <v>27</v>
      </c>
      <c r="H2641" s="5" t="str">
        <f t="shared" si="41"/>
        <v>Residential</v>
      </c>
      <c r="I2641" s="6">
        <v>66560.726497726704</v>
      </c>
    </row>
    <row r="2642" spans="1:9">
      <c r="A2642" s="4" t="s">
        <v>7</v>
      </c>
      <c r="B2642" t="s">
        <v>358</v>
      </c>
      <c r="C2642" t="s">
        <v>359</v>
      </c>
      <c r="D2642" s="5" t="s">
        <v>358</v>
      </c>
      <c r="E2642" s="5">
        <v>0</v>
      </c>
      <c r="F2642" s="5" t="s">
        <v>28</v>
      </c>
      <c r="G2642" s="5" t="s">
        <v>29</v>
      </c>
      <c r="H2642" s="5" t="e">
        <f t="shared" si="41"/>
        <v>#N/A</v>
      </c>
      <c r="I2642" s="6">
        <v>2775.7102717714902</v>
      </c>
    </row>
    <row r="2643" spans="1:9">
      <c r="A2643" s="4" t="s">
        <v>7</v>
      </c>
      <c r="B2643" t="s">
        <v>358</v>
      </c>
      <c r="C2643" t="s">
        <v>359</v>
      </c>
      <c r="D2643" s="5" t="s">
        <v>358</v>
      </c>
      <c r="E2643" s="5">
        <v>0</v>
      </c>
      <c r="F2643" s="5" t="s">
        <v>30</v>
      </c>
      <c r="G2643" s="5" t="s">
        <v>72</v>
      </c>
      <c r="H2643" s="5" t="e">
        <f t="shared" si="41"/>
        <v>#N/A</v>
      </c>
      <c r="I2643" s="6" t="s">
        <v>53</v>
      </c>
    </row>
    <row r="2644" spans="1:9">
      <c r="A2644" s="4" t="s">
        <v>7</v>
      </c>
      <c r="B2644" t="s">
        <v>358</v>
      </c>
      <c r="C2644" t="s">
        <v>359</v>
      </c>
      <c r="D2644" s="5" t="s">
        <v>358</v>
      </c>
      <c r="E2644" s="5">
        <v>0</v>
      </c>
      <c r="F2644" s="5" t="s">
        <v>30</v>
      </c>
      <c r="G2644" s="5" t="s">
        <v>31</v>
      </c>
      <c r="H2644" s="5" t="e">
        <f t="shared" si="41"/>
        <v>#N/A</v>
      </c>
      <c r="I2644" s="6" t="s">
        <v>53</v>
      </c>
    </row>
    <row r="2645" spans="1:9">
      <c r="A2645" s="4" t="s">
        <v>7</v>
      </c>
      <c r="B2645" t="s">
        <v>358</v>
      </c>
      <c r="C2645" t="s">
        <v>359</v>
      </c>
      <c r="D2645" s="5" t="s">
        <v>358</v>
      </c>
      <c r="E2645" s="5">
        <v>0</v>
      </c>
      <c r="F2645" s="5" t="s">
        <v>30</v>
      </c>
      <c r="G2645" s="5" t="s">
        <v>32</v>
      </c>
      <c r="H2645" s="5" t="e">
        <f t="shared" si="41"/>
        <v>#N/A</v>
      </c>
      <c r="I2645" s="6">
        <v>114.32014955816901</v>
      </c>
    </row>
    <row r="2646" spans="1:9">
      <c r="A2646" s="4" t="s">
        <v>7</v>
      </c>
      <c r="B2646" t="s">
        <v>358</v>
      </c>
      <c r="C2646" t="s">
        <v>359</v>
      </c>
      <c r="D2646" s="5" t="s">
        <v>358</v>
      </c>
      <c r="E2646" s="5">
        <v>0</v>
      </c>
      <c r="F2646" s="5" t="s">
        <v>33</v>
      </c>
      <c r="G2646" s="5" t="s">
        <v>34</v>
      </c>
      <c r="H2646" s="5" t="str">
        <f t="shared" si="41"/>
        <v>Industry (incl. Cement Process)</v>
      </c>
      <c r="I2646" s="6">
        <v>40736.9</v>
      </c>
    </row>
    <row r="2647" spans="1:9">
      <c r="A2647" s="4" t="s">
        <v>7</v>
      </c>
      <c r="B2647" t="s">
        <v>358</v>
      </c>
      <c r="C2647" t="s">
        <v>359</v>
      </c>
      <c r="D2647" s="5" t="s">
        <v>358</v>
      </c>
      <c r="E2647" s="5">
        <v>0</v>
      </c>
      <c r="F2647" s="5" t="s">
        <v>35</v>
      </c>
      <c r="G2647" s="5" t="s">
        <v>36</v>
      </c>
      <c r="H2647" s="5" t="e">
        <f t="shared" si="41"/>
        <v>#N/A</v>
      </c>
      <c r="I2647" s="6">
        <v>3622.5</v>
      </c>
    </row>
    <row r="2648" spans="1:9">
      <c r="A2648" s="4" t="s">
        <v>7</v>
      </c>
      <c r="B2648" t="s">
        <v>358</v>
      </c>
      <c r="C2648" t="s">
        <v>359</v>
      </c>
      <c r="D2648" s="5" t="s">
        <v>358</v>
      </c>
      <c r="E2648" s="5">
        <v>0</v>
      </c>
      <c r="F2648" s="5" t="s">
        <v>37</v>
      </c>
      <c r="G2648" s="5" t="s">
        <v>38</v>
      </c>
      <c r="H2648" s="5" t="e">
        <f t="shared" si="41"/>
        <v>#N/A</v>
      </c>
      <c r="I2648" s="6" t="s">
        <v>53</v>
      </c>
    </row>
    <row r="2649" spans="1:9">
      <c r="A2649" s="4" t="s">
        <v>7</v>
      </c>
      <c r="B2649" t="s">
        <v>358</v>
      </c>
      <c r="C2649" t="s">
        <v>359</v>
      </c>
      <c r="D2649" s="5" t="s">
        <v>358</v>
      </c>
      <c r="E2649" s="5">
        <v>0</v>
      </c>
      <c r="F2649" s="5" t="s">
        <v>39</v>
      </c>
      <c r="G2649" s="5" t="s">
        <v>40</v>
      </c>
      <c r="H2649" s="5" t="e">
        <f t="shared" si="41"/>
        <v>#N/A</v>
      </c>
      <c r="I2649" s="6">
        <v>1308.98782183607</v>
      </c>
    </row>
    <row r="2650" spans="1:9">
      <c r="A2650" s="4" t="s">
        <v>7</v>
      </c>
      <c r="B2650" t="s">
        <v>358</v>
      </c>
      <c r="C2650" t="s">
        <v>359</v>
      </c>
      <c r="D2650" s="5" t="s">
        <v>358</v>
      </c>
      <c r="E2650" s="5">
        <v>0</v>
      </c>
      <c r="F2650" s="5" t="s">
        <v>41</v>
      </c>
      <c r="G2650" s="5" t="s">
        <v>42</v>
      </c>
      <c r="H2650" s="5" t="e">
        <f t="shared" si="41"/>
        <v>#N/A</v>
      </c>
      <c r="I2650" s="6">
        <v>273.72186365269999</v>
      </c>
    </row>
    <row r="2651" spans="1:9">
      <c r="A2651" s="4" t="s">
        <v>7</v>
      </c>
      <c r="B2651" t="s">
        <v>358</v>
      </c>
      <c r="C2651" t="s">
        <v>359</v>
      </c>
      <c r="D2651" s="5" t="s">
        <v>358</v>
      </c>
      <c r="E2651" s="5">
        <v>0</v>
      </c>
      <c r="F2651" s="5" t="s">
        <v>43</v>
      </c>
      <c r="G2651" s="5" t="s">
        <v>44</v>
      </c>
      <c r="H2651" s="5" t="e">
        <f t="shared" si="41"/>
        <v>#N/A</v>
      </c>
      <c r="I2651" s="6">
        <v>2160.4415993294201</v>
      </c>
    </row>
    <row r="2652" spans="1:9">
      <c r="A2652" s="4" t="s">
        <v>7</v>
      </c>
      <c r="B2652" t="s">
        <v>358</v>
      </c>
      <c r="C2652" t="s">
        <v>359</v>
      </c>
      <c r="D2652" s="5" t="s">
        <v>358</v>
      </c>
      <c r="E2652" s="5">
        <v>0</v>
      </c>
      <c r="F2652" s="5" t="s">
        <v>45</v>
      </c>
      <c r="G2652" s="5" t="s">
        <v>46</v>
      </c>
      <c r="H2652" s="5" t="e">
        <f t="shared" si="41"/>
        <v>#N/A</v>
      </c>
      <c r="I2652" s="6">
        <v>2689.9292624804102</v>
      </c>
    </row>
    <row r="2653" spans="1:9">
      <c r="A2653" s="4" t="s">
        <v>7</v>
      </c>
      <c r="B2653" t="s">
        <v>358</v>
      </c>
      <c r="C2653" t="s">
        <v>359</v>
      </c>
      <c r="D2653" s="5" t="s">
        <v>358</v>
      </c>
      <c r="E2653" s="5">
        <v>0</v>
      </c>
      <c r="F2653" s="5" t="s">
        <v>47</v>
      </c>
      <c r="G2653" s="5" t="s">
        <v>48</v>
      </c>
      <c r="H2653" s="5" t="e">
        <f t="shared" si="41"/>
        <v>#N/A</v>
      </c>
      <c r="I2653" s="6">
        <v>187.08529084663601</v>
      </c>
    </row>
    <row r="2654" spans="1:9">
      <c r="A2654" s="4" t="s">
        <v>7</v>
      </c>
      <c r="B2654" t="s">
        <v>358</v>
      </c>
      <c r="C2654" t="s">
        <v>359</v>
      </c>
      <c r="D2654" s="5" t="s">
        <v>358</v>
      </c>
      <c r="E2654" s="5">
        <v>0</v>
      </c>
      <c r="F2654" s="5" t="s">
        <v>49</v>
      </c>
      <c r="G2654" s="5" t="s">
        <v>50</v>
      </c>
      <c r="H2654" s="5" t="e">
        <f t="shared" si="41"/>
        <v>#N/A</v>
      </c>
      <c r="I2654" s="6">
        <v>45.502580012763701</v>
      </c>
    </row>
    <row r="2655" spans="1:9">
      <c r="A2655" s="4" t="s">
        <v>7</v>
      </c>
      <c r="B2655" t="s">
        <v>358</v>
      </c>
      <c r="C2655" t="s">
        <v>359</v>
      </c>
      <c r="D2655" s="5" t="s">
        <v>358</v>
      </c>
      <c r="E2655" s="5">
        <v>0</v>
      </c>
      <c r="F2655" s="5" t="s">
        <v>51</v>
      </c>
      <c r="G2655" s="5" t="s">
        <v>52</v>
      </c>
      <c r="H2655" s="5" t="e">
        <f t="shared" si="41"/>
        <v>#N/A</v>
      </c>
      <c r="I2655" s="6">
        <v>12.663890909034899</v>
      </c>
    </row>
    <row r="2656" spans="1:9">
      <c r="A2656" s="4" t="s">
        <v>7</v>
      </c>
      <c r="B2656" t="s">
        <v>358</v>
      </c>
      <c r="C2656" t="s">
        <v>359</v>
      </c>
      <c r="D2656" s="5" t="s">
        <v>358</v>
      </c>
      <c r="E2656" s="5">
        <v>0</v>
      </c>
      <c r="F2656" s="5" t="s">
        <v>54</v>
      </c>
      <c r="G2656" s="5" t="s">
        <v>55</v>
      </c>
      <c r="H2656" s="5" t="e">
        <f t="shared" si="41"/>
        <v>#N/A</v>
      </c>
      <c r="I2656" s="6">
        <v>26.3094675456468</v>
      </c>
    </row>
    <row r="2657" spans="1:9">
      <c r="A2657" s="4" t="s">
        <v>7</v>
      </c>
      <c r="B2657" t="s">
        <v>358</v>
      </c>
      <c r="C2657" t="s">
        <v>359</v>
      </c>
      <c r="D2657" s="5" t="s">
        <v>358</v>
      </c>
      <c r="E2657" s="5">
        <v>0</v>
      </c>
      <c r="F2657" s="5" t="s">
        <v>56</v>
      </c>
      <c r="G2657" s="5" t="s">
        <v>57</v>
      </c>
      <c r="H2657" s="5" t="e">
        <f t="shared" si="41"/>
        <v>#N/A</v>
      </c>
      <c r="I2657" s="6">
        <v>339.66098503155899</v>
      </c>
    </row>
    <row r="2658" spans="1:9">
      <c r="A2658" s="4" t="s">
        <v>7</v>
      </c>
      <c r="B2658" t="s">
        <v>358</v>
      </c>
      <c r="C2658" t="s">
        <v>359</v>
      </c>
      <c r="D2658" s="5" t="s">
        <v>358</v>
      </c>
      <c r="E2658" s="5">
        <v>0</v>
      </c>
      <c r="F2658" s="5" t="s">
        <v>58</v>
      </c>
      <c r="G2658" s="5" t="s">
        <v>59</v>
      </c>
      <c r="H2658" s="5" t="e">
        <f t="shared" si="41"/>
        <v>#N/A</v>
      </c>
      <c r="I2658" s="6">
        <v>3007.47493256691</v>
      </c>
    </row>
    <row r="2659" spans="1:9">
      <c r="A2659" s="4" t="s">
        <v>7</v>
      </c>
      <c r="B2659" t="s">
        <v>358</v>
      </c>
      <c r="C2659" t="s">
        <v>359</v>
      </c>
      <c r="D2659" s="5" t="s">
        <v>358</v>
      </c>
      <c r="E2659" s="5">
        <v>0</v>
      </c>
      <c r="F2659" s="5" t="s">
        <v>60</v>
      </c>
      <c r="G2659" s="5" t="s">
        <v>61</v>
      </c>
      <c r="H2659" s="5" t="e">
        <f t="shared" si="41"/>
        <v>#N/A</v>
      </c>
      <c r="I2659" s="6">
        <v>0.78629899999999997</v>
      </c>
    </row>
    <row r="2660" spans="1:9">
      <c r="A2660" s="4" t="s">
        <v>7</v>
      </c>
      <c r="B2660" t="s">
        <v>360</v>
      </c>
      <c r="C2660" t="s">
        <v>361</v>
      </c>
      <c r="D2660" s="5" t="s">
        <v>362</v>
      </c>
      <c r="E2660" s="5">
        <v>0</v>
      </c>
      <c r="F2660" s="5" t="s">
        <v>10</v>
      </c>
      <c r="G2660" s="5" t="s">
        <v>11</v>
      </c>
      <c r="H2660" s="5" t="str">
        <f t="shared" si="41"/>
        <v>Power</v>
      </c>
      <c r="I2660" s="6">
        <v>30202.862587005799</v>
      </c>
    </row>
    <row r="2661" spans="1:9">
      <c r="A2661" s="4" t="s">
        <v>7</v>
      </c>
      <c r="B2661" t="s">
        <v>360</v>
      </c>
      <c r="C2661" t="s">
        <v>361</v>
      </c>
      <c r="D2661" s="5" t="s">
        <v>362</v>
      </c>
      <c r="E2661" s="5">
        <v>0</v>
      </c>
      <c r="F2661" s="5" t="s">
        <v>12</v>
      </c>
      <c r="G2661" s="5" t="s">
        <v>13</v>
      </c>
      <c r="H2661" s="5" t="str">
        <f t="shared" si="41"/>
        <v>Industry (incl. Cement Process)</v>
      </c>
      <c r="I2661" s="6">
        <v>3236.9684229811201</v>
      </c>
    </row>
    <row r="2662" spans="1:9">
      <c r="A2662" s="4" t="s">
        <v>7</v>
      </c>
      <c r="B2662" t="s">
        <v>360</v>
      </c>
      <c r="C2662" t="s">
        <v>361</v>
      </c>
      <c r="D2662" s="5" t="s">
        <v>362</v>
      </c>
      <c r="E2662" s="5">
        <v>0</v>
      </c>
      <c r="F2662" s="5" t="s">
        <v>14</v>
      </c>
      <c r="G2662" s="5" t="s">
        <v>15</v>
      </c>
      <c r="H2662" s="5" t="str">
        <f t="shared" si="41"/>
        <v>Industry (incl. Cement Process)</v>
      </c>
      <c r="I2662" s="6">
        <v>5022.2385047490998</v>
      </c>
    </row>
    <row r="2663" spans="1:9">
      <c r="A2663" s="4" t="s">
        <v>7</v>
      </c>
      <c r="B2663" t="s">
        <v>360</v>
      </c>
      <c r="C2663" t="s">
        <v>361</v>
      </c>
      <c r="D2663" s="5" t="s">
        <v>362</v>
      </c>
      <c r="E2663" s="5">
        <v>0</v>
      </c>
      <c r="F2663" s="5" t="s">
        <v>16</v>
      </c>
      <c r="G2663" s="5" t="s">
        <v>17</v>
      </c>
      <c r="H2663" s="5" t="str">
        <f t="shared" si="41"/>
        <v>Domestic aviation</v>
      </c>
      <c r="I2663" s="6">
        <v>64.107770921828006</v>
      </c>
    </row>
    <row r="2664" spans="1:9">
      <c r="A2664" s="4" t="s">
        <v>7</v>
      </c>
      <c r="B2664" t="s">
        <v>360</v>
      </c>
      <c r="C2664" t="s">
        <v>361</v>
      </c>
      <c r="D2664" s="5" t="s">
        <v>362</v>
      </c>
      <c r="E2664" s="5">
        <v>0</v>
      </c>
      <c r="F2664" s="5" t="s">
        <v>18</v>
      </c>
      <c r="G2664" s="5" t="s">
        <v>19</v>
      </c>
      <c r="H2664" s="5" t="str">
        <f t="shared" si="41"/>
        <v>Ground Transport</v>
      </c>
      <c r="I2664" s="6">
        <v>9134.9524360589803</v>
      </c>
    </row>
    <row r="2665" spans="1:9">
      <c r="A2665" s="4" t="s">
        <v>7</v>
      </c>
      <c r="B2665" t="s">
        <v>360</v>
      </c>
      <c r="C2665" t="s">
        <v>361</v>
      </c>
      <c r="D2665" s="5" t="s">
        <v>362</v>
      </c>
      <c r="E2665" s="5">
        <v>0</v>
      </c>
      <c r="F2665" s="5" t="s">
        <v>20</v>
      </c>
      <c r="G2665" s="5" t="s">
        <v>21</v>
      </c>
      <c r="H2665" s="5" t="str">
        <f t="shared" si="41"/>
        <v>Ground Transport</v>
      </c>
      <c r="I2665" s="6">
        <v>586.09108957025296</v>
      </c>
    </row>
    <row r="2666" spans="1:9">
      <c r="A2666" s="4" t="s">
        <v>7</v>
      </c>
      <c r="B2666" t="s">
        <v>360</v>
      </c>
      <c r="C2666" t="s">
        <v>361</v>
      </c>
      <c r="D2666" s="5" t="s">
        <v>362</v>
      </c>
      <c r="E2666" s="5">
        <v>0</v>
      </c>
      <c r="F2666" s="5" t="s">
        <v>22</v>
      </c>
      <c r="G2666" s="5" t="s">
        <v>23</v>
      </c>
      <c r="H2666" s="5" t="str">
        <f t="shared" si="41"/>
        <v>Ground Transport</v>
      </c>
      <c r="I2666" s="6">
        <v>3.1637586533692801</v>
      </c>
    </row>
    <row r="2667" spans="1:9">
      <c r="A2667" s="4" t="s">
        <v>7</v>
      </c>
      <c r="B2667" t="s">
        <v>360</v>
      </c>
      <c r="C2667" t="s">
        <v>361</v>
      </c>
      <c r="D2667" s="5" t="s">
        <v>362</v>
      </c>
      <c r="E2667" s="5">
        <v>0</v>
      </c>
      <c r="F2667" s="5" t="s">
        <v>24</v>
      </c>
      <c r="G2667" s="5" t="s">
        <v>25</v>
      </c>
      <c r="H2667" s="5" t="str">
        <f t="shared" si="41"/>
        <v>Ground Transport</v>
      </c>
      <c r="I2667" s="6">
        <v>1213.25576581942</v>
      </c>
    </row>
    <row r="2668" spans="1:9">
      <c r="A2668" s="4" t="s">
        <v>7</v>
      </c>
      <c r="B2668" t="s">
        <v>360</v>
      </c>
      <c r="C2668" t="s">
        <v>361</v>
      </c>
      <c r="D2668" s="5" t="s">
        <v>362</v>
      </c>
      <c r="E2668" s="5">
        <v>0</v>
      </c>
      <c r="F2668" s="5" t="s">
        <v>26</v>
      </c>
      <c r="G2668" s="5" t="s">
        <v>27</v>
      </c>
      <c r="H2668" s="5" t="str">
        <f t="shared" si="41"/>
        <v>Residential</v>
      </c>
      <c r="I2668" s="6">
        <v>7840.6292974094904</v>
      </c>
    </row>
    <row r="2669" spans="1:9">
      <c r="A2669" s="4" t="s">
        <v>7</v>
      </c>
      <c r="B2669" t="s">
        <v>360</v>
      </c>
      <c r="C2669" t="s">
        <v>361</v>
      </c>
      <c r="D2669" s="5" t="s">
        <v>362</v>
      </c>
      <c r="E2669" s="5">
        <v>0</v>
      </c>
      <c r="F2669" s="5" t="s">
        <v>28</v>
      </c>
      <c r="G2669" s="5" t="s">
        <v>29</v>
      </c>
      <c r="H2669" s="5" t="e">
        <f t="shared" si="41"/>
        <v>#N/A</v>
      </c>
      <c r="I2669" s="6">
        <v>123.86681804186099</v>
      </c>
    </row>
    <row r="2670" spans="1:9">
      <c r="A2670" s="4" t="s">
        <v>7</v>
      </c>
      <c r="B2670" t="s">
        <v>360</v>
      </c>
      <c r="C2670" t="s">
        <v>361</v>
      </c>
      <c r="D2670" s="5" t="s">
        <v>362</v>
      </c>
      <c r="E2670" s="5">
        <v>0</v>
      </c>
      <c r="F2670" s="5" t="s">
        <v>30</v>
      </c>
      <c r="G2670" s="5" t="s">
        <v>32</v>
      </c>
      <c r="H2670" s="5" t="e">
        <f t="shared" si="41"/>
        <v>#N/A</v>
      </c>
      <c r="I2670" s="6">
        <v>2.2074490726171101</v>
      </c>
    </row>
    <row r="2671" spans="1:9">
      <c r="A2671" s="4" t="s">
        <v>7</v>
      </c>
      <c r="B2671" t="s">
        <v>360</v>
      </c>
      <c r="C2671" t="s">
        <v>361</v>
      </c>
      <c r="D2671" s="5" t="s">
        <v>362</v>
      </c>
      <c r="E2671" s="5">
        <v>0</v>
      </c>
      <c r="F2671" s="5" t="s">
        <v>33</v>
      </c>
      <c r="G2671" s="5" t="s">
        <v>34</v>
      </c>
      <c r="H2671" s="5" t="str">
        <f t="shared" si="41"/>
        <v>Industry (incl. Cement Process)</v>
      </c>
      <c r="I2671" s="6">
        <v>2226.56</v>
      </c>
    </row>
    <row r="2672" spans="1:9">
      <c r="A2672" s="4" t="s">
        <v>7</v>
      </c>
      <c r="B2672" t="s">
        <v>360</v>
      </c>
      <c r="C2672" t="s">
        <v>361</v>
      </c>
      <c r="D2672" s="5" t="s">
        <v>362</v>
      </c>
      <c r="E2672" s="5">
        <v>0</v>
      </c>
      <c r="F2672" s="5" t="s">
        <v>35</v>
      </c>
      <c r="G2672" s="5" t="s">
        <v>36</v>
      </c>
      <c r="H2672" s="5" t="e">
        <f t="shared" si="41"/>
        <v>#N/A</v>
      </c>
      <c r="I2672" s="6">
        <v>390</v>
      </c>
    </row>
    <row r="2673" spans="1:9">
      <c r="A2673" s="4" t="s">
        <v>7</v>
      </c>
      <c r="B2673" t="s">
        <v>360</v>
      </c>
      <c r="C2673" t="s">
        <v>361</v>
      </c>
      <c r="D2673" s="5" t="s">
        <v>362</v>
      </c>
      <c r="E2673" s="5">
        <v>0</v>
      </c>
      <c r="F2673" s="5" t="s">
        <v>37</v>
      </c>
      <c r="G2673" s="5" t="s">
        <v>38</v>
      </c>
      <c r="H2673" s="5" t="e">
        <f t="shared" si="41"/>
        <v>#N/A</v>
      </c>
      <c r="I2673" s="6" t="s">
        <v>53</v>
      </c>
    </row>
    <row r="2674" spans="1:9">
      <c r="A2674" s="4" t="s">
        <v>7</v>
      </c>
      <c r="B2674" t="s">
        <v>360</v>
      </c>
      <c r="C2674" t="s">
        <v>361</v>
      </c>
      <c r="D2674" s="5" t="s">
        <v>362</v>
      </c>
      <c r="E2674" s="5">
        <v>0</v>
      </c>
      <c r="F2674" s="5" t="s">
        <v>39</v>
      </c>
      <c r="G2674" s="5" t="s">
        <v>40</v>
      </c>
      <c r="H2674" s="5" t="e">
        <f t="shared" si="41"/>
        <v>#N/A</v>
      </c>
      <c r="I2674" s="6">
        <v>0.44012260629371502</v>
      </c>
    </row>
    <row r="2675" spans="1:9">
      <c r="A2675" s="4" t="s">
        <v>7</v>
      </c>
      <c r="B2675" t="s">
        <v>360</v>
      </c>
      <c r="C2675" t="s">
        <v>361</v>
      </c>
      <c r="D2675" s="5" t="s">
        <v>362</v>
      </c>
      <c r="E2675" s="5">
        <v>0</v>
      </c>
      <c r="F2675" s="5" t="s">
        <v>41</v>
      </c>
      <c r="G2675" s="5" t="s">
        <v>42</v>
      </c>
      <c r="H2675" s="5" t="e">
        <f t="shared" si="41"/>
        <v>#N/A</v>
      </c>
      <c r="I2675" s="6">
        <v>1.71753</v>
      </c>
    </row>
    <row r="2676" spans="1:9">
      <c r="A2676" s="4" t="s">
        <v>7</v>
      </c>
      <c r="B2676" t="s">
        <v>360</v>
      </c>
      <c r="C2676" t="s">
        <v>361</v>
      </c>
      <c r="D2676" s="5" t="s">
        <v>362</v>
      </c>
      <c r="E2676" s="5">
        <v>0</v>
      </c>
      <c r="F2676" s="5" t="s">
        <v>43</v>
      </c>
      <c r="G2676" s="5" t="s">
        <v>44</v>
      </c>
      <c r="H2676" s="5" t="e">
        <f t="shared" si="41"/>
        <v>#N/A</v>
      </c>
      <c r="I2676" s="6">
        <v>2575.1028182175201</v>
      </c>
    </row>
    <row r="2677" spans="1:9">
      <c r="A2677" s="4" t="s">
        <v>7</v>
      </c>
      <c r="B2677" t="s">
        <v>360</v>
      </c>
      <c r="C2677" t="s">
        <v>361</v>
      </c>
      <c r="D2677" s="5" t="s">
        <v>362</v>
      </c>
      <c r="E2677" s="5">
        <v>0</v>
      </c>
      <c r="F2677" s="5" t="s">
        <v>45</v>
      </c>
      <c r="G2677" s="5" t="s">
        <v>46</v>
      </c>
      <c r="H2677" s="5" t="e">
        <f t="shared" si="41"/>
        <v>#N/A</v>
      </c>
      <c r="I2677" s="6">
        <v>98.28</v>
      </c>
    </row>
    <row r="2678" spans="1:9">
      <c r="A2678" s="4" t="s">
        <v>7</v>
      </c>
      <c r="B2678" t="s">
        <v>360</v>
      </c>
      <c r="C2678" t="s">
        <v>361</v>
      </c>
      <c r="D2678" s="5" t="s">
        <v>362</v>
      </c>
      <c r="E2678" s="5">
        <v>0</v>
      </c>
      <c r="F2678" s="5" t="s">
        <v>47</v>
      </c>
      <c r="G2678" s="5" t="s">
        <v>48</v>
      </c>
      <c r="H2678" s="5" t="e">
        <f t="shared" si="41"/>
        <v>#N/A</v>
      </c>
      <c r="I2678" s="6" t="s">
        <v>53</v>
      </c>
    </row>
    <row r="2679" spans="1:9">
      <c r="A2679" s="4" t="s">
        <v>7</v>
      </c>
      <c r="B2679" t="s">
        <v>360</v>
      </c>
      <c r="C2679" t="s">
        <v>361</v>
      </c>
      <c r="D2679" s="5" t="s">
        <v>362</v>
      </c>
      <c r="E2679" s="5">
        <v>0</v>
      </c>
      <c r="F2679" s="5" t="s">
        <v>49</v>
      </c>
      <c r="G2679" s="5" t="s">
        <v>50</v>
      </c>
      <c r="H2679" s="5" t="e">
        <f t="shared" si="41"/>
        <v>#N/A</v>
      </c>
      <c r="I2679" s="6">
        <v>2.6418398954732898</v>
      </c>
    </row>
    <row r="2680" spans="1:9">
      <c r="A2680" s="4" t="s">
        <v>7</v>
      </c>
      <c r="B2680" t="s">
        <v>360</v>
      </c>
      <c r="C2680" t="s">
        <v>361</v>
      </c>
      <c r="D2680" s="5" t="s">
        <v>362</v>
      </c>
      <c r="E2680" s="5">
        <v>0</v>
      </c>
      <c r="F2680" s="5" t="s">
        <v>51</v>
      </c>
      <c r="G2680" s="5" t="s">
        <v>52</v>
      </c>
      <c r="H2680" s="5" t="e">
        <f t="shared" si="41"/>
        <v>#N/A</v>
      </c>
      <c r="I2680" s="6">
        <v>30.898353590171801</v>
      </c>
    </row>
    <row r="2681" spans="1:9">
      <c r="A2681" s="4" t="s">
        <v>7</v>
      </c>
      <c r="B2681" t="s">
        <v>360</v>
      </c>
      <c r="C2681" t="s">
        <v>361</v>
      </c>
      <c r="D2681" s="5" t="s">
        <v>362</v>
      </c>
      <c r="E2681" s="5">
        <v>0</v>
      </c>
      <c r="F2681" s="5" t="s">
        <v>54</v>
      </c>
      <c r="G2681" s="5" t="s">
        <v>55</v>
      </c>
      <c r="H2681" s="5" t="e">
        <f t="shared" si="41"/>
        <v>#N/A</v>
      </c>
      <c r="I2681" s="6">
        <v>678.11803281837501</v>
      </c>
    </row>
    <row r="2682" spans="1:9">
      <c r="A2682" s="4" t="s">
        <v>7</v>
      </c>
      <c r="B2682" t="s">
        <v>360</v>
      </c>
      <c r="C2682" t="s">
        <v>361</v>
      </c>
      <c r="D2682" s="5" t="s">
        <v>362</v>
      </c>
      <c r="E2682" s="5">
        <v>0</v>
      </c>
      <c r="F2682" s="5" t="s">
        <v>56</v>
      </c>
      <c r="G2682" s="5" t="s">
        <v>57</v>
      </c>
      <c r="H2682" s="5" t="e">
        <f t="shared" si="41"/>
        <v>#N/A</v>
      </c>
      <c r="I2682" s="6">
        <v>163.10830944070401</v>
      </c>
    </row>
    <row r="2683" spans="1:9">
      <c r="A2683" s="4" t="s">
        <v>7</v>
      </c>
      <c r="B2683" t="s">
        <v>360</v>
      </c>
      <c r="C2683" t="s">
        <v>361</v>
      </c>
      <c r="D2683" s="5" t="s">
        <v>362</v>
      </c>
      <c r="E2683" s="5">
        <v>0</v>
      </c>
      <c r="F2683" s="5" t="s">
        <v>58</v>
      </c>
      <c r="G2683" s="5" t="s">
        <v>59</v>
      </c>
      <c r="H2683" s="5" t="e">
        <f t="shared" si="41"/>
        <v>#N/A</v>
      </c>
      <c r="I2683" s="6">
        <v>665.74942723056495</v>
      </c>
    </row>
    <row r="2684" spans="1:9">
      <c r="A2684" s="4" t="s">
        <v>62</v>
      </c>
      <c r="B2684" t="s">
        <v>360</v>
      </c>
      <c r="C2684" t="s">
        <v>363</v>
      </c>
      <c r="D2684" s="5" t="s">
        <v>364</v>
      </c>
      <c r="E2684" s="5">
        <v>0</v>
      </c>
      <c r="F2684" s="5" t="s">
        <v>10</v>
      </c>
      <c r="G2684" s="5" t="s">
        <v>11</v>
      </c>
      <c r="H2684" s="5" t="str">
        <f t="shared" si="41"/>
        <v>Power</v>
      </c>
      <c r="I2684" s="6">
        <v>3914.70594602857</v>
      </c>
    </row>
    <row r="2685" spans="1:9">
      <c r="A2685" s="4" t="s">
        <v>62</v>
      </c>
      <c r="B2685" t="s">
        <v>360</v>
      </c>
      <c r="C2685" t="s">
        <v>363</v>
      </c>
      <c r="D2685" s="5" t="s">
        <v>364</v>
      </c>
      <c r="E2685" s="5">
        <v>0</v>
      </c>
      <c r="F2685" s="5" t="s">
        <v>12</v>
      </c>
      <c r="G2685" s="5" t="s">
        <v>13</v>
      </c>
      <c r="H2685" s="5" t="str">
        <f t="shared" si="41"/>
        <v>Industry (incl. Cement Process)</v>
      </c>
      <c r="I2685" s="6" t="s">
        <v>53</v>
      </c>
    </row>
    <row r="2686" spans="1:9">
      <c r="A2686" s="4" t="s">
        <v>62</v>
      </c>
      <c r="B2686" t="s">
        <v>360</v>
      </c>
      <c r="C2686" t="s">
        <v>363</v>
      </c>
      <c r="D2686" s="5" t="s">
        <v>364</v>
      </c>
      <c r="E2686" s="5">
        <v>0</v>
      </c>
      <c r="F2686" s="5" t="s">
        <v>14</v>
      </c>
      <c r="G2686" s="5" t="s">
        <v>15</v>
      </c>
      <c r="H2686" s="5" t="str">
        <f t="shared" si="41"/>
        <v>Industry (incl. Cement Process)</v>
      </c>
      <c r="I2686" s="6">
        <v>880.56186667739303</v>
      </c>
    </row>
    <row r="2687" spans="1:9">
      <c r="A2687" s="4" t="s">
        <v>62</v>
      </c>
      <c r="B2687" t="s">
        <v>360</v>
      </c>
      <c r="C2687" t="s">
        <v>363</v>
      </c>
      <c r="D2687" s="5" t="s">
        <v>364</v>
      </c>
      <c r="E2687" s="5">
        <v>0</v>
      </c>
      <c r="F2687" s="5" t="s">
        <v>18</v>
      </c>
      <c r="G2687" s="5" t="s">
        <v>19</v>
      </c>
      <c r="H2687" s="5" t="str">
        <f t="shared" si="41"/>
        <v>Ground Transport</v>
      </c>
      <c r="I2687" s="6">
        <v>1720.17134729748</v>
      </c>
    </row>
    <row r="2688" spans="1:9">
      <c r="A2688" s="4" t="s">
        <v>62</v>
      </c>
      <c r="B2688" t="s">
        <v>360</v>
      </c>
      <c r="C2688" t="s">
        <v>363</v>
      </c>
      <c r="D2688" s="5" t="s">
        <v>364</v>
      </c>
      <c r="E2688" s="5">
        <v>0</v>
      </c>
      <c r="F2688" s="5" t="s">
        <v>20</v>
      </c>
      <c r="G2688" s="5" t="s">
        <v>21</v>
      </c>
      <c r="H2688" s="5" t="str">
        <f t="shared" si="41"/>
        <v>Ground Transport</v>
      </c>
      <c r="I2688" s="6">
        <v>17.292770576125498</v>
      </c>
    </row>
    <row r="2689" spans="1:9">
      <c r="A2689" s="4" t="s">
        <v>62</v>
      </c>
      <c r="B2689" t="s">
        <v>360</v>
      </c>
      <c r="C2689" t="s">
        <v>363</v>
      </c>
      <c r="D2689" s="5" t="s">
        <v>364</v>
      </c>
      <c r="E2689" s="5">
        <v>0</v>
      </c>
      <c r="F2689" s="5" t="s">
        <v>22</v>
      </c>
      <c r="G2689" s="5" t="s">
        <v>23</v>
      </c>
      <c r="H2689" s="5" t="str">
        <f t="shared" si="41"/>
        <v>Ground Transport</v>
      </c>
      <c r="I2689" s="6">
        <v>2.9046450577085698</v>
      </c>
    </row>
    <row r="2690" spans="1:9">
      <c r="A2690" s="4" t="s">
        <v>62</v>
      </c>
      <c r="B2690" t="s">
        <v>360</v>
      </c>
      <c r="C2690" t="s">
        <v>363</v>
      </c>
      <c r="D2690" s="5" t="s">
        <v>364</v>
      </c>
      <c r="E2690" s="5">
        <v>0</v>
      </c>
      <c r="F2690" s="5" t="s">
        <v>24</v>
      </c>
      <c r="G2690" s="5" t="s">
        <v>25</v>
      </c>
      <c r="H2690" s="5" t="str">
        <f t="shared" ref="H2690:H2753" si="42">VLOOKUP(G2690,$M$2:$N$11,2,FALSE)</f>
        <v>Ground Transport</v>
      </c>
      <c r="I2690" s="6">
        <v>19.5643767411254</v>
      </c>
    </row>
    <row r="2691" spans="1:9">
      <c r="A2691" s="4" t="s">
        <v>62</v>
      </c>
      <c r="B2691" t="s">
        <v>360</v>
      </c>
      <c r="C2691" t="s">
        <v>363</v>
      </c>
      <c r="D2691" s="5" t="s">
        <v>364</v>
      </c>
      <c r="E2691" s="5">
        <v>0</v>
      </c>
      <c r="F2691" s="5" t="s">
        <v>26</v>
      </c>
      <c r="G2691" s="5" t="s">
        <v>27</v>
      </c>
      <c r="H2691" s="5" t="str">
        <f t="shared" si="42"/>
        <v>Residential</v>
      </c>
      <c r="I2691" s="6">
        <v>1262.041560073</v>
      </c>
    </row>
    <row r="2692" spans="1:9">
      <c r="A2692" s="4" t="s">
        <v>62</v>
      </c>
      <c r="B2692" t="s">
        <v>360</v>
      </c>
      <c r="C2692" t="s">
        <v>363</v>
      </c>
      <c r="D2692" s="5" t="s">
        <v>364</v>
      </c>
      <c r="E2692" s="5">
        <v>0</v>
      </c>
      <c r="F2692" s="5" t="s">
        <v>30</v>
      </c>
      <c r="G2692" s="5" t="s">
        <v>31</v>
      </c>
      <c r="H2692" s="5" t="e">
        <f t="shared" si="42"/>
        <v>#N/A</v>
      </c>
      <c r="I2692" s="6" t="s">
        <v>53</v>
      </c>
    </row>
    <row r="2693" spans="1:9">
      <c r="A2693" s="4" t="s">
        <v>62</v>
      </c>
      <c r="B2693" t="s">
        <v>360</v>
      </c>
      <c r="C2693" t="s">
        <v>363</v>
      </c>
      <c r="D2693" s="5" t="s">
        <v>364</v>
      </c>
      <c r="E2693" s="5">
        <v>0</v>
      </c>
      <c r="F2693" s="5" t="s">
        <v>30</v>
      </c>
      <c r="G2693" s="5" t="s">
        <v>32</v>
      </c>
      <c r="H2693" s="5" t="e">
        <f t="shared" si="42"/>
        <v>#N/A</v>
      </c>
      <c r="I2693" s="6" t="s">
        <v>53</v>
      </c>
    </row>
    <row r="2694" spans="1:9">
      <c r="A2694" s="4" t="s">
        <v>62</v>
      </c>
      <c r="B2694" t="s">
        <v>360</v>
      </c>
      <c r="C2694" t="s">
        <v>363</v>
      </c>
      <c r="D2694" s="5" t="s">
        <v>364</v>
      </c>
      <c r="E2694" s="5">
        <v>0</v>
      </c>
      <c r="F2694" s="5" t="s">
        <v>33</v>
      </c>
      <c r="G2694" s="5" t="s">
        <v>34</v>
      </c>
      <c r="H2694" s="5" t="str">
        <f t="shared" si="42"/>
        <v>Industry (incl. Cement Process)</v>
      </c>
      <c r="I2694" s="6">
        <v>642.60699999999997</v>
      </c>
    </row>
    <row r="2695" spans="1:9">
      <c r="A2695" s="4" t="s">
        <v>62</v>
      </c>
      <c r="B2695" t="s">
        <v>360</v>
      </c>
      <c r="C2695" t="s">
        <v>363</v>
      </c>
      <c r="D2695" s="5" t="s">
        <v>364</v>
      </c>
      <c r="E2695" s="5">
        <v>0</v>
      </c>
      <c r="F2695" s="5" t="s">
        <v>35</v>
      </c>
      <c r="G2695" s="5" t="s">
        <v>36</v>
      </c>
      <c r="H2695" s="5" t="e">
        <f t="shared" si="42"/>
        <v>#N/A</v>
      </c>
      <c r="I2695" s="6" t="s">
        <v>53</v>
      </c>
    </row>
    <row r="2696" spans="1:9">
      <c r="A2696" s="4" t="s">
        <v>62</v>
      </c>
      <c r="B2696" t="s">
        <v>360</v>
      </c>
      <c r="C2696" t="s">
        <v>363</v>
      </c>
      <c r="D2696" s="5" t="s">
        <v>364</v>
      </c>
      <c r="E2696" s="5">
        <v>0</v>
      </c>
      <c r="F2696" s="5" t="s">
        <v>41</v>
      </c>
      <c r="G2696" s="5" t="s">
        <v>42</v>
      </c>
      <c r="H2696" s="5" t="e">
        <f t="shared" si="42"/>
        <v>#N/A</v>
      </c>
      <c r="I2696" s="6">
        <v>0.20324502069560599</v>
      </c>
    </row>
    <row r="2697" spans="1:9">
      <c r="A2697" s="4" t="s">
        <v>62</v>
      </c>
      <c r="B2697" t="s">
        <v>360</v>
      </c>
      <c r="C2697" t="s">
        <v>363</v>
      </c>
      <c r="D2697" s="5" t="s">
        <v>364</v>
      </c>
      <c r="E2697" s="5">
        <v>0</v>
      </c>
      <c r="F2697" s="5" t="s">
        <v>43</v>
      </c>
      <c r="G2697" s="5" t="s">
        <v>44</v>
      </c>
      <c r="H2697" s="5" t="e">
        <f t="shared" si="42"/>
        <v>#N/A</v>
      </c>
      <c r="I2697" s="6">
        <v>0.270982</v>
      </c>
    </row>
    <row r="2698" spans="1:9">
      <c r="A2698" s="4" t="s">
        <v>62</v>
      </c>
      <c r="B2698" t="s">
        <v>360</v>
      </c>
      <c r="C2698" t="s">
        <v>363</v>
      </c>
      <c r="D2698" s="5" t="s">
        <v>364</v>
      </c>
      <c r="E2698" s="5">
        <v>0</v>
      </c>
      <c r="F2698" s="5" t="s">
        <v>45</v>
      </c>
      <c r="G2698" s="5" t="s">
        <v>46</v>
      </c>
      <c r="H2698" s="5" t="e">
        <f t="shared" si="42"/>
        <v>#N/A</v>
      </c>
      <c r="I2698" s="6">
        <v>22.72</v>
      </c>
    </row>
    <row r="2699" spans="1:9">
      <c r="A2699" s="4" t="s">
        <v>62</v>
      </c>
      <c r="B2699" t="s">
        <v>360</v>
      </c>
      <c r="C2699" t="s">
        <v>363</v>
      </c>
      <c r="D2699" s="5" t="s">
        <v>364</v>
      </c>
      <c r="E2699" s="5">
        <v>0</v>
      </c>
      <c r="F2699" s="5" t="s">
        <v>47</v>
      </c>
      <c r="G2699" s="5" t="s">
        <v>48</v>
      </c>
      <c r="H2699" s="5" t="e">
        <f t="shared" si="42"/>
        <v>#N/A</v>
      </c>
      <c r="I2699" s="6">
        <v>5.3189781749999998</v>
      </c>
    </row>
    <row r="2700" spans="1:9">
      <c r="A2700" s="4" t="s">
        <v>62</v>
      </c>
      <c r="B2700" t="s">
        <v>360</v>
      </c>
      <c r="C2700" t="s">
        <v>363</v>
      </c>
      <c r="D2700" s="5" t="s">
        <v>364</v>
      </c>
      <c r="E2700" s="5">
        <v>0</v>
      </c>
      <c r="F2700" s="5" t="s">
        <v>49</v>
      </c>
      <c r="G2700" s="5" t="s">
        <v>50</v>
      </c>
      <c r="H2700" s="5" t="e">
        <f t="shared" si="42"/>
        <v>#N/A</v>
      </c>
      <c r="I2700" s="6">
        <v>15.3630784521718</v>
      </c>
    </row>
    <row r="2701" spans="1:9">
      <c r="A2701" s="4" t="s">
        <v>62</v>
      </c>
      <c r="B2701" t="s">
        <v>360</v>
      </c>
      <c r="C2701" t="s">
        <v>363</v>
      </c>
      <c r="D2701" s="5" t="s">
        <v>364</v>
      </c>
      <c r="E2701" s="5">
        <v>0</v>
      </c>
      <c r="F2701" s="5" t="s">
        <v>54</v>
      </c>
      <c r="G2701" s="5" t="s">
        <v>55</v>
      </c>
      <c r="H2701" s="5" t="e">
        <f t="shared" si="42"/>
        <v>#N/A</v>
      </c>
      <c r="I2701" s="6">
        <v>5.2185372788389097</v>
      </c>
    </row>
    <row r="2702" spans="1:9">
      <c r="A2702" s="4" t="s">
        <v>62</v>
      </c>
      <c r="B2702" t="s">
        <v>360</v>
      </c>
      <c r="C2702" t="s">
        <v>363</v>
      </c>
      <c r="D2702" s="5" t="s">
        <v>364</v>
      </c>
      <c r="E2702" s="5">
        <v>0</v>
      </c>
      <c r="F2702" s="5" t="s">
        <v>56</v>
      </c>
      <c r="G2702" s="5" t="s">
        <v>57</v>
      </c>
      <c r="H2702" s="5" t="e">
        <f t="shared" si="42"/>
        <v>#N/A</v>
      </c>
      <c r="I2702" s="6">
        <v>93.713631862199904</v>
      </c>
    </row>
    <row r="2703" spans="1:9">
      <c r="A2703" s="4" t="s">
        <v>62</v>
      </c>
      <c r="B2703" t="s">
        <v>360</v>
      </c>
      <c r="C2703" t="s">
        <v>363</v>
      </c>
      <c r="D2703" s="5" t="s">
        <v>364</v>
      </c>
      <c r="E2703" s="5">
        <v>0</v>
      </c>
      <c r="F2703" s="5" t="s">
        <v>58</v>
      </c>
      <c r="G2703" s="5" t="s">
        <v>59</v>
      </c>
      <c r="H2703" s="5" t="e">
        <f t="shared" si="42"/>
        <v>#N/A</v>
      </c>
      <c r="I2703" s="6">
        <v>14.620561002234901</v>
      </c>
    </row>
    <row r="2704" spans="1:9">
      <c r="A2704" s="4" t="s">
        <v>62</v>
      </c>
      <c r="B2704" t="s">
        <v>360</v>
      </c>
      <c r="C2704" t="s">
        <v>363</v>
      </c>
      <c r="D2704" s="5" t="s">
        <v>364</v>
      </c>
      <c r="E2704" s="5">
        <v>0</v>
      </c>
      <c r="F2704" s="5" t="s">
        <v>60</v>
      </c>
      <c r="G2704" s="5" t="s">
        <v>61</v>
      </c>
      <c r="H2704" s="5" t="e">
        <f t="shared" si="42"/>
        <v>#N/A</v>
      </c>
      <c r="I2704" s="6">
        <v>2.4880143779617399</v>
      </c>
    </row>
    <row r="2705" spans="1:9">
      <c r="A2705" s="4" t="s">
        <v>7</v>
      </c>
      <c r="B2705" t="s">
        <v>360</v>
      </c>
      <c r="C2705" t="s">
        <v>365</v>
      </c>
      <c r="D2705" s="5" t="s">
        <v>366</v>
      </c>
      <c r="E2705" s="5">
        <v>0</v>
      </c>
      <c r="F2705" s="5" t="s">
        <v>10</v>
      </c>
      <c r="G2705" s="5" t="s">
        <v>11</v>
      </c>
      <c r="H2705" s="5" t="str">
        <f t="shared" si="42"/>
        <v>Power</v>
      </c>
      <c r="I2705" s="6">
        <v>87543.402153628995</v>
      </c>
    </row>
    <row r="2706" spans="1:9">
      <c r="A2706" s="4" t="s">
        <v>7</v>
      </c>
      <c r="B2706" t="s">
        <v>360</v>
      </c>
      <c r="C2706" t="s">
        <v>365</v>
      </c>
      <c r="D2706" s="5" t="s">
        <v>366</v>
      </c>
      <c r="E2706" s="5">
        <v>0</v>
      </c>
      <c r="F2706" s="5" t="s">
        <v>12</v>
      </c>
      <c r="G2706" s="5" t="s">
        <v>13</v>
      </c>
      <c r="H2706" s="5" t="str">
        <f t="shared" si="42"/>
        <v>Industry (incl. Cement Process)</v>
      </c>
      <c r="I2706" s="6">
        <v>3406.7229551594901</v>
      </c>
    </row>
    <row r="2707" spans="1:9">
      <c r="A2707" s="4" t="s">
        <v>7</v>
      </c>
      <c r="B2707" t="s">
        <v>360</v>
      </c>
      <c r="C2707" t="s">
        <v>365</v>
      </c>
      <c r="D2707" s="5" t="s">
        <v>366</v>
      </c>
      <c r="E2707" s="5">
        <v>0</v>
      </c>
      <c r="F2707" s="5" t="s">
        <v>14</v>
      </c>
      <c r="G2707" s="5" t="s">
        <v>15</v>
      </c>
      <c r="H2707" s="5" t="str">
        <f t="shared" si="42"/>
        <v>Industry (incl. Cement Process)</v>
      </c>
      <c r="I2707" s="6">
        <v>31450.406654270399</v>
      </c>
    </row>
    <row r="2708" spans="1:9">
      <c r="A2708" s="4" t="s">
        <v>7</v>
      </c>
      <c r="B2708" t="s">
        <v>360</v>
      </c>
      <c r="C2708" t="s">
        <v>365</v>
      </c>
      <c r="D2708" s="5" t="s">
        <v>366</v>
      </c>
      <c r="E2708" s="5">
        <v>0</v>
      </c>
      <c r="F2708" s="5" t="s">
        <v>16</v>
      </c>
      <c r="G2708" s="5" t="s">
        <v>17</v>
      </c>
      <c r="H2708" s="5" t="str">
        <f t="shared" si="42"/>
        <v>Domestic aviation</v>
      </c>
      <c r="I2708" s="6" t="s">
        <v>53</v>
      </c>
    </row>
    <row r="2709" spans="1:9">
      <c r="A2709" s="4" t="s">
        <v>7</v>
      </c>
      <c r="B2709" t="s">
        <v>360</v>
      </c>
      <c r="C2709" t="s">
        <v>365</v>
      </c>
      <c r="D2709" s="5" t="s">
        <v>366</v>
      </c>
      <c r="E2709" s="5">
        <v>0</v>
      </c>
      <c r="F2709" s="5" t="s">
        <v>18</v>
      </c>
      <c r="G2709" s="5" t="s">
        <v>19</v>
      </c>
      <c r="H2709" s="5" t="str">
        <f t="shared" si="42"/>
        <v>Ground Transport</v>
      </c>
      <c r="I2709" s="6">
        <v>19834.3458682893</v>
      </c>
    </row>
    <row r="2710" spans="1:9">
      <c r="A2710" s="4" t="s">
        <v>7</v>
      </c>
      <c r="B2710" t="s">
        <v>360</v>
      </c>
      <c r="C2710" t="s">
        <v>365</v>
      </c>
      <c r="D2710" s="5" t="s">
        <v>366</v>
      </c>
      <c r="E2710" s="5">
        <v>0</v>
      </c>
      <c r="F2710" s="5" t="s">
        <v>20</v>
      </c>
      <c r="G2710" s="5" t="s">
        <v>21</v>
      </c>
      <c r="H2710" s="5" t="str">
        <f t="shared" si="42"/>
        <v>Ground Transport</v>
      </c>
      <c r="I2710" s="6">
        <v>425.65846263919002</v>
      </c>
    </row>
    <row r="2711" spans="1:9">
      <c r="A2711" s="4" t="s">
        <v>7</v>
      </c>
      <c r="B2711" t="s">
        <v>360</v>
      </c>
      <c r="C2711" t="s">
        <v>365</v>
      </c>
      <c r="D2711" s="5" t="s">
        <v>366</v>
      </c>
      <c r="E2711" s="5">
        <v>0</v>
      </c>
      <c r="F2711" s="5" t="s">
        <v>22</v>
      </c>
      <c r="G2711" s="5" t="s">
        <v>23</v>
      </c>
      <c r="H2711" s="5" t="str">
        <f t="shared" si="42"/>
        <v>Ground Transport</v>
      </c>
      <c r="I2711" s="6">
        <v>145.09817477092901</v>
      </c>
    </row>
    <row r="2712" spans="1:9">
      <c r="A2712" s="4" t="s">
        <v>7</v>
      </c>
      <c r="B2712" t="s">
        <v>360</v>
      </c>
      <c r="C2712" t="s">
        <v>365</v>
      </c>
      <c r="D2712" s="5" t="s">
        <v>366</v>
      </c>
      <c r="E2712" s="5">
        <v>0</v>
      </c>
      <c r="F2712" s="5" t="s">
        <v>24</v>
      </c>
      <c r="G2712" s="5" t="s">
        <v>25</v>
      </c>
      <c r="H2712" s="5" t="str">
        <f t="shared" si="42"/>
        <v>Ground Transport</v>
      </c>
      <c r="I2712" s="6">
        <v>3153.8258867959298</v>
      </c>
    </row>
    <row r="2713" spans="1:9">
      <c r="A2713" s="4" t="s">
        <v>7</v>
      </c>
      <c r="B2713" t="s">
        <v>360</v>
      </c>
      <c r="C2713" t="s">
        <v>365</v>
      </c>
      <c r="D2713" s="5" t="s">
        <v>366</v>
      </c>
      <c r="E2713" s="5">
        <v>0</v>
      </c>
      <c r="F2713" s="5" t="s">
        <v>26</v>
      </c>
      <c r="G2713" s="5" t="s">
        <v>27</v>
      </c>
      <c r="H2713" s="5" t="str">
        <f t="shared" si="42"/>
        <v>Residential</v>
      </c>
      <c r="I2713" s="6">
        <v>28716.546072001202</v>
      </c>
    </row>
    <row r="2714" spans="1:9">
      <c r="A2714" s="4" t="s">
        <v>7</v>
      </c>
      <c r="B2714" t="s">
        <v>360</v>
      </c>
      <c r="C2714" t="s">
        <v>365</v>
      </c>
      <c r="D2714" s="5" t="s">
        <v>366</v>
      </c>
      <c r="E2714" s="5">
        <v>0</v>
      </c>
      <c r="F2714" s="5" t="s">
        <v>67</v>
      </c>
      <c r="G2714" s="5" t="s">
        <v>13</v>
      </c>
      <c r="H2714" s="5" t="str">
        <f t="shared" si="42"/>
        <v>Industry (incl. Cement Process)</v>
      </c>
      <c r="I2714" s="6">
        <v>56.807912183417997</v>
      </c>
    </row>
    <row r="2715" spans="1:9">
      <c r="A2715" s="4" t="s">
        <v>7</v>
      </c>
      <c r="B2715" t="s">
        <v>360</v>
      </c>
      <c r="C2715" t="s">
        <v>365</v>
      </c>
      <c r="D2715" s="5" t="s">
        <v>366</v>
      </c>
      <c r="E2715" s="5">
        <v>0</v>
      </c>
      <c r="F2715" s="5" t="s">
        <v>28</v>
      </c>
      <c r="G2715" s="5" t="s">
        <v>29</v>
      </c>
      <c r="H2715" s="5" t="e">
        <f t="shared" si="42"/>
        <v>#N/A</v>
      </c>
      <c r="I2715" s="6">
        <v>265.78327336779302</v>
      </c>
    </row>
    <row r="2716" spans="1:9">
      <c r="A2716" s="4" t="s">
        <v>7</v>
      </c>
      <c r="B2716" t="s">
        <v>360</v>
      </c>
      <c r="C2716" t="s">
        <v>365</v>
      </c>
      <c r="D2716" s="5" t="s">
        <v>366</v>
      </c>
      <c r="E2716" s="5">
        <v>0</v>
      </c>
      <c r="F2716" s="5" t="s">
        <v>30</v>
      </c>
      <c r="G2716" s="5" t="s">
        <v>32</v>
      </c>
      <c r="H2716" s="5" t="e">
        <f t="shared" si="42"/>
        <v>#N/A</v>
      </c>
      <c r="I2716" s="6">
        <v>11.163892511698499</v>
      </c>
    </row>
    <row r="2717" spans="1:9">
      <c r="A2717" s="4" t="s">
        <v>7</v>
      </c>
      <c r="B2717" t="s">
        <v>360</v>
      </c>
      <c r="C2717" t="s">
        <v>365</v>
      </c>
      <c r="D2717" s="5" t="s">
        <v>366</v>
      </c>
      <c r="E2717" s="5">
        <v>0</v>
      </c>
      <c r="F2717" s="5" t="s">
        <v>30</v>
      </c>
      <c r="G2717" s="5" t="s">
        <v>31</v>
      </c>
      <c r="H2717" s="5" t="e">
        <f t="shared" si="42"/>
        <v>#N/A</v>
      </c>
      <c r="I2717" s="6">
        <v>294.35078041301398</v>
      </c>
    </row>
    <row r="2718" spans="1:9">
      <c r="A2718" s="4" t="s">
        <v>7</v>
      </c>
      <c r="B2718" t="s">
        <v>360</v>
      </c>
      <c r="C2718" t="s">
        <v>365</v>
      </c>
      <c r="D2718" s="5" t="s">
        <v>366</v>
      </c>
      <c r="E2718" s="5">
        <v>0</v>
      </c>
      <c r="F2718" s="5" t="s">
        <v>33</v>
      </c>
      <c r="G2718" s="5" t="s">
        <v>34</v>
      </c>
      <c r="H2718" s="5" t="str">
        <f t="shared" si="42"/>
        <v>Industry (incl. Cement Process)</v>
      </c>
      <c r="I2718" s="6">
        <v>4461.46</v>
      </c>
    </row>
    <row r="2719" spans="1:9">
      <c r="A2719" s="4" t="s">
        <v>7</v>
      </c>
      <c r="B2719" t="s">
        <v>360</v>
      </c>
      <c r="C2719" t="s">
        <v>365</v>
      </c>
      <c r="D2719" s="5" t="s">
        <v>366</v>
      </c>
      <c r="E2719" s="5">
        <v>0</v>
      </c>
      <c r="F2719" s="5" t="s">
        <v>35</v>
      </c>
      <c r="G2719" s="5" t="s">
        <v>36</v>
      </c>
      <c r="H2719" s="5" t="e">
        <f t="shared" si="42"/>
        <v>#N/A</v>
      </c>
      <c r="I2719" s="6">
        <v>2145</v>
      </c>
    </row>
    <row r="2720" spans="1:9">
      <c r="A2720" s="4" t="s">
        <v>7</v>
      </c>
      <c r="B2720" t="s">
        <v>360</v>
      </c>
      <c r="C2720" t="s">
        <v>365</v>
      </c>
      <c r="D2720" s="5" t="s">
        <v>366</v>
      </c>
      <c r="E2720" s="5">
        <v>0</v>
      </c>
      <c r="F2720" s="5" t="s">
        <v>37</v>
      </c>
      <c r="G2720" s="5" t="s">
        <v>38</v>
      </c>
      <c r="H2720" s="5" t="e">
        <f t="shared" si="42"/>
        <v>#N/A</v>
      </c>
      <c r="I2720" s="6">
        <v>3772.7040427912998</v>
      </c>
    </row>
    <row r="2721" spans="1:9">
      <c r="A2721" s="4" t="s">
        <v>7</v>
      </c>
      <c r="B2721" t="s">
        <v>360</v>
      </c>
      <c r="C2721" t="s">
        <v>365</v>
      </c>
      <c r="D2721" s="5" t="s">
        <v>366</v>
      </c>
      <c r="E2721" s="5">
        <v>0</v>
      </c>
      <c r="F2721" s="5" t="s">
        <v>39</v>
      </c>
      <c r="G2721" s="5" t="s">
        <v>40</v>
      </c>
      <c r="H2721" s="5" t="e">
        <f t="shared" si="42"/>
        <v>#N/A</v>
      </c>
      <c r="I2721" s="6">
        <v>170.01935207262801</v>
      </c>
    </row>
    <row r="2722" spans="1:9">
      <c r="A2722" s="4" t="s">
        <v>7</v>
      </c>
      <c r="B2722" t="s">
        <v>360</v>
      </c>
      <c r="C2722" t="s">
        <v>365</v>
      </c>
      <c r="D2722" s="5" t="s">
        <v>366</v>
      </c>
      <c r="E2722" s="5">
        <v>0</v>
      </c>
      <c r="F2722" s="5" t="s">
        <v>41</v>
      </c>
      <c r="G2722" s="5" t="s">
        <v>42</v>
      </c>
      <c r="H2722" s="5" t="e">
        <f t="shared" si="42"/>
        <v>#N/A</v>
      </c>
      <c r="I2722" s="6">
        <v>127.117000627846</v>
      </c>
    </row>
    <row r="2723" spans="1:9">
      <c r="A2723" s="4" t="s">
        <v>7</v>
      </c>
      <c r="B2723" t="s">
        <v>360</v>
      </c>
      <c r="C2723" t="s">
        <v>365</v>
      </c>
      <c r="D2723" s="5" t="s">
        <v>366</v>
      </c>
      <c r="E2723" s="5">
        <v>0</v>
      </c>
      <c r="F2723" s="5" t="s">
        <v>43</v>
      </c>
      <c r="G2723" s="5" t="s">
        <v>44</v>
      </c>
      <c r="H2723" s="5" t="e">
        <f t="shared" si="42"/>
        <v>#N/A</v>
      </c>
      <c r="I2723" s="6">
        <v>3531.2283671424698</v>
      </c>
    </row>
    <row r="2724" spans="1:9">
      <c r="A2724" s="4" t="s">
        <v>7</v>
      </c>
      <c r="B2724" t="s">
        <v>360</v>
      </c>
      <c r="C2724" t="s">
        <v>365</v>
      </c>
      <c r="D2724" s="5" t="s">
        <v>366</v>
      </c>
      <c r="E2724" s="5">
        <v>0</v>
      </c>
      <c r="F2724" s="5" t="s">
        <v>45</v>
      </c>
      <c r="G2724" s="5" t="s">
        <v>46</v>
      </c>
      <c r="H2724" s="5" t="e">
        <f t="shared" si="42"/>
        <v>#N/A</v>
      </c>
      <c r="I2724" s="6">
        <v>4370.1264817802603</v>
      </c>
    </row>
    <row r="2725" spans="1:9">
      <c r="A2725" s="4" t="s">
        <v>7</v>
      </c>
      <c r="B2725" t="s">
        <v>360</v>
      </c>
      <c r="C2725" t="s">
        <v>365</v>
      </c>
      <c r="D2725" s="5" t="s">
        <v>366</v>
      </c>
      <c r="E2725" s="5">
        <v>0</v>
      </c>
      <c r="F2725" s="5" t="s">
        <v>47</v>
      </c>
      <c r="G2725" s="5" t="s">
        <v>48</v>
      </c>
      <c r="H2725" s="5" t="e">
        <f t="shared" si="42"/>
        <v>#N/A</v>
      </c>
      <c r="I2725" s="6">
        <v>86.4231557419171</v>
      </c>
    </row>
    <row r="2726" spans="1:9">
      <c r="A2726" s="4" t="s">
        <v>7</v>
      </c>
      <c r="B2726" t="s">
        <v>360</v>
      </c>
      <c r="C2726" t="s">
        <v>365</v>
      </c>
      <c r="D2726" s="5" t="s">
        <v>366</v>
      </c>
      <c r="E2726" s="5">
        <v>0</v>
      </c>
      <c r="F2726" s="5" t="s">
        <v>49</v>
      </c>
      <c r="G2726" s="5" t="s">
        <v>50</v>
      </c>
      <c r="H2726" s="5" t="e">
        <f t="shared" si="42"/>
        <v>#N/A</v>
      </c>
      <c r="I2726" s="6">
        <v>448.90668621312301</v>
      </c>
    </row>
    <row r="2727" spans="1:9">
      <c r="A2727" s="4" t="s">
        <v>7</v>
      </c>
      <c r="B2727" t="s">
        <v>360</v>
      </c>
      <c r="C2727" t="s">
        <v>365</v>
      </c>
      <c r="D2727" s="5" t="s">
        <v>366</v>
      </c>
      <c r="E2727" s="5">
        <v>0</v>
      </c>
      <c r="F2727" s="5" t="s">
        <v>51</v>
      </c>
      <c r="G2727" s="5" t="s">
        <v>52</v>
      </c>
      <c r="H2727" s="5" t="e">
        <f t="shared" si="42"/>
        <v>#N/A</v>
      </c>
      <c r="I2727" s="6">
        <v>17.517758010507201</v>
      </c>
    </row>
    <row r="2728" spans="1:9">
      <c r="A2728" s="4" t="s">
        <v>7</v>
      </c>
      <c r="B2728" t="s">
        <v>360</v>
      </c>
      <c r="C2728" t="s">
        <v>365</v>
      </c>
      <c r="D2728" s="5" t="s">
        <v>366</v>
      </c>
      <c r="E2728" s="5">
        <v>0</v>
      </c>
      <c r="F2728" s="5" t="s">
        <v>54</v>
      </c>
      <c r="G2728" s="5" t="s">
        <v>55</v>
      </c>
      <c r="H2728" s="5" t="e">
        <f t="shared" si="42"/>
        <v>#N/A</v>
      </c>
      <c r="I2728" s="6">
        <v>436.24145236538197</v>
      </c>
    </row>
    <row r="2729" spans="1:9">
      <c r="A2729" s="4" t="s">
        <v>7</v>
      </c>
      <c r="B2729" t="s">
        <v>360</v>
      </c>
      <c r="C2729" t="s">
        <v>365</v>
      </c>
      <c r="D2729" s="5" t="s">
        <v>366</v>
      </c>
      <c r="E2729" s="5">
        <v>0</v>
      </c>
      <c r="F2729" s="5" t="s">
        <v>56</v>
      </c>
      <c r="G2729" s="5" t="s">
        <v>57</v>
      </c>
      <c r="H2729" s="5" t="e">
        <f t="shared" si="42"/>
        <v>#N/A</v>
      </c>
      <c r="I2729" s="6">
        <v>464.02740523647998</v>
      </c>
    </row>
    <row r="2730" spans="1:9">
      <c r="A2730" s="4" t="s">
        <v>7</v>
      </c>
      <c r="B2730" t="s">
        <v>360</v>
      </c>
      <c r="C2730" t="s">
        <v>365</v>
      </c>
      <c r="D2730" s="5" t="s">
        <v>366</v>
      </c>
      <c r="E2730" s="5">
        <v>0</v>
      </c>
      <c r="F2730" s="5" t="s">
        <v>58</v>
      </c>
      <c r="G2730" s="5" t="s">
        <v>59</v>
      </c>
      <c r="H2730" s="5" t="e">
        <f t="shared" si="42"/>
        <v>#N/A</v>
      </c>
      <c r="I2730" s="6">
        <v>1504.16768317428</v>
      </c>
    </row>
    <row r="2731" spans="1:9">
      <c r="A2731" s="4" t="s">
        <v>7</v>
      </c>
      <c r="B2731" t="s">
        <v>360</v>
      </c>
      <c r="C2731" t="s">
        <v>365</v>
      </c>
      <c r="D2731" s="5" t="s">
        <v>366</v>
      </c>
      <c r="E2731" s="5">
        <v>0</v>
      </c>
      <c r="F2731" s="5" t="s">
        <v>60</v>
      </c>
      <c r="G2731" s="5" t="s">
        <v>61</v>
      </c>
      <c r="H2731" s="5" t="e">
        <f t="shared" si="42"/>
        <v>#N/A</v>
      </c>
      <c r="I2731" s="6" t="s">
        <v>53</v>
      </c>
    </row>
    <row r="2732" spans="1:9">
      <c r="A2732" s="4" t="s">
        <v>62</v>
      </c>
      <c r="B2732" t="s">
        <v>367</v>
      </c>
      <c r="C2732" t="s">
        <v>368</v>
      </c>
      <c r="D2732" s="5" t="s">
        <v>369</v>
      </c>
      <c r="E2732" s="5">
        <v>0</v>
      </c>
      <c r="F2732" s="5" t="s">
        <v>10</v>
      </c>
      <c r="G2732" s="5" t="s">
        <v>11</v>
      </c>
      <c r="H2732" s="5" t="str">
        <f t="shared" si="42"/>
        <v>Power</v>
      </c>
      <c r="I2732" s="6">
        <v>110856.77138301601</v>
      </c>
    </row>
    <row r="2733" spans="1:9">
      <c r="A2733" s="4" t="s">
        <v>62</v>
      </c>
      <c r="B2733" t="s">
        <v>367</v>
      </c>
      <c r="C2733" t="s">
        <v>368</v>
      </c>
      <c r="D2733" s="5" t="s">
        <v>369</v>
      </c>
      <c r="E2733" s="5">
        <v>0</v>
      </c>
      <c r="F2733" s="5" t="s">
        <v>12</v>
      </c>
      <c r="G2733" s="5" t="s">
        <v>13</v>
      </c>
      <c r="H2733" s="5" t="str">
        <f t="shared" si="42"/>
        <v>Industry (incl. Cement Process)</v>
      </c>
      <c r="I2733" s="6">
        <v>60308.930832902101</v>
      </c>
    </row>
    <row r="2734" spans="1:9">
      <c r="A2734" s="4" t="s">
        <v>62</v>
      </c>
      <c r="B2734" t="s">
        <v>367</v>
      </c>
      <c r="C2734" t="s">
        <v>368</v>
      </c>
      <c r="D2734" s="5" t="s">
        <v>369</v>
      </c>
      <c r="E2734" s="5">
        <v>0</v>
      </c>
      <c r="F2734" s="5" t="s">
        <v>14</v>
      </c>
      <c r="G2734" s="5" t="s">
        <v>15</v>
      </c>
      <c r="H2734" s="5" t="str">
        <f t="shared" si="42"/>
        <v>Industry (incl. Cement Process)</v>
      </c>
      <c r="I2734" s="6">
        <v>65841.900869955804</v>
      </c>
    </row>
    <row r="2735" spans="1:9">
      <c r="A2735" s="4" t="s">
        <v>62</v>
      </c>
      <c r="B2735" t="s">
        <v>367</v>
      </c>
      <c r="C2735" t="s">
        <v>368</v>
      </c>
      <c r="D2735" s="5" t="s">
        <v>369</v>
      </c>
      <c r="E2735" s="5">
        <v>0</v>
      </c>
      <c r="F2735" s="5" t="s">
        <v>16</v>
      </c>
      <c r="G2735" s="5" t="s">
        <v>17</v>
      </c>
      <c r="H2735" s="5" t="str">
        <f t="shared" si="42"/>
        <v>Domestic aviation</v>
      </c>
      <c r="I2735" s="6">
        <v>144.31154098184999</v>
      </c>
    </row>
    <row r="2736" spans="1:9">
      <c r="A2736" s="4" t="s">
        <v>62</v>
      </c>
      <c r="B2736" t="s">
        <v>367</v>
      </c>
      <c r="C2736" t="s">
        <v>368</v>
      </c>
      <c r="D2736" s="5" t="s">
        <v>369</v>
      </c>
      <c r="E2736" s="5">
        <v>0</v>
      </c>
      <c r="F2736" s="5" t="s">
        <v>18</v>
      </c>
      <c r="G2736" s="5" t="s">
        <v>19</v>
      </c>
      <c r="H2736" s="5" t="str">
        <f t="shared" si="42"/>
        <v>Ground Transport</v>
      </c>
      <c r="I2736" s="6">
        <v>15883.0319957054</v>
      </c>
    </row>
    <row r="2737" spans="1:9">
      <c r="A2737" s="4" t="s">
        <v>62</v>
      </c>
      <c r="B2737" t="s">
        <v>367</v>
      </c>
      <c r="C2737" t="s">
        <v>368</v>
      </c>
      <c r="D2737" s="5" t="s">
        <v>369</v>
      </c>
      <c r="E2737" s="5">
        <v>0</v>
      </c>
      <c r="F2737" s="5" t="s">
        <v>20</v>
      </c>
      <c r="G2737" s="5" t="s">
        <v>21</v>
      </c>
      <c r="H2737" s="5" t="str">
        <f t="shared" si="42"/>
        <v>Ground Transport</v>
      </c>
      <c r="I2737" s="6">
        <v>218.999827777429</v>
      </c>
    </row>
    <row r="2738" spans="1:9">
      <c r="A2738" s="4" t="s">
        <v>62</v>
      </c>
      <c r="B2738" t="s">
        <v>367</v>
      </c>
      <c r="C2738" t="s">
        <v>368</v>
      </c>
      <c r="D2738" s="5" t="s">
        <v>369</v>
      </c>
      <c r="E2738" s="5">
        <v>0</v>
      </c>
      <c r="F2738" s="5" t="s">
        <v>22</v>
      </c>
      <c r="G2738" s="5" t="s">
        <v>23</v>
      </c>
      <c r="H2738" s="5" t="str">
        <f t="shared" si="42"/>
        <v>Ground Transport</v>
      </c>
      <c r="I2738" s="6">
        <v>22.9012692672285</v>
      </c>
    </row>
    <row r="2739" spans="1:9">
      <c r="A2739" s="4" t="s">
        <v>62</v>
      </c>
      <c r="B2739" t="s">
        <v>367</v>
      </c>
      <c r="C2739" t="s">
        <v>368</v>
      </c>
      <c r="D2739" s="5" t="s">
        <v>369</v>
      </c>
      <c r="E2739" s="5">
        <v>0</v>
      </c>
      <c r="F2739" s="5" t="s">
        <v>24</v>
      </c>
      <c r="G2739" s="5" t="s">
        <v>25</v>
      </c>
      <c r="H2739" s="5" t="str">
        <f t="shared" si="42"/>
        <v>Ground Transport</v>
      </c>
      <c r="I2739" s="6">
        <v>923.01740140941899</v>
      </c>
    </row>
    <row r="2740" spans="1:9">
      <c r="A2740" s="4" t="s">
        <v>62</v>
      </c>
      <c r="B2740" t="s">
        <v>367</v>
      </c>
      <c r="C2740" t="s">
        <v>368</v>
      </c>
      <c r="D2740" s="5" t="s">
        <v>369</v>
      </c>
      <c r="E2740" s="5">
        <v>0</v>
      </c>
      <c r="F2740" s="5" t="s">
        <v>26</v>
      </c>
      <c r="G2740" s="5" t="s">
        <v>27</v>
      </c>
      <c r="H2740" s="5" t="str">
        <f t="shared" si="42"/>
        <v>Residential</v>
      </c>
      <c r="I2740" s="6">
        <v>21245.915448306401</v>
      </c>
    </row>
    <row r="2741" spans="1:9">
      <c r="A2741" s="4" t="s">
        <v>62</v>
      </c>
      <c r="B2741" t="s">
        <v>367</v>
      </c>
      <c r="C2741" t="s">
        <v>368</v>
      </c>
      <c r="D2741" s="5" t="s">
        <v>369</v>
      </c>
      <c r="E2741" s="5">
        <v>0</v>
      </c>
      <c r="F2741" s="5" t="s">
        <v>67</v>
      </c>
      <c r="G2741" s="5" t="s">
        <v>13</v>
      </c>
      <c r="H2741" s="5" t="str">
        <f t="shared" si="42"/>
        <v>Industry (incl. Cement Process)</v>
      </c>
      <c r="I2741" s="6" t="s">
        <v>53</v>
      </c>
    </row>
    <row r="2742" spans="1:9">
      <c r="A2742" s="4" t="s">
        <v>62</v>
      </c>
      <c r="B2742" t="s">
        <v>367</v>
      </c>
      <c r="C2742" t="s">
        <v>368</v>
      </c>
      <c r="D2742" s="5" t="s">
        <v>369</v>
      </c>
      <c r="E2742" s="5">
        <v>0</v>
      </c>
      <c r="F2742" s="5" t="s">
        <v>28</v>
      </c>
      <c r="G2742" s="5" t="s">
        <v>29</v>
      </c>
      <c r="H2742" s="5" t="e">
        <f t="shared" si="42"/>
        <v>#N/A</v>
      </c>
      <c r="I2742" s="6">
        <v>10501.2140510513</v>
      </c>
    </row>
    <row r="2743" spans="1:9">
      <c r="A2743" s="4" t="s">
        <v>62</v>
      </c>
      <c r="B2743" t="s">
        <v>367</v>
      </c>
      <c r="C2743" t="s">
        <v>368</v>
      </c>
      <c r="D2743" s="5" t="s">
        <v>369</v>
      </c>
      <c r="E2743" s="5">
        <v>0</v>
      </c>
      <c r="F2743" s="5" t="s">
        <v>30</v>
      </c>
      <c r="G2743" s="5" t="s">
        <v>32</v>
      </c>
      <c r="H2743" s="5" t="e">
        <f t="shared" si="42"/>
        <v>#N/A</v>
      </c>
      <c r="I2743" s="6">
        <v>9188.7601452218496</v>
      </c>
    </row>
    <row r="2744" spans="1:9">
      <c r="A2744" s="4" t="s">
        <v>62</v>
      </c>
      <c r="B2744" t="s">
        <v>367</v>
      </c>
      <c r="C2744" t="s">
        <v>368</v>
      </c>
      <c r="D2744" s="5" t="s">
        <v>369</v>
      </c>
      <c r="E2744" s="5">
        <v>0</v>
      </c>
      <c r="F2744" s="5" t="s">
        <v>33</v>
      </c>
      <c r="G2744" s="5" t="s">
        <v>34</v>
      </c>
      <c r="H2744" s="5" t="str">
        <f t="shared" si="42"/>
        <v>Industry (incl. Cement Process)</v>
      </c>
      <c r="I2744" s="6">
        <v>4550.74</v>
      </c>
    </row>
    <row r="2745" spans="1:9">
      <c r="A2745" s="4" t="s">
        <v>62</v>
      </c>
      <c r="B2745" t="s">
        <v>367</v>
      </c>
      <c r="C2745" t="s">
        <v>368</v>
      </c>
      <c r="D2745" s="5" t="s">
        <v>369</v>
      </c>
      <c r="E2745" s="5">
        <v>0</v>
      </c>
      <c r="F2745" s="5" t="s">
        <v>35</v>
      </c>
      <c r="G2745" s="5" t="s">
        <v>36</v>
      </c>
      <c r="H2745" s="5" t="e">
        <f t="shared" si="42"/>
        <v>#N/A</v>
      </c>
      <c r="I2745" s="6">
        <v>720</v>
      </c>
    </row>
    <row r="2746" spans="1:9">
      <c r="A2746" s="4" t="s">
        <v>62</v>
      </c>
      <c r="B2746" t="s">
        <v>367</v>
      </c>
      <c r="C2746" t="s">
        <v>368</v>
      </c>
      <c r="D2746" s="5" t="s">
        <v>369</v>
      </c>
      <c r="E2746" s="5">
        <v>0</v>
      </c>
      <c r="F2746" s="5" t="s">
        <v>37</v>
      </c>
      <c r="G2746" s="5" t="s">
        <v>38</v>
      </c>
      <c r="H2746" s="5" t="e">
        <f t="shared" si="42"/>
        <v>#N/A</v>
      </c>
      <c r="I2746" s="6">
        <v>3089.15260995365</v>
      </c>
    </row>
    <row r="2747" spans="1:9">
      <c r="A2747" s="4" t="s">
        <v>62</v>
      </c>
      <c r="B2747" t="s">
        <v>367</v>
      </c>
      <c r="C2747" t="s">
        <v>368</v>
      </c>
      <c r="D2747" s="5" t="s">
        <v>369</v>
      </c>
      <c r="E2747" s="5">
        <v>0</v>
      </c>
      <c r="F2747" s="5" t="s">
        <v>39</v>
      </c>
      <c r="G2747" s="5" t="s">
        <v>40</v>
      </c>
      <c r="H2747" s="5" t="e">
        <f t="shared" si="42"/>
        <v>#N/A</v>
      </c>
      <c r="I2747" s="6">
        <v>268.78795635304601</v>
      </c>
    </row>
    <row r="2748" spans="1:9">
      <c r="A2748" s="4" t="s">
        <v>62</v>
      </c>
      <c r="B2748" t="s">
        <v>367</v>
      </c>
      <c r="C2748" t="s">
        <v>368</v>
      </c>
      <c r="D2748" s="5" t="s">
        <v>369</v>
      </c>
      <c r="E2748" s="5">
        <v>0</v>
      </c>
      <c r="F2748" s="5" t="s">
        <v>41</v>
      </c>
      <c r="G2748" s="5" t="s">
        <v>42</v>
      </c>
      <c r="H2748" s="5" t="e">
        <f t="shared" si="42"/>
        <v>#N/A</v>
      </c>
      <c r="I2748" s="6">
        <v>8.0012165530476391</v>
      </c>
    </row>
    <row r="2749" spans="1:9">
      <c r="A2749" s="4" t="s">
        <v>62</v>
      </c>
      <c r="B2749" t="s">
        <v>367</v>
      </c>
      <c r="C2749" t="s">
        <v>368</v>
      </c>
      <c r="D2749" s="5" t="s">
        <v>369</v>
      </c>
      <c r="E2749" s="5">
        <v>0</v>
      </c>
      <c r="F2749" s="5" t="s">
        <v>43</v>
      </c>
      <c r="G2749" s="5" t="s">
        <v>44</v>
      </c>
      <c r="H2749" s="5" t="e">
        <f t="shared" si="42"/>
        <v>#N/A</v>
      </c>
      <c r="I2749" s="6">
        <v>677.05357968715498</v>
      </c>
    </row>
    <row r="2750" spans="1:9">
      <c r="A2750" s="4" t="s">
        <v>62</v>
      </c>
      <c r="B2750" t="s">
        <v>367</v>
      </c>
      <c r="C2750" t="s">
        <v>368</v>
      </c>
      <c r="D2750" s="5" t="s">
        <v>369</v>
      </c>
      <c r="E2750" s="5">
        <v>0</v>
      </c>
      <c r="F2750" s="5" t="s">
        <v>45</v>
      </c>
      <c r="G2750" s="5" t="s">
        <v>46</v>
      </c>
      <c r="H2750" s="5" t="e">
        <f t="shared" si="42"/>
        <v>#N/A</v>
      </c>
      <c r="I2750" s="6">
        <v>4200.6600806547503</v>
      </c>
    </row>
    <row r="2751" spans="1:9">
      <c r="A2751" s="4" t="s">
        <v>62</v>
      </c>
      <c r="B2751" t="s">
        <v>367</v>
      </c>
      <c r="C2751" t="s">
        <v>368</v>
      </c>
      <c r="D2751" s="5" t="s">
        <v>369</v>
      </c>
      <c r="E2751" s="5">
        <v>0</v>
      </c>
      <c r="F2751" s="5" t="s">
        <v>47</v>
      </c>
      <c r="G2751" s="5" t="s">
        <v>48</v>
      </c>
      <c r="H2751" s="5" t="e">
        <f t="shared" si="42"/>
        <v>#N/A</v>
      </c>
      <c r="I2751" s="6" t="s">
        <v>53</v>
      </c>
    </row>
    <row r="2752" spans="1:9">
      <c r="A2752" s="4" t="s">
        <v>62</v>
      </c>
      <c r="B2752" t="s">
        <v>367</v>
      </c>
      <c r="C2752" t="s">
        <v>368</v>
      </c>
      <c r="D2752" s="5" t="s">
        <v>369</v>
      </c>
      <c r="E2752" s="5">
        <v>0</v>
      </c>
      <c r="F2752" s="5" t="s">
        <v>49</v>
      </c>
      <c r="G2752" s="5" t="s">
        <v>50</v>
      </c>
      <c r="H2752" s="5" t="e">
        <f t="shared" si="42"/>
        <v>#N/A</v>
      </c>
      <c r="I2752" s="6">
        <v>82.968449401230501</v>
      </c>
    </row>
    <row r="2753" spans="1:9">
      <c r="A2753" s="4" t="s">
        <v>62</v>
      </c>
      <c r="B2753" t="s">
        <v>367</v>
      </c>
      <c r="C2753" t="s">
        <v>368</v>
      </c>
      <c r="D2753" s="5" t="s">
        <v>369</v>
      </c>
      <c r="E2753" s="5">
        <v>0</v>
      </c>
      <c r="F2753" s="5" t="s">
        <v>54</v>
      </c>
      <c r="G2753" s="5" t="s">
        <v>55</v>
      </c>
      <c r="H2753" s="5" t="e">
        <f t="shared" si="42"/>
        <v>#N/A</v>
      </c>
      <c r="I2753" s="6">
        <v>1.2852138239999999</v>
      </c>
    </row>
    <row r="2754" spans="1:9">
      <c r="A2754" s="4" t="s">
        <v>62</v>
      </c>
      <c r="B2754" t="s">
        <v>367</v>
      </c>
      <c r="C2754" t="s">
        <v>368</v>
      </c>
      <c r="D2754" s="5" t="s">
        <v>369</v>
      </c>
      <c r="E2754" s="5">
        <v>0</v>
      </c>
      <c r="F2754" s="5" t="s">
        <v>56</v>
      </c>
      <c r="G2754" s="5" t="s">
        <v>57</v>
      </c>
      <c r="H2754" s="5" t="e">
        <f t="shared" ref="H2754:H2817" si="43">VLOOKUP(G2754,$M$2:$N$11,2,FALSE)</f>
        <v>#N/A</v>
      </c>
      <c r="I2754" s="6">
        <v>508.09707608877397</v>
      </c>
    </row>
    <row r="2755" spans="1:9">
      <c r="A2755" s="4" t="s">
        <v>62</v>
      </c>
      <c r="B2755" t="s">
        <v>367</v>
      </c>
      <c r="C2755" t="s">
        <v>368</v>
      </c>
      <c r="D2755" s="5" t="s">
        <v>369</v>
      </c>
      <c r="E2755" s="5">
        <v>0</v>
      </c>
      <c r="F2755" s="5" t="s">
        <v>58</v>
      </c>
      <c r="G2755" s="5" t="s">
        <v>59</v>
      </c>
      <c r="H2755" s="5" t="e">
        <f t="shared" si="43"/>
        <v>#N/A</v>
      </c>
      <c r="I2755" s="6">
        <v>12.466699999999999</v>
      </c>
    </row>
    <row r="2756" spans="1:9">
      <c r="A2756" s="4" t="s">
        <v>62</v>
      </c>
      <c r="B2756" t="s">
        <v>367</v>
      </c>
      <c r="C2756" t="s">
        <v>370</v>
      </c>
      <c r="D2756" s="5" t="s">
        <v>371</v>
      </c>
      <c r="E2756" s="5">
        <v>0</v>
      </c>
      <c r="F2756" s="5" t="s">
        <v>10</v>
      </c>
      <c r="G2756" s="5" t="s">
        <v>11</v>
      </c>
      <c r="H2756" s="5" t="str">
        <f t="shared" si="43"/>
        <v>Power</v>
      </c>
      <c r="I2756" s="6">
        <v>2293.4755472566299</v>
      </c>
    </row>
    <row r="2757" spans="1:9">
      <c r="A2757" s="4" t="s">
        <v>62</v>
      </c>
      <c r="B2757" t="s">
        <v>367</v>
      </c>
      <c r="C2757" t="s">
        <v>370</v>
      </c>
      <c r="D2757" s="5" t="s">
        <v>371</v>
      </c>
      <c r="E2757" s="5">
        <v>0</v>
      </c>
      <c r="F2757" s="5" t="s">
        <v>12</v>
      </c>
      <c r="G2757" s="5" t="s">
        <v>13</v>
      </c>
      <c r="H2757" s="5" t="str">
        <f t="shared" si="43"/>
        <v>Industry (incl. Cement Process)</v>
      </c>
      <c r="I2757" s="6">
        <v>16.757865133921101</v>
      </c>
    </row>
    <row r="2758" spans="1:9">
      <c r="A2758" s="4" t="s">
        <v>62</v>
      </c>
      <c r="B2758" t="s">
        <v>367</v>
      </c>
      <c r="C2758" t="s">
        <v>370</v>
      </c>
      <c r="D2758" s="5" t="s">
        <v>371</v>
      </c>
      <c r="E2758" s="5">
        <v>0</v>
      </c>
      <c r="F2758" s="5" t="s">
        <v>14</v>
      </c>
      <c r="G2758" s="5" t="s">
        <v>15</v>
      </c>
      <c r="H2758" s="5" t="str">
        <f t="shared" si="43"/>
        <v>Industry (incl. Cement Process)</v>
      </c>
      <c r="I2758" s="6">
        <v>941.24053072871095</v>
      </c>
    </row>
    <row r="2759" spans="1:9">
      <c r="A2759" s="4" t="s">
        <v>62</v>
      </c>
      <c r="B2759" t="s">
        <v>367</v>
      </c>
      <c r="C2759" t="s">
        <v>370</v>
      </c>
      <c r="D2759" s="5" t="s">
        <v>371</v>
      </c>
      <c r="E2759" s="5">
        <v>0</v>
      </c>
      <c r="F2759" s="5" t="s">
        <v>16</v>
      </c>
      <c r="G2759" s="5" t="s">
        <v>17</v>
      </c>
      <c r="H2759" s="5" t="str">
        <f t="shared" si="43"/>
        <v>Domestic aviation</v>
      </c>
      <c r="I2759" s="6">
        <v>5.60545172810777</v>
      </c>
    </row>
    <row r="2760" spans="1:9">
      <c r="A2760" s="4" t="s">
        <v>62</v>
      </c>
      <c r="B2760" t="s">
        <v>367</v>
      </c>
      <c r="C2760" t="s">
        <v>370</v>
      </c>
      <c r="D2760" s="5" t="s">
        <v>371</v>
      </c>
      <c r="E2760" s="5">
        <v>0</v>
      </c>
      <c r="F2760" s="5" t="s">
        <v>18</v>
      </c>
      <c r="G2760" s="5" t="s">
        <v>19</v>
      </c>
      <c r="H2760" s="5" t="str">
        <f t="shared" si="43"/>
        <v>Ground Transport</v>
      </c>
      <c r="I2760" s="6">
        <v>2966.4590605793801</v>
      </c>
    </row>
    <row r="2761" spans="1:9">
      <c r="A2761" s="4" t="s">
        <v>62</v>
      </c>
      <c r="B2761" t="s">
        <v>367</v>
      </c>
      <c r="C2761" t="s">
        <v>370</v>
      </c>
      <c r="D2761" s="5" t="s">
        <v>371</v>
      </c>
      <c r="E2761" s="5">
        <v>0</v>
      </c>
      <c r="F2761" s="5" t="s">
        <v>20</v>
      </c>
      <c r="G2761" s="5" t="s">
        <v>21</v>
      </c>
      <c r="H2761" s="5" t="str">
        <f t="shared" si="43"/>
        <v>Ground Transport</v>
      </c>
      <c r="I2761" s="6">
        <v>2.9046450577085698</v>
      </c>
    </row>
    <row r="2762" spans="1:9">
      <c r="A2762" s="4" t="s">
        <v>62</v>
      </c>
      <c r="B2762" t="s">
        <v>367</v>
      </c>
      <c r="C2762" t="s">
        <v>370</v>
      </c>
      <c r="D2762" s="5" t="s">
        <v>371</v>
      </c>
      <c r="E2762" s="5">
        <v>0</v>
      </c>
      <c r="F2762" s="5" t="s">
        <v>26</v>
      </c>
      <c r="G2762" s="5" t="s">
        <v>27</v>
      </c>
      <c r="H2762" s="5" t="str">
        <f t="shared" si="43"/>
        <v>Residential</v>
      </c>
      <c r="I2762" s="6">
        <v>3064.4066365062699</v>
      </c>
    </row>
    <row r="2763" spans="1:9">
      <c r="A2763" s="4" t="s">
        <v>62</v>
      </c>
      <c r="B2763" t="s">
        <v>367</v>
      </c>
      <c r="C2763" t="s">
        <v>370</v>
      </c>
      <c r="D2763" s="5" t="s">
        <v>371</v>
      </c>
      <c r="E2763" s="5">
        <v>0</v>
      </c>
      <c r="F2763" s="5" t="s">
        <v>67</v>
      </c>
      <c r="G2763" s="5" t="s">
        <v>13</v>
      </c>
      <c r="H2763" s="5" t="str">
        <f t="shared" si="43"/>
        <v>Industry (incl. Cement Process)</v>
      </c>
      <c r="I2763" s="6">
        <v>37.422636324896501</v>
      </c>
    </row>
    <row r="2764" spans="1:9">
      <c r="A2764" s="4" t="s">
        <v>62</v>
      </c>
      <c r="B2764" t="s">
        <v>367</v>
      </c>
      <c r="C2764" t="s">
        <v>370</v>
      </c>
      <c r="D2764" s="5" t="s">
        <v>371</v>
      </c>
      <c r="E2764" s="5">
        <v>0</v>
      </c>
      <c r="F2764" s="5" t="s">
        <v>28</v>
      </c>
      <c r="G2764" s="5" t="s">
        <v>29</v>
      </c>
      <c r="H2764" s="5" t="e">
        <f t="shared" si="43"/>
        <v>#N/A</v>
      </c>
      <c r="I2764" s="6" t="s">
        <v>53</v>
      </c>
    </row>
    <row r="2765" spans="1:9">
      <c r="A2765" s="4" t="s">
        <v>62</v>
      </c>
      <c r="B2765" t="s">
        <v>367</v>
      </c>
      <c r="C2765" t="s">
        <v>370</v>
      </c>
      <c r="D2765" s="5" t="s">
        <v>371</v>
      </c>
      <c r="E2765" s="5">
        <v>0</v>
      </c>
      <c r="F2765" s="5" t="s">
        <v>30</v>
      </c>
      <c r="G2765" s="5" t="s">
        <v>31</v>
      </c>
      <c r="H2765" s="5" t="e">
        <f t="shared" si="43"/>
        <v>#N/A</v>
      </c>
      <c r="I2765" s="6" t="s">
        <v>53</v>
      </c>
    </row>
    <row r="2766" spans="1:9">
      <c r="A2766" s="4" t="s">
        <v>62</v>
      </c>
      <c r="B2766" t="s">
        <v>367</v>
      </c>
      <c r="C2766" t="s">
        <v>370</v>
      </c>
      <c r="D2766" s="5" t="s">
        <v>371</v>
      </c>
      <c r="E2766" s="5">
        <v>0</v>
      </c>
      <c r="F2766" s="5" t="s">
        <v>30</v>
      </c>
      <c r="G2766" s="5" t="s">
        <v>32</v>
      </c>
      <c r="H2766" s="5" t="e">
        <f t="shared" si="43"/>
        <v>#N/A</v>
      </c>
      <c r="I2766" s="6" t="s">
        <v>53</v>
      </c>
    </row>
    <row r="2767" spans="1:9">
      <c r="A2767" s="4" t="s">
        <v>62</v>
      </c>
      <c r="B2767" t="s">
        <v>367</v>
      </c>
      <c r="C2767" t="s">
        <v>370</v>
      </c>
      <c r="D2767" s="5" t="s">
        <v>371</v>
      </c>
      <c r="E2767" s="5">
        <v>0</v>
      </c>
      <c r="F2767" s="5" t="s">
        <v>33</v>
      </c>
      <c r="G2767" s="5" t="s">
        <v>34</v>
      </c>
      <c r="H2767" s="5" t="str">
        <f t="shared" si="43"/>
        <v>Industry (incl. Cement Process)</v>
      </c>
      <c r="I2767" s="6">
        <v>637.21100000000001</v>
      </c>
    </row>
    <row r="2768" spans="1:9">
      <c r="A2768" s="4" t="s">
        <v>62</v>
      </c>
      <c r="B2768" t="s">
        <v>367</v>
      </c>
      <c r="C2768" t="s">
        <v>370</v>
      </c>
      <c r="D2768" s="5" t="s">
        <v>371</v>
      </c>
      <c r="E2768" s="5">
        <v>0</v>
      </c>
      <c r="F2768" s="5" t="s">
        <v>35</v>
      </c>
      <c r="G2768" s="5" t="s">
        <v>36</v>
      </c>
      <c r="H2768" s="5" t="e">
        <f t="shared" si="43"/>
        <v>#N/A</v>
      </c>
      <c r="I2768" s="6">
        <v>7.5</v>
      </c>
    </row>
    <row r="2769" spans="1:9">
      <c r="A2769" s="4" t="s">
        <v>62</v>
      </c>
      <c r="B2769" t="s">
        <v>367</v>
      </c>
      <c r="C2769" t="s">
        <v>370</v>
      </c>
      <c r="D2769" s="5" t="s">
        <v>371</v>
      </c>
      <c r="E2769" s="5">
        <v>0</v>
      </c>
      <c r="F2769" s="5" t="s">
        <v>41</v>
      </c>
      <c r="G2769" s="5" t="s">
        <v>42</v>
      </c>
      <c r="H2769" s="5" t="e">
        <f t="shared" si="43"/>
        <v>#N/A</v>
      </c>
      <c r="I2769" s="6">
        <v>0.30386671922264802</v>
      </c>
    </row>
    <row r="2770" spans="1:9">
      <c r="A2770" s="4" t="s">
        <v>62</v>
      </c>
      <c r="B2770" t="s">
        <v>367</v>
      </c>
      <c r="C2770" t="s">
        <v>370</v>
      </c>
      <c r="D2770" s="5" t="s">
        <v>371</v>
      </c>
      <c r="E2770" s="5">
        <v>0</v>
      </c>
      <c r="F2770" s="5" t="s">
        <v>43</v>
      </c>
      <c r="G2770" s="5" t="s">
        <v>44</v>
      </c>
      <c r="H2770" s="5" t="e">
        <f t="shared" si="43"/>
        <v>#N/A</v>
      </c>
      <c r="I2770" s="6">
        <v>5.8684E-2</v>
      </c>
    </row>
    <row r="2771" spans="1:9">
      <c r="A2771" s="4" t="s">
        <v>62</v>
      </c>
      <c r="B2771" t="s">
        <v>367</v>
      </c>
      <c r="C2771" t="s">
        <v>370</v>
      </c>
      <c r="D2771" s="5" t="s">
        <v>371</v>
      </c>
      <c r="E2771" s="5">
        <v>0</v>
      </c>
      <c r="F2771" s="5" t="s">
        <v>47</v>
      </c>
      <c r="G2771" s="5" t="s">
        <v>48</v>
      </c>
      <c r="H2771" s="5" t="e">
        <f t="shared" si="43"/>
        <v>#N/A</v>
      </c>
      <c r="I2771" s="6">
        <v>1.2347999999999999</v>
      </c>
    </row>
    <row r="2772" spans="1:9">
      <c r="A2772" s="4" t="s">
        <v>62</v>
      </c>
      <c r="B2772" t="s">
        <v>367</v>
      </c>
      <c r="C2772" t="s">
        <v>370</v>
      </c>
      <c r="D2772" s="5" t="s">
        <v>371</v>
      </c>
      <c r="E2772" s="5">
        <v>0</v>
      </c>
      <c r="F2772" s="5" t="s">
        <v>49</v>
      </c>
      <c r="G2772" s="5" t="s">
        <v>50</v>
      </c>
      <c r="H2772" s="5" t="e">
        <f t="shared" si="43"/>
        <v>#N/A</v>
      </c>
      <c r="I2772" s="6">
        <v>24.5750630838007</v>
      </c>
    </row>
    <row r="2773" spans="1:9">
      <c r="A2773" s="4" t="s">
        <v>62</v>
      </c>
      <c r="B2773" t="s">
        <v>367</v>
      </c>
      <c r="C2773" t="s">
        <v>370</v>
      </c>
      <c r="D2773" s="5" t="s">
        <v>371</v>
      </c>
      <c r="E2773" s="5">
        <v>0</v>
      </c>
      <c r="F2773" s="5" t="s">
        <v>56</v>
      </c>
      <c r="G2773" s="5" t="s">
        <v>57</v>
      </c>
      <c r="H2773" s="5" t="e">
        <f t="shared" si="43"/>
        <v>#N/A</v>
      </c>
      <c r="I2773" s="6">
        <v>133.47250040015001</v>
      </c>
    </row>
    <row r="2774" spans="1:9">
      <c r="A2774" s="4" t="s">
        <v>62</v>
      </c>
      <c r="B2774" t="s">
        <v>367</v>
      </c>
      <c r="C2774" t="s">
        <v>370</v>
      </c>
      <c r="D2774" s="5" t="s">
        <v>371</v>
      </c>
      <c r="E2774" s="5">
        <v>0</v>
      </c>
      <c r="F2774" s="5" t="s">
        <v>58</v>
      </c>
      <c r="G2774" s="5" t="s">
        <v>59</v>
      </c>
      <c r="H2774" s="5" t="e">
        <f t="shared" si="43"/>
        <v>#N/A</v>
      </c>
      <c r="I2774" s="6" t="s">
        <v>53</v>
      </c>
    </row>
    <row r="2775" spans="1:9">
      <c r="A2775" s="4" t="s">
        <v>62</v>
      </c>
      <c r="B2775" t="s">
        <v>367</v>
      </c>
      <c r="C2775" t="s">
        <v>372</v>
      </c>
      <c r="D2775" s="5" t="s">
        <v>373</v>
      </c>
      <c r="E2775" s="5">
        <v>0</v>
      </c>
      <c r="F2775" s="5" t="s">
        <v>10</v>
      </c>
      <c r="G2775" s="5" t="s">
        <v>11</v>
      </c>
      <c r="H2775" s="5" t="str">
        <f t="shared" si="43"/>
        <v>Power</v>
      </c>
      <c r="I2775" s="6">
        <v>595.17056156881301</v>
      </c>
    </row>
    <row r="2776" spans="1:9">
      <c r="A2776" s="4" t="s">
        <v>62</v>
      </c>
      <c r="B2776" t="s">
        <v>367</v>
      </c>
      <c r="C2776" t="s">
        <v>372</v>
      </c>
      <c r="D2776" s="5" t="s">
        <v>373</v>
      </c>
      <c r="E2776" s="5">
        <v>0</v>
      </c>
      <c r="F2776" s="5" t="s">
        <v>12</v>
      </c>
      <c r="G2776" s="5" t="s">
        <v>13</v>
      </c>
      <c r="H2776" s="5" t="str">
        <f t="shared" si="43"/>
        <v>Industry (incl. Cement Process)</v>
      </c>
      <c r="I2776" s="6">
        <v>19.756290271054301</v>
      </c>
    </row>
    <row r="2777" spans="1:9">
      <c r="A2777" s="4" t="s">
        <v>62</v>
      </c>
      <c r="B2777" t="s">
        <v>367</v>
      </c>
      <c r="C2777" t="s">
        <v>372</v>
      </c>
      <c r="D2777" s="5" t="s">
        <v>373</v>
      </c>
      <c r="E2777" s="5">
        <v>0</v>
      </c>
      <c r="F2777" s="5" t="s">
        <v>14</v>
      </c>
      <c r="G2777" s="5" t="s">
        <v>15</v>
      </c>
      <c r="H2777" s="5" t="str">
        <f t="shared" si="43"/>
        <v>Industry (incl. Cement Process)</v>
      </c>
      <c r="I2777" s="6">
        <v>5.7381849732455796</v>
      </c>
    </row>
    <row r="2778" spans="1:9">
      <c r="A2778" s="4" t="s">
        <v>62</v>
      </c>
      <c r="B2778" t="s">
        <v>367</v>
      </c>
      <c r="C2778" t="s">
        <v>372</v>
      </c>
      <c r="D2778" s="5" t="s">
        <v>373</v>
      </c>
      <c r="E2778" s="5">
        <v>0</v>
      </c>
      <c r="F2778" s="5" t="s">
        <v>18</v>
      </c>
      <c r="G2778" s="5" t="s">
        <v>19</v>
      </c>
      <c r="H2778" s="5" t="str">
        <f t="shared" si="43"/>
        <v>Ground Transport</v>
      </c>
      <c r="I2778" s="6">
        <v>2102.47674921097</v>
      </c>
    </row>
    <row r="2779" spans="1:9">
      <c r="A2779" s="4" t="s">
        <v>62</v>
      </c>
      <c r="B2779" t="s">
        <v>367</v>
      </c>
      <c r="C2779" t="s">
        <v>372</v>
      </c>
      <c r="D2779" s="5" t="s">
        <v>373</v>
      </c>
      <c r="E2779" s="5">
        <v>0</v>
      </c>
      <c r="F2779" s="5" t="s">
        <v>26</v>
      </c>
      <c r="G2779" s="5" t="s">
        <v>27</v>
      </c>
      <c r="H2779" s="5" t="str">
        <f t="shared" si="43"/>
        <v>Residential</v>
      </c>
      <c r="I2779" s="6">
        <v>2059.9287382809098</v>
      </c>
    </row>
    <row r="2780" spans="1:9">
      <c r="A2780" s="4" t="s">
        <v>62</v>
      </c>
      <c r="B2780" t="s">
        <v>367</v>
      </c>
      <c r="C2780" t="s">
        <v>372</v>
      </c>
      <c r="D2780" s="5" t="s">
        <v>373</v>
      </c>
      <c r="E2780" s="5">
        <v>0</v>
      </c>
      <c r="F2780" s="5" t="s">
        <v>30</v>
      </c>
      <c r="G2780" s="5" t="s">
        <v>32</v>
      </c>
      <c r="H2780" s="5" t="e">
        <f t="shared" si="43"/>
        <v>#N/A</v>
      </c>
      <c r="I2780" s="6" t="s">
        <v>53</v>
      </c>
    </row>
    <row r="2781" spans="1:9">
      <c r="A2781" s="4" t="s">
        <v>62</v>
      </c>
      <c r="B2781" t="s">
        <v>367</v>
      </c>
      <c r="C2781" t="s">
        <v>372</v>
      </c>
      <c r="D2781" s="5" t="s">
        <v>373</v>
      </c>
      <c r="E2781" s="5">
        <v>0</v>
      </c>
      <c r="F2781" s="5" t="s">
        <v>33</v>
      </c>
      <c r="G2781" s="5" t="s">
        <v>34</v>
      </c>
      <c r="H2781" s="5" t="str">
        <f t="shared" si="43"/>
        <v>Industry (incl. Cement Process)</v>
      </c>
      <c r="I2781" s="6">
        <v>673.02099999999996</v>
      </c>
    </row>
    <row r="2782" spans="1:9">
      <c r="A2782" s="4" t="s">
        <v>62</v>
      </c>
      <c r="B2782" t="s">
        <v>367</v>
      </c>
      <c r="C2782" t="s">
        <v>372</v>
      </c>
      <c r="D2782" s="5" t="s">
        <v>373</v>
      </c>
      <c r="E2782" s="5">
        <v>0</v>
      </c>
      <c r="F2782" s="5" t="s">
        <v>35</v>
      </c>
      <c r="G2782" s="5" t="s">
        <v>36</v>
      </c>
      <c r="H2782" s="5" t="e">
        <f t="shared" si="43"/>
        <v>#N/A</v>
      </c>
      <c r="I2782" s="6">
        <v>30</v>
      </c>
    </row>
    <row r="2783" spans="1:9">
      <c r="A2783" s="4" t="s">
        <v>62</v>
      </c>
      <c r="B2783" t="s">
        <v>367</v>
      </c>
      <c r="C2783" t="s">
        <v>372</v>
      </c>
      <c r="D2783" s="5" t="s">
        <v>373</v>
      </c>
      <c r="E2783" s="5">
        <v>0</v>
      </c>
      <c r="F2783" s="5" t="s">
        <v>41</v>
      </c>
      <c r="G2783" s="5" t="s">
        <v>42</v>
      </c>
      <c r="H2783" s="5" t="e">
        <f t="shared" si="43"/>
        <v>#N/A</v>
      </c>
      <c r="I2783" s="6">
        <v>0.43676536969917801</v>
      </c>
    </row>
    <row r="2784" spans="1:9">
      <c r="A2784" s="4" t="s">
        <v>62</v>
      </c>
      <c r="B2784" t="s">
        <v>367</v>
      </c>
      <c r="C2784" t="s">
        <v>372</v>
      </c>
      <c r="D2784" s="5" t="s">
        <v>373</v>
      </c>
      <c r="E2784" s="5">
        <v>0</v>
      </c>
      <c r="F2784" s="5" t="s">
        <v>43</v>
      </c>
      <c r="G2784" s="5" t="s">
        <v>44</v>
      </c>
      <c r="H2784" s="5" t="e">
        <f t="shared" si="43"/>
        <v>#N/A</v>
      </c>
      <c r="I2784" s="6">
        <v>3.8835000000000001E-2</v>
      </c>
    </row>
    <row r="2785" spans="1:9">
      <c r="A2785" s="4" t="s">
        <v>62</v>
      </c>
      <c r="B2785" t="s">
        <v>367</v>
      </c>
      <c r="C2785" t="s">
        <v>372</v>
      </c>
      <c r="D2785" s="5" t="s">
        <v>373</v>
      </c>
      <c r="E2785" s="5">
        <v>0</v>
      </c>
      <c r="F2785" s="5" t="s">
        <v>45</v>
      </c>
      <c r="G2785" s="5" t="s">
        <v>46</v>
      </c>
      <c r="H2785" s="5" t="e">
        <f t="shared" si="43"/>
        <v>#N/A</v>
      </c>
      <c r="I2785" s="6">
        <v>296.64</v>
      </c>
    </row>
    <row r="2786" spans="1:9">
      <c r="A2786" s="4" t="s">
        <v>62</v>
      </c>
      <c r="B2786" t="s">
        <v>367</v>
      </c>
      <c r="C2786" t="s">
        <v>372</v>
      </c>
      <c r="D2786" s="5" t="s">
        <v>373</v>
      </c>
      <c r="E2786" s="5">
        <v>0</v>
      </c>
      <c r="F2786" s="5" t="s">
        <v>47</v>
      </c>
      <c r="G2786" s="5" t="s">
        <v>48</v>
      </c>
      <c r="H2786" s="5" t="e">
        <f t="shared" si="43"/>
        <v>#N/A</v>
      </c>
      <c r="I2786" s="6">
        <v>13.8692736</v>
      </c>
    </row>
    <row r="2787" spans="1:9">
      <c r="A2787" s="4" t="s">
        <v>62</v>
      </c>
      <c r="B2787" t="s">
        <v>367</v>
      </c>
      <c r="C2787" t="s">
        <v>372</v>
      </c>
      <c r="D2787" s="5" t="s">
        <v>373</v>
      </c>
      <c r="E2787" s="5">
        <v>0</v>
      </c>
      <c r="F2787" s="5" t="s">
        <v>49</v>
      </c>
      <c r="G2787" s="5" t="s">
        <v>50</v>
      </c>
      <c r="H2787" s="5" t="e">
        <f t="shared" si="43"/>
        <v>#N/A</v>
      </c>
      <c r="I2787" s="6">
        <v>19.946401236138499</v>
      </c>
    </row>
    <row r="2788" spans="1:9">
      <c r="A2788" s="4" t="s">
        <v>62</v>
      </c>
      <c r="B2788" t="s">
        <v>367</v>
      </c>
      <c r="C2788" t="s">
        <v>372</v>
      </c>
      <c r="D2788" s="5" t="s">
        <v>373</v>
      </c>
      <c r="E2788" s="5">
        <v>0</v>
      </c>
      <c r="F2788" s="5" t="s">
        <v>56</v>
      </c>
      <c r="G2788" s="5" t="s">
        <v>57</v>
      </c>
      <c r="H2788" s="5" t="e">
        <f t="shared" si="43"/>
        <v>#N/A</v>
      </c>
      <c r="I2788" s="6">
        <v>108.249282600078</v>
      </c>
    </row>
    <row r="2789" spans="1:9">
      <c r="A2789" s="4" t="s">
        <v>62</v>
      </c>
      <c r="B2789" t="s">
        <v>367</v>
      </c>
      <c r="C2789" t="s">
        <v>372</v>
      </c>
      <c r="D2789" s="5" t="s">
        <v>373</v>
      </c>
      <c r="E2789" s="5">
        <v>0</v>
      </c>
      <c r="F2789" s="5" t="s">
        <v>58</v>
      </c>
      <c r="G2789" s="5" t="s">
        <v>59</v>
      </c>
      <c r="H2789" s="5" t="e">
        <f t="shared" si="43"/>
        <v>#N/A</v>
      </c>
      <c r="I2789" s="6">
        <v>1.2470077825218</v>
      </c>
    </row>
    <row r="2790" spans="1:9">
      <c r="A2790" s="4" t="s">
        <v>62</v>
      </c>
      <c r="B2790" t="s">
        <v>367</v>
      </c>
      <c r="C2790" t="s">
        <v>374</v>
      </c>
      <c r="D2790" s="5" t="s">
        <v>375</v>
      </c>
      <c r="E2790" s="5">
        <v>0</v>
      </c>
      <c r="F2790" s="5" t="s">
        <v>10</v>
      </c>
      <c r="G2790" s="5" t="s">
        <v>11</v>
      </c>
      <c r="H2790" s="5" t="str">
        <f t="shared" si="43"/>
        <v>Power</v>
      </c>
      <c r="I2790" s="6">
        <v>24419.306588653199</v>
      </c>
    </row>
    <row r="2791" spans="1:9">
      <c r="A2791" s="4" t="s">
        <v>62</v>
      </c>
      <c r="B2791" t="s">
        <v>367</v>
      </c>
      <c r="C2791" t="s">
        <v>374</v>
      </c>
      <c r="D2791" s="5" t="s">
        <v>375</v>
      </c>
      <c r="E2791" s="5">
        <v>0</v>
      </c>
      <c r="F2791" s="5" t="s">
        <v>12</v>
      </c>
      <c r="G2791" s="5" t="s">
        <v>13</v>
      </c>
      <c r="H2791" s="5" t="str">
        <f t="shared" si="43"/>
        <v>Industry (incl. Cement Process)</v>
      </c>
      <c r="I2791" s="6">
        <v>6026.4737878446704</v>
      </c>
    </row>
    <row r="2792" spans="1:9">
      <c r="A2792" s="4" t="s">
        <v>62</v>
      </c>
      <c r="B2792" t="s">
        <v>367</v>
      </c>
      <c r="C2792" t="s">
        <v>374</v>
      </c>
      <c r="D2792" s="5" t="s">
        <v>375</v>
      </c>
      <c r="E2792" s="5">
        <v>0</v>
      </c>
      <c r="F2792" s="5" t="s">
        <v>14</v>
      </c>
      <c r="G2792" s="5" t="s">
        <v>15</v>
      </c>
      <c r="H2792" s="5" t="str">
        <f t="shared" si="43"/>
        <v>Industry (incl. Cement Process)</v>
      </c>
      <c r="I2792" s="6">
        <v>2768.6025579895099</v>
      </c>
    </row>
    <row r="2793" spans="1:9">
      <c r="A2793" s="4" t="s">
        <v>62</v>
      </c>
      <c r="B2793" t="s">
        <v>367</v>
      </c>
      <c r="C2793" t="s">
        <v>374</v>
      </c>
      <c r="D2793" s="5" t="s">
        <v>375</v>
      </c>
      <c r="E2793" s="5">
        <v>0</v>
      </c>
      <c r="F2793" s="5" t="s">
        <v>18</v>
      </c>
      <c r="G2793" s="5" t="s">
        <v>19</v>
      </c>
      <c r="H2793" s="5" t="str">
        <f t="shared" si="43"/>
        <v>Ground Transport</v>
      </c>
      <c r="I2793" s="6">
        <v>8282.9425053037103</v>
      </c>
    </row>
    <row r="2794" spans="1:9">
      <c r="A2794" s="4" t="s">
        <v>62</v>
      </c>
      <c r="B2794" t="s">
        <v>367</v>
      </c>
      <c r="C2794" t="s">
        <v>374</v>
      </c>
      <c r="D2794" s="5" t="s">
        <v>375</v>
      </c>
      <c r="E2794" s="5">
        <v>0</v>
      </c>
      <c r="F2794" s="5" t="s">
        <v>24</v>
      </c>
      <c r="G2794" s="5" t="s">
        <v>25</v>
      </c>
      <c r="H2794" s="5" t="str">
        <f t="shared" si="43"/>
        <v>Ground Transport</v>
      </c>
      <c r="I2794" s="6">
        <v>4585.1869730726303</v>
      </c>
    </row>
    <row r="2795" spans="1:9">
      <c r="A2795" s="4" t="s">
        <v>62</v>
      </c>
      <c r="B2795" t="s">
        <v>367</v>
      </c>
      <c r="C2795" t="s">
        <v>374</v>
      </c>
      <c r="D2795" s="5" t="s">
        <v>375</v>
      </c>
      <c r="E2795" s="5">
        <v>0</v>
      </c>
      <c r="F2795" s="5" t="s">
        <v>26</v>
      </c>
      <c r="G2795" s="5" t="s">
        <v>27</v>
      </c>
      <c r="H2795" s="5" t="str">
        <f t="shared" si="43"/>
        <v>Residential</v>
      </c>
      <c r="I2795" s="6">
        <v>32814.479211534897</v>
      </c>
    </row>
    <row r="2796" spans="1:9">
      <c r="A2796" s="4" t="s">
        <v>62</v>
      </c>
      <c r="B2796" t="s">
        <v>367</v>
      </c>
      <c r="C2796" t="s">
        <v>374</v>
      </c>
      <c r="D2796" s="5" t="s">
        <v>375</v>
      </c>
      <c r="E2796" s="5">
        <v>0</v>
      </c>
      <c r="F2796" s="5" t="s">
        <v>30</v>
      </c>
      <c r="G2796" s="5" t="s">
        <v>32</v>
      </c>
      <c r="H2796" s="5" t="e">
        <f t="shared" si="43"/>
        <v>#N/A</v>
      </c>
      <c r="I2796" s="6">
        <v>2523.8883129396199</v>
      </c>
    </row>
    <row r="2797" spans="1:9">
      <c r="A2797" s="4" t="s">
        <v>62</v>
      </c>
      <c r="B2797" t="s">
        <v>367</v>
      </c>
      <c r="C2797" t="s">
        <v>374</v>
      </c>
      <c r="D2797" s="5" t="s">
        <v>375</v>
      </c>
      <c r="E2797" s="5">
        <v>0</v>
      </c>
      <c r="F2797" s="5" t="s">
        <v>33</v>
      </c>
      <c r="G2797" s="5" t="s">
        <v>34</v>
      </c>
      <c r="H2797" s="5" t="str">
        <f t="shared" si="43"/>
        <v>Industry (incl. Cement Process)</v>
      </c>
      <c r="I2797" s="6">
        <v>1730.63</v>
      </c>
    </row>
    <row r="2798" spans="1:9">
      <c r="A2798" s="4" t="s">
        <v>62</v>
      </c>
      <c r="B2798" t="s">
        <v>367</v>
      </c>
      <c r="C2798" t="s">
        <v>374</v>
      </c>
      <c r="D2798" s="5" t="s">
        <v>375</v>
      </c>
      <c r="E2798" s="5">
        <v>0</v>
      </c>
      <c r="F2798" s="5" t="s">
        <v>35</v>
      </c>
      <c r="G2798" s="5" t="s">
        <v>36</v>
      </c>
      <c r="H2798" s="5" t="e">
        <f t="shared" si="43"/>
        <v>#N/A</v>
      </c>
      <c r="I2798" s="6">
        <v>15</v>
      </c>
    </row>
    <row r="2799" spans="1:9">
      <c r="A2799" s="4" t="s">
        <v>62</v>
      </c>
      <c r="B2799" t="s">
        <v>367</v>
      </c>
      <c r="C2799" t="s">
        <v>374</v>
      </c>
      <c r="D2799" s="5" t="s">
        <v>375</v>
      </c>
      <c r="E2799" s="5">
        <v>0</v>
      </c>
      <c r="F2799" s="5" t="s">
        <v>41</v>
      </c>
      <c r="G2799" s="5" t="s">
        <v>42</v>
      </c>
      <c r="H2799" s="5" t="e">
        <f t="shared" si="43"/>
        <v>#N/A</v>
      </c>
      <c r="I2799" s="6">
        <v>0.273529555086022</v>
      </c>
    </row>
    <row r="2800" spans="1:9">
      <c r="A2800" s="4" t="s">
        <v>62</v>
      </c>
      <c r="B2800" t="s">
        <v>367</v>
      </c>
      <c r="C2800" t="s">
        <v>374</v>
      </c>
      <c r="D2800" s="5" t="s">
        <v>375</v>
      </c>
      <c r="E2800" s="5">
        <v>0</v>
      </c>
      <c r="F2800" s="5" t="s">
        <v>43</v>
      </c>
      <c r="G2800" s="5" t="s">
        <v>44</v>
      </c>
      <c r="H2800" s="5" t="e">
        <f t="shared" si="43"/>
        <v>#N/A</v>
      </c>
      <c r="I2800" s="6">
        <v>524.49666100000002</v>
      </c>
    </row>
    <row r="2801" spans="1:9">
      <c r="A2801" s="4" t="s">
        <v>62</v>
      </c>
      <c r="B2801" t="s">
        <v>367</v>
      </c>
      <c r="C2801" t="s">
        <v>374</v>
      </c>
      <c r="D2801" s="5" t="s">
        <v>375</v>
      </c>
      <c r="E2801" s="5">
        <v>0</v>
      </c>
      <c r="F2801" s="5" t="s">
        <v>49</v>
      </c>
      <c r="G2801" s="5" t="s">
        <v>50</v>
      </c>
      <c r="H2801" s="5" t="e">
        <f t="shared" si="43"/>
        <v>#N/A</v>
      </c>
      <c r="I2801" s="6">
        <v>30.482722787179501</v>
      </c>
    </row>
    <row r="2802" spans="1:9">
      <c r="A2802" s="4" t="s">
        <v>62</v>
      </c>
      <c r="B2802" t="s">
        <v>367</v>
      </c>
      <c r="C2802" t="s">
        <v>374</v>
      </c>
      <c r="D2802" s="5" t="s">
        <v>375</v>
      </c>
      <c r="E2802" s="5">
        <v>0</v>
      </c>
      <c r="F2802" s="5" t="s">
        <v>56</v>
      </c>
      <c r="G2802" s="5" t="s">
        <v>57</v>
      </c>
      <c r="H2802" s="5" t="e">
        <f t="shared" si="43"/>
        <v>#N/A</v>
      </c>
      <c r="I2802" s="6">
        <v>162.321803000394</v>
      </c>
    </row>
    <row r="2803" spans="1:9">
      <c r="A2803" s="4" t="s">
        <v>62</v>
      </c>
      <c r="B2803" t="s">
        <v>367</v>
      </c>
      <c r="C2803" t="s">
        <v>374</v>
      </c>
      <c r="D2803" s="5" t="s">
        <v>375</v>
      </c>
      <c r="E2803" s="5">
        <v>0</v>
      </c>
      <c r="F2803" s="5" t="s">
        <v>58</v>
      </c>
      <c r="G2803" s="5" t="s">
        <v>59</v>
      </c>
      <c r="H2803" s="5" t="e">
        <f t="shared" si="43"/>
        <v>#N/A</v>
      </c>
      <c r="I2803" s="6">
        <v>257.89412704266903</v>
      </c>
    </row>
    <row r="2804" spans="1:9">
      <c r="A2804" s="4" t="s">
        <v>62</v>
      </c>
      <c r="B2804" t="s">
        <v>367</v>
      </c>
      <c r="C2804" t="s">
        <v>376</v>
      </c>
      <c r="D2804" s="5" t="s">
        <v>377</v>
      </c>
      <c r="E2804" s="5">
        <v>0</v>
      </c>
      <c r="F2804" s="5" t="s">
        <v>10</v>
      </c>
      <c r="G2804" s="5" t="s">
        <v>11</v>
      </c>
      <c r="H2804" s="5" t="str">
        <f t="shared" si="43"/>
        <v>Power</v>
      </c>
      <c r="I2804" s="6">
        <v>36777.437454698098</v>
      </c>
    </row>
    <row r="2805" spans="1:9">
      <c r="A2805" s="4" t="s">
        <v>62</v>
      </c>
      <c r="B2805" t="s">
        <v>367</v>
      </c>
      <c r="C2805" t="s">
        <v>376</v>
      </c>
      <c r="D2805" s="5" t="s">
        <v>377</v>
      </c>
      <c r="E2805" s="5">
        <v>0</v>
      </c>
      <c r="F2805" s="5" t="s">
        <v>12</v>
      </c>
      <c r="G2805" s="5" t="s">
        <v>13</v>
      </c>
      <c r="H2805" s="5" t="str">
        <f t="shared" si="43"/>
        <v>Industry (incl. Cement Process)</v>
      </c>
      <c r="I2805" s="6">
        <v>2790.41608936388</v>
      </c>
    </row>
    <row r="2806" spans="1:9">
      <c r="A2806" s="4" t="s">
        <v>62</v>
      </c>
      <c r="B2806" t="s">
        <v>367</v>
      </c>
      <c r="C2806" t="s">
        <v>376</v>
      </c>
      <c r="D2806" s="5" t="s">
        <v>377</v>
      </c>
      <c r="E2806" s="5">
        <v>0</v>
      </c>
      <c r="F2806" s="5" t="s">
        <v>14</v>
      </c>
      <c r="G2806" s="5" t="s">
        <v>15</v>
      </c>
      <c r="H2806" s="5" t="str">
        <f t="shared" si="43"/>
        <v>Industry (incl. Cement Process)</v>
      </c>
      <c r="I2806" s="6">
        <v>12598.7098516939</v>
      </c>
    </row>
    <row r="2807" spans="1:9">
      <c r="A2807" s="4" t="s">
        <v>62</v>
      </c>
      <c r="B2807" t="s">
        <v>367</v>
      </c>
      <c r="C2807" t="s">
        <v>376</v>
      </c>
      <c r="D2807" s="5" t="s">
        <v>377</v>
      </c>
      <c r="E2807" s="5">
        <v>0</v>
      </c>
      <c r="F2807" s="5" t="s">
        <v>16</v>
      </c>
      <c r="G2807" s="5" t="s">
        <v>17</v>
      </c>
      <c r="H2807" s="5" t="str">
        <f t="shared" si="43"/>
        <v>Domestic aviation</v>
      </c>
      <c r="I2807" s="6">
        <v>311.76914010787698</v>
      </c>
    </row>
    <row r="2808" spans="1:9">
      <c r="A2808" s="4" t="s">
        <v>62</v>
      </c>
      <c r="B2808" t="s">
        <v>367</v>
      </c>
      <c r="C2808" t="s">
        <v>376</v>
      </c>
      <c r="D2808" s="5" t="s">
        <v>377</v>
      </c>
      <c r="E2808" s="5">
        <v>0</v>
      </c>
      <c r="F2808" s="5" t="s">
        <v>18</v>
      </c>
      <c r="G2808" s="5" t="s">
        <v>19</v>
      </c>
      <c r="H2808" s="5" t="str">
        <f t="shared" si="43"/>
        <v>Ground Transport</v>
      </c>
      <c r="I2808" s="6">
        <v>3683.3662514826701</v>
      </c>
    </row>
    <row r="2809" spans="1:9">
      <c r="A2809" s="4" t="s">
        <v>62</v>
      </c>
      <c r="B2809" t="s">
        <v>367</v>
      </c>
      <c r="C2809" t="s">
        <v>376</v>
      </c>
      <c r="D2809" s="5" t="s">
        <v>377</v>
      </c>
      <c r="E2809" s="5">
        <v>0</v>
      </c>
      <c r="F2809" s="5" t="s">
        <v>20</v>
      </c>
      <c r="G2809" s="5" t="s">
        <v>21</v>
      </c>
      <c r="H2809" s="5" t="str">
        <f t="shared" si="43"/>
        <v>Ground Transport</v>
      </c>
      <c r="I2809" s="6">
        <v>141.97921469997399</v>
      </c>
    </row>
    <row r="2810" spans="1:9">
      <c r="A2810" s="4" t="s">
        <v>62</v>
      </c>
      <c r="B2810" t="s">
        <v>367</v>
      </c>
      <c r="C2810" t="s">
        <v>376</v>
      </c>
      <c r="D2810" s="5" t="s">
        <v>377</v>
      </c>
      <c r="E2810" s="5">
        <v>0</v>
      </c>
      <c r="F2810" s="5" t="s">
        <v>24</v>
      </c>
      <c r="G2810" s="5" t="s">
        <v>25</v>
      </c>
      <c r="H2810" s="5" t="str">
        <f t="shared" si="43"/>
        <v>Ground Transport</v>
      </c>
      <c r="I2810" s="6">
        <v>2317.0483551648199</v>
      </c>
    </row>
    <row r="2811" spans="1:9">
      <c r="A2811" s="4" t="s">
        <v>62</v>
      </c>
      <c r="B2811" t="s">
        <v>367</v>
      </c>
      <c r="C2811" t="s">
        <v>376</v>
      </c>
      <c r="D2811" s="5" t="s">
        <v>377</v>
      </c>
      <c r="E2811" s="5">
        <v>0</v>
      </c>
      <c r="F2811" s="5" t="s">
        <v>26</v>
      </c>
      <c r="G2811" s="5" t="s">
        <v>27</v>
      </c>
      <c r="H2811" s="5" t="str">
        <f t="shared" si="43"/>
        <v>Residential</v>
      </c>
      <c r="I2811" s="6">
        <v>33672.564103156401</v>
      </c>
    </row>
    <row r="2812" spans="1:9">
      <c r="A2812" s="4" t="s">
        <v>62</v>
      </c>
      <c r="B2812" t="s">
        <v>367</v>
      </c>
      <c r="C2812" t="s">
        <v>376</v>
      </c>
      <c r="D2812" s="5" t="s">
        <v>377</v>
      </c>
      <c r="E2812" s="5">
        <v>0</v>
      </c>
      <c r="F2812" s="5" t="s">
        <v>28</v>
      </c>
      <c r="G2812" s="5" t="s">
        <v>29</v>
      </c>
      <c r="H2812" s="5" t="e">
        <f t="shared" si="43"/>
        <v>#N/A</v>
      </c>
      <c r="I2812" s="6" t="s">
        <v>53</v>
      </c>
    </row>
    <row r="2813" spans="1:9">
      <c r="A2813" s="4" t="s">
        <v>62</v>
      </c>
      <c r="B2813" t="s">
        <v>367</v>
      </c>
      <c r="C2813" t="s">
        <v>376</v>
      </c>
      <c r="D2813" s="5" t="s">
        <v>377</v>
      </c>
      <c r="E2813" s="5">
        <v>0</v>
      </c>
      <c r="F2813" s="5" t="s">
        <v>30</v>
      </c>
      <c r="G2813" s="5" t="s">
        <v>32</v>
      </c>
      <c r="H2813" s="5" t="e">
        <f t="shared" si="43"/>
        <v>#N/A</v>
      </c>
      <c r="I2813" s="6">
        <v>1133.8355321515701</v>
      </c>
    </row>
    <row r="2814" spans="1:9">
      <c r="A2814" s="4" t="s">
        <v>62</v>
      </c>
      <c r="B2814" t="s">
        <v>367</v>
      </c>
      <c r="C2814" t="s">
        <v>376</v>
      </c>
      <c r="D2814" s="5" t="s">
        <v>377</v>
      </c>
      <c r="E2814" s="5">
        <v>0</v>
      </c>
      <c r="F2814" s="5" t="s">
        <v>33</v>
      </c>
      <c r="G2814" s="5" t="s">
        <v>34</v>
      </c>
      <c r="H2814" s="5" t="str">
        <f t="shared" si="43"/>
        <v>Industry (incl. Cement Process)</v>
      </c>
      <c r="I2814" s="6">
        <v>4103.8599999999997</v>
      </c>
    </row>
    <row r="2815" spans="1:9">
      <c r="A2815" s="4" t="s">
        <v>62</v>
      </c>
      <c r="B2815" t="s">
        <v>367</v>
      </c>
      <c r="C2815" t="s">
        <v>376</v>
      </c>
      <c r="D2815" s="5" t="s">
        <v>377</v>
      </c>
      <c r="E2815" s="5">
        <v>0</v>
      </c>
      <c r="F2815" s="5" t="s">
        <v>35</v>
      </c>
      <c r="G2815" s="5" t="s">
        <v>36</v>
      </c>
      <c r="H2815" s="5" t="e">
        <f t="shared" si="43"/>
        <v>#N/A</v>
      </c>
      <c r="I2815" s="6">
        <v>210</v>
      </c>
    </row>
    <row r="2816" spans="1:9">
      <c r="A2816" s="4" t="s">
        <v>62</v>
      </c>
      <c r="B2816" t="s">
        <v>367</v>
      </c>
      <c r="C2816" t="s">
        <v>376</v>
      </c>
      <c r="D2816" s="5" t="s">
        <v>377</v>
      </c>
      <c r="E2816" s="5">
        <v>0</v>
      </c>
      <c r="F2816" s="5" t="s">
        <v>39</v>
      </c>
      <c r="G2816" s="5" t="s">
        <v>40</v>
      </c>
      <c r="H2816" s="5" t="e">
        <f t="shared" si="43"/>
        <v>#N/A</v>
      </c>
      <c r="I2816" s="6">
        <v>38.880000000000003</v>
      </c>
    </row>
    <row r="2817" spans="1:9">
      <c r="A2817" s="4" t="s">
        <v>62</v>
      </c>
      <c r="B2817" t="s">
        <v>367</v>
      </c>
      <c r="C2817" t="s">
        <v>376</v>
      </c>
      <c r="D2817" s="5" t="s">
        <v>377</v>
      </c>
      <c r="E2817" s="5">
        <v>0</v>
      </c>
      <c r="F2817" s="5" t="s">
        <v>41</v>
      </c>
      <c r="G2817" s="5" t="s">
        <v>42</v>
      </c>
      <c r="H2817" s="5" t="e">
        <f t="shared" si="43"/>
        <v>#N/A</v>
      </c>
      <c r="I2817" s="6">
        <v>1.5276639789661499</v>
      </c>
    </row>
    <row r="2818" spans="1:9">
      <c r="A2818" s="4" t="s">
        <v>62</v>
      </c>
      <c r="B2818" t="s">
        <v>367</v>
      </c>
      <c r="C2818" t="s">
        <v>376</v>
      </c>
      <c r="D2818" s="5" t="s">
        <v>377</v>
      </c>
      <c r="E2818" s="5">
        <v>0</v>
      </c>
      <c r="F2818" s="5" t="s">
        <v>43</v>
      </c>
      <c r="G2818" s="5" t="s">
        <v>44</v>
      </c>
      <c r="H2818" s="5" t="e">
        <f t="shared" ref="H2818:H2881" si="44">VLOOKUP(G2818,$M$2:$N$11,2,FALSE)</f>
        <v>#N/A</v>
      </c>
      <c r="I2818" s="6">
        <v>2857.6954398473299</v>
      </c>
    </row>
    <row r="2819" spans="1:9">
      <c r="A2819" s="4" t="s">
        <v>62</v>
      </c>
      <c r="B2819" t="s">
        <v>367</v>
      </c>
      <c r="C2819" t="s">
        <v>376</v>
      </c>
      <c r="D2819" s="5" t="s">
        <v>377</v>
      </c>
      <c r="E2819" s="5">
        <v>0</v>
      </c>
      <c r="F2819" s="5" t="s">
        <v>45</v>
      </c>
      <c r="G2819" s="5" t="s">
        <v>46</v>
      </c>
      <c r="H2819" s="5" t="e">
        <f t="shared" si="44"/>
        <v>#N/A</v>
      </c>
      <c r="I2819" s="6">
        <v>54.199450416161298</v>
      </c>
    </row>
    <row r="2820" spans="1:9">
      <c r="A2820" s="4" t="s">
        <v>62</v>
      </c>
      <c r="B2820" t="s">
        <v>367</v>
      </c>
      <c r="C2820" t="s">
        <v>376</v>
      </c>
      <c r="D2820" s="5" t="s">
        <v>377</v>
      </c>
      <c r="E2820" s="5">
        <v>0</v>
      </c>
      <c r="F2820" s="5" t="s">
        <v>47</v>
      </c>
      <c r="G2820" s="5" t="s">
        <v>48</v>
      </c>
      <c r="H2820" s="5" t="e">
        <f t="shared" si="44"/>
        <v>#N/A</v>
      </c>
      <c r="I2820" s="6">
        <v>25.539301318666102</v>
      </c>
    </row>
    <row r="2821" spans="1:9">
      <c r="A2821" s="4" t="s">
        <v>62</v>
      </c>
      <c r="B2821" t="s">
        <v>367</v>
      </c>
      <c r="C2821" t="s">
        <v>376</v>
      </c>
      <c r="D2821" s="5" t="s">
        <v>377</v>
      </c>
      <c r="E2821" s="5">
        <v>0</v>
      </c>
      <c r="F2821" s="5" t="s">
        <v>49</v>
      </c>
      <c r="G2821" s="5" t="s">
        <v>50</v>
      </c>
      <c r="H2821" s="5" t="e">
        <f t="shared" si="44"/>
        <v>#N/A</v>
      </c>
      <c r="I2821" s="6">
        <v>115.131005272336</v>
      </c>
    </row>
    <row r="2822" spans="1:9">
      <c r="A2822" s="4" t="s">
        <v>62</v>
      </c>
      <c r="B2822" t="s">
        <v>367</v>
      </c>
      <c r="C2822" t="s">
        <v>376</v>
      </c>
      <c r="D2822" s="5" t="s">
        <v>377</v>
      </c>
      <c r="E2822" s="5">
        <v>0</v>
      </c>
      <c r="F2822" s="5" t="s">
        <v>56</v>
      </c>
      <c r="G2822" s="5" t="s">
        <v>57</v>
      </c>
      <c r="H2822" s="5" t="e">
        <f t="shared" si="44"/>
        <v>#N/A</v>
      </c>
      <c r="I2822" s="6">
        <v>611.16481602231204</v>
      </c>
    </row>
    <row r="2823" spans="1:9">
      <c r="A2823" s="4" t="s">
        <v>62</v>
      </c>
      <c r="B2823" t="s">
        <v>367</v>
      </c>
      <c r="C2823" t="s">
        <v>376</v>
      </c>
      <c r="D2823" s="5" t="s">
        <v>377</v>
      </c>
      <c r="E2823" s="5">
        <v>0</v>
      </c>
      <c r="F2823" s="5" t="s">
        <v>58</v>
      </c>
      <c r="G2823" s="5" t="s">
        <v>59</v>
      </c>
      <c r="H2823" s="5" t="e">
        <f t="shared" si="44"/>
        <v>#N/A</v>
      </c>
      <c r="I2823" s="6">
        <v>452.19094761089298</v>
      </c>
    </row>
    <row r="2824" spans="1:9">
      <c r="A2824" s="4" t="s">
        <v>62</v>
      </c>
      <c r="B2824" t="s">
        <v>378</v>
      </c>
      <c r="C2824" t="s">
        <v>379</v>
      </c>
      <c r="D2824" s="5" t="s">
        <v>380</v>
      </c>
      <c r="E2824" s="5">
        <v>0</v>
      </c>
      <c r="F2824" s="5" t="s">
        <v>10</v>
      </c>
      <c r="G2824" s="5" t="s">
        <v>11</v>
      </c>
      <c r="H2824" s="5" t="str">
        <f t="shared" si="44"/>
        <v>Power</v>
      </c>
      <c r="I2824" s="6">
        <v>1310.8377297683801</v>
      </c>
    </row>
    <row r="2825" spans="1:9">
      <c r="A2825" s="4" t="s">
        <v>62</v>
      </c>
      <c r="B2825" t="s">
        <v>378</v>
      </c>
      <c r="C2825" t="s">
        <v>379</v>
      </c>
      <c r="D2825" s="5" t="s">
        <v>380</v>
      </c>
      <c r="E2825" s="5">
        <v>0</v>
      </c>
      <c r="F2825" s="5" t="s">
        <v>14</v>
      </c>
      <c r="G2825" s="5" t="s">
        <v>15</v>
      </c>
      <c r="H2825" s="5" t="str">
        <f t="shared" si="44"/>
        <v>Industry (incl. Cement Process)</v>
      </c>
      <c r="I2825" s="6">
        <v>454.42792831217599</v>
      </c>
    </row>
    <row r="2826" spans="1:9">
      <c r="A2826" s="4" t="s">
        <v>62</v>
      </c>
      <c r="B2826" t="s">
        <v>378</v>
      </c>
      <c r="C2826" t="s">
        <v>379</v>
      </c>
      <c r="D2826" s="5" t="s">
        <v>380</v>
      </c>
      <c r="E2826" s="5">
        <v>0</v>
      </c>
      <c r="F2826" s="5" t="s">
        <v>18</v>
      </c>
      <c r="G2826" s="5" t="s">
        <v>19</v>
      </c>
      <c r="H2826" s="5" t="str">
        <f t="shared" si="44"/>
        <v>Ground Transport</v>
      </c>
      <c r="I2826" s="6">
        <v>1720.4854711811299</v>
      </c>
    </row>
    <row r="2827" spans="1:9">
      <c r="A2827" s="4" t="s">
        <v>62</v>
      </c>
      <c r="B2827" t="s">
        <v>378</v>
      </c>
      <c r="C2827" t="s">
        <v>379</v>
      </c>
      <c r="D2827" s="5" t="s">
        <v>380</v>
      </c>
      <c r="E2827" s="5">
        <v>0</v>
      </c>
      <c r="F2827" s="5" t="s">
        <v>24</v>
      </c>
      <c r="G2827" s="5" t="s">
        <v>25</v>
      </c>
      <c r="H2827" s="5" t="str">
        <f t="shared" si="44"/>
        <v>Ground Transport</v>
      </c>
      <c r="I2827" s="6">
        <v>8.8602318316299407</v>
      </c>
    </row>
    <row r="2828" spans="1:9">
      <c r="A2828" s="4" t="s">
        <v>62</v>
      </c>
      <c r="B2828" t="s">
        <v>378</v>
      </c>
      <c r="C2828" t="s">
        <v>379</v>
      </c>
      <c r="D2828" s="5" t="s">
        <v>380</v>
      </c>
      <c r="E2828" s="5">
        <v>0</v>
      </c>
      <c r="F2828" s="5" t="s">
        <v>26</v>
      </c>
      <c r="G2828" s="5" t="s">
        <v>27</v>
      </c>
      <c r="H2828" s="5" t="str">
        <f t="shared" si="44"/>
        <v>Residential</v>
      </c>
      <c r="I2828" s="6">
        <v>2031.9799242689</v>
      </c>
    </row>
    <row r="2829" spans="1:9">
      <c r="A2829" s="4" t="s">
        <v>62</v>
      </c>
      <c r="B2829" t="s">
        <v>378</v>
      </c>
      <c r="C2829" t="s">
        <v>379</v>
      </c>
      <c r="D2829" s="5" t="s">
        <v>380</v>
      </c>
      <c r="E2829" s="5">
        <v>0</v>
      </c>
      <c r="F2829" s="5" t="s">
        <v>33</v>
      </c>
      <c r="G2829" s="5" t="s">
        <v>34</v>
      </c>
      <c r="H2829" s="5" t="str">
        <f t="shared" si="44"/>
        <v>Industry (incl. Cement Process)</v>
      </c>
      <c r="I2829" s="6">
        <v>132.446</v>
      </c>
    </row>
    <row r="2830" spans="1:9">
      <c r="A2830" s="4" t="s">
        <v>62</v>
      </c>
      <c r="B2830" t="s">
        <v>378</v>
      </c>
      <c r="C2830" t="s">
        <v>379</v>
      </c>
      <c r="D2830" s="5" t="s">
        <v>380</v>
      </c>
      <c r="E2830" s="5">
        <v>0</v>
      </c>
      <c r="F2830" s="5" t="s">
        <v>35</v>
      </c>
      <c r="G2830" s="5" t="s">
        <v>36</v>
      </c>
      <c r="H2830" s="5" t="e">
        <f t="shared" si="44"/>
        <v>#N/A</v>
      </c>
      <c r="I2830" s="6" t="s">
        <v>53</v>
      </c>
    </row>
    <row r="2831" spans="1:9">
      <c r="A2831" s="4" t="s">
        <v>62</v>
      </c>
      <c r="B2831" t="s">
        <v>378</v>
      </c>
      <c r="C2831" t="s">
        <v>379</v>
      </c>
      <c r="D2831" s="5" t="s">
        <v>380</v>
      </c>
      <c r="E2831" s="5">
        <v>0</v>
      </c>
      <c r="F2831" s="5" t="s">
        <v>41</v>
      </c>
      <c r="G2831" s="5" t="s">
        <v>42</v>
      </c>
      <c r="H2831" s="5" t="e">
        <f t="shared" si="44"/>
        <v>#N/A</v>
      </c>
      <c r="I2831" s="6">
        <v>0.151506458434844</v>
      </c>
    </row>
    <row r="2832" spans="1:9">
      <c r="A2832" s="4" t="s">
        <v>62</v>
      </c>
      <c r="B2832" t="s">
        <v>378</v>
      </c>
      <c r="C2832" t="s">
        <v>379</v>
      </c>
      <c r="D2832" s="5" t="s">
        <v>380</v>
      </c>
      <c r="E2832" s="5">
        <v>0</v>
      </c>
      <c r="F2832" s="5" t="s">
        <v>43</v>
      </c>
      <c r="G2832" s="5" t="s">
        <v>44</v>
      </c>
      <c r="H2832" s="5" t="e">
        <f t="shared" si="44"/>
        <v>#N/A</v>
      </c>
      <c r="I2832" s="6">
        <v>5.7820999999999997E-2</v>
      </c>
    </row>
    <row r="2833" spans="1:9">
      <c r="A2833" s="4" t="s">
        <v>62</v>
      </c>
      <c r="B2833" t="s">
        <v>378</v>
      </c>
      <c r="C2833" t="s">
        <v>379</v>
      </c>
      <c r="D2833" s="5" t="s">
        <v>380</v>
      </c>
      <c r="E2833" s="5">
        <v>0</v>
      </c>
      <c r="F2833" s="5" t="s">
        <v>45</v>
      </c>
      <c r="G2833" s="5" t="s">
        <v>46</v>
      </c>
      <c r="H2833" s="5" t="e">
        <f t="shared" si="44"/>
        <v>#N/A</v>
      </c>
      <c r="I2833" s="6" t="s">
        <v>53</v>
      </c>
    </row>
    <row r="2834" spans="1:9">
      <c r="A2834" s="4" t="s">
        <v>62</v>
      </c>
      <c r="B2834" t="s">
        <v>378</v>
      </c>
      <c r="C2834" t="s">
        <v>379</v>
      </c>
      <c r="D2834" s="5" t="s">
        <v>380</v>
      </c>
      <c r="E2834" s="5">
        <v>0</v>
      </c>
      <c r="F2834" s="5" t="s">
        <v>47</v>
      </c>
      <c r="G2834" s="5" t="s">
        <v>48</v>
      </c>
      <c r="H2834" s="5" t="e">
        <f t="shared" si="44"/>
        <v>#N/A</v>
      </c>
      <c r="I2834" s="6">
        <v>3.6149841083333301</v>
      </c>
    </row>
    <row r="2835" spans="1:9">
      <c r="A2835" s="4" t="s">
        <v>62</v>
      </c>
      <c r="B2835" t="s">
        <v>378</v>
      </c>
      <c r="C2835" t="s">
        <v>379</v>
      </c>
      <c r="D2835" s="5" t="s">
        <v>380</v>
      </c>
      <c r="E2835" s="5">
        <v>0</v>
      </c>
      <c r="F2835" s="5" t="s">
        <v>49</v>
      </c>
      <c r="G2835" s="5" t="s">
        <v>50</v>
      </c>
      <c r="H2835" s="5" t="e">
        <f t="shared" si="44"/>
        <v>#N/A</v>
      </c>
      <c r="I2835" s="6">
        <v>17.3833558960233</v>
      </c>
    </row>
    <row r="2836" spans="1:9">
      <c r="A2836" s="4" t="s">
        <v>62</v>
      </c>
      <c r="B2836" t="s">
        <v>378</v>
      </c>
      <c r="C2836" t="s">
        <v>379</v>
      </c>
      <c r="D2836" s="5" t="s">
        <v>380</v>
      </c>
      <c r="E2836" s="5">
        <v>0</v>
      </c>
      <c r="F2836" s="5" t="s">
        <v>54</v>
      </c>
      <c r="G2836" s="5" t="s">
        <v>55</v>
      </c>
      <c r="H2836" s="5" t="e">
        <f t="shared" si="44"/>
        <v>#N/A</v>
      </c>
      <c r="I2836" s="6">
        <v>1.48962E-2</v>
      </c>
    </row>
    <row r="2837" spans="1:9">
      <c r="A2837" s="4" t="s">
        <v>62</v>
      </c>
      <c r="B2837" t="s">
        <v>378</v>
      </c>
      <c r="C2837" t="s">
        <v>379</v>
      </c>
      <c r="D2837" s="5" t="s">
        <v>380</v>
      </c>
      <c r="E2837" s="5">
        <v>0</v>
      </c>
      <c r="F2837" s="5" t="s">
        <v>56</v>
      </c>
      <c r="G2837" s="5" t="s">
        <v>57</v>
      </c>
      <c r="H2837" s="5" t="e">
        <f t="shared" si="44"/>
        <v>#N/A</v>
      </c>
      <c r="I2837" s="6">
        <v>107.13257280000801</v>
      </c>
    </row>
    <row r="2838" spans="1:9">
      <c r="A2838" s="4" t="s">
        <v>62</v>
      </c>
      <c r="B2838" t="s">
        <v>378</v>
      </c>
      <c r="C2838" t="s">
        <v>379</v>
      </c>
      <c r="D2838" s="5" t="s">
        <v>380</v>
      </c>
      <c r="E2838" s="5">
        <v>0</v>
      </c>
      <c r="F2838" s="5" t="s">
        <v>58</v>
      </c>
      <c r="G2838" s="5" t="s">
        <v>59</v>
      </c>
      <c r="H2838" s="5" t="e">
        <f t="shared" si="44"/>
        <v>#N/A</v>
      </c>
      <c r="I2838" s="6">
        <v>0.22</v>
      </c>
    </row>
    <row r="2839" spans="1:9">
      <c r="A2839" s="4" t="s">
        <v>62</v>
      </c>
      <c r="B2839" t="s">
        <v>378</v>
      </c>
      <c r="C2839" t="s">
        <v>381</v>
      </c>
      <c r="D2839" s="5" t="s">
        <v>382</v>
      </c>
      <c r="E2839" s="5">
        <v>0</v>
      </c>
      <c r="F2839" s="5" t="s">
        <v>10</v>
      </c>
      <c r="G2839" s="5" t="s">
        <v>11</v>
      </c>
      <c r="H2839" s="5" t="str">
        <f t="shared" si="44"/>
        <v>Power</v>
      </c>
      <c r="I2839" s="6">
        <v>13527.7618132273</v>
      </c>
    </row>
    <row r="2840" spans="1:9">
      <c r="A2840" s="4" t="s">
        <v>62</v>
      </c>
      <c r="B2840" t="s">
        <v>378</v>
      </c>
      <c r="C2840" t="s">
        <v>381</v>
      </c>
      <c r="D2840" s="5" t="s">
        <v>382</v>
      </c>
      <c r="E2840" s="5">
        <v>0</v>
      </c>
      <c r="F2840" s="5" t="s">
        <v>12</v>
      </c>
      <c r="G2840" s="5" t="s">
        <v>13</v>
      </c>
      <c r="H2840" s="5" t="str">
        <f t="shared" si="44"/>
        <v>Industry (incl. Cement Process)</v>
      </c>
      <c r="I2840" s="6">
        <v>1858.7979726777601</v>
      </c>
    </row>
    <row r="2841" spans="1:9">
      <c r="A2841" s="4" t="s">
        <v>62</v>
      </c>
      <c r="B2841" t="s">
        <v>378</v>
      </c>
      <c r="C2841" t="s">
        <v>381</v>
      </c>
      <c r="D2841" s="5" t="s">
        <v>382</v>
      </c>
      <c r="E2841" s="5">
        <v>0</v>
      </c>
      <c r="F2841" s="5" t="s">
        <v>14</v>
      </c>
      <c r="G2841" s="5" t="s">
        <v>15</v>
      </c>
      <c r="H2841" s="5" t="str">
        <f t="shared" si="44"/>
        <v>Industry (incl. Cement Process)</v>
      </c>
      <c r="I2841" s="6">
        <v>3084.7195184984498</v>
      </c>
    </row>
    <row r="2842" spans="1:9">
      <c r="A2842" s="4" t="s">
        <v>62</v>
      </c>
      <c r="B2842" t="s">
        <v>378</v>
      </c>
      <c r="C2842" t="s">
        <v>381</v>
      </c>
      <c r="D2842" s="5" t="s">
        <v>382</v>
      </c>
      <c r="E2842" s="5">
        <v>0</v>
      </c>
      <c r="F2842" s="5" t="s">
        <v>16</v>
      </c>
      <c r="G2842" s="5" t="s">
        <v>17</v>
      </c>
      <c r="H2842" s="5" t="str">
        <f t="shared" si="44"/>
        <v>Domestic aviation</v>
      </c>
      <c r="I2842" s="6">
        <v>605.38845124089903</v>
      </c>
    </row>
    <row r="2843" spans="1:9">
      <c r="A2843" s="4" t="s">
        <v>62</v>
      </c>
      <c r="B2843" t="s">
        <v>378</v>
      </c>
      <c r="C2843" t="s">
        <v>381</v>
      </c>
      <c r="D2843" s="5" t="s">
        <v>382</v>
      </c>
      <c r="E2843" s="5">
        <v>0</v>
      </c>
      <c r="F2843" s="5" t="s">
        <v>18</v>
      </c>
      <c r="G2843" s="5" t="s">
        <v>19</v>
      </c>
      <c r="H2843" s="5" t="str">
        <f t="shared" si="44"/>
        <v>Ground Transport</v>
      </c>
      <c r="I2843" s="6">
        <v>5204.1376548469198</v>
      </c>
    </row>
    <row r="2844" spans="1:9">
      <c r="A2844" s="4" t="s">
        <v>62</v>
      </c>
      <c r="B2844" t="s">
        <v>378</v>
      </c>
      <c r="C2844" t="s">
        <v>381</v>
      </c>
      <c r="D2844" s="5" t="s">
        <v>382</v>
      </c>
      <c r="E2844" s="5">
        <v>0</v>
      </c>
      <c r="F2844" s="5" t="s">
        <v>20</v>
      </c>
      <c r="G2844" s="5" t="s">
        <v>21</v>
      </c>
      <c r="H2844" s="5" t="str">
        <f t="shared" si="44"/>
        <v>Ground Transport</v>
      </c>
      <c r="I2844" s="6">
        <v>19.7631663751852</v>
      </c>
    </row>
    <row r="2845" spans="1:9">
      <c r="A2845" s="4" t="s">
        <v>62</v>
      </c>
      <c r="B2845" t="s">
        <v>378</v>
      </c>
      <c r="C2845" t="s">
        <v>381</v>
      </c>
      <c r="D2845" s="5" t="s">
        <v>382</v>
      </c>
      <c r="E2845" s="5">
        <v>0</v>
      </c>
      <c r="F2845" s="5" t="s">
        <v>22</v>
      </c>
      <c r="G2845" s="5" t="s">
        <v>23</v>
      </c>
      <c r="H2845" s="5" t="str">
        <f t="shared" si="44"/>
        <v>Ground Transport</v>
      </c>
      <c r="I2845" s="6">
        <v>85.443376894867498</v>
      </c>
    </row>
    <row r="2846" spans="1:9">
      <c r="A2846" s="4" t="s">
        <v>62</v>
      </c>
      <c r="B2846" t="s">
        <v>378</v>
      </c>
      <c r="C2846" t="s">
        <v>381</v>
      </c>
      <c r="D2846" s="5" t="s">
        <v>382</v>
      </c>
      <c r="E2846" s="5">
        <v>0</v>
      </c>
      <c r="F2846" s="5" t="s">
        <v>24</v>
      </c>
      <c r="G2846" s="5" t="s">
        <v>25</v>
      </c>
      <c r="H2846" s="5" t="str">
        <f t="shared" si="44"/>
        <v>Ground Transport</v>
      </c>
      <c r="I2846" s="6">
        <v>1.1231279786573201</v>
      </c>
    </row>
    <row r="2847" spans="1:9">
      <c r="A2847" s="4" t="s">
        <v>62</v>
      </c>
      <c r="B2847" t="s">
        <v>378</v>
      </c>
      <c r="C2847" t="s">
        <v>381</v>
      </c>
      <c r="D2847" s="5" t="s">
        <v>382</v>
      </c>
      <c r="E2847" s="5">
        <v>0</v>
      </c>
      <c r="F2847" s="5" t="s">
        <v>26</v>
      </c>
      <c r="G2847" s="5" t="s">
        <v>27</v>
      </c>
      <c r="H2847" s="5" t="str">
        <f t="shared" si="44"/>
        <v>Residential</v>
      </c>
      <c r="I2847" s="6">
        <v>8435.4330038937005</v>
      </c>
    </row>
    <row r="2848" spans="1:9">
      <c r="A2848" s="4" t="s">
        <v>62</v>
      </c>
      <c r="B2848" t="s">
        <v>378</v>
      </c>
      <c r="C2848" t="s">
        <v>381</v>
      </c>
      <c r="D2848" s="5" t="s">
        <v>382</v>
      </c>
      <c r="E2848" s="5">
        <v>0</v>
      </c>
      <c r="F2848" s="5" t="s">
        <v>30</v>
      </c>
      <c r="G2848" s="5" t="s">
        <v>31</v>
      </c>
      <c r="H2848" s="5" t="e">
        <f t="shared" si="44"/>
        <v>#N/A</v>
      </c>
      <c r="I2848" s="6" t="s">
        <v>53</v>
      </c>
    </row>
    <row r="2849" spans="1:9">
      <c r="A2849" s="4" t="s">
        <v>62</v>
      </c>
      <c r="B2849" t="s">
        <v>378</v>
      </c>
      <c r="C2849" t="s">
        <v>381</v>
      </c>
      <c r="D2849" s="5" t="s">
        <v>382</v>
      </c>
      <c r="E2849" s="5">
        <v>0</v>
      </c>
      <c r="F2849" s="5" t="s">
        <v>30</v>
      </c>
      <c r="G2849" s="5" t="s">
        <v>32</v>
      </c>
      <c r="H2849" s="5" t="e">
        <f t="shared" si="44"/>
        <v>#N/A</v>
      </c>
      <c r="I2849" s="6">
        <v>376.62854020327001</v>
      </c>
    </row>
    <row r="2850" spans="1:9">
      <c r="A2850" s="4" t="s">
        <v>62</v>
      </c>
      <c r="B2850" t="s">
        <v>378</v>
      </c>
      <c r="C2850" t="s">
        <v>381</v>
      </c>
      <c r="D2850" s="5" t="s">
        <v>382</v>
      </c>
      <c r="E2850" s="5">
        <v>0</v>
      </c>
      <c r="F2850" s="5" t="s">
        <v>33</v>
      </c>
      <c r="G2850" s="5" t="s">
        <v>34</v>
      </c>
      <c r="H2850" s="5" t="str">
        <f t="shared" si="44"/>
        <v>Industry (incl. Cement Process)</v>
      </c>
      <c r="I2850" s="6">
        <v>1141.98</v>
      </c>
    </row>
    <row r="2851" spans="1:9">
      <c r="A2851" s="4" t="s">
        <v>62</v>
      </c>
      <c r="B2851" t="s">
        <v>378</v>
      </c>
      <c r="C2851" t="s">
        <v>381</v>
      </c>
      <c r="D2851" s="5" t="s">
        <v>382</v>
      </c>
      <c r="E2851" s="5">
        <v>0</v>
      </c>
      <c r="F2851" s="5" t="s">
        <v>35</v>
      </c>
      <c r="G2851" s="5" t="s">
        <v>36</v>
      </c>
      <c r="H2851" s="5" t="e">
        <f t="shared" si="44"/>
        <v>#N/A</v>
      </c>
      <c r="I2851" s="6" t="s">
        <v>53</v>
      </c>
    </row>
    <row r="2852" spans="1:9">
      <c r="A2852" s="4" t="s">
        <v>62</v>
      </c>
      <c r="B2852" t="s">
        <v>378</v>
      </c>
      <c r="C2852" t="s">
        <v>381</v>
      </c>
      <c r="D2852" s="5" t="s">
        <v>382</v>
      </c>
      <c r="E2852" s="5">
        <v>0</v>
      </c>
      <c r="F2852" s="5" t="s">
        <v>41</v>
      </c>
      <c r="G2852" s="5" t="s">
        <v>42</v>
      </c>
      <c r="H2852" s="5" t="e">
        <f t="shared" si="44"/>
        <v>#N/A</v>
      </c>
      <c r="I2852" s="6">
        <v>0.49838362601418501</v>
      </c>
    </row>
    <row r="2853" spans="1:9">
      <c r="A2853" s="4" t="s">
        <v>62</v>
      </c>
      <c r="B2853" t="s">
        <v>378</v>
      </c>
      <c r="C2853" t="s">
        <v>381</v>
      </c>
      <c r="D2853" s="5" t="s">
        <v>382</v>
      </c>
      <c r="E2853" s="5">
        <v>0</v>
      </c>
      <c r="F2853" s="5" t="s">
        <v>43</v>
      </c>
      <c r="G2853" s="5" t="s">
        <v>44</v>
      </c>
      <c r="H2853" s="5" t="e">
        <f t="shared" si="44"/>
        <v>#N/A</v>
      </c>
      <c r="I2853" s="6">
        <v>7.6990400000000001</v>
      </c>
    </row>
    <row r="2854" spans="1:9">
      <c r="A2854" s="4" t="s">
        <v>62</v>
      </c>
      <c r="B2854" t="s">
        <v>378</v>
      </c>
      <c r="C2854" t="s">
        <v>381</v>
      </c>
      <c r="D2854" s="5" t="s">
        <v>382</v>
      </c>
      <c r="E2854" s="5">
        <v>0</v>
      </c>
      <c r="F2854" s="5" t="s">
        <v>45</v>
      </c>
      <c r="G2854" s="5" t="s">
        <v>46</v>
      </c>
      <c r="H2854" s="5" t="e">
        <f t="shared" si="44"/>
        <v>#N/A</v>
      </c>
      <c r="I2854" s="6">
        <v>92.887861310000005</v>
      </c>
    </row>
    <row r="2855" spans="1:9">
      <c r="A2855" s="4" t="s">
        <v>62</v>
      </c>
      <c r="B2855" t="s">
        <v>378</v>
      </c>
      <c r="C2855" t="s">
        <v>381</v>
      </c>
      <c r="D2855" s="5" t="s">
        <v>382</v>
      </c>
      <c r="E2855" s="5">
        <v>0</v>
      </c>
      <c r="F2855" s="5" t="s">
        <v>47</v>
      </c>
      <c r="G2855" s="5" t="s">
        <v>48</v>
      </c>
      <c r="H2855" s="5" t="e">
        <f t="shared" si="44"/>
        <v>#N/A</v>
      </c>
      <c r="I2855" s="6">
        <v>34.327264933837398</v>
      </c>
    </row>
    <row r="2856" spans="1:9">
      <c r="A2856" s="4" t="s">
        <v>62</v>
      </c>
      <c r="B2856" t="s">
        <v>378</v>
      </c>
      <c r="C2856" t="s">
        <v>381</v>
      </c>
      <c r="D2856" s="5" t="s">
        <v>382</v>
      </c>
      <c r="E2856" s="5">
        <v>0</v>
      </c>
      <c r="F2856" s="5" t="s">
        <v>49</v>
      </c>
      <c r="G2856" s="5" t="s">
        <v>50</v>
      </c>
      <c r="H2856" s="5" t="e">
        <f t="shared" si="44"/>
        <v>#N/A</v>
      </c>
      <c r="I2856" s="6">
        <v>33.733989605249498</v>
      </c>
    </row>
    <row r="2857" spans="1:9">
      <c r="A2857" s="4" t="s">
        <v>62</v>
      </c>
      <c r="B2857" t="s">
        <v>378</v>
      </c>
      <c r="C2857" t="s">
        <v>381</v>
      </c>
      <c r="D2857" s="5" t="s">
        <v>382</v>
      </c>
      <c r="E2857" s="5">
        <v>0</v>
      </c>
      <c r="F2857" s="5" t="s">
        <v>54</v>
      </c>
      <c r="G2857" s="5" t="s">
        <v>55</v>
      </c>
      <c r="H2857" s="5" t="e">
        <f t="shared" si="44"/>
        <v>#N/A</v>
      </c>
      <c r="I2857" s="6">
        <v>0.14441901034218699</v>
      </c>
    </row>
    <row r="2858" spans="1:9">
      <c r="A2858" s="4" t="s">
        <v>62</v>
      </c>
      <c r="B2858" t="s">
        <v>378</v>
      </c>
      <c r="C2858" t="s">
        <v>381</v>
      </c>
      <c r="D2858" s="5" t="s">
        <v>382</v>
      </c>
      <c r="E2858" s="5">
        <v>0</v>
      </c>
      <c r="F2858" s="5" t="s">
        <v>56</v>
      </c>
      <c r="G2858" s="5" t="s">
        <v>57</v>
      </c>
      <c r="H2858" s="5" t="e">
        <f t="shared" si="44"/>
        <v>#N/A</v>
      </c>
      <c r="I2858" s="6">
        <v>190.521786603343</v>
      </c>
    </row>
    <row r="2859" spans="1:9">
      <c r="A2859" s="4" t="s">
        <v>62</v>
      </c>
      <c r="B2859" t="s">
        <v>378</v>
      </c>
      <c r="C2859" t="s">
        <v>381</v>
      </c>
      <c r="D2859" s="5" t="s">
        <v>382</v>
      </c>
      <c r="E2859" s="5">
        <v>0</v>
      </c>
      <c r="F2859" s="5" t="s">
        <v>58</v>
      </c>
      <c r="G2859" s="5" t="s">
        <v>59</v>
      </c>
      <c r="H2859" s="5" t="e">
        <f t="shared" si="44"/>
        <v>#N/A</v>
      </c>
      <c r="I2859" s="6">
        <v>3.2920204675223301</v>
      </c>
    </row>
    <row r="2860" spans="1:9">
      <c r="A2860" s="4" t="s">
        <v>62</v>
      </c>
      <c r="B2860" t="s">
        <v>378</v>
      </c>
      <c r="C2860" t="s">
        <v>383</v>
      </c>
      <c r="D2860" s="5" t="s">
        <v>384</v>
      </c>
      <c r="E2860" s="5">
        <v>0</v>
      </c>
      <c r="F2860" s="5" t="s">
        <v>10</v>
      </c>
      <c r="G2860" s="5" t="s">
        <v>11</v>
      </c>
      <c r="H2860" s="5" t="str">
        <f t="shared" si="44"/>
        <v>Power</v>
      </c>
      <c r="I2860" s="6">
        <v>1126.3358520352299</v>
      </c>
    </row>
    <row r="2861" spans="1:9">
      <c r="A2861" s="4" t="s">
        <v>62</v>
      </c>
      <c r="B2861" t="s">
        <v>378</v>
      </c>
      <c r="C2861" t="s">
        <v>383</v>
      </c>
      <c r="D2861" s="5" t="s">
        <v>384</v>
      </c>
      <c r="E2861" s="5">
        <v>0</v>
      </c>
      <c r="F2861" s="5" t="s">
        <v>12</v>
      </c>
      <c r="G2861" s="5" t="s">
        <v>13</v>
      </c>
      <c r="H2861" s="5" t="str">
        <f t="shared" si="44"/>
        <v>Industry (incl. Cement Process)</v>
      </c>
      <c r="I2861" s="6">
        <v>1.70218175354259</v>
      </c>
    </row>
    <row r="2862" spans="1:9">
      <c r="A2862" s="4" t="s">
        <v>62</v>
      </c>
      <c r="B2862" t="s">
        <v>378</v>
      </c>
      <c r="C2862" t="s">
        <v>383</v>
      </c>
      <c r="D2862" s="5" t="s">
        <v>384</v>
      </c>
      <c r="E2862" s="5">
        <v>0</v>
      </c>
      <c r="F2862" s="5" t="s">
        <v>14</v>
      </c>
      <c r="G2862" s="5" t="s">
        <v>15</v>
      </c>
      <c r="H2862" s="5" t="str">
        <f t="shared" si="44"/>
        <v>Industry (incl. Cement Process)</v>
      </c>
      <c r="I2862" s="6">
        <v>1670.2558833678399</v>
      </c>
    </row>
    <row r="2863" spans="1:9">
      <c r="A2863" s="4" t="s">
        <v>62</v>
      </c>
      <c r="B2863" t="s">
        <v>378</v>
      </c>
      <c r="C2863" t="s">
        <v>383</v>
      </c>
      <c r="D2863" s="5" t="s">
        <v>384</v>
      </c>
      <c r="E2863" s="5">
        <v>0</v>
      </c>
      <c r="F2863" s="5" t="s">
        <v>16</v>
      </c>
      <c r="G2863" s="5" t="s">
        <v>17</v>
      </c>
      <c r="H2863" s="5" t="str">
        <f t="shared" si="44"/>
        <v>Domestic aviation</v>
      </c>
      <c r="I2863" s="6">
        <v>3.0866904840166498</v>
      </c>
    </row>
    <row r="2864" spans="1:9">
      <c r="A2864" s="4" t="s">
        <v>62</v>
      </c>
      <c r="B2864" t="s">
        <v>378</v>
      </c>
      <c r="C2864" t="s">
        <v>383</v>
      </c>
      <c r="D2864" s="5" t="s">
        <v>384</v>
      </c>
      <c r="E2864" s="5">
        <v>0</v>
      </c>
      <c r="F2864" s="5" t="s">
        <v>18</v>
      </c>
      <c r="G2864" s="5" t="s">
        <v>19</v>
      </c>
      <c r="H2864" s="5" t="str">
        <f t="shared" si="44"/>
        <v>Ground Transport</v>
      </c>
      <c r="I2864" s="6">
        <v>4050.0714578420002</v>
      </c>
    </row>
    <row r="2865" spans="1:9">
      <c r="A2865" s="4" t="s">
        <v>62</v>
      </c>
      <c r="B2865" t="s">
        <v>378</v>
      </c>
      <c r="C2865" t="s">
        <v>383</v>
      </c>
      <c r="D2865" s="5" t="s">
        <v>384</v>
      </c>
      <c r="E2865" s="5">
        <v>0</v>
      </c>
      <c r="F2865" s="5" t="s">
        <v>20</v>
      </c>
      <c r="G2865" s="5" t="s">
        <v>21</v>
      </c>
      <c r="H2865" s="5" t="str">
        <f t="shared" si="44"/>
        <v>Ground Transport</v>
      </c>
      <c r="I2865" s="6">
        <v>18.954175481353701</v>
      </c>
    </row>
    <row r="2866" spans="1:9">
      <c r="A2866" s="4" t="s">
        <v>62</v>
      </c>
      <c r="B2866" t="s">
        <v>378</v>
      </c>
      <c r="C2866" t="s">
        <v>383</v>
      </c>
      <c r="D2866" s="5" t="s">
        <v>384</v>
      </c>
      <c r="E2866" s="5">
        <v>0</v>
      </c>
      <c r="F2866" s="5" t="s">
        <v>22</v>
      </c>
      <c r="G2866" s="5" t="s">
        <v>23</v>
      </c>
      <c r="H2866" s="5" t="str">
        <f t="shared" si="44"/>
        <v>Ground Transport</v>
      </c>
      <c r="I2866" s="6">
        <v>3.1989368957661202</v>
      </c>
    </row>
    <row r="2867" spans="1:9">
      <c r="A2867" s="4" t="s">
        <v>62</v>
      </c>
      <c r="B2867" t="s">
        <v>378</v>
      </c>
      <c r="C2867" t="s">
        <v>383</v>
      </c>
      <c r="D2867" s="5" t="s">
        <v>384</v>
      </c>
      <c r="E2867" s="5">
        <v>0</v>
      </c>
      <c r="F2867" s="5" t="s">
        <v>24</v>
      </c>
      <c r="G2867" s="5" t="s">
        <v>25</v>
      </c>
      <c r="H2867" s="5" t="str">
        <f t="shared" si="44"/>
        <v>Ground Transport</v>
      </c>
      <c r="I2867" s="6" t="s">
        <v>53</v>
      </c>
    </row>
    <row r="2868" spans="1:9">
      <c r="A2868" s="4" t="s">
        <v>62</v>
      </c>
      <c r="B2868" t="s">
        <v>378</v>
      </c>
      <c r="C2868" t="s">
        <v>383</v>
      </c>
      <c r="D2868" s="5" t="s">
        <v>384</v>
      </c>
      <c r="E2868" s="5">
        <v>0</v>
      </c>
      <c r="F2868" s="5" t="s">
        <v>26</v>
      </c>
      <c r="G2868" s="5" t="s">
        <v>27</v>
      </c>
      <c r="H2868" s="5" t="str">
        <f t="shared" si="44"/>
        <v>Residential</v>
      </c>
      <c r="I2868" s="6">
        <v>2231.4270638023099</v>
      </c>
    </row>
    <row r="2869" spans="1:9">
      <c r="A2869" s="4" t="s">
        <v>62</v>
      </c>
      <c r="B2869" t="s">
        <v>378</v>
      </c>
      <c r="C2869" t="s">
        <v>383</v>
      </c>
      <c r="D2869" s="5" t="s">
        <v>384</v>
      </c>
      <c r="E2869" s="5">
        <v>0</v>
      </c>
      <c r="F2869" s="5" t="s">
        <v>30</v>
      </c>
      <c r="G2869" s="5" t="s">
        <v>32</v>
      </c>
      <c r="H2869" s="5" t="e">
        <f t="shared" si="44"/>
        <v>#N/A</v>
      </c>
      <c r="I2869" s="6">
        <v>2.04189142393232E-2</v>
      </c>
    </row>
    <row r="2870" spans="1:9">
      <c r="A2870" s="4" t="s">
        <v>62</v>
      </c>
      <c r="B2870" t="s">
        <v>378</v>
      </c>
      <c r="C2870" t="s">
        <v>383</v>
      </c>
      <c r="D2870" s="5" t="s">
        <v>384</v>
      </c>
      <c r="E2870" s="5">
        <v>0</v>
      </c>
      <c r="F2870" s="5" t="s">
        <v>33</v>
      </c>
      <c r="G2870" s="5" t="s">
        <v>34</v>
      </c>
      <c r="H2870" s="5" t="str">
        <f t="shared" si="44"/>
        <v>Industry (incl. Cement Process)</v>
      </c>
      <c r="I2870" s="6">
        <v>894.25400000000002</v>
      </c>
    </row>
    <row r="2871" spans="1:9">
      <c r="A2871" s="4" t="s">
        <v>62</v>
      </c>
      <c r="B2871" t="s">
        <v>378</v>
      </c>
      <c r="C2871" t="s">
        <v>383</v>
      </c>
      <c r="D2871" s="5" t="s">
        <v>384</v>
      </c>
      <c r="E2871" s="5">
        <v>0</v>
      </c>
      <c r="F2871" s="5" t="s">
        <v>35</v>
      </c>
      <c r="G2871" s="5" t="s">
        <v>36</v>
      </c>
      <c r="H2871" s="5" t="e">
        <f t="shared" si="44"/>
        <v>#N/A</v>
      </c>
      <c r="I2871" s="6">
        <v>30</v>
      </c>
    </row>
    <row r="2872" spans="1:9">
      <c r="A2872" s="4" t="s">
        <v>62</v>
      </c>
      <c r="B2872" t="s">
        <v>378</v>
      </c>
      <c r="C2872" t="s">
        <v>383</v>
      </c>
      <c r="D2872" s="5" t="s">
        <v>384</v>
      </c>
      <c r="E2872" s="5">
        <v>0</v>
      </c>
      <c r="F2872" s="5" t="s">
        <v>41</v>
      </c>
      <c r="G2872" s="5" t="s">
        <v>42</v>
      </c>
      <c r="H2872" s="5" t="e">
        <f t="shared" si="44"/>
        <v>#N/A</v>
      </c>
      <c r="I2872" s="6">
        <v>0.194333151127006</v>
      </c>
    </row>
    <row r="2873" spans="1:9">
      <c r="A2873" s="4" t="s">
        <v>62</v>
      </c>
      <c r="B2873" t="s">
        <v>378</v>
      </c>
      <c r="C2873" t="s">
        <v>383</v>
      </c>
      <c r="D2873" s="5" t="s">
        <v>384</v>
      </c>
      <c r="E2873" s="5">
        <v>0</v>
      </c>
      <c r="F2873" s="5" t="s">
        <v>43</v>
      </c>
      <c r="G2873" s="5" t="s">
        <v>44</v>
      </c>
      <c r="H2873" s="5" t="e">
        <f t="shared" si="44"/>
        <v>#N/A</v>
      </c>
      <c r="I2873" s="6">
        <v>382.56127300000003</v>
      </c>
    </row>
    <row r="2874" spans="1:9">
      <c r="A2874" s="4" t="s">
        <v>62</v>
      </c>
      <c r="B2874" t="s">
        <v>378</v>
      </c>
      <c r="C2874" t="s">
        <v>383</v>
      </c>
      <c r="D2874" s="5" t="s">
        <v>384</v>
      </c>
      <c r="E2874" s="5">
        <v>0</v>
      </c>
      <c r="F2874" s="5" t="s">
        <v>45</v>
      </c>
      <c r="G2874" s="5" t="s">
        <v>46</v>
      </c>
      <c r="H2874" s="5" t="e">
        <f t="shared" si="44"/>
        <v>#N/A</v>
      </c>
      <c r="I2874" s="6">
        <v>272.86</v>
      </c>
    </row>
    <row r="2875" spans="1:9">
      <c r="A2875" s="4" t="s">
        <v>62</v>
      </c>
      <c r="B2875" t="s">
        <v>378</v>
      </c>
      <c r="C2875" t="s">
        <v>383</v>
      </c>
      <c r="D2875" s="5" t="s">
        <v>384</v>
      </c>
      <c r="E2875" s="5">
        <v>0</v>
      </c>
      <c r="F2875" s="5" t="s">
        <v>47</v>
      </c>
      <c r="G2875" s="5" t="s">
        <v>48</v>
      </c>
      <c r="H2875" s="5" t="e">
        <f t="shared" si="44"/>
        <v>#N/A</v>
      </c>
      <c r="I2875" s="6">
        <v>17.432143214876</v>
      </c>
    </row>
    <row r="2876" spans="1:9">
      <c r="A2876" s="4" t="s">
        <v>62</v>
      </c>
      <c r="B2876" t="s">
        <v>378</v>
      </c>
      <c r="C2876" t="s">
        <v>383</v>
      </c>
      <c r="D2876" s="5" t="s">
        <v>384</v>
      </c>
      <c r="E2876" s="5">
        <v>0</v>
      </c>
      <c r="F2876" s="5" t="s">
        <v>49</v>
      </c>
      <c r="G2876" s="5" t="s">
        <v>50</v>
      </c>
      <c r="H2876" s="5" t="e">
        <f t="shared" si="44"/>
        <v>#N/A</v>
      </c>
      <c r="I2876" s="6">
        <v>21.5068081099542</v>
      </c>
    </row>
    <row r="2877" spans="1:9">
      <c r="A2877" s="4" t="s">
        <v>62</v>
      </c>
      <c r="B2877" t="s">
        <v>378</v>
      </c>
      <c r="C2877" t="s">
        <v>383</v>
      </c>
      <c r="D2877" s="5" t="s">
        <v>384</v>
      </c>
      <c r="E2877" s="5">
        <v>0</v>
      </c>
      <c r="F2877" s="5" t="s">
        <v>54</v>
      </c>
      <c r="G2877" s="5" t="s">
        <v>55</v>
      </c>
      <c r="H2877" s="5" t="e">
        <f t="shared" si="44"/>
        <v>#N/A</v>
      </c>
      <c r="I2877" s="6" t="s">
        <v>53</v>
      </c>
    </row>
    <row r="2878" spans="1:9">
      <c r="A2878" s="4" t="s">
        <v>62</v>
      </c>
      <c r="B2878" t="s">
        <v>378</v>
      </c>
      <c r="C2878" t="s">
        <v>383</v>
      </c>
      <c r="D2878" s="5" t="s">
        <v>384</v>
      </c>
      <c r="E2878" s="5">
        <v>0</v>
      </c>
      <c r="F2878" s="5" t="s">
        <v>56</v>
      </c>
      <c r="G2878" s="5" t="s">
        <v>57</v>
      </c>
      <c r="H2878" s="5" t="e">
        <f t="shared" si="44"/>
        <v>#N/A</v>
      </c>
      <c r="I2878" s="6">
        <v>141.70193558792801</v>
      </c>
    </row>
    <row r="2879" spans="1:9">
      <c r="A2879" s="4" t="s">
        <v>62</v>
      </c>
      <c r="B2879" t="s">
        <v>378</v>
      </c>
      <c r="C2879" t="s">
        <v>383</v>
      </c>
      <c r="D2879" s="5" t="s">
        <v>384</v>
      </c>
      <c r="E2879" s="5">
        <v>0</v>
      </c>
      <c r="F2879" s="5" t="s">
        <v>58</v>
      </c>
      <c r="G2879" s="5" t="s">
        <v>59</v>
      </c>
      <c r="H2879" s="5" t="e">
        <f t="shared" si="44"/>
        <v>#N/A</v>
      </c>
      <c r="I2879" s="6">
        <v>24.477746701924701</v>
      </c>
    </row>
    <row r="2880" spans="1:9">
      <c r="A2880" s="4" t="s">
        <v>7</v>
      </c>
      <c r="B2880" t="s">
        <v>378</v>
      </c>
      <c r="C2880" t="s">
        <v>385</v>
      </c>
      <c r="D2880" s="5" t="s">
        <v>386</v>
      </c>
      <c r="E2880" s="5">
        <v>0</v>
      </c>
      <c r="F2880" s="5" t="s">
        <v>10</v>
      </c>
      <c r="G2880" s="5" t="s">
        <v>11</v>
      </c>
      <c r="H2880" s="5" t="str">
        <f t="shared" si="44"/>
        <v>Power</v>
      </c>
      <c r="I2880" s="6">
        <v>810793.77829474094</v>
      </c>
    </row>
    <row r="2881" spans="1:9">
      <c r="A2881" s="4" t="s">
        <v>7</v>
      </c>
      <c r="B2881" t="s">
        <v>378</v>
      </c>
      <c r="C2881" t="s">
        <v>385</v>
      </c>
      <c r="D2881" s="5" t="s">
        <v>386</v>
      </c>
      <c r="E2881" s="5">
        <v>0</v>
      </c>
      <c r="F2881" s="5" t="s">
        <v>12</v>
      </c>
      <c r="G2881" s="5" t="s">
        <v>13</v>
      </c>
      <c r="H2881" s="5" t="str">
        <f t="shared" si="44"/>
        <v>Industry (incl. Cement Process)</v>
      </c>
      <c r="I2881" s="6">
        <v>61501.456141536699</v>
      </c>
    </row>
    <row r="2882" spans="1:9">
      <c r="A2882" s="4" t="s">
        <v>7</v>
      </c>
      <c r="B2882" t="s">
        <v>378</v>
      </c>
      <c r="C2882" t="s">
        <v>385</v>
      </c>
      <c r="D2882" s="5" t="s">
        <v>386</v>
      </c>
      <c r="E2882" s="5">
        <v>0</v>
      </c>
      <c r="F2882" s="5" t="s">
        <v>14</v>
      </c>
      <c r="G2882" s="5" t="s">
        <v>15</v>
      </c>
      <c r="H2882" s="5" t="str">
        <f t="shared" ref="H2882:H2945" si="45">VLOOKUP(G2882,$M$2:$N$11,2,FALSE)</f>
        <v>Industry (incl. Cement Process)</v>
      </c>
      <c r="I2882" s="6">
        <v>198404.466358776</v>
      </c>
    </row>
    <row r="2883" spans="1:9">
      <c r="A2883" s="4" t="s">
        <v>7</v>
      </c>
      <c r="B2883" t="s">
        <v>378</v>
      </c>
      <c r="C2883" t="s">
        <v>385</v>
      </c>
      <c r="D2883" s="5" t="s">
        <v>386</v>
      </c>
      <c r="E2883" s="5">
        <v>0</v>
      </c>
      <c r="F2883" s="5" t="s">
        <v>16</v>
      </c>
      <c r="G2883" s="5" t="s">
        <v>17</v>
      </c>
      <c r="H2883" s="5" t="str">
        <f t="shared" si="45"/>
        <v>Domestic aviation</v>
      </c>
      <c r="I2883" s="6">
        <v>14435.690409708001</v>
      </c>
    </row>
    <row r="2884" spans="1:9">
      <c r="A2884" s="4" t="s">
        <v>7</v>
      </c>
      <c r="B2884" t="s">
        <v>378</v>
      </c>
      <c r="C2884" t="s">
        <v>385</v>
      </c>
      <c r="D2884" s="5" t="s">
        <v>386</v>
      </c>
      <c r="E2884" s="5">
        <v>0</v>
      </c>
      <c r="F2884" s="5" t="s">
        <v>18</v>
      </c>
      <c r="G2884" s="5" t="s">
        <v>19</v>
      </c>
      <c r="H2884" s="5" t="str">
        <f t="shared" si="45"/>
        <v>Ground Transport</v>
      </c>
      <c r="I2884" s="6">
        <v>145205.40035824501</v>
      </c>
    </row>
    <row r="2885" spans="1:9">
      <c r="A2885" s="4" t="s">
        <v>7</v>
      </c>
      <c r="B2885" t="s">
        <v>378</v>
      </c>
      <c r="C2885" t="s">
        <v>385</v>
      </c>
      <c r="D2885" s="5" t="s">
        <v>386</v>
      </c>
      <c r="E2885" s="5">
        <v>0</v>
      </c>
      <c r="F2885" s="5" t="s">
        <v>20</v>
      </c>
      <c r="G2885" s="5" t="s">
        <v>21</v>
      </c>
      <c r="H2885" s="5" t="str">
        <f t="shared" si="45"/>
        <v>Ground Transport</v>
      </c>
      <c r="I2885" s="6">
        <v>4717.5095744803302</v>
      </c>
    </row>
    <row r="2886" spans="1:9">
      <c r="A2886" s="4" t="s">
        <v>7</v>
      </c>
      <c r="B2886" t="s">
        <v>378</v>
      </c>
      <c r="C2886" t="s">
        <v>385</v>
      </c>
      <c r="D2886" s="5" t="s">
        <v>386</v>
      </c>
      <c r="E2886" s="5">
        <v>0</v>
      </c>
      <c r="F2886" s="5" t="s">
        <v>22</v>
      </c>
      <c r="G2886" s="5" t="s">
        <v>23</v>
      </c>
      <c r="H2886" s="5" t="str">
        <f t="shared" si="45"/>
        <v>Ground Transport</v>
      </c>
      <c r="I2886" s="6">
        <v>1712.0459288224999</v>
      </c>
    </row>
    <row r="2887" spans="1:9">
      <c r="A2887" s="4" t="s">
        <v>7</v>
      </c>
      <c r="B2887" t="s">
        <v>378</v>
      </c>
      <c r="C2887" t="s">
        <v>385</v>
      </c>
      <c r="D2887" s="5" t="s">
        <v>386</v>
      </c>
      <c r="E2887" s="5">
        <v>0</v>
      </c>
      <c r="F2887" s="5" t="s">
        <v>24</v>
      </c>
      <c r="G2887" s="5" t="s">
        <v>25</v>
      </c>
      <c r="H2887" s="5" t="str">
        <f t="shared" si="45"/>
        <v>Ground Transport</v>
      </c>
      <c r="I2887" s="6">
        <v>78972.620629069905</v>
      </c>
    </row>
    <row r="2888" spans="1:9">
      <c r="A2888" s="4" t="s">
        <v>7</v>
      </c>
      <c r="B2888" t="s">
        <v>378</v>
      </c>
      <c r="C2888" t="s">
        <v>385</v>
      </c>
      <c r="D2888" s="5" t="s">
        <v>386</v>
      </c>
      <c r="E2888" s="5">
        <v>0</v>
      </c>
      <c r="F2888" s="5" t="s">
        <v>26</v>
      </c>
      <c r="G2888" s="5" t="s">
        <v>27</v>
      </c>
      <c r="H2888" s="5" t="str">
        <f t="shared" si="45"/>
        <v>Residential</v>
      </c>
      <c r="I2888" s="6">
        <v>179809.150506918</v>
      </c>
    </row>
    <row r="2889" spans="1:9">
      <c r="A2889" s="4" t="s">
        <v>7</v>
      </c>
      <c r="B2889" t="s">
        <v>378</v>
      </c>
      <c r="C2889" t="s">
        <v>385</v>
      </c>
      <c r="D2889" s="5" t="s">
        <v>386</v>
      </c>
      <c r="E2889" s="5">
        <v>0</v>
      </c>
      <c r="F2889" s="5" t="s">
        <v>67</v>
      </c>
      <c r="G2889" s="5" t="s">
        <v>13</v>
      </c>
      <c r="H2889" s="5" t="str">
        <f t="shared" si="45"/>
        <v>Industry (incl. Cement Process)</v>
      </c>
      <c r="I2889" s="6">
        <v>4072.63499411255</v>
      </c>
    </row>
    <row r="2890" spans="1:9">
      <c r="A2890" s="4" t="s">
        <v>7</v>
      </c>
      <c r="B2890" t="s">
        <v>378</v>
      </c>
      <c r="C2890" t="s">
        <v>385</v>
      </c>
      <c r="D2890" s="5" t="s">
        <v>386</v>
      </c>
      <c r="E2890" s="5">
        <v>0</v>
      </c>
      <c r="F2890" s="5" t="s">
        <v>28</v>
      </c>
      <c r="G2890" s="5" t="s">
        <v>29</v>
      </c>
      <c r="H2890" s="5" t="e">
        <f t="shared" si="45"/>
        <v>#N/A</v>
      </c>
      <c r="I2890" s="6">
        <v>40057.496241362598</v>
      </c>
    </row>
    <row r="2891" spans="1:9">
      <c r="A2891" s="4" t="s">
        <v>7</v>
      </c>
      <c r="B2891" t="s">
        <v>378</v>
      </c>
      <c r="C2891" t="s">
        <v>385</v>
      </c>
      <c r="D2891" s="5" t="s">
        <v>386</v>
      </c>
      <c r="E2891" s="5">
        <v>0</v>
      </c>
      <c r="F2891" s="5" t="s">
        <v>30</v>
      </c>
      <c r="G2891" s="5" t="s">
        <v>32</v>
      </c>
      <c r="H2891" s="5" t="e">
        <f t="shared" si="45"/>
        <v>#N/A</v>
      </c>
      <c r="I2891" s="6">
        <v>2152.4389152794602</v>
      </c>
    </row>
    <row r="2892" spans="1:9">
      <c r="A2892" s="4" t="s">
        <v>7</v>
      </c>
      <c r="B2892" t="s">
        <v>378</v>
      </c>
      <c r="C2892" t="s">
        <v>385</v>
      </c>
      <c r="D2892" s="5" t="s">
        <v>386</v>
      </c>
      <c r="E2892" s="5">
        <v>0</v>
      </c>
      <c r="F2892" s="5" t="s">
        <v>30</v>
      </c>
      <c r="G2892" s="5" t="s">
        <v>31</v>
      </c>
      <c r="H2892" s="5" t="e">
        <f t="shared" si="45"/>
        <v>#N/A</v>
      </c>
      <c r="I2892" s="6">
        <v>4752.2074715702302</v>
      </c>
    </row>
    <row r="2893" spans="1:9">
      <c r="A2893" s="4" t="s">
        <v>7</v>
      </c>
      <c r="B2893" t="s">
        <v>378</v>
      </c>
      <c r="C2893" t="s">
        <v>385</v>
      </c>
      <c r="D2893" s="5" t="s">
        <v>386</v>
      </c>
      <c r="E2893" s="5">
        <v>0</v>
      </c>
      <c r="F2893" s="5" t="s">
        <v>33</v>
      </c>
      <c r="G2893" s="5" t="s">
        <v>34</v>
      </c>
      <c r="H2893" s="5" t="str">
        <f t="shared" si="45"/>
        <v>Industry (incl. Cement Process)</v>
      </c>
      <c r="I2893" s="6">
        <v>44109.599999999999</v>
      </c>
    </row>
    <row r="2894" spans="1:9">
      <c r="A2894" s="4" t="s">
        <v>7</v>
      </c>
      <c r="B2894" t="s">
        <v>378</v>
      </c>
      <c r="C2894" t="s">
        <v>385</v>
      </c>
      <c r="D2894" s="5" t="s">
        <v>386</v>
      </c>
      <c r="E2894" s="5">
        <v>0</v>
      </c>
      <c r="F2894" s="5" t="s">
        <v>35</v>
      </c>
      <c r="G2894" s="5" t="s">
        <v>36</v>
      </c>
      <c r="H2894" s="5" t="e">
        <f t="shared" si="45"/>
        <v>#N/A</v>
      </c>
      <c r="I2894" s="6">
        <v>8100</v>
      </c>
    </row>
    <row r="2895" spans="1:9">
      <c r="A2895" s="4" t="s">
        <v>7</v>
      </c>
      <c r="B2895" t="s">
        <v>378</v>
      </c>
      <c r="C2895" t="s">
        <v>385</v>
      </c>
      <c r="D2895" s="5" t="s">
        <v>386</v>
      </c>
      <c r="E2895" s="5">
        <v>0</v>
      </c>
      <c r="F2895" s="5" t="s">
        <v>37</v>
      </c>
      <c r="G2895" s="5" t="s">
        <v>38</v>
      </c>
      <c r="H2895" s="5" t="e">
        <f t="shared" si="45"/>
        <v>#N/A</v>
      </c>
      <c r="I2895" s="6">
        <v>9852.1647592275003</v>
      </c>
    </row>
    <row r="2896" spans="1:9">
      <c r="A2896" s="4" t="s">
        <v>7</v>
      </c>
      <c r="B2896" t="s">
        <v>378</v>
      </c>
      <c r="C2896" t="s">
        <v>385</v>
      </c>
      <c r="D2896" s="5" t="s">
        <v>386</v>
      </c>
      <c r="E2896" s="5">
        <v>0</v>
      </c>
      <c r="F2896" s="5" t="s">
        <v>39</v>
      </c>
      <c r="G2896" s="5" t="s">
        <v>40</v>
      </c>
      <c r="H2896" s="5" t="e">
        <f t="shared" si="45"/>
        <v>#N/A</v>
      </c>
      <c r="I2896" s="6">
        <v>1625.06752017844</v>
      </c>
    </row>
    <row r="2897" spans="1:9">
      <c r="A2897" s="4" t="s">
        <v>7</v>
      </c>
      <c r="B2897" t="s">
        <v>378</v>
      </c>
      <c r="C2897" t="s">
        <v>385</v>
      </c>
      <c r="D2897" s="5" t="s">
        <v>386</v>
      </c>
      <c r="E2897" s="5">
        <v>0</v>
      </c>
      <c r="F2897" s="5" t="s">
        <v>41</v>
      </c>
      <c r="G2897" s="5" t="s">
        <v>42</v>
      </c>
      <c r="H2897" s="5" t="e">
        <f t="shared" si="45"/>
        <v>#N/A</v>
      </c>
      <c r="I2897" s="6">
        <v>2229.02462071634</v>
      </c>
    </row>
    <row r="2898" spans="1:9">
      <c r="A2898" s="4" t="s">
        <v>7</v>
      </c>
      <c r="B2898" t="s">
        <v>378</v>
      </c>
      <c r="C2898" t="s">
        <v>385</v>
      </c>
      <c r="D2898" s="5" t="s">
        <v>386</v>
      </c>
      <c r="E2898" s="5">
        <v>0</v>
      </c>
      <c r="F2898" s="5" t="s">
        <v>43</v>
      </c>
      <c r="G2898" s="5" t="s">
        <v>44</v>
      </c>
      <c r="H2898" s="5" t="e">
        <f t="shared" si="45"/>
        <v>#N/A</v>
      </c>
      <c r="I2898" s="6">
        <v>44243.253293185597</v>
      </c>
    </row>
    <row r="2899" spans="1:9">
      <c r="A2899" s="4" t="s">
        <v>7</v>
      </c>
      <c r="B2899" t="s">
        <v>378</v>
      </c>
      <c r="C2899" t="s">
        <v>385</v>
      </c>
      <c r="D2899" s="5" t="s">
        <v>386</v>
      </c>
      <c r="E2899" s="5">
        <v>0</v>
      </c>
      <c r="F2899" s="5" t="s">
        <v>45</v>
      </c>
      <c r="G2899" s="5" t="s">
        <v>46</v>
      </c>
      <c r="H2899" s="5" t="e">
        <f t="shared" si="45"/>
        <v>#N/A</v>
      </c>
      <c r="I2899" s="6">
        <v>84336.299963478799</v>
      </c>
    </row>
    <row r="2900" spans="1:9">
      <c r="A2900" s="4" t="s">
        <v>7</v>
      </c>
      <c r="B2900" t="s">
        <v>378</v>
      </c>
      <c r="C2900" t="s">
        <v>385</v>
      </c>
      <c r="D2900" s="5" t="s">
        <v>386</v>
      </c>
      <c r="E2900" s="5">
        <v>0</v>
      </c>
      <c r="F2900" s="5" t="s">
        <v>47</v>
      </c>
      <c r="G2900" s="5" t="s">
        <v>48</v>
      </c>
      <c r="H2900" s="5" t="e">
        <f t="shared" si="45"/>
        <v>#N/A</v>
      </c>
      <c r="I2900" s="6">
        <v>1954.3768283984</v>
      </c>
    </row>
    <row r="2901" spans="1:9">
      <c r="A2901" s="4" t="s">
        <v>7</v>
      </c>
      <c r="B2901" t="s">
        <v>378</v>
      </c>
      <c r="C2901" t="s">
        <v>385</v>
      </c>
      <c r="D2901" s="5" t="s">
        <v>386</v>
      </c>
      <c r="E2901" s="5">
        <v>0</v>
      </c>
      <c r="F2901" s="5" t="s">
        <v>49</v>
      </c>
      <c r="G2901" s="5" t="s">
        <v>50</v>
      </c>
      <c r="H2901" s="5" t="e">
        <f t="shared" si="45"/>
        <v>#N/A</v>
      </c>
      <c r="I2901" s="6">
        <v>1468.57625735129</v>
      </c>
    </row>
    <row r="2902" spans="1:9">
      <c r="A2902" s="4" t="s">
        <v>7</v>
      </c>
      <c r="B2902" t="s">
        <v>378</v>
      </c>
      <c r="C2902" t="s">
        <v>385</v>
      </c>
      <c r="D2902" s="5" t="s">
        <v>386</v>
      </c>
      <c r="E2902" s="5">
        <v>0</v>
      </c>
      <c r="F2902" s="5" t="s">
        <v>51</v>
      </c>
      <c r="G2902" s="5" t="s">
        <v>52</v>
      </c>
      <c r="H2902" s="5" t="e">
        <f t="shared" si="45"/>
        <v>#N/A</v>
      </c>
      <c r="I2902" s="6">
        <v>324.45952865979001</v>
      </c>
    </row>
    <row r="2903" spans="1:9">
      <c r="A2903" s="4" t="s">
        <v>7</v>
      </c>
      <c r="B2903" t="s">
        <v>378</v>
      </c>
      <c r="C2903" t="s">
        <v>385</v>
      </c>
      <c r="D2903" s="5" t="s">
        <v>386</v>
      </c>
      <c r="E2903" s="5">
        <v>0</v>
      </c>
      <c r="F2903" s="5" t="s">
        <v>56</v>
      </c>
      <c r="G2903" s="5" t="s">
        <v>57</v>
      </c>
      <c r="H2903" s="5" t="e">
        <f t="shared" si="45"/>
        <v>#N/A</v>
      </c>
      <c r="I2903" s="6">
        <v>3345.3450813433601</v>
      </c>
    </row>
    <row r="2904" spans="1:9">
      <c r="A2904" s="4" t="s">
        <v>7</v>
      </c>
      <c r="B2904" t="s">
        <v>378</v>
      </c>
      <c r="C2904" t="s">
        <v>385</v>
      </c>
      <c r="D2904" s="5" t="s">
        <v>386</v>
      </c>
      <c r="E2904" s="5">
        <v>0</v>
      </c>
      <c r="F2904" s="5" t="s">
        <v>58</v>
      </c>
      <c r="G2904" s="5" t="s">
        <v>59</v>
      </c>
      <c r="H2904" s="5" t="e">
        <f t="shared" si="45"/>
        <v>#N/A</v>
      </c>
      <c r="I2904" s="6">
        <v>174.70691198965801</v>
      </c>
    </row>
    <row r="2905" spans="1:9">
      <c r="A2905" s="4" t="s">
        <v>62</v>
      </c>
      <c r="B2905" t="s">
        <v>387</v>
      </c>
      <c r="C2905" t="s">
        <v>388</v>
      </c>
      <c r="D2905" s="5" t="s">
        <v>389</v>
      </c>
      <c r="E2905" s="5">
        <v>0</v>
      </c>
      <c r="F2905" s="5" t="s">
        <v>10</v>
      </c>
      <c r="G2905" s="5" t="s">
        <v>11</v>
      </c>
      <c r="H2905" s="5" t="str">
        <f t="shared" si="45"/>
        <v>Power</v>
      </c>
      <c r="I2905" s="6">
        <v>89997.578128070294</v>
      </c>
    </row>
    <row r="2906" spans="1:9">
      <c r="A2906" s="4" t="s">
        <v>62</v>
      </c>
      <c r="B2906" t="s">
        <v>387</v>
      </c>
      <c r="C2906" t="s">
        <v>388</v>
      </c>
      <c r="D2906" s="5" t="s">
        <v>389</v>
      </c>
      <c r="E2906" s="5">
        <v>0</v>
      </c>
      <c r="F2906" s="5" t="s">
        <v>12</v>
      </c>
      <c r="G2906" s="5" t="s">
        <v>13</v>
      </c>
      <c r="H2906" s="5" t="str">
        <f t="shared" si="45"/>
        <v>Industry (incl. Cement Process)</v>
      </c>
      <c r="I2906" s="6">
        <v>2723.53609297701</v>
      </c>
    </row>
    <row r="2907" spans="1:9">
      <c r="A2907" s="4" t="s">
        <v>62</v>
      </c>
      <c r="B2907" t="s">
        <v>387</v>
      </c>
      <c r="C2907" t="s">
        <v>388</v>
      </c>
      <c r="D2907" s="5" t="s">
        <v>389</v>
      </c>
      <c r="E2907" s="5">
        <v>0</v>
      </c>
      <c r="F2907" s="5" t="s">
        <v>14</v>
      </c>
      <c r="G2907" s="5" t="s">
        <v>15</v>
      </c>
      <c r="H2907" s="5" t="str">
        <f t="shared" si="45"/>
        <v>Industry (incl. Cement Process)</v>
      </c>
      <c r="I2907" s="6">
        <v>62401.653888524299</v>
      </c>
    </row>
    <row r="2908" spans="1:9">
      <c r="A2908" s="4" t="s">
        <v>62</v>
      </c>
      <c r="B2908" t="s">
        <v>387</v>
      </c>
      <c r="C2908" t="s">
        <v>388</v>
      </c>
      <c r="D2908" s="5" t="s">
        <v>389</v>
      </c>
      <c r="E2908" s="5">
        <v>0</v>
      </c>
      <c r="F2908" s="5" t="s">
        <v>16</v>
      </c>
      <c r="G2908" s="5" t="s">
        <v>17</v>
      </c>
      <c r="H2908" s="5" t="str">
        <f t="shared" si="45"/>
        <v>Domestic aviation</v>
      </c>
      <c r="I2908" s="6">
        <v>978.00388798435495</v>
      </c>
    </row>
    <row r="2909" spans="1:9">
      <c r="A2909" s="4" t="s">
        <v>62</v>
      </c>
      <c r="B2909" t="s">
        <v>387</v>
      </c>
      <c r="C2909" t="s">
        <v>388</v>
      </c>
      <c r="D2909" s="5" t="s">
        <v>389</v>
      </c>
      <c r="E2909" s="5">
        <v>0</v>
      </c>
      <c r="F2909" s="5" t="s">
        <v>18</v>
      </c>
      <c r="G2909" s="5" t="s">
        <v>19</v>
      </c>
      <c r="H2909" s="5" t="str">
        <f t="shared" si="45"/>
        <v>Ground Transport</v>
      </c>
      <c r="I2909" s="6">
        <v>32475.230655143299</v>
      </c>
    </row>
    <row r="2910" spans="1:9">
      <c r="A2910" s="4" t="s">
        <v>62</v>
      </c>
      <c r="B2910" t="s">
        <v>387</v>
      </c>
      <c r="C2910" t="s">
        <v>388</v>
      </c>
      <c r="D2910" s="5" t="s">
        <v>389</v>
      </c>
      <c r="E2910" s="5">
        <v>0</v>
      </c>
      <c r="F2910" s="5" t="s">
        <v>26</v>
      </c>
      <c r="G2910" s="5" t="s">
        <v>27</v>
      </c>
      <c r="H2910" s="5" t="str">
        <f t="shared" si="45"/>
        <v>Residential</v>
      </c>
      <c r="I2910" s="6">
        <v>750.80098013765803</v>
      </c>
    </row>
    <row r="2911" spans="1:9">
      <c r="A2911" s="4" t="s">
        <v>62</v>
      </c>
      <c r="B2911" t="s">
        <v>387</v>
      </c>
      <c r="C2911" t="s">
        <v>388</v>
      </c>
      <c r="D2911" s="5" t="s">
        <v>389</v>
      </c>
      <c r="E2911" s="5">
        <v>0</v>
      </c>
      <c r="F2911" s="5" t="s">
        <v>30</v>
      </c>
      <c r="G2911" s="5" t="s">
        <v>32</v>
      </c>
      <c r="H2911" s="5" t="e">
        <f t="shared" si="45"/>
        <v>#N/A</v>
      </c>
      <c r="I2911" s="6">
        <v>2796.9356667013999</v>
      </c>
    </row>
    <row r="2912" spans="1:9">
      <c r="A2912" s="4" t="s">
        <v>62</v>
      </c>
      <c r="B2912" t="s">
        <v>387</v>
      </c>
      <c r="C2912" t="s">
        <v>388</v>
      </c>
      <c r="D2912" s="5" t="s">
        <v>389</v>
      </c>
      <c r="E2912" s="5">
        <v>0</v>
      </c>
      <c r="F2912" s="5" t="s">
        <v>33</v>
      </c>
      <c r="G2912" s="5" t="s">
        <v>34</v>
      </c>
      <c r="H2912" s="5" t="str">
        <f t="shared" si="45"/>
        <v>Industry (incl. Cement Process)</v>
      </c>
      <c r="I2912" s="6">
        <v>9888.7999999999993</v>
      </c>
    </row>
    <row r="2913" spans="1:9">
      <c r="A2913" s="4" t="s">
        <v>62</v>
      </c>
      <c r="B2913" t="s">
        <v>387</v>
      </c>
      <c r="C2913" t="s">
        <v>388</v>
      </c>
      <c r="D2913" s="5" t="s">
        <v>389</v>
      </c>
      <c r="E2913" s="5">
        <v>0</v>
      </c>
      <c r="F2913" s="5" t="s">
        <v>35</v>
      </c>
      <c r="G2913" s="5" t="s">
        <v>36</v>
      </c>
      <c r="H2913" s="5" t="e">
        <f t="shared" si="45"/>
        <v>#N/A</v>
      </c>
      <c r="I2913" s="6">
        <v>382.5</v>
      </c>
    </row>
    <row r="2914" spans="1:9">
      <c r="A2914" s="4" t="s">
        <v>62</v>
      </c>
      <c r="B2914" t="s">
        <v>387</v>
      </c>
      <c r="C2914" t="s">
        <v>388</v>
      </c>
      <c r="D2914" s="5" t="s">
        <v>389</v>
      </c>
      <c r="E2914" s="5">
        <v>0</v>
      </c>
      <c r="F2914" s="5" t="s">
        <v>41</v>
      </c>
      <c r="G2914" s="5" t="s">
        <v>42</v>
      </c>
      <c r="H2914" s="5" t="e">
        <f t="shared" si="45"/>
        <v>#N/A</v>
      </c>
      <c r="I2914" s="6">
        <v>0.48595737588661397</v>
      </c>
    </row>
    <row r="2915" spans="1:9">
      <c r="A2915" s="4" t="s">
        <v>62</v>
      </c>
      <c r="B2915" t="s">
        <v>387</v>
      </c>
      <c r="C2915" t="s">
        <v>388</v>
      </c>
      <c r="D2915" s="5" t="s">
        <v>389</v>
      </c>
      <c r="E2915" s="5">
        <v>0</v>
      </c>
      <c r="F2915" s="5" t="s">
        <v>43</v>
      </c>
      <c r="G2915" s="5" t="s">
        <v>44</v>
      </c>
      <c r="H2915" s="5" t="e">
        <f t="shared" si="45"/>
        <v>#N/A</v>
      </c>
      <c r="I2915" s="6">
        <v>6903.9916183819196</v>
      </c>
    </row>
    <row r="2916" spans="1:9">
      <c r="A2916" s="4" t="s">
        <v>62</v>
      </c>
      <c r="B2916" t="s">
        <v>387</v>
      </c>
      <c r="C2916" t="s">
        <v>388</v>
      </c>
      <c r="D2916" s="5" t="s">
        <v>389</v>
      </c>
      <c r="E2916" s="5">
        <v>0</v>
      </c>
      <c r="F2916" s="5" t="s">
        <v>45</v>
      </c>
      <c r="G2916" s="5" t="s">
        <v>46</v>
      </c>
      <c r="H2916" s="5" t="e">
        <f t="shared" si="45"/>
        <v>#N/A</v>
      </c>
      <c r="I2916" s="6">
        <v>4396.7186246399997</v>
      </c>
    </row>
    <row r="2917" spans="1:9">
      <c r="A2917" s="4" t="s">
        <v>62</v>
      </c>
      <c r="B2917" t="s">
        <v>387</v>
      </c>
      <c r="C2917" t="s">
        <v>388</v>
      </c>
      <c r="D2917" s="5" t="s">
        <v>389</v>
      </c>
      <c r="E2917" s="5">
        <v>0</v>
      </c>
      <c r="F2917" s="5" t="s">
        <v>47</v>
      </c>
      <c r="G2917" s="5" t="s">
        <v>48</v>
      </c>
      <c r="H2917" s="5" t="e">
        <f t="shared" si="45"/>
        <v>#N/A</v>
      </c>
      <c r="I2917" s="6">
        <v>10.668672000000001</v>
      </c>
    </row>
    <row r="2918" spans="1:9">
      <c r="A2918" s="4" t="s">
        <v>62</v>
      </c>
      <c r="B2918" t="s">
        <v>387</v>
      </c>
      <c r="C2918" t="s">
        <v>388</v>
      </c>
      <c r="D2918" s="5" t="s">
        <v>389</v>
      </c>
      <c r="E2918" s="5">
        <v>0</v>
      </c>
      <c r="F2918" s="5" t="s">
        <v>49</v>
      </c>
      <c r="G2918" s="5" t="s">
        <v>50</v>
      </c>
      <c r="H2918" s="5" t="e">
        <f t="shared" si="45"/>
        <v>#N/A</v>
      </c>
      <c r="I2918" s="6">
        <v>109.48643455707401</v>
      </c>
    </row>
    <row r="2919" spans="1:9">
      <c r="A2919" s="4" t="s">
        <v>62</v>
      </c>
      <c r="B2919" t="s">
        <v>387</v>
      </c>
      <c r="C2919" t="s">
        <v>388</v>
      </c>
      <c r="D2919" s="5" t="s">
        <v>389</v>
      </c>
      <c r="E2919" s="5">
        <v>0</v>
      </c>
      <c r="F2919" s="5" t="s">
        <v>54</v>
      </c>
      <c r="G2919" s="5" t="s">
        <v>55</v>
      </c>
      <c r="H2919" s="5" t="e">
        <f t="shared" si="45"/>
        <v>#N/A</v>
      </c>
      <c r="I2919" s="6">
        <v>42.762918495846101</v>
      </c>
    </row>
    <row r="2920" spans="1:9">
      <c r="A2920" s="4" t="s">
        <v>62</v>
      </c>
      <c r="B2920" t="s">
        <v>387</v>
      </c>
      <c r="C2920" t="s">
        <v>388</v>
      </c>
      <c r="D2920" s="5" t="s">
        <v>389</v>
      </c>
      <c r="E2920" s="5">
        <v>0</v>
      </c>
      <c r="F2920" s="5" t="s">
        <v>56</v>
      </c>
      <c r="G2920" s="5" t="s">
        <v>57</v>
      </c>
      <c r="H2920" s="5" t="e">
        <f t="shared" si="45"/>
        <v>#N/A</v>
      </c>
      <c r="I2920" s="6">
        <v>238.29079036473601</v>
      </c>
    </row>
    <row r="2921" spans="1:9">
      <c r="A2921" s="4" t="s">
        <v>62</v>
      </c>
      <c r="B2921" t="s">
        <v>387</v>
      </c>
      <c r="C2921" t="s">
        <v>388</v>
      </c>
      <c r="D2921" s="5" t="s">
        <v>389</v>
      </c>
      <c r="E2921" s="5">
        <v>0</v>
      </c>
      <c r="F2921" s="5" t="s">
        <v>58</v>
      </c>
      <c r="G2921" s="5" t="s">
        <v>59</v>
      </c>
      <c r="H2921" s="5" t="e">
        <f t="shared" si="45"/>
        <v>#N/A</v>
      </c>
      <c r="I2921" s="6">
        <v>10.9443</v>
      </c>
    </row>
    <row r="2922" spans="1:9">
      <c r="A2922" s="4" t="s">
        <v>62</v>
      </c>
      <c r="B2922" t="s">
        <v>387</v>
      </c>
      <c r="C2922" t="s">
        <v>390</v>
      </c>
      <c r="D2922" s="5" t="s">
        <v>391</v>
      </c>
      <c r="E2922" s="5">
        <v>0</v>
      </c>
      <c r="F2922" s="5" t="s">
        <v>10</v>
      </c>
      <c r="G2922" s="5" t="s">
        <v>11</v>
      </c>
      <c r="H2922" s="5" t="str">
        <f t="shared" si="45"/>
        <v>Power</v>
      </c>
      <c r="I2922" s="6">
        <v>20157.118219483698</v>
      </c>
    </row>
    <row r="2923" spans="1:9">
      <c r="A2923" s="4" t="s">
        <v>62</v>
      </c>
      <c r="B2923" t="s">
        <v>387</v>
      </c>
      <c r="C2923" t="s">
        <v>390</v>
      </c>
      <c r="D2923" s="5" t="s">
        <v>391</v>
      </c>
      <c r="E2923" s="5">
        <v>0</v>
      </c>
      <c r="F2923" s="5" t="s">
        <v>12</v>
      </c>
      <c r="G2923" s="5" t="s">
        <v>13</v>
      </c>
      <c r="H2923" s="5" t="str">
        <f t="shared" si="45"/>
        <v>Industry (incl. Cement Process)</v>
      </c>
      <c r="I2923" s="6">
        <v>3323.6989405450199</v>
      </c>
    </row>
    <row r="2924" spans="1:9">
      <c r="A2924" s="4" t="s">
        <v>62</v>
      </c>
      <c r="B2924" t="s">
        <v>387</v>
      </c>
      <c r="C2924" t="s">
        <v>390</v>
      </c>
      <c r="D2924" s="5" t="s">
        <v>391</v>
      </c>
      <c r="E2924" s="5">
        <v>0</v>
      </c>
      <c r="F2924" s="5" t="s">
        <v>14</v>
      </c>
      <c r="G2924" s="5" t="s">
        <v>15</v>
      </c>
      <c r="H2924" s="5" t="str">
        <f t="shared" si="45"/>
        <v>Industry (incl. Cement Process)</v>
      </c>
      <c r="I2924" s="6">
        <v>2063.2259660403201</v>
      </c>
    </row>
    <row r="2925" spans="1:9">
      <c r="A2925" s="4" t="s">
        <v>62</v>
      </c>
      <c r="B2925" t="s">
        <v>387</v>
      </c>
      <c r="C2925" t="s">
        <v>390</v>
      </c>
      <c r="D2925" s="5" t="s">
        <v>391</v>
      </c>
      <c r="E2925" s="5">
        <v>0</v>
      </c>
      <c r="F2925" s="5" t="s">
        <v>16</v>
      </c>
      <c r="G2925" s="5" t="s">
        <v>17</v>
      </c>
      <c r="H2925" s="5" t="str">
        <f t="shared" si="45"/>
        <v>Domestic aviation</v>
      </c>
      <c r="I2925" s="6">
        <v>104.52732758157801</v>
      </c>
    </row>
    <row r="2926" spans="1:9">
      <c r="A2926" s="4" t="s">
        <v>62</v>
      </c>
      <c r="B2926" t="s">
        <v>387</v>
      </c>
      <c r="C2926" t="s">
        <v>390</v>
      </c>
      <c r="D2926" s="5" t="s">
        <v>391</v>
      </c>
      <c r="E2926" s="5">
        <v>0</v>
      </c>
      <c r="F2926" s="5" t="s">
        <v>18</v>
      </c>
      <c r="G2926" s="5" t="s">
        <v>19</v>
      </c>
      <c r="H2926" s="5" t="str">
        <f t="shared" si="45"/>
        <v>Ground Transport</v>
      </c>
      <c r="I2926" s="6">
        <v>3489.4400977782102</v>
      </c>
    </row>
    <row r="2927" spans="1:9">
      <c r="A2927" s="4" t="s">
        <v>62</v>
      </c>
      <c r="B2927" t="s">
        <v>387</v>
      </c>
      <c r="C2927" t="s">
        <v>390</v>
      </c>
      <c r="D2927" s="5" t="s">
        <v>391</v>
      </c>
      <c r="E2927" s="5">
        <v>0</v>
      </c>
      <c r="F2927" s="5" t="s">
        <v>26</v>
      </c>
      <c r="G2927" s="5" t="s">
        <v>27</v>
      </c>
      <c r="H2927" s="5" t="str">
        <f t="shared" si="45"/>
        <v>Residential</v>
      </c>
      <c r="I2927" s="6">
        <v>289.44031269882299</v>
      </c>
    </row>
    <row r="2928" spans="1:9">
      <c r="A2928" s="4" t="s">
        <v>62</v>
      </c>
      <c r="B2928" t="s">
        <v>387</v>
      </c>
      <c r="C2928" t="s">
        <v>390</v>
      </c>
      <c r="D2928" s="5" t="s">
        <v>391</v>
      </c>
      <c r="E2928" s="5">
        <v>0</v>
      </c>
      <c r="F2928" s="5" t="s">
        <v>30</v>
      </c>
      <c r="G2928" s="5" t="s">
        <v>31</v>
      </c>
      <c r="H2928" s="5" t="e">
        <f t="shared" si="45"/>
        <v>#N/A</v>
      </c>
      <c r="I2928" s="6">
        <v>1159.63766772401</v>
      </c>
    </row>
    <row r="2929" spans="1:9">
      <c r="A2929" s="4" t="s">
        <v>62</v>
      </c>
      <c r="B2929" t="s">
        <v>387</v>
      </c>
      <c r="C2929" t="s">
        <v>390</v>
      </c>
      <c r="D2929" s="5" t="s">
        <v>391</v>
      </c>
      <c r="E2929" s="5">
        <v>0</v>
      </c>
      <c r="F2929" s="5" t="s">
        <v>30</v>
      </c>
      <c r="G2929" s="5" t="s">
        <v>32</v>
      </c>
      <c r="H2929" s="5" t="e">
        <f t="shared" si="45"/>
        <v>#N/A</v>
      </c>
      <c r="I2929" s="6">
        <v>85.948649497430097</v>
      </c>
    </row>
    <row r="2930" spans="1:9">
      <c r="A2930" s="4" t="s">
        <v>62</v>
      </c>
      <c r="B2930" t="s">
        <v>387</v>
      </c>
      <c r="C2930" t="s">
        <v>390</v>
      </c>
      <c r="D2930" s="5" t="s">
        <v>391</v>
      </c>
      <c r="E2930" s="5">
        <v>0</v>
      </c>
      <c r="F2930" s="5" t="s">
        <v>33</v>
      </c>
      <c r="G2930" s="5" t="s">
        <v>34</v>
      </c>
      <c r="H2930" s="5" t="str">
        <f t="shared" si="45"/>
        <v>Industry (incl. Cement Process)</v>
      </c>
      <c r="I2930" s="6">
        <v>692.15200000000004</v>
      </c>
    </row>
    <row r="2931" spans="1:9">
      <c r="A2931" s="4" t="s">
        <v>62</v>
      </c>
      <c r="B2931" t="s">
        <v>387</v>
      </c>
      <c r="C2931" t="s">
        <v>390</v>
      </c>
      <c r="D2931" s="5" t="s">
        <v>391</v>
      </c>
      <c r="E2931" s="5">
        <v>0</v>
      </c>
      <c r="F2931" s="5" t="s">
        <v>41</v>
      </c>
      <c r="G2931" s="5" t="s">
        <v>42</v>
      </c>
      <c r="H2931" s="5" t="e">
        <f t="shared" si="45"/>
        <v>#N/A</v>
      </c>
      <c r="I2931" s="6">
        <v>7.1913235910627399E-2</v>
      </c>
    </row>
    <row r="2932" spans="1:9">
      <c r="A2932" s="4" t="s">
        <v>62</v>
      </c>
      <c r="B2932" t="s">
        <v>387</v>
      </c>
      <c r="C2932" t="s">
        <v>390</v>
      </c>
      <c r="D2932" s="5" t="s">
        <v>391</v>
      </c>
      <c r="E2932" s="5">
        <v>0</v>
      </c>
      <c r="F2932" s="5" t="s">
        <v>43</v>
      </c>
      <c r="G2932" s="5" t="s">
        <v>44</v>
      </c>
      <c r="H2932" s="5" t="e">
        <f t="shared" si="45"/>
        <v>#N/A</v>
      </c>
      <c r="I2932" s="6">
        <v>1213.6790187157801</v>
      </c>
    </row>
    <row r="2933" spans="1:9">
      <c r="A2933" s="4" t="s">
        <v>62</v>
      </c>
      <c r="B2933" t="s">
        <v>387</v>
      </c>
      <c r="C2933" t="s">
        <v>390</v>
      </c>
      <c r="D2933" s="5" t="s">
        <v>391</v>
      </c>
      <c r="E2933" s="5">
        <v>0</v>
      </c>
      <c r="F2933" s="5" t="s">
        <v>45</v>
      </c>
      <c r="G2933" s="5" t="s">
        <v>46</v>
      </c>
      <c r="H2933" s="5" t="e">
        <f t="shared" si="45"/>
        <v>#N/A</v>
      </c>
      <c r="I2933" s="6">
        <v>1558.4</v>
      </c>
    </row>
    <row r="2934" spans="1:9">
      <c r="A2934" s="4" t="s">
        <v>62</v>
      </c>
      <c r="B2934" t="s">
        <v>387</v>
      </c>
      <c r="C2934" t="s">
        <v>390</v>
      </c>
      <c r="D2934" s="5" t="s">
        <v>391</v>
      </c>
      <c r="E2934" s="5">
        <v>0</v>
      </c>
      <c r="F2934" s="5" t="s">
        <v>47</v>
      </c>
      <c r="G2934" s="5" t="s">
        <v>48</v>
      </c>
      <c r="H2934" s="5" t="e">
        <f t="shared" si="45"/>
        <v>#N/A</v>
      </c>
      <c r="I2934" s="6">
        <v>44.808422399999998</v>
      </c>
    </row>
    <row r="2935" spans="1:9">
      <c r="A2935" s="4" t="s">
        <v>62</v>
      </c>
      <c r="B2935" t="s">
        <v>387</v>
      </c>
      <c r="C2935" t="s">
        <v>390</v>
      </c>
      <c r="D2935" s="5" t="s">
        <v>391</v>
      </c>
      <c r="E2935" s="5">
        <v>0</v>
      </c>
      <c r="F2935" s="5" t="s">
        <v>49</v>
      </c>
      <c r="G2935" s="5" t="s">
        <v>50</v>
      </c>
      <c r="H2935" s="5" t="e">
        <f t="shared" si="45"/>
        <v>#N/A</v>
      </c>
      <c r="I2935" s="6">
        <v>6.7620013428661299</v>
      </c>
    </row>
    <row r="2936" spans="1:9">
      <c r="A2936" s="4" t="s">
        <v>62</v>
      </c>
      <c r="B2936" t="s">
        <v>387</v>
      </c>
      <c r="C2936" t="s">
        <v>390</v>
      </c>
      <c r="D2936" s="5" t="s">
        <v>391</v>
      </c>
      <c r="E2936" s="5">
        <v>0</v>
      </c>
      <c r="F2936" s="5" t="s">
        <v>54</v>
      </c>
      <c r="G2936" s="5" t="s">
        <v>55</v>
      </c>
      <c r="H2936" s="5" t="e">
        <f t="shared" si="45"/>
        <v>#N/A</v>
      </c>
      <c r="I2936" s="6">
        <v>28.46501568</v>
      </c>
    </row>
    <row r="2937" spans="1:9">
      <c r="A2937" s="4" t="s">
        <v>62</v>
      </c>
      <c r="B2937" t="s">
        <v>387</v>
      </c>
      <c r="C2937" t="s">
        <v>390</v>
      </c>
      <c r="D2937" s="5" t="s">
        <v>391</v>
      </c>
      <c r="E2937" s="5">
        <v>0</v>
      </c>
      <c r="F2937" s="5" t="s">
        <v>56</v>
      </c>
      <c r="G2937" s="5" t="s">
        <v>57</v>
      </c>
      <c r="H2937" s="5" t="e">
        <f t="shared" si="45"/>
        <v>#N/A</v>
      </c>
      <c r="I2937" s="6">
        <v>14.739042507170799</v>
      </c>
    </row>
    <row r="2938" spans="1:9">
      <c r="A2938" s="4" t="s">
        <v>62</v>
      </c>
      <c r="B2938" t="s">
        <v>387</v>
      </c>
      <c r="C2938" t="s">
        <v>390</v>
      </c>
      <c r="D2938" s="5" t="s">
        <v>391</v>
      </c>
      <c r="E2938" s="5">
        <v>0</v>
      </c>
      <c r="F2938" s="5" t="s">
        <v>58</v>
      </c>
      <c r="G2938" s="5" t="s">
        <v>59</v>
      </c>
      <c r="H2938" s="5" t="e">
        <f t="shared" si="45"/>
        <v>#N/A</v>
      </c>
      <c r="I2938" s="6" t="s">
        <v>53</v>
      </c>
    </row>
    <row r="2939" spans="1:9">
      <c r="A2939" s="4" t="s">
        <v>62</v>
      </c>
      <c r="B2939" t="s">
        <v>387</v>
      </c>
      <c r="C2939" t="s">
        <v>392</v>
      </c>
      <c r="D2939" s="5" t="s">
        <v>393</v>
      </c>
      <c r="E2939" s="5">
        <v>0</v>
      </c>
      <c r="F2939" s="5" t="s">
        <v>10</v>
      </c>
      <c r="G2939" s="5" t="s">
        <v>11</v>
      </c>
      <c r="H2939" s="5" t="str">
        <f t="shared" si="45"/>
        <v>Power</v>
      </c>
      <c r="I2939" s="6">
        <v>173347.20726176401</v>
      </c>
    </row>
    <row r="2940" spans="1:9">
      <c r="A2940" s="4" t="s">
        <v>62</v>
      </c>
      <c r="B2940" t="s">
        <v>387</v>
      </c>
      <c r="C2940" t="s">
        <v>392</v>
      </c>
      <c r="D2940" s="5" t="s">
        <v>393</v>
      </c>
      <c r="E2940" s="5">
        <v>0</v>
      </c>
      <c r="F2940" s="5" t="s">
        <v>12</v>
      </c>
      <c r="G2940" s="5" t="s">
        <v>13</v>
      </c>
      <c r="H2940" s="5" t="str">
        <f t="shared" si="45"/>
        <v>Industry (incl. Cement Process)</v>
      </c>
      <c r="I2940" s="6">
        <v>46486.863228783397</v>
      </c>
    </row>
    <row r="2941" spans="1:9">
      <c r="A2941" s="4" t="s">
        <v>62</v>
      </c>
      <c r="B2941" t="s">
        <v>387</v>
      </c>
      <c r="C2941" t="s">
        <v>392</v>
      </c>
      <c r="D2941" s="5" t="s">
        <v>393</v>
      </c>
      <c r="E2941" s="5">
        <v>0</v>
      </c>
      <c r="F2941" s="5" t="s">
        <v>14</v>
      </c>
      <c r="G2941" s="5" t="s">
        <v>15</v>
      </c>
      <c r="H2941" s="5" t="str">
        <f t="shared" si="45"/>
        <v>Industry (incl. Cement Process)</v>
      </c>
      <c r="I2941" s="6">
        <v>103206.26199920601</v>
      </c>
    </row>
    <row r="2942" spans="1:9">
      <c r="A2942" s="4" t="s">
        <v>62</v>
      </c>
      <c r="B2942" t="s">
        <v>387</v>
      </c>
      <c r="C2942" t="s">
        <v>392</v>
      </c>
      <c r="D2942" s="5" t="s">
        <v>393</v>
      </c>
      <c r="E2942" s="5">
        <v>0</v>
      </c>
      <c r="F2942" s="5" t="s">
        <v>18</v>
      </c>
      <c r="G2942" s="5" t="s">
        <v>19</v>
      </c>
      <c r="H2942" s="5" t="str">
        <f t="shared" si="45"/>
        <v>Ground Transport</v>
      </c>
      <c r="I2942" s="6">
        <v>122483.62841599299</v>
      </c>
    </row>
    <row r="2943" spans="1:9">
      <c r="A2943" s="4" t="s">
        <v>62</v>
      </c>
      <c r="B2943" t="s">
        <v>387</v>
      </c>
      <c r="C2943" t="s">
        <v>392</v>
      </c>
      <c r="D2943" s="5" t="s">
        <v>393</v>
      </c>
      <c r="E2943" s="5">
        <v>0</v>
      </c>
      <c r="F2943" s="5" t="s">
        <v>24</v>
      </c>
      <c r="G2943" s="5" t="s">
        <v>25</v>
      </c>
      <c r="H2943" s="5" t="str">
        <f t="shared" si="45"/>
        <v>Ground Transport</v>
      </c>
      <c r="I2943" s="6">
        <v>16752.5743699495</v>
      </c>
    </row>
    <row r="2944" spans="1:9">
      <c r="A2944" s="4" t="s">
        <v>62</v>
      </c>
      <c r="B2944" t="s">
        <v>387</v>
      </c>
      <c r="C2944" t="s">
        <v>392</v>
      </c>
      <c r="D2944" s="5" t="s">
        <v>393</v>
      </c>
      <c r="E2944" s="5">
        <v>0</v>
      </c>
      <c r="F2944" s="5" t="s">
        <v>26</v>
      </c>
      <c r="G2944" s="5" t="s">
        <v>27</v>
      </c>
      <c r="H2944" s="5" t="str">
        <f t="shared" si="45"/>
        <v>Residential</v>
      </c>
      <c r="I2944" s="6">
        <v>165023.99135853199</v>
      </c>
    </row>
    <row r="2945" spans="1:9">
      <c r="A2945" s="4" t="s">
        <v>62</v>
      </c>
      <c r="B2945" t="s">
        <v>387</v>
      </c>
      <c r="C2945" t="s">
        <v>392</v>
      </c>
      <c r="D2945" s="5" t="s">
        <v>393</v>
      </c>
      <c r="E2945" s="5">
        <v>0</v>
      </c>
      <c r="F2945" s="5" t="s">
        <v>28</v>
      </c>
      <c r="G2945" s="5" t="s">
        <v>29</v>
      </c>
      <c r="H2945" s="5" t="e">
        <f t="shared" si="45"/>
        <v>#N/A</v>
      </c>
      <c r="I2945" s="6">
        <v>623.11660485217396</v>
      </c>
    </row>
    <row r="2946" spans="1:9">
      <c r="A2946" s="4" t="s">
        <v>62</v>
      </c>
      <c r="B2946" t="s">
        <v>387</v>
      </c>
      <c r="C2946" t="s">
        <v>392</v>
      </c>
      <c r="D2946" s="5" t="s">
        <v>393</v>
      </c>
      <c r="E2946" s="5">
        <v>0</v>
      </c>
      <c r="F2946" s="5" t="s">
        <v>30</v>
      </c>
      <c r="G2946" s="5" t="s">
        <v>32</v>
      </c>
      <c r="H2946" s="5" t="e">
        <f t="shared" ref="H2946:H3009" si="46">VLOOKUP(G2946,$M$2:$N$11,2,FALSE)</f>
        <v>#N/A</v>
      </c>
      <c r="I2946" s="6">
        <v>33608.952640582298</v>
      </c>
    </row>
    <row r="2947" spans="1:9">
      <c r="A2947" s="4" t="s">
        <v>62</v>
      </c>
      <c r="B2947" t="s">
        <v>387</v>
      </c>
      <c r="C2947" t="s">
        <v>392</v>
      </c>
      <c r="D2947" s="5" t="s">
        <v>393</v>
      </c>
      <c r="E2947" s="5">
        <v>0</v>
      </c>
      <c r="F2947" s="5" t="s">
        <v>33</v>
      </c>
      <c r="G2947" s="5" t="s">
        <v>34</v>
      </c>
      <c r="H2947" s="5" t="str">
        <f t="shared" si="46"/>
        <v>Industry (incl. Cement Process)</v>
      </c>
      <c r="I2947" s="6">
        <v>43140.800000000003</v>
      </c>
    </row>
    <row r="2948" spans="1:9">
      <c r="A2948" s="4" t="s">
        <v>62</v>
      </c>
      <c r="B2948" t="s">
        <v>387</v>
      </c>
      <c r="C2948" t="s">
        <v>392</v>
      </c>
      <c r="D2948" s="5" t="s">
        <v>393</v>
      </c>
      <c r="E2948" s="5">
        <v>0</v>
      </c>
      <c r="F2948" s="5" t="s">
        <v>35</v>
      </c>
      <c r="G2948" s="5" t="s">
        <v>36</v>
      </c>
      <c r="H2948" s="5" t="e">
        <f t="shared" si="46"/>
        <v>#N/A</v>
      </c>
      <c r="I2948" s="6">
        <v>2385</v>
      </c>
    </row>
    <row r="2949" spans="1:9">
      <c r="A2949" s="4" t="s">
        <v>62</v>
      </c>
      <c r="B2949" t="s">
        <v>387</v>
      </c>
      <c r="C2949" t="s">
        <v>392</v>
      </c>
      <c r="D2949" s="5" t="s">
        <v>393</v>
      </c>
      <c r="E2949" s="5">
        <v>0</v>
      </c>
      <c r="F2949" s="5" t="s">
        <v>39</v>
      </c>
      <c r="G2949" s="5" t="s">
        <v>40</v>
      </c>
      <c r="H2949" s="5" t="e">
        <f t="shared" si="46"/>
        <v>#N/A</v>
      </c>
      <c r="I2949" s="6">
        <v>46.451551143491798</v>
      </c>
    </row>
    <row r="2950" spans="1:9">
      <c r="A2950" s="4" t="s">
        <v>62</v>
      </c>
      <c r="B2950" t="s">
        <v>387</v>
      </c>
      <c r="C2950" t="s">
        <v>392</v>
      </c>
      <c r="D2950" s="5" t="s">
        <v>393</v>
      </c>
      <c r="E2950" s="5">
        <v>0</v>
      </c>
      <c r="F2950" s="5" t="s">
        <v>41</v>
      </c>
      <c r="G2950" s="5" t="s">
        <v>42</v>
      </c>
      <c r="H2950" s="5" t="e">
        <f t="shared" si="46"/>
        <v>#N/A</v>
      </c>
      <c r="I2950" s="6">
        <v>4.0272760548987101</v>
      </c>
    </row>
    <row r="2951" spans="1:9">
      <c r="A2951" s="4" t="s">
        <v>62</v>
      </c>
      <c r="B2951" t="s">
        <v>387</v>
      </c>
      <c r="C2951" t="s">
        <v>392</v>
      </c>
      <c r="D2951" s="5" t="s">
        <v>393</v>
      </c>
      <c r="E2951" s="5">
        <v>0</v>
      </c>
      <c r="F2951" s="5" t="s">
        <v>43</v>
      </c>
      <c r="G2951" s="5" t="s">
        <v>44</v>
      </c>
      <c r="H2951" s="5" t="e">
        <f t="shared" si="46"/>
        <v>#N/A</v>
      </c>
      <c r="I2951" s="6">
        <v>17013.1744284632</v>
      </c>
    </row>
    <row r="2952" spans="1:9">
      <c r="A2952" s="4" t="s">
        <v>62</v>
      </c>
      <c r="B2952" t="s">
        <v>387</v>
      </c>
      <c r="C2952" t="s">
        <v>392</v>
      </c>
      <c r="D2952" s="5" t="s">
        <v>393</v>
      </c>
      <c r="E2952" s="5">
        <v>0</v>
      </c>
      <c r="F2952" s="5" t="s">
        <v>45</v>
      </c>
      <c r="G2952" s="5" t="s">
        <v>46</v>
      </c>
      <c r="H2952" s="5" t="e">
        <f t="shared" si="46"/>
        <v>#N/A</v>
      </c>
      <c r="I2952" s="6">
        <v>2193.5186505502502</v>
      </c>
    </row>
    <row r="2953" spans="1:9">
      <c r="A2953" s="4" t="s">
        <v>62</v>
      </c>
      <c r="B2953" t="s">
        <v>387</v>
      </c>
      <c r="C2953" t="s">
        <v>392</v>
      </c>
      <c r="D2953" s="5" t="s">
        <v>393</v>
      </c>
      <c r="E2953" s="5">
        <v>0</v>
      </c>
      <c r="F2953" s="5" t="s">
        <v>47</v>
      </c>
      <c r="G2953" s="5" t="s">
        <v>48</v>
      </c>
      <c r="H2953" s="5" t="e">
        <f t="shared" si="46"/>
        <v>#N/A</v>
      </c>
      <c r="I2953" s="6">
        <v>79.644599999999997</v>
      </c>
    </row>
    <row r="2954" spans="1:9">
      <c r="A2954" s="4" t="s">
        <v>62</v>
      </c>
      <c r="B2954" t="s">
        <v>387</v>
      </c>
      <c r="C2954" t="s">
        <v>392</v>
      </c>
      <c r="D2954" s="5" t="s">
        <v>393</v>
      </c>
      <c r="E2954" s="5">
        <v>0</v>
      </c>
      <c r="F2954" s="5" t="s">
        <v>49</v>
      </c>
      <c r="G2954" s="5" t="s">
        <v>50</v>
      </c>
      <c r="H2954" s="5" t="e">
        <f t="shared" si="46"/>
        <v>#N/A</v>
      </c>
      <c r="I2954" s="6">
        <v>150.18293312312699</v>
      </c>
    </row>
    <row r="2955" spans="1:9">
      <c r="A2955" s="4" t="s">
        <v>62</v>
      </c>
      <c r="B2955" t="s">
        <v>387</v>
      </c>
      <c r="C2955" t="s">
        <v>392</v>
      </c>
      <c r="D2955" s="5" t="s">
        <v>393</v>
      </c>
      <c r="E2955" s="5">
        <v>0</v>
      </c>
      <c r="F2955" s="5" t="s">
        <v>51</v>
      </c>
      <c r="G2955" s="5" t="s">
        <v>52</v>
      </c>
      <c r="H2955" s="5" t="e">
        <f t="shared" si="46"/>
        <v>#N/A</v>
      </c>
      <c r="I2955" s="6">
        <v>0.61759500000000001</v>
      </c>
    </row>
    <row r="2956" spans="1:9">
      <c r="A2956" s="4" t="s">
        <v>62</v>
      </c>
      <c r="B2956" t="s">
        <v>387</v>
      </c>
      <c r="C2956" t="s">
        <v>392</v>
      </c>
      <c r="D2956" s="5" t="s">
        <v>393</v>
      </c>
      <c r="E2956" s="5">
        <v>0</v>
      </c>
      <c r="F2956" s="5" t="s">
        <v>56</v>
      </c>
      <c r="G2956" s="5" t="s">
        <v>57</v>
      </c>
      <c r="H2956" s="5" t="e">
        <f t="shared" si="46"/>
        <v>#N/A</v>
      </c>
      <c r="I2956" s="6">
        <v>484.37802899979903</v>
      </c>
    </row>
    <row r="2957" spans="1:9">
      <c r="A2957" s="4" t="s">
        <v>62</v>
      </c>
      <c r="B2957" t="s">
        <v>387</v>
      </c>
      <c r="C2957" t="s">
        <v>392</v>
      </c>
      <c r="D2957" s="5" t="s">
        <v>393</v>
      </c>
      <c r="E2957" s="5">
        <v>0</v>
      </c>
      <c r="F2957" s="5" t="s">
        <v>58</v>
      </c>
      <c r="G2957" s="5" t="s">
        <v>59</v>
      </c>
      <c r="H2957" s="5" t="e">
        <f t="shared" si="46"/>
        <v>#N/A</v>
      </c>
      <c r="I2957" s="6">
        <v>779.65562806790194</v>
      </c>
    </row>
    <row r="2958" spans="1:9">
      <c r="A2958" s="4" t="s">
        <v>62</v>
      </c>
      <c r="B2958" t="s">
        <v>387</v>
      </c>
      <c r="C2958" t="s">
        <v>394</v>
      </c>
      <c r="D2958" s="5" t="s">
        <v>395</v>
      </c>
      <c r="E2958" s="5">
        <v>0</v>
      </c>
      <c r="F2958" s="5" t="s">
        <v>10</v>
      </c>
      <c r="G2958" s="5" t="s">
        <v>11</v>
      </c>
      <c r="H2958" s="5" t="str">
        <f t="shared" si="46"/>
        <v>Power</v>
      </c>
      <c r="I2958" s="6">
        <v>95408.738778194704</v>
      </c>
    </row>
    <row r="2959" spans="1:9">
      <c r="A2959" s="4" t="s">
        <v>62</v>
      </c>
      <c r="B2959" t="s">
        <v>387</v>
      </c>
      <c r="C2959" t="s">
        <v>394</v>
      </c>
      <c r="D2959" s="5" t="s">
        <v>395</v>
      </c>
      <c r="E2959" s="5">
        <v>0</v>
      </c>
      <c r="F2959" s="5" t="s">
        <v>12</v>
      </c>
      <c r="G2959" s="5" t="s">
        <v>13</v>
      </c>
      <c r="H2959" s="5" t="str">
        <f t="shared" si="46"/>
        <v>Industry (incl. Cement Process)</v>
      </c>
      <c r="I2959" s="6">
        <v>12647.4165919715</v>
      </c>
    </row>
    <row r="2960" spans="1:9">
      <c r="A2960" s="4" t="s">
        <v>62</v>
      </c>
      <c r="B2960" t="s">
        <v>387</v>
      </c>
      <c r="C2960" t="s">
        <v>394</v>
      </c>
      <c r="D2960" s="5" t="s">
        <v>395</v>
      </c>
      <c r="E2960" s="5">
        <v>0</v>
      </c>
      <c r="F2960" s="5" t="s">
        <v>14</v>
      </c>
      <c r="G2960" s="5" t="s">
        <v>15</v>
      </c>
      <c r="H2960" s="5" t="str">
        <f t="shared" si="46"/>
        <v>Industry (incl. Cement Process)</v>
      </c>
      <c r="I2960" s="6">
        <v>11315.241038972301</v>
      </c>
    </row>
    <row r="2961" spans="1:9">
      <c r="A2961" s="4" t="s">
        <v>62</v>
      </c>
      <c r="B2961" t="s">
        <v>387</v>
      </c>
      <c r="C2961" t="s">
        <v>394</v>
      </c>
      <c r="D2961" s="5" t="s">
        <v>395</v>
      </c>
      <c r="E2961" s="5">
        <v>0</v>
      </c>
      <c r="F2961" s="5" t="s">
        <v>18</v>
      </c>
      <c r="G2961" s="5" t="s">
        <v>19</v>
      </c>
      <c r="H2961" s="5" t="str">
        <f t="shared" si="46"/>
        <v>Ground Transport</v>
      </c>
      <c r="I2961" s="6">
        <v>26704.122741143699</v>
      </c>
    </row>
    <row r="2962" spans="1:9">
      <c r="A2962" s="4" t="s">
        <v>62</v>
      </c>
      <c r="B2962" t="s">
        <v>387</v>
      </c>
      <c r="C2962" t="s">
        <v>394</v>
      </c>
      <c r="D2962" s="5" t="s">
        <v>395</v>
      </c>
      <c r="E2962" s="5">
        <v>0</v>
      </c>
      <c r="F2962" s="5" t="s">
        <v>26</v>
      </c>
      <c r="G2962" s="5" t="s">
        <v>27</v>
      </c>
      <c r="H2962" s="5" t="str">
        <f t="shared" si="46"/>
        <v>Residential</v>
      </c>
      <c r="I2962" s="6">
        <v>10738.327280543501</v>
      </c>
    </row>
    <row r="2963" spans="1:9">
      <c r="A2963" s="4" t="s">
        <v>62</v>
      </c>
      <c r="B2963" t="s">
        <v>387</v>
      </c>
      <c r="C2963" t="s">
        <v>394</v>
      </c>
      <c r="D2963" s="5" t="s">
        <v>395</v>
      </c>
      <c r="E2963" s="5">
        <v>0</v>
      </c>
      <c r="F2963" s="5" t="s">
        <v>30</v>
      </c>
      <c r="G2963" s="5" t="s">
        <v>32</v>
      </c>
      <c r="H2963" s="5" t="e">
        <f t="shared" si="46"/>
        <v>#N/A</v>
      </c>
      <c r="I2963" s="6">
        <v>25689.215701310601</v>
      </c>
    </row>
    <row r="2964" spans="1:9">
      <c r="A2964" s="4" t="s">
        <v>62</v>
      </c>
      <c r="B2964" t="s">
        <v>387</v>
      </c>
      <c r="C2964" t="s">
        <v>394</v>
      </c>
      <c r="D2964" s="5" t="s">
        <v>395</v>
      </c>
      <c r="E2964" s="5">
        <v>0</v>
      </c>
      <c r="F2964" s="5" t="s">
        <v>33</v>
      </c>
      <c r="G2964" s="5" t="s">
        <v>34</v>
      </c>
      <c r="H2964" s="5" t="str">
        <f t="shared" si="46"/>
        <v>Industry (incl. Cement Process)</v>
      </c>
      <c r="I2964" s="6">
        <v>4944.6400000000003</v>
      </c>
    </row>
    <row r="2965" spans="1:9">
      <c r="A2965" s="4" t="s">
        <v>62</v>
      </c>
      <c r="B2965" t="s">
        <v>387</v>
      </c>
      <c r="C2965" t="s">
        <v>394</v>
      </c>
      <c r="D2965" s="5" t="s">
        <v>395</v>
      </c>
      <c r="E2965" s="5">
        <v>0</v>
      </c>
      <c r="F2965" s="5" t="s">
        <v>35</v>
      </c>
      <c r="G2965" s="5" t="s">
        <v>36</v>
      </c>
      <c r="H2965" s="5" t="e">
        <f t="shared" si="46"/>
        <v>#N/A</v>
      </c>
      <c r="I2965" s="6">
        <v>45</v>
      </c>
    </row>
    <row r="2966" spans="1:9">
      <c r="A2966" s="4" t="s">
        <v>62</v>
      </c>
      <c r="B2966" t="s">
        <v>387</v>
      </c>
      <c r="C2966" t="s">
        <v>394</v>
      </c>
      <c r="D2966" s="5" t="s">
        <v>395</v>
      </c>
      <c r="E2966" s="5">
        <v>0</v>
      </c>
      <c r="F2966" s="5" t="s">
        <v>41</v>
      </c>
      <c r="G2966" s="5" t="s">
        <v>42</v>
      </c>
      <c r="H2966" s="5" t="e">
        <f t="shared" si="46"/>
        <v>#N/A</v>
      </c>
      <c r="I2966" s="6">
        <v>1.9023137874297</v>
      </c>
    </row>
    <row r="2967" spans="1:9">
      <c r="A2967" s="4" t="s">
        <v>62</v>
      </c>
      <c r="B2967" t="s">
        <v>387</v>
      </c>
      <c r="C2967" t="s">
        <v>394</v>
      </c>
      <c r="D2967" s="5" t="s">
        <v>395</v>
      </c>
      <c r="E2967" s="5">
        <v>0</v>
      </c>
      <c r="F2967" s="5" t="s">
        <v>43</v>
      </c>
      <c r="G2967" s="5" t="s">
        <v>44</v>
      </c>
      <c r="H2967" s="5" t="e">
        <f t="shared" si="46"/>
        <v>#N/A</v>
      </c>
      <c r="I2967" s="6">
        <v>14.4308</v>
      </c>
    </row>
    <row r="2968" spans="1:9">
      <c r="A2968" s="4" t="s">
        <v>62</v>
      </c>
      <c r="B2968" t="s">
        <v>387</v>
      </c>
      <c r="C2968" t="s">
        <v>394</v>
      </c>
      <c r="D2968" s="5" t="s">
        <v>395</v>
      </c>
      <c r="E2968" s="5">
        <v>0</v>
      </c>
      <c r="F2968" s="5" t="s">
        <v>47</v>
      </c>
      <c r="G2968" s="5" t="s">
        <v>48</v>
      </c>
      <c r="H2968" s="5" t="e">
        <f t="shared" si="46"/>
        <v>#N/A</v>
      </c>
      <c r="I2968" s="6">
        <v>11.9021636032813</v>
      </c>
    </row>
    <row r="2969" spans="1:9">
      <c r="A2969" s="4" t="s">
        <v>62</v>
      </c>
      <c r="B2969" t="s">
        <v>387</v>
      </c>
      <c r="C2969" t="s">
        <v>394</v>
      </c>
      <c r="D2969" s="5" t="s">
        <v>395</v>
      </c>
      <c r="E2969" s="5">
        <v>0</v>
      </c>
      <c r="F2969" s="5" t="s">
        <v>49</v>
      </c>
      <c r="G2969" s="5" t="s">
        <v>50</v>
      </c>
      <c r="H2969" s="5" t="e">
        <f t="shared" si="46"/>
        <v>#N/A</v>
      </c>
      <c r="I2969" s="6">
        <v>75.432137290507498</v>
      </c>
    </row>
    <row r="2970" spans="1:9">
      <c r="A2970" s="4" t="s">
        <v>62</v>
      </c>
      <c r="B2970" t="s">
        <v>387</v>
      </c>
      <c r="C2970" t="s">
        <v>394</v>
      </c>
      <c r="D2970" s="5" t="s">
        <v>395</v>
      </c>
      <c r="E2970" s="5">
        <v>0</v>
      </c>
      <c r="F2970" s="5" t="s">
        <v>56</v>
      </c>
      <c r="G2970" s="5" t="s">
        <v>57</v>
      </c>
      <c r="H2970" s="5" t="e">
        <f t="shared" si="46"/>
        <v>#N/A</v>
      </c>
      <c r="I2970" s="6">
        <v>215.26110780279899</v>
      </c>
    </row>
    <row r="2971" spans="1:9">
      <c r="A2971" s="4" t="s">
        <v>62</v>
      </c>
      <c r="B2971" t="s">
        <v>387</v>
      </c>
      <c r="C2971" t="s">
        <v>394</v>
      </c>
      <c r="D2971" s="5" t="s">
        <v>395</v>
      </c>
      <c r="E2971" s="5">
        <v>0</v>
      </c>
      <c r="F2971" s="5" t="s">
        <v>58</v>
      </c>
      <c r="G2971" s="5" t="s">
        <v>59</v>
      </c>
      <c r="H2971" s="5" t="e">
        <f t="shared" si="46"/>
        <v>#N/A</v>
      </c>
      <c r="I2971" s="6">
        <v>285.23090181183602</v>
      </c>
    </row>
    <row r="2972" spans="1:9">
      <c r="A2972" s="4" t="s">
        <v>62</v>
      </c>
      <c r="B2972" t="s">
        <v>387</v>
      </c>
      <c r="C2972" t="s">
        <v>396</v>
      </c>
      <c r="D2972" s="5" t="s">
        <v>397</v>
      </c>
      <c r="E2972" s="5">
        <v>0</v>
      </c>
      <c r="F2972" s="5" t="s">
        <v>10</v>
      </c>
      <c r="G2972" s="5" t="s">
        <v>11</v>
      </c>
      <c r="H2972" s="5" t="str">
        <f t="shared" si="46"/>
        <v>Power</v>
      </c>
      <c r="I2972" s="6">
        <v>36764.829969860701</v>
      </c>
    </row>
    <row r="2973" spans="1:9">
      <c r="A2973" s="4" t="s">
        <v>62</v>
      </c>
      <c r="B2973" t="s">
        <v>387</v>
      </c>
      <c r="C2973" t="s">
        <v>396</v>
      </c>
      <c r="D2973" s="5" t="s">
        <v>397</v>
      </c>
      <c r="E2973" s="5">
        <v>0</v>
      </c>
      <c r="F2973" s="5" t="s">
        <v>12</v>
      </c>
      <c r="G2973" s="5" t="s">
        <v>13</v>
      </c>
      <c r="H2973" s="5" t="str">
        <f t="shared" si="46"/>
        <v>Industry (incl. Cement Process)</v>
      </c>
      <c r="I2973" s="6">
        <v>2530.6124631121202</v>
      </c>
    </row>
    <row r="2974" spans="1:9">
      <c r="A2974" s="4" t="s">
        <v>62</v>
      </c>
      <c r="B2974" t="s">
        <v>387</v>
      </c>
      <c r="C2974" t="s">
        <v>396</v>
      </c>
      <c r="D2974" s="5" t="s">
        <v>397</v>
      </c>
      <c r="E2974" s="5">
        <v>0</v>
      </c>
      <c r="F2974" s="5" t="s">
        <v>14</v>
      </c>
      <c r="G2974" s="5" t="s">
        <v>15</v>
      </c>
      <c r="H2974" s="5" t="str">
        <f t="shared" si="46"/>
        <v>Industry (incl. Cement Process)</v>
      </c>
      <c r="I2974" s="6">
        <v>2536.3633310166902</v>
      </c>
    </row>
    <row r="2975" spans="1:9">
      <c r="A2975" s="4" t="s">
        <v>62</v>
      </c>
      <c r="B2975" t="s">
        <v>387</v>
      </c>
      <c r="C2975" t="s">
        <v>396</v>
      </c>
      <c r="D2975" s="5" t="s">
        <v>397</v>
      </c>
      <c r="E2975" s="5">
        <v>0</v>
      </c>
      <c r="F2975" s="5" t="s">
        <v>16</v>
      </c>
      <c r="G2975" s="5" t="s">
        <v>17</v>
      </c>
      <c r="H2975" s="5" t="str">
        <f t="shared" si="46"/>
        <v>Domestic aviation</v>
      </c>
      <c r="I2975" s="6">
        <v>60.074279277777201</v>
      </c>
    </row>
    <row r="2976" spans="1:9">
      <c r="A2976" s="4" t="s">
        <v>62</v>
      </c>
      <c r="B2976" t="s">
        <v>387</v>
      </c>
      <c r="C2976" t="s">
        <v>396</v>
      </c>
      <c r="D2976" s="5" t="s">
        <v>397</v>
      </c>
      <c r="E2976" s="5">
        <v>0</v>
      </c>
      <c r="F2976" s="5" t="s">
        <v>18</v>
      </c>
      <c r="G2976" s="5" t="s">
        <v>19</v>
      </c>
      <c r="H2976" s="5" t="str">
        <f t="shared" si="46"/>
        <v>Ground Transport</v>
      </c>
      <c r="I2976" s="6">
        <v>18259.714053062598</v>
      </c>
    </row>
    <row r="2977" spans="1:9">
      <c r="A2977" s="4" t="s">
        <v>62</v>
      </c>
      <c r="B2977" t="s">
        <v>387</v>
      </c>
      <c r="C2977" t="s">
        <v>396</v>
      </c>
      <c r="D2977" s="5" t="s">
        <v>397</v>
      </c>
      <c r="E2977" s="5">
        <v>0</v>
      </c>
      <c r="F2977" s="5" t="s">
        <v>20</v>
      </c>
      <c r="G2977" s="5" t="s">
        <v>21</v>
      </c>
      <c r="H2977" s="5" t="str">
        <f t="shared" si="46"/>
        <v>Ground Transport</v>
      </c>
      <c r="I2977" s="6" t="s">
        <v>53</v>
      </c>
    </row>
    <row r="2978" spans="1:9">
      <c r="A2978" s="4" t="s">
        <v>62</v>
      </c>
      <c r="B2978" t="s">
        <v>387</v>
      </c>
      <c r="C2978" t="s">
        <v>396</v>
      </c>
      <c r="D2978" s="5" t="s">
        <v>397</v>
      </c>
      <c r="E2978" s="5">
        <v>0</v>
      </c>
      <c r="F2978" s="5" t="s">
        <v>26</v>
      </c>
      <c r="G2978" s="5" t="s">
        <v>27</v>
      </c>
      <c r="H2978" s="5" t="str">
        <f t="shared" si="46"/>
        <v>Residential</v>
      </c>
      <c r="I2978" s="6">
        <v>1698.7879078716101</v>
      </c>
    </row>
    <row r="2979" spans="1:9">
      <c r="A2979" s="4" t="s">
        <v>62</v>
      </c>
      <c r="B2979" t="s">
        <v>387</v>
      </c>
      <c r="C2979" t="s">
        <v>396</v>
      </c>
      <c r="D2979" s="5" t="s">
        <v>397</v>
      </c>
      <c r="E2979" s="5">
        <v>0</v>
      </c>
      <c r="F2979" s="5" t="s">
        <v>30</v>
      </c>
      <c r="G2979" s="5" t="s">
        <v>31</v>
      </c>
      <c r="H2979" s="5" t="e">
        <f t="shared" si="46"/>
        <v>#N/A</v>
      </c>
      <c r="I2979" s="6" t="s">
        <v>53</v>
      </c>
    </row>
    <row r="2980" spans="1:9">
      <c r="A2980" s="4" t="s">
        <v>62</v>
      </c>
      <c r="B2980" t="s">
        <v>387</v>
      </c>
      <c r="C2980" t="s">
        <v>396</v>
      </c>
      <c r="D2980" s="5" t="s">
        <v>397</v>
      </c>
      <c r="E2980" s="5">
        <v>0</v>
      </c>
      <c r="F2980" s="5" t="s">
        <v>30</v>
      </c>
      <c r="G2980" s="5" t="s">
        <v>32</v>
      </c>
      <c r="H2980" s="5" t="e">
        <f t="shared" si="46"/>
        <v>#N/A</v>
      </c>
      <c r="I2980" s="6">
        <v>170.45627159857</v>
      </c>
    </row>
    <row r="2981" spans="1:9">
      <c r="A2981" s="4" t="s">
        <v>62</v>
      </c>
      <c r="B2981" t="s">
        <v>387</v>
      </c>
      <c r="C2981" t="s">
        <v>396</v>
      </c>
      <c r="D2981" s="5" t="s">
        <v>397</v>
      </c>
      <c r="E2981" s="5">
        <v>0</v>
      </c>
      <c r="F2981" s="5" t="s">
        <v>33</v>
      </c>
      <c r="G2981" s="5" t="s">
        <v>34</v>
      </c>
      <c r="H2981" s="5" t="str">
        <f t="shared" si="46"/>
        <v>Industry (incl. Cement Process)</v>
      </c>
      <c r="I2981" s="6">
        <v>3461.25</v>
      </c>
    </row>
    <row r="2982" spans="1:9">
      <c r="A2982" s="4" t="s">
        <v>62</v>
      </c>
      <c r="B2982" t="s">
        <v>387</v>
      </c>
      <c r="C2982" t="s">
        <v>396</v>
      </c>
      <c r="D2982" s="5" t="s">
        <v>397</v>
      </c>
      <c r="E2982" s="5">
        <v>0</v>
      </c>
      <c r="F2982" s="5" t="s">
        <v>35</v>
      </c>
      <c r="G2982" s="5" t="s">
        <v>36</v>
      </c>
      <c r="H2982" s="5" t="e">
        <f t="shared" si="46"/>
        <v>#N/A</v>
      </c>
      <c r="I2982" s="6">
        <v>457.5</v>
      </c>
    </row>
    <row r="2983" spans="1:9">
      <c r="A2983" s="4" t="s">
        <v>62</v>
      </c>
      <c r="B2983" t="s">
        <v>387</v>
      </c>
      <c r="C2983" t="s">
        <v>396</v>
      </c>
      <c r="D2983" s="5" t="s">
        <v>397</v>
      </c>
      <c r="E2983" s="5">
        <v>0</v>
      </c>
      <c r="F2983" s="5" t="s">
        <v>41</v>
      </c>
      <c r="G2983" s="5" t="s">
        <v>42</v>
      </c>
      <c r="H2983" s="5" t="e">
        <f t="shared" si="46"/>
        <v>#N/A</v>
      </c>
      <c r="I2983" s="6">
        <v>0.65499949017105197</v>
      </c>
    </row>
    <row r="2984" spans="1:9">
      <c r="A2984" s="4" t="s">
        <v>62</v>
      </c>
      <c r="B2984" t="s">
        <v>387</v>
      </c>
      <c r="C2984" t="s">
        <v>396</v>
      </c>
      <c r="D2984" s="5" t="s">
        <v>397</v>
      </c>
      <c r="E2984" s="5">
        <v>0</v>
      </c>
      <c r="F2984" s="5" t="s">
        <v>43</v>
      </c>
      <c r="G2984" s="5" t="s">
        <v>44</v>
      </c>
      <c r="H2984" s="5" t="e">
        <f t="shared" si="46"/>
        <v>#N/A</v>
      </c>
      <c r="I2984" s="6">
        <v>474.74002439999998</v>
      </c>
    </row>
    <row r="2985" spans="1:9">
      <c r="A2985" s="4" t="s">
        <v>62</v>
      </c>
      <c r="B2985" t="s">
        <v>387</v>
      </c>
      <c r="C2985" t="s">
        <v>396</v>
      </c>
      <c r="D2985" s="5" t="s">
        <v>397</v>
      </c>
      <c r="E2985" s="5">
        <v>0</v>
      </c>
      <c r="F2985" s="5" t="s">
        <v>45</v>
      </c>
      <c r="G2985" s="5" t="s">
        <v>46</v>
      </c>
      <c r="H2985" s="5" t="e">
        <f t="shared" si="46"/>
        <v>#N/A</v>
      </c>
      <c r="I2985" s="6">
        <v>150.596</v>
      </c>
    </row>
    <row r="2986" spans="1:9">
      <c r="A2986" s="4" t="s">
        <v>62</v>
      </c>
      <c r="B2986" t="s">
        <v>387</v>
      </c>
      <c r="C2986" t="s">
        <v>396</v>
      </c>
      <c r="D2986" s="5" t="s">
        <v>397</v>
      </c>
      <c r="E2986" s="5">
        <v>0</v>
      </c>
      <c r="F2986" s="5" t="s">
        <v>47</v>
      </c>
      <c r="G2986" s="5" t="s">
        <v>48</v>
      </c>
      <c r="H2986" s="5" t="e">
        <f t="shared" si="46"/>
        <v>#N/A</v>
      </c>
      <c r="I2986" s="6" t="s">
        <v>53</v>
      </c>
    </row>
    <row r="2987" spans="1:9">
      <c r="A2987" s="4" t="s">
        <v>62</v>
      </c>
      <c r="B2987" t="s">
        <v>387</v>
      </c>
      <c r="C2987" t="s">
        <v>396</v>
      </c>
      <c r="D2987" s="5" t="s">
        <v>397</v>
      </c>
      <c r="E2987" s="5">
        <v>0</v>
      </c>
      <c r="F2987" s="5" t="s">
        <v>49</v>
      </c>
      <c r="G2987" s="5" t="s">
        <v>50</v>
      </c>
      <c r="H2987" s="5" t="e">
        <f t="shared" si="46"/>
        <v>#N/A</v>
      </c>
      <c r="I2987" s="6">
        <v>61.690892207375001</v>
      </c>
    </row>
    <row r="2988" spans="1:9">
      <c r="A2988" s="4" t="s">
        <v>62</v>
      </c>
      <c r="B2988" t="s">
        <v>387</v>
      </c>
      <c r="C2988" t="s">
        <v>396</v>
      </c>
      <c r="D2988" s="5" t="s">
        <v>397</v>
      </c>
      <c r="E2988" s="5">
        <v>0</v>
      </c>
      <c r="F2988" s="5" t="s">
        <v>51</v>
      </c>
      <c r="G2988" s="5" t="s">
        <v>52</v>
      </c>
      <c r="H2988" s="5" t="e">
        <f t="shared" si="46"/>
        <v>#N/A</v>
      </c>
      <c r="I2988" s="6">
        <v>17.297391796901099</v>
      </c>
    </row>
    <row r="2989" spans="1:9">
      <c r="A2989" s="4" t="s">
        <v>62</v>
      </c>
      <c r="B2989" t="s">
        <v>387</v>
      </c>
      <c r="C2989" t="s">
        <v>396</v>
      </c>
      <c r="D2989" s="5" t="s">
        <v>397</v>
      </c>
      <c r="E2989" s="5">
        <v>0</v>
      </c>
      <c r="F2989" s="5" t="s">
        <v>54</v>
      </c>
      <c r="G2989" s="5" t="s">
        <v>55</v>
      </c>
      <c r="H2989" s="5" t="e">
        <f t="shared" si="46"/>
        <v>#N/A</v>
      </c>
      <c r="I2989" s="6">
        <v>250.44415011838601</v>
      </c>
    </row>
    <row r="2990" spans="1:9">
      <c r="A2990" s="4" t="s">
        <v>62</v>
      </c>
      <c r="B2990" t="s">
        <v>387</v>
      </c>
      <c r="C2990" t="s">
        <v>396</v>
      </c>
      <c r="D2990" s="5" t="s">
        <v>397</v>
      </c>
      <c r="E2990" s="5">
        <v>0</v>
      </c>
      <c r="F2990" s="5" t="s">
        <v>56</v>
      </c>
      <c r="G2990" s="5" t="s">
        <v>57</v>
      </c>
      <c r="H2990" s="5" t="e">
        <f t="shared" si="46"/>
        <v>#N/A</v>
      </c>
      <c r="I2990" s="6">
        <v>143.074644218662</v>
      </c>
    </row>
    <row r="2991" spans="1:9">
      <c r="A2991" s="4" t="s">
        <v>62</v>
      </c>
      <c r="B2991" t="s">
        <v>387</v>
      </c>
      <c r="C2991" t="s">
        <v>396</v>
      </c>
      <c r="D2991" s="5" t="s">
        <v>397</v>
      </c>
      <c r="E2991" s="5">
        <v>0</v>
      </c>
      <c r="F2991" s="5" t="s">
        <v>58</v>
      </c>
      <c r="G2991" s="5" t="s">
        <v>59</v>
      </c>
      <c r="H2991" s="5" t="e">
        <f t="shared" si="46"/>
        <v>#N/A</v>
      </c>
      <c r="I2991" s="6">
        <v>17.610178683124801</v>
      </c>
    </row>
    <row r="2992" spans="1:9">
      <c r="A2992" s="4" t="s">
        <v>62</v>
      </c>
      <c r="B2992" t="s">
        <v>387</v>
      </c>
      <c r="C2992" t="s">
        <v>398</v>
      </c>
      <c r="D2992" s="5" t="s">
        <v>399</v>
      </c>
      <c r="E2992" s="5">
        <v>0</v>
      </c>
      <c r="F2992" s="5" t="s">
        <v>10</v>
      </c>
      <c r="G2992" s="5" t="s">
        <v>11</v>
      </c>
      <c r="H2992" s="5" t="str">
        <f t="shared" si="46"/>
        <v>Power</v>
      </c>
      <c r="I2992" s="6">
        <v>9623.2366936067501</v>
      </c>
    </row>
    <row r="2993" spans="1:9">
      <c r="A2993" s="4" t="s">
        <v>62</v>
      </c>
      <c r="B2993" t="s">
        <v>387</v>
      </c>
      <c r="C2993" t="s">
        <v>398</v>
      </c>
      <c r="D2993" s="5" t="s">
        <v>399</v>
      </c>
      <c r="E2993" s="5">
        <v>0</v>
      </c>
      <c r="F2993" s="5" t="s">
        <v>12</v>
      </c>
      <c r="G2993" s="5" t="s">
        <v>13</v>
      </c>
      <c r="H2993" s="5" t="str">
        <f t="shared" si="46"/>
        <v>Industry (incl. Cement Process)</v>
      </c>
      <c r="I2993" s="6">
        <v>594.43504905753605</v>
      </c>
    </row>
    <row r="2994" spans="1:9">
      <c r="A2994" s="4" t="s">
        <v>62</v>
      </c>
      <c r="B2994" t="s">
        <v>387</v>
      </c>
      <c r="C2994" t="s">
        <v>398</v>
      </c>
      <c r="D2994" s="5" t="s">
        <v>399</v>
      </c>
      <c r="E2994" s="5">
        <v>0</v>
      </c>
      <c r="F2994" s="5" t="s">
        <v>14</v>
      </c>
      <c r="G2994" s="5" t="s">
        <v>15</v>
      </c>
      <c r="H2994" s="5" t="str">
        <f t="shared" si="46"/>
        <v>Industry (incl. Cement Process)</v>
      </c>
      <c r="I2994" s="6">
        <v>2648.4940449536398</v>
      </c>
    </row>
    <row r="2995" spans="1:9">
      <c r="A2995" s="4" t="s">
        <v>62</v>
      </c>
      <c r="B2995" t="s">
        <v>387</v>
      </c>
      <c r="C2995" t="s">
        <v>398</v>
      </c>
      <c r="D2995" s="5" t="s">
        <v>399</v>
      </c>
      <c r="E2995" s="5">
        <v>0</v>
      </c>
      <c r="F2995" s="5" t="s">
        <v>16</v>
      </c>
      <c r="G2995" s="5" t="s">
        <v>17</v>
      </c>
      <c r="H2995" s="5" t="str">
        <f t="shared" si="46"/>
        <v>Domestic aviation</v>
      </c>
      <c r="I2995" s="6">
        <v>27.2521218903867</v>
      </c>
    </row>
    <row r="2996" spans="1:9">
      <c r="A2996" s="4" t="s">
        <v>62</v>
      </c>
      <c r="B2996" t="s">
        <v>387</v>
      </c>
      <c r="C2996" t="s">
        <v>398</v>
      </c>
      <c r="D2996" s="5" t="s">
        <v>399</v>
      </c>
      <c r="E2996" s="5">
        <v>0</v>
      </c>
      <c r="F2996" s="5" t="s">
        <v>18</v>
      </c>
      <c r="G2996" s="5" t="s">
        <v>19</v>
      </c>
      <c r="H2996" s="5" t="str">
        <f t="shared" si="46"/>
        <v>Ground Transport</v>
      </c>
      <c r="I2996" s="6">
        <v>8241.8270797773293</v>
      </c>
    </row>
    <row r="2997" spans="1:9">
      <c r="A2997" s="4" t="s">
        <v>62</v>
      </c>
      <c r="B2997" t="s">
        <v>387</v>
      </c>
      <c r="C2997" t="s">
        <v>398</v>
      </c>
      <c r="D2997" s="5" t="s">
        <v>399</v>
      </c>
      <c r="E2997" s="5">
        <v>0</v>
      </c>
      <c r="F2997" s="5" t="s">
        <v>24</v>
      </c>
      <c r="G2997" s="5" t="s">
        <v>25</v>
      </c>
      <c r="H2997" s="5" t="str">
        <f t="shared" si="46"/>
        <v>Ground Transport</v>
      </c>
      <c r="I2997" s="6">
        <v>3.0747976086272999</v>
      </c>
    </row>
    <row r="2998" spans="1:9">
      <c r="A2998" s="4" t="s">
        <v>62</v>
      </c>
      <c r="B2998" t="s">
        <v>387</v>
      </c>
      <c r="C2998" t="s">
        <v>398</v>
      </c>
      <c r="D2998" s="5" t="s">
        <v>399</v>
      </c>
      <c r="E2998" s="5">
        <v>0</v>
      </c>
      <c r="F2998" s="5" t="s">
        <v>26</v>
      </c>
      <c r="G2998" s="5" t="s">
        <v>27</v>
      </c>
      <c r="H2998" s="5" t="str">
        <f t="shared" si="46"/>
        <v>Residential</v>
      </c>
      <c r="I2998" s="6">
        <v>2429.67494462063</v>
      </c>
    </row>
    <row r="2999" spans="1:9">
      <c r="A2999" s="4" t="s">
        <v>62</v>
      </c>
      <c r="B2999" t="s">
        <v>387</v>
      </c>
      <c r="C2999" t="s">
        <v>398</v>
      </c>
      <c r="D2999" s="5" t="s">
        <v>399</v>
      </c>
      <c r="E2999" s="5">
        <v>0</v>
      </c>
      <c r="F2999" s="5" t="s">
        <v>30</v>
      </c>
      <c r="G2999" s="5" t="s">
        <v>32</v>
      </c>
      <c r="H2999" s="5" t="e">
        <f t="shared" si="46"/>
        <v>#N/A</v>
      </c>
      <c r="I2999" s="6" t="s">
        <v>53</v>
      </c>
    </row>
    <row r="3000" spans="1:9">
      <c r="A3000" s="4" t="s">
        <v>62</v>
      </c>
      <c r="B3000" t="s">
        <v>387</v>
      </c>
      <c r="C3000" t="s">
        <v>398</v>
      </c>
      <c r="D3000" s="5" t="s">
        <v>399</v>
      </c>
      <c r="E3000" s="5">
        <v>0</v>
      </c>
      <c r="F3000" s="5" t="s">
        <v>33</v>
      </c>
      <c r="G3000" s="5" t="s">
        <v>34</v>
      </c>
      <c r="H3000" s="5" t="str">
        <f t="shared" si="46"/>
        <v>Industry (incl. Cement Process)</v>
      </c>
      <c r="I3000" s="6">
        <v>2373.23</v>
      </c>
    </row>
    <row r="3001" spans="1:9">
      <c r="A3001" s="4" t="s">
        <v>62</v>
      </c>
      <c r="B3001" t="s">
        <v>387</v>
      </c>
      <c r="C3001" t="s">
        <v>398</v>
      </c>
      <c r="D3001" s="5" t="s">
        <v>399</v>
      </c>
      <c r="E3001" s="5">
        <v>0</v>
      </c>
      <c r="F3001" s="5" t="s">
        <v>35</v>
      </c>
      <c r="G3001" s="5" t="s">
        <v>36</v>
      </c>
      <c r="H3001" s="5" t="e">
        <f t="shared" si="46"/>
        <v>#N/A</v>
      </c>
      <c r="I3001" s="6">
        <v>7.5</v>
      </c>
    </row>
    <row r="3002" spans="1:9">
      <c r="A3002" s="4" t="s">
        <v>62</v>
      </c>
      <c r="B3002" t="s">
        <v>387</v>
      </c>
      <c r="C3002" t="s">
        <v>398</v>
      </c>
      <c r="D3002" s="5" t="s">
        <v>399</v>
      </c>
      <c r="E3002" s="5">
        <v>0</v>
      </c>
      <c r="F3002" s="5" t="s">
        <v>41</v>
      </c>
      <c r="G3002" s="5" t="s">
        <v>42</v>
      </c>
      <c r="H3002" s="5" t="e">
        <f t="shared" si="46"/>
        <v>#N/A</v>
      </c>
      <c r="I3002" s="6">
        <v>0.402684895174378</v>
      </c>
    </row>
    <row r="3003" spans="1:9">
      <c r="A3003" s="4" t="s">
        <v>62</v>
      </c>
      <c r="B3003" t="s">
        <v>387</v>
      </c>
      <c r="C3003" t="s">
        <v>398</v>
      </c>
      <c r="D3003" s="5" t="s">
        <v>399</v>
      </c>
      <c r="E3003" s="5">
        <v>0</v>
      </c>
      <c r="F3003" s="5" t="s">
        <v>45</v>
      </c>
      <c r="G3003" s="5" t="s">
        <v>46</v>
      </c>
      <c r="H3003" s="5" t="e">
        <f t="shared" si="46"/>
        <v>#N/A</v>
      </c>
      <c r="I3003" s="6">
        <v>6</v>
      </c>
    </row>
    <row r="3004" spans="1:9">
      <c r="A3004" s="4" t="s">
        <v>62</v>
      </c>
      <c r="B3004" t="s">
        <v>387</v>
      </c>
      <c r="C3004" t="s">
        <v>398</v>
      </c>
      <c r="D3004" s="5" t="s">
        <v>399</v>
      </c>
      <c r="E3004" s="5">
        <v>0</v>
      </c>
      <c r="F3004" s="5" t="s">
        <v>47</v>
      </c>
      <c r="G3004" s="5" t="s">
        <v>48</v>
      </c>
      <c r="H3004" s="5" t="e">
        <f t="shared" si="46"/>
        <v>#N/A</v>
      </c>
      <c r="I3004" s="6">
        <v>17.042990775308599</v>
      </c>
    </row>
    <row r="3005" spans="1:9">
      <c r="A3005" s="4" t="s">
        <v>62</v>
      </c>
      <c r="B3005" t="s">
        <v>387</v>
      </c>
      <c r="C3005" t="s">
        <v>398</v>
      </c>
      <c r="D3005" s="5" t="s">
        <v>399</v>
      </c>
      <c r="E3005" s="5">
        <v>0</v>
      </c>
      <c r="F3005" s="5" t="s">
        <v>49</v>
      </c>
      <c r="G3005" s="5" t="s">
        <v>50</v>
      </c>
      <c r="H3005" s="5" t="e">
        <f t="shared" si="46"/>
        <v>#N/A</v>
      </c>
      <c r="I3005" s="6">
        <v>13.7623230859773</v>
      </c>
    </row>
    <row r="3006" spans="1:9">
      <c r="A3006" s="4" t="s">
        <v>62</v>
      </c>
      <c r="B3006" t="s">
        <v>387</v>
      </c>
      <c r="C3006" t="s">
        <v>398</v>
      </c>
      <c r="D3006" s="5" t="s">
        <v>399</v>
      </c>
      <c r="E3006" s="5">
        <v>0</v>
      </c>
      <c r="F3006" s="5" t="s">
        <v>51</v>
      </c>
      <c r="G3006" s="5" t="s">
        <v>52</v>
      </c>
      <c r="H3006" s="5" t="e">
        <f t="shared" si="46"/>
        <v>#N/A</v>
      </c>
      <c r="I3006" s="6">
        <v>8.0834828874310105</v>
      </c>
    </row>
    <row r="3007" spans="1:9">
      <c r="A3007" s="4" t="s">
        <v>62</v>
      </c>
      <c r="B3007" t="s">
        <v>387</v>
      </c>
      <c r="C3007" t="s">
        <v>398</v>
      </c>
      <c r="D3007" s="5" t="s">
        <v>399</v>
      </c>
      <c r="E3007" s="5">
        <v>0</v>
      </c>
      <c r="F3007" s="5" t="s">
        <v>54</v>
      </c>
      <c r="G3007" s="5" t="s">
        <v>55</v>
      </c>
      <c r="H3007" s="5" t="e">
        <f t="shared" si="46"/>
        <v>#N/A</v>
      </c>
      <c r="I3007" s="6">
        <v>1.6158972792175299</v>
      </c>
    </row>
    <row r="3008" spans="1:9">
      <c r="A3008" s="4" t="s">
        <v>62</v>
      </c>
      <c r="B3008" t="s">
        <v>387</v>
      </c>
      <c r="C3008" t="s">
        <v>398</v>
      </c>
      <c r="D3008" s="5" t="s">
        <v>399</v>
      </c>
      <c r="E3008" s="5">
        <v>0</v>
      </c>
      <c r="F3008" s="5" t="s">
        <v>56</v>
      </c>
      <c r="G3008" s="5" t="s">
        <v>57</v>
      </c>
      <c r="H3008" s="5" t="e">
        <f t="shared" si="46"/>
        <v>#N/A</v>
      </c>
      <c r="I3008" s="6">
        <v>32.282192132582402</v>
      </c>
    </row>
    <row r="3009" spans="1:9">
      <c r="A3009" s="4" t="s">
        <v>62</v>
      </c>
      <c r="B3009" t="s">
        <v>387</v>
      </c>
      <c r="C3009" t="s">
        <v>398</v>
      </c>
      <c r="D3009" s="5" t="s">
        <v>399</v>
      </c>
      <c r="E3009" s="5">
        <v>0</v>
      </c>
      <c r="F3009" s="5" t="s">
        <v>58</v>
      </c>
      <c r="G3009" s="5" t="s">
        <v>59</v>
      </c>
      <c r="H3009" s="5" t="e">
        <f t="shared" si="46"/>
        <v>#N/A</v>
      </c>
      <c r="I3009" s="6">
        <v>16.461575885396499</v>
      </c>
    </row>
    <row r="3010" spans="1:9">
      <c r="A3010" s="4" t="s">
        <v>62</v>
      </c>
      <c r="B3010" t="s">
        <v>387</v>
      </c>
      <c r="C3010" t="s">
        <v>400</v>
      </c>
      <c r="D3010" s="5" t="s">
        <v>401</v>
      </c>
      <c r="E3010" s="5">
        <v>0</v>
      </c>
      <c r="F3010" s="5" t="s">
        <v>10</v>
      </c>
      <c r="G3010" s="5" t="s">
        <v>11</v>
      </c>
      <c r="H3010" s="5" t="str">
        <f t="shared" ref="H3010:H3073" si="47">VLOOKUP(G3010,$M$2:$N$11,2,FALSE)</f>
        <v>Power</v>
      </c>
      <c r="I3010" s="6">
        <v>39947.095938193597</v>
      </c>
    </row>
    <row r="3011" spans="1:9">
      <c r="A3011" s="4" t="s">
        <v>62</v>
      </c>
      <c r="B3011" t="s">
        <v>387</v>
      </c>
      <c r="C3011" t="s">
        <v>400</v>
      </c>
      <c r="D3011" s="5" t="s">
        <v>401</v>
      </c>
      <c r="E3011" s="5">
        <v>0</v>
      </c>
      <c r="F3011" s="5" t="s">
        <v>12</v>
      </c>
      <c r="G3011" s="5" t="s">
        <v>13</v>
      </c>
      <c r="H3011" s="5" t="str">
        <f t="shared" si="47"/>
        <v>Industry (incl. Cement Process)</v>
      </c>
      <c r="I3011" s="6">
        <v>14288.1040329794</v>
      </c>
    </row>
    <row r="3012" spans="1:9">
      <c r="A3012" s="4" t="s">
        <v>62</v>
      </c>
      <c r="B3012" t="s">
        <v>387</v>
      </c>
      <c r="C3012" t="s">
        <v>400</v>
      </c>
      <c r="D3012" s="5" t="s">
        <v>401</v>
      </c>
      <c r="E3012" s="5">
        <v>0</v>
      </c>
      <c r="F3012" s="5" t="s">
        <v>14</v>
      </c>
      <c r="G3012" s="5" t="s">
        <v>15</v>
      </c>
      <c r="H3012" s="5" t="str">
        <f t="shared" si="47"/>
        <v>Industry (incl. Cement Process)</v>
      </c>
      <c r="I3012" s="6">
        <v>18105.3405941167</v>
      </c>
    </row>
    <row r="3013" spans="1:9">
      <c r="A3013" s="4" t="s">
        <v>62</v>
      </c>
      <c r="B3013" t="s">
        <v>387</v>
      </c>
      <c r="C3013" t="s">
        <v>400</v>
      </c>
      <c r="D3013" s="5" t="s">
        <v>401</v>
      </c>
      <c r="E3013" s="5">
        <v>0</v>
      </c>
      <c r="F3013" s="5" t="s">
        <v>18</v>
      </c>
      <c r="G3013" s="5" t="s">
        <v>19</v>
      </c>
      <c r="H3013" s="5" t="str">
        <f t="shared" si="47"/>
        <v>Ground Transport</v>
      </c>
      <c r="I3013" s="6">
        <v>12604.874099004401</v>
      </c>
    </row>
    <row r="3014" spans="1:9">
      <c r="A3014" s="4" t="s">
        <v>62</v>
      </c>
      <c r="B3014" t="s">
        <v>387</v>
      </c>
      <c r="C3014" t="s">
        <v>400</v>
      </c>
      <c r="D3014" s="5" t="s">
        <v>401</v>
      </c>
      <c r="E3014" s="5">
        <v>0</v>
      </c>
      <c r="F3014" s="5" t="s">
        <v>26</v>
      </c>
      <c r="G3014" s="5" t="s">
        <v>27</v>
      </c>
      <c r="H3014" s="5" t="str">
        <f t="shared" si="47"/>
        <v>Residential</v>
      </c>
      <c r="I3014" s="6">
        <v>647.64934343033497</v>
      </c>
    </row>
    <row r="3015" spans="1:9">
      <c r="A3015" s="4" t="s">
        <v>62</v>
      </c>
      <c r="B3015" t="s">
        <v>387</v>
      </c>
      <c r="C3015" t="s">
        <v>400</v>
      </c>
      <c r="D3015" s="5" t="s">
        <v>401</v>
      </c>
      <c r="E3015" s="5">
        <v>0</v>
      </c>
      <c r="F3015" s="5" t="s">
        <v>30</v>
      </c>
      <c r="G3015" s="5" t="s">
        <v>32</v>
      </c>
      <c r="H3015" s="5" t="e">
        <f t="shared" si="47"/>
        <v>#N/A</v>
      </c>
      <c r="I3015" s="6">
        <v>7514.9288402421898</v>
      </c>
    </row>
    <row r="3016" spans="1:9">
      <c r="A3016" s="4" t="s">
        <v>62</v>
      </c>
      <c r="B3016" t="s">
        <v>387</v>
      </c>
      <c r="C3016" t="s">
        <v>400</v>
      </c>
      <c r="D3016" s="5" t="s">
        <v>401</v>
      </c>
      <c r="E3016" s="5">
        <v>0</v>
      </c>
      <c r="F3016" s="5" t="s">
        <v>33</v>
      </c>
      <c r="G3016" s="5" t="s">
        <v>34</v>
      </c>
      <c r="H3016" s="5" t="str">
        <f t="shared" si="47"/>
        <v>Industry (incl. Cement Process)</v>
      </c>
      <c r="I3016" s="6">
        <v>1977.86</v>
      </c>
    </row>
    <row r="3017" spans="1:9">
      <c r="A3017" s="4" t="s">
        <v>62</v>
      </c>
      <c r="B3017" t="s">
        <v>387</v>
      </c>
      <c r="C3017" t="s">
        <v>400</v>
      </c>
      <c r="D3017" s="5" t="s">
        <v>401</v>
      </c>
      <c r="E3017" s="5">
        <v>0</v>
      </c>
      <c r="F3017" s="5" t="s">
        <v>35</v>
      </c>
      <c r="G3017" s="5" t="s">
        <v>36</v>
      </c>
      <c r="H3017" s="5" t="e">
        <f t="shared" si="47"/>
        <v>#N/A</v>
      </c>
      <c r="I3017" s="6">
        <v>45</v>
      </c>
    </row>
    <row r="3018" spans="1:9">
      <c r="A3018" s="4" t="s">
        <v>62</v>
      </c>
      <c r="B3018" t="s">
        <v>387</v>
      </c>
      <c r="C3018" t="s">
        <v>400</v>
      </c>
      <c r="D3018" s="5" t="s">
        <v>401</v>
      </c>
      <c r="E3018" s="5">
        <v>0</v>
      </c>
      <c r="F3018" s="5" t="s">
        <v>41</v>
      </c>
      <c r="G3018" s="5" t="s">
        <v>42</v>
      </c>
      <c r="H3018" s="5" t="e">
        <f t="shared" si="47"/>
        <v>#N/A</v>
      </c>
      <c r="I3018" s="6">
        <v>0.21310255393451299</v>
      </c>
    </row>
    <row r="3019" spans="1:9">
      <c r="A3019" s="4" t="s">
        <v>62</v>
      </c>
      <c r="B3019" t="s">
        <v>387</v>
      </c>
      <c r="C3019" t="s">
        <v>400</v>
      </c>
      <c r="D3019" s="5" t="s">
        <v>401</v>
      </c>
      <c r="E3019" s="5">
        <v>0</v>
      </c>
      <c r="F3019" s="5" t="s">
        <v>43</v>
      </c>
      <c r="G3019" s="5" t="s">
        <v>44</v>
      </c>
      <c r="H3019" s="5" t="e">
        <f t="shared" si="47"/>
        <v>#N/A</v>
      </c>
      <c r="I3019" s="6">
        <v>5096.0533427644696</v>
      </c>
    </row>
    <row r="3020" spans="1:9">
      <c r="A3020" s="4" t="s">
        <v>62</v>
      </c>
      <c r="B3020" t="s">
        <v>387</v>
      </c>
      <c r="C3020" t="s">
        <v>400</v>
      </c>
      <c r="D3020" s="5" t="s">
        <v>401</v>
      </c>
      <c r="E3020" s="5">
        <v>0</v>
      </c>
      <c r="F3020" s="5" t="s">
        <v>47</v>
      </c>
      <c r="G3020" s="5" t="s">
        <v>48</v>
      </c>
      <c r="H3020" s="5" t="e">
        <f t="shared" si="47"/>
        <v>#N/A</v>
      </c>
      <c r="I3020" s="6" t="s">
        <v>53</v>
      </c>
    </row>
    <row r="3021" spans="1:9">
      <c r="A3021" s="4" t="s">
        <v>62</v>
      </c>
      <c r="B3021" t="s">
        <v>387</v>
      </c>
      <c r="C3021" t="s">
        <v>400</v>
      </c>
      <c r="D3021" s="5" t="s">
        <v>401</v>
      </c>
      <c r="E3021" s="5">
        <v>0</v>
      </c>
      <c r="F3021" s="5" t="s">
        <v>49</v>
      </c>
      <c r="G3021" s="5" t="s">
        <v>50</v>
      </c>
      <c r="H3021" s="5" t="e">
        <f t="shared" si="47"/>
        <v>#N/A</v>
      </c>
      <c r="I3021" s="6">
        <v>22.112925188177201</v>
      </c>
    </row>
    <row r="3022" spans="1:9">
      <c r="A3022" s="4" t="s">
        <v>62</v>
      </c>
      <c r="B3022" t="s">
        <v>387</v>
      </c>
      <c r="C3022" t="s">
        <v>400</v>
      </c>
      <c r="D3022" s="5" t="s">
        <v>401</v>
      </c>
      <c r="E3022" s="5">
        <v>0</v>
      </c>
      <c r="F3022" s="5" t="s">
        <v>51</v>
      </c>
      <c r="G3022" s="5" t="s">
        <v>52</v>
      </c>
      <c r="H3022" s="5" t="e">
        <f t="shared" si="47"/>
        <v>#N/A</v>
      </c>
      <c r="I3022" s="6" t="s">
        <v>53</v>
      </c>
    </row>
    <row r="3023" spans="1:9">
      <c r="A3023" s="4" t="s">
        <v>62</v>
      </c>
      <c r="B3023" t="s">
        <v>387</v>
      </c>
      <c r="C3023" t="s">
        <v>400</v>
      </c>
      <c r="D3023" s="5" t="s">
        <v>401</v>
      </c>
      <c r="E3023" s="5">
        <v>0</v>
      </c>
      <c r="F3023" s="5" t="s">
        <v>56</v>
      </c>
      <c r="G3023" s="5" t="s">
        <v>57</v>
      </c>
      <c r="H3023" s="5" t="e">
        <f t="shared" si="47"/>
        <v>#N/A</v>
      </c>
      <c r="I3023" s="6">
        <v>91.245070961000394</v>
      </c>
    </row>
    <row r="3024" spans="1:9">
      <c r="A3024" s="4" t="s">
        <v>62</v>
      </c>
      <c r="B3024" t="s">
        <v>387</v>
      </c>
      <c r="C3024" t="s">
        <v>400</v>
      </c>
      <c r="D3024" s="5" t="s">
        <v>401</v>
      </c>
      <c r="E3024" s="5">
        <v>0</v>
      </c>
      <c r="F3024" s="5" t="s">
        <v>58</v>
      </c>
      <c r="G3024" s="5" t="s">
        <v>59</v>
      </c>
      <c r="H3024" s="5" t="e">
        <f t="shared" si="47"/>
        <v>#N/A</v>
      </c>
      <c r="I3024" s="6">
        <v>1.4666699999999999</v>
      </c>
    </row>
    <row r="3025" spans="1:9">
      <c r="A3025" s="4" t="s">
        <v>62</v>
      </c>
      <c r="B3025" t="s">
        <v>387</v>
      </c>
      <c r="C3025" t="s">
        <v>400</v>
      </c>
      <c r="D3025" s="5" t="s">
        <v>401</v>
      </c>
      <c r="E3025" s="5">
        <v>0</v>
      </c>
      <c r="F3025" s="5" t="s">
        <v>68</v>
      </c>
      <c r="G3025" s="5" t="s">
        <v>69</v>
      </c>
      <c r="H3025" s="5" t="e">
        <f t="shared" si="47"/>
        <v>#N/A</v>
      </c>
      <c r="I3025" s="6" t="s">
        <v>53</v>
      </c>
    </row>
    <row r="3026" spans="1:9">
      <c r="A3026" s="4" t="s">
        <v>62</v>
      </c>
      <c r="B3026" t="s">
        <v>387</v>
      </c>
      <c r="C3026" t="s">
        <v>402</v>
      </c>
      <c r="D3026" s="5" t="s">
        <v>403</v>
      </c>
      <c r="E3026" s="5">
        <v>0</v>
      </c>
      <c r="F3026" s="5" t="s">
        <v>10</v>
      </c>
      <c r="G3026" s="5" t="s">
        <v>11</v>
      </c>
      <c r="H3026" s="5" t="str">
        <f t="shared" si="47"/>
        <v>Power</v>
      </c>
      <c r="I3026" s="6">
        <v>13028.120982517599</v>
      </c>
    </row>
    <row r="3027" spans="1:9">
      <c r="A3027" s="4" t="s">
        <v>62</v>
      </c>
      <c r="B3027" t="s">
        <v>387</v>
      </c>
      <c r="C3027" t="s">
        <v>402</v>
      </c>
      <c r="D3027" s="5" t="s">
        <v>403</v>
      </c>
      <c r="E3027" s="5">
        <v>0</v>
      </c>
      <c r="F3027" s="5" t="s">
        <v>12</v>
      </c>
      <c r="G3027" s="5" t="s">
        <v>13</v>
      </c>
      <c r="H3027" s="5" t="str">
        <f t="shared" si="47"/>
        <v>Industry (incl. Cement Process)</v>
      </c>
      <c r="I3027" s="6" t="s">
        <v>53</v>
      </c>
    </row>
    <row r="3028" spans="1:9">
      <c r="A3028" s="4" t="s">
        <v>62</v>
      </c>
      <c r="B3028" t="s">
        <v>387</v>
      </c>
      <c r="C3028" t="s">
        <v>402</v>
      </c>
      <c r="D3028" s="5" t="s">
        <v>403</v>
      </c>
      <c r="E3028" s="5">
        <v>0</v>
      </c>
      <c r="F3028" s="5" t="s">
        <v>14</v>
      </c>
      <c r="G3028" s="5" t="s">
        <v>15</v>
      </c>
      <c r="H3028" s="5" t="str">
        <f t="shared" si="47"/>
        <v>Industry (incl. Cement Process)</v>
      </c>
      <c r="I3028" s="6">
        <v>1030.3899215044901</v>
      </c>
    </row>
    <row r="3029" spans="1:9">
      <c r="A3029" s="4" t="s">
        <v>62</v>
      </c>
      <c r="B3029" t="s">
        <v>387</v>
      </c>
      <c r="C3029" t="s">
        <v>402</v>
      </c>
      <c r="D3029" s="5" t="s">
        <v>403</v>
      </c>
      <c r="E3029" s="5">
        <v>0</v>
      </c>
      <c r="F3029" s="5" t="s">
        <v>18</v>
      </c>
      <c r="G3029" s="5" t="s">
        <v>19</v>
      </c>
      <c r="H3029" s="5" t="str">
        <f t="shared" si="47"/>
        <v>Ground Transport</v>
      </c>
      <c r="I3029" s="6">
        <v>5619.6276132748699</v>
      </c>
    </row>
    <row r="3030" spans="1:9">
      <c r="A3030" s="4" t="s">
        <v>62</v>
      </c>
      <c r="B3030" t="s">
        <v>387</v>
      </c>
      <c r="C3030" t="s">
        <v>402</v>
      </c>
      <c r="D3030" s="5" t="s">
        <v>403</v>
      </c>
      <c r="E3030" s="5">
        <v>0</v>
      </c>
      <c r="F3030" s="5" t="s">
        <v>26</v>
      </c>
      <c r="G3030" s="5" t="s">
        <v>27</v>
      </c>
      <c r="H3030" s="5" t="str">
        <f t="shared" si="47"/>
        <v>Residential</v>
      </c>
      <c r="I3030" s="6">
        <v>3204.2266751594002</v>
      </c>
    </row>
    <row r="3031" spans="1:9">
      <c r="A3031" s="4" t="s">
        <v>62</v>
      </c>
      <c r="B3031" t="s">
        <v>387</v>
      </c>
      <c r="C3031" t="s">
        <v>402</v>
      </c>
      <c r="D3031" s="5" t="s">
        <v>403</v>
      </c>
      <c r="E3031" s="5">
        <v>0</v>
      </c>
      <c r="F3031" s="5" t="s">
        <v>30</v>
      </c>
      <c r="G3031" s="5" t="s">
        <v>32</v>
      </c>
      <c r="H3031" s="5" t="e">
        <f t="shared" si="47"/>
        <v>#N/A</v>
      </c>
      <c r="I3031" s="6" t="s">
        <v>53</v>
      </c>
    </row>
    <row r="3032" spans="1:9">
      <c r="A3032" s="4" t="s">
        <v>62</v>
      </c>
      <c r="B3032" t="s">
        <v>387</v>
      </c>
      <c r="C3032" t="s">
        <v>402</v>
      </c>
      <c r="D3032" s="5" t="s">
        <v>403</v>
      </c>
      <c r="E3032" s="5">
        <v>0</v>
      </c>
      <c r="F3032" s="5" t="s">
        <v>33</v>
      </c>
      <c r="G3032" s="5" t="s">
        <v>34</v>
      </c>
      <c r="H3032" s="5" t="str">
        <f t="shared" si="47"/>
        <v>Industry (incl. Cement Process)</v>
      </c>
      <c r="I3032" s="6">
        <v>2670.5</v>
      </c>
    </row>
    <row r="3033" spans="1:9">
      <c r="A3033" s="4" t="s">
        <v>62</v>
      </c>
      <c r="B3033" t="s">
        <v>387</v>
      </c>
      <c r="C3033" t="s">
        <v>402</v>
      </c>
      <c r="D3033" s="5" t="s">
        <v>403</v>
      </c>
      <c r="E3033" s="5">
        <v>0</v>
      </c>
      <c r="F3033" s="5" t="s">
        <v>35</v>
      </c>
      <c r="G3033" s="5" t="s">
        <v>36</v>
      </c>
      <c r="H3033" s="5" t="e">
        <f t="shared" si="47"/>
        <v>#N/A</v>
      </c>
      <c r="I3033" s="6">
        <v>15</v>
      </c>
    </row>
    <row r="3034" spans="1:9">
      <c r="A3034" s="4" t="s">
        <v>62</v>
      </c>
      <c r="B3034" t="s">
        <v>387</v>
      </c>
      <c r="C3034" t="s">
        <v>402</v>
      </c>
      <c r="D3034" s="5" t="s">
        <v>403</v>
      </c>
      <c r="E3034" s="5">
        <v>0</v>
      </c>
      <c r="F3034" s="5" t="s">
        <v>41</v>
      </c>
      <c r="G3034" s="5" t="s">
        <v>42</v>
      </c>
      <c r="H3034" s="5" t="e">
        <f t="shared" si="47"/>
        <v>#N/A</v>
      </c>
      <c r="I3034" s="6">
        <v>0.33091800458334603</v>
      </c>
    </row>
    <row r="3035" spans="1:9">
      <c r="A3035" s="4" t="s">
        <v>62</v>
      </c>
      <c r="B3035" t="s">
        <v>387</v>
      </c>
      <c r="C3035" t="s">
        <v>402</v>
      </c>
      <c r="D3035" s="5" t="s">
        <v>403</v>
      </c>
      <c r="E3035" s="5">
        <v>0</v>
      </c>
      <c r="F3035" s="5" t="s">
        <v>47</v>
      </c>
      <c r="G3035" s="5" t="s">
        <v>48</v>
      </c>
      <c r="H3035" s="5" t="e">
        <f t="shared" si="47"/>
        <v>#N/A</v>
      </c>
      <c r="I3035" s="6" t="s">
        <v>53</v>
      </c>
    </row>
    <row r="3036" spans="1:9">
      <c r="A3036" s="4" t="s">
        <v>62</v>
      </c>
      <c r="B3036" t="s">
        <v>387</v>
      </c>
      <c r="C3036" t="s">
        <v>402</v>
      </c>
      <c r="D3036" s="5" t="s">
        <v>403</v>
      </c>
      <c r="E3036" s="5">
        <v>0</v>
      </c>
      <c r="F3036" s="5" t="s">
        <v>49</v>
      </c>
      <c r="G3036" s="5" t="s">
        <v>50</v>
      </c>
      <c r="H3036" s="5" t="e">
        <f t="shared" si="47"/>
        <v>#N/A</v>
      </c>
      <c r="I3036" s="6">
        <v>2.77732474467946</v>
      </c>
    </row>
    <row r="3037" spans="1:9">
      <c r="A3037" s="4" t="s">
        <v>62</v>
      </c>
      <c r="B3037" t="s">
        <v>387</v>
      </c>
      <c r="C3037" t="s">
        <v>402</v>
      </c>
      <c r="D3037" s="5" t="s">
        <v>403</v>
      </c>
      <c r="E3037" s="5">
        <v>0</v>
      </c>
      <c r="F3037" s="5" t="s">
        <v>51</v>
      </c>
      <c r="G3037" s="5" t="s">
        <v>52</v>
      </c>
      <c r="H3037" s="5" t="e">
        <f t="shared" si="47"/>
        <v>#N/A</v>
      </c>
      <c r="I3037" s="6" t="s">
        <v>53</v>
      </c>
    </row>
    <row r="3038" spans="1:9">
      <c r="A3038" s="4" t="s">
        <v>62</v>
      </c>
      <c r="B3038" t="s">
        <v>387</v>
      </c>
      <c r="C3038" t="s">
        <v>402</v>
      </c>
      <c r="D3038" s="5" t="s">
        <v>403</v>
      </c>
      <c r="E3038" s="5">
        <v>0</v>
      </c>
      <c r="F3038" s="5" t="s">
        <v>56</v>
      </c>
      <c r="G3038" s="5" t="s">
        <v>57</v>
      </c>
      <c r="H3038" s="5" t="e">
        <f t="shared" si="47"/>
        <v>#N/A</v>
      </c>
      <c r="I3038" s="6">
        <v>11.9688810118036</v>
      </c>
    </row>
    <row r="3039" spans="1:9">
      <c r="A3039" s="4" t="s">
        <v>62</v>
      </c>
      <c r="B3039" t="s">
        <v>387</v>
      </c>
      <c r="C3039" t="s">
        <v>402</v>
      </c>
      <c r="D3039" s="5" t="s">
        <v>403</v>
      </c>
      <c r="E3039" s="5">
        <v>0</v>
      </c>
      <c r="F3039" s="5" t="s">
        <v>58</v>
      </c>
      <c r="G3039" s="5" t="s">
        <v>59</v>
      </c>
      <c r="H3039" s="5" t="e">
        <f t="shared" si="47"/>
        <v>#N/A</v>
      </c>
      <c r="I3039" s="6">
        <v>10.383294205270101</v>
      </c>
    </row>
    <row r="3040" spans="1:9">
      <c r="A3040" s="4" t="s">
        <v>62</v>
      </c>
      <c r="B3040" t="s">
        <v>387</v>
      </c>
      <c r="C3040" t="s">
        <v>402</v>
      </c>
      <c r="D3040" s="5" t="s">
        <v>403</v>
      </c>
      <c r="E3040" s="5">
        <v>0</v>
      </c>
      <c r="F3040" s="5" t="s">
        <v>60</v>
      </c>
      <c r="G3040" s="5" t="s">
        <v>61</v>
      </c>
      <c r="H3040" s="5" t="e">
        <f t="shared" si="47"/>
        <v>#N/A</v>
      </c>
      <c r="I3040" s="6">
        <v>5.33068E-3</v>
      </c>
    </row>
    <row r="3041" spans="1:9">
      <c r="A3041" s="4" t="s">
        <v>62</v>
      </c>
      <c r="B3041" t="s">
        <v>387</v>
      </c>
      <c r="C3041" t="s">
        <v>404</v>
      </c>
      <c r="D3041" s="5" t="s">
        <v>405</v>
      </c>
      <c r="E3041" s="5">
        <v>0</v>
      </c>
      <c r="F3041" s="5" t="s">
        <v>10</v>
      </c>
      <c r="G3041" s="5" t="s">
        <v>11</v>
      </c>
      <c r="H3041" s="5" t="str">
        <f t="shared" si="47"/>
        <v>Power</v>
      </c>
      <c r="I3041" s="6">
        <v>17570.6050629495</v>
      </c>
    </row>
    <row r="3042" spans="1:9">
      <c r="A3042" s="4" t="s">
        <v>62</v>
      </c>
      <c r="B3042" t="s">
        <v>387</v>
      </c>
      <c r="C3042" t="s">
        <v>404</v>
      </c>
      <c r="D3042" s="5" t="s">
        <v>405</v>
      </c>
      <c r="E3042" s="5">
        <v>0</v>
      </c>
      <c r="F3042" s="5" t="s">
        <v>12</v>
      </c>
      <c r="G3042" s="5" t="s">
        <v>13</v>
      </c>
      <c r="H3042" s="5" t="str">
        <f t="shared" si="47"/>
        <v>Industry (incl. Cement Process)</v>
      </c>
      <c r="I3042" s="6">
        <v>8738.0689045544495</v>
      </c>
    </row>
    <row r="3043" spans="1:9">
      <c r="A3043" s="4" t="s">
        <v>62</v>
      </c>
      <c r="B3043" t="s">
        <v>387</v>
      </c>
      <c r="C3043" t="s">
        <v>404</v>
      </c>
      <c r="D3043" s="5" t="s">
        <v>405</v>
      </c>
      <c r="E3043" s="5">
        <v>0</v>
      </c>
      <c r="F3043" s="5" t="s">
        <v>14</v>
      </c>
      <c r="G3043" s="5" t="s">
        <v>15</v>
      </c>
      <c r="H3043" s="5" t="str">
        <f t="shared" si="47"/>
        <v>Industry (incl. Cement Process)</v>
      </c>
      <c r="I3043" s="6">
        <v>26371.400471676599</v>
      </c>
    </row>
    <row r="3044" spans="1:9">
      <c r="A3044" s="4" t="s">
        <v>62</v>
      </c>
      <c r="B3044" t="s">
        <v>387</v>
      </c>
      <c r="C3044" t="s">
        <v>404</v>
      </c>
      <c r="D3044" s="5" t="s">
        <v>405</v>
      </c>
      <c r="E3044" s="5">
        <v>0</v>
      </c>
      <c r="F3044" s="5" t="s">
        <v>18</v>
      </c>
      <c r="G3044" s="5" t="s">
        <v>19</v>
      </c>
      <c r="H3044" s="5" t="str">
        <f t="shared" si="47"/>
        <v>Ground Transport</v>
      </c>
      <c r="I3044" s="6">
        <v>12324.4207515649</v>
      </c>
    </row>
    <row r="3045" spans="1:9">
      <c r="A3045" s="4" t="s">
        <v>62</v>
      </c>
      <c r="B3045" t="s">
        <v>387</v>
      </c>
      <c r="C3045" t="s">
        <v>404</v>
      </c>
      <c r="D3045" s="5" t="s">
        <v>405</v>
      </c>
      <c r="E3045" s="5">
        <v>0</v>
      </c>
      <c r="F3045" s="5" t="s">
        <v>26</v>
      </c>
      <c r="G3045" s="5" t="s">
        <v>27</v>
      </c>
      <c r="H3045" s="5" t="str">
        <f t="shared" si="47"/>
        <v>Residential</v>
      </c>
      <c r="I3045" s="6">
        <v>3147.3044188478698</v>
      </c>
    </row>
    <row r="3046" spans="1:9">
      <c r="A3046" s="4" t="s">
        <v>62</v>
      </c>
      <c r="B3046" t="s">
        <v>387</v>
      </c>
      <c r="C3046" t="s">
        <v>404</v>
      </c>
      <c r="D3046" s="5" t="s">
        <v>405</v>
      </c>
      <c r="E3046" s="5">
        <v>0</v>
      </c>
      <c r="F3046" s="5" t="s">
        <v>30</v>
      </c>
      <c r="G3046" s="5" t="s">
        <v>32</v>
      </c>
      <c r="H3046" s="5" t="e">
        <f t="shared" si="47"/>
        <v>#N/A</v>
      </c>
      <c r="I3046" s="6">
        <v>3920.6833949102902</v>
      </c>
    </row>
    <row r="3047" spans="1:9">
      <c r="A3047" s="4" t="s">
        <v>62</v>
      </c>
      <c r="B3047" t="s">
        <v>387</v>
      </c>
      <c r="C3047" t="s">
        <v>404</v>
      </c>
      <c r="D3047" s="5" t="s">
        <v>405</v>
      </c>
      <c r="E3047" s="5">
        <v>0</v>
      </c>
      <c r="F3047" s="5" t="s">
        <v>33</v>
      </c>
      <c r="G3047" s="5" t="s">
        <v>34</v>
      </c>
      <c r="H3047" s="5" t="str">
        <f t="shared" si="47"/>
        <v>Industry (incl. Cement Process)</v>
      </c>
      <c r="I3047" s="6">
        <v>2472.3200000000002</v>
      </c>
    </row>
    <row r="3048" spans="1:9">
      <c r="A3048" s="4" t="s">
        <v>62</v>
      </c>
      <c r="B3048" t="s">
        <v>387</v>
      </c>
      <c r="C3048" t="s">
        <v>404</v>
      </c>
      <c r="D3048" s="5" t="s">
        <v>405</v>
      </c>
      <c r="E3048" s="5">
        <v>0</v>
      </c>
      <c r="F3048" s="5" t="s">
        <v>35</v>
      </c>
      <c r="G3048" s="5" t="s">
        <v>36</v>
      </c>
      <c r="H3048" s="5" t="e">
        <f t="shared" si="47"/>
        <v>#N/A</v>
      </c>
      <c r="I3048" s="6">
        <v>67.5</v>
      </c>
    </row>
    <row r="3049" spans="1:9">
      <c r="A3049" s="4" t="s">
        <v>62</v>
      </c>
      <c r="B3049" t="s">
        <v>387</v>
      </c>
      <c r="C3049" t="s">
        <v>404</v>
      </c>
      <c r="D3049" s="5" t="s">
        <v>405</v>
      </c>
      <c r="E3049" s="5">
        <v>0</v>
      </c>
      <c r="F3049" s="5" t="s">
        <v>41</v>
      </c>
      <c r="G3049" s="5" t="s">
        <v>42</v>
      </c>
      <c r="H3049" s="5" t="e">
        <f t="shared" si="47"/>
        <v>#N/A</v>
      </c>
      <c r="I3049" s="6">
        <v>0.264944684980292</v>
      </c>
    </row>
    <row r="3050" spans="1:9">
      <c r="A3050" s="4" t="s">
        <v>62</v>
      </c>
      <c r="B3050" t="s">
        <v>387</v>
      </c>
      <c r="C3050" t="s">
        <v>404</v>
      </c>
      <c r="D3050" s="5" t="s">
        <v>405</v>
      </c>
      <c r="E3050" s="5">
        <v>0</v>
      </c>
      <c r="F3050" s="5" t="s">
        <v>43</v>
      </c>
      <c r="G3050" s="5" t="s">
        <v>44</v>
      </c>
      <c r="H3050" s="5" t="e">
        <f t="shared" si="47"/>
        <v>#N/A</v>
      </c>
      <c r="I3050" s="6">
        <v>9837.1859729010393</v>
      </c>
    </row>
    <row r="3051" spans="1:9">
      <c r="A3051" s="4" t="s">
        <v>62</v>
      </c>
      <c r="B3051" t="s">
        <v>387</v>
      </c>
      <c r="C3051" t="s">
        <v>404</v>
      </c>
      <c r="D3051" s="5" t="s">
        <v>405</v>
      </c>
      <c r="E3051" s="5">
        <v>0</v>
      </c>
      <c r="F3051" s="5" t="s">
        <v>45</v>
      </c>
      <c r="G3051" s="5" t="s">
        <v>46</v>
      </c>
      <c r="H3051" s="5" t="e">
        <f t="shared" si="47"/>
        <v>#N/A</v>
      </c>
      <c r="I3051" s="6">
        <v>633.6</v>
      </c>
    </row>
    <row r="3052" spans="1:9">
      <c r="A3052" s="4" t="s">
        <v>62</v>
      </c>
      <c r="B3052" t="s">
        <v>387</v>
      </c>
      <c r="C3052" t="s">
        <v>404</v>
      </c>
      <c r="D3052" s="5" t="s">
        <v>405</v>
      </c>
      <c r="E3052" s="5">
        <v>0</v>
      </c>
      <c r="F3052" s="5" t="s">
        <v>47</v>
      </c>
      <c r="G3052" s="5" t="s">
        <v>48</v>
      </c>
      <c r="H3052" s="5" t="e">
        <f t="shared" si="47"/>
        <v>#N/A</v>
      </c>
      <c r="I3052" s="6">
        <v>45.952401600000002</v>
      </c>
    </row>
    <row r="3053" spans="1:9">
      <c r="A3053" s="4" t="s">
        <v>62</v>
      </c>
      <c r="B3053" t="s">
        <v>387</v>
      </c>
      <c r="C3053" t="s">
        <v>404</v>
      </c>
      <c r="D3053" s="5" t="s">
        <v>405</v>
      </c>
      <c r="E3053" s="5">
        <v>0</v>
      </c>
      <c r="F3053" s="5" t="s">
        <v>49</v>
      </c>
      <c r="G3053" s="5" t="s">
        <v>50</v>
      </c>
      <c r="H3053" s="5" t="e">
        <f t="shared" si="47"/>
        <v>#N/A</v>
      </c>
      <c r="I3053" s="6">
        <v>16.256045607361099</v>
      </c>
    </row>
    <row r="3054" spans="1:9">
      <c r="A3054" s="4" t="s">
        <v>62</v>
      </c>
      <c r="B3054" t="s">
        <v>387</v>
      </c>
      <c r="C3054" t="s">
        <v>404</v>
      </c>
      <c r="D3054" s="5" t="s">
        <v>405</v>
      </c>
      <c r="E3054" s="5">
        <v>0</v>
      </c>
      <c r="F3054" s="5" t="s">
        <v>51</v>
      </c>
      <c r="G3054" s="5" t="s">
        <v>52</v>
      </c>
      <c r="H3054" s="5" t="e">
        <f t="shared" si="47"/>
        <v>#N/A</v>
      </c>
      <c r="I3054" s="6">
        <v>26.863099999999999</v>
      </c>
    </row>
    <row r="3055" spans="1:9">
      <c r="A3055" s="4" t="s">
        <v>62</v>
      </c>
      <c r="B3055" t="s">
        <v>387</v>
      </c>
      <c r="C3055" t="s">
        <v>404</v>
      </c>
      <c r="D3055" s="5" t="s">
        <v>405</v>
      </c>
      <c r="E3055" s="5">
        <v>0</v>
      </c>
      <c r="F3055" s="5" t="s">
        <v>54</v>
      </c>
      <c r="G3055" s="5" t="s">
        <v>55</v>
      </c>
      <c r="H3055" s="5" t="e">
        <f t="shared" si="47"/>
        <v>#N/A</v>
      </c>
      <c r="I3055" s="6" t="s">
        <v>53</v>
      </c>
    </row>
    <row r="3056" spans="1:9">
      <c r="A3056" s="4" t="s">
        <v>62</v>
      </c>
      <c r="B3056" t="s">
        <v>387</v>
      </c>
      <c r="C3056" t="s">
        <v>404</v>
      </c>
      <c r="D3056" s="5" t="s">
        <v>405</v>
      </c>
      <c r="E3056" s="5">
        <v>0</v>
      </c>
      <c r="F3056" s="5" t="s">
        <v>56</v>
      </c>
      <c r="G3056" s="5" t="s">
        <v>57</v>
      </c>
      <c r="H3056" s="5" t="e">
        <f t="shared" si="47"/>
        <v>#N/A</v>
      </c>
      <c r="I3056" s="6">
        <v>35.262939316416698</v>
      </c>
    </row>
    <row r="3057" spans="1:9">
      <c r="A3057" s="4" t="s">
        <v>62</v>
      </c>
      <c r="B3057" t="s">
        <v>387</v>
      </c>
      <c r="C3057" t="s">
        <v>404</v>
      </c>
      <c r="D3057" s="5" t="s">
        <v>405</v>
      </c>
      <c r="E3057" s="5">
        <v>0</v>
      </c>
      <c r="F3057" s="5" t="s">
        <v>58</v>
      </c>
      <c r="G3057" s="5" t="s">
        <v>59</v>
      </c>
      <c r="H3057" s="5" t="e">
        <f t="shared" si="47"/>
        <v>#N/A</v>
      </c>
      <c r="I3057" s="6">
        <v>2.3287</v>
      </c>
    </row>
    <row r="3058" spans="1:9">
      <c r="A3058" s="4" t="s">
        <v>62</v>
      </c>
      <c r="B3058" t="s">
        <v>387</v>
      </c>
      <c r="C3058" t="s">
        <v>406</v>
      </c>
      <c r="D3058" s="5" t="s">
        <v>407</v>
      </c>
      <c r="E3058" s="5">
        <v>0</v>
      </c>
      <c r="F3058" s="5" t="s">
        <v>10</v>
      </c>
      <c r="G3058" s="5" t="s">
        <v>11</v>
      </c>
      <c r="H3058" s="5" t="str">
        <f t="shared" si="47"/>
        <v>Power</v>
      </c>
      <c r="I3058" s="6">
        <v>21337.3923583498</v>
      </c>
    </row>
    <row r="3059" spans="1:9">
      <c r="A3059" s="4" t="s">
        <v>62</v>
      </c>
      <c r="B3059" t="s">
        <v>387</v>
      </c>
      <c r="C3059" t="s">
        <v>406</v>
      </c>
      <c r="D3059" s="5" t="s">
        <v>407</v>
      </c>
      <c r="E3059" s="5">
        <v>0</v>
      </c>
      <c r="F3059" s="5" t="s">
        <v>12</v>
      </c>
      <c r="G3059" s="5" t="s">
        <v>13</v>
      </c>
      <c r="H3059" s="5" t="str">
        <f t="shared" si="47"/>
        <v>Industry (incl. Cement Process)</v>
      </c>
      <c r="I3059" s="6">
        <v>32288.041851664901</v>
      </c>
    </row>
    <row r="3060" spans="1:9">
      <c r="A3060" s="4" t="s">
        <v>62</v>
      </c>
      <c r="B3060" t="s">
        <v>387</v>
      </c>
      <c r="C3060" t="s">
        <v>406</v>
      </c>
      <c r="D3060" s="5" t="s">
        <v>407</v>
      </c>
      <c r="E3060" s="5">
        <v>0</v>
      </c>
      <c r="F3060" s="5" t="s">
        <v>14</v>
      </c>
      <c r="G3060" s="5" t="s">
        <v>15</v>
      </c>
      <c r="H3060" s="5" t="str">
        <f t="shared" si="47"/>
        <v>Industry (incl. Cement Process)</v>
      </c>
      <c r="I3060" s="6">
        <v>14178.1958295359</v>
      </c>
    </row>
    <row r="3061" spans="1:9">
      <c r="A3061" s="4" t="s">
        <v>62</v>
      </c>
      <c r="B3061" t="s">
        <v>387</v>
      </c>
      <c r="C3061" t="s">
        <v>406</v>
      </c>
      <c r="D3061" s="5" t="s">
        <v>407</v>
      </c>
      <c r="E3061" s="5">
        <v>0</v>
      </c>
      <c r="F3061" s="5" t="s">
        <v>18</v>
      </c>
      <c r="G3061" s="5" t="s">
        <v>19</v>
      </c>
      <c r="H3061" s="5" t="str">
        <f t="shared" si="47"/>
        <v>Ground Transport</v>
      </c>
      <c r="I3061" s="6">
        <v>14734.0572018737</v>
      </c>
    </row>
    <row r="3062" spans="1:9">
      <c r="A3062" s="4" t="s">
        <v>62</v>
      </c>
      <c r="B3062" t="s">
        <v>387</v>
      </c>
      <c r="C3062" t="s">
        <v>406</v>
      </c>
      <c r="D3062" s="5" t="s">
        <v>407</v>
      </c>
      <c r="E3062" s="5">
        <v>0</v>
      </c>
      <c r="F3062" s="5" t="s">
        <v>26</v>
      </c>
      <c r="G3062" s="5" t="s">
        <v>27</v>
      </c>
      <c r="H3062" s="5" t="str">
        <f t="shared" si="47"/>
        <v>Residential</v>
      </c>
      <c r="I3062" s="6">
        <v>330.21306459759302</v>
      </c>
    </row>
    <row r="3063" spans="1:9">
      <c r="A3063" s="4" t="s">
        <v>62</v>
      </c>
      <c r="B3063" t="s">
        <v>387</v>
      </c>
      <c r="C3063" t="s">
        <v>406</v>
      </c>
      <c r="D3063" s="5" t="s">
        <v>407</v>
      </c>
      <c r="E3063" s="5">
        <v>0</v>
      </c>
      <c r="F3063" s="5" t="s">
        <v>30</v>
      </c>
      <c r="G3063" s="5" t="s">
        <v>31</v>
      </c>
      <c r="H3063" s="5" t="e">
        <f t="shared" si="47"/>
        <v>#N/A</v>
      </c>
      <c r="I3063" s="6" t="s">
        <v>53</v>
      </c>
    </row>
    <row r="3064" spans="1:9">
      <c r="A3064" s="4" t="s">
        <v>62</v>
      </c>
      <c r="B3064" t="s">
        <v>387</v>
      </c>
      <c r="C3064" t="s">
        <v>406</v>
      </c>
      <c r="D3064" s="5" t="s">
        <v>407</v>
      </c>
      <c r="E3064" s="5">
        <v>0</v>
      </c>
      <c r="F3064" s="5" t="s">
        <v>30</v>
      </c>
      <c r="G3064" s="5" t="s">
        <v>32</v>
      </c>
      <c r="H3064" s="5" t="e">
        <f t="shared" si="47"/>
        <v>#N/A</v>
      </c>
      <c r="I3064" s="6">
        <v>2494.3634910170099</v>
      </c>
    </row>
    <row r="3065" spans="1:9">
      <c r="A3065" s="4" t="s">
        <v>62</v>
      </c>
      <c r="B3065" t="s">
        <v>387</v>
      </c>
      <c r="C3065" t="s">
        <v>406</v>
      </c>
      <c r="D3065" s="5" t="s">
        <v>407</v>
      </c>
      <c r="E3065" s="5">
        <v>0</v>
      </c>
      <c r="F3065" s="5" t="s">
        <v>33</v>
      </c>
      <c r="G3065" s="5" t="s">
        <v>34</v>
      </c>
      <c r="H3065" s="5" t="str">
        <f t="shared" si="47"/>
        <v>Industry (incl. Cement Process)</v>
      </c>
      <c r="I3065" s="6">
        <v>3214.02</v>
      </c>
    </row>
    <row r="3066" spans="1:9">
      <c r="A3066" s="4" t="s">
        <v>62</v>
      </c>
      <c r="B3066" t="s">
        <v>387</v>
      </c>
      <c r="C3066" t="s">
        <v>406</v>
      </c>
      <c r="D3066" s="5" t="s">
        <v>407</v>
      </c>
      <c r="E3066" s="5">
        <v>0</v>
      </c>
      <c r="F3066" s="5" t="s">
        <v>41</v>
      </c>
      <c r="G3066" s="5" t="s">
        <v>42</v>
      </c>
      <c r="H3066" s="5" t="e">
        <f t="shared" si="47"/>
        <v>#N/A</v>
      </c>
      <c r="I3066" s="6">
        <v>0.124432546288193</v>
      </c>
    </row>
    <row r="3067" spans="1:9">
      <c r="A3067" s="4" t="s">
        <v>62</v>
      </c>
      <c r="B3067" t="s">
        <v>387</v>
      </c>
      <c r="C3067" t="s">
        <v>406</v>
      </c>
      <c r="D3067" s="5" t="s">
        <v>407</v>
      </c>
      <c r="E3067" s="5">
        <v>0</v>
      </c>
      <c r="F3067" s="5" t="s">
        <v>43</v>
      </c>
      <c r="G3067" s="5" t="s">
        <v>44</v>
      </c>
      <c r="H3067" s="5" t="e">
        <f t="shared" si="47"/>
        <v>#N/A</v>
      </c>
      <c r="I3067" s="6">
        <v>14177.8740218762</v>
      </c>
    </row>
    <row r="3068" spans="1:9">
      <c r="A3068" s="4" t="s">
        <v>62</v>
      </c>
      <c r="B3068" t="s">
        <v>387</v>
      </c>
      <c r="C3068" t="s">
        <v>406</v>
      </c>
      <c r="D3068" s="5" t="s">
        <v>407</v>
      </c>
      <c r="E3068" s="5">
        <v>0</v>
      </c>
      <c r="F3068" s="5" t="s">
        <v>45</v>
      </c>
      <c r="G3068" s="5" t="s">
        <v>46</v>
      </c>
      <c r="H3068" s="5" t="e">
        <f t="shared" si="47"/>
        <v>#N/A</v>
      </c>
      <c r="I3068" s="6">
        <v>103</v>
      </c>
    </row>
    <row r="3069" spans="1:9">
      <c r="A3069" s="4" t="s">
        <v>62</v>
      </c>
      <c r="B3069" t="s">
        <v>387</v>
      </c>
      <c r="C3069" t="s">
        <v>406</v>
      </c>
      <c r="D3069" s="5" t="s">
        <v>407</v>
      </c>
      <c r="E3069" s="5">
        <v>0</v>
      </c>
      <c r="F3069" s="5" t="s">
        <v>47</v>
      </c>
      <c r="G3069" s="5" t="s">
        <v>48</v>
      </c>
      <c r="H3069" s="5" t="e">
        <f t="shared" si="47"/>
        <v>#N/A</v>
      </c>
      <c r="I3069" s="6" t="s">
        <v>53</v>
      </c>
    </row>
    <row r="3070" spans="1:9">
      <c r="A3070" s="4" t="s">
        <v>62</v>
      </c>
      <c r="B3070" t="s">
        <v>387</v>
      </c>
      <c r="C3070" t="s">
        <v>406</v>
      </c>
      <c r="D3070" s="5" t="s">
        <v>407</v>
      </c>
      <c r="E3070" s="5">
        <v>0</v>
      </c>
      <c r="F3070" s="5" t="s">
        <v>49</v>
      </c>
      <c r="G3070" s="5" t="s">
        <v>50</v>
      </c>
      <c r="H3070" s="5" t="e">
        <f t="shared" si="47"/>
        <v>#N/A</v>
      </c>
      <c r="I3070" s="6">
        <v>17.1845802420473</v>
      </c>
    </row>
    <row r="3071" spans="1:9">
      <c r="A3071" s="4" t="s">
        <v>62</v>
      </c>
      <c r="B3071" t="s">
        <v>387</v>
      </c>
      <c r="C3071" t="s">
        <v>406</v>
      </c>
      <c r="D3071" s="5" t="s">
        <v>407</v>
      </c>
      <c r="E3071" s="5">
        <v>0</v>
      </c>
      <c r="F3071" s="5" t="s">
        <v>56</v>
      </c>
      <c r="G3071" s="5" t="s">
        <v>57</v>
      </c>
      <c r="H3071" s="5" t="e">
        <f t="shared" si="47"/>
        <v>#N/A</v>
      </c>
      <c r="I3071" s="6">
        <v>32.057326800194602</v>
      </c>
    </row>
    <row r="3072" spans="1:9">
      <c r="A3072" s="4" t="s">
        <v>62</v>
      </c>
      <c r="B3072" t="s">
        <v>387</v>
      </c>
      <c r="C3072" t="s">
        <v>406</v>
      </c>
      <c r="D3072" s="5" t="s">
        <v>407</v>
      </c>
      <c r="E3072" s="5">
        <v>0</v>
      </c>
      <c r="F3072" s="5" t="s">
        <v>58</v>
      </c>
      <c r="G3072" s="5" t="s">
        <v>59</v>
      </c>
      <c r="H3072" s="5" t="e">
        <f t="shared" si="47"/>
        <v>#N/A</v>
      </c>
      <c r="I3072" s="6">
        <v>0.66000099999999995</v>
      </c>
    </row>
    <row r="3073" spans="1:9">
      <c r="A3073" s="4" t="s">
        <v>62</v>
      </c>
      <c r="B3073" t="s">
        <v>387</v>
      </c>
      <c r="C3073" t="s">
        <v>406</v>
      </c>
      <c r="D3073" s="5" t="s">
        <v>407</v>
      </c>
      <c r="E3073" s="5">
        <v>0</v>
      </c>
      <c r="F3073" s="5" t="s">
        <v>60</v>
      </c>
      <c r="G3073" s="5" t="s">
        <v>61</v>
      </c>
      <c r="H3073" s="5" t="e">
        <f t="shared" si="47"/>
        <v>#N/A</v>
      </c>
      <c r="I3073" s="6">
        <v>3.3400765023339801E-2</v>
      </c>
    </row>
    <row r="3074" spans="1:9">
      <c r="A3074" s="4" t="s">
        <v>62</v>
      </c>
      <c r="B3074" t="s">
        <v>387</v>
      </c>
      <c r="C3074" t="s">
        <v>408</v>
      </c>
      <c r="D3074" s="5" t="s">
        <v>409</v>
      </c>
      <c r="E3074" s="5">
        <v>0</v>
      </c>
      <c r="F3074" s="5" t="s">
        <v>10</v>
      </c>
      <c r="G3074" s="5" t="s">
        <v>11</v>
      </c>
      <c r="H3074" s="5" t="str">
        <f t="shared" ref="H3074:H3137" si="48">VLOOKUP(G3074,$M$2:$N$11,2,FALSE)</f>
        <v>Power</v>
      </c>
      <c r="I3074" s="6">
        <v>247023.47055227801</v>
      </c>
    </row>
    <row r="3075" spans="1:9">
      <c r="A3075" s="4" t="s">
        <v>62</v>
      </c>
      <c r="B3075" t="s">
        <v>387</v>
      </c>
      <c r="C3075" t="s">
        <v>408</v>
      </c>
      <c r="D3075" s="5" t="s">
        <v>409</v>
      </c>
      <c r="E3075" s="5">
        <v>0</v>
      </c>
      <c r="F3075" s="5" t="s">
        <v>12</v>
      </c>
      <c r="G3075" s="5" t="s">
        <v>13</v>
      </c>
      <c r="H3075" s="5" t="str">
        <f t="shared" si="48"/>
        <v>Industry (incl. Cement Process)</v>
      </c>
      <c r="I3075" s="6">
        <v>27998.906950322798</v>
      </c>
    </row>
    <row r="3076" spans="1:9">
      <c r="A3076" s="4" t="s">
        <v>62</v>
      </c>
      <c r="B3076" t="s">
        <v>387</v>
      </c>
      <c r="C3076" t="s">
        <v>408</v>
      </c>
      <c r="D3076" s="5" t="s">
        <v>409</v>
      </c>
      <c r="E3076" s="5">
        <v>0</v>
      </c>
      <c r="F3076" s="5" t="s">
        <v>14</v>
      </c>
      <c r="G3076" s="5" t="s">
        <v>15</v>
      </c>
      <c r="H3076" s="5" t="str">
        <f t="shared" si="48"/>
        <v>Industry (incl. Cement Process)</v>
      </c>
      <c r="I3076" s="6">
        <v>109386.309649103</v>
      </c>
    </row>
    <row r="3077" spans="1:9">
      <c r="A3077" s="4" t="s">
        <v>62</v>
      </c>
      <c r="B3077" t="s">
        <v>387</v>
      </c>
      <c r="C3077" t="s">
        <v>408</v>
      </c>
      <c r="D3077" s="5" t="s">
        <v>409</v>
      </c>
      <c r="E3077" s="5">
        <v>0</v>
      </c>
      <c r="F3077" s="5" t="s">
        <v>16</v>
      </c>
      <c r="G3077" s="5" t="s">
        <v>17</v>
      </c>
      <c r="H3077" s="5" t="str">
        <f t="shared" si="48"/>
        <v>Domestic aviation</v>
      </c>
      <c r="I3077" s="6">
        <v>2753.2708247268902</v>
      </c>
    </row>
    <row r="3078" spans="1:9">
      <c r="A3078" s="4" t="s">
        <v>62</v>
      </c>
      <c r="B3078" t="s">
        <v>387</v>
      </c>
      <c r="C3078" t="s">
        <v>408</v>
      </c>
      <c r="D3078" s="5" t="s">
        <v>409</v>
      </c>
      <c r="E3078" s="5">
        <v>0</v>
      </c>
      <c r="F3078" s="5" t="s">
        <v>18</v>
      </c>
      <c r="G3078" s="5" t="s">
        <v>19</v>
      </c>
      <c r="H3078" s="5" t="str">
        <f t="shared" si="48"/>
        <v>Ground Transport</v>
      </c>
      <c r="I3078" s="6">
        <v>127042.268101981</v>
      </c>
    </row>
    <row r="3079" spans="1:9">
      <c r="A3079" s="4" t="s">
        <v>62</v>
      </c>
      <c r="B3079" t="s">
        <v>387</v>
      </c>
      <c r="C3079" t="s">
        <v>408</v>
      </c>
      <c r="D3079" s="5" t="s">
        <v>409</v>
      </c>
      <c r="E3079" s="5">
        <v>0</v>
      </c>
      <c r="F3079" s="5" t="s">
        <v>26</v>
      </c>
      <c r="G3079" s="5" t="s">
        <v>27</v>
      </c>
      <c r="H3079" s="5" t="str">
        <f t="shared" si="48"/>
        <v>Residential</v>
      </c>
      <c r="I3079" s="6">
        <v>4671.1263787739299</v>
      </c>
    </row>
    <row r="3080" spans="1:9">
      <c r="A3080" s="4" t="s">
        <v>62</v>
      </c>
      <c r="B3080" t="s">
        <v>387</v>
      </c>
      <c r="C3080" t="s">
        <v>408</v>
      </c>
      <c r="D3080" s="5" t="s">
        <v>409</v>
      </c>
      <c r="E3080" s="5">
        <v>0</v>
      </c>
      <c r="F3080" s="5" t="s">
        <v>30</v>
      </c>
      <c r="G3080" s="5" t="s">
        <v>32</v>
      </c>
      <c r="H3080" s="5" t="e">
        <f t="shared" si="48"/>
        <v>#N/A</v>
      </c>
      <c r="I3080" s="6">
        <v>9725.3393280549499</v>
      </c>
    </row>
    <row r="3081" spans="1:9">
      <c r="A3081" s="4" t="s">
        <v>62</v>
      </c>
      <c r="B3081" t="s">
        <v>387</v>
      </c>
      <c r="C3081" t="s">
        <v>408</v>
      </c>
      <c r="D3081" s="5" t="s">
        <v>409</v>
      </c>
      <c r="E3081" s="5">
        <v>0</v>
      </c>
      <c r="F3081" s="5" t="s">
        <v>33</v>
      </c>
      <c r="G3081" s="5" t="s">
        <v>34</v>
      </c>
      <c r="H3081" s="5" t="str">
        <f t="shared" si="48"/>
        <v>Industry (incl. Cement Process)</v>
      </c>
      <c r="I3081" s="6">
        <v>47071.3</v>
      </c>
    </row>
    <row r="3082" spans="1:9">
      <c r="A3082" s="4" t="s">
        <v>62</v>
      </c>
      <c r="B3082" t="s">
        <v>387</v>
      </c>
      <c r="C3082" t="s">
        <v>408</v>
      </c>
      <c r="D3082" s="5" t="s">
        <v>409</v>
      </c>
      <c r="E3082" s="5">
        <v>0</v>
      </c>
      <c r="F3082" s="5" t="s">
        <v>35</v>
      </c>
      <c r="G3082" s="5" t="s">
        <v>36</v>
      </c>
      <c r="H3082" s="5" t="e">
        <f t="shared" si="48"/>
        <v>#N/A</v>
      </c>
      <c r="I3082" s="6" t="s">
        <v>53</v>
      </c>
    </row>
    <row r="3083" spans="1:9">
      <c r="A3083" s="4" t="s">
        <v>62</v>
      </c>
      <c r="B3083" t="s">
        <v>387</v>
      </c>
      <c r="C3083" t="s">
        <v>408</v>
      </c>
      <c r="D3083" s="5" t="s">
        <v>409</v>
      </c>
      <c r="E3083" s="5">
        <v>0</v>
      </c>
      <c r="F3083" s="5" t="s">
        <v>41</v>
      </c>
      <c r="G3083" s="5" t="s">
        <v>42</v>
      </c>
      <c r="H3083" s="5" t="e">
        <f t="shared" si="48"/>
        <v>#N/A</v>
      </c>
      <c r="I3083" s="6">
        <v>1.63534699763825</v>
      </c>
    </row>
    <row r="3084" spans="1:9">
      <c r="A3084" s="4" t="s">
        <v>62</v>
      </c>
      <c r="B3084" t="s">
        <v>387</v>
      </c>
      <c r="C3084" t="s">
        <v>408</v>
      </c>
      <c r="D3084" s="5" t="s">
        <v>409</v>
      </c>
      <c r="E3084" s="5">
        <v>0</v>
      </c>
      <c r="F3084" s="5" t="s">
        <v>43</v>
      </c>
      <c r="G3084" s="5" t="s">
        <v>44</v>
      </c>
      <c r="H3084" s="5" t="e">
        <f t="shared" si="48"/>
        <v>#N/A</v>
      </c>
      <c r="I3084" s="6">
        <v>48177.285186035202</v>
      </c>
    </row>
    <row r="3085" spans="1:9">
      <c r="A3085" s="4" t="s">
        <v>62</v>
      </c>
      <c r="B3085" t="s">
        <v>387</v>
      </c>
      <c r="C3085" t="s">
        <v>408</v>
      </c>
      <c r="D3085" s="5" t="s">
        <v>409</v>
      </c>
      <c r="E3085" s="5">
        <v>0</v>
      </c>
      <c r="F3085" s="5" t="s">
        <v>45</v>
      </c>
      <c r="G3085" s="5" t="s">
        <v>46</v>
      </c>
      <c r="H3085" s="5" t="e">
        <f t="shared" si="48"/>
        <v>#N/A</v>
      </c>
      <c r="I3085" s="6">
        <v>209.583</v>
      </c>
    </row>
    <row r="3086" spans="1:9">
      <c r="A3086" s="4" t="s">
        <v>62</v>
      </c>
      <c r="B3086" t="s">
        <v>387</v>
      </c>
      <c r="C3086" t="s">
        <v>408</v>
      </c>
      <c r="D3086" s="5" t="s">
        <v>409</v>
      </c>
      <c r="E3086" s="5">
        <v>0</v>
      </c>
      <c r="F3086" s="5" t="s">
        <v>47</v>
      </c>
      <c r="G3086" s="5" t="s">
        <v>48</v>
      </c>
      <c r="H3086" s="5" t="e">
        <f t="shared" si="48"/>
        <v>#N/A</v>
      </c>
      <c r="I3086" s="6" t="s">
        <v>53</v>
      </c>
    </row>
    <row r="3087" spans="1:9">
      <c r="A3087" s="4" t="s">
        <v>62</v>
      </c>
      <c r="B3087" t="s">
        <v>387</v>
      </c>
      <c r="C3087" t="s">
        <v>408</v>
      </c>
      <c r="D3087" s="5" t="s">
        <v>409</v>
      </c>
      <c r="E3087" s="5">
        <v>0</v>
      </c>
      <c r="F3087" s="5" t="s">
        <v>49</v>
      </c>
      <c r="G3087" s="5" t="s">
        <v>50</v>
      </c>
      <c r="H3087" s="5" t="e">
        <f t="shared" si="48"/>
        <v>#N/A</v>
      </c>
      <c r="I3087" s="6">
        <v>249.96199604691699</v>
      </c>
    </row>
    <row r="3088" spans="1:9">
      <c r="A3088" s="4" t="s">
        <v>62</v>
      </c>
      <c r="B3088" t="s">
        <v>387</v>
      </c>
      <c r="C3088" t="s">
        <v>408</v>
      </c>
      <c r="D3088" s="5" t="s">
        <v>409</v>
      </c>
      <c r="E3088" s="5">
        <v>0</v>
      </c>
      <c r="F3088" s="5" t="s">
        <v>51</v>
      </c>
      <c r="G3088" s="5" t="s">
        <v>52</v>
      </c>
      <c r="H3088" s="5" t="e">
        <f t="shared" si="48"/>
        <v>#N/A</v>
      </c>
      <c r="I3088" s="6">
        <v>58.137944430209501</v>
      </c>
    </row>
    <row r="3089" spans="1:9">
      <c r="A3089" s="4" t="s">
        <v>62</v>
      </c>
      <c r="B3089" t="s">
        <v>387</v>
      </c>
      <c r="C3089" t="s">
        <v>408</v>
      </c>
      <c r="D3089" s="5" t="s">
        <v>409</v>
      </c>
      <c r="E3089" s="5">
        <v>0</v>
      </c>
      <c r="F3089" s="5" t="s">
        <v>56</v>
      </c>
      <c r="G3089" s="5" t="s">
        <v>57</v>
      </c>
      <c r="H3089" s="5" t="e">
        <f t="shared" si="48"/>
        <v>#N/A</v>
      </c>
      <c r="I3089" s="6">
        <v>498.196629181905</v>
      </c>
    </row>
    <row r="3090" spans="1:9">
      <c r="A3090" s="4" t="s">
        <v>62</v>
      </c>
      <c r="B3090" t="s">
        <v>387</v>
      </c>
      <c r="C3090" t="s">
        <v>408</v>
      </c>
      <c r="D3090" s="5" t="s">
        <v>409</v>
      </c>
      <c r="E3090" s="5">
        <v>0</v>
      </c>
      <c r="F3090" s="5" t="s">
        <v>58</v>
      </c>
      <c r="G3090" s="5" t="s">
        <v>59</v>
      </c>
      <c r="H3090" s="5" t="e">
        <f t="shared" si="48"/>
        <v>#N/A</v>
      </c>
      <c r="I3090" s="6">
        <v>120.644491999545</v>
      </c>
    </row>
    <row r="3091" spans="1:9">
      <c r="A3091" s="4" t="s">
        <v>62</v>
      </c>
      <c r="B3091" t="s">
        <v>387</v>
      </c>
      <c r="C3091" t="s">
        <v>410</v>
      </c>
      <c r="D3091" s="5" t="s">
        <v>411</v>
      </c>
      <c r="E3091" s="5">
        <v>0</v>
      </c>
      <c r="F3091" s="5" t="s">
        <v>10</v>
      </c>
      <c r="G3091" s="5" t="s">
        <v>11</v>
      </c>
      <c r="H3091" s="5" t="str">
        <f t="shared" si="48"/>
        <v>Power</v>
      </c>
      <c r="I3091" s="6">
        <v>11109.403033634</v>
      </c>
    </row>
    <row r="3092" spans="1:9">
      <c r="A3092" s="4" t="s">
        <v>62</v>
      </c>
      <c r="B3092" t="s">
        <v>387</v>
      </c>
      <c r="C3092" t="s">
        <v>410</v>
      </c>
      <c r="D3092" s="5" t="s">
        <v>411</v>
      </c>
      <c r="E3092" s="5">
        <v>0</v>
      </c>
      <c r="F3092" s="5" t="s">
        <v>12</v>
      </c>
      <c r="G3092" s="5" t="s">
        <v>13</v>
      </c>
      <c r="H3092" s="5" t="str">
        <f t="shared" si="48"/>
        <v>Industry (incl. Cement Process)</v>
      </c>
      <c r="I3092" s="6">
        <v>566.34631962837295</v>
      </c>
    </row>
    <row r="3093" spans="1:9">
      <c r="A3093" s="4" t="s">
        <v>62</v>
      </c>
      <c r="B3093" t="s">
        <v>387</v>
      </c>
      <c r="C3093" t="s">
        <v>410</v>
      </c>
      <c r="D3093" s="5" t="s">
        <v>411</v>
      </c>
      <c r="E3093" s="5">
        <v>0</v>
      </c>
      <c r="F3093" s="5" t="s">
        <v>14</v>
      </c>
      <c r="G3093" s="5" t="s">
        <v>15</v>
      </c>
      <c r="H3093" s="5" t="str">
        <f t="shared" si="48"/>
        <v>Industry (incl. Cement Process)</v>
      </c>
      <c r="I3093" s="6">
        <v>3442.8408345482198</v>
      </c>
    </row>
    <row r="3094" spans="1:9">
      <c r="A3094" s="4" t="s">
        <v>62</v>
      </c>
      <c r="B3094" t="s">
        <v>387</v>
      </c>
      <c r="C3094" t="s">
        <v>410</v>
      </c>
      <c r="D3094" s="5" t="s">
        <v>411</v>
      </c>
      <c r="E3094" s="5">
        <v>0</v>
      </c>
      <c r="F3094" s="5" t="s">
        <v>16</v>
      </c>
      <c r="G3094" s="5" t="s">
        <v>17</v>
      </c>
      <c r="H3094" s="5" t="str">
        <f t="shared" si="48"/>
        <v>Domestic aviation</v>
      </c>
      <c r="I3094" s="6">
        <v>98.207307535628502</v>
      </c>
    </row>
    <row r="3095" spans="1:9">
      <c r="A3095" s="4" t="s">
        <v>62</v>
      </c>
      <c r="B3095" t="s">
        <v>387</v>
      </c>
      <c r="C3095" t="s">
        <v>410</v>
      </c>
      <c r="D3095" s="5" t="s">
        <v>411</v>
      </c>
      <c r="E3095" s="5">
        <v>0</v>
      </c>
      <c r="F3095" s="5" t="s">
        <v>18</v>
      </c>
      <c r="G3095" s="5" t="s">
        <v>19</v>
      </c>
      <c r="H3095" s="5" t="str">
        <f t="shared" si="48"/>
        <v>Ground Transport</v>
      </c>
      <c r="I3095" s="6">
        <v>6365.9603505055402</v>
      </c>
    </row>
    <row r="3096" spans="1:9">
      <c r="A3096" s="4" t="s">
        <v>62</v>
      </c>
      <c r="B3096" t="s">
        <v>387</v>
      </c>
      <c r="C3096" t="s">
        <v>410</v>
      </c>
      <c r="D3096" s="5" t="s">
        <v>411</v>
      </c>
      <c r="E3096" s="5">
        <v>0</v>
      </c>
      <c r="F3096" s="5" t="s">
        <v>26</v>
      </c>
      <c r="G3096" s="5" t="s">
        <v>27</v>
      </c>
      <c r="H3096" s="5" t="str">
        <f t="shared" si="48"/>
        <v>Residential</v>
      </c>
      <c r="I3096" s="6">
        <v>4514.1884309479701</v>
      </c>
    </row>
    <row r="3097" spans="1:9">
      <c r="A3097" s="4" t="s">
        <v>62</v>
      </c>
      <c r="B3097" t="s">
        <v>387</v>
      </c>
      <c r="C3097" t="s">
        <v>410</v>
      </c>
      <c r="D3097" s="5" t="s">
        <v>411</v>
      </c>
      <c r="E3097" s="5">
        <v>0</v>
      </c>
      <c r="F3097" s="5" t="s">
        <v>30</v>
      </c>
      <c r="G3097" s="5" t="s">
        <v>32</v>
      </c>
      <c r="H3097" s="5" t="e">
        <f t="shared" si="48"/>
        <v>#N/A</v>
      </c>
      <c r="I3097" s="6">
        <v>1569.7580714271401</v>
      </c>
    </row>
    <row r="3098" spans="1:9">
      <c r="A3098" s="4" t="s">
        <v>62</v>
      </c>
      <c r="B3098" t="s">
        <v>387</v>
      </c>
      <c r="C3098" t="s">
        <v>410</v>
      </c>
      <c r="D3098" s="5" t="s">
        <v>411</v>
      </c>
      <c r="E3098" s="5">
        <v>0</v>
      </c>
      <c r="F3098" s="5" t="s">
        <v>33</v>
      </c>
      <c r="G3098" s="5" t="s">
        <v>34</v>
      </c>
      <c r="H3098" s="5" t="str">
        <f t="shared" si="48"/>
        <v>Industry (incl. Cement Process)</v>
      </c>
      <c r="I3098" s="6">
        <v>988.92899999999997</v>
      </c>
    </row>
    <row r="3099" spans="1:9">
      <c r="A3099" s="4" t="s">
        <v>62</v>
      </c>
      <c r="B3099" t="s">
        <v>387</v>
      </c>
      <c r="C3099" t="s">
        <v>410</v>
      </c>
      <c r="D3099" s="5" t="s">
        <v>411</v>
      </c>
      <c r="E3099" s="5">
        <v>0</v>
      </c>
      <c r="F3099" s="5" t="s">
        <v>41</v>
      </c>
      <c r="G3099" s="5" t="s">
        <v>42</v>
      </c>
      <c r="H3099" s="5" t="e">
        <f t="shared" si="48"/>
        <v>#N/A</v>
      </c>
      <c r="I3099" s="6">
        <v>0.87473883610709902</v>
      </c>
    </row>
    <row r="3100" spans="1:9">
      <c r="A3100" s="4" t="s">
        <v>62</v>
      </c>
      <c r="B3100" t="s">
        <v>387</v>
      </c>
      <c r="C3100" t="s">
        <v>410</v>
      </c>
      <c r="D3100" s="5" t="s">
        <v>411</v>
      </c>
      <c r="E3100" s="5">
        <v>0</v>
      </c>
      <c r="F3100" s="5" t="s">
        <v>43</v>
      </c>
      <c r="G3100" s="5" t="s">
        <v>44</v>
      </c>
      <c r="H3100" s="5" t="e">
        <f t="shared" si="48"/>
        <v>#N/A</v>
      </c>
      <c r="I3100" s="6">
        <v>51</v>
      </c>
    </row>
    <row r="3101" spans="1:9">
      <c r="A3101" s="4" t="s">
        <v>62</v>
      </c>
      <c r="B3101" t="s">
        <v>387</v>
      </c>
      <c r="C3101" t="s">
        <v>410</v>
      </c>
      <c r="D3101" s="5" t="s">
        <v>411</v>
      </c>
      <c r="E3101" s="5">
        <v>0</v>
      </c>
      <c r="F3101" s="5" t="s">
        <v>45</v>
      </c>
      <c r="G3101" s="5" t="s">
        <v>46</v>
      </c>
      <c r="H3101" s="5" t="e">
        <f t="shared" si="48"/>
        <v>#N/A</v>
      </c>
      <c r="I3101" s="6">
        <v>1.2468440000000001</v>
      </c>
    </row>
    <row r="3102" spans="1:9">
      <c r="A3102" s="4" t="s">
        <v>62</v>
      </c>
      <c r="B3102" t="s">
        <v>387</v>
      </c>
      <c r="C3102" t="s">
        <v>410</v>
      </c>
      <c r="D3102" s="5" t="s">
        <v>411</v>
      </c>
      <c r="E3102" s="5">
        <v>0</v>
      </c>
      <c r="F3102" s="5" t="s">
        <v>47</v>
      </c>
      <c r="G3102" s="5" t="s">
        <v>48</v>
      </c>
      <c r="H3102" s="5" t="e">
        <f t="shared" si="48"/>
        <v>#N/A</v>
      </c>
      <c r="I3102" s="6">
        <v>8.3000444246913592</v>
      </c>
    </row>
    <row r="3103" spans="1:9">
      <c r="A3103" s="4" t="s">
        <v>62</v>
      </c>
      <c r="B3103" t="s">
        <v>387</v>
      </c>
      <c r="C3103" t="s">
        <v>410</v>
      </c>
      <c r="D3103" s="5" t="s">
        <v>411</v>
      </c>
      <c r="E3103" s="5">
        <v>0</v>
      </c>
      <c r="F3103" s="5" t="s">
        <v>49</v>
      </c>
      <c r="G3103" s="5" t="s">
        <v>50</v>
      </c>
      <c r="H3103" s="5" t="e">
        <f t="shared" si="48"/>
        <v>#N/A</v>
      </c>
      <c r="I3103" s="6">
        <v>46.888156098980197</v>
      </c>
    </row>
    <row r="3104" spans="1:9">
      <c r="A3104" s="4" t="s">
        <v>62</v>
      </c>
      <c r="B3104" t="s">
        <v>387</v>
      </c>
      <c r="C3104" t="s">
        <v>410</v>
      </c>
      <c r="D3104" s="5" t="s">
        <v>411</v>
      </c>
      <c r="E3104" s="5">
        <v>0</v>
      </c>
      <c r="F3104" s="5" t="s">
        <v>51</v>
      </c>
      <c r="G3104" s="5" t="s">
        <v>52</v>
      </c>
      <c r="H3104" s="5" t="e">
        <f t="shared" si="48"/>
        <v>#N/A</v>
      </c>
      <c r="I3104" s="6" t="s">
        <v>53</v>
      </c>
    </row>
    <row r="3105" spans="1:9">
      <c r="A3105" s="4" t="s">
        <v>62</v>
      </c>
      <c r="B3105" t="s">
        <v>387</v>
      </c>
      <c r="C3105" t="s">
        <v>410</v>
      </c>
      <c r="D3105" s="5" t="s">
        <v>411</v>
      </c>
      <c r="E3105" s="5">
        <v>0</v>
      </c>
      <c r="F3105" s="5" t="s">
        <v>56</v>
      </c>
      <c r="G3105" s="5" t="s">
        <v>57</v>
      </c>
      <c r="H3105" s="5" t="e">
        <f t="shared" si="48"/>
        <v>#N/A</v>
      </c>
      <c r="I3105" s="6">
        <v>132.97393117279199</v>
      </c>
    </row>
    <row r="3106" spans="1:9">
      <c r="A3106" s="4" t="s">
        <v>62</v>
      </c>
      <c r="B3106" t="s">
        <v>387</v>
      </c>
      <c r="C3106" t="s">
        <v>410</v>
      </c>
      <c r="D3106" s="5" t="s">
        <v>411</v>
      </c>
      <c r="E3106" s="5">
        <v>0</v>
      </c>
      <c r="F3106" s="5" t="s">
        <v>58</v>
      </c>
      <c r="G3106" s="5" t="s">
        <v>59</v>
      </c>
      <c r="H3106" s="5" t="e">
        <f t="shared" si="48"/>
        <v>#N/A</v>
      </c>
      <c r="I3106" s="6">
        <v>41.127270000000003</v>
      </c>
    </row>
    <row r="3107" spans="1:9">
      <c r="A3107" s="4" t="s">
        <v>62</v>
      </c>
      <c r="B3107" t="s">
        <v>387</v>
      </c>
      <c r="C3107" t="s">
        <v>412</v>
      </c>
      <c r="D3107" s="5" t="s">
        <v>413</v>
      </c>
      <c r="E3107" s="5">
        <v>0</v>
      </c>
      <c r="F3107" s="5" t="s">
        <v>10</v>
      </c>
      <c r="G3107" s="5" t="s">
        <v>11</v>
      </c>
      <c r="H3107" s="5" t="str">
        <f t="shared" si="48"/>
        <v>Power</v>
      </c>
      <c r="I3107" s="6">
        <v>3122.6608205370499</v>
      </c>
    </row>
    <row r="3108" spans="1:9">
      <c r="A3108" s="4" t="s">
        <v>62</v>
      </c>
      <c r="B3108" t="s">
        <v>387</v>
      </c>
      <c r="C3108" t="s">
        <v>412</v>
      </c>
      <c r="D3108" s="5" t="s">
        <v>413</v>
      </c>
      <c r="E3108" s="5">
        <v>0</v>
      </c>
      <c r="F3108" s="5" t="s">
        <v>12</v>
      </c>
      <c r="G3108" s="5" t="s">
        <v>13</v>
      </c>
      <c r="H3108" s="5" t="str">
        <f t="shared" si="48"/>
        <v>Industry (incl. Cement Process)</v>
      </c>
      <c r="I3108" s="6">
        <v>647.99358831510199</v>
      </c>
    </row>
    <row r="3109" spans="1:9">
      <c r="A3109" s="4" t="s">
        <v>62</v>
      </c>
      <c r="B3109" t="s">
        <v>387</v>
      </c>
      <c r="C3109" t="s">
        <v>412</v>
      </c>
      <c r="D3109" s="5" t="s">
        <v>413</v>
      </c>
      <c r="E3109" s="5">
        <v>0</v>
      </c>
      <c r="F3109" s="5" t="s">
        <v>14</v>
      </c>
      <c r="G3109" s="5" t="s">
        <v>15</v>
      </c>
      <c r="H3109" s="5" t="str">
        <f t="shared" si="48"/>
        <v>Industry (incl. Cement Process)</v>
      </c>
      <c r="I3109" s="6">
        <v>930.41740700264302</v>
      </c>
    </row>
    <row r="3110" spans="1:9">
      <c r="A3110" s="4" t="s">
        <v>62</v>
      </c>
      <c r="B3110" t="s">
        <v>387</v>
      </c>
      <c r="C3110" t="s">
        <v>412</v>
      </c>
      <c r="D3110" s="5" t="s">
        <v>413</v>
      </c>
      <c r="E3110" s="5">
        <v>0</v>
      </c>
      <c r="F3110" s="5" t="s">
        <v>18</v>
      </c>
      <c r="G3110" s="5" t="s">
        <v>19</v>
      </c>
      <c r="H3110" s="5" t="str">
        <f t="shared" si="48"/>
        <v>Ground Transport</v>
      </c>
      <c r="I3110" s="6">
        <v>2676.9986660877798</v>
      </c>
    </row>
    <row r="3111" spans="1:9">
      <c r="A3111" s="4" t="s">
        <v>62</v>
      </c>
      <c r="B3111" t="s">
        <v>387</v>
      </c>
      <c r="C3111" t="s">
        <v>412</v>
      </c>
      <c r="D3111" s="5" t="s">
        <v>413</v>
      </c>
      <c r="E3111" s="5">
        <v>0</v>
      </c>
      <c r="F3111" s="5" t="s">
        <v>26</v>
      </c>
      <c r="G3111" s="5" t="s">
        <v>27</v>
      </c>
      <c r="H3111" s="5" t="str">
        <f t="shared" si="48"/>
        <v>Residential</v>
      </c>
      <c r="I3111" s="6">
        <v>1813.1650705014699</v>
      </c>
    </row>
    <row r="3112" spans="1:9">
      <c r="A3112" s="4" t="s">
        <v>62</v>
      </c>
      <c r="B3112" t="s">
        <v>387</v>
      </c>
      <c r="C3112" t="s">
        <v>412</v>
      </c>
      <c r="D3112" s="5" t="s">
        <v>413</v>
      </c>
      <c r="E3112" s="5">
        <v>0</v>
      </c>
      <c r="F3112" s="5" t="s">
        <v>30</v>
      </c>
      <c r="G3112" s="5" t="s">
        <v>32</v>
      </c>
      <c r="H3112" s="5" t="e">
        <f t="shared" si="48"/>
        <v>#N/A</v>
      </c>
      <c r="I3112" s="6">
        <v>1210.0668369928101</v>
      </c>
    </row>
    <row r="3113" spans="1:9">
      <c r="A3113" s="4" t="s">
        <v>62</v>
      </c>
      <c r="B3113" t="s">
        <v>387</v>
      </c>
      <c r="C3113" t="s">
        <v>412</v>
      </c>
      <c r="D3113" s="5" t="s">
        <v>413</v>
      </c>
      <c r="E3113" s="5">
        <v>0</v>
      </c>
      <c r="F3113" s="5" t="s">
        <v>33</v>
      </c>
      <c r="G3113" s="5" t="s">
        <v>34</v>
      </c>
      <c r="H3113" s="5" t="str">
        <f t="shared" si="48"/>
        <v>Industry (incl. Cement Process)</v>
      </c>
      <c r="I3113" s="6">
        <v>1186.6199999999999</v>
      </c>
    </row>
    <row r="3114" spans="1:9">
      <c r="A3114" s="4" t="s">
        <v>62</v>
      </c>
      <c r="B3114" t="s">
        <v>387</v>
      </c>
      <c r="C3114" t="s">
        <v>412</v>
      </c>
      <c r="D3114" s="5" t="s">
        <v>413</v>
      </c>
      <c r="E3114" s="5">
        <v>0</v>
      </c>
      <c r="F3114" s="5" t="s">
        <v>39</v>
      </c>
      <c r="G3114" s="5" t="s">
        <v>40</v>
      </c>
      <c r="H3114" s="5" t="e">
        <f t="shared" si="48"/>
        <v>#N/A</v>
      </c>
      <c r="I3114" s="6">
        <v>125</v>
      </c>
    </row>
    <row r="3115" spans="1:9">
      <c r="A3115" s="4" t="s">
        <v>62</v>
      </c>
      <c r="B3115" t="s">
        <v>387</v>
      </c>
      <c r="C3115" t="s">
        <v>412</v>
      </c>
      <c r="D3115" s="5" t="s">
        <v>413</v>
      </c>
      <c r="E3115" s="5">
        <v>0</v>
      </c>
      <c r="F3115" s="5" t="s">
        <v>41</v>
      </c>
      <c r="G3115" s="5" t="s">
        <v>42</v>
      </c>
      <c r="H3115" s="5" t="e">
        <f t="shared" si="48"/>
        <v>#N/A</v>
      </c>
      <c r="I3115" s="6">
        <v>1.39125243113235</v>
      </c>
    </row>
    <row r="3116" spans="1:9">
      <c r="A3116" s="4" t="s">
        <v>62</v>
      </c>
      <c r="B3116" t="s">
        <v>387</v>
      </c>
      <c r="C3116" t="s">
        <v>412</v>
      </c>
      <c r="D3116" s="5" t="s">
        <v>413</v>
      </c>
      <c r="E3116" s="5">
        <v>0</v>
      </c>
      <c r="F3116" s="5" t="s">
        <v>43</v>
      </c>
      <c r="G3116" s="5" t="s">
        <v>44</v>
      </c>
      <c r="H3116" s="5" t="e">
        <f t="shared" si="48"/>
        <v>#N/A</v>
      </c>
      <c r="I3116" s="6">
        <v>9.7691600000000003E-2</v>
      </c>
    </row>
    <row r="3117" spans="1:9">
      <c r="A3117" s="4" t="s">
        <v>62</v>
      </c>
      <c r="B3117" t="s">
        <v>387</v>
      </c>
      <c r="C3117" t="s">
        <v>412</v>
      </c>
      <c r="D3117" s="5" t="s">
        <v>413</v>
      </c>
      <c r="E3117" s="5">
        <v>0</v>
      </c>
      <c r="F3117" s="5" t="s">
        <v>47</v>
      </c>
      <c r="G3117" s="5" t="s">
        <v>48</v>
      </c>
      <c r="H3117" s="5" t="e">
        <f t="shared" si="48"/>
        <v>#N/A</v>
      </c>
      <c r="I3117" s="6" t="s">
        <v>53</v>
      </c>
    </row>
    <row r="3118" spans="1:9">
      <c r="A3118" s="4" t="s">
        <v>62</v>
      </c>
      <c r="B3118" t="s">
        <v>387</v>
      </c>
      <c r="C3118" t="s">
        <v>412</v>
      </c>
      <c r="D3118" s="5" t="s">
        <v>413</v>
      </c>
      <c r="E3118" s="5">
        <v>0</v>
      </c>
      <c r="F3118" s="5" t="s">
        <v>49</v>
      </c>
      <c r="G3118" s="5" t="s">
        <v>50</v>
      </c>
      <c r="H3118" s="5" t="e">
        <f t="shared" si="48"/>
        <v>#N/A</v>
      </c>
      <c r="I3118" s="6">
        <v>13.1477832780193</v>
      </c>
    </row>
    <row r="3119" spans="1:9">
      <c r="A3119" s="4" t="s">
        <v>62</v>
      </c>
      <c r="B3119" t="s">
        <v>387</v>
      </c>
      <c r="C3119" t="s">
        <v>412</v>
      </c>
      <c r="D3119" s="5" t="s">
        <v>413</v>
      </c>
      <c r="E3119" s="5">
        <v>0</v>
      </c>
      <c r="F3119" s="5" t="s">
        <v>51</v>
      </c>
      <c r="G3119" s="5" t="s">
        <v>52</v>
      </c>
      <c r="H3119" s="5" t="e">
        <f t="shared" si="48"/>
        <v>#N/A</v>
      </c>
      <c r="I3119" s="6" t="s">
        <v>53</v>
      </c>
    </row>
    <row r="3120" spans="1:9">
      <c r="A3120" s="4" t="s">
        <v>62</v>
      </c>
      <c r="B3120" t="s">
        <v>387</v>
      </c>
      <c r="C3120" t="s">
        <v>412</v>
      </c>
      <c r="D3120" s="5" t="s">
        <v>413</v>
      </c>
      <c r="E3120" s="5">
        <v>0</v>
      </c>
      <c r="F3120" s="5" t="s">
        <v>54</v>
      </c>
      <c r="G3120" s="5" t="s">
        <v>55</v>
      </c>
      <c r="H3120" s="5" t="e">
        <f t="shared" si="48"/>
        <v>#N/A</v>
      </c>
      <c r="I3120" s="6">
        <v>0.11</v>
      </c>
    </row>
    <row r="3121" spans="1:9">
      <c r="A3121" s="4" t="s">
        <v>62</v>
      </c>
      <c r="B3121" t="s">
        <v>387</v>
      </c>
      <c r="C3121" t="s">
        <v>412</v>
      </c>
      <c r="D3121" s="5" t="s">
        <v>413</v>
      </c>
      <c r="E3121" s="5">
        <v>0</v>
      </c>
      <c r="F3121" s="5" t="s">
        <v>56</v>
      </c>
      <c r="G3121" s="5" t="s">
        <v>57</v>
      </c>
      <c r="H3121" s="5" t="e">
        <f t="shared" si="48"/>
        <v>#N/A</v>
      </c>
      <c r="I3121" s="6">
        <v>40.321566110113402</v>
      </c>
    </row>
    <row r="3122" spans="1:9">
      <c r="A3122" s="4" t="s">
        <v>62</v>
      </c>
      <c r="B3122" t="s">
        <v>387</v>
      </c>
      <c r="C3122" t="s">
        <v>412</v>
      </c>
      <c r="D3122" s="5" t="s">
        <v>413</v>
      </c>
      <c r="E3122" s="5">
        <v>0</v>
      </c>
      <c r="F3122" s="5" t="s">
        <v>58</v>
      </c>
      <c r="G3122" s="5" t="s">
        <v>59</v>
      </c>
      <c r="H3122" s="5" t="e">
        <f t="shared" si="48"/>
        <v>#N/A</v>
      </c>
      <c r="I3122" s="6" t="s">
        <v>53</v>
      </c>
    </row>
    <row r="3123" spans="1:9">
      <c r="A3123" s="4" t="s">
        <v>62</v>
      </c>
      <c r="B3123" t="s">
        <v>414</v>
      </c>
      <c r="C3123" t="s">
        <v>415</v>
      </c>
      <c r="D3123" s="5" t="s">
        <v>416</v>
      </c>
      <c r="E3123" s="5">
        <v>0</v>
      </c>
      <c r="F3123" s="5" t="s">
        <v>10</v>
      </c>
      <c r="G3123" s="5" t="s">
        <v>11</v>
      </c>
      <c r="H3123" s="5" t="str">
        <f t="shared" si="48"/>
        <v>Power</v>
      </c>
      <c r="I3123" s="6">
        <v>3419.7626614437099</v>
      </c>
    </row>
    <row r="3124" spans="1:9">
      <c r="A3124" s="4" t="s">
        <v>62</v>
      </c>
      <c r="B3124" t="s">
        <v>414</v>
      </c>
      <c r="C3124" t="s">
        <v>415</v>
      </c>
      <c r="D3124" s="5" t="s">
        <v>416</v>
      </c>
      <c r="E3124" s="5">
        <v>0</v>
      </c>
      <c r="F3124" s="5" t="s">
        <v>14</v>
      </c>
      <c r="G3124" s="5" t="s">
        <v>15</v>
      </c>
      <c r="H3124" s="5" t="str">
        <f t="shared" si="48"/>
        <v>Industry (incl. Cement Process)</v>
      </c>
      <c r="I3124" s="6">
        <v>658.85579241071002</v>
      </c>
    </row>
    <row r="3125" spans="1:9">
      <c r="A3125" s="4" t="s">
        <v>62</v>
      </c>
      <c r="B3125" t="s">
        <v>414</v>
      </c>
      <c r="C3125" t="s">
        <v>415</v>
      </c>
      <c r="D3125" s="5" t="s">
        <v>416</v>
      </c>
      <c r="E3125" s="5">
        <v>0</v>
      </c>
      <c r="F3125" s="5" t="s">
        <v>16</v>
      </c>
      <c r="G3125" s="5" t="s">
        <v>17</v>
      </c>
      <c r="H3125" s="5" t="str">
        <f t="shared" si="48"/>
        <v>Domestic aviation</v>
      </c>
      <c r="I3125" s="6">
        <v>273.02129035060898</v>
      </c>
    </row>
    <row r="3126" spans="1:9">
      <c r="A3126" s="4" t="s">
        <v>62</v>
      </c>
      <c r="B3126" t="s">
        <v>414</v>
      </c>
      <c r="C3126" t="s">
        <v>415</v>
      </c>
      <c r="D3126" s="5" t="s">
        <v>416</v>
      </c>
      <c r="E3126" s="5">
        <v>0</v>
      </c>
      <c r="F3126" s="5" t="s">
        <v>18</v>
      </c>
      <c r="G3126" s="5" t="s">
        <v>19</v>
      </c>
      <c r="H3126" s="5" t="str">
        <f t="shared" si="48"/>
        <v>Ground Transport</v>
      </c>
      <c r="I3126" s="6">
        <v>4295.1301632396799</v>
      </c>
    </row>
    <row r="3127" spans="1:9">
      <c r="A3127" s="4" t="s">
        <v>62</v>
      </c>
      <c r="B3127" t="s">
        <v>414</v>
      </c>
      <c r="C3127" t="s">
        <v>415</v>
      </c>
      <c r="D3127" s="5" t="s">
        <v>416</v>
      </c>
      <c r="E3127" s="5">
        <v>0</v>
      </c>
      <c r="F3127" s="5" t="s">
        <v>22</v>
      </c>
      <c r="G3127" s="5" t="s">
        <v>23</v>
      </c>
      <c r="H3127" s="5" t="str">
        <f t="shared" si="48"/>
        <v>Ground Transport</v>
      </c>
      <c r="I3127" s="6">
        <v>356.38811772682197</v>
      </c>
    </row>
    <row r="3128" spans="1:9">
      <c r="A3128" s="4" t="s">
        <v>62</v>
      </c>
      <c r="B3128" t="s">
        <v>414</v>
      </c>
      <c r="C3128" t="s">
        <v>415</v>
      </c>
      <c r="D3128" s="5" t="s">
        <v>416</v>
      </c>
      <c r="E3128" s="5">
        <v>0</v>
      </c>
      <c r="F3128" s="5" t="s">
        <v>24</v>
      </c>
      <c r="G3128" s="5" t="s">
        <v>25</v>
      </c>
      <c r="H3128" s="5" t="str">
        <f t="shared" si="48"/>
        <v>Ground Transport</v>
      </c>
      <c r="I3128" s="6">
        <v>222.52696783281601</v>
      </c>
    </row>
    <row r="3129" spans="1:9">
      <c r="A3129" s="4" t="s">
        <v>62</v>
      </c>
      <c r="B3129" t="s">
        <v>414</v>
      </c>
      <c r="C3129" t="s">
        <v>415</v>
      </c>
      <c r="D3129" s="5" t="s">
        <v>416</v>
      </c>
      <c r="E3129" s="5">
        <v>0</v>
      </c>
      <c r="F3129" s="5" t="s">
        <v>26</v>
      </c>
      <c r="G3129" s="5" t="s">
        <v>27</v>
      </c>
      <c r="H3129" s="5" t="str">
        <f t="shared" si="48"/>
        <v>Residential</v>
      </c>
      <c r="I3129" s="6">
        <v>901.88495037590496</v>
      </c>
    </row>
    <row r="3130" spans="1:9">
      <c r="A3130" s="4" t="s">
        <v>62</v>
      </c>
      <c r="B3130" t="s">
        <v>414</v>
      </c>
      <c r="C3130" t="s">
        <v>415</v>
      </c>
      <c r="D3130" s="5" t="s">
        <v>416</v>
      </c>
      <c r="E3130" s="5">
        <v>0</v>
      </c>
      <c r="F3130" s="5" t="s">
        <v>28</v>
      </c>
      <c r="G3130" s="5" t="s">
        <v>29</v>
      </c>
      <c r="H3130" s="5" t="e">
        <f t="shared" si="48"/>
        <v>#N/A</v>
      </c>
      <c r="I3130" s="6" t="s">
        <v>53</v>
      </c>
    </row>
    <row r="3131" spans="1:9">
      <c r="A3131" s="4" t="s">
        <v>62</v>
      </c>
      <c r="B3131" t="s">
        <v>414</v>
      </c>
      <c r="C3131" t="s">
        <v>415</v>
      </c>
      <c r="D3131" s="5" t="s">
        <v>416</v>
      </c>
      <c r="E3131" s="5">
        <v>0</v>
      </c>
      <c r="F3131" s="5" t="s">
        <v>30</v>
      </c>
      <c r="G3131" s="5" t="s">
        <v>31</v>
      </c>
      <c r="H3131" s="5" t="e">
        <f t="shared" si="48"/>
        <v>#N/A</v>
      </c>
      <c r="I3131" s="6" t="s">
        <v>53</v>
      </c>
    </row>
    <row r="3132" spans="1:9">
      <c r="A3132" s="4" t="s">
        <v>62</v>
      </c>
      <c r="B3132" t="s">
        <v>414</v>
      </c>
      <c r="C3132" t="s">
        <v>415</v>
      </c>
      <c r="D3132" s="5" t="s">
        <v>416</v>
      </c>
      <c r="E3132" s="5">
        <v>0</v>
      </c>
      <c r="F3132" s="5" t="s">
        <v>30</v>
      </c>
      <c r="G3132" s="5" t="s">
        <v>32</v>
      </c>
      <c r="H3132" s="5" t="e">
        <f t="shared" si="48"/>
        <v>#N/A</v>
      </c>
      <c r="I3132" s="6" t="s">
        <v>53</v>
      </c>
    </row>
    <row r="3133" spans="1:9">
      <c r="A3133" s="4" t="s">
        <v>62</v>
      </c>
      <c r="B3133" t="s">
        <v>414</v>
      </c>
      <c r="C3133" t="s">
        <v>415</v>
      </c>
      <c r="D3133" s="5" t="s">
        <v>416</v>
      </c>
      <c r="E3133" s="5">
        <v>0</v>
      </c>
      <c r="F3133" s="5" t="s">
        <v>33</v>
      </c>
      <c r="G3133" s="5" t="s">
        <v>34</v>
      </c>
      <c r="H3133" s="5" t="str">
        <f t="shared" si="48"/>
        <v>Industry (incl. Cement Process)</v>
      </c>
      <c r="I3133" s="6">
        <v>50.0351</v>
      </c>
    </row>
    <row r="3134" spans="1:9">
      <c r="A3134" s="4" t="s">
        <v>62</v>
      </c>
      <c r="B3134" t="s">
        <v>414</v>
      </c>
      <c r="C3134" t="s">
        <v>415</v>
      </c>
      <c r="D3134" s="5" t="s">
        <v>416</v>
      </c>
      <c r="E3134" s="5">
        <v>0</v>
      </c>
      <c r="F3134" s="5" t="s">
        <v>41</v>
      </c>
      <c r="G3134" s="5" t="s">
        <v>42</v>
      </c>
      <c r="H3134" s="5" t="e">
        <f t="shared" si="48"/>
        <v>#N/A</v>
      </c>
      <c r="I3134" s="6">
        <v>1.69968528302474</v>
      </c>
    </row>
    <row r="3135" spans="1:9">
      <c r="A3135" s="4" t="s">
        <v>62</v>
      </c>
      <c r="B3135" t="s">
        <v>414</v>
      </c>
      <c r="C3135" t="s">
        <v>415</v>
      </c>
      <c r="D3135" s="5" t="s">
        <v>416</v>
      </c>
      <c r="E3135" s="5">
        <v>0</v>
      </c>
      <c r="F3135" s="5" t="s">
        <v>43</v>
      </c>
      <c r="G3135" s="5" t="s">
        <v>44</v>
      </c>
      <c r="H3135" s="5" t="e">
        <f t="shared" si="48"/>
        <v>#N/A</v>
      </c>
      <c r="I3135" s="6">
        <v>112.45489999999999</v>
      </c>
    </row>
    <row r="3136" spans="1:9">
      <c r="A3136" s="4" t="s">
        <v>62</v>
      </c>
      <c r="B3136" t="s">
        <v>414</v>
      </c>
      <c r="C3136" t="s">
        <v>415</v>
      </c>
      <c r="D3136" s="5" t="s">
        <v>416</v>
      </c>
      <c r="E3136" s="5">
        <v>0</v>
      </c>
      <c r="F3136" s="5" t="s">
        <v>45</v>
      </c>
      <c r="G3136" s="5" t="s">
        <v>46</v>
      </c>
      <c r="H3136" s="5" t="e">
        <f t="shared" si="48"/>
        <v>#N/A</v>
      </c>
      <c r="I3136" s="6" t="s">
        <v>53</v>
      </c>
    </row>
    <row r="3137" spans="1:9">
      <c r="A3137" s="4" t="s">
        <v>62</v>
      </c>
      <c r="B3137" t="s">
        <v>414</v>
      </c>
      <c r="C3137" t="s">
        <v>415</v>
      </c>
      <c r="D3137" s="5" t="s">
        <v>416</v>
      </c>
      <c r="E3137" s="5">
        <v>0</v>
      </c>
      <c r="F3137" s="5" t="s">
        <v>47</v>
      </c>
      <c r="G3137" s="5" t="s">
        <v>48</v>
      </c>
      <c r="H3137" s="5" t="e">
        <f t="shared" si="48"/>
        <v>#N/A</v>
      </c>
      <c r="I3137" s="6">
        <v>8.3537045061162392</v>
      </c>
    </row>
    <row r="3138" spans="1:9">
      <c r="A3138" s="4" t="s">
        <v>62</v>
      </c>
      <c r="B3138" t="s">
        <v>414</v>
      </c>
      <c r="C3138" t="s">
        <v>415</v>
      </c>
      <c r="D3138" s="5" t="s">
        <v>416</v>
      </c>
      <c r="E3138" s="5">
        <v>0</v>
      </c>
      <c r="F3138" s="5" t="s">
        <v>49</v>
      </c>
      <c r="G3138" s="5" t="s">
        <v>50</v>
      </c>
      <c r="H3138" s="5" t="e">
        <f t="shared" ref="H3138:H3201" si="49">VLOOKUP(G3138,$M$2:$N$11,2,FALSE)</f>
        <v>#N/A</v>
      </c>
      <c r="I3138" s="6">
        <v>26.9617770870369</v>
      </c>
    </row>
    <row r="3139" spans="1:9">
      <c r="A3139" s="4" t="s">
        <v>62</v>
      </c>
      <c r="B3139" t="s">
        <v>414</v>
      </c>
      <c r="C3139" t="s">
        <v>415</v>
      </c>
      <c r="D3139" s="5" t="s">
        <v>416</v>
      </c>
      <c r="E3139" s="5">
        <v>0</v>
      </c>
      <c r="F3139" s="5" t="s">
        <v>56</v>
      </c>
      <c r="G3139" s="5" t="s">
        <v>57</v>
      </c>
      <c r="H3139" s="5" t="e">
        <f t="shared" si="49"/>
        <v>#N/A</v>
      </c>
      <c r="I3139" s="6">
        <v>83.8934298279068</v>
      </c>
    </row>
    <row r="3140" spans="1:9">
      <c r="A3140" s="4" t="s">
        <v>62</v>
      </c>
      <c r="B3140" t="s">
        <v>414</v>
      </c>
      <c r="C3140" t="s">
        <v>415</v>
      </c>
      <c r="D3140" s="5" t="s">
        <v>416</v>
      </c>
      <c r="E3140" s="5">
        <v>0</v>
      </c>
      <c r="F3140" s="5" t="s">
        <v>58</v>
      </c>
      <c r="G3140" s="5" t="s">
        <v>59</v>
      </c>
      <c r="H3140" s="5" t="e">
        <f t="shared" si="49"/>
        <v>#N/A</v>
      </c>
      <c r="I3140" s="6">
        <v>66.000100000000003</v>
      </c>
    </row>
    <row r="3141" spans="1:9">
      <c r="A3141" s="4" t="s">
        <v>62</v>
      </c>
      <c r="B3141" t="s">
        <v>414</v>
      </c>
      <c r="C3141" t="s">
        <v>417</v>
      </c>
      <c r="D3141" s="5" t="s">
        <v>418</v>
      </c>
      <c r="E3141" s="5">
        <v>0</v>
      </c>
      <c r="F3141" s="5" t="s">
        <v>10</v>
      </c>
      <c r="G3141" s="5" t="s">
        <v>11</v>
      </c>
      <c r="H3141" s="5" t="str">
        <f t="shared" si="49"/>
        <v>Power</v>
      </c>
      <c r="I3141" s="6">
        <v>39785.164106076598</v>
      </c>
    </row>
    <row r="3142" spans="1:9">
      <c r="A3142" s="4" t="s">
        <v>62</v>
      </c>
      <c r="B3142" t="s">
        <v>414</v>
      </c>
      <c r="C3142" t="s">
        <v>417</v>
      </c>
      <c r="D3142" s="5" t="s">
        <v>418</v>
      </c>
      <c r="E3142" s="5">
        <v>0</v>
      </c>
      <c r="F3142" s="5" t="s">
        <v>12</v>
      </c>
      <c r="G3142" s="5" t="s">
        <v>13</v>
      </c>
      <c r="H3142" s="5" t="str">
        <f t="shared" si="49"/>
        <v>Industry (incl. Cement Process)</v>
      </c>
      <c r="I3142" s="6">
        <v>160.88742247427999</v>
      </c>
    </row>
    <row r="3143" spans="1:9">
      <c r="A3143" s="4" t="s">
        <v>62</v>
      </c>
      <c r="B3143" t="s">
        <v>414</v>
      </c>
      <c r="C3143" t="s">
        <v>417</v>
      </c>
      <c r="D3143" s="5" t="s">
        <v>418</v>
      </c>
      <c r="E3143" s="5">
        <v>0</v>
      </c>
      <c r="F3143" s="5" t="s">
        <v>14</v>
      </c>
      <c r="G3143" s="5" t="s">
        <v>15</v>
      </c>
      <c r="H3143" s="5" t="str">
        <f t="shared" si="49"/>
        <v>Industry (incl. Cement Process)</v>
      </c>
      <c r="I3143" s="6">
        <v>17007.645001450601</v>
      </c>
    </row>
    <row r="3144" spans="1:9">
      <c r="A3144" s="4" t="s">
        <v>62</v>
      </c>
      <c r="B3144" t="s">
        <v>414</v>
      </c>
      <c r="C3144" t="s">
        <v>417</v>
      </c>
      <c r="D3144" s="5" t="s">
        <v>418</v>
      </c>
      <c r="E3144" s="5">
        <v>0</v>
      </c>
      <c r="F3144" s="5" t="s">
        <v>18</v>
      </c>
      <c r="G3144" s="5" t="s">
        <v>19</v>
      </c>
      <c r="H3144" s="5" t="str">
        <f t="shared" si="49"/>
        <v>Ground Transport</v>
      </c>
      <c r="I3144" s="6">
        <v>9045.7742511038396</v>
      </c>
    </row>
    <row r="3145" spans="1:9">
      <c r="A3145" s="4" t="s">
        <v>62</v>
      </c>
      <c r="B3145" t="s">
        <v>414</v>
      </c>
      <c r="C3145" t="s">
        <v>417</v>
      </c>
      <c r="D3145" s="5" t="s">
        <v>418</v>
      </c>
      <c r="E3145" s="5">
        <v>0</v>
      </c>
      <c r="F3145" s="5" t="s">
        <v>20</v>
      </c>
      <c r="G3145" s="5" t="s">
        <v>21</v>
      </c>
      <c r="H3145" s="5" t="str">
        <f t="shared" si="49"/>
        <v>Ground Transport</v>
      </c>
      <c r="I3145" s="6">
        <v>1201.1665424693001</v>
      </c>
    </row>
    <row r="3146" spans="1:9">
      <c r="A3146" s="4" t="s">
        <v>62</v>
      </c>
      <c r="B3146" t="s">
        <v>414</v>
      </c>
      <c r="C3146" t="s">
        <v>417</v>
      </c>
      <c r="D3146" s="5" t="s">
        <v>418</v>
      </c>
      <c r="E3146" s="5">
        <v>0</v>
      </c>
      <c r="F3146" s="5" t="s">
        <v>22</v>
      </c>
      <c r="G3146" s="5" t="s">
        <v>23</v>
      </c>
      <c r="H3146" s="5" t="str">
        <f t="shared" si="49"/>
        <v>Ground Transport</v>
      </c>
      <c r="I3146" s="6">
        <v>1662.89438850638</v>
      </c>
    </row>
    <row r="3147" spans="1:9">
      <c r="A3147" s="4" t="s">
        <v>62</v>
      </c>
      <c r="B3147" t="s">
        <v>414</v>
      </c>
      <c r="C3147" t="s">
        <v>417</v>
      </c>
      <c r="D3147" s="5" t="s">
        <v>418</v>
      </c>
      <c r="E3147" s="5">
        <v>0</v>
      </c>
      <c r="F3147" s="5" t="s">
        <v>24</v>
      </c>
      <c r="G3147" s="5" t="s">
        <v>25</v>
      </c>
      <c r="H3147" s="5" t="str">
        <f t="shared" si="49"/>
        <v>Ground Transport</v>
      </c>
      <c r="I3147" s="6" t="s">
        <v>53</v>
      </c>
    </row>
    <row r="3148" spans="1:9">
      <c r="A3148" s="4" t="s">
        <v>62</v>
      </c>
      <c r="B3148" t="s">
        <v>414</v>
      </c>
      <c r="C3148" t="s">
        <v>417</v>
      </c>
      <c r="D3148" s="5" t="s">
        <v>418</v>
      </c>
      <c r="E3148" s="5">
        <v>0</v>
      </c>
      <c r="F3148" s="5" t="s">
        <v>26</v>
      </c>
      <c r="G3148" s="5" t="s">
        <v>27</v>
      </c>
      <c r="H3148" s="5" t="str">
        <f t="shared" si="49"/>
        <v>Residential</v>
      </c>
      <c r="I3148" s="6">
        <v>13618.1575144568</v>
      </c>
    </row>
    <row r="3149" spans="1:9">
      <c r="A3149" s="4" t="s">
        <v>62</v>
      </c>
      <c r="B3149" t="s">
        <v>414</v>
      </c>
      <c r="C3149" t="s">
        <v>417</v>
      </c>
      <c r="D3149" s="5" t="s">
        <v>418</v>
      </c>
      <c r="E3149" s="5">
        <v>0</v>
      </c>
      <c r="F3149" s="5" t="s">
        <v>30</v>
      </c>
      <c r="G3149" s="5" t="s">
        <v>32</v>
      </c>
      <c r="H3149" s="5" t="e">
        <f t="shared" si="49"/>
        <v>#N/A</v>
      </c>
      <c r="I3149" s="6">
        <v>0.16006682370333</v>
      </c>
    </row>
    <row r="3150" spans="1:9">
      <c r="A3150" s="4" t="s">
        <v>62</v>
      </c>
      <c r="B3150" t="s">
        <v>414</v>
      </c>
      <c r="C3150" t="s">
        <v>417</v>
      </c>
      <c r="D3150" s="5" t="s">
        <v>418</v>
      </c>
      <c r="E3150" s="5">
        <v>0</v>
      </c>
      <c r="F3150" s="5" t="s">
        <v>33</v>
      </c>
      <c r="G3150" s="5" t="s">
        <v>34</v>
      </c>
      <c r="H3150" s="5" t="str">
        <f t="shared" si="49"/>
        <v>Industry (incl. Cement Process)</v>
      </c>
      <c r="I3150" s="6">
        <v>8899.8700000000008</v>
      </c>
    </row>
    <row r="3151" spans="1:9">
      <c r="A3151" s="4" t="s">
        <v>62</v>
      </c>
      <c r="B3151" t="s">
        <v>414</v>
      </c>
      <c r="C3151" t="s">
        <v>417</v>
      </c>
      <c r="D3151" s="5" t="s">
        <v>418</v>
      </c>
      <c r="E3151" s="5">
        <v>0</v>
      </c>
      <c r="F3151" s="5" t="s">
        <v>41</v>
      </c>
      <c r="G3151" s="5" t="s">
        <v>42</v>
      </c>
      <c r="H3151" s="5" t="e">
        <f t="shared" si="49"/>
        <v>#N/A</v>
      </c>
      <c r="I3151" s="6">
        <v>8.1790467503744093</v>
      </c>
    </row>
    <row r="3152" spans="1:9">
      <c r="A3152" s="4" t="s">
        <v>62</v>
      </c>
      <c r="B3152" t="s">
        <v>414</v>
      </c>
      <c r="C3152" t="s">
        <v>417</v>
      </c>
      <c r="D3152" s="5" t="s">
        <v>418</v>
      </c>
      <c r="E3152" s="5">
        <v>0</v>
      </c>
      <c r="F3152" s="5" t="s">
        <v>43</v>
      </c>
      <c r="G3152" s="5" t="s">
        <v>44</v>
      </c>
      <c r="H3152" s="5" t="e">
        <f t="shared" si="49"/>
        <v>#N/A</v>
      </c>
      <c r="I3152" s="6">
        <v>68.665000000000006</v>
      </c>
    </row>
    <row r="3153" spans="1:9">
      <c r="A3153" s="4" t="s">
        <v>62</v>
      </c>
      <c r="B3153" t="s">
        <v>414</v>
      </c>
      <c r="C3153" t="s">
        <v>417</v>
      </c>
      <c r="D3153" s="5" t="s">
        <v>418</v>
      </c>
      <c r="E3153" s="5">
        <v>0</v>
      </c>
      <c r="F3153" s="5" t="s">
        <v>45</v>
      </c>
      <c r="G3153" s="5" t="s">
        <v>46</v>
      </c>
      <c r="H3153" s="5" t="e">
        <f t="shared" si="49"/>
        <v>#N/A</v>
      </c>
      <c r="I3153" s="6">
        <v>4</v>
      </c>
    </row>
    <row r="3154" spans="1:9">
      <c r="A3154" s="4" t="s">
        <v>62</v>
      </c>
      <c r="B3154" t="s">
        <v>414</v>
      </c>
      <c r="C3154" t="s">
        <v>417</v>
      </c>
      <c r="D3154" s="5" t="s">
        <v>418</v>
      </c>
      <c r="E3154" s="5">
        <v>0</v>
      </c>
      <c r="F3154" s="5" t="s">
        <v>47</v>
      </c>
      <c r="G3154" s="5" t="s">
        <v>48</v>
      </c>
      <c r="H3154" s="5" t="e">
        <f t="shared" si="49"/>
        <v>#N/A</v>
      </c>
      <c r="I3154" s="6">
        <v>11.8706659555556</v>
      </c>
    </row>
    <row r="3155" spans="1:9">
      <c r="A3155" s="4" t="s">
        <v>62</v>
      </c>
      <c r="B3155" t="s">
        <v>414</v>
      </c>
      <c r="C3155" t="s">
        <v>417</v>
      </c>
      <c r="D3155" s="5" t="s">
        <v>418</v>
      </c>
      <c r="E3155" s="5">
        <v>0</v>
      </c>
      <c r="F3155" s="5" t="s">
        <v>49</v>
      </c>
      <c r="G3155" s="5" t="s">
        <v>50</v>
      </c>
      <c r="H3155" s="5" t="e">
        <f t="shared" si="49"/>
        <v>#N/A</v>
      </c>
      <c r="I3155" s="6">
        <v>111.609958911131</v>
      </c>
    </row>
    <row r="3156" spans="1:9">
      <c r="A3156" s="4" t="s">
        <v>62</v>
      </c>
      <c r="B3156" t="s">
        <v>414</v>
      </c>
      <c r="C3156" t="s">
        <v>417</v>
      </c>
      <c r="D3156" s="5" t="s">
        <v>418</v>
      </c>
      <c r="E3156" s="5">
        <v>0</v>
      </c>
      <c r="F3156" s="5" t="s">
        <v>51</v>
      </c>
      <c r="G3156" s="5" t="s">
        <v>52</v>
      </c>
      <c r="H3156" s="5" t="e">
        <f t="shared" si="49"/>
        <v>#N/A</v>
      </c>
      <c r="I3156" s="6" t="s">
        <v>53</v>
      </c>
    </row>
    <row r="3157" spans="1:9">
      <c r="A3157" s="4" t="s">
        <v>62</v>
      </c>
      <c r="B3157" t="s">
        <v>414</v>
      </c>
      <c r="C3157" t="s">
        <v>417</v>
      </c>
      <c r="D3157" s="5" t="s">
        <v>418</v>
      </c>
      <c r="E3157" s="5">
        <v>0</v>
      </c>
      <c r="F3157" s="5" t="s">
        <v>54</v>
      </c>
      <c r="G3157" s="5" t="s">
        <v>55</v>
      </c>
      <c r="H3157" s="5" t="e">
        <f t="shared" si="49"/>
        <v>#N/A</v>
      </c>
      <c r="I3157" s="6" t="s">
        <v>53</v>
      </c>
    </row>
    <row r="3158" spans="1:9">
      <c r="A3158" s="4" t="s">
        <v>62</v>
      </c>
      <c r="B3158" t="s">
        <v>414</v>
      </c>
      <c r="C3158" t="s">
        <v>417</v>
      </c>
      <c r="D3158" s="5" t="s">
        <v>418</v>
      </c>
      <c r="E3158" s="5">
        <v>0</v>
      </c>
      <c r="F3158" s="5" t="s">
        <v>56</v>
      </c>
      <c r="G3158" s="5" t="s">
        <v>57</v>
      </c>
      <c r="H3158" s="5" t="e">
        <f t="shared" si="49"/>
        <v>#N/A</v>
      </c>
      <c r="I3158" s="6">
        <v>391.24719696620798</v>
      </c>
    </row>
    <row r="3159" spans="1:9">
      <c r="A3159" s="4" t="s">
        <v>62</v>
      </c>
      <c r="B3159" t="s">
        <v>414</v>
      </c>
      <c r="C3159" t="s">
        <v>417</v>
      </c>
      <c r="D3159" s="5" t="s">
        <v>418</v>
      </c>
      <c r="E3159" s="5">
        <v>0</v>
      </c>
      <c r="F3159" s="5" t="s">
        <v>58</v>
      </c>
      <c r="G3159" s="5" t="s">
        <v>59</v>
      </c>
      <c r="H3159" s="5" t="e">
        <f t="shared" si="49"/>
        <v>#N/A</v>
      </c>
      <c r="I3159" s="6">
        <v>910.58774401133303</v>
      </c>
    </row>
    <row r="3160" spans="1:9">
      <c r="A3160" s="4" t="s">
        <v>62</v>
      </c>
      <c r="B3160" t="s">
        <v>414</v>
      </c>
      <c r="C3160" t="s">
        <v>419</v>
      </c>
      <c r="D3160" s="5" t="s">
        <v>420</v>
      </c>
      <c r="E3160" s="5">
        <v>0</v>
      </c>
      <c r="F3160" s="5" t="s">
        <v>10</v>
      </c>
      <c r="G3160" s="5" t="s">
        <v>11</v>
      </c>
      <c r="H3160" s="5" t="str">
        <f t="shared" si="49"/>
        <v>Power</v>
      </c>
      <c r="I3160" s="6">
        <v>275.84201263052898</v>
      </c>
    </row>
    <row r="3161" spans="1:9">
      <c r="A3161" s="4" t="s">
        <v>62</v>
      </c>
      <c r="B3161" t="s">
        <v>414</v>
      </c>
      <c r="C3161" t="s">
        <v>419</v>
      </c>
      <c r="D3161" s="5" t="s">
        <v>420</v>
      </c>
      <c r="E3161" s="5">
        <v>0</v>
      </c>
      <c r="F3161" s="5" t="s">
        <v>14</v>
      </c>
      <c r="G3161" s="5" t="s">
        <v>15</v>
      </c>
      <c r="H3161" s="5" t="str">
        <f t="shared" si="49"/>
        <v>Industry (incl. Cement Process)</v>
      </c>
      <c r="I3161" s="6">
        <v>268.14131816150802</v>
      </c>
    </row>
    <row r="3162" spans="1:9">
      <c r="A3162" s="4" t="s">
        <v>62</v>
      </c>
      <c r="B3162" t="s">
        <v>414</v>
      </c>
      <c r="C3162" t="s">
        <v>419</v>
      </c>
      <c r="D3162" s="5" t="s">
        <v>420</v>
      </c>
      <c r="E3162" s="5">
        <v>0</v>
      </c>
      <c r="F3162" s="5" t="s">
        <v>16</v>
      </c>
      <c r="G3162" s="5" t="s">
        <v>17</v>
      </c>
      <c r="H3162" s="5" t="str">
        <f t="shared" si="49"/>
        <v>Domestic aviation</v>
      </c>
      <c r="I3162" s="6">
        <v>6.6119061818643301</v>
      </c>
    </row>
    <row r="3163" spans="1:9">
      <c r="A3163" s="4" t="s">
        <v>62</v>
      </c>
      <c r="B3163" t="s">
        <v>414</v>
      </c>
      <c r="C3163" t="s">
        <v>419</v>
      </c>
      <c r="D3163" s="5" t="s">
        <v>420</v>
      </c>
      <c r="E3163" s="5">
        <v>0</v>
      </c>
      <c r="F3163" s="5" t="s">
        <v>18</v>
      </c>
      <c r="G3163" s="5" t="s">
        <v>19</v>
      </c>
      <c r="H3163" s="5" t="str">
        <f t="shared" si="49"/>
        <v>Ground Transport</v>
      </c>
      <c r="I3163" s="6">
        <v>104.01752679193601</v>
      </c>
    </row>
    <row r="3164" spans="1:9">
      <c r="A3164" s="4" t="s">
        <v>62</v>
      </c>
      <c r="B3164" t="s">
        <v>414</v>
      </c>
      <c r="C3164" t="s">
        <v>419</v>
      </c>
      <c r="D3164" s="5" t="s">
        <v>420</v>
      </c>
      <c r="E3164" s="5">
        <v>0</v>
      </c>
      <c r="F3164" s="5" t="s">
        <v>22</v>
      </c>
      <c r="G3164" s="5" t="s">
        <v>23</v>
      </c>
      <c r="H3164" s="5" t="str">
        <f t="shared" si="49"/>
        <v>Ground Transport</v>
      </c>
      <c r="I3164" s="6">
        <v>8.6308581191906804</v>
      </c>
    </row>
    <row r="3165" spans="1:9">
      <c r="A3165" s="4" t="s">
        <v>62</v>
      </c>
      <c r="B3165" t="s">
        <v>414</v>
      </c>
      <c r="C3165" t="s">
        <v>419</v>
      </c>
      <c r="D3165" s="5" t="s">
        <v>420</v>
      </c>
      <c r="E3165" s="5">
        <v>0</v>
      </c>
      <c r="F3165" s="5" t="s">
        <v>24</v>
      </c>
      <c r="G3165" s="5" t="s">
        <v>25</v>
      </c>
      <c r="H3165" s="5" t="str">
        <f t="shared" si="49"/>
        <v>Ground Transport</v>
      </c>
      <c r="I3165" s="6">
        <v>5.3890486213485298</v>
      </c>
    </row>
    <row r="3166" spans="1:9">
      <c r="A3166" s="4" t="s">
        <v>62</v>
      </c>
      <c r="B3166" t="s">
        <v>414</v>
      </c>
      <c r="C3166" t="s">
        <v>419</v>
      </c>
      <c r="D3166" s="5" t="s">
        <v>420</v>
      </c>
      <c r="E3166" s="5">
        <v>0</v>
      </c>
      <c r="F3166" s="5" t="s">
        <v>26</v>
      </c>
      <c r="G3166" s="5" t="s">
        <v>27</v>
      </c>
      <c r="H3166" s="5" t="str">
        <f t="shared" si="49"/>
        <v>Residential</v>
      </c>
      <c r="I3166" s="6">
        <v>16.528003685381002</v>
      </c>
    </row>
    <row r="3167" spans="1:9">
      <c r="A3167" s="4" t="s">
        <v>62</v>
      </c>
      <c r="B3167" t="s">
        <v>414</v>
      </c>
      <c r="C3167" t="s">
        <v>419</v>
      </c>
      <c r="D3167" s="5" t="s">
        <v>420</v>
      </c>
      <c r="E3167" s="5">
        <v>0</v>
      </c>
      <c r="F3167" s="5" t="s">
        <v>28</v>
      </c>
      <c r="G3167" s="5" t="s">
        <v>29</v>
      </c>
      <c r="H3167" s="5" t="e">
        <f t="shared" si="49"/>
        <v>#N/A</v>
      </c>
      <c r="I3167" s="6">
        <v>2.22636196746625</v>
      </c>
    </row>
    <row r="3168" spans="1:9">
      <c r="A3168" s="4" t="s">
        <v>62</v>
      </c>
      <c r="B3168" t="s">
        <v>414</v>
      </c>
      <c r="C3168" t="s">
        <v>419</v>
      </c>
      <c r="D3168" s="5" t="s">
        <v>420</v>
      </c>
      <c r="E3168" s="5">
        <v>0</v>
      </c>
      <c r="F3168" s="5" t="s">
        <v>30</v>
      </c>
      <c r="G3168" s="5" t="s">
        <v>32</v>
      </c>
      <c r="H3168" s="5" t="e">
        <f t="shared" si="49"/>
        <v>#N/A</v>
      </c>
      <c r="I3168" s="6" t="s">
        <v>53</v>
      </c>
    </row>
    <row r="3169" spans="1:9">
      <c r="A3169" s="4" t="s">
        <v>62</v>
      </c>
      <c r="B3169" t="s">
        <v>414</v>
      </c>
      <c r="C3169" t="s">
        <v>419</v>
      </c>
      <c r="D3169" s="5" t="s">
        <v>420</v>
      </c>
      <c r="E3169" s="5">
        <v>0</v>
      </c>
      <c r="F3169" s="5" t="s">
        <v>30</v>
      </c>
      <c r="G3169" s="5" t="s">
        <v>31</v>
      </c>
      <c r="H3169" s="5" t="e">
        <f t="shared" si="49"/>
        <v>#N/A</v>
      </c>
      <c r="I3169" s="6" t="s">
        <v>53</v>
      </c>
    </row>
    <row r="3170" spans="1:9">
      <c r="A3170" s="4" t="s">
        <v>62</v>
      </c>
      <c r="B3170" t="s">
        <v>414</v>
      </c>
      <c r="C3170" t="s">
        <v>419</v>
      </c>
      <c r="D3170" s="5" t="s">
        <v>420</v>
      </c>
      <c r="E3170" s="5">
        <v>0</v>
      </c>
      <c r="F3170" s="5" t="s">
        <v>33</v>
      </c>
      <c r="G3170" s="5" t="s">
        <v>34</v>
      </c>
      <c r="H3170" s="5" t="str">
        <f t="shared" si="49"/>
        <v>Industry (incl. Cement Process)</v>
      </c>
      <c r="I3170" s="6">
        <v>464.541</v>
      </c>
    </row>
    <row r="3171" spans="1:9">
      <c r="A3171" s="4" t="s">
        <v>62</v>
      </c>
      <c r="B3171" t="s">
        <v>414</v>
      </c>
      <c r="C3171" t="s">
        <v>419</v>
      </c>
      <c r="D3171" s="5" t="s">
        <v>420</v>
      </c>
      <c r="E3171" s="5">
        <v>0</v>
      </c>
      <c r="F3171" s="5" t="s">
        <v>41</v>
      </c>
      <c r="G3171" s="5" t="s">
        <v>42</v>
      </c>
      <c r="H3171" s="5" t="e">
        <f t="shared" si="49"/>
        <v>#N/A</v>
      </c>
      <c r="I3171" s="6">
        <v>3.9723300746259099E-2</v>
      </c>
    </row>
    <row r="3172" spans="1:9">
      <c r="A3172" s="4" t="s">
        <v>62</v>
      </c>
      <c r="B3172" t="s">
        <v>414</v>
      </c>
      <c r="C3172" t="s">
        <v>419</v>
      </c>
      <c r="D3172" s="5" t="s">
        <v>420</v>
      </c>
      <c r="E3172" s="5">
        <v>0</v>
      </c>
      <c r="F3172" s="5" t="s">
        <v>45</v>
      </c>
      <c r="G3172" s="5" t="s">
        <v>46</v>
      </c>
      <c r="H3172" s="5" t="e">
        <f t="shared" si="49"/>
        <v>#N/A</v>
      </c>
      <c r="I3172" s="6">
        <v>388.5</v>
      </c>
    </row>
    <row r="3173" spans="1:9">
      <c r="A3173" s="4" t="s">
        <v>62</v>
      </c>
      <c r="B3173" t="s">
        <v>414</v>
      </c>
      <c r="C3173" t="s">
        <v>419</v>
      </c>
      <c r="D3173" s="5" t="s">
        <v>420</v>
      </c>
      <c r="E3173" s="5">
        <v>0</v>
      </c>
      <c r="F3173" s="5" t="s">
        <v>47</v>
      </c>
      <c r="G3173" s="5" t="s">
        <v>48</v>
      </c>
      <c r="H3173" s="5" t="e">
        <f t="shared" si="49"/>
        <v>#N/A</v>
      </c>
      <c r="I3173" s="6">
        <v>0.130789722819217</v>
      </c>
    </row>
    <row r="3174" spans="1:9">
      <c r="A3174" s="4" t="s">
        <v>62</v>
      </c>
      <c r="B3174" t="s">
        <v>414</v>
      </c>
      <c r="C3174" t="s">
        <v>419</v>
      </c>
      <c r="D3174" s="5" t="s">
        <v>420</v>
      </c>
      <c r="E3174" s="5">
        <v>0</v>
      </c>
      <c r="F3174" s="5" t="s">
        <v>49</v>
      </c>
      <c r="G3174" s="5" t="s">
        <v>50</v>
      </c>
      <c r="H3174" s="5" t="e">
        <f t="shared" si="49"/>
        <v>#N/A</v>
      </c>
      <c r="I3174" s="6">
        <v>1.4731856795787499</v>
      </c>
    </row>
    <row r="3175" spans="1:9">
      <c r="A3175" s="4" t="s">
        <v>62</v>
      </c>
      <c r="B3175" t="s">
        <v>414</v>
      </c>
      <c r="C3175" t="s">
        <v>419</v>
      </c>
      <c r="D3175" s="5" t="s">
        <v>420</v>
      </c>
      <c r="E3175" s="5">
        <v>0</v>
      </c>
      <c r="F3175" s="5" t="s">
        <v>56</v>
      </c>
      <c r="G3175" s="5" t="s">
        <v>57</v>
      </c>
      <c r="H3175" s="5" t="e">
        <f t="shared" si="49"/>
        <v>#N/A</v>
      </c>
      <c r="I3175" s="6">
        <v>4.3856396075710196</v>
      </c>
    </row>
    <row r="3176" spans="1:9">
      <c r="A3176" s="4" t="s">
        <v>62</v>
      </c>
      <c r="B3176" t="s">
        <v>414</v>
      </c>
      <c r="C3176" t="s">
        <v>421</v>
      </c>
      <c r="D3176" s="5" t="s">
        <v>422</v>
      </c>
      <c r="E3176" s="5">
        <v>0</v>
      </c>
      <c r="F3176" s="5" t="s">
        <v>10</v>
      </c>
      <c r="G3176" s="5" t="s">
        <v>11</v>
      </c>
      <c r="H3176" s="5" t="str">
        <f t="shared" si="49"/>
        <v>Power</v>
      </c>
      <c r="I3176" s="6">
        <v>1212864.34641675</v>
      </c>
    </row>
    <row r="3177" spans="1:9">
      <c r="A3177" s="4" t="s">
        <v>62</v>
      </c>
      <c r="B3177" t="s">
        <v>414</v>
      </c>
      <c r="C3177" t="s">
        <v>421</v>
      </c>
      <c r="D3177" s="5" t="s">
        <v>422</v>
      </c>
      <c r="E3177" s="5">
        <v>0</v>
      </c>
      <c r="F3177" s="5" t="s">
        <v>12</v>
      </c>
      <c r="G3177" s="5" t="s">
        <v>13</v>
      </c>
      <c r="H3177" s="5" t="str">
        <f t="shared" si="49"/>
        <v>Industry (incl. Cement Process)</v>
      </c>
      <c r="I3177" s="6">
        <v>42352.904723003398</v>
      </c>
    </row>
    <row r="3178" spans="1:9">
      <c r="A3178" s="4" t="s">
        <v>62</v>
      </c>
      <c r="B3178" t="s">
        <v>414</v>
      </c>
      <c r="C3178" t="s">
        <v>421</v>
      </c>
      <c r="D3178" s="5" t="s">
        <v>422</v>
      </c>
      <c r="E3178" s="5">
        <v>0</v>
      </c>
      <c r="F3178" s="5" t="s">
        <v>14</v>
      </c>
      <c r="G3178" s="5" t="s">
        <v>15</v>
      </c>
      <c r="H3178" s="5" t="str">
        <f t="shared" si="49"/>
        <v>Industry (incl. Cement Process)</v>
      </c>
      <c r="I3178" s="6">
        <v>629584.17296585697</v>
      </c>
    </row>
    <row r="3179" spans="1:9">
      <c r="A3179" s="4" t="s">
        <v>62</v>
      </c>
      <c r="B3179" t="s">
        <v>414</v>
      </c>
      <c r="C3179" t="s">
        <v>421</v>
      </c>
      <c r="D3179" s="5" t="s">
        <v>422</v>
      </c>
      <c r="E3179" s="5">
        <v>0</v>
      </c>
      <c r="F3179" s="5" t="s">
        <v>16</v>
      </c>
      <c r="G3179" s="5" t="s">
        <v>17</v>
      </c>
      <c r="H3179" s="5" t="str">
        <f t="shared" si="49"/>
        <v>Domestic aviation</v>
      </c>
      <c r="I3179" s="6">
        <v>6716.4706420558896</v>
      </c>
    </row>
    <row r="3180" spans="1:9">
      <c r="A3180" s="4" t="s">
        <v>62</v>
      </c>
      <c r="B3180" t="s">
        <v>414</v>
      </c>
      <c r="C3180" t="s">
        <v>421</v>
      </c>
      <c r="D3180" s="5" t="s">
        <v>422</v>
      </c>
      <c r="E3180" s="5">
        <v>0</v>
      </c>
      <c r="F3180" s="5" t="s">
        <v>18</v>
      </c>
      <c r="G3180" s="5" t="s">
        <v>19</v>
      </c>
      <c r="H3180" s="5" t="str">
        <f t="shared" si="49"/>
        <v>Ground Transport</v>
      </c>
      <c r="I3180" s="6">
        <v>268947.71754518501</v>
      </c>
    </row>
    <row r="3181" spans="1:9">
      <c r="A3181" s="4" t="s">
        <v>62</v>
      </c>
      <c r="B3181" t="s">
        <v>414</v>
      </c>
      <c r="C3181" t="s">
        <v>421</v>
      </c>
      <c r="D3181" s="5" t="s">
        <v>422</v>
      </c>
      <c r="E3181" s="5">
        <v>0</v>
      </c>
      <c r="F3181" s="5" t="s">
        <v>20</v>
      </c>
      <c r="G3181" s="5" t="s">
        <v>21</v>
      </c>
      <c r="H3181" s="5" t="str">
        <f t="shared" si="49"/>
        <v>Ground Transport</v>
      </c>
      <c r="I3181" s="6">
        <v>9821.5074699717698</v>
      </c>
    </row>
    <row r="3182" spans="1:9">
      <c r="A3182" s="4" t="s">
        <v>62</v>
      </c>
      <c r="B3182" t="s">
        <v>414</v>
      </c>
      <c r="C3182" t="s">
        <v>421</v>
      </c>
      <c r="D3182" s="5" t="s">
        <v>422</v>
      </c>
      <c r="E3182" s="5">
        <v>0</v>
      </c>
      <c r="F3182" s="5" t="s">
        <v>22</v>
      </c>
      <c r="G3182" s="5" t="s">
        <v>23</v>
      </c>
      <c r="H3182" s="5" t="str">
        <f t="shared" si="49"/>
        <v>Ground Transport</v>
      </c>
      <c r="I3182" s="6">
        <v>2488.5839076089501</v>
      </c>
    </row>
    <row r="3183" spans="1:9">
      <c r="A3183" s="4" t="s">
        <v>62</v>
      </c>
      <c r="B3183" t="s">
        <v>414</v>
      </c>
      <c r="C3183" t="s">
        <v>421</v>
      </c>
      <c r="D3183" s="5" t="s">
        <v>422</v>
      </c>
      <c r="E3183" s="5">
        <v>0</v>
      </c>
      <c r="F3183" s="5" t="s">
        <v>24</v>
      </c>
      <c r="G3183" s="5" t="s">
        <v>25</v>
      </c>
      <c r="H3183" s="5" t="str">
        <f t="shared" si="49"/>
        <v>Ground Transport</v>
      </c>
      <c r="I3183" s="6">
        <v>1320.4289067284601</v>
      </c>
    </row>
    <row r="3184" spans="1:9">
      <c r="A3184" s="4" t="s">
        <v>62</v>
      </c>
      <c r="B3184" t="s">
        <v>414</v>
      </c>
      <c r="C3184" t="s">
        <v>421</v>
      </c>
      <c r="D3184" s="5" t="s">
        <v>422</v>
      </c>
      <c r="E3184" s="5">
        <v>0</v>
      </c>
      <c r="F3184" s="5" t="s">
        <v>26</v>
      </c>
      <c r="G3184" s="5" t="s">
        <v>27</v>
      </c>
      <c r="H3184" s="5" t="str">
        <f t="shared" si="49"/>
        <v>Residential</v>
      </c>
      <c r="I3184" s="6">
        <v>194751.993172613</v>
      </c>
    </row>
    <row r="3185" spans="1:9">
      <c r="A3185" s="4" t="s">
        <v>62</v>
      </c>
      <c r="B3185" t="s">
        <v>414</v>
      </c>
      <c r="C3185" t="s">
        <v>421</v>
      </c>
      <c r="D3185" s="5" t="s">
        <v>422</v>
      </c>
      <c r="E3185" s="5">
        <v>0</v>
      </c>
      <c r="F3185" s="5" t="s">
        <v>28</v>
      </c>
      <c r="G3185" s="5" t="s">
        <v>29</v>
      </c>
      <c r="H3185" s="5" t="e">
        <f t="shared" si="49"/>
        <v>#N/A</v>
      </c>
      <c r="I3185" s="6">
        <v>11681.0401612932</v>
      </c>
    </row>
    <row r="3186" spans="1:9">
      <c r="A3186" s="4" t="s">
        <v>62</v>
      </c>
      <c r="B3186" t="s">
        <v>414</v>
      </c>
      <c r="C3186" t="s">
        <v>421</v>
      </c>
      <c r="D3186" s="5" t="s">
        <v>422</v>
      </c>
      <c r="E3186" s="5">
        <v>0</v>
      </c>
      <c r="F3186" s="5" t="s">
        <v>30</v>
      </c>
      <c r="G3186" s="5" t="s">
        <v>32</v>
      </c>
      <c r="H3186" s="5" t="e">
        <f t="shared" si="49"/>
        <v>#N/A</v>
      </c>
      <c r="I3186" s="6">
        <v>348.48561662682999</v>
      </c>
    </row>
    <row r="3187" spans="1:9">
      <c r="A3187" s="4" t="s">
        <v>62</v>
      </c>
      <c r="B3187" t="s">
        <v>414</v>
      </c>
      <c r="C3187" t="s">
        <v>421</v>
      </c>
      <c r="D3187" s="5" t="s">
        <v>422</v>
      </c>
      <c r="E3187" s="5">
        <v>0</v>
      </c>
      <c r="F3187" s="5" t="s">
        <v>33</v>
      </c>
      <c r="G3187" s="5" t="s">
        <v>34</v>
      </c>
      <c r="H3187" s="5" t="str">
        <f t="shared" si="49"/>
        <v>Industry (incl. Cement Process)</v>
      </c>
      <c r="I3187" s="6">
        <v>140400</v>
      </c>
    </row>
    <row r="3188" spans="1:9">
      <c r="A3188" s="4" t="s">
        <v>62</v>
      </c>
      <c r="B3188" t="s">
        <v>414</v>
      </c>
      <c r="C3188" t="s">
        <v>421</v>
      </c>
      <c r="D3188" s="5" t="s">
        <v>422</v>
      </c>
      <c r="E3188" s="5">
        <v>0</v>
      </c>
      <c r="F3188" s="5" t="s">
        <v>35</v>
      </c>
      <c r="G3188" s="5" t="s">
        <v>36</v>
      </c>
      <c r="H3188" s="5" t="e">
        <f t="shared" si="49"/>
        <v>#N/A</v>
      </c>
      <c r="I3188" s="6">
        <v>12000</v>
      </c>
    </row>
    <row r="3189" spans="1:9">
      <c r="A3189" s="4" t="s">
        <v>62</v>
      </c>
      <c r="B3189" t="s">
        <v>414</v>
      </c>
      <c r="C3189" t="s">
        <v>421</v>
      </c>
      <c r="D3189" s="5" t="s">
        <v>422</v>
      </c>
      <c r="E3189" s="5">
        <v>0</v>
      </c>
      <c r="F3189" s="5" t="s">
        <v>39</v>
      </c>
      <c r="G3189" s="5" t="s">
        <v>40</v>
      </c>
      <c r="H3189" s="5" t="e">
        <f t="shared" si="49"/>
        <v>#N/A</v>
      </c>
      <c r="I3189" s="6">
        <v>1504.00830497676</v>
      </c>
    </row>
    <row r="3190" spans="1:9">
      <c r="A3190" s="4" t="s">
        <v>62</v>
      </c>
      <c r="B3190" t="s">
        <v>414</v>
      </c>
      <c r="C3190" t="s">
        <v>421</v>
      </c>
      <c r="D3190" s="5" t="s">
        <v>422</v>
      </c>
      <c r="E3190" s="5">
        <v>0</v>
      </c>
      <c r="F3190" s="5" t="s">
        <v>41</v>
      </c>
      <c r="G3190" s="5" t="s">
        <v>42</v>
      </c>
      <c r="H3190" s="5" t="e">
        <f t="shared" si="49"/>
        <v>#N/A</v>
      </c>
      <c r="I3190" s="6">
        <v>66.764918774304604</v>
      </c>
    </row>
    <row r="3191" spans="1:9">
      <c r="A3191" s="4" t="s">
        <v>62</v>
      </c>
      <c r="B3191" t="s">
        <v>414</v>
      </c>
      <c r="C3191" t="s">
        <v>421</v>
      </c>
      <c r="D3191" s="5" t="s">
        <v>422</v>
      </c>
      <c r="E3191" s="5">
        <v>0</v>
      </c>
      <c r="F3191" s="5" t="s">
        <v>43</v>
      </c>
      <c r="G3191" s="5" t="s">
        <v>44</v>
      </c>
      <c r="H3191" s="5" t="e">
        <f t="shared" si="49"/>
        <v>#N/A</v>
      </c>
      <c r="I3191" s="6">
        <v>30493.784664925599</v>
      </c>
    </row>
    <row r="3192" spans="1:9">
      <c r="A3192" s="4" t="s">
        <v>62</v>
      </c>
      <c r="B3192" t="s">
        <v>414</v>
      </c>
      <c r="C3192" t="s">
        <v>421</v>
      </c>
      <c r="D3192" s="5" t="s">
        <v>422</v>
      </c>
      <c r="E3192" s="5">
        <v>0</v>
      </c>
      <c r="F3192" s="5" t="s">
        <v>45</v>
      </c>
      <c r="G3192" s="5" t="s">
        <v>46</v>
      </c>
      <c r="H3192" s="5" t="e">
        <f t="shared" si="49"/>
        <v>#N/A</v>
      </c>
      <c r="I3192" s="6">
        <v>24018.385259080202</v>
      </c>
    </row>
    <row r="3193" spans="1:9">
      <c r="A3193" s="4" t="s">
        <v>62</v>
      </c>
      <c r="B3193" t="s">
        <v>414</v>
      </c>
      <c r="C3193" t="s">
        <v>421</v>
      </c>
      <c r="D3193" s="5" t="s">
        <v>422</v>
      </c>
      <c r="E3193" s="5">
        <v>0</v>
      </c>
      <c r="F3193" s="5" t="s">
        <v>47</v>
      </c>
      <c r="G3193" s="5" t="s">
        <v>48</v>
      </c>
      <c r="H3193" s="5" t="e">
        <f t="shared" si="49"/>
        <v>#N/A</v>
      </c>
      <c r="I3193" s="6">
        <v>2723.85116780822</v>
      </c>
    </row>
    <row r="3194" spans="1:9">
      <c r="A3194" s="4" t="s">
        <v>62</v>
      </c>
      <c r="B3194" t="s">
        <v>414</v>
      </c>
      <c r="C3194" t="s">
        <v>421</v>
      </c>
      <c r="D3194" s="5" t="s">
        <v>422</v>
      </c>
      <c r="E3194" s="5">
        <v>0</v>
      </c>
      <c r="F3194" s="5" t="s">
        <v>49</v>
      </c>
      <c r="G3194" s="5" t="s">
        <v>50</v>
      </c>
      <c r="H3194" s="5" t="e">
        <f t="shared" si="49"/>
        <v>#N/A</v>
      </c>
      <c r="I3194" s="6">
        <v>210.06641496511401</v>
      </c>
    </row>
    <row r="3195" spans="1:9">
      <c r="A3195" s="4" t="s">
        <v>62</v>
      </c>
      <c r="B3195" t="s">
        <v>414</v>
      </c>
      <c r="C3195" t="s">
        <v>421</v>
      </c>
      <c r="D3195" s="5" t="s">
        <v>422</v>
      </c>
      <c r="E3195" s="5">
        <v>0</v>
      </c>
      <c r="F3195" s="5" t="s">
        <v>51</v>
      </c>
      <c r="G3195" s="5" t="s">
        <v>52</v>
      </c>
      <c r="H3195" s="5" t="e">
        <f t="shared" si="49"/>
        <v>#N/A</v>
      </c>
      <c r="I3195" s="6">
        <v>34.462365509698898</v>
      </c>
    </row>
    <row r="3196" spans="1:9">
      <c r="A3196" s="4" t="s">
        <v>62</v>
      </c>
      <c r="B3196" t="s">
        <v>414</v>
      </c>
      <c r="C3196" t="s">
        <v>421</v>
      </c>
      <c r="D3196" s="5" t="s">
        <v>422</v>
      </c>
      <c r="E3196" s="5">
        <v>0</v>
      </c>
      <c r="F3196" s="5" t="s">
        <v>54</v>
      </c>
      <c r="G3196" s="5" t="s">
        <v>55</v>
      </c>
      <c r="H3196" s="5" t="e">
        <f t="shared" si="49"/>
        <v>#N/A</v>
      </c>
      <c r="I3196" s="6">
        <v>654.87970857503296</v>
      </c>
    </row>
    <row r="3197" spans="1:9">
      <c r="A3197" s="4" t="s">
        <v>62</v>
      </c>
      <c r="B3197" t="s">
        <v>414</v>
      </c>
      <c r="C3197" t="s">
        <v>421</v>
      </c>
      <c r="D3197" s="5" t="s">
        <v>422</v>
      </c>
      <c r="E3197" s="5">
        <v>0</v>
      </c>
      <c r="F3197" s="5" t="s">
        <v>56</v>
      </c>
      <c r="G3197" s="5" t="s">
        <v>57</v>
      </c>
      <c r="H3197" s="5" t="e">
        <f t="shared" si="49"/>
        <v>#N/A</v>
      </c>
      <c r="I3197" s="6">
        <v>2357.8863817357201</v>
      </c>
    </row>
    <row r="3198" spans="1:9">
      <c r="A3198" s="4" t="s">
        <v>62</v>
      </c>
      <c r="B3198" t="s">
        <v>414</v>
      </c>
      <c r="C3198" t="s">
        <v>421</v>
      </c>
      <c r="D3198" s="5" t="s">
        <v>422</v>
      </c>
      <c r="E3198" s="5">
        <v>0</v>
      </c>
      <c r="F3198" s="5" t="s">
        <v>58</v>
      </c>
      <c r="G3198" s="5" t="s">
        <v>59</v>
      </c>
      <c r="H3198" s="5" t="e">
        <f t="shared" si="49"/>
        <v>#N/A</v>
      </c>
      <c r="I3198" s="6">
        <v>12386.874750151999</v>
      </c>
    </row>
    <row r="3199" spans="1:9">
      <c r="A3199" s="4" t="s">
        <v>62</v>
      </c>
      <c r="B3199" t="s">
        <v>414</v>
      </c>
      <c r="C3199" t="s">
        <v>421</v>
      </c>
      <c r="D3199" s="5" t="s">
        <v>422</v>
      </c>
      <c r="E3199" s="5">
        <v>0</v>
      </c>
      <c r="F3199" s="5" t="s">
        <v>68</v>
      </c>
      <c r="G3199" s="5" t="s">
        <v>69</v>
      </c>
      <c r="H3199" s="5" t="e">
        <f t="shared" si="49"/>
        <v>#N/A</v>
      </c>
      <c r="I3199" s="6">
        <v>14190</v>
      </c>
    </row>
    <row r="3200" spans="1:9">
      <c r="A3200" s="4" t="s">
        <v>62</v>
      </c>
      <c r="B3200" t="s">
        <v>414</v>
      </c>
      <c r="C3200" t="s">
        <v>423</v>
      </c>
      <c r="D3200" s="5" t="s">
        <v>424</v>
      </c>
      <c r="E3200" s="5">
        <v>0</v>
      </c>
      <c r="F3200" s="5" t="s">
        <v>10</v>
      </c>
      <c r="G3200" s="5" t="s">
        <v>11</v>
      </c>
      <c r="H3200" s="5" t="str">
        <f t="shared" si="49"/>
        <v>Power</v>
      </c>
      <c r="I3200" s="6">
        <v>8237.7185065432004</v>
      </c>
    </row>
    <row r="3201" spans="1:9">
      <c r="A3201" s="4" t="s">
        <v>62</v>
      </c>
      <c r="B3201" t="s">
        <v>414</v>
      </c>
      <c r="C3201" t="s">
        <v>423</v>
      </c>
      <c r="D3201" s="5" t="s">
        <v>424</v>
      </c>
      <c r="E3201" s="5">
        <v>0</v>
      </c>
      <c r="F3201" s="5" t="s">
        <v>12</v>
      </c>
      <c r="G3201" s="5" t="s">
        <v>13</v>
      </c>
      <c r="H3201" s="5" t="str">
        <f t="shared" si="49"/>
        <v>Industry (incl. Cement Process)</v>
      </c>
      <c r="I3201" s="6">
        <v>40.861469964180998</v>
      </c>
    </row>
    <row r="3202" spans="1:9">
      <c r="A3202" s="4" t="s">
        <v>62</v>
      </c>
      <c r="B3202" t="s">
        <v>414</v>
      </c>
      <c r="C3202" t="s">
        <v>423</v>
      </c>
      <c r="D3202" s="5" t="s">
        <v>424</v>
      </c>
      <c r="E3202" s="5">
        <v>0</v>
      </c>
      <c r="F3202" s="5" t="s">
        <v>14</v>
      </c>
      <c r="G3202" s="5" t="s">
        <v>15</v>
      </c>
      <c r="H3202" s="5" t="str">
        <f t="shared" ref="H3202:H3265" si="50">VLOOKUP(G3202,$M$2:$N$11,2,FALSE)</f>
        <v>Industry (incl. Cement Process)</v>
      </c>
      <c r="I3202" s="6">
        <v>1701.12183166311</v>
      </c>
    </row>
    <row r="3203" spans="1:9">
      <c r="A3203" s="4" t="s">
        <v>62</v>
      </c>
      <c r="B3203" t="s">
        <v>414</v>
      </c>
      <c r="C3203" t="s">
        <v>423</v>
      </c>
      <c r="D3203" s="5" t="s">
        <v>424</v>
      </c>
      <c r="E3203" s="5">
        <v>0</v>
      </c>
      <c r="F3203" s="5" t="s">
        <v>16</v>
      </c>
      <c r="G3203" s="5" t="s">
        <v>17</v>
      </c>
      <c r="H3203" s="5" t="str">
        <f t="shared" si="50"/>
        <v>Domestic aviation</v>
      </c>
      <c r="I3203" s="6">
        <v>13.2646302289888</v>
      </c>
    </row>
    <row r="3204" spans="1:9">
      <c r="A3204" s="4" t="s">
        <v>62</v>
      </c>
      <c r="B3204" t="s">
        <v>414</v>
      </c>
      <c r="C3204" t="s">
        <v>423</v>
      </c>
      <c r="D3204" s="5" t="s">
        <v>424</v>
      </c>
      <c r="E3204" s="5">
        <v>0</v>
      </c>
      <c r="F3204" s="5" t="s">
        <v>18</v>
      </c>
      <c r="G3204" s="5" t="s">
        <v>19</v>
      </c>
      <c r="H3204" s="5" t="str">
        <f t="shared" si="50"/>
        <v>Ground Transport</v>
      </c>
      <c r="I3204" s="6">
        <v>9493.5410158187697</v>
      </c>
    </row>
    <row r="3205" spans="1:9">
      <c r="A3205" s="4" t="s">
        <v>62</v>
      </c>
      <c r="B3205" t="s">
        <v>414</v>
      </c>
      <c r="C3205" t="s">
        <v>423</v>
      </c>
      <c r="D3205" s="5" t="s">
        <v>424</v>
      </c>
      <c r="E3205" s="5">
        <v>0</v>
      </c>
      <c r="F3205" s="5" t="s">
        <v>20</v>
      </c>
      <c r="G3205" s="5" t="s">
        <v>21</v>
      </c>
      <c r="H3205" s="5" t="str">
        <f t="shared" si="50"/>
        <v>Ground Transport</v>
      </c>
      <c r="I3205" s="6">
        <v>174.02413430638001</v>
      </c>
    </row>
    <row r="3206" spans="1:9">
      <c r="A3206" s="4" t="s">
        <v>62</v>
      </c>
      <c r="B3206" t="s">
        <v>414</v>
      </c>
      <c r="C3206" t="s">
        <v>423</v>
      </c>
      <c r="D3206" s="5" t="s">
        <v>424</v>
      </c>
      <c r="E3206" s="5">
        <v>0</v>
      </c>
      <c r="F3206" s="5" t="s">
        <v>22</v>
      </c>
      <c r="G3206" s="5" t="s">
        <v>23</v>
      </c>
      <c r="H3206" s="5" t="str">
        <f t="shared" si="50"/>
        <v>Ground Transport</v>
      </c>
      <c r="I3206" s="6">
        <v>206.00428922082199</v>
      </c>
    </row>
    <row r="3207" spans="1:9">
      <c r="A3207" s="4" t="s">
        <v>62</v>
      </c>
      <c r="B3207" t="s">
        <v>414</v>
      </c>
      <c r="C3207" t="s">
        <v>423</v>
      </c>
      <c r="D3207" s="5" t="s">
        <v>424</v>
      </c>
      <c r="E3207" s="5">
        <v>0</v>
      </c>
      <c r="F3207" s="5" t="s">
        <v>26</v>
      </c>
      <c r="G3207" s="5" t="s">
        <v>27</v>
      </c>
      <c r="H3207" s="5" t="str">
        <f t="shared" si="50"/>
        <v>Residential</v>
      </c>
      <c r="I3207" s="6">
        <v>1343.8613608625899</v>
      </c>
    </row>
    <row r="3208" spans="1:9">
      <c r="A3208" s="4" t="s">
        <v>62</v>
      </c>
      <c r="B3208" t="s">
        <v>414</v>
      </c>
      <c r="C3208" t="s">
        <v>423</v>
      </c>
      <c r="D3208" s="5" t="s">
        <v>424</v>
      </c>
      <c r="E3208" s="5">
        <v>0</v>
      </c>
      <c r="F3208" s="5" t="s">
        <v>30</v>
      </c>
      <c r="G3208" s="5" t="s">
        <v>32</v>
      </c>
      <c r="H3208" s="5" t="e">
        <f t="shared" si="50"/>
        <v>#N/A</v>
      </c>
      <c r="I3208" s="6" t="s">
        <v>53</v>
      </c>
    </row>
    <row r="3209" spans="1:9">
      <c r="A3209" s="4" t="s">
        <v>62</v>
      </c>
      <c r="B3209" t="s">
        <v>414</v>
      </c>
      <c r="C3209" t="s">
        <v>423</v>
      </c>
      <c r="D3209" s="5" t="s">
        <v>424</v>
      </c>
      <c r="E3209" s="5">
        <v>0</v>
      </c>
      <c r="F3209" s="5" t="s">
        <v>33</v>
      </c>
      <c r="G3209" s="5" t="s">
        <v>34</v>
      </c>
      <c r="H3209" s="5" t="str">
        <f t="shared" si="50"/>
        <v>Industry (incl. Cement Process)</v>
      </c>
      <c r="I3209" s="6">
        <v>1332.31</v>
      </c>
    </row>
    <row r="3210" spans="1:9">
      <c r="A3210" s="4" t="s">
        <v>62</v>
      </c>
      <c r="B3210" t="s">
        <v>414</v>
      </c>
      <c r="C3210" t="s">
        <v>423</v>
      </c>
      <c r="D3210" s="5" t="s">
        <v>424</v>
      </c>
      <c r="E3210" s="5">
        <v>0</v>
      </c>
      <c r="F3210" s="5" t="s">
        <v>41</v>
      </c>
      <c r="G3210" s="5" t="s">
        <v>42</v>
      </c>
      <c r="H3210" s="5" t="e">
        <f t="shared" si="50"/>
        <v>#N/A</v>
      </c>
      <c r="I3210" s="6">
        <v>1.04417076128944</v>
      </c>
    </row>
    <row r="3211" spans="1:9">
      <c r="A3211" s="4" t="s">
        <v>62</v>
      </c>
      <c r="B3211" t="s">
        <v>414</v>
      </c>
      <c r="C3211" t="s">
        <v>423</v>
      </c>
      <c r="D3211" s="5" t="s">
        <v>424</v>
      </c>
      <c r="E3211" s="5">
        <v>0</v>
      </c>
      <c r="F3211" s="5" t="s">
        <v>43</v>
      </c>
      <c r="G3211" s="5" t="s">
        <v>44</v>
      </c>
      <c r="H3211" s="5" t="e">
        <f t="shared" si="50"/>
        <v>#N/A</v>
      </c>
      <c r="I3211" s="6" t="s">
        <v>53</v>
      </c>
    </row>
    <row r="3212" spans="1:9">
      <c r="A3212" s="4" t="s">
        <v>62</v>
      </c>
      <c r="B3212" t="s">
        <v>414</v>
      </c>
      <c r="C3212" t="s">
        <v>423</v>
      </c>
      <c r="D3212" s="5" t="s">
        <v>424</v>
      </c>
      <c r="E3212" s="5">
        <v>0</v>
      </c>
      <c r="F3212" s="5" t="s">
        <v>45</v>
      </c>
      <c r="G3212" s="5" t="s">
        <v>46</v>
      </c>
      <c r="H3212" s="5" t="e">
        <f t="shared" si="50"/>
        <v>#N/A</v>
      </c>
      <c r="I3212" s="6">
        <v>1.2</v>
      </c>
    </row>
    <row r="3213" spans="1:9">
      <c r="A3213" s="4" t="s">
        <v>62</v>
      </c>
      <c r="B3213" t="s">
        <v>414</v>
      </c>
      <c r="C3213" t="s">
        <v>423</v>
      </c>
      <c r="D3213" s="5" t="s">
        <v>424</v>
      </c>
      <c r="E3213" s="5">
        <v>0</v>
      </c>
      <c r="F3213" s="5" t="s">
        <v>47</v>
      </c>
      <c r="G3213" s="5" t="s">
        <v>48</v>
      </c>
      <c r="H3213" s="5" t="e">
        <f t="shared" si="50"/>
        <v>#N/A</v>
      </c>
      <c r="I3213" s="6" t="s">
        <v>53</v>
      </c>
    </row>
    <row r="3214" spans="1:9">
      <c r="A3214" s="4" t="s">
        <v>62</v>
      </c>
      <c r="B3214" t="s">
        <v>414</v>
      </c>
      <c r="C3214" t="s">
        <v>423</v>
      </c>
      <c r="D3214" s="5" t="s">
        <v>424</v>
      </c>
      <c r="E3214" s="5">
        <v>0</v>
      </c>
      <c r="F3214" s="5" t="s">
        <v>49</v>
      </c>
      <c r="G3214" s="5" t="s">
        <v>50</v>
      </c>
      <c r="H3214" s="5" t="e">
        <f t="shared" si="50"/>
        <v>#N/A</v>
      </c>
      <c r="I3214" s="6">
        <v>12.503519488250801</v>
      </c>
    </row>
    <row r="3215" spans="1:9">
      <c r="A3215" s="4" t="s">
        <v>62</v>
      </c>
      <c r="B3215" t="s">
        <v>414</v>
      </c>
      <c r="C3215" t="s">
        <v>423</v>
      </c>
      <c r="D3215" s="5" t="s">
        <v>424</v>
      </c>
      <c r="E3215" s="5">
        <v>0</v>
      </c>
      <c r="F3215" s="5" t="s">
        <v>51</v>
      </c>
      <c r="G3215" s="5" t="s">
        <v>52</v>
      </c>
      <c r="H3215" s="5" t="e">
        <f t="shared" si="50"/>
        <v>#N/A</v>
      </c>
      <c r="I3215" s="6" t="s">
        <v>53</v>
      </c>
    </row>
    <row r="3216" spans="1:9">
      <c r="A3216" s="4" t="s">
        <v>62</v>
      </c>
      <c r="B3216" t="s">
        <v>414</v>
      </c>
      <c r="C3216" t="s">
        <v>423</v>
      </c>
      <c r="D3216" s="5" t="s">
        <v>424</v>
      </c>
      <c r="E3216" s="5">
        <v>0</v>
      </c>
      <c r="F3216" s="5" t="s">
        <v>54</v>
      </c>
      <c r="G3216" s="5" t="s">
        <v>55</v>
      </c>
      <c r="H3216" s="5" t="e">
        <f t="shared" si="50"/>
        <v>#N/A</v>
      </c>
      <c r="I3216" s="6">
        <v>6.6</v>
      </c>
    </row>
    <row r="3217" spans="1:9">
      <c r="A3217" s="4" t="s">
        <v>62</v>
      </c>
      <c r="B3217" t="s">
        <v>414</v>
      </c>
      <c r="C3217" t="s">
        <v>423</v>
      </c>
      <c r="D3217" s="5" t="s">
        <v>424</v>
      </c>
      <c r="E3217" s="5">
        <v>0</v>
      </c>
      <c r="F3217" s="5" t="s">
        <v>56</v>
      </c>
      <c r="G3217" s="5" t="s">
        <v>57</v>
      </c>
      <c r="H3217" s="5" t="e">
        <f t="shared" si="50"/>
        <v>#N/A</v>
      </c>
      <c r="I3217" s="6">
        <v>47.922191483584001</v>
      </c>
    </row>
    <row r="3218" spans="1:9">
      <c r="A3218" s="4" t="s">
        <v>62</v>
      </c>
      <c r="B3218" t="s">
        <v>414</v>
      </c>
      <c r="C3218" t="s">
        <v>423</v>
      </c>
      <c r="D3218" s="5" t="s">
        <v>424</v>
      </c>
      <c r="E3218" s="5">
        <v>0</v>
      </c>
      <c r="F3218" s="5" t="s">
        <v>58</v>
      </c>
      <c r="G3218" s="5" t="s">
        <v>59</v>
      </c>
      <c r="H3218" s="5" t="e">
        <f t="shared" si="50"/>
        <v>#N/A</v>
      </c>
      <c r="I3218" s="6">
        <v>1197.20444430773</v>
      </c>
    </row>
    <row r="3219" spans="1:9">
      <c r="A3219" s="4" t="s">
        <v>62</v>
      </c>
      <c r="B3219" t="s">
        <v>414</v>
      </c>
      <c r="C3219" t="s">
        <v>425</v>
      </c>
      <c r="D3219" s="5" t="s">
        <v>426</v>
      </c>
      <c r="E3219" s="5">
        <v>0</v>
      </c>
      <c r="F3219" s="5" t="s">
        <v>10</v>
      </c>
      <c r="G3219" s="5" t="s">
        <v>11</v>
      </c>
      <c r="H3219" s="5" t="str">
        <f t="shared" si="50"/>
        <v>Power</v>
      </c>
      <c r="I3219" s="6">
        <v>285.64103359337798</v>
      </c>
    </row>
    <row r="3220" spans="1:9">
      <c r="A3220" s="4" t="s">
        <v>62</v>
      </c>
      <c r="B3220" t="s">
        <v>414</v>
      </c>
      <c r="C3220" t="s">
        <v>425</v>
      </c>
      <c r="D3220" s="5" t="s">
        <v>426</v>
      </c>
      <c r="E3220" s="5">
        <v>0</v>
      </c>
      <c r="F3220" s="5" t="s">
        <v>14</v>
      </c>
      <c r="G3220" s="5" t="s">
        <v>15</v>
      </c>
      <c r="H3220" s="5" t="str">
        <f t="shared" si="50"/>
        <v>Industry (incl. Cement Process)</v>
      </c>
      <c r="I3220" s="6">
        <v>59.176641390171703</v>
      </c>
    </row>
    <row r="3221" spans="1:9">
      <c r="A3221" s="4" t="s">
        <v>62</v>
      </c>
      <c r="B3221" t="s">
        <v>414</v>
      </c>
      <c r="C3221" t="s">
        <v>425</v>
      </c>
      <c r="D3221" s="5" t="s">
        <v>426</v>
      </c>
      <c r="E3221" s="5">
        <v>0</v>
      </c>
      <c r="F3221" s="5" t="s">
        <v>16</v>
      </c>
      <c r="G3221" s="5" t="s">
        <v>17</v>
      </c>
      <c r="H3221" s="5" t="str">
        <f t="shared" si="50"/>
        <v>Domestic aviation</v>
      </c>
      <c r="I3221" s="6">
        <v>24.522075045657299</v>
      </c>
    </row>
    <row r="3222" spans="1:9">
      <c r="A3222" s="4" t="s">
        <v>62</v>
      </c>
      <c r="B3222" t="s">
        <v>414</v>
      </c>
      <c r="C3222" t="s">
        <v>425</v>
      </c>
      <c r="D3222" s="5" t="s">
        <v>426</v>
      </c>
      <c r="E3222" s="5">
        <v>0</v>
      </c>
      <c r="F3222" s="5" t="s">
        <v>18</v>
      </c>
      <c r="G3222" s="5" t="s">
        <v>19</v>
      </c>
      <c r="H3222" s="5" t="str">
        <f t="shared" si="50"/>
        <v>Ground Transport</v>
      </c>
      <c r="I3222" s="6">
        <v>385.77663576763399</v>
      </c>
    </row>
    <row r="3223" spans="1:9">
      <c r="A3223" s="4" t="s">
        <v>62</v>
      </c>
      <c r="B3223" t="s">
        <v>414</v>
      </c>
      <c r="C3223" t="s">
        <v>425</v>
      </c>
      <c r="D3223" s="5" t="s">
        <v>426</v>
      </c>
      <c r="E3223" s="5">
        <v>0</v>
      </c>
      <c r="F3223" s="5" t="s">
        <v>22</v>
      </c>
      <c r="G3223" s="5" t="s">
        <v>23</v>
      </c>
      <c r="H3223" s="5" t="str">
        <f t="shared" si="50"/>
        <v>Ground Transport</v>
      </c>
      <c r="I3223" s="6">
        <v>32.0097485079053</v>
      </c>
    </row>
    <row r="3224" spans="1:9">
      <c r="A3224" s="4" t="s">
        <v>62</v>
      </c>
      <c r="B3224" t="s">
        <v>414</v>
      </c>
      <c r="C3224" t="s">
        <v>425</v>
      </c>
      <c r="D3224" s="5" t="s">
        <v>426</v>
      </c>
      <c r="E3224" s="5">
        <v>0</v>
      </c>
      <c r="F3224" s="5" t="s">
        <v>24</v>
      </c>
      <c r="G3224" s="5" t="s">
        <v>25</v>
      </c>
      <c r="H3224" s="5" t="str">
        <f t="shared" si="50"/>
        <v>Ground Transport</v>
      </c>
      <c r="I3224" s="6">
        <v>19.986745003912599</v>
      </c>
    </row>
    <row r="3225" spans="1:9">
      <c r="A3225" s="4" t="s">
        <v>62</v>
      </c>
      <c r="B3225" t="s">
        <v>414</v>
      </c>
      <c r="C3225" t="s">
        <v>425</v>
      </c>
      <c r="D3225" s="5" t="s">
        <v>426</v>
      </c>
      <c r="E3225" s="5">
        <v>0</v>
      </c>
      <c r="F3225" s="5" t="s">
        <v>26</v>
      </c>
      <c r="G3225" s="5" t="s">
        <v>27</v>
      </c>
      <c r="H3225" s="5" t="str">
        <f t="shared" si="50"/>
        <v>Residential</v>
      </c>
      <c r="I3225" s="6">
        <v>61.298395835326602</v>
      </c>
    </row>
    <row r="3226" spans="1:9">
      <c r="A3226" s="4" t="s">
        <v>62</v>
      </c>
      <c r="B3226" t="s">
        <v>414</v>
      </c>
      <c r="C3226" t="s">
        <v>425</v>
      </c>
      <c r="D3226" s="5" t="s">
        <v>426</v>
      </c>
      <c r="E3226" s="5">
        <v>0</v>
      </c>
      <c r="F3226" s="5" t="s">
        <v>28</v>
      </c>
      <c r="G3226" s="5" t="s">
        <v>29</v>
      </c>
      <c r="H3226" s="5" t="e">
        <f t="shared" si="50"/>
        <v>#N/A</v>
      </c>
      <c r="I3226" s="6" t="s">
        <v>53</v>
      </c>
    </row>
    <row r="3227" spans="1:9">
      <c r="A3227" s="4" t="s">
        <v>62</v>
      </c>
      <c r="B3227" t="s">
        <v>414</v>
      </c>
      <c r="C3227" t="s">
        <v>425</v>
      </c>
      <c r="D3227" s="5" t="s">
        <v>426</v>
      </c>
      <c r="E3227" s="5">
        <v>0</v>
      </c>
      <c r="F3227" s="5" t="s">
        <v>30</v>
      </c>
      <c r="G3227" s="5" t="s">
        <v>31</v>
      </c>
      <c r="H3227" s="5" t="e">
        <f t="shared" si="50"/>
        <v>#N/A</v>
      </c>
      <c r="I3227" s="6" t="s">
        <v>53</v>
      </c>
    </row>
    <row r="3228" spans="1:9">
      <c r="A3228" s="4" t="s">
        <v>62</v>
      </c>
      <c r="B3228" t="s">
        <v>414</v>
      </c>
      <c r="C3228" t="s">
        <v>425</v>
      </c>
      <c r="D3228" s="5" t="s">
        <v>426</v>
      </c>
      <c r="E3228" s="5">
        <v>0</v>
      </c>
      <c r="F3228" s="5" t="s">
        <v>30</v>
      </c>
      <c r="G3228" s="5" t="s">
        <v>32</v>
      </c>
      <c r="H3228" s="5" t="e">
        <f t="shared" si="50"/>
        <v>#N/A</v>
      </c>
      <c r="I3228" s="6" t="s">
        <v>53</v>
      </c>
    </row>
    <row r="3229" spans="1:9">
      <c r="A3229" s="4" t="s">
        <v>62</v>
      </c>
      <c r="B3229" t="s">
        <v>414</v>
      </c>
      <c r="C3229" t="s">
        <v>425</v>
      </c>
      <c r="D3229" s="5" t="s">
        <v>426</v>
      </c>
      <c r="E3229" s="5">
        <v>0</v>
      </c>
      <c r="F3229" s="5" t="s">
        <v>41</v>
      </c>
      <c r="G3229" s="5" t="s">
        <v>42</v>
      </c>
      <c r="H3229" s="5" t="e">
        <f t="shared" si="50"/>
        <v>#N/A</v>
      </c>
      <c r="I3229" s="6">
        <v>1.8641760633013201E-2</v>
      </c>
    </row>
    <row r="3230" spans="1:9">
      <c r="A3230" s="4" t="s">
        <v>62</v>
      </c>
      <c r="B3230" t="s">
        <v>414</v>
      </c>
      <c r="C3230" t="s">
        <v>425</v>
      </c>
      <c r="D3230" s="5" t="s">
        <v>426</v>
      </c>
      <c r="E3230" s="5">
        <v>0</v>
      </c>
      <c r="F3230" s="5" t="s">
        <v>47</v>
      </c>
      <c r="G3230" s="5" t="s">
        <v>48</v>
      </c>
      <c r="H3230" s="5" t="e">
        <f t="shared" si="50"/>
        <v>#N/A</v>
      </c>
      <c r="I3230" s="6">
        <v>0.47987301295659601</v>
      </c>
    </row>
    <row r="3231" spans="1:9">
      <c r="A3231" s="4" t="s">
        <v>62</v>
      </c>
      <c r="B3231" t="s">
        <v>414</v>
      </c>
      <c r="C3231" t="s">
        <v>425</v>
      </c>
      <c r="D3231" s="5" t="s">
        <v>426</v>
      </c>
      <c r="E3231" s="5">
        <v>0</v>
      </c>
      <c r="F3231" s="5" t="s">
        <v>49</v>
      </c>
      <c r="G3231" s="5" t="s">
        <v>50</v>
      </c>
      <c r="H3231" s="5" t="e">
        <f t="shared" si="50"/>
        <v>#N/A</v>
      </c>
      <c r="I3231" s="6">
        <v>0.24728394947294</v>
      </c>
    </row>
    <row r="3232" spans="1:9">
      <c r="A3232" s="4" t="s">
        <v>62</v>
      </c>
      <c r="B3232" t="s">
        <v>414</v>
      </c>
      <c r="C3232" t="s">
        <v>425</v>
      </c>
      <c r="D3232" s="5" t="s">
        <v>426</v>
      </c>
      <c r="E3232" s="5">
        <v>0</v>
      </c>
      <c r="F3232" s="5" t="s">
        <v>56</v>
      </c>
      <c r="G3232" s="5" t="s">
        <v>57</v>
      </c>
      <c r="H3232" s="5" t="e">
        <f t="shared" si="50"/>
        <v>#N/A</v>
      </c>
      <c r="I3232" s="6">
        <v>0.81748856003347004</v>
      </c>
    </row>
    <row r="3233" spans="1:9">
      <c r="A3233" s="4" t="s">
        <v>62</v>
      </c>
      <c r="B3233" t="s">
        <v>414</v>
      </c>
      <c r="C3233" t="s">
        <v>425</v>
      </c>
      <c r="D3233" s="5" t="s">
        <v>426</v>
      </c>
      <c r="E3233" s="5">
        <v>0</v>
      </c>
      <c r="F3233" s="5" t="s">
        <v>60</v>
      </c>
      <c r="G3233" s="5" t="s">
        <v>61</v>
      </c>
      <c r="H3233" s="5" t="e">
        <f t="shared" si="50"/>
        <v>#N/A</v>
      </c>
      <c r="I3233" s="6">
        <v>3.5725567716412301</v>
      </c>
    </row>
    <row r="3234" spans="1:9">
      <c r="A3234" s="4" t="s">
        <v>62</v>
      </c>
      <c r="B3234" t="s">
        <v>414</v>
      </c>
      <c r="C3234" t="s">
        <v>427</v>
      </c>
      <c r="D3234" s="5" t="s">
        <v>428</v>
      </c>
      <c r="E3234" s="5">
        <v>0</v>
      </c>
      <c r="F3234" s="5" t="s">
        <v>10</v>
      </c>
      <c r="G3234" s="5" t="s">
        <v>11</v>
      </c>
      <c r="H3234" s="5" t="str">
        <f t="shared" si="50"/>
        <v>Power</v>
      </c>
      <c r="I3234" s="6" t="s">
        <v>53</v>
      </c>
    </row>
    <row r="3235" spans="1:9">
      <c r="A3235" s="4" t="s">
        <v>62</v>
      </c>
      <c r="B3235" t="s">
        <v>414</v>
      </c>
      <c r="C3235" t="s">
        <v>427</v>
      </c>
      <c r="D3235" s="5" t="s">
        <v>428</v>
      </c>
      <c r="E3235" s="5">
        <v>0</v>
      </c>
      <c r="F3235" s="5" t="s">
        <v>14</v>
      </c>
      <c r="G3235" s="5" t="s">
        <v>15</v>
      </c>
      <c r="H3235" s="5" t="str">
        <f t="shared" si="50"/>
        <v>Industry (incl. Cement Process)</v>
      </c>
      <c r="I3235" s="6">
        <v>3054.2724169901198</v>
      </c>
    </row>
    <row r="3236" spans="1:9">
      <c r="A3236" s="4" t="s">
        <v>62</v>
      </c>
      <c r="B3236" t="s">
        <v>414</v>
      </c>
      <c r="C3236" t="s">
        <v>427</v>
      </c>
      <c r="D3236" s="5" t="s">
        <v>428</v>
      </c>
      <c r="E3236" s="5">
        <v>0</v>
      </c>
      <c r="F3236" s="5" t="s">
        <v>18</v>
      </c>
      <c r="G3236" s="5" t="s">
        <v>19</v>
      </c>
      <c r="H3236" s="5" t="str">
        <f t="shared" si="50"/>
        <v>Ground Transport</v>
      </c>
      <c r="I3236" s="6">
        <v>4057.3921391495501</v>
      </c>
    </row>
    <row r="3237" spans="1:9">
      <c r="A3237" s="4" t="s">
        <v>62</v>
      </c>
      <c r="B3237" t="s">
        <v>414</v>
      </c>
      <c r="C3237" t="s">
        <v>427</v>
      </c>
      <c r="D3237" s="5" t="s">
        <v>428</v>
      </c>
      <c r="E3237" s="5">
        <v>0</v>
      </c>
      <c r="F3237" s="5" t="s">
        <v>26</v>
      </c>
      <c r="G3237" s="5" t="s">
        <v>27</v>
      </c>
      <c r="H3237" s="5" t="str">
        <f t="shared" si="50"/>
        <v>Residential</v>
      </c>
      <c r="I3237" s="6">
        <v>1995.2301439315099</v>
      </c>
    </row>
    <row r="3238" spans="1:9">
      <c r="A3238" s="4" t="s">
        <v>62</v>
      </c>
      <c r="B3238" t="s">
        <v>414</v>
      </c>
      <c r="C3238" t="s">
        <v>427</v>
      </c>
      <c r="D3238" s="5" t="s">
        <v>428</v>
      </c>
      <c r="E3238" s="5">
        <v>0</v>
      </c>
      <c r="F3238" s="5" t="s">
        <v>33</v>
      </c>
      <c r="G3238" s="5" t="s">
        <v>34</v>
      </c>
      <c r="H3238" s="5" t="str">
        <f t="shared" si="50"/>
        <v>Industry (incl. Cement Process)</v>
      </c>
      <c r="I3238" s="6">
        <v>1087.53</v>
      </c>
    </row>
    <row r="3239" spans="1:9">
      <c r="A3239" s="4" t="s">
        <v>62</v>
      </c>
      <c r="B3239" t="s">
        <v>414</v>
      </c>
      <c r="C3239" t="s">
        <v>427</v>
      </c>
      <c r="D3239" s="5" t="s">
        <v>428</v>
      </c>
      <c r="E3239" s="5">
        <v>0</v>
      </c>
      <c r="F3239" s="5" t="s">
        <v>35</v>
      </c>
      <c r="G3239" s="5" t="s">
        <v>36</v>
      </c>
      <c r="H3239" s="5" t="e">
        <f t="shared" si="50"/>
        <v>#N/A</v>
      </c>
      <c r="I3239" s="6" t="s">
        <v>53</v>
      </c>
    </row>
    <row r="3240" spans="1:9">
      <c r="A3240" s="4" t="s">
        <v>62</v>
      </c>
      <c r="B3240" t="s">
        <v>414</v>
      </c>
      <c r="C3240" t="s">
        <v>427</v>
      </c>
      <c r="D3240" s="5" t="s">
        <v>428</v>
      </c>
      <c r="E3240" s="5">
        <v>0</v>
      </c>
      <c r="F3240" s="5" t="s">
        <v>41</v>
      </c>
      <c r="G3240" s="5" t="s">
        <v>42</v>
      </c>
      <c r="H3240" s="5" t="e">
        <f t="shared" si="50"/>
        <v>#N/A</v>
      </c>
      <c r="I3240" s="6">
        <v>1.4476294100118201</v>
      </c>
    </row>
    <row r="3241" spans="1:9">
      <c r="A3241" s="4" t="s">
        <v>62</v>
      </c>
      <c r="B3241" t="s">
        <v>414</v>
      </c>
      <c r="C3241" t="s">
        <v>427</v>
      </c>
      <c r="D3241" s="5" t="s">
        <v>428</v>
      </c>
      <c r="E3241" s="5">
        <v>0</v>
      </c>
      <c r="F3241" s="5" t="s">
        <v>43</v>
      </c>
      <c r="G3241" s="5" t="s">
        <v>44</v>
      </c>
      <c r="H3241" s="5" t="e">
        <f t="shared" si="50"/>
        <v>#N/A</v>
      </c>
      <c r="I3241" s="6" t="s">
        <v>53</v>
      </c>
    </row>
    <row r="3242" spans="1:9">
      <c r="A3242" s="4" t="s">
        <v>62</v>
      </c>
      <c r="B3242" t="s">
        <v>414</v>
      </c>
      <c r="C3242" t="s">
        <v>427</v>
      </c>
      <c r="D3242" s="5" t="s">
        <v>428</v>
      </c>
      <c r="E3242" s="5">
        <v>0</v>
      </c>
      <c r="F3242" s="5" t="s">
        <v>47</v>
      </c>
      <c r="G3242" s="5" t="s">
        <v>48</v>
      </c>
      <c r="H3242" s="5" t="e">
        <f t="shared" si="50"/>
        <v>#N/A</v>
      </c>
      <c r="I3242" s="6" t="s">
        <v>53</v>
      </c>
    </row>
    <row r="3243" spans="1:9">
      <c r="A3243" s="4" t="s">
        <v>62</v>
      </c>
      <c r="B3243" t="s">
        <v>414</v>
      </c>
      <c r="C3243" t="s">
        <v>427</v>
      </c>
      <c r="D3243" s="5" t="s">
        <v>428</v>
      </c>
      <c r="E3243" s="5">
        <v>0</v>
      </c>
      <c r="F3243" s="5" t="s">
        <v>49</v>
      </c>
      <c r="G3243" s="5" t="s">
        <v>50</v>
      </c>
      <c r="H3243" s="5" t="e">
        <f t="shared" si="50"/>
        <v>#N/A</v>
      </c>
      <c r="I3243" s="6">
        <v>19.1621324478897</v>
      </c>
    </row>
    <row r="3244" spans="1:9">
      <c r="A3244" s="4" t="s">
        <v>62</v>
      </c>
      <c r="B3244" t="s">
        <v>414</v>
      </c>
      <c r="C3244" t="s">
        <v>427</v>
      </c>
      <c r="D3244" s="5" t="s">
        <v>428</v>
      </c>
      <c r="E3244" s="5">
        <v>0</v>
      </c>
      <c r="F3244" s="5" t="s">
        <v>51</v>
      </c>
      <c r="G3244" s="5" t="s">
        <v>52</v>
      </c>
      <c r="H3244" s="5" t="e">
        <f t="shared" si="50"/>
        <v>#N/A</v>
      </c>
      <c r="I3244" s="6" t="s">
        <v>53</v>
      </c>
    </row>
    <row r="3245" spans="1:9">
      <c r="A3245" s="4" t="s">
        <v>62</v>
      </c>
      <c r="B3245" t="s">
        <v>414</v>
      </c>
      <c r="C3245" t="s">
        <v>427</v>
      </c>
      <c r="D3245" s="5" t="s">
        <v>428</v>
      </c>
      <c r="E3245" s="5">
        <v>0</v>
      </c>
      <c r="F3245" s="5" t="s">
        <v>54</v>
      </c>
      <c r="G3245" s="5" t="s">
        <v>55</v>
      </c>
      <c r="H3245" s="5" t="e">
        <f t="shared" si="50"/>
        <v>#N/A</v>
      </c>
      <c r="I3245" s="6" t="s">
        <v>53</v>
      </c>
    </row>
    <row r="3246" spans="1:9">
      <c r="A3246" s="4" t="s">
        <v>62</v>
      </c>
      <c r="B3246" t="s">
        <v>414</v>
      </c>
      <c r="C3246" t="s">
        <v>427</v>
      </c>
      <c r="D3246" s="5" t="s">
        <v>428</v>
      </c>
      <c r="E3246" s="5">
        <v>0</v>
      </c>
      <c r="F3246" s="5" t="s">
        <v>56</v>
      </c>
      <c r="G3246" s="5" t="s">
        <v>57</v>
      </c>
      <c r="H3246" s="5" t="e">
        <f t="shared" si="50"/>
        <v>#N/A</v>
      </c>
      <c r="I3246" s="6">
        <v>60.356306657084303</v>
      </c>
    </row>
    <row r="3247" spans="1:9">
      <c r="A3247" s="4" t="s">
        <v>62</v>
      </c>
      <c r="B3247" t="s">
        <v>414</v>
      </c>
      <c r="C3247" t="s">
        <v>427</v>
      </c>
      <c r="D3247" s="5" t="s">
        <v>428</v>
      </c>
      <c r="E3247" s="5">
        <v>0</v>
      </c>
      <c r="F3247" s="5" t="s">
        <v>58</v>
      </c>
      <c r="G3247" s="5" t="s">
        <v>59</v>
      </c>
      <c r="H3247" s="5" t="e">
        <f t="shared" si="50"/>
        <v>#N/A</v>
      </c>
      <c r="I3247" s="6">
        <v>34.033226282548497</v>
      </c>
    </row>
    <row r="3248" spans="1:9">
      <c r="A3248" s="4" t="s">
        <v>62</v>
      </c>
      <c r="B3248" t="s">
        <v>414</v>
      </c>
      <c r="C3248" t="s">
        <v>429</v>
      </c>
      <c r="D3248" s="5" t="s">
        <v>430</v>
      </c>
      <c r="E3248" s="5">
        <v>0</v>
      </c>
      <c r="F3248" s="5" t="s">
        <v>10</v>
      </c>
      <c r="G3248" s="5" t="s">
        <v>11</v>
      </c>
      <c r="H3248" s="5" t="str">
        <f t="shared" si="50"/>
        <v>Power</v>
      </c>
      <c r="I3248" s="6">
        <v>44403.240844643296</v>
      </c>
    </row>
    <row r="3249" spans="1:9">
      <c r="A3249" s="4" t="s">
        <v>62</v>
      </c>
      <c r="B3249" t="s">
        <v>414</v>
      </c>
      <c r="C3249" t="s">
        <v>429</v>
      </c>
      <c r="D3249" s="5" t="s">
        <v>430</v>
      </c>
      <c r="E3249" s="5">
        <v>0</v>
      </c>
      <c r="F3249" s="5" t="s">
        <v>12</v>
      </c>
      <c r="G3249" s="5" t="s">
        <v>13</v>
      </c>
      <c r="H3249" s="5" t="str">
        <f t="shared" si="50"/>
        <v>Industry (incl. Cement Process)</v>
      </c>
      <c r="I3249" s="6">
        <v>1457.28245404524</v>
      </c>
    </row>
    <row r="3250" spans="1:9">
      <c r="A3250" s="4" t="s">
        <v>62</v>
      </c>
      <c r="B3250" t="s">
        <v>414</v>
      </c>
      <c r="C3250" t="s">
        <v>429</v>
      </c>
      <c r="D3250" s="5" t="s">
        <v>430</v>
      </c>
      <c r="E3250" s="5">
        <v>0</v>
      </c>
      <c r="F3250" s="5" t="s">
        <v>14</v>
      </c>
      <c r="G3250" s="5" t="s">
        <v>15</v>
      </c>
      <c r="H3250" s="5" t="str">
        <f t="shared" si="50"/>
        <v>Industry (incl. Cement Process)</v>
      </c>
      <c r="I3250" s="6">
        <v>63843.027202719997</v>
      </c>
    </row>
    <row r="3251" spans="1:9">
      <c r="A3251" s="4" t="s">
        <v>62</v>
      </c>
      <c r="B3251" t="s">
        <v>414</v>
      </c>
      <c r="C3251" t="s">
        <v>429</v>
      </c>
      <c r="D3251" s="5" t="s">
        <v>430</v>
      </c>
      <c r="E3251" s="5">
        <v>0</v>
      </c>
      <c r="F3251" s="5" t="s">
        <v>16</v>
      </c>
      <c r="G3251" s="5" t="s">
        <v>17</v>
      </c>
      <c r="H3251" s="5" t="str">
        <f t="shared" si="50"/>
        <v>Domestic aviation</v>
      </c>
      <c r="I3251" s="6">
        <v>337.00412136099902</v>
      </c>
    </row>
    <row r="3252" spans="1:9">
      <c r="A3252" s="4" t="s">
        <v>62</v>
      </c>
      <c r="B3252" t="s">
        <v>414</v>
      </c>
      <c r="C3252" t="s">
        <v>429</v>
      </c>
      <c r="D3252" s="5" t="s">
        <v>430</v>
      </c>
      <c r="E3252" s="5">
        <v>0</v>
      </c>
      <c r="F3252" s="5" t="s">
        <v>18</v>
      </c>
      <c r="G3252" s="5" t="s">
        <v>19</v>
      </c>
      <c r="H3252" s="5" t="str">
        <f t="shared" si="50"/>
        <v>Ground Transport</v>
      </c>
      <c r="I3252" s="6">
        <v>36493.897872958099</v>
      </c>
    </row>
    <row r="3253" spans="1:9">
      <c r="A3253" s="4" t="s">
        <v>62</v>
      </c>
      <c r="B3253" t="s">
        <v>414</v>
      </c>
      <c r="C3253" t="s">
        <v>429</v>
      </c>
      <c r="D3253" s="5" t="s">
        <v>430</v>
      </c>
      <c r="E3253" s="5">
        <v>0</v>
      </c>
      <c r="F3253" s="5" t="s">
        <v>20</v>
      </c>
      <c r="G3253" s="5" t="s">
        <v>21</v>
      </c>
      <c r="H3253" s="5" t="str">
        <f t="shared" si="50"/>
        <v>Ground Transport</v>
      </c>
      <c r="I3253" s="6">
        <v>770.616917014931</v>
      </c>
    </row>
    <row r="3254" spans="1:9">
      <c r="A3254" s="4" t="s">
        <v>62</v>
      </c>
      <c r="B3254" t="s">
        <v>414</v>
      </c>
      <c r="C3254" t="s">
        <v>429</v>
      </c>
      <c r="D3254" s="5" t="s">
        <v>430</v>
      </c>
      <c r="E3254" s="5">
        <v>0</v>
      </c>
      <c r="F3254" s="5" t="s">
        <v>24</v>
      </c>
      <c r="G3254" s="5" t="s">
        <v>25</v>
      </c>
      <c r="H3254" s="5" t="str">
        <f t="shared" si="50"/>
        <v>Ground Transport</v>
      </c>
      <c r="I3254" s="6" t="s">
        <v>53</v>
      </c>
    </row>
    <row r="3255" spans="1:9">
      <c r="A3255" s="4" t="s">
        <v>62</v>
      </c>
      <c r="B3255" t="s">
        <v>414</v>
      </c>
      <c r="C3255" t="s">
        <v>429</v>
      </c>
      <c r="D3255" s="5" t="s">
        <v>430</v>
      </c>
      <c r="E3255" s="5">
        <v>0</v>
      </c>
      <c r="F3255" s="5" t="s">
        <v>26</v>
      </c>
      <c r="G3255" s="5" t="s">
        <v>27</v>
      </c>
      <c r="H3255" s="5" t="str">
        <f t="shared" si="50"/>
        <v>Residential</v>
      </c>
      <c r="I3255" s="6">
        <v>20184.598853196101</v>
      </c>
    </row>
    <row r="3256" spans="1:9">
      <c r="A3256" s="4" t="s">
        <v>62</v>
      </c>
      <c r="B3256" t="s">
        <v>414</v>
      </c>
      <c r="C3256" t="s">
        <v>429</v>
      </c>
      <c r="D3256" s="5" t="s">
        <v>430</v>
      </c>
      <c r="E3256" s="5">
        <v>0</v>
      </c>
      <c r="F3256" s="5" t="s">
        <v>28</v>
      </c>
      <c r="G3256" s="5" t="s">
        <v>29</v>
      </c>
      <c r="H3256" s="5" t="e">
        <f t="shared" si="50"/>
        <v>#N/A</v>
      </c>
      <c r="I3256" s="6">
        <v>372.53377219581199</v>
      </c>
    </row>
    <row r="3257" spans="1:9">
      <c r="A3257" s="4" t="s">
        <v>62</v>
      </c>
      <c r="B3257" t="s">
        <v>414</v>
      </c>
      <c r="C3257" t="s">
        <v>429</v>
      </c>
      <c r="D3257" s="5" t="s">
        <v>430</v>
      </c>
      <c r="E3257" s="5">
        <v>0</v>
      </c>
      <c r="F3257" s="5" t="s">
        <v>30</v>
      </c>
      <c r="G3257" s="5" t="s">
        <v>32</v>
      </c>
      <c r="H3257" s="5" t="e">
        <f t="shared" si="50"/>
        <v>#N/A</v>
      </c>
      <c r="I3257" s="6">
        <v>10.6441027037509</v>
      </c>
    </row>
    <row r="3258" spans="1:9">
      <c r="A3258" s="4" t="s">
        <v>62</v>
      </c>
      <c r="B3258" t="s">
        <v>414</v>
      </c>
      <c r="C3258" t="s">
        <v>429</v>
      </c>
      <c r="D3258" s="5" t="s">
        <v>430</v>
      </c>
      <c r="E3258" s="5">
        <v>0</v>
      </c>
      <c r="F3258" s="5" t="s">
        <v>33</v>
      </c>
      <c r="G3258" s="5" t="s">
        <v>34</v>
      </c>
      <c r="H3258" s="5" t="str">
        <f t="shared" si="50"/>
        <v>Industry (incl. Cement Process)</v>
      </c>
      <c r="I3258" s="6">
        <v>18304</v>
      </c>
    </row>
    <row r="3259" spans="1:9">
      <c r="A3259" s="4" t="s">
        <v>62</v>
      </c>
      <c r="B3259" t="s">
        <v>414</v>
      </c>
      <c r="C3259" t="s">
        <v>429</v>
      </c>
      <c r="D3259" s="5" t="s">
        <v>430</v>
      </c>
      <c r="E3259" s="5">
        <v>0</v>
      </c>
      <c r="F3259" s="5" t="s">
        <v>39</v>
      </c>
      <c r="G3259" s="5" t="s">
        <v>40</v>
      </c>
      <c r="H3259" s="5" t="e">
        <f t="shared" si="50"/>
        <v>#N/A</v>
      </c>
      <c r="I3259" s="6">
        <v>328.186658833021</v>
      </c>
    </row>
    <row r="3260" spans="1:9">
      <c r="A3260" s="4" t="s">
        <v>62</v>
      </c>
      <c r="B3260" t="s">
        <v>414</v>
      </c>
      <c r="C3260" t="s">
        <v>429</v>
      </c>
      <c r="D3260" s="5" t="s">
        <v>430</v>
      </c>
      <c r="E3260" s="5">
        <v>0</v>
      </c>
      <c r="F3260" s="5" t="s">
        <v>41</v>
      </c>
      <c r="G3260" s="5" t="s">
        <v>42</v>
      </c>
      <c r="H3260" s="5" t="e">
        <f t="shared" si="50"/>
        <v>#N/A</v>
      </c>
      <c r="I3260" s="6">
        <v>9.7137925499395994</v>
      </c>
    </row>
    <row r="3261" spans="1:9">
      <c r="A3261" s="4" t="s">
        <v>62</v>
      </c>
      <c r="B3261" t="s">
        <v>414</v>
      </c>
      <c r="C3261" t="s">
        <v>429</v>
      </c>
      <c r="D3261" s="5" t="s">
        <v>430</v>
      </c>
      <c r="E3261" s="5">
        <v>0</v>
      </c>
      <c r="F3261" s="5" t="s">
        <v>43</v>
      </c>
      <c r="G3261" s="5" t="s">
        <v>44</v>
      </c>
      <c r="H3261" s="5" t="e">
        <f t="shared" si="50"/>
        <v>#N/A</v>
      </c>
      <c r="I3261" s="6">
        <v>6295.06</v>
      </c>
    </row>
    <row r="3262" spans="1:9">
      <c r="A3262" s="4" t="s">
        <v>62</v>
      </c>
      <c r="B3262" t="s">
        <v>414</v>
      </c>
      <c r="C3262" t="s">
        <v>429</v>
      </c>
      <c r="D3262" s="5" t="s">
        <v>430</v>
      </c>
      <c r="E3262" s="5">
        <v>0</v>
      </c>
      <c r="F3262" s="5" t="s">
        <v>45</v>
      </c>
      <c r="G3262" s="5" t="s">
        <v>46</v>
      </c>
      <c r="H3262" s="5" t="e">
        <f t="shared" si="50"/>
        <v>#N/A</v>
      </c>
      <c r="I3262" s="6">
        <v>224.59716340719299</v>
      </c>
    </row>
    <row r="3263" spans="1:9">
      <c r="A3263" s="4" t="s">
        <v>62</v>
      </c>
      <c r="B3263" t="s">
        <v>414</v>
      </c>
      <c r="C3263" t="s">
        <v>429</v>
      </c>
      <c r="D3263" s="5" t="s">
        <v>430</v>
      </c>
      <c r="E3263" s="5">
        <v>0</v>
      </c>
      <c r="F3263" s="5" t="s">
        <v>47</v>
      </c>
      <c r="G3263" s="5" t="s">
        <v>48</v>
      </c>
      <c r="H3263" s="5" t="e">
        <f t="shared" si="50"/>
        <v>#N/A</v>
      </c>
      <c r="I3263" s="6">
        <v>81.752897227739695</v>
      </c>
    </row>
    <row r="3264" spans="1:9">
      <c r="A3264" s="4" t="s">
        <v>62</v>
      </c>
      <c r="B3264" t="s">
        <v>414</v>
      </c>
      <c r="C3264" t="s">
        <v>429</v>
      </c>
      <c r="D3264" s="5" t="s">
        <v>430</v>
      </c>
      <c r="E3264" s="5">
        <v>0</v>
      </c>
      <c r="F3264" s="5" t="s">
        <v>49</v>
      </c>
      <c r="G3264" s="5" t="s">
        <v>50</v>
      </c>
      <c r="H3264" s="5" t="e">
        <f t="shared" si="50"/>
        <v>#N/A</v>
      </c>
      <c r="I3264" s="6">
        <v>27.196843853470199</v>
      </c>
    </row>
    <row r="3265" spans="1:9">
      <c r="A3265" s="4" t="s">
        <v>62</v>
      </c>
      <c r="B3265" t="s">
        <v>414</v>
      </c>
      <c r="C3265" t="s">
        <v>429</v>
      </c>
      <c r="D3265" s="5" t="s">
        <v>430</v>
      </c>
      <c r="E3265" s="5">
        <v>0</v>
      </c>
      <c r="F3265" s="5" t="s">
        <v>51</v>
      </c>
      <c r="G3265" s="5" t="s">
        <v>52</v>
      </c>
      <c r="H3265" s="5" t="e">
        <f t="shared" si="50"/>
        <v>#N/A</v>
      </c>
      <c r="I3265" s="6" t="s">
        <v>53</v>
      </c>
    </row>
    <row r="3266" spans="1:9">
      <c r="A3266" s="4" t="s">
        <v>62</v>
      </c>
      <c r="B3266" t="s">
        <v>414</v>
      </c>
      <c r="C3266" t="s">
        <v>429</v>
      </c>
      <c r="D3266" s="5" t="s">
        <v>430</v>
      </c>
      <c r="E3266" s="5">
        <v>0</v>
      </c>
      <c r="F3266" s="5" t="s">
        <v>56</v>
      </c>
      <c r="G3266" s="5" t="s">
        <v>57</v>
      </c>
      <c r="H3266" s="5" t="e">
        <f t="shared" ref="H3266:H3329" si="51">VLOOKUP(G3266,$M$2:$N$11,2,FALSE)</f>
        <v>#N/A</v>
      </c>
      <c r="I3266" s="6">
        <v>427.52201836471897</v>
      </c>
    </row>
    <row r="3267" spans="1:9">
      <c r="A3267" s="4" t="s">
        <v>62</v>
      </c>
      <c r="B3267" t="s">
        <v>414</v>
      </c>
      <c r="C3267" t="s">
        <v>429</v>
      </c>
      <c r="D3267" s="5" t="s">
        <v>430</v>
      </c>
      <c r="E3267" s="5">
        <v>0</v>
      </c>
      <c r="F3267" s="5" t="s">
        <v>58</v>
      </c>
      <c r="G3267" s="5" t="s">
        <v>59</v>
      </c>
      <c r="H3267" s="5" t="e">
        <f t="shared" si="51"/>
        <v>#N/A</v>
      </c>
      <c r="I3267" s="6">
        <v>2609.71626881254</v>
      </c>
    </row>
    <row r="3268" spans="1:9">
      <c r="A3268" s="4" t="s">
        <v>62</v>
      </c>
      <c r="B3268" t="s">
        <v>431</v>
      </c>
      <c r="C3268" t="s">
        <v>432</v>
      </c>
      <c r="D3268" s="5" t="s">
        <v>433</v>
      </c>
      <c r="E3268" s="5">
        <v>0</v>
      </c>
      <c r="F3268" s="5" t="s">
        <v>10</v>
      </c>
      <c r="G3268" s="5" t="s">
        <v>11</v>
      </c>
      <c r="H3268" s="5" t="str">
        <f t="shared" si="51"/>
        <v>Power</v>
      </c>
      <c r="I3268" s="6">
        <v>338747.85279392701</v>
      </c>
    </row>
    <row r="3269" spans="1:9">
      <c r="A3269" s="4" t="s">
        <v>62</v>
      </c>
      <c r="B3269" t="s">
        <v>431</v>
      </c>
      <c r="C3269" t="s">
        <v>432</v>
      </c>
      <c r="D3269" s="5" t="s">
        <v>433</v>
      </c>
      <c r="E3269" s="5">
        <v>0</v>
      </c>
      <c r="F3269" s="5" t="s">
        <v>12</v>
      </c>
      <c r="G3269" s="5" t="s">
        <v>13</v>
      </c>
      <c r="H3269" s="5" t="str">
        <f t="shared" si="51"/>
        <v>Industry (incl. Cement Process)</v>
      </c>
      <c r="I3269" s="6">
        <v>48495.259364898498</v>
      </c>
    </row>
    <row r="3270" spans="1:9">
      <c r="A3270" s="4" t="s">
        <v>62</v>
      </c>
      <c r="B3270" t="s">
        <v>431</v>
      </c>
      <c r="C3270" t="s">
        <v>432</v>
      </c>
      <c r="D3270" s="5" t="s">
        <v>433</v>
      </c>
      <c r="E3270" s="5">
        <v>0</v>
      </c>
      <c r="F3270" s="5" t="s">
        <v>14</v>
      </c>
      <c r="G3270" s="5" t="s">
        <v>15</v>
      </c>
      <c r="H3270" s="5" t="str">
        <f t="shared" si="51"/>
        <v>Industry (incl. Cement Process)</v>
      </c>
      <c r="I3270" s="6">
        <v>84169.501260049306</v>
      </c>
    </row>
    <row r="3271" spans="1:9">
      <c r="A3271" s="4" t="s">
        <v>62</v>
      </c>
      <c r="B3271" t="s">
        <v>431</v>
      </c>
      <c r="C3271" t="s">
        <v>432</v>
      </c>
      <c r="D3271" s="5" t="s">
        <v>433</v>
      </c>
      <c r="E3271" s="5">
        <v>0</v>
      </c>
      <c r="F3271" s="5" t="s">
        <v>16</v>
      </c>
      <c r="G3271" s="5" t="s">
        <v>17</v>
      </c>
      <c r="H3271" s="5" t="str">
        <f t="shared" si="51"/>
        <v>Domestic aviation</v>
      </c>
      <c r="I3271" s="6">
        <v>4196.2983881385499</v>
      </c>
    </row>
    <row r="3272" spans="1:9">
      <c r="A3272" s="4" t="s">
        <v>62</v>
      </c>
      <c r="B3272" t="s">
        <v>431</v>
      </c>
      <c r="C3272" t="s">
        <v>432</v>
      </c>
      <c r="D3272" s="5" t="s">
        <v>433</v>
      </c>
      <c r="E3272" s="5">
        <v>0</v>
      </c>
      <c r="F3272" s="5" t="s">
        <v>18</v>
      </c>
      <c r="G3272" s="5" t="s">
        <v>19</v>
      </c>
      <c r="H3272" s="5" t="str">
        <f t="shared" si="51"/>
        <v>Ground Transport</v>
      </c>
      <c r="I3272" s="6">
        <v>94645.860336267404</v>
      </c>
    </row>
    <row r="3273" spans="1:9">
      <c r="A3273" s="4" t="s">
        <v>62</v>
      </c>
      <c r="B3273" t="s">
        <v>431</v>
      </c>
      <c r="C3273" t="s">
        <v>432</v>
      </c>
      <c r="D3273" s="5" t="s">
        <v>433</v>
      </c>
      <c r="E3273" s="5">
        <v>0</v>
      </c>
      <c r="F3273" s="5" t="s">
        <v>20</v>
      </c>
      <c r="G3273" s="5" t="s">
        <v>21</v>
      </c>
      <c r="H3273" s="5" t="str">
        <f t="shared" si="51"/>
        <v>Ground Transport</v>
      </c>
      <c r="I3273" s="6">
        <v>399.77833738420497</v>
      </c>
    </row>
    <row r="3274" spans="1:9">
      <c r="A3274" s="4" t="s">
        <v>62</v>
      </c>
      <c r="B3274" t="s">
        <v>431</v>
      </c>
      <c r="C3274" t="s">
        <v>432</v>
      </c>
      <c r="D3274" s="5" t="s">
        <v>433</v>
      </c>
      <c r="E3274" s="5">
        <v>0</v>
      </c>
      <c r="F3274" s="5" t="s">
        <v>22</v>
      </c>
      <c r="G3274" s="5" t="s">
        <v>23</v>
      </c>
      <c r="H3274" s="5" t="str">
        <f t="shared" si="51"/>
        <v>Ground Transport</v>
      </c>
      <c r="I3274" s="6">
        <v>781.70623927295503</v>
      </c>
    </row>
    <row r="3275" spans="1:9">
      <c r="A3275" s="4" t="s">
        <v>62</v>
      </c>
      <c r="B3275" t="s">
        <v>431</v>
      </c>
      <c r="C3275" t="s">
        <v>432</v>
      </c>
      <c r="D3275" s="5" t="s">
        <v>433</v>
      </c>
      <c r="E3275" s="5">
        <v>0</v>
      </c>
      <c r="F3275" s="5" t="s">
        <v>24</v>
      </c>
      <c r="G3275" s="5" t="s">
        <v>25</v>
      </c>
      <c r="H3275" s="5" t="str">
        <f t="shared" si="51"/>
        <v>Ground Transport</v>
      </c>
      <c r="I3275" s="6">
        <v>10.959310609813301</v>
      </c>
    </row>
    <row r="3276" spans="1:9">
      <c r="A3276" s="4" t="s">
        <v>62</v>
      </c>
      <c r="B3276" t="s">
        <v>431</v>
      </c>
      <c r="C3276" t="s">
        <v>432</v>
      </c>
      <c r="D3276" s="5" t="s">
        <v>433</v>
      </c>
      <c r="E3276" s="5">
        <v>0</v>
      </c>
      <c r="F3276" s="5" t="s">
        <v>26</v>
      </c>
      <c r="G3276" s="5" t="s">
        <v>27</v>
      </c>
      <c r="H3276" s="5" t="str">
        <f t="shared" si="51"/>
        <v>Residential</v>
      </c>
      <c r="I3276" s="6">
        <v>64903.387065251802</v>
      </c>
    </row>
    <row r="3277" spans="1:9">
      <c r="A3277" s="4" t="s">
        <v>62</v>
      </c>
      <c r="B3277" t="s">
        <v>431</v>
      </c>
      <c r="C3277" t="s">
        <v>432</v>
      </c>
      <c r="D3277" s="5" t="s">
        <v>433</v>
      </c>
      <c r="E3277" s="5">
        <v>0</v>
      </c>
      <c r="F3277" s="5" t="s">
        <v>67</v>
      </c>
      <c r="G3277" s="5" t="s">
        <v>13</v>
      </c>
      <c r="H3277" s="5" t="str">
        <f t="shared" si="51"/>
        <v>Industry (incl. Cement Process)</v>
      </c>
      <c r="I3277" s="6" t="s">
        <v>53</v>
      </c>
    </row>
    <row r="3278" spans="1:9">
      <c r="A3278" s="4" t="s">
        <v>62</v>
      </c>
      <c r="B3278" t="s">
        <v>431</v>
      </c>
      <c r="C3278" t="s">
        <v>432</v>
      </c>
      <c r="D3278" s="5" t="s">
        <v>433</v>
      </c>
      <c r="E3278" s="5">
        <v>0</v>
      </c>
      <c r="F3278" s="5" t="s">
        <v>28</v>
      </c>
      <c r="G3278" s="5" t="s">
        <v>29</v>
      </c>
      <c r="H3278" s="5" t="e">
        <f t="shared" si="51"/>
        <v>#N/A</v>
      </c>
      <c r="I3278" s="6">
        <v>5396.1209054091296</v>
      </c>
    </row>
    <row r="3279" spans="1:9">
      <c r="A3279" s="4" t="s">
        <v>62</v>
      </c>
      <c r="B3279" t="s">
        <v>431</v>
      </c>
      <c r="C3279" t="s">
        <v>432</v>
      </c>
      <c r="D3279" s="5" t="s">
        <v>433</v>
      </c>
      <c r="E3279" s="5">
        <v>0</v>
      </c>
      <c r="F3279" s="5" t="s">
        <v>30</v>
      </c>
      <c r="G3279" s="5" t="s">
        <v>72</v>
      </c>
      <c r="H3279" s="5" t="e">
        <f t="shared" si="51"/>
        <v>#N/A</v>
      </c>
      <c r="I3279" s="6" t="s">
        <v>53</v>
      </c>
    </row>
    <row r="3280" spans="1:9">
      <c r="A3280" s="4" t="s">
        <v>62</v>
      </c>
      <c r="B3280" t="s">
        <v>431</v>
      </c>
      <c r="C3280" t="s">
        <v>432</v>
      </c>
      <c r="D3280" s="5" t="s">
        <v>433</v>
      </c>
      <c r="E3280" s="5">
        <v>0</v>
      </c>
      <c r="F3280" s="5" t="s">
        <v>30</v>
      </c>
      <c r="G3280" s="5" t="s">
        <v>31</v>
      </c>
      <c r="H3280" s="5" t="e">
        <f t="shared" si="51"/>
        <v>#N/A</v>
      </c>
      <c r="I3280" s="6" t="s">
        <v>53</v>
      </c>
    </row>
    <row r="3281" spans="1:9">
      <c r="A3281" s="4" t="s">
        <v>62</v>
      </c>
      <c r="B3281" t="s">
        <v>431</v>
      </c>
      <c r="C3281" t="s">
        <v>432</v>
      </c>
      <c r="D3281" s="5" t="s">
        <v>433</v>
      </c>
      <c r="E3281" s="5">
        <v>0</v>
      </c>
      <c r="F3281" s="5" t="s">
        <v>30</v>
      </c>
      <c r="G3281" s="5" t="s">
        <v>32</v>
      </c>
      <c r="H3281" s="5" t="e">
        <f t="shared" si="51"/>
        <v>#N/A</v>
      </c>
      <c r="I3281" s="6" t="s">
        <v>53</v>
      </c>
    </row>
    <row r="3282" spans="1:9">
      <c r="A3282" s="4" t="s">
        <v>62</v>
      </c>
      <c r="B3282" t="s">
        <v>431</v>
      </c>
      <c r="C3282" t="s">
        <v>432</v>
      </c>
      <c r="D3282" s="5" t="s">
        <v>433</v>
      </c>
      <c r="E3282" s="5">
        <v>0</v>
      </c>
      <c r="F3282" s="5" t="s">
        <v>33</v>
      </c>
      <c r="G3282" s="5" t="s">
        <v>34</v>
      </c>
      <c r="H3282" s="5" t="str">
        <f t="shared" si="51"/>
        <v>Industry (incl. Cement Process)</v>
      </c>
      <c r="I3282" s="6">
        <v>26197.8</v>
      </c>
    </row>
    <row r="3283" spans="1:9">
      <c r="A3283" s="4" t="s">
        <v>62</v>
      </c>
      <c r="B3283" t="s">
        <v>431</v>
      </c>
      <c r="C3283" t="s">
        <v>432</v>
      </c>
      <c r="D3283" s="5" t="s">
        <v>433</v>
      </c>
      <c r="E3283" s="5">
        <v>0</v>
      </c>
      <c r="F3283" s="5" t="s">
        <v>35</v>
      </c>
      <c r="G3283" s="5" t="s">
        <v>36</v>
      </c>
      <c r="H3283" s="5" t="e">
        <f t="shared" si="51"/>
        <v>#N/A</v>
      </c>
      <c r="I3283" s="6">
        <v>3900</v>
      </c>
    </row>
    <row r="3284" spans="1:9">
      <c r="A3284" s="4" t="s">
        <v>62</v>
      </c>
      <c r="B3284" t="s">
        <v>431</v>
      </c>
      <c r="C3284" t="s">
        <v>432</v>
      </c>
      <c r="D3284" s="5" t="s">
        <v>433</v>
      </c>
      <c r="E3284" s="5">
        <v>0</v>
      </c>
      <c r="F3284" s="5" t="s">
        <v>39</v>
      </c>
      <c r="G3284" s="5" t="s">
        <v>40</v>
      </c>
      <c r="H3284" s="5" t="e">
        <f t="shared" si="51"/>
        <v>#N/A</v>
      </c>
      <c r="I3284" s="6">
        <v>233.495612617901</v>
      </c>
    </row>
    <row r="3285" spans="1:9">
      <c r="A3285" s="4" t="s">
        <v>62</v>
      </c>
      <c r="B3285" t="s">
        <v>431</v>
      </c>
      <c r="C3285" t="s">
        <v>432</v>
      </c>
      <c r="D3285" s="5" t="s">
        <v>433</v>
      </c>
      <c r="E3285" s="5">
        <v>0</v>
      </c>
      <c r="F3285" s="5" t="s">
        <v>41</v>
      </c>
      <c r="G3285" s="5" t="s">
        <v>42</v>
      </c>
      <c r="H3285" s="5" t="e">
        <f t="shared" si="51"/>
        <v>#N/A</v>
      </c>
      <c r="I3285" s="6">
        <v>2.5353741879216698</v>
      </c>
    </row>
    <row r="3286" spans="1:9">
      <c r="A3286" s="4" t="s">
        <v>62</v>
      </c>
      <c r="B3286" t="s">
        <v>431</v>
      </c>
      <c r="C3286" t="s">
        <v>432</v>
      </c>
      <c r="D3286" s="5" t="s">
        <v>433</v>
      </c>
      <c r="E3286" s="5">
        <v>0</v>
      </c>
      <c r="F3286" s="5" t="s">
        <v>43</v>
      </c>
      <c r="G3286" s="5" t="s">
        <v>44</v>
      </c>
      <c r="H3286" s="5" t="e">
        <f t="shared" si="51"/>
        <v>#N/A</v>
      </c>
      <c r="I3286" s="6">
        <v>11126.5063701939</v>
      </c>
    </row>
    <row r="3287" spans="1:9">
      <c r="A3287" s="4" t="s">
        <v>62</v>
      </c>
      <c r="B3287" t="s">
        <v>431</v>
      </c>
      <c r="C3287" t="s">
        <v>432</v>
      </c>
      <c r="D3287" s="5" t="s">
        <v>433</v>
      </c>
      <c r="E3287" s="5">
        <v>0</v>
      </c>
      <c r="F3287" s="5" t="s">
        <v>45</v>
      </c>
      <c r="G3287" s="5" t="s">
        <v>46</v>
      </c>
      <c r="H3287" s="5" t="e">
        <f t="shared" si="51"/>
        <v>#N/A</v>
      </c>
      <c r="I3287" s="6">
        <v>8423.9816761089205</v>
      </c>
    </row>
    <row r="3288" spans="1:9">
      <c r="A3288" s="4" t="s">
        <v>62</v>
      </c>
      <c r="B3288" t="s">
        <v>431</v>
      </c>
      <c r="C3288" t="s">
        <v>432</v>
      </c>
      <c r="D3288" s="5" t="s">
        <v>433</v>
      </c>
      <c r="E3288" s="5">
        <v>0</v>
      </c>
      <c r="F3288" s="5" t="s">
        <v>47</v>
      </c>
      <c r="G3288" s="5" t="s">
        <v>48</v>
      </c>
      <c r="H3288" s="5" t="e">
        <f t="shared" si="51"/>
        <v>#N/A</v>
      </c>
      <c r="I3288" s="6">
        <v>261.642237026788</v>
      </c>
    </row>
    <row r="3289" spans="1:9">
      <c r="A3289" s="4" t="s">
        <v>62</v>
      </c>
      <c r="B3289" t="s">
        <v>431</v>
      </c>
      <c r="C3289" t="s">
        <v>432</v>
      </c>
      <c r="D3289" s="5" t="s">
        <v>433</v>
      </c>
      <c r="E3289" s="5">
        <v>0</v>
      </c>
      <c r="F3289" s="5" t="s">
        <v>49</v>
      </c>
      <c r="G3289" s="5" t="s">
        <v>50</v>
      </c>
      <c r="H3289" s="5" t="e">
        <f t="shared" si="51"/>
        <v>#N/A</v>
      </c>
      <c r="I3289" s="6">
        <v>234.87010867926901</v>
      </c>
    </row>
    <row r="3290" spans="1:9">
      <c r="A3290" s="4" t="s">
        <v>62</v>
      </c>
      <c r="B3290" t="s">
        <v>431</v>
      </c>
      <c r="C3290" t="s">
        <v>432</v>
      </c>
      <c r="D3290" s="5" t="s">
        <v>433</v>
      </c>
      <c r="E3290" s="5">
        <v>0</v>
      </c>
      <c r="F3290" s="5" t="s">
        <v>51</v>
      </c>
      <c r="G3290" s="5" t="s">
        <v>52</v>
      </c>
      <c r="H3290" s="5" t="e">
        <f t="shared" si="51"/>
        <v>#N/A</v>
      </c>
      <c r="I3290" s="6">
        <v>7.5701966611463201</v>
      </c>
    </row>
    <row r="3291" spans="1:9">
      <c r="A3291" s="4" t="s">
        <v>62</v>
      </c>
      <c r="B3291" t="s">
        <v>431</v>
      </c>
      <c r="C3291" t="s">
        <v>432</v>
      </c>
      <c r="D3291" s="5" t="s">
        <v>433</v>
      </c>
      <c r="E3291" s="5">
        <v>0</v>
      </c>
      <c r="F3291" s="5" t="s">
        <v>54</v>
      </c>
      <c r="G3291" s="5" t="s">
        <v>55</v>
      </c>
      <c r="H3291" s="5" t="e">
        <f t="shared" si="51"/>
        <v>#N/A</v>
      </c>
      <c r="I3291" s="6">
        <v>27.969707239750601</v>
      </c>
    </row>
    <row r="3292" spans="1:9">
      <c r="A3292" s="4" t="s">
        <v>62</v>
      </c>
      <c r="B3292" t="s">
        <v>431</v>
      </c>
      <c r="C3292" t="s">
        <v>432</v>
      </c>
      <c r="D3292" s="5" t="s">
        <v>433</v>
      </c>
      <c r="E3292" s="5">
        <v>0</v>
      </c>
      <c r="F3292" s="5" t="s">
        <v>56</v>
      </c>
      <c r="G3292" s="5" t="s">
        <v>57</v>
      </c>
      <c r="H3292" s="5" t="e">
        <f t="shared" si="51"/>
        <v>#N/A</v>
      </c>
      <c r="I3292" s="6">
        <v>1569.3135003007701</v>
      </c>
    </row>
    <row r="3293" spans="1:9">
      <c r="A3293" s="4" t="s">
        <v>62</v>
      </c>
      <c r="B3293" t="s">
        <v>431</v>
      </c>
      <c r="C3293" t="s">
        <v>432</v>
      </c>
      <c r="D3293" s="5" t="s">
        <v>433</v>
      </c>
      <c r="E3293" s="5">
        <v>0</v>
      </c>
      <c r="F3293" s="5" t="s">
        <v>58</v>
      </c>
      <c r="G3293" s="5" t="s">
        <v>59</v>
      </c>
      <c r="H3293" s="5" t="e">
        <f t="shared" si="51"/>
        <v>#N/A</v>
      </c>
      <c r="I3293" s="6">
        <v>106.333</v>
      </c>
    </row>
    <row r="3294" spans="1:9">
      <c r="A3294" s="4" t="s">
        <v>62</v>
      </c>
      <c r="B3294" t="s">
        <v>431</v>
      </c>
      <c r="C3294" t="s">
        <v>432</v>
      </c>
      <c r="D3294" s="5" t="s">
        <v>433</v>
      </c>
      <c r="E3294" s="5">
        <v>0</v>
      </c>
      <c r="F3294" s="5" t="s">
        <v>60</v>
      </c>
      <c r="G3294" s="5" t="s">
        <v>61</v>
      </c>
      <c r="H3294" s="5" t="e">
        <f t="shared" si="51"/>
        <v>#N/A</v>
      </c>
      <c r="I3294" s="6">
        <v>1517.9979118332201</v>
      </c>
    </row>
    <row r="3295" spans="1:9">
      <c r="A3295" s="4" t="s">
        <v>62</v>
      </c>
      <c r="B3295" t="s">
        <v>431</v>
      </c>
      <c r="C3295" t="s">
        <v>434</v>
      </c>
      <c r="D3295" s="5" t="s">
        <v>435</v>
      </c>
      <c r="E3295" s="5">
        <v>0</v>
      </c>
      <c r="F3295" s="5" t="s">
        <v>10</v>
      </c>
      <c r="G3295" s="5" t="s">
        <v>11</v>
      </c>
      <c r="H3295" s="5" t="str">
        <f t="shared" si="51"/>
        <v>Power</v>
      </c>
      <c r="I3295" s="6">
        <v>4513.7267001353903</v>
      </c>
    </row>
    <row r="3296" spans="1:9">
      <c r="A3296" s="4" t="s">
        <v>62</v>
      </c>
      <c r="B3296" t="s">
        <v>431</v>
      </c>
      <c r="C3296" t="s">
        <v>434</v>
      </c>
      <c r="D3296" s="5" t="s">
        <v>435</v>
      </c>
      <c r="E3296" s="5">
        <v>0</v>
      </c>
      <c r="F3296" s="5" t="s">
        <v>12</v>
      </c>
      <c r="G3296" s="5" t="s">
        <v>13</v>
      </c>
      <c r="H3296" s="5" t="str">
        <f t="shared" si="51"/>
        <v>Industry (incl. Cement Process)</v>
      </c>
      <c r="I3296" s="6">
        <v>52.503045432789101</v>
      </c>
    </row>
    <row r="3297" spans="1:9">
      <c r="A3297" s="4" t="s">
        <v>62</v>
      </c>
      <c r="B3297" t="s">
        <v>431</v>
      </c>
      <c r="C3297" t="s">
        <v>434</v>
      </c>
      <c r="D3297" s="5" t="s">
        <v>435</v>
      </c>
      <c r="E3297" s="5">
        <v>0</v>
      </c>
      <c r="F3297" s="5" t="s">
        <v>14</v>
      </c>
      <c r="G3297" s="5" t="s">
        <v>15</v>
      </c>
      <c r="H3297" s="5" t="str">
        <f t="shared" si="51"/>
        <v>Industry (incl. Cement Process)</v>
      </c>
      <c r="I3297" s="6">
        <v>16898.306531071601</v>
      </c>
    </row>
    <row r="3298" spans="1:9">
      <c r="A3298" s="4" t="s">
        <v>62</v>
      </c>
      <c r="B3298" t="s">
        <v>431</v>
      </c>
      <c r="C3298" t="s">
        <v>434</v>
      </c>
      <c r="D3298" s="5" t="s">
        <v>435</v>
      </c>
      <c r="E3298" s="5">
        <v>0</v>
      </c>
      <c r="F3298" s="5" t="s">
        <v>18</v>
      </c>
      <c r="G3298" s="5" t="s">
        <v>19</v>
      </c>
      <c r="H3298" s="5" t="str">
        <f t="shared" si="51"/>
        <v>Ground Transport</v>
      </c>
      <c r="I3298" s="6">
        <v>1485.1047244617801</v>
      </c>
    </row>
    <row r="3299" spans="1:9">
      <c r="A3299" s="4" t="s">
        <v>62</v>
      </c>
      <c r="B3299" t="s">
        <v>431</v>
      </c>
      <c r="C3299" t="s">
        <v>434</v>
      </c>
      <c r="D3299" s="5" t="s">
        <v>435</v>
      </c>
      <c r="E3299" s="5">
        <v>0</v>
      </c>
      <c r="F3299" s="5" t="s">
        <v>26</v>
      </c>
      <c r="G3299" s="5" t="s">
        <v>27</v>
      </c>
      <c r="H3299" s="5" t="str">
        <f t="shared" si="51"/>
        <v>Residential</v>
      </c>
      <c r="I3299" s="6">
        <v>4651.7562002464601</v>
      </c>
    </row>
    <row r="3300" spans="1:9">
      <c r="A3300" s="4" t="s">
        <v>62</v>
      </c>
      <c r="B3300" t="s">
        <v>431</v>
      </c>
      <c r="C3300" t="s">
        <v>434</v>
      </c>
      <c r="D3300" s="5" t="s">
        <v>435</v>
      </c>
      <c r="E3300" s="5">
        <v>0</v>
      </c>
      <c r="F3300" s="5" t="s">
        <v>28</v>
      </c>
      <c r="G3300" s="5" t="s">
        <v>29</v>
      </c>
      <c r="H3300" s="5" t="e">
        <f t="shared" si="51"/>
        <v>#N/A</v>
      </c>
      <c r="I3300" s="6" t="s">
        <v>53</v>
      </c>
    </row>
    <row r="3301" spans="1:9">
      <c r="A3301" s="4" t="s">
        <v>62</v>
      </c>
      <c r="B3301" t="s">
        <v>431</v>
      </c>
      <c r="C3301" t="s">
        <v>434</v>
      </c>
      <c r="D3301" s="5" t="s">
        <v>435</v>
      </c>
      <c r="E3301" s="5">
        <v>0</v>
      </c>
      <c r="F3301" s="5" t="s">
        <v>30</v>
      </c>
      <c r="G3301" s="5" t="s">
        <v>32</v>
      </c>
      <c r="H3301" s="5" t="e">
        <f t="shared" si="51"/>
        <v>#N/A</v>
      </c>
      <c r="I3301" s="6" t="s">
        <v>53</v>
      </c>
    </row>
    <row r="3302" spans="1:9">
      <c r="A3302" s="4" t="s">
        <v>62</v>
      </c>
      <c r="B3302" t="s">
        <v>431</v>
      </c>
      <c r="C3302" t="s">
        <v>434</v>
      </c>
      <c r="D3302" s="5" t="s">
        <v>435</v>
      </c>
      <c r="E3302" s="5">
        <v>0</v>
      </c>
      <c r="F3302" s="5" t="s">
        <v>33</v>
      </c>
      <c r="G3302" s="5" t="s">
        <v>34</v>
      </c>
      <c r="H3302" s="5" t="str">
        <f t="shared" si="51"/>
        <v>Industry (incl. Cement Process)</v>
      </c>
      <c r="I3302" s="6">
        <v>3362.16</v>
      </c>
    </row>
    <row r="3303" spans="1:9">
      <c r="A3303" s="4" t="s">
        <v>62</v>
      </c>
      <c r="B3303" t="s">
        <v>431</v>
      </c>
      <c r="C3303" t="s">
        <v>434</v>
      </c>
      <c r="D3303" s="5" t="s">
        <v>435</v>
      </c>
      <c r="E3303" s="5">
        <v>0</v>
      </c>
      <c r="F3303" s="5" t="s">
        <v>41</v>
      </c>
      <c r="G3303" s="5" t="s">
        <v>42</v>
      </c>
      <c r="H3303" s="5" t="e">
        <f t="shared" si="51"/>
        <v>#N/A</v>
      </c>
      <c r="I3303" s="6">
        <v>1.2674553284360499</v>
      </c>
    </row>
    <row r="3304" spans="1:9">
      <c r="A3304" s="4" t="s">
        <v>62</v>
      </c>
      <c r="B3304" t="s">
        <v>431</v>
      </c>
      <c r="C3304" t="s">
        <v>434</v>
      </c>
      <c r="D3304" s="5" t="s">
        <v>435</v>
      </c>
      <c r="E3304" s="5">
        <v>0</v>
      </c>
      <c r="F3304" s="5" t="s">
        <v>43</v>
      </c>
      <c r="G3304" s="5" t="s">
        <v>44</v>
      </c>
      <c r="H3304" s="5" t="e">
        <f t="shared" si="51"/>
        <v>#N/A</v>
      </c>
      <c r="I3304" s="6">
        <v>143.26308</v>
      </c>
    </row>
    <row r="3305" spans="1:9">
      <c r="A3305" s="4" t="s">
        <v>62</v>
      </c>
      <c r="B3305" t="s">
        <v>431</v>
      </c>
      <c r="C3305" t="s">
        <v>434</v>
      </c>
      <c r="D3305" s="5" t="s">
        <v>435</v>
      </c>
      <c r="E3305" s="5">
        <v>0</v>
      </c>
      <c r="F3305" s="5" t="s">
        <v>45</v>
      </c>
      <c r="G3305" s="5" t="s">
        <v>46</v>
      </c>
      <c r="H3305" s="5" t="e">
        <f t="shared" si="51"/>
        <v>#N/A</v>
      </c>
      <c r="I3305" s="6">
        <v>161.76944</v>
      </c>
    </row>
    <row r="3306" spans="1:9">
      <c r="A3306" s="4" t="s">
        <v>62</v>
      </c>
      <c r="B3306" t="s">
        <v>431</v>
      </c>
      <c r="C3306" t="s">
        <v>434</v>
      </c>
      <c r="D3306" s="5" t="s">
        <v>435</v>
      </c>
      <c r="E3306" s="5">
        <v>0</v>
      </c>
      <c r="F3306" s="5" t="s">
        <v>49</v>
      </c>
      <c r="G3306" s="5" t="s">
        <v>50</v>
      </c>
      <c r="H3306" s="5" t="e">
        <f t="shared" si="51"/>
        <v>#N/A</v>
      </c>
      <c r="I3306" s="6">
        <v>54.709978888215701</v>
      </c>
    </row>
    <row r="3307" spans="1:9">
      <c r="A3307" s="4" t="s">
        <v>62</v>
      </c>
      <c r="B3307" t="s">
        <v>431</v>
      </c>
      <c r="C3307" t="s">
        <v>434</v>
      </c>
      <c r="D3307" s="5" t="s">
        <v>435</v>
      </c>
      <c r="E3307" s="5">
        <v>0</v>
      </c>
      <c r="F3307" s="5" t="s">
        <v>56</v>
      </c>
      <c r="G3307" s="5" t="s">
        <v>57</v>
      </c>
      <c r="H3307" s="5" t="e">
        <f t="shared" si="51"/>
        <v>#N/A</v>
      </c>
      <c r="I3307" s="6">
        <v>165.58380224457599</v>
      </c>
    </row>
    <row r="3308" spans="1:9">
      <c r="A3308" s="4" t="s">
        <v>62</v>
      </c>
      <c r="B3308" t="s">
        <v>431</v>
      </c>
      <c r="C3308" t="s">
        <v>434</v>
      </c>
      <c r="D3308" s="5" t="s">
        <v>435</v>
      </c>
      <c r="E3308" s="5">
        <v>0</v>
      </c>
      <c r="F3308" s="5" t="s">
        <v>58</v>
      </c>
      <c r="G3308" s="5" t="s">
        <v>59</v>
      </c>
      <c r="H3308" s="5" t="e">
        <f t="shared" si="51"/>
        <v>#N/A</v>
      </c>
      <c r="I3308" s="6">
        <v>89.975821933328902</v>
      </c>
    </row>
    <row r="3309" spans="1:9">
      <c r="A3309" s="4" t="s">
        <v>62</v>
      </c>
      <c r="B3309" t="s">
        <v>431</v>
      </c>
      <c r="C3309" t="s">
        <v>434</v>
      </c>
      <c r="D3309" s="5" t="s">
        <v>435</v>
      </c>
      <c r="E3309" s="5">
        <v>0</v>
      </c>
      <c r="F3309" s="5" t="s">
        <v>60</v>
      </c>
      <c r="G3309" s="5" t="s">
        <v>61</v>
      </c>
      <c r="H3309" s="5" t="e">
        <f t="shared" si="51"/>
        <v>#N/A</v>
      </c>
      <c r="I3309" s="6">
        <v>10.715650770110701</v>
      </c>
    </row>
    <row r="3310" spans="1:9">
      <c r="A3310" s="4" t="s">
        <v>62</v>
      </c>
      <c r="B3310" t="s">
        <v>436</v>
      </c>
      <c r="C3310" t="s">
        <v>437</v>
      </c>
      <c r="D3310" s="5" t="s">
        <v>438</v>
      </c>
      <c r="E3310" s="5">
        <v>0</v>
      </c>
      <c r="F3310" s="5" t="s">
        <v>10</v>
      </c>
      <c r="G3310" s="5" t="s">
        <v>11</v>
      </c>
      <c r="H3310" s="5" t="str">
        <f t="shared" si="51"/>
        <v>Power</v>
      </c>
      <c r="I3310" s="6">
        <v>4585522.7326230397</v>
      </c>
    </row>
    <row r="3311" spans="1:9">
      <c r="A3311" s="4" t="s">
        <v>62</v>
      </c>
      <c r="B3311" t="s">
        <v>436</v>
      </c>
      <c r="C3311" t="s">
        <v>437</v>
      </c>
      <c r="D3311" s="5" t="s">
        <v>438</v>
      </c>
      <c r="E3311" s="5">
        <v>0</v>
      </c>
      <c r="F3311" s="5" t="s">
        <v>12</v>
      </c>
      <c r="G3311" s="5" t="s">
        <v>13</v>
      </c>
      <c r="H3311" s="5" t="str">
        <f t="shared" si="51"/>
        <v>Industry (incl. Cement Process)</v>
      </c>
      <c r="I3311" s="6">
        <v>308065.01849552698</v>
      </c>
    </row>
    <row r="3312" spans="1:9">
      <c r="A3312" s="4" t="s">
        <v>62</v>
      </c>
      <c r="B3312" t="s">
        <v>436</v>
      </c>
      <c r="C3312" t="s">
        <v>437</v>
      </c>
      <c r="D3312" s="5" t="s">
        <v>438</v>
      </c>
      <c r="E3312" s="5">
        <v>0</v>
      </c>
      <c r="F3312" s="5" t="s">
        <v>14</v>
      </c>
      <c r="G3312" s="5" t="s">
        <v>15</v>
      </c>
      <c r="H3312" s="5" t="str">
        <f t="shared" si="51"/>
        <v>Industry (incl. Cement Process)</v>
      </c>
      <c r="I3312" s="6">
        <v>2725712.17558217</v>
      </c>
    </row>
    <row r="3313" spans="1:9">
      <c r="A3313" s="4" t="s">
        <v>62</v>
      </c>
      <c r="B3313" t="s">
        <v>436</v>
      </c>
      <c r="C3313" t="s">
        <v>437</v>
      </c>
      <c r="D3313" s="5" t="s">
        <v>438</v>
      </c>
      <c r="E3313" s="5">
        <v>0</v>
      </c>
      <c r="F3313" s="5" t="s">
        <v>16</v>
      </c>
      <c r="G3313" s="5" t="s">
        <v>17</v>
      </c>
      <c r="H3313" s="5" t="str">
        <f t="shared" si="51"/>
        <v>Domestic aviation</v>
      </c>
      <c r="I3313" s="6">
        <v>62967.207908360499</v>
      </c>
    </row>
    <row r="3314" spans="1:9">
      <c r="A3314" s="4" t="s">
        <v>62</v>
      </c>
      <c r="B3314" t="s">
        <v>436</v>
      </c>
      <c r="C3314" t="s">
        <v>437</v>
      </c>
      <c r="D3314" s="5" t="s">
        <v>438</v>
      </c>
      <c r="E3314" s="5">
        <v>0</v>
      </c>
      <c r="F3314" s="5" t="s">
        <v>18</v>
      </c>
      <c r="G3314" s="5" t="s">
        <v>19</v>
      </c>
      <c r="H3314" s="5" t="str">
        <f t="shared" si="51"/>
        <v>Ground Transport</v>
      </c>
      <c r="I3314" s="6">
        <v>772865.66384047898</v>
      </c>
    </row>
    <row r="3315" spans="1:9">
      <c r="A3315" s="4" t="s">
        <v>62</v>
      </c>
      <c r="B3315" t="s">
        <v>436</v>
      </c>
      <c r="C3315" t="s">
        <v>437</v>
      </c>
      <c r="D3315" s="5" t="s">
        <v>438</v>
      </c>
      <c r="E3315" s="5">
        <v>0</v>
      </c>
      <c r="F3315" s="5" t="s">
        <v>20</v>
      </c>
      <c r="G3315" s="5" t="s">
        <v>21</v>
      </c>
      <c r="H3315" s="5" t="str">
        <f t="shared" si="51"/>
        <v>Ground Transport</v>
      </c>
      <c r="I3315" s="6">
        <v>21452.314585357701</v>
      </c>
    </row>
    <row r="3316" spans="1:9">
      <c r="A3316" s="4" t="s">
        <v>62</v>
      </c>
      <c r="B3316" t="s">
        <v>436</v>
      </c>
      <c r="C3316" t="s">
        <v>437</v>
      </c>
      <c r="D3316" s="5" t="s">
        <v>438</v>
      </c>
      <c r="E3316" s="5">
        <v>0</v>
      </c>
      <c r="F3316" s="5" t="s">
        <v>22</v>
      </c>
      <c r="G3316" s="5" t="s">
        <v>23</v>
      </c>
      <c r="H3316" s="5" t="str">
        <f t="shared" si="51"/>
        <v>Ground Transport</v>
      </c>
      <c r="I3316" s="6">
        <v>76671.774132212697</v>
      </c>
    </row>
    <row r="3317" spans="1:9">
      <c r="A3317" s="4" t="s">
        <v>62</v>
      </c>
      <c r="B3317" t="s">
        <v>436</v>
      </c>
      <c r="C3317" t="s">
        <v>437</v>
      </c>
      <c r="D3317" s="5" t="s">
        <v>438</v>
      </c>
      <c r="E3317" s="5">
        <v>0</v>
      </c>
      <c r="F3317" s="5" t="s">
        <v>24</v>
      </c>
      <c r="G3317" s="5" t="s">
        <v>25</v>
      </c>
      <c r="H3317" s="5" t="str">
        <f t="shared" si="51"/>
        <v>Ground Transport</v>
      </c>
      <c r="I3317" s="6">
        <v>7895.7700473629702</v>
      </c>
    </row>
    <row r="3318" spans="1:9">
      <c r="A3318" s="4" t="s">
        <v>62</v>
      </c>
      <c r="B3318" t="s">
        <v>436</v>
      </c>
      <c r="C3318" t="s">
        <v>437</v>
      </c>
      <c r="D3318" s="5" t="s">
        <v>438</v>
      </c>
      <c r="E3318" s="5">
        <v>0</v>
      </c>
      <c r="F3318" s="5" t="s">
        <v>26</v>
      </c>
      <c r="G3318" s="5" t="s">
        <v>27</v>
      </c>
      <c r="H3318" s="5" t="str">
        <f t="shared" si="51"/>
        <v>Residential</v>
      </c>
      <c r="I3318" s="6">
        <v>779169.066598907</v>
      </c>
    </row>
    <row r="3319" spans="1:9">
      <c r="A3319" s="4" t="s">
        <v>62</v>
      </c>
      <c r="B3319" t="s">
        <v>436</v>
      </c>
      <c r="C3319" t="s">
        <v>437</v>
      </c>
      <c r="D3319" s="5" t="s">
        <v>438</v>
      </c>
      <c r="E3319" s="5">
        <v>0</v>
      </c>
      <c r="F3319" s="5" t="s">
        <v>67</v>
      </c>
      <c r="G3319" s="5" t="s">
        <v>13</v>
      </c>
      <c r="H3319" s="5" t="str">
        <f t="shared" si="51"/>
        <v>Industry (incl. Cement Process)</v>
      </c>
      <c r="I3319" s="6">
        <v>5697.7955599527304</v>
      </c>
    </row>
    <row r="3320" spans="1:9">
      <c r="A3320" s="4" t="s">
        <v>62</v>
      </c>
      <c r="B3320" t="s">
        <v>436</v>
      </c>
      <c r="C3320" t="s">
        <v>437</v>
      </c>
      <c r="D3320" s="5" t="s">
        <v>438</v>
      </c>
      <c r="E3320" s="5">
        <v>0</v>
      </c>
      <c r="F3320" s="5" t="s">
        <v>28</v>
      </c>
      <c r="G3320" s="5" t="s">
        <v>29</v>
      </c>
      <c r="H3320" s="5" t="e">
        <f t="shared" si="51"/>
        <v>#N/A</v>
      </c>
      <c r="I3320" s="6">
        <v>216064.09860423999</v>
      </c>
    </row>
    <row r="3321" spans="1:9">
      <c r="A3321" s="4" t="s">
        <v>62</v>
      </c>
      <c r="B3321" t="s">
        <v>436</v>
      </c>
      <c r="C3321" t="s">
        <v>437</v>
      </c>
      <c r="D3321" s="5" t="s">
        <v>438</v>
      </c>
      <c r="E3321" s="5">
        <v>0</v>
      </c>
      <c r="F3321" s="5" t="s">
        <v>30</v>
      </c>
      <c r="G3321" s="5" t="s">
        <v>32</v>
      </c>
      <c r="H3321" s="5" t="e">
        <f t="shared" si="51"/>
        <v>#N/A</v>
      </c>
      <c r="I3321" s="6">
        <v>4675.6300396470897</v>
      </c>
    </row>
    <row r="3322" spans="1:9">
      <c r="A3322" s="4" t="s">
        <v>62</v>
      </c>
      <c r="B3322" t="s">
        <v>436</v>
      </c>
      <c r="C3322" t="s">
        <v>437</v>
      </c>
      <c r="D3322" s="5" t="s">
        <v>438</v>
      </c>
      <c r="E3322" s="5">
        <v>0</v>
      </c>
      <c r="F3322" s="5" t="s">
        <v>30</v>
      </c>
      <c r="G3322" s="5" t="s">
        <v>31</v>
      </c>
      <c r="H3322" s="5" t="e">
        <f t="shared" si="51"/>
        <v>#N/A</v>
      </c>
      <c r="I3322" s="6" t="s">
        <v>53</v>
      </c>
    </row>
    <row r="3323" spans="1:9">
      <c r="A3323" s="4" t="s">
        <v>62</v>
      </c>
      <c r="B3323" t="s">
        <v>436</v>
      </c>
      <c r="C3323" t="s">
        <v>437</v>
      </c>
      <c r="D3323" s="5" t="s">
        <v>438</v>
      </c>
      <c r="E3323" s="5">
        <v>0</v>
      </c>
      <c r="F3323" s="5" t="s">
        <v>33</v>
      </c>
      <c r="G3323" s="5" t="s">
        <v>34</v>
      </c>
      <c r="H3323" s="5" t="str">
        <f t="shared" si="51"/>
        <v>Industry (incl. Cement Process)</v>
      </c>
      <c r="I3323" s="6">
        <v>969790</v>
      </c>
    </row>
    <row r="3324" spans="1:9">
      <c r="A3324" s="4" t="s">
        <v>62</v>
      </c>
      <c r="B3324" t="s">
        <v>436</v>
      </c>
      <c r="C3324" t="s">
        <v>437</v>
      </c>
      <c r="D3324" s="5" t="s">
        <v>438</v>
      </c>
      <c r="E3324" s="5">
        <v>0</v>
      </c>
      <c r="F3324" s="5" t="s">
        <v>35</v>
      </c>
      <c r="G3324" s="5" t="s">
        <v>36</v>
      </c>
      <c r="H3324" s="5" t="e">
        <f t="shared" si="51"/>
        <v>#N/A</v>
      </c>
      <c r="I3324" s="6">
        <v>178448</v>
      </c>
    </row>
    <row r="3325" spans="1:9">
      <c r="A3325" s="4" t="s">
        <v>62</v>
      </c>
      <c r="B3325" t="s">
        <v>436</v>
      </c>
      <c r="C3325" t="s">
        <v>437</v>
      </c>
      <c r="D3325" s="5" t="s">
        <v>438</v>
      </c>
      <c r="E3325" s="5">
        <v>0</v>
      </c>
      <c r="F3325" s="5" t="s">
        <v>37</v>
      </c>
      <c r="G3325" s="5" t="s">
        <v>38</v>
      </c>
      <c r="H3325" s="5" t="e">
        <f t="shared" si="51"/>
        <v>#N/A</v>
      </c>
      <c r="I3325" s="6">
        <v>17591.780280457999</v>
      </c>
    </row>
    <row r="3326" spans="1:9">
      <c r="A3326" s="4" t="s">
        <v>62</v>
      </c>
      <c r="B3326" t="s">
        <v>436</v>
      </c>
      <c r="C3326" t="s">
        <v>437</v>
      </c>
      <c r="D3326" s="5" t="s">
        <v>438</v>
      </c>
      <c r="E3326" s="5">
        <v>0</v>
      </c>
      <c r="F3326" s="5" t="s">
        <v>39</v>
      </c>
      <c r="G3326" s="5" t="s">
        <v>40</v>
      </c>
      <c r="H3326" s="5" t="e">
        <f t="shared" si="51"/>
        <v>#N/A</v>
      </c>
      <c r="I3326" s="6">
        <v>23437.012370186902</v>
      </c>
    </row>
    <row r="3327" spans="1:9">
      <c r="A3327" s="4" t="s">
        <v>62</v>
      </c>
      <c r="B3327" t="s">
        <v>436</v>
      </c>
      <c r="C3327" t="s">
        <v>437</v>
      </c>
      <c r="D3327" s="5" t="s">
        <v>438</v>
      </c>
      <c r="E3327" s="5">
        <v>0</v>
      </c>
      <c r="F3327" s="5" t="s">
        <v>41</v>
      </c>
      <c r="G3327" s="5" t="s">
        <v>42</v>
      </c>
      <c r="H3327" s="5" t="e">
        <f t="shared" si="51"/>
        <v>#N/A</v>
      </c>
      <c r="I3327" s="6">
        <v>1387.3795684511399</v>
      </c>
    </row>
    <row r="3328" spans="1:9">
      <c r="A3328" s="4" t="s">
        <v>62</v>
      </c>
      <c r="B3328" t="s">
        <v>436</v>
      </c>
      <c r="C3328" t="s">
        <v>437</v>
      </c>
      <c r="D3328" s="5" t="s">
        <v>438</v>
      </c>
      <c r="E3328" s="5">
        <v>0</v>
      </c>
      <c r="F3328" s="5" t="s">
        <v>43</v>
      </c>
      <c r="G3328" s="5" t="s">
        <v>44</v>
      </c>
      <c r="H3328" s="5" t="e">
        <f t="shared" si="51"/>
        <v>#N/A</v>
      </c>
      <c r="I3328" s="6">
        <v>212591.33068574901</v>
      </c>
    </row>
    <row r="3329" spans="1:9">
      <c r="A3329" s="4" t="s">
        <v>62</v>
      </c>
      <c r="B3329" t="s">
        <v>436</v>
      </c>
      <c r="C3329" t="s">
        <v>437</v>
      </c>
      <c r="D3329" s="5" t="s">
        <v>438</v>
      </c>
      <c r="E3329" s="5">
        <v>0</v>
      </c>
      <c r="F3329" s="5" t="s">
        <v>45</v>
      </c>
      <c r="G3329" s="5" t="s">
        <v>46</v>
      </c>
      <c r="H3329" s="5" t="e">
        <f t="shared" si="51"/>
        <v>#N/A</v>
      </c>
      <c r="I3329" s="6">
        <v>221517.80857337901</v>
      </c>
    </row>
    <row r="3330" spans="1:9">
      <c r="A3330" s="4" t="s">
        <v>62</v>
      </c>
      <c r="B3330" t="s">
        <v>436</v>
      </c>
      <c r="C3330" t="s">
        <v>437</v>
      </c>
      <c r="D3330" s="5" t="s">
        <v>438</v>
      </c>
      <c r="E3330" s="5">
        <v>0</v>
      </c>
      <c r="F3330" s="5" t="s">
        <v>47</v>
      </c>
      <c r="G3330" s="5" t="s">
        <v>48</v>
      </c>
      <c r="H3330" s="5" t="e">
        <f t="shared" ref="H3330:H3393" si="52">VLOOKUP(G3330,$M$2:$N$11,2,FALSE)</f>
        <v>#N/A</v>
      </c>
      <c r="I3330" s="6">
        <v>1122.1730430550299</v>
      </c>
    </row>
    <row r="3331" spans="1:9">
      <c r="A3331" s="4" t="s">
        <v>62</v>
      </c>
      <c r="B3331" t="s">
        <v>436</v>
      </c>
      <c r="C3331" t="s">
        <v>437</v>
      </c>
      <c r="D3331" s="5" t="s">
        <v>438</v>
      </c>
      <c r="E3331" s="5">
        <v>0</v>
      </c>
      <c r="F3331" s="5" t="s">
        <v>49</v>
      </c>
      <c r="G3331" s="5" t="s">
        <v>50</v>
      </c>
      <c r="H3331" s="5" t="e">
        <f t="shared" si="52"/>
        <v>#N/A</v>
      </c>
      <c r="I3331" s="6">
        <v>13328.759804421699</v>
      </c>
    </row>
    <row r="3332" spans="1:9">
      <c r="A3332" s="4" t="s">
        <v>62</v>
      </c>
      <c r="B3332" t="s">
        <v>436</v>
      </c>
      <c r="C3332" t="s">
        <v>437</v>
      </c>
      <c r="D3332" s="5" t="s">
        <v>438</v>
      </c>
      <c r="E3332" s="5">
        <v>0</v>
      </c>
      <c r="F3332" s="5" t="s">
        <v>51</v>
      </c>
      <c r="G3332" s="5" t="s">
        <v>52</v>
      </c>
      <c r="H3332" s="5" t="e">
        <f t="shared" si="52"/>
        <v>#N/A</v>
      </c>
      <c r="I3332" s="6">
        <v>98.398629905498098</v>
      </c>
    </row>
    <row r="3333" spans="1:9">
      <c r="A3333" s="4" t="s">
        <v>62</v>
      </c>
      <c r="B3333" t="s">
        <v>436</v>
      </c>
      <c r="C3333" t="s">
        <v>437</v>
      </c>
      <c r="D3333" s="5" t="s">
        <v>438</v>
      </c>
      <c r="E3333" s="5">
        <v>0</v>
      </c>
      <c r="F3333" s="5" t="s">
        <v>54</v>
      </c>
      <c r="G3333" s="5" t="s">
        <v>55</v>
      </c>
      <c r="H3333" s="5" t="e">
        <f t="shared" si="52"/>
        <v>#N/A</v>
      </c>
      <c r="I3333" s="6">
        <v>3146.0821135797</v>
      </c>
    </row>
    <row r="3334" spans="1:9">
      <c r="A3334" s="4" t="s">
        <v>62</v>
      </c>
      <c r="B3334" t="s">
        <v>436</v>
      </c>
      <c r="C3334" t="s">
        <v>437</v>
      </c>
      <c r="D3334" s="5" t="s">
        <v>438</v>
      </c>
      <c r="E3334" s="5">
        <v>0</v>
      </c>
      <c r="F3334" s="5" t="s">
        <v>56</v>
      </c>
      <c r="G3334" s="5" t="s">
        <v>57</v>
      </c>
      <c r="H3334" s="5" t="e">
        <f t="shared" si="52"/>
        <v>#N/A</v>
      </c>
      <c r="I3334" s="6">
        <v>5654.5073607311997</v>
      </c>
    </row>
    <row r="3335" spans="1:9">
      <c r="A3335" s="4" t="s">
        <v>62</v>
      </c>
      <c r="B3335" t="s">
        <v>436</v>
      </c>
      <c r="C3335" t="s">
        <v>437</v>
      </c>
      <c r="D3335" s="5" t="s">
        <v>438</v>
      </c>
      <c r="E3335" s="5">
        <v>0</v>
      </c>
      <c r="F3335" s="5" t="s">
        <v>58</v>
      </c>
      <c r="G3335" s="5" t="s">
        <v>59</v>
      </c>
      <c r="H3335" s="5" t="e">
        <f t="shared" si="52"/>
        <v>#N/A</v>
      </c>
      <c r="I3335" s="6">
        <v>9056.9582409924697</v>
      </c>
    </row>
    <row r="3336" spans="1:9">
      <c r="A3336" s="4" t="s">
        <v>62</v>
      </c>
      <c r="B3336" t="s">
        <v>436</v>
      </c>
      <c r="C3336" t="s">
        <v>437</v>
      </c>
      <c r="D3336" s="5" t="s">
        <v>438</v>
      </c>
      <c r="E3336" s="5">
        <v>0</v>
      </c>
      <c r="F3336" s="5" t="s">
        <v>60</v>
      </c>
      <c r="G3336" s="5" t="s">
        <v>61</v>
      </c>
      <c r="H3336" s="5" t="e">
        <f t="shared" si="52"/>
        <v>#N/A</v>
      </c>
      <c r="I3336" s="6">
        <v>3568.8501399883598</v>
      </c>
    </row>
    <row r="3337" spans="1:9">
      <c r="A3337" s="4" t="s">
        <v>62</v>
      </c>
      <c r="B3337" t="s">
        <v>436</v>
      </c>
      <c r="C3337" t="s">
        <v>437</v>
      </c>
      <c r="D3337" s="5" t="s">
        <v>438</v>
      </c>
      <c r="E3337" s="5">
        <v>0</v>
      </c>
      <c r="F3337" s="5" t="s">
        <v>68</v>
      </c>
      <c r="G3337" s="5" t="s">
        <v>69</v>
      </c>
      <c r="H3337" s="5" t="e">
        <f t="shared" si="52"/>
        <v>#N/A</v>
      </c>
      <c r="I3337" s="6">
        <v>28380</v>
      </c>
    </row>
    <row r="3338" spans="1:9">
      <c r="A3338" s="4" t="s">
        <v>62</v>
      </c>
      <c r="B3338" t="s">
        <v>436</v>
      </c>
      <c r="C3338" t="s">
        <v>439</v>
      </c>
      <c r="D3338" s="5" t="s">
        <v>440</v>
      </c>
      <c r="E3338" s="5">
        <v>0</v>
      </c>
      <c r="F3338" s="5" t="s">
        <v>10</v>
      </c>
      <c r="G3338" s="5" t="s">
        <v>11</v>
      </c>
      <c r="H3338" s="5" t="str">
        <f t="shared" si="52"/>
        <v>Power</v>
      </c>
      <c r="I3338" s="6">
        <v>26550.1382199654</v>
      </c>
    </row>
    <row r="3339" spans="1:9">
      <c r="A3339" s="4" t="s">
        <v>62</v>
      </c>
      <c r="B3339" t="s">
        <v>436</v>
      </c>
      <c r="C3339" t="s">
        <v>439</v>
      </c>
      <c r="D3339" s="5" t="s">
        <v>440</v>
      </c>
      <c r="E3339" s="5">
        <v>0</v>
      </c>
      <c r="F3339" s="5" t="s">
        <v>12</v>
      </c>
      <c r="G3339" s="5" t="s">
        <v>13</v>
      </c>
      <c r="H3339" s="5" t="str">
        <f t="shared" si="52"/>
        <v>Industry (incl. Cement Process)</v>
      </c>
      <c r="I3339" s="6" t="s">
        <v>53</v>
      </c>
    </row>
    <row r="3340" spans="1:9">
      <c r="A3340" s="4" t="s">
        <v>62</v>
      </c>
      <c r="B3340" t="s">
        <v>436</v>
      </c>
      <c r="C3340" t="s">
        <v>439</v>
      </c>
      <c r="D3340" s="5" t="s">
        <v>440</v>
      </c>
      <c r="E3340" s="5">
        <v>0</v>
      </c>
      <c r="F3340" s="5" t="s">
        <v>14</v>
      </c>
      <c r="G3340" s="5" t="s">
        <v>15</v>
      </c>
      <c r="H3340" s="5" t="str">
        <f t="shared" si="52"/>
        <v>Industry (incl. Cement Process)</v>
      </c>
      <c r="I3340" s="6">
        <v>7292.3543533622096</v>
      </c>
    </row>
    <row r="3341" spans="1:9">
      <c r="A3341" s="4" t="s">
        <v>62</v>
      </c>
      <c r="B3341" t="s">
        <v>436</v>
      </c>
      <c r="C3341" t="s">
        <v>439</v>
      </c>
      <c r="D3341" s="5" t="s">
        <v>440</v>
      </c>
      <c r="E3341" s="5">
        <v>0</v>
      </c>
      <c r="F3341" s="5" t="s">
        <v>16</v>
      </c>
      <c r="G3341" s="5" t="s">
        <v>17</v>
      </c>
      <c r="H3341" s="5" t="str">
        <f t="shared" si="52"/>
        <v>Domestic aviation</v>
      </c>
      <c r="I3341" s="6">
        <v>18.2238388288336</v>
      </c>
    </row>
    <row r="3342" spans="1:9">
      <c r="A3342" s="4" t="s">
        <v>62</v>
      </c>
      <c r="B3342" t="s">
        <v>436</v>
      </c>
      <c r="C3342" t="s">
        <v>439</v>
      </c>
      <c r="D3342" s="5" t="s">
        <v>440</v>
      </c>
      <c r="E3342" s="5">
        <v>0</v>
      </c>
      <c r="F3342" s="5" t="s">
        <v>18</v>
      </c>
      <c r="G3342" s="5" t="s">
        <v>19</v>
      </c>
      <c r="H3342" s="5" t="str">
        <f t="shared" si="52"/>
        <v>Ground Transport</v>
      </c>
      <c r="I3342" s="6">
        <v>8763.9683715886804</v>
      </c>
    </row>
    <row r="3343" spans="1:9">
      <c r="A3343" s="4" t="s">
        <v>62</v>
      </c>
      <c r="B3343" t="s">
        <v>436</v>
      </c>
      <c r="C3343" t="s">
        <v>439</v>
      </c>
      <c r="D3343" s="5" t="s">
        <v>440</v>
      </c>
      <c r="E3343" s="5">
        <v>0</v>
      </c>
      <c r="F3343" s="5" t="s">
        <v>22</v>
      </c>
      <c r="G3343" s="5" t="s">
        <v>23</v>
      </c>
      <c r="H3343" s="5" t="str">
        <f t="shared" si="52"/>
        <v>Ground Transport</v>
      </c>
      <c r="I3343" s="6" t="s">
        <v>53</v>
      </c>
    </row>
    <row r="3344" spans="1:9">
      <c r="A3344" s="4" t="s">
        <v>62</v>
      </c>
      <c r="B3344" t="s">
        <v>436</v>
      </c>
      <c r="C3344" t="s">
        <v>439</v>
      </c>
      <c r="D3344" s="5" t="s">
        <v>440</v>
      </c>
      <c r="E3344" s="5">
        <v>0</v>
      </c>
      <c r="F3344" s="5" t="s">
        <v>26</v>
      </c>
      <c r="G3344" s="5" t="s">
        <v>27</v>
      </c>
      <c r="H3344" s="5" t="str">
        <f t="shared" si="52"/>
        <v>Residential</v>
      </c>
      <c r="I3344" s="6">
        <v>1566.90540671953</v>
      </c>
    </row>
    <row r="3345" spans="1:9">
      <c r="A3345" s="4" t="s">
        <v>62</v>
      </c>
      <c r="B3345" t="s">
        <v>436</v>
      </c>
      <c r="C3345" t="s">
        <v>439</v>
      </c>
      <c r="D3345" s="5" t="s">
        <v>440</v>
      </c>
      <c r="E3345" s="5">
        <v>0</v>
      </c>
      <c r="F3345" s="5" t="s">
        <v>30</v>
      </c>
      <c r="G3345" s="5" t="s">
        <v>31</v>
      </c>
      <c r="H3345" s="5" t="e">
        <f t="shared" si="52"/>
        <v>#N/A</v>
      </c>
      <c r="I3345" s="6" t="s">
        <v>53</v>
      </c>
    </row>
    <row r="3346" spans="1:9">
      <c r="A3346" s="4" t="s">
        <v>62</v>
      </c>
      <c r="B3346" t="s">
        <v>436</v>
      </c>
      <c r="C3346" t="s">
        <v>439</v>
      </c>
      <c r="D3346" s="5" t="s">
        <v>440</v>
      </c>
      <c r="E3346" s="5">
        <v>0</v>
      </c>
      <c r="F3346" s="5" t="s">
        <v>33</v>
      </c>
      <c r="G3346" s="5" t="s">
        <v>34</v>
      </c>
      <c r="H3346" s="5" t="str">
        <f t="shared" si="52"/>
        <v>Industry (incl. Cement Process)</v>
      </c>
      <c r="I3346" s="6">
        <v>939.38400000000001</v>
      </c>
    </row>
    <row r="3347" spans="1:9">
      <c r="A3347" s="4" t="s">
        <v>62</v>
      </c>
      <c r="B3347" t="s">
        <v>436</v>
      </c>
      <c r="C3347" t="s">
        <v>439</v>
      </c>
      <c r="D3347" s="5" t="s">
        <v>440</v>
      </c>
      <c r="E3347" s="5">
        <v>0</v>
      </c>
      <c r="F3347" s="5" t="s">
        <v>41</v>
      </c>
      <c r="G3347" s="5" t="s">
        <v>42</v>
      </c>
      <c r="H3347" s="5" t="e">
        <f t="shared" si="52"/>
        <v>#N/A</v>
      </c>
      <c r="I3347" s="6">
        <v>0.36826449898177499</v>
      </c>
    </row>
    <row r="3348" spans="1:9">
      <c r="A3348" s="4" t="s">
        <v>62</v>
      </c>
      <c r="B3348" t="s">
        <v>436</v>
      </c>
      <c r="C3348" t="s">
        <v>439</v>
      </c>
      <c r="D3348" s="5" t="s">
        <v>440</v>
      </c>
      <c r="E3348" s="5">
        <v>0</v>
      </c>
      <c r="F3348" s="5" t="s">
        <v>45</v>
      </c>
      <c r="G3348" s="5" t="s">
        <v>46</v>
      </c>
      <c r="H3348" s="5" t="e">
        <f t="shared" si="52"/>
        <v>#N/A</v>
      </c>
      <c r="I3348" s="6" t="s">
        <v>53</v>
      </c>
    </row>
    <row r="3349" spans="1:9">
      <c r="A3349" s="4" t="s">
        <v>62</v>
      </c>
      <c r="B3349" t="s">
        <v>436</v>
      </c>
      <c r="C3349" t="s">
        <v>439</v>
      </c>
      <c r="D3349" s="5" t="s">
        <v>440</v>
      </c>
      <c r="E3349" s="5">
        <v>0</v>
      </c>
      <c r="F3349" s="5" t="s">
        <v>47</v>
      </c>
      <c r="G3349" s="5" t="s">
        <v>48</v>
      </c>
      <c r="H3349" s="5" t="e">
        <f t="shared" si="52"/>
        <v>#N/A</v>
      </c>
      <c r="I3349" s="6">
        <v>11.8597546796952</v>
      </c>
    </row>
    <row r="3350" spans="1:9">
      <c r="A3350" s="4" t="s">
        <v>62</v>
      </c>
      <c r="B3350" t="s">
        <v>436</v>
      </c>
      <c r="C3350" t="s">
        <v>439</v>
      </c>
      <c r="D3350" s="5" t="s">
        <v>440</v>
      </c>
      <c r="E3350" s="5">
        <v>0</v>
      </c>
      <c r="F3350" s="5" t="s">
        <v>49</v>
      </c>
      <c r="G3350" s="5" t="s">
        <v>50</v>
      </c>
      <c r="H3350" s="5" t="e">
        <f t="shared" si="52"/>
        <v>#N/A</v>
      </c>
      <c r="I3350" s="6">
        <v>45.645551686236999</v>
      </c>
    </row>
    <row r="3351" spans="1:9">
      <c r="A3351" s="4" t="s">
        <v>62</v>
      </c>
      <c r="B3351" t="s">
        <v>436</v>
      </c>
      <c r="C3351" t="s">
        <v>439</v>
      </c>
      <c r="D3351" s="5" t="s">
        <v>440</v>
      </c>
      <c r="E3351" s="5">
        <v>0</v>
      </c>
      <c r="F3351" s="5" t="s">
        <v>51</v>
      </c>
      <c r="G3351" s="5" t="s">
        <v>52</v>
      </c>
      <c r="H3351" s="5" t="e">
        <f t="shared" si="52"/>
        <v>#N/A</v>
      </c>
      <c r="I3351" s="6" t="s">
        <v>53</v>
      </c>
    </row>
    <row r="3352" spans="1:9">
      <c r="A3352" s="4" t="s">
        <v>62</v>
      </c>
      <c r="B3352" t="s">
        <v>436</v>
      </c>
      <c r="C3352" t="s">
        <v>439</v>
      </c>
      <c r="D3352" s="5" t="s">
        <v>440</v>
      </c>
      <c r="E3352" s="5">
        <v>0</v>
      </c>
      <c r="F3352" s="5" t="s">
        <v>54</v>
      </c>
      <c r="G3352" s="5" t="s">
        <v>55</v>
      </c>
      <c r="H3352" s="5" t="e">
        <f t="shared" si="52"/>
        <v>#N/A</v>
      </c>
      <c r="I3352" s="6">
        <v>1.4434958020680799</v>
      </c>
    </row>
    <row r="3353" spans="1:9">
      <c r="A3353" s="4" t="s">
        <v>62</v>
      </c>
      <c r="B3353" t="s">
        <v>436</v>
      </c>
      <c r="C3353" t="s">
        <v>439</v>
      </c>
      <c r="D3353" s="5" t="s">
        <v>440</v>
      </c>
      <c r="E3353" s="5">
        <v>0</v>
      </c>
      <c r="F3353" s="5" t="s">
        <v>56</v>
      </c>
      <c r="G3353" s="5" t="s">
        <v>57</v>
      </c>
      <c r="H3353" s="5" t="e">
        <f t="shared" si="52"/>
        <v>#N/A</v>
      </c>
      <c r="I3353" s="6">
        <v>111.51739970893</v>
      </c>
    </row>
    <row r="3354" spans="1:9">
      <c r="A3354" s="4" t="s">
        <v>62</v>
      </c>
      <c r="B3354" t="s">
        <v>436</v>
      </c>
      <c r="C3354" t="s">
        <v>439</v>
      </c>
      <c r="D3354" s="5" t="s">
        <v>440</v>
      </c>
      <c r="E3354" s="5">
        <v>0</v>
      </c>
      <c r="F3354" s="5" t="s">
        <v>60</v>
      </c>
      <c r="G3354" s="5" t="s">
        <v>61</v>
      </c>
      <c r="H3354" s="5" t="e">
        <f t="shared" si="52"/>
        <v>#N/A</v>
      </c>
      <c r="I3354" s="6">
        <v>10.860012757255999</v>
      </c>
    </row>
    <row r="3355" spans="1:9">
      <c r="A3355" s="4" t="s">
        <v>62</v>
      </c>
      <c r="B3355" t="s">
        <v>436</v>
      </c>
      <c r="C3355" t="s">
        <v>441</v>
      </c>
      <c r="D3355" s="5" t="s">
        <v>442</v>
      </c>
      <c r="E3355" s="5">
        <v>0</v>
      </c>
      <c r="F3355" s="5" t="s">
        <v>10</v>
      </c>
      <c r="G3355" s="5" t="s">
        <v>11</v>
      </c>
      <c r="H3355" s="5" t="str">
        <f t="shared" si="52"/>
        <v>Power</v>
      </c>
      <c r="I3355" s="6">
        <v>326.16314601195597</v>
      </c>
    </row>
    <row r="3356" spans="1:9">
      <c r="A3356" s="4" t="s">
        <v>62</v>
      </c>
      <c r="B3356" t="s">
        <v>436</v>
      </c>
      <c r="C3356" t="s">
        <v>441</v>
      </c>
      <c r="D3356" s="5" t="s">
        <v>442</v>
      </c>
      <c r="E3356" s="5">
        <v>0</v>
      </c>
      <c r="F3356" s="5" t="s">
        <v>14</v>
      </c>
      <c r="G3356" s="5" t="s">
        <v>15</v>
      </c>
      <c r="H3356" s="5" t="str">
        <f t="shared" si="52"/>
        <v>Industry (incl. Cement Process)</v>
      </c>
      <c r="I3356" s="6">
        <v>73.611411168394795</v>
      </c>
    </row>
    <row r="3357" spans="1:9">
      <c r="A3357" s="4" t="s">
        <v>62</v>
      </c>
      <c r="B3357" t="s">
        <v>436</v>
      </c>
      <c r="C3357" t="s">
        <v>441</v>
      </c>
      <c r="D3357" s="5" t="s">
        <v>442</v>
      </c>
      <c r="E3357" s="5">
        <v>0</v>
      </c>
      <c r="F3357" s="5" t="s">
        <v>16</v>
      </c>
      <c r="G3357" s="5" t="s">
        <v>17</v>
      </c>
      <c r="H3357" s="5" t="str">
        <f t="shared" si="52"/>
        <v>Domestic aviation</v>
      </c>
      <c r="I3357" s="6">
        <v>27.5122859561605</v>
      </c>
    </row>
    <row r="3358" spans="1:9">
      <c r="A3358" s="4" t="s">
        <v>62</v>
      </c>
      <c r="B3358" t="s">
        <v>436</v>
      </c>
      <c r="C3358" t="s">
        <v>441</v>
      </c>
      <c r="D3358" s="5" t="s">
        <v>442</v>
      </c>
      <c r="E3358" s="5">
        <v>0</v>
      </c>
      <c r="F3358" s="5" t="s">
        <v>18</v>
      </c>
      <c r="G3358" s="5" t="s">
        <v>19</v>
      </c>
      <c r="H3358" s="5" t="str">
        <f t="shared" si="52"/>
        <v>Ground Transport</v>
      </c>
      <c r="I3358" s="6">
        <v>432.81875727717897</v>
      </c>
    </row>
    <row r="3359" spans="1:9">
      <c r="A3359" s="4" t="s">
        <v>62</v>
      </c>
      <c r="B3359" t="s">
        <v>436</v>
      </c>
      <c r="C3359" t="s">
        <v>441</v>
      </c>
      <c r="D3359" s="5" t="s">
        <v>442</v>
      </c>
      <c r="E3359" s="5">
        <v>0</v>
      </c>
      <c r="F3359" s="5" t="s">
        <v>22</v>
      </c>
      <c r="G3359" s="5" t="s">
        <v>23</v>
      </c>
      <c r="H3359" s="5" t="str">
        <f t="shared" si="52"/>
        <v>Ground Transport</v>
      </c>
      <c r="I3359" s="6">
        <v>35.9131730520876</v>
      </c>
    </row>
    <row r="3360" spans="1:9">
      <c r="A3360" s="4" t="s">
        <v>62</v>
      </c>
      <c r="B3360" t="s">
        <v>436</v>
      </c>
      <c r="C3360" t="s">
        <v>441</v>
      </c>
      <c r="D3360" s="5" t="s">
        <v>442</v>
      </c>
      <c r="E3360" s="5">
        <v>0</v>
      </c>
      <c r="F3360" s="5" t="s">
        <v>24</v>
      </c>
      <c r="G3360" s="5" t="s">
        <v>25</v>
      </c>
      <c r="H3360" s="5" t="str">
        <f t="shared" si="52"/>
        <v>Ground Transport</v>
      </c>
      <c r="I3360" s="6">
        <v>22.423968186025</v>
      </c>
    </row>
    <row r="3361" spans="1:9">
      <c r="A3361" s="4" t="s">
        <v>62</v>
      </c>
      <c r="B3361" t="s">
        <v>436</v>
      </c>
      <c r="C3361" t="s">
        <v>441</v>
      </c>
      <c r="D3361" s="5" t="s">
        <v>442</v>
      </c>
      <c r="E3361" s="5">
        <v>0</v>
      </c>
      <c r="F3361" s="5" t="s">
        <v>26</v>
      </c>
      <c r="G3361" s="5" t="s">
        <v>27</v>
      </c>
      <c r="H3361" s="5" t="str">
        <f t="shared" si="52"/>
        <v>Residential</v>
      </c>
      <c r="I3361" s="6">
        <v>68.773212601638605</v>
      </c>
    </row>
    <row r="3362" spans="1:9">
      <c r="A3362" s="4" t="s">
        <v>62</v>
      </c>
      <c r="B3362" t="s">
        <v>436</v>
      </c>
      <c r="C3362" t="s">
        <v>441</v>
      </c>
      <c r="D3362" s="5" t="s">
        <v>442</v>
      </c>
      <c r="E3362" s="5">
        <v>0</v>
      </c>
      <c r="F3362" s="5" t="s">
        <v>28</v>
      </c>
      <c r="G3362" s="5" t="s">
        <v>29</v>
      </c>
      <c r="H3362" s="5" t="e">
        <f t="shared" si="52"/>
        <v>#N/A</v>
      </c>
      <c r="I3362" s="6" t="s">
        <v>53</v>
      </c>
    </row>
    <row r="3363" spans="1:9">
      <c r="A3363" s="4" t="s">
        <v>62</v>
      </c>
      <c r="B3363" t="s">
        <v>436</v>
      </c>
      <c r="C3363" t="s">
        <v>441</v>
      </c>
      <c r="D3363" s="5" t="s">
        <v>442</v>
      </c>
      <c r="E3363" s="5">
        <v>0</v>
      </c>
      <c r="F3363" s="5" t="s">
        <v>30</v>
      </c>
      <c r="G3363" s="5" t="s">
        <v>32</v>
      </c>
      <c r="H3363" s="5" t="e">
        <f t="shared" si="52"/>
        <v>#N/A</v>
      </c>
      <c r="I3363" s="6" t="s">
        <v>53</v>
      </c>
    </row>
    <row r="3364" spans="1:9">
      <c r="A3364" s="4" t="s">
        <v>62</v>
      </c>
      <c r="B3364" t="s">
        <v>436</v>
      </c>
      <c r="C3364" t="s">
        <v>441</v>
      </c>
      <c r="D3364" s="5" t="s">
        <v>442</v>
      </c>
      <c r="E3364" s="5">
        <v>0</v>
      </c>
      <c r="F3364" s="5" t="s">
        <v>30</v>
      </c>
      <c r="G3364" s="5" t="s">
        <v>31</v>
      </c>
      <c r="H3364" s="5" t="e">
        <f t="shared" si="52"/>
        <v>#N/A</v>
      </c>
      <c r="I3364" s="6" t="s">
        <v>53</v>
      </c>
    </row>
    <row r="3365" spans="1:9">
      <c r="A3365" s="4" t="s">
        <v>62</v>
      </c>
      <c r="B3365" t="s">
        <v>436</v>
      </c>
      <c r="C3365" t="s">
        <v>441</v>
      </c>
      <c r="D3365" s="5" t="s">
        <v>442</v>
      </c>
      <c r="E3365" s="5">
        <v>0</v>
      </c>
      <c r="F3365" s="5" t="s">
        <v>33</v>
      </c>
      <c r="G3365" s="5" t="s">
        <v>34</v>
      </c>
      <c r="H3365" s="5" t="str">
        <f t="shared" si="52"/>
        <v>Industry (incl. Cement Process)</v>
      </c>
      <c r="I3365" s="6">
        <v>296.77699999999999</v>
      </c>
    </row>
    <row r="3366" spans="1:9">
      <c r="A3366" s="4" t="s">
        <v>62</v>
      </c>
      <c r="B3366" t="s">
        <v>436</v>
      </c>
      <c r="C3366" t="s">
        <v>441</v>
      </c>
      <c r="D3366" s="5" t="s">
        <v>442</v>
      </c>
      <c r="E3366" s="5">
        <v>0</v>
      </c>
      <c r="F3366" s="5" t="s">
        <v>41</v>
      </c>
      <c r="G3366" s="5" t="s">
        <v>42</v>
      </c>
      <c r="H3366" s="5" t="e">
        <f t="shared" si="52"/>
        <v>#N/A</v>
      </c>
      <c r="I3366" s="6">
        <v>3.0326644249731999E-2</v>
      </c>
    </row>
    <row r="3367" spans="1:9">
      <c r="A3367" s="4" t="s">
        <v>62</v>
      </c>
      <c r="B3367" t="s">
        <v>436</v>
      </c>
      <c r="C3367" t="s">
        <v>441</v>
      </c>
      <c r="D3367" s="5" t="s">
        <v>442</v>
      </c>
      <c r="E3367" s="5">
        <v>0</v>
      </c>
      <c r="F3367" s="5" t="s">
        <v>47</v>
      </c>
      <c r="G3367" s="5" t="s">
        <v>48</v>
      </c>
      <c r="H3367" s="5" t="e">
        <f t="shared" si="52"/>
        <v>#N/A</v>
      </c>
      <c r="I3367" s="6">
        <v>0.44482912368244898</v>
      </c>
    </row>
    <row r="3368" spans="1:9">
      <c r="A3368" s="4" t="s">
        <v>62</v>
      </c>
      <c r="B3368" t="s">
        <v>436</v>
      </c>
      <c r="C3368" t="s">
        <v>441</v>
      </c>
      <c r="D3368" s="5" t="s">
        <v>442</v>
      </c>
      <c r="E3368" s="5">
        <v>0</v>
      </c>
      <c r="F3368" s="5" t="s">
        <v>49</v>
      </c>
      <c r="G3368" s="5" t="s">
        <v>50</v>
      </c>
      <c r="H3368" s="5" t="e">
        <f t="shared" si="52"/>
        <v>#N/A</v>
      </c>
      <c r="I3368" s="6">
        <v>1.19121000025184</v>
      </c>
    </row>
    <row r="3369" spans="1:9">
      <c r="A3369" s="4" t="s">
        <v>62</v>
      </c>
      <c r="B3369" t="s">
        <v>436</v>
      </c>
      <c r="C3369" t="s">
        <v>441</v>
      </c>
      <c r="D3369" s="5" t="s">
        <v>442</v>
      </c>
      <c r="E3369" s="5">
        <v>0</v>
      </c>
      <c r="F3369" s="5" t="s">
        <v>54</v>
      </c>
      <c r="G3369" s="5" t="s">
        <v>55</v>
      </c>
      <c r="H3369" s="5" t="e">
        <f t="shared" si="52"/>
        <v>#N/A</v>
      </c>
      <c r="I3369" s="6" t="s">
        <v>53</v>
      </c>
    </row>
    <row r="3370" spans="1:9">
      <c r="A3370" s="4" t="s">
        <v>62</v>
      </c>
      <c r="B3370" t="s">
        <v>436</v>
      </c>
      <c r="C3370" t="s">
        <v>441</v>
      </c>
      <c r="D3370" s="5" t="s">
        <v>442</v>
      </c>
      <c r="E3370" s="5">
        <v>0</v>
      </c>
      <c r="F3370" s="5" t="s">
        <v>56</v>
      </c>
      <c r="G3370" s="5" t="s">
        <v>57</v>
      </c>
      <c r="H3370" s="5" t="e">
        <f t="shared" si="52"/>
        <v>#N/A</v>
      </c>
      <c r="I3370" s="6">
        <v>2.8516887999999998</v>
      </c>
    </row>
    <row r="3371" spans="1:9">
      <c r="A3371" s="4" t="s">
        <v>62</v>
      </c>
      <c r="B3371" t="s">
        <v>436</v>
      </c>
      <c r="C3371" t="s">
        <v>441</v>
      </c>
      <c r="D3371" s="5" t="s">
        <v>442</v>
      </c>
      <c r="E3371" s="5">
        <v>0</v>
      </c>
      <c r="F3371" s="5" t="s">
        <v>60</v>
      </c>
      <c r="G3371" s="5" t="s">
        <v>61</v>
      </c>
      <c r="H3371" s="5" t="e">
        <f t="shared" si="52"/>
        <v>#N/A</v>
      </c>
      <c r="I3371" s="6">
        <v>0.82671379778381404</v>
      </c>
    </row>
    <row r="3372" spans="1:9">
      <c r="A3372" s="4" t="s">
        <v>62</v>
      </c>
      <c r="B3372" t="s">
        <v>436</v>
      </c>
      <c r="C3372" t="s">
        <v>443</v>
      </c>
      <c r="D3372" s="5" t="s">
        <v>444</v>
      </c>
      <c r="E3372" s="5">
        <v>0</v>
      </c>
      <c r="F3372" s="5" t="s">
        <v>10</v>
      </c>
      <c r="G3372" s="5" t="s">
        <v>11</v>
      </c>
      <c r="H3372" s="5" t="str">
        <f t="shared" si="52"/>
        <v>Power</v>
      </c>
      <c r="I3372" s="6">
        <v>13256.6254087835</v>
      </c>
    </row>
    <row r="3373" spans="1:9">
      <c r="A3373" s="4" t="s">
        <v>62</v>
      </c>
      <c r="B3373" t="s">
        <v>436</v>
      </c>
      <c r="C3373" t="s">
        <v>443</v>
      </c>
      <c r="D3373" s="5" t="s">
        <v>444</v>
      </c>
      <c r="E3373" s="5">
        <v>0</v>
      </c>
      <c r="F3373" s="5" t="s">
        <v>12</v>
      </c>
      <c r="G3373" s="5" t="s">
        <v>13</v>
      </c>
      <c r="H3373" s="5" t="str">
        <f t="shared" si="52"/>
        <v>Industry (incl. Cement Process)</v>
      </c>
      <c r="I3373" s="6">
        <v>22.6033629959474</v>
      </c>
    </row>
    <row r="3374" spans="1:9">
      <c r="A3374" s="4" t="s">
        <v>62</v>
      </c>
      <c r="B3374" t="s">
        <v>436</v>
      </c>
      <c r="C3374" t="s">
        <v>443</v>
      </c>
      <c r="D3374" s="5" t="s">
        <v>444</v>
      </c>
      <c r="E3374" s="5">
        <v>0</v>
      </c>
      <c r="F3374" s="5" t="s">
        <v>14</v>
      </c>
      <c r="G3374" s="5" t="s">
        <v>15</v>
      </c>
      <c r="H3374" s="5" t="str">
        <f t="shared" si="52"/>
        <v>Industry (incl. Cement Process)</v>
      </c>
      <c r="I3374" s="6">
        <v>1428.4555956566001</v>
      </c>
    </row>
    <row r="3375" spans="1:9">
      <c r="A3375" s="4" t="s">
        <v>62</v>
      </c>
      <c r="B3375" t="s">
        <v>436</v>
      </c>
      <c r="C3375" t="s">
        <v>443</v>
      </c>
      <c r="D3375" s="5" t="s">
        <v>444</v>
      </c>
      <c r="E3375" s="5">
        <v>0</v>
      </c>
      <c r="F3375" s="5" t="s">
        <v>16</v>
      </c>
      <c r="G3375" s="5" t="s">
        <v>17</v>
      </c>
      <c r="H3375" s="5" t="str">
        <f t="shared" si="52"/>
        <v>Domestic aviation</v>
      </c>
      <c r="I3375" s="6" t="s">
        <v>53</v>
      </c>
    </row>
    <row r="3376" spans="1:9">
      <c r="A3376" s="4" t="s">
        <v>62</v>
      </c>
      <c r="B3376" t="s">
        <v>436</v>
      </c>
      <c r="C3376" t="s">
        <v>443</v>
      </c>
      <c r="D3376" s="5" t="s">
        <v>444</v>
      </c>
      <c r="E3376" s="5">
        <v>0</v>
      </c>
      <c r="F3376" s="5" t="s">
        <v>18</v>
      </c>
      <c r="G3376" s="5" t="s">
        <v>19</v>
      </c>
      <c r="H3376" s="5" t="str">
        <f t="shared" si="52"/>
        <v>Ground Transport</v>
      </c>
      <c r="I3376" s="6">
        <v>1326.0721990849399</v>
      </c>
    </row>
    <row r="3377" spans="1:9">
      <c r="A3377" s="4" t="s">
        <v>62</v>
      </c>
      <c r="B3377" t="s">
        <v>436</v>
      </c>
      <c r="C3377" t="s">
        <v>443</v>
      </c>
      <c r="D3377" s="5" t="s">
        <v>444</v>
      </c>
      <c r="E3377" s="5">
        <v>0</v>
      </c>
      <c r="F3377" s="5" t="s">
        <v>20</v>
      </c>
      <c r="G3377" s="5" t="s">
        <v>21</v>
      </c>
      <c r="H3377" s="5" t="str">
        <f t="shared" si="52"/>
        <v>Ground Transport</v>
      </c>
      <c r="I3377" s="6">
        <v>559.13776469041602</v>
      </c>
    </row>
    <row r="3378" spans="1:9">
      <c r="A3378" s="4" t="s">
        <v>62</v>
      </c>
      <c r="B3378" t="s">
        <v>436</v>
      </c>
      <c r="C3378" t="s">
        <v>443</v>
      </c>
      <c r="D3378" s="5" t="s">
        <v>444</v>
      </c>
      <c r="E3378" s="5">
        <v>0</v>
      </c>
      <c r="F3378" s="5" t="s">
        <v>22</v>
      </c>
      <c r="G3378" s="5" t="s">
        <v>23</v>
      </c>
      <c r="H3378" s="5" t="str">
        <f t="shared" si="52"/>
        <v>Ground Transport</v>
      </c>
      <c r="I3378" s="6" t="s">
        <v>53</v>
      </c>
    </row>
    <row r="3379" spans="1:9">
      <c r="A3379" s="4" t="s">
        <v>62</v>
      </c>
      <c r="B3379" t="s">
        <v>436</v>
      </c>
      <c r="C3379" t="s">
        <v>443</v>
      </c>
      <c r="D3379" s="5" t="s">
        <v>444</v>
      </c>
      <c r="E3379" s="5">
        <v>0</v>
      </c>
      <c r="F3379" s="5" t="s">
        <v>24</v>
      </c>
      <c r="G3379" s="5" t="s">
        <v>25</v>
      </c>
      <c r="H3379" s="5" t="str">
        <f t="shared" si="52"/>
        <v>Ground Transport</v>
      </c>
      <c r="I3379" s="6">
        <v>15.135816945677499</v>
      </c>
    </row>
    <row r="3380" spans="1:9">
      <c r="A3380" s="4" t="s">
        <v>62</v>
      </c>
      <c r="B3380" t="s">
        <v>436</v>
      </c>
      <c r="C3380" t="s">
        <v>443</v>
      </c>
      <c r="D3380" s="5" t="s">
        <v>444</v>
      </c>
      <c r="E3380" s="5">
        <v>0</v>
      </c>
      <c r="F3380" s="5" t="s">
        <v>26</v>
      </c>
      <c r="G3380" s="5" t="s">
        <v>27</v>
      </c>
      <c r="H3380" s="5" t="str">
        <f t="shared" si="52"/>
        <v>Residential</v>
      </c>
      <c r="I3380" s="6">
        <v>2594.4128611187898</v>
      </c>
    </row>
    <row r="3381" spans="1:9">
      <c r="A3381" s="4" t="s">
        <v>62</v>
      </c>
      <c r="B3381" t="s">
        <v>436</v>
      </c>
      <c r="C3381" t="s">
        <v>443</v>
      </c>
      <c r="D3381" s="5" t="s">
        <v>444</v>
      </c>
      <c r="E3381" s="5">
        <v>0</v>
      </c>
      <c r="F3381" s="5" t="s">
        <v>28</v>
      </c>
      <c r="G3381" s="5" t="s">
        <v>29</v>
      </c>
      <c r="H3381" s="5" t="e">
        <f t="shared" si="52"/>
        <v>#N/A</v>
      </c>
      <c r="I3381" s="6">
        <v>49.319455499999997</v>
      </c>
    </row>
    <row r="3382" spans="1:9">
      <c r="A3382" s="4" t="s">
        <v>62</v>
      </c>
      <c r="B3382" t="s">
        <v>436</v>
      </c>
      <c r="C3382" t="s">
        <v>443</v>
      </c>
      <c r="D3382" s="5" t="s">
        <v>444</v>
      </c>
      <c r="E3382" s="5">
        <v>0</v>
      </c>
      <c r="F3382" s="5" t="s">
        <v>30</v>
      </c>
      <c r="G3382" s="5" t="s">
        <v>31</v>
      </c>
      <c r="H3382" s="5" t="e">
        <f t="shared" si="52"/>
        <v>#N/A</v>
      </c>
      <c r="I3382" s="6" t="s">
        <v>53</v>
      </c>
    </row>
    <row r="3383" spans="1:9">
      <c r="A3383" s="4" t="s">
        <v>62</v>
      </c>
      <c r="B3383" t="s">
        <v>436</v>
      </c>
      <c r="C3383" t="s">
        <v>443</v>
      </c>
      <c r="D3383" s="5" t="s">
        <v>444</v>
      </c>
      <c r="E3383" s="5">
        <v>0</v>
      </c>
      <c r="F3383" s="5" t="s">
        <v>30</v>
      </c>
      <c r="G3383" s="5" t="s">
        <v>32</v>
      </c>
      <c r="H3383" s="5" t="e">
        <f t="shared" si="52"/>
        <v>#N/A</v>
      </c>
      <c r="I3383" s="6">
        <v>0.51913282333897004</v>
      </c>
    </row>
    <row r="3384" spans="1:9">
      <c r="A3384" s="4" t="s">
        <v>62</v>
      </c>
      <c r="B3384" t="s">
        <v>436</v>
      </c>
      <c r="C3384" t="s">
        <v>443</v>
      </c>
      <c r="D3384" s="5" t="s">
        <v>444</v>
      </c>
      <c r="E3384" s="5">
        <v>0</v>
      </c>
      <c r="F3384" s="5" t="s">
        <v>33</v>
      </c>
      <c r="G3384" s="5" t="s">
        <v>34</v>
      </c>
      <c r="H3384" s="5" t="str">
        <f t="shared" si="52"/>
        <v>Industry (incl. Cement Process)</v>
      </c>
      <c r="I3384" s="6">
        <v>211.91300000000001</v>
      </c>
    </row>
    <row r="3385" spans="1:9">
      <c r="A3385" s="4" t="s">
        <v>62</v>
      </c>
      <c r="B3385" t="s">
        <v>436</v>
      </c>
      <c r="C3385" t="s">
        <v>443</v>
      </c>
      <c r="D3385" s="5" t="s">
        <v>444</v>
      </c>
      <c r="E3385" s="5">
        <v>0</v>
      </c>
      <c r="F3385" s="5" t="s">
        <v>35</v>
      </c>
      <c r="G3385" s="5" t="s">
        <v>36</v>
      </c>
      <c r="H3385" s="5" t="e">
        <f t="shared" si="52"/>
        <v>#N/A</v>
      </c>
      <c r="I3385" s="6">
        <v>45</v>
      </c>
    </row>
    <row r="3386" spans="1:9">
      <c r="A3386" s="4" t="s">
        <v>62</v>
      </c>
      <c r="B3386" t="s">
        <v>436</v>
      </c>
      <c r="C3386" t="s">
        <v>443</v>
      </c>
      <c r="D3386" s="5" t="s">
        <v>444</v>
      </c>
      <c r="E3386" s="5">
        <v>0</v>
      </c>
      <c r="F3386" s="5" t="s">
        <v>41</v>
      </c>
      <c r="G3386" s="5" t="s">
        <v>42</v>
      </c>
      <c r="H3386" s="5" t="e">
        <f t="shared" si="52"/>
        <v>#N/A</v>
      </c>
      <c r="I3386" s="6">
        <v>0.15163659276970101</v>
      </c>
    </row>
    <row r="3387" spans="1:9">
      <c r="A3387" s="4" t="s">
        <v>62</v>
      </c>
      <c r="B3387" t="s">
        <v>436</v>
      </c>
      <c r="C3387" t="s">
        <v>443</v>
      </c>
      <c r="D3387" s="5" t="s">
        <v>444</v>
      </c>
      <c r="E3387" s="5">
        <v>0</v>
      </c>
      <c r="F3387" s="5" t="s">
        <v>45</v>
      </c>
      <c r="G3387" s="5" t="s">
        <v>46</v>
      </c>
      <c r="H3387" s="5" t="e">
        <f t="shared" si="52"/>
        <v>#N/A</v>
      </c>
      <c r="I3387" s="6">
        <v>2</v>
      </c>
    </row>
    <row r="3388" spans="1:9">
      <c r="A3388" s="4" t="s">
        <v>62</v>
      </c>
      <c r="B3388" t="s">
        <v>436</v>
      </c>
      <c r="C3388" t="s">
        <v>443</v>
      </c>
      <c r="D3388" s="5" t="s">
        <v>444</v>
      </c>
      <c r="E3388" s="5">
        <v>0</v>
      </c>
      <c r="F3388" s="5" t="s">
        <v>47</v>
      </c>
      <c r="G3388" s="5" t="s">
        <v>48</v>
      </c>
      <c r="H3388" s="5" t="e">
        <f t="shared" si="52"/>
        <v>#N/A</v>
      </c>
      <c r="I3388" s="6">
        <v>0.13335839999999999</v>
      </c>
    </row>
    <row r="3389" spans="1:9">
      <c r="A3389" s="4" t="s">
        <v>62</v>
      </c>
      <c r="B3389" t="s">
        <v>436</v>
      </c>
      <c r="C3389" t="s">
        <v>443</v>
      </c>
      <c r="D3389" s="5" t="s">
        <v>444</v>
      </c>
      <c r="E3389" s="5">
        <v>0</v>
      </c>
      <c r="F3389" s="5" t="s">
        <v>49</v>
      </c>
      <c r="G3389" s="5" t="s">
        <v>50</v>
      </c>
      <c r="H3389" s="5" t="e">
        <f t="shared" si="52"/>
        <v>#N/A</v>
      </c>
      <c r="I3389" s="6">
        <v>5.8691252369235798</v>
      </c>
    </row>
    <row r="3390" spans="1:9">
      <c r="A3390" s="4" t="s">
        <v>62</v>
      </c>
      <c r="B3390" t="s">
        <v>436</v>
      </c>
      <c r="C3390" t="s">
        <v>443</v>
      </c>
      <c r="D3390" s="5" t="s">
        <v>444</v>
      </c>
      <c r="E3390" s="5">
        <v>0</v>
      </c>
      <c r="F3390" s="5" t="s">
        <v>56</v>
      </c>
      <c r="G3390" s="5" t="s">
        <v>57</v>
      </c>
      <c r="H3390" s="5" t="e">
        <f t="shared" si="52"/>
        <v>#N/A</v>
      </c>
      <c r="I3390" s="6">
        <v>15.8253214016679</v>
      </c>
    </row>
    <row r="3391" spans="1:9">
      <c r="A3391" s="4" t="s">
        <v>62</v>
      </c>
      <c r="B3391" t="s">
        <v>436</v>
      </c>
      <c r="C3391" t="s">
        <v>443</v>
      </c>
      <c r="D3391" s="5" t="s">
        <v>444</v>
      </c>
      <c r="E3391" s="5">
        <v>0</v>
      </c>
      <c r="F3391" s="5" t="s">
        <v>58</v>
      </c>
      <c r="G3391" s="5" t="s">
        <v>59</v>
      </c>
      <c r="H3391" s="5" t="e">
        <f t="shared" si="52"/>
        <v>#N/A</v>
      </c>
      <c r="I3391" s="6" t="s">
        <v>53</v>
      </c>
    </row>
    <row r="3392" spans="1:9">
      <c r="A3392" s="4" t="s">
        <v>62</v>
      </c>
      <c r="B3392" t="s">
        <v>436</v>
      </c>
      <c r="C3392" t="s">
        <v>443</v>
      </c>
      <c r="D3392" s="5" t="s">
        <v>444</v>
      </c>
      <c r="E3392" s="5">
        <v>0</v>
      </c>
      <c r="F3392" s="5" t="s">
        <v>60</v>
      </c>
      <c r="G3392" s="5" t="s">
        <v>61</v>
      </c>
      <c r="H3392" s="5" t="e">
        <f t="shared" si="52"/>
        <v>#N/A</v>
      </c>
      <c r="I3392" s="6">
        <v>0.85053704476740499</v>
      </c>
    </row>
    <row r="3393" spans="1:9">
      <c r="A3393" s="4" t="s">
        <v>62</v>
      </c>
      <c r="B3393" t="s">
        <v>436</v>
      </c>
      <c r="C3393" t="s">
        <v>445</v>
      </c>
      <c r="D3393" s="5" t="s">
        <v>446</v>
      </c>
      <c r="E3393" s="5">
        <v>0</v>
      </c>
      <c r="F3393" s="5" t="s">
        <v>10</v>
      </c>
      <c r="G3393" s="5" t="s">
        <v>11</v>
      </c>
      <c r="H3393" s="5" t="str">
        <f t="shared" si="52"/>
        <v>Power</v>
      </c>
      <c r="I3393" s="6">
        <v>159330.08537193699</v>
      </c>
    </row>
    <row r="3394" spans="1:9">
      <c r="A3394" s="4" t="s">
        <v>62</v>
      </c>
      <c r="B3394" t="s">
        <v>436</v>
      </c>
      <c r="C3394" t="s">
        <v>445</v>
      </c>
      <c r="D3394" s="5" t="s">
        <v>446</v>
      </c>
      <c r="E3394" s="5">
        <v>0</v>
      </c>
      <c r="F3394" s="5" t="s">
        <v>12</v>
      </c>
      <c r="G3394" s="5" t="s">
        <v>13</v>
      </c>
      <c r="H3394" s="5" t="str">
        <f t="shared" ref="H3394:H3457" si="53">VLOOKUP(G3394,$M$2:$N$11,2,FALSE)</f>
        <v>Industry (incl. Cement Process)</v>
      </c>
      <c r="I3394" s="6">
        <v>14945.730046947099</v>
      </c>
    </row>
    <row r="3395" spans="1:9">
      <c r="A3395" s="4" t="s">
        <v>62</v>
      </c>
      <c r="B3395" t="s">
        <v>436</v>
      </c>
      <c r="C3395" t="s">
        <v>445</v>
      </c>
      <c r="D3395" s="5" t="s">
        <v>446</v>
      </c>
      <c r="E3395" s="5">
        <v>0</v>
      </c>
      <c r="F3395" s="5" t="s">
        <v>14</v>
      </c>
      <c r="G3395" s="5" t="s">
        <v>15</v>
      </c>
      <c r="H3395" s="5" t="str">
        <f t="shared" si="53"/>
        <v>Industry (incl. Cement Process)</v>
      </c>
      <c r="I3395" s="6">
        <v>42579.298497807198</v>
      </c>
    </row>
    <row r="3396" spans="1:9">
      <c r="A3396" s="4" t="s">
        <v>62</v>
      </c>
      <c r="B3396" t="s">
        <v>436</v>
      </c>
      <c r="C3396" t="s">
        <v>445</v>
      </c>
      <c r="D3396" s="5" t="s">
        <v>446</v>
      </c>
      <c r="E3396" s="5">
        <v>0</v>
      </c>
      <c r="F3396" s="5" t="s">
        <v>16</v>
      </c>
      <c r="G3396" s="5" t="s">
        <v>17</v>
      </c>
      <c r="H3396" s="5" t="str">
        <f t="shared" si="53"/>
        <v>Domestic aviation</v>
      </c>
      <c r="I3396" s="6">
        <v>281.58777133737499</v>
      </c>
    </row>
    <row r="3397" spans="1:9">
      <c r="A3397" s="4" t="s">
        <v>62</v>
      </c>
      <c r="B3397" t="s">
        <v>436</v>
      </c>
      <c r="C3397" t="s">
        <v>445</v>
      </c>
      <c r="D3397" s="5" t="s">
        <v>446</v>
      </c>
      <c r="E3397" s="5">
        <v>0</v>
      </c>
      <c r="F3397" s="5" t="s">
        <v>18</v>
      </c>
      <c r="G3397" s="5" t="s">
        <v>19</v>
      </c>
      <c r="H3397" s="5" t="str">
        <f t="shared" si="53"/>
        <v>Ground Transport</v>
      </c>
      <c r="I3397" s="6">
        <v>37890.620668485601</v>
      </c>
    </row>
    <row r="3398" spans="1:9">
      <c r="A3398" s="4" t="s">
        <v>62</v>
      </c>
      <c r="B3398" t="s">
        <v>436</v>
      </c>
      <c r="C3398" t="s">
        <v>445</v>
      </c>
      <c r="D3398" s="5" t="s">
        <v>446</v>
      </c>
      <c r="E3398" s="5">
        <v>0</v>
      </c>
      <c r="F3398" s="5" t="s">
        <v>20</v>
      </c>
      <c r="G3398" s="5" t="s">
        <v>21</v>
      </c>
      <c r="H3398" s="5" t="str">
        <f t="shared" si="53"/>
        <v>Ground Transport</v>
      </c>
      <c r="I3398" s="6">
        <v>72.500296691533904</v>
      </c>
    </row>
    <row r="3399" spans="1:9">
      <c r="A3399" s="4" t="s">
        <v>62</v>
      </c>
      <c r="B3399" t="s">
        <v>436</v>
      </c>
      <c r="C3399" t="s">
        <v>445</v>
      </c>
      <c r="D3399" s="5" t="s">
        <v>446</v>
      </c>
      <c r="E3399" s="5">
        <v>0</v>
      </c>
      <c r="F3399" s="5" t="s">
        <v>22</v>
      </c>
      <c r="G3399" s="5" t="s">
        <v>23</v>
      </c>
      <c r="H3399" s="5" t="str">
        <f t="shared" si="53"/>
        <v>Ground Transport</v>
      </c>
      <c r="I3399" s="6">
        <v>412.62479934380099</v>
      </c>
    </row>
    <row r="3400" spans="1:9">
      <c r="A3400" s="4" t="s">
        <v>62</v>
      </c>
      <c r="B3400" t="s">
        <v>436</v>
      </c>
      <c r="C3400" t="s">
        <v>445</v>
      </c>
      <c r="D3400" s="5" t="s">
        <v>446</v>
      </c>
      <c r="E3400" s="5">
        <v>0</v>
      </c>
      <c r="F3400" s="5" t="s">
        <v>26</v>
      </c>
      <c r="G3400" s="5" t="s">
        <v>27</v>
      </c>
      <c r="H3400" s="5" t="str">
        <f t="shared" si="53"/>
        <v>Residential</v>
      </c>
      <c r="I3400" s="6">
        <v>10359.6436092563</v>
      </c>
    </row>
    <row r="3401" spans="1:9">
      <c r="A3401" s="4" t="s">
        <v>62</v>
      </c>
      <c r="B3401" t="s">
        <v>436</v>
      </c>
      <c r="C3401" t="s">
        <v>445</v>
      </c>
      <c r="D3401" s="5" t="s">
        <v>446</v>
      </c>
      <c r="E3401" s="5">
        <v>0</v>
      </c>
      <c r="F3401" s="5" t="s">
        <v>67</v>
      </c>
      <c r="G3401" s="5" t="s">
        <v>13</v>
      </c>
      <c r="H3401" s="5" t="str">
        <f t="shared" si="53"/>
        <v>Industry (incl. Cement Process)</v>
      </c>
      <c r="I3401" s="6" t="s">
        <v>53</v>
      </c>
    </row>
    <row r="3402" spans="1:9">
      <c r="A3402" s="4" t="s">
        <v>62</v>
      </c>
      <c r="B3402" t="s">
        <v>436</v>
      </c>
      <c r="C3402" t="s">
        <v>445</v>
      </c>
      <c r="D3402" s="5" t="s">
        <v>446</v>
      </c>
      <c r="E3402" s="5">
        <v>0</v>
      </c>
      <c r="F3402" s="5" t="s">
        <v>28</v>
      </c>
      <c r="G3402" s="5" t="s">
        <v>29</v>
      </c>
      <c r="H3402" s="5" t="e">
        <f t="shared" si="53"/>
        <v>#N/A</v>
      </c>
      <c r="I3402" s="6">
        <v>1709.4535610350399</v>
      </c>
    </row>
    <row r="3403" spans="1:9">
      <c r="A3403" s="4" t="s">
        <v>62</v>
      </c>
      <c r="B3403" t="s">
        <v>436</v>
      </c>
      <c r="C3403" t="s">
        <v>445</v>
      </c>
      <c r="D3403" s="5" t="s">
        <v>446</v>
      </c>
      <c r="E3403" s="5">
        <v>0</v>
      </c>
      <c r="F3403" s="5" t="s">
        <v>30</v>
      </c>
      <c r="G3403" s="5" t="s">
        <v>32</v>
      </c>
      <c r="H3403" s="5" t="e">
        <f t="shared" si="53"/>
        <v>#N/A</v>
      </c>
      <c r="I3403" s="6">
        <v>5.7931155704886099E-2</v>
      </c>
    </row>
    <row r="3404" spans="1:9">
      <c r="A3404" s="4" t="s">
        <v>62</v>
      </c>
      <c r="B3404" t="s">
        <v>436</v>
      </c>
      <c r="C3404" t="s">
        <v>445</v>
      </c>
      <c r="D3404" s="5" t="s">
        <v>446</v>
      </c>
      <c r="E3404" s="5">
        <v>0</v>
      </c>
      <c r="F3404" s="5" t="s">
        <v>33</v>
      </c>
      <c r="G3404" s="5" t="s">
        <v>34</v>
      </c>
      <c r="H3404" s="5" t="str">
        <f t="shared" si="53"/>
        <v>Industry (incl. Cement Process)</v>
      </c>
      <c r="I3404" s="6">
        <v>5995.38</v>
      </c>
    </row>
    <row r="3405" spans="1:9">
      <c r="A3405" s="4" t="s">
        <v>62</v>
      </c>
      <c r="B3405" t="s">
        <v>436</v>
      </c>
      <c r="C3405" t="s">
        <v>445</v>
      </c>
      <c r="D3405" s="5" t="s">
        <v>446</v>
      </c>
      <c r="E3405" s="5">
        <v>0</v>
      </c>
      <c r="F3405" s="5" t="s">
        <v>35</v>
      </c>
      <c r="G3405" s="5" t="s">
        <v>36</v>
      </c>
      <c r="H3405" s="5" t="e">
        <f t="shared" si="53"/>
        <v>#N/A</v>
      </c>
      <c r="I3405" s="6">
        <v>180</v>
      </c>
    </row>
    <row r="3406" spans="1:9">
      <c r="A3406" s="4" t="s">
        <v>62</v>
      </c>
      <c r="B3406" t="s">
        <v>436</v>
      </c>
      <c r="C3406" t="s">
        <v>445</v>
      </c>
      <c r="D3406" s="5" t="s">
        <v>446</v>
      </c>
      <c r="E3406" s="5">
        <v>0</v>
      </c>
      <c r="F3406" s="5" t="s">
        <v>39</v>
      </c>
      <c r="G3406" s="5" t="s">
        <v>40</v>
      </c>
      <c r="H3406" s="5" t="e">
        <f t="shared" si="53"/>
        <v>#N/A</v>
      </c>
      <c r="I3406" s="6">
        <v>65.568152604884006</v>
      </c>
    </row>
    <row r="3407" spans="1:9">
      <c r="A3407" s="4" t="s">
        <v>62</v>
      </c>
      <c r="B3407" t="s">
        <v>436</v>
      </c>
      <c r="C3407" t="s">
        <v>445</v>
      </c>
      <c r="D3407" s="5" t="s">
        <v>446</v>
      </c>
      <c r="E3407" s="5">
        <v>0</v>
      </c>
      <c r="F3407" s="5" t="s">
        <v>41</v>
      </c>
      <c r="G3407" s="5" t="s">
        <v>42</v>
      </c>
      <c r="H3407" s="5" t="e">
        <f t="shared" si="53"/>
        <v>#N/A</v>
      </c>
      <c r="I3407" s="6">
        <v>1.17430017221181</v>
      </c>
    </row>
    <row r="3408" spans="1:9">
      <c r="A3408" s="4" t="s">
        <v>62</v>
      </c>
      <c r="B3408" t="s">
        <v>436</v>
      </c>
      <c r="C3408" t="s">
        <v>445</v>
      </c>
      <c r="D3408" s="5" t="s">
        <v>446</v>
      </c>
      <c r="E3408" s="5">
        <v>0</v>
      </c>
      <c r="F3408" s="5" t="s">
        <v>43</v>
      </c>
      <c r="G3408" s="5" t="s">
        <v>44</v>
      </c>
      <c r="H3408" s="5" t="e">
        <f t="shared" si="53"/>
        <v>#N/A</v>
      </c>
      <c r="I3408" s="6">
        <v>6828.5015413157198</v>
      </c>
    </row>
    <row r="3409" spans="1:9">
      <c r="A3409" s="4" t="s">
        <v>62</v>
      </c>
      <c r="B3409" t="s">
        <v>436</v>
      </c>
      <c r="C3409" t="s">
        <v>445</v>
      </c>
      <c r="D3409" s="5" t="s">
        <v>446</v>
      </c>
      <c r="E3409" s="5">
        <v>0</v>
      </c>
      <c r="F3409" s="5" t="s">
        <v>45</v>
      </c>
      <c r="G3409" s="5" t="s">
        <v>46</v>
      </c>
      <c r="H3409" s="5" t="e">
        <f t="shared" si="53"/>
        <v>#N/A</v>
      </c>
      <c r="I3409" s="6">
        <v>1825.5419999999999</v>
      </c>
    </row>
    <row r="3410" spans="1:9">
      <c r="A3410" s="4" t="s">
        <v>62</v>
      </c>
      <c r="B3410" t="s">
        <v>436</v>
      </c>
      <c r="C3410" t="s">
        <v>445</v>
      </c>
      <c r="D3410" s="5" t="s">
        <v>446</v>
      </c>
      <c r="E3410" s="5">
        <v>0</v>
      </c>
      <c r="F3410" s="5" t="s">
        <v>47</v>
      </c>
      <c r="G3410" s="5" t="s">
        <v>48</v>
      </c>
      <c r="H3410" s="5" t="e">
        <f t="shared" si="53"/>
        <v>#N/A</v>
      </c>
      <c r="I3410" s="6">
        <v>112.4583957</v>
      </c>
    </row>
    <row r="3411" spans="1:9">
      <c r="A3411" s="4" t="s">
        <v>62</v>
      </c>
      <c r="B3411" t="s">
        <v>436</v>
      </c>
      <c r="C3411" t="s">
        <v>445</v>
      </c>
      <c r="D3411" s="5" t="s">
        <v>446</v>
      </c>
      <c r="E3411" s="5">
        <v>0</v>
      </c>
      <c r="F3411" s="5" t="s">
        <v>49</v>
      </c>
      <c r="G3411" s="5" t="s">
        <v>50</v>
      </c>
      <c r="H3411" s="5" t="e">
        <f t="shared" si="53"/>
        <v>#N/A</v>
      </c>
      <c r="I3411" s="6">
        <v>235.51436717737701</v>
      </c>
    </row>
    <row r="3412" spans="1:9">
      <c r="A3412" s="4" t="s">
        <v>62</v>
      </c>
      <c r="B3412" t="s">
        <v>436</v>
      </c>
      <c r="C3412" t="s">
        <v>445</v>
      </c>
      <c r="D3412" s="5" t="s">
        <v>446</v>
      </c>
      <c r="E3412" s="5">
        <v>0</v>
      </c>
      <c r="F3412" s="5" t="s">
        <v>56</v>
      </c>
      <c r="G3412" s="5" t="s">
        <v>57</v>
      </c>
      <c r="H3412" s="5" t="e">
        <f t="shared" si="53"/>
        <v>#N/A</v>
      </c>
      <c r="I3412" s="6">
        <v>611.95173407796904</v>
      </c>
    </row>
    <row r="3413" spans="1:9">
      <c r="A3413" s="4" t="s">
        <v>62</v>
      </c>
      <c r="B3413" t="s">
        <v>436</v>
      </c>
      <c r="C3413" t="s">
        <v>445</v>
      </c>
      <c r="D3413" s="5" t="s">
        <v>446</v>
      </c>
      <c r="E3413" s="5">
        <v>0</v>
      </c>
      <c r="F3413" s="5" t="s">
        <v>58</v>
      </c>
      <c r="G3413" s="5" t="s">
        <v>59</v>
      </c>
      <c r="H3413" s="5" t="e">
        <f t="shared" si="53"/>
        <v>#N/A</v>
      </c>
      <c r="I3413" s="6">
        <v>1111.40367708995</v>
      </c>
    </row>
    <row r="3414" spans="1:9">
      <c r="A3414" s="4" t="s">
        <v>62</v>
      </c>
      <c r="B3414" t="s">
        <v>436</v>
      </c>
      <c r="C3414" t="s">
        <v>445</v>
      </c>
      <c r="D3414" s="5" t="s">
        <v>446</v>
      </c>
      <c r="E3414" s="5">
        <v>0</v>
      </c>
      <c r="F3414" s="5" t="s">
        <v>60</v>
      </c>
      <c r="G3414" s="5" t="s">
        <v>61</v>
      </c>
      <c r="H3414" s="5" t="e">
        <f t="shared" si="53"/>
        <v>#N/A</v>
      </c>
      <c r="I3414" s="6">
        <v>1.1960200000000001</v>
      </c>
    </row>
    <row r="3415" spans="1:9">
      <c r="A3415" s="4" t="s">
        <v>62</v>
      </c>
      <c r="B3415" t="s">
        <v>447</v>
      </c>
      <c r="C3415" t="s">
        <v>448</v>
      </c>
      <c r="D3415" s="5" t="s">
        <v>449</v>
      </c>
      <c r="E3415" s="5">
        <v>0</v>
      </c>
      <c r="F3415" s="5" t="s">
        <v>10</v>
      </c>
      <c r="G3415" s="5" t="s">
        <v>11</v>
      </c>
      <c r="H3415" s="5" t="str">
        <f t="shared" si="53"/>
        <v>Power</v>
      </c>
      <c r="I3415" s="6">
        <v>2508.2499136258002</v>
      </c>
    </row>
    <row r="3416" spans="1:9">
      <c r="A3416" s="4" t="s">
        <v>62</v>
      </c>
      <c r="B3416" t="s">
        <v>447</v>
      </c>
      <c r="C3416" t="s">
        <v>448</v>
      </c>
      <c r="D3416" s="5" t="s">
        <v>449</v>
      </c>
      <c r="E3416" s="5">
        <v>0</v>
      </c>
      <c r="F3416" s="5" t="s">
        <v>12</v>
      </c>
      <c r="G3416" s="5" t="s">
        <v>13</v>
      </c>
      <c r="H3416" s="5" t="str">
        <f t="shared" si="53"/>
        <v>Industry (incl. Cement Process)</v>
      </c>
      <c r="I3416" s="6">
        <v>1795.0341205459799</v>
      </c>
    </row>
    <row r="3417" spans="1:9">
      <c r="A3417" s="4" t="s">
        <v>62</v>
      </c>
      <c r="B3417" t="s">
        <v>447</v>
      </c>
      <c r="C3417" t="s">
        <v>448</v>
      </c>
      <c r="D3417" s="5" t="s">
        <v>449</v>
      </c>
      <c r="E3417" s="5">
        <v>0</v>
      </c>
      <c r="F3417" s="5" t="s">
        <v>14</v>
      </c>
      <c r="G3417" s="5" t="s">
        <v>15</v>
      </c>
      <c r="H3417" s="5" t="str">
        <f t="shared" si="53"/>
        <v>Industry (incl. Cement Process)</v>
      </c>
      <c r="I3417" s="6">
        <v>454.84613205001</v>
      </c>
    </row>
    <row r="3418" spans="1:9">
      <c r="A3418" s="4" t="s">
        <v>62</v>
      </c>
      <c r="B3418" t="s">
        <v>447</v>
      </c>
      <c r="C3418" t="s">
        <v>448</v>
      </c>
      <c r="D3418" s="5" t="s">
        <v>449</v>
      </c>
      <c r="E3418" s="5">
        <v>0</v>
      </c>
      <c r="F3418" s="5" t="s">
        <v>18</v>
      </c>
      <c r="G3418" s="5" t="s">
        <v>19</v>
      </c>
      <c r="H3418" s="5" t="str">
        <f t="shared" si="53"/>
        <v>Ground Transport</v>
      </c>
      <c r="I3418" s="6">
        <v>1457.86523904417</v>
      </c>
    </row>
    <row r="3419" spans="1:9">
      <c r="A3419" s="4" t="s">
        <v>62</v>
      </c>
      <c r="B3419" t="s">
        <v>447</v>
      </c>
      <c r="C3419" t="s">
        <v>448</v>
      </c>
      <c r="D3419" s="5" t="s">
        <v>449</v>
      </c>
      <c r="E3419" s="5">
        <v>0</v>
      </c>
      <c r="F3419" s="5" t="s">
        <v>26</v>
      </c>
      <c r="G3419" s="5" t="s">
        <v>27</v>
      </c>
      <c r="H3419" s="5" t="str">
        <f t="shared" si="53"/>
        <v>Residential</v>
      </c>
      <c r="I3419" s="6">
        <v>130.196148988217</v>
      </c>
    </row>
    <row r="3420" spans="1:9">
      <c r="A3420" s="4" t="s">
        <v>62</v>
      </c>
      <c r="B3420" t="s">
        <v>447</v>
      </c>
      <c r="C3420" t="s">
        <v>448</v>
      </c>
      <c r="D3420" s="5" t="s">
        <v>449</v>
      </c>
      <c r="E3420" s="5">
        <v>0</v>
      </c>
      <c r="F3420" s="5" t="s">
        <v>30</v>
      </c>
      <c r="G3420" s="5" t="s">
        <v>32</v>
      </c>
      <c r="H3420" s="5" t="e">
        <f t="shared" si="53"/>
        <v>#N/A</v>
      </c>
      <c r="I3420" s="6">
        <v>447.03616737196899</v>
      </c>
    </row>
    <row r="3421" spans="1:9">
      <c r="A3421" s="4" t="s">
        <v>62</v>
      </c>
      <c r="B3421" t="s">
        <v>447</v>
      </c>
      <c r="C3421" t="s">
        <v>448</v>
      </c>
      <c r="D3421" s="5" t="s">
        <v>449</v>
      </c>
      <c r="E3421" s="5">
        <v>0</v>
      </c>
      <c r="F3421" s="5" t="s">
        <v>33</v>
      </c>
      <c r="G3421" s="5" t="s">
        <v>34</v>
      </c>
      <c r="H3421" s="5" t="str">
        <f t="shared" si="53"/>
        <v>Industry (incl. Cement Process)</v>
      </c>
      <c r="I3421" s="6">
        <v>113.80500000000001</v>
      </c>
    </row>
    <row r="3422" spans="1:9">
      <c r="A3422" s="4" t="s">
        <v>62</v>
      </c>
      <c r="B3422" t="s">
        <v>447</v>
      </c>
      <c r="C3422" t="s">
        <v>448</v>
      </c>
      <c r="D3422" s="5" t="s">
        <v>449</v>
      </c>
      <c r="E3422" s="5">
        <v>0</v>
      </c>
      <c r="F3422" s="5" t="s">
        <v>41</v>
      </c>
      <c r="G3422" s="5" t="s">
        <v>42</v>
      </c>
      <c r="H3422" s="5" t="e">
        <f t="shared" si="53"/>
        <v>#N/A</v>
      </c>
      <c r="I3422" s="6">
        <v>2.1630042235461701E-2</v>
      </c>
    </row>
    <row r="3423" spans="1:9">
      <c r="A3423" s="4" t="s">
        <v>62</v>
      </c>
      <c r="B3423" t="s">
        <v>447</v>
      </c>
      <c r="C3423" t="s">
        <v>448</v>
      </c>
      <c r="D3423" s="5" t="s">
        <v>449</v>
      </c>
      <c r="E3423" s="5">
        <v>0</v>
      </c>
      <c r="F3423" s="5" t="s">
        <v>47</v>
      </c>
      <c r="G3423" s="5" t="s">
        <v>48</v>
      </c>
      <c r="H3423" s="5" t="e">
        <f t="shared" si="53"/>
        <v>#N/A</v>
      </c>
      <c r="I3423" s="6">
        <v>1.8522000000000001</v>
      </c>
    </row>
    <row r="3424" spans="1:9">
      <c r="A3424" s="4" t="s">
        <v>62</v>
      </c>
      <c r="B3424" t="s">
        <v>447</v>
      </c>
      <c r="C3424" t="s">
        <v>448</v>
      </c>
      <c r="D3424" s="5" t="s">
        <v>449</v>
      </c>
      <c r="E3424" s="5">
        <v>0</v>
      </c>
      <c r="F3424" s="5" t="s">
        <v>49</v>
      </c>
      <c r="G3424" s="5" t="s">
        <v>50</v>
      </c>
      <c r="H3424" s="5" t="e">
        <f t="shared" si="53"/>
        <v>#N/A</v>
      </c>
      <c r="I3424" s="6">
        <v>5.2131245238733497</v>
      </c>
    </row>
    <row r="3425" spans="1:9">
      <c r="A3425" s="4" t="s">
        <v>62</v>
      </c>
      <c r="B3425" t="s">
        <v>447</v>
      </c>
      <c r="C3425" t="s">
        <v>448</v>
      </c>
      <c r="D3425" s="5" t="s">
        <v>449</v>
      </c>
      <c r="E3425" s="5">
        <v>0</v>
      </c>
      <c r="F3425" s="5" t="s">
        <v>51</v>
      </c>
      <c r="G3425" s="5" t="s">
        <v>52</v>
      </c>
      <c r="H3425" s="5" t="e">
        <f t="shared" si="53"/>
        <v>#N/A</v>
      </c>
      <c r="I3425" s="6" t="s">
        <v>53</v>
      </c>
    </row>
    <row r="3426" spans="1:9">
      <c r="A3426" s="4" t="s">
        <v>62</v>
      </c>
      <c r="B3426" t="s">
        <v>447</v>
      </c>
      <c r="C3426" t="s">
        <v>448</v>
      </c>
      <c r="D3426" s="5" t="s">
        <v>449</v>
      </c>
      <c r="E3426" s="5">
        <v>0</v>
      </c>
      <c r="F3426" s="5" t="s">
        <v>56</v>
      </c>
      <c r="G3426" s="5" t="s">
        <v>57</v>
      </c>
      <c r="H3426" s="5" t="e">
        <f t="shared" si="53"/>
        <v>#N/A</v>
      </c>
      <c r="I3426" s="6">
        <v>10.605144760016399</v>
      </c>
    </row>
    <row r="3427" spans="1:9">
      <c r="A3427" s="4" t="s">
        <v>62</v>
      </c>
      <c r="B3427" t="s">
        <v>447</v>
      </c>
      <c r="C3427" t="s">
        <v>448</v>
      </c>
      <c r="D3427" s="5" t="s">
        <v>449</v>
      </c>
      <c r="E3427" s="5">
        <v>0</v>
      </c>
      <c r="F3427" s="5" t="s">
        <v>60</v>
      </c>
      <c r="G3427" s="5" t="s">
        <v>61</v>
      </c>
      <c r="H3427" s="5" t="e">
        <f t="shared" si="53"/>
        <v>#N/A</v>
      </c>
      <c r="I3427" s="6">
        <v>1.7001008330015299</v>
      </c>
    </row>
    <row r="3428" spans="1:9">
      <c r="A3428" s="4" t="s">
        <v>62</v>
      </c>
      <c r="B3428" t="s">
        <v>447</v>
      </c>
      <c r="C3428" t="s">
        <v>450</v>
      </c>
      <c r="D3428" s="5" t="s">
        <v>451</v>
      </c>
      <c r="E3428" s="5">
        <v>0</v>
      </c>
      <c r="F3428" s="5" t="s">
        <v>10</v>
      </c>
      <c r="G3428" s="5" t="s">
        <v>11</v>
      </c>
      <c r="H3428" s="5" t="str">
        <f t="shared" si="53"/>
        <v>Power</v>
      </c>
      <c r="I3428" s="6">
        <v>3335.4761310695799</v>
      </c>
    </row>
    <row r="3429" spans="1:9">
      <c r="A3429" s="4" t="s">
        <v>62</v>
      </c>
      <c r="B3429" t="s">
        <v>447</v>
      </c>
      <c r="C3429" t="s">
        <v>450</v>
      </c>
      <c r="D3429" s="5" t="s">
        <v>451</v>
      </c>
      <c r="E3429" s="5">
        <v>0</v>
      </c>
      <c r="F3429" s="5" t="s">
        <v>14</v>
      </c>
      <c r="G3429" s="5" t="s">
        <v>15</v>
      </c>
      <c r="H3429" s="5" t="str">
        <f t="shared" si="53"/>
        <v>Industry (incl. Cement Process)</v>
      </c>
      <c r="I3429" s="6">
        <v>614.98766950782306</v>
      </c>
    </row>
    <row r="3430" spans="1:9">
      <c r="A3430" s="4" t="s">
        <v>62</v>
      </c>
      <c r="B3430" t="s">
        <v>447</v>
      </c>
      <c r="C3430" t="s">
        <v>450</v>
      </c>
      <c r="D3430" s="5" t="s">
        <v>451</v>
      </c>
      <c r="E3430" s="5">
        <v>0</v>
      </c>
      <c r="F3430" s="5" t="s">
        <v>16</v>
      </c>
      <c r="G3430" s="5" t="s">
        <v>17</v>
      </c>
      <c r="H3430" s="5" t="str">
        <f t="shared" si="53"/>
        <v>Domestic aviation</v>
      </c>
      <c r="I3430" s="6">
        <v>25.9475911353443</v>
      </c>
    </row>
    <row r="3431" spans="1:9">
      <c r="A3431" s="4" t="s">
        <v>62</v>
      </c>
      <c r="B3431" t="s">
        <v>447</v>
      </c>
      <c r="C3431" t="s">
        <v>450</v>
      </c>
      <c r="D3431" s="5" t="s">
        <v>451</v>
      </c>
      <c r="E3431" s="5">
        <v>0</v>
      </c>
      <c r="F3431" s="5" t="s">
        <v>18</v>
      </c>
      <c r="G3431" s="5" t="s">
        <v>19</v>
      </c>
      <c r="H3431" s="5" t="str">
        <f t="shared" si="53"/>
        <v>Ground Transport</v>
      </c>
      <c r="I3431" s="6">
        <v>4380.0643669076599</v>
      </c>
    </row>
    <row r="3432" spans="1:9">
      <c r="A3432" s="4" t="s">
        <v>62</v>
      </c>
      <c r="B3432" t="s">
        <v>447</v>
      </c>
      <c r="C3432" t="s">
        <v>450</v>
      </c>
      <c r="D3432" s="5" t="s">
        <v>451</v>
      </c>
      <c r="E3432" s="5">
        <v>0</v>
      </c>
      <c r="F3432" s="5" t="s">
        <v>20</v>
      </c>
      <c r="G3432" s="5" t="s">
        <v>21</v>
      </c>
      <c r="H3432" s="5" t="str">
        <f t="shared" si="53"/>
        <v>Ground Transport</v>
      </c>
      <c r="I3432" s="6">
        <v>720.22394083707104</v>
      </c>
    </row>
    <row r="3433" spans="1:9">
      <c r="A3433" s="4" t="s">
        <v>62</v>
      </c>
      <c r="B3433" t="s">
        <v>447</v>
      </c>
      <c r="C3433" t="s">
        <v>450</v>
      </c>
      <c r="D3433" s="5" t="s">
        <v>451</v>
      </c>
      <c r="E3433" s="5">
        <v>0</v>
      </c>
      <c r="F3433" s="5" t="s">
        <v>22</v>
      </c>
      <c r="G3433" s="5" t="s">
        <v>23</v>
      </c>
      <c r="H3433" s="5" t="str">
        <f t="shared" si="53"/>
        <v>Ground Transport</v>
      </c>
      <c r="I3433" s="6">
        <v>188.654896225051</v>
      </c>
    </row>
    <row r="3434" spans="1:9">
      <c r="A3434" s="4" t="s">
        <v>62</v>
      </c>
      <c r="B3434" t="s">
        <v>447</v>
      </c>
      <c r="C3434" t="s">
        <v>450</v>
      </c>
      <c r="D3434" s="5" t="s">
        <v>451</v>
      </c>
      <c r="E3434" s="5">
        <v>0</v>
      </c>
      <c r="F3434" s="5" t="s">
        <v>24</v>
      </c>
      <c r="G3434" s="5" t="s">
        <v>25</v>
      </c>
      <c r="H3434" s="5" t="str">
        <f t="shared" si="53"/>
        <v>Ground Transport</v>
      </c>
      <c r="I3434" s="6" t="s">
        <v>53</v>
      </c>
    </row>
    <row r="3435" spans="1:9">
      <c r="A3435" s="4" t="s">
        <v>62</v>
      </c>
      <c r="B3435" t="s">
        <v>447</v>
      </c>
      <c r="C3435" t="s">
        <v>450</v>
      </c>
      <c r="D3435" s="5" t="s">
        <v>451</v>
      </c>
      <c r="E3435" s="5">
        <v>0</v>
      </c>
      <c r="F3435" s="5" t="s">
        <v>26</v>
      </c>
      <c r="G3435" s="5" t="s">
        <v>27</v>
      </c>
      <c r="H3435" s="5" t="str">
        <f t="shared" si="53"/>
        <v>Residential</v>
      </c>
      <c r="I3435" s="6">
        <v>690.45215009122001</v>
      </c>
    </row>
    <row r="3436" spans="1:9">
      <c r="A3436" s="4" t="s">
        <v>62</v>
      </c>
      <c r="B3436" t="s">
        <v>447</v>
      </c>
      <c r="C3436" t="s">
        <v>450</v>
      </c>
      <c r="D3436" s="5" t="s">
        <v>451</v>
      </c>
      <c r="E3436" s="5">
        <v>0</v>
      </c>
      <c r="F3436" s="5" t="s">
        <v>28</v>
      </c>
      <c r="G3436" s="5" t="s">
        <v>29</v>
      </c>
      <c r="H3436" s="5" t="e">
        <f t="shared" si="53"/>
        <v>#N/A</v>
      </c>
      <c r="I3436" s="6" t="s">
        <v>53</v>
      </c>
    </row>
    <row r="3437" spans="1:9">
      <c r="A3437" s="4" t="s">
        <v>62</v>
      </c>
      <c r="B3437" t="s">
        <v>447</v>
      </c>
      <c r="C3437" t="s">
        <v>450</v>
      </c>
      <c r="D3437" s="5" t="s">
        <v>451</v>
      </c>
      <c r="E3437" s="5">
        <v>0</v>
      </c>
      <c r="F3437" s="5" t="s">
        <v>30</v>
      </c>
      <c r="G3437" s="5" t="s">
        <v>31</v>
      </c>
      <c r="H3437" s="5" t="e">
        <f t="shared" si="53"/>
        <v>#N/A</v>
      </c>
      <c r="I3437" s="6" t="s">
        <v>53</v>
      </c>
    </row>
    <row r="3438" spans="1:9">
      <c r="A3438" s="4" t="s">
        <v>62</v>
      </c>
      <c r="B3438" t="s">
        <v>447</v>
      </c>
      <c r="C3438" t="s">
        <v>450</v>
      </c>
      <c r="D3438" s="5" t="s">
        <v>451</v>
      </c>
      <c r="E3438" s="5">
        <v>0</v>
      </c>
      <c r="F3438" s="5" t="s">
        <v>30</v>
      </c>
      <c r="G3438" s="5" t="s">
        <v>32</v>
      </c>
      <c r="H3438" s="5" t="e">
        <f t="shared" si="53"/>
        <v>#N/A</v>
      </c>
      <c r="I3438" s="6" t="s">
        <v>53</v>
      </c>
    </row>
    <row r="3439" spans="1:9">
      <c r="A3439" s="4" t="s">
        <v>62</v>
      </c>
      <c r="B3439" t="s">
        <v>447</v>
      </c>
      <c r="C3439" t="s">
        <v>450</v>
      </c>
      <c r="D3439" s="5" t="s">
        <v>451</v>
      </c>
      <c r="E3439" s="5">
        <v>0</v>
      </c>
      <c r="F3439" s="5" t="s">
        <v>33</v>
      </c>
      <c r="G3439" s="5" t="s">
        <v>34</v>
      </c>
      <c r="H3439" s="5" t="str">
        <f t="shared" si="53"/>
        <v>Industry (incl. Cement Process)</v>
      </c>
      <c r="I3439" s="6">
        <v>791.24099999999999</v>
      </c>
    </row>
    <row r="3440" spans="1:9">
      <c r="A3440" s="4" t="s">
        <v>62</v>
      </c>
      <c r="B3440" t="s">
        <v>447</v>
      </c>
      <c r="C3440" t="s">
        <v>450</v>
      </c>
      <c r="D3440" s="5" t="s">
        <v>451</v>
      </c>
      <c r="E3440" s="5">
        <v>0</v>
      </c>
      <c r="F3440" s="5" t="s">
        <v>41</v>
      </c>
      <c r="G3440" s="5" t="s">
        <v>42</v>
      </c>
      <c r="H3440" s="5" t="e">
        <f t="shared" si="53"/>
        <v>#N/A</v>
      </c>
      <c r="I3440" s="6">
        <v>0.79575895252576401</v>
      </c>
    </row>
    <row r="3441" spans="1:9">
      <c r="A3441" s="4" t="s">
        <v>62</v>
      </c>
      <c r="B3441" t="s">
        <v>447</v>
      </c>
      <c r="C3441" t="s">
        <v>450</v>
      </c>
      <c r="D3441" s="5" t="s">
        <v>451</v>
      </c>
      <c r="E3441" s="5">
        <v>0</v>
      </c>
      <c r="F3441" s="5" t="s">
        <v>47</v>
      </c>
      <c r="G3441" s="5" t="s">
        <v>48</v>
      </c>
      <c r="H3441" s="5" t="e">
        <f t="shared" si="53"/>
        <v>#N/A</v>
      </c>
      <c r="I3441" s="6">
        <v>42.053531546866203</v>
      </c>
    </row>
    <row r="3442" spans="1:9">
      <c r="A3442" s="4" t="s">
        <v>62</v>
      </c>
      <c r="B3442" t="s">
        <v>447</v>
      </c>
      <c r="C3442" t="s">
        <v>450</v>
      </c>
      <c r="D3442" s="5" t="s">
        <v>451</v>
      </c>
      <c r="E3442" s="5">
        <v>0</v>
      </c>
      <c r="F3442" s="5" t="s">
        <v>49</v>
      </c>
      <c r="G3442" s="5" t="s">
        <v>50</v>
      </c>
      <c r="H3442" s="5" t="e">
        <f t="shared" si="53"/>
        <v>#N/A</v>
      </c>
      <c r="I3442" s="6">
        <v>7.0722808850909704</v>
      </c>
    </row>
    <row r="3443" spans="1:9">
      <c r="A3443" s="4" t="s">
        <v>62</v>
      </c>
      <c r="B3443" t="s">
        <v>447</v>
      </c>
      <c r="C3443" t="s">
        <v>450</v>
      </c>
      <c r="D3443" s="5" t="s">
        <v>451</v>
      </c>
      <c r="E3443" s="5">
        <v>0</v>
      </c>
      <c r="F3443" s="5" t="s">
        <v>54</v>
      </c>
      <c r="G3443" s="5" t="s">
        <v>55</v>
      </c>
      <c r="H3443" s="5" t="e">
        <f t="shared" si="53"/>
        <v>#N/A</v>
      </c>
      <c r="I3443" s="6">
        <v>13.420753919999999</v>
      </c>
    </row>
    <row r="3444" spans="1:9">
      <c r="A3444" s="4" t="s">
        <v>62</v>
      </c>
      <c r="B3444" t="s">
        <v>447</v>
      </c>
      <c r="C3444" t="s">
        <v>450</v>
      </c>
      <c r="D3444" s="5" t="s">
        <v>451</v>
      </c>
      <c r="E3444" s="5">
        <v>0</v>
      </c>
      <c r="F3444" s="5" t="s">
        <v>56</v>
      </c>
      <c r="G3444" s="5" t="s">
        <v>57</v>
      </c>
      <c r="H3444" s="5" t="e">
        <f t="shared" si="53"/>
        <v>#N/A</v>
      </c>
      <c r="I3444" s="6">
        <v>24.0678612653962</v>
      </c>
    </row>
    <row r="3445" spans="1:9">
      <c r="A3445" s="4" t="s">
        <v>62</v>
      </c>
      <c r="B3445" t="s">
        <v>447</v>
      </c>
      <c r="C3445" t="s">
        <v>450</v>
      </c>
      <c r="D3445" s="5" t="s">
        <v>451</v>
      </c>
      <c r="E3445" s="5">
        <v>0</v>
      </c>
      <c r="F3445" s="5" t="s">
        <v>60</v>
      </c>
      <c r="G3445" s="5" t="s">
        <v>61</v>
      </c>
      <c r="H3445" s="5" t="e">
        <f t="shared" si="53"/>
        <v>#N/A</v>
      </c>
      <c r="I3445" s="6">
        <v>11.1293707747308</v>
      </c>
    </row>
    <row r="3446" spans="1:9">
      <c r="A3446" s="4" t="s">
        <v>62</v>
      </c>
      <c r="B3446" t="s">
        <v>447</v>
      </c>
      <c r="C3446" t="s">
        <v>452</v>
      </c>
      <c r="D3446" s="5" t="s">
        <v>453</v>
      </c>
      <c r="E3446" s="5">
        <v>0</v>
      </c>
      <c r="F3446" s="5" t="s">
        <v>10</v>
      </c>
      <c r="G3446" s="5" t="s">
        <v>11</v>
      </c>
      <c r="H3446" s="5" t="str">
        <f t="shared" si="53"/>
        <v>Power</v>
      </c>
      <c r="I3446" s="6">
        <v>1086.7989873479</v>
      </c>
    </row>
    <row r="3447" spans="1:9">
      <c r="A3447" s="4" t="s">
        <v>62</v>
      </c>
      <c r="B3447" t="s">
        <v>447</v>
      </c>
      <c r="C3447" t="s">
        <v>452</v>
      </c>
      <c r="D3447" s="5" t="s">
        <v>453</v>
      </c>
      <c r="E3447" s="5">
        <v>0</v>
      </c>
      <c r="F3447" s="5" t="s">
        <v>14</v>
      </c>
      <c r="G3447" s="5" t="s">
        <v>15</v>
      </c>
      <c r="H3447" s="5" t="str">
        <f t="shared" si="53"/>
        <v>Industry (incl. Cement Process)</v>
      </c>
      <c r="I3447" s="6">
        <v>1286.0916979640499</v>
      </c>
    </row>
    <row r="3448" spans="1:9">
      <c r="A3448" s="4" t="s">
        <v>62</v>
      </c>
      <c r="B3448" t="s">
        <v>447</v>
      </c>
      <c r="C3448" t="s">
        <v>452</v>
      </c>
      <c r="D3448" s="5" t="s">
        <v>453</v>
      </c>
      <c r="E3448" s="5">
        <v>0</v>
      </c>
      <c r="F3448" s="5" t="s">
        <v>16</v>
      </c>
      <c r="G3448" s="5" t="s">
        <v>17</v>
      </c>
      <c r="H3448" s="5" t="str">
        <f t="shared" si="53"/>
        <v>Domestic aviation</v>
      </c>
      <c r="I3448" s="6">
        <v>7.4739487520822996</v>
      </c>
    </row>
    <row r="3449" spans="1:9">
      <c r="A3449" s="4" t="s">
        <v>62</v>
      </c>
      <c r="B3449" t="s">
        <v>447</v>
      </c>
      <c r="C3449" t="s">
        <v>452</v>
      </c>
      <c r="D3449" s="5" t="s">
        <v>453</v>
      </c>
      <c r="E3449" s="5">
        <v>0</v>
      </c>
      <c r="F3449" s="5" t="s">
        <v>18</v>
      </c>
      <c r="G3449" s="5" t="s">
        <v>19</v>
      </c>
      <c r="H3449" s="5" t="str">
        <f t="shared" si="53"/>
        <v>Ground Transport</v>
      </c>
      <c r="I3449" s="6">
        <v>117.57917068059901</v>
      </c>
    </row>
    <row r="3450" spans="1:9">
      <c r="A3450" s="4" t="s">
        <v>62</v>
      </c>
      <c r="B3450" t="s">
        <v>447</v>
      </c>
      <c r="C3450" t="s">
        <v>452</v>
      </c>
      <c r="D3450" s="5" t="s">
        <v>453</v>
      </c>
      <c r="E3450" s="5">
        <v>0</v>
      </c>
      <c r="F3450" s="5" t="s">
        <v>22</v>
      </c>
      <c r="G3450" s="5" t="s">
        <v>23</v>
      </c>
      <c r="H3450" s="5" t="str">
        <f t="shared" si="53"/>
        <v>Ground Transport</v>
      </c>
      <c r="I3450" s="6">
        <v>9.7561254770621808</v>
      </c>
    </row>
    <row r="3451" spans="1:9">
      <c r="A3451" s="4" t="s">
        <v>62</v>
      </c>
      <c r="B3451" t="s">
        <v>447</v>
      </c>
      <c r="C3451" t="s">
        <v>452</v>
      </c>
      <c r="D3451" s="5" t="s">
        <v>453</v>
      </c>
      <c r="E3451" s="5">
        <v>0</v>
      </c>
      <c r="F3451" s="5" t="s">
        <v>24</v>
      </c>
      <c r="G3451" s="5" t="s">
        <v>25</v>
      </c>
      <c r="H3451" s="5" t="str">
        <f t="shared" si="53"/>
        <v>Ground Transport</v>
      </c>
      <c r="I3451" s="6">
        <v>6.0916685839389304</v>
      </c>
    </row>
    <row r="3452" spans="1:9">
      <c r="A3452" s="4" t="s">
        <v>62</v>
      </c>
      <c r="B3452" t="s">
        <v>447</v>
      </c>
      <c r="C3452" t="s">
        <v>452</v>
      </c>
      <c r="D3452" s="5" t="s">
        <v>453</v>
      </c>
      <c r="E3452" s="5">
        <v>0</v>
      </c>
      <c r="F3452" s="5" t="s">
        <v>26</v>
      </c>
      <c r="G3452" s="5" t="s">
        <v>27</v>
      </c>
      <c r="H3452" s="5" t="str">
        <f t="shared" si="53"/>
        <v>Residential</v>
      </c>
      <c r="I3452" s="6">
        <v>18.682882768842202</v>
      </c>
    </row>
    <row r="3453" spans="1:9">
      <c r="A3453" s="4" t="s">
        <v>62</v>
      </c>
      <c r="B3453" t="s">
        <v>447</v>
      </c>
      <c r="C3453" t="s">
        <v>452</v>
      </c>
      <c r="D3453" s="5" t="s">
        <v>453</v>
      </c>
      <c r="E3453" s="5">
        <v>0</v>
      </c>
      <c r="F3453" s="5" t="s">
        <v>28</v>
      </c>
      <c r="G3453" s="5" t="s">
        <v>29</v>
      </c>
      <c r="H3453" s="5" t="e">
        <f t="shared" si="53"/>
        <v>#N/A</v>
      </c>
      <c r="I3453" s="6">
        <v>59.464991028190397</v>
      </c>
    </row>
    <row r="3454" spans="1:9">
      <c r="A3454" s="4" t="s">
        <v>62</v>
      </c>
      <c r="B3454" t="s">
        <v>447</v>
      </c>
      <c r="C3454" t="s">
        <v>452</v>
      </c>
      <c r="D3454" s="5" t="s">
        <v>453</v>
      </c>
      <c r="E3454" s="5">
        <v>0</v>
      </c>
      <c r="F3454" s="5" t="s">
        <v>30</v>
      </c>
      <c r="G3454" s="5" t="s">
        <v>31</v>
      </c>
      <c r="H3454" s="5" t="e">
        <f t="shared" si="53"/>
        <v>#N/A</v>
      </c>
      <c r="I3454" s="6" t="s">
        <v>53</v>
      </c>
    </row>
    <row r="3455" spans="1:9">
      <c r="A3455" s="4" t="s">
        <v>62</v>
      </c>
      <c r="B3455" t="s">
        <v>447</v>
      </c>
      <c r="C3455" t="s">
        <v>452</v>
      </c>
      <c r="D3455" s="5" t="s">
        <v>453</v>
      </c>
      <c r="E3455" s="5">
        <v>0</v>
      </c>
      <c r="F3455" s="5" t="s">
        <v>30</v>
      </c>
      <c r="G3455" s="5" t="s">
        <v>32</v>
      </c>
      <c r="H3455" s="5" t="e">
        <f t="shared" si="53"/>
        <v>#N/A</v>
      </c>
      <c r="I3455" s="6" t="s">
        <v>53</v>
      </c>
    </row>
    <row r="3456" spans="1:9">
      <c r="A3456" s="4" t="s">
        <v>62</v>
      </c>
      <c r="B3456" t="s">
        <v>447</v>
      </c>
      <c r="C3456" t="s">
        <v>452</v>
      </c>
      <c r="D3456" s="5" t="s">
        <v>453</v>
      </c>
      <c r="E3456" s="5">
        <v>0</v>
      </c>
      <c r="F3456" s="5" t="s">
        <v>33</v>
      </c>
      <c r="G3456" s="5" t="s">
        <v>34</v>
      </c>
      <c r="H3456" s="5" t="str">
        <f t="shared" si="53"/>
        <v>Industry (incl. Cement Process)</v>
      </c>
      <c r="I3456" s="6">
        <v>988.92899999999997</v>
      </c>
    </row>
    <row r="3457" spans="1:9">
      <c r="A3457" s="4" t="s">
        <v>62</v>
      </c>
      <c r="B3457" t="s">
        <v>447</v>
      </c>
      <c r="C3457" t="s">
        <v>452</v>
      </c>
      <c r="D3457" s="5" t="s">
        <v>453</v>
      </c>
      <c r="E3457" s="5">
        <v>0</v>
      </c>
      <c r="F3457" s="5" t="s">
        <v>41</v>
      </c>
      <c r="G3457" s="5" t="s">
        <v>42</v>
      </c>
      <c r="H3457" s="5" t="e">
        <f t="shared" si="53"/>
        <v>#N/A</v>
      </c>
      <c r="I3457" s="6">
        <v>0.34743364242272501</v>
      </c>
    </row>
    <row r="3458" spans="1:9">
      <c r="A3458" s="4" t="s">
        <v>62</v>
      </c>
      <c r="B3458" t="s">
        <v>447</v>
      </c>
      <c r="C3458" t="s">
        <v>452</v>
      </c>
      <c r="D3458" s="5" t="s">
        <v>453</v>
      </c>
      <c r="E3458" s="5">
        <v>0</v>
      </c>
      <c r="F3458" s="5" t="s">
        <v>47</v>
      </c>
      <c r="G3458" s="5" t="s">
        <v>48</v>
      </c>
      <c r="H3458" s="5" t="e">
        <f t="shared" ref="H3458:H3521" si="54">VLOOKUP(G3458,$M$2:$N$11,2,FALSE)</f>
        <v>#N/A</v>
      </c>
      <c r="I3458" s="6">
        <v>0.10583791500907</v>
      </c>
    </row>
    <row r="3459" spans="1:9">
      <c r="A3459" s="4" t="s">
        <v>62</v>
      </c>
      <c r="B3459" t="s">
        <v>447</v>
      </c>
      <c r="C3459" t="s">
        <v>452</v>
      </c>
      <c r="D3459" s="5" t="s">
        <v>453</v>
      </c>
      <c r="E3459" s="5">
        <v>0</v>
      </c>
      <c r="F3459" s="5" t="s">
        <v>49</v>
      </c>
      <c r="G3459" s="5" t="s">
        <v>50</v>
      </c>
      <c r="H3459" s="5" t="e">
        <f t="shared" si="54"/>
        <v>#N/A</v>
      </c>
      <c r="I3459" s="6">
        <v>4.1592197908185504</v>
      </c>
    </row>
    <row r="3460" spans="1:9">
      <c r="A3460" s="4" t="s">
        <v>62</v>
      </c>
      <c r="B3460" t="s">
        <v>447</v>
      </c>
      <c r="C3460" t="s">
        <v>452</v>
      </c>
      <c r="D3460" s="5" t="s">
        <v>453</v>
      </c>
      <c r="E3460" s="5">
        <v>0</v>
      </c>
      <c r="F3460" s="5" t="s">
        <v>56</v>
      </c>
      <c r="G3460" s="5" t="s">
        <v>57</v>
      </c>
      <c r="H3460" s="5" t="e">
        <f t="shared" si="54"/>
        <v>#N/A</v>
      </c>
      <c r="I3460" s="6">
        <v>13.680782763806199</v>
      </c>
    </row>
    <row r="3461" spans="1:9">
      <c r="A3461" s="4" t="s">
        <v>62</v>
      </c>
      <c r="B3461" t="s">
        <v>447</v>
      </c>
      <c r="C3461" t="s">
        <v>452</v>
      </c>
      <c r="D3461" s="5" t="s">
        <v>453</v>
      </c>
      <c r="E3461" s="5">
        <v>0</v>
      </c>
      <c r="F3461" s="5" t="s">
        <v>58</v>
      </c>
      <c r="G3461" s="5" t="s">
        <v>59</v>
      </c>
      <c r="H3461" s="5" t="e">
        <f t="shared" si="54"/>
        <v>#N/A</v>
      </c>
      <c r="I3461" s="6" t="s">
        <v>53</v>
      </c>
    </row>
    <row r="3462" spans="1:9">
      <c r="A3462" s="4" t="s">
        <v>62</v>
      </c>
      <c r="B3462" t="s">
        <v>447</v>
      </c>
      <c r="C3462" t="s">
        <v>452</v>
      </c>
      <c r="D3462" s="5" t="s">
        <v>453</v>
      </c>
      <c r="E3462" s="5">
        <v>0</v>
      </c>
      <c r="F3462" s="5" t="s">
        <v>60</v>
      </c>
      <c r="G3462" s="5" t="s">
        <v>61</v>
      </c>
      <c r="H3462" s="5" t="e">
        <f t="shared" si="54"/>
        <v>#N/A</v>
      </c>
      <c r="I3462" s="6">
        <v>13.378782705885</v>
      </c>
    </row>
    <row r="3463" spans="1:9">
      <c r="A3463" s="4" t="s">
        <v>62</v>
      </c>
      <c r="B3463" t="s">
        <v>447</v>
      </c>
      <c r="C3463" t="s">
        <v>454</v>
      </c>
      <c r="D3463" s="5" t="s">
        <v>455</v>
      </c>
      <c r="E3463" s="5">
        <v>0</v>
      </c>
      <c r="F3463" s="5" t="s">
        <v>10</v>
      </c>
      <c r="G3463" s="5" t="s">
        <v>11</v>
      </c>
      <c r="H3463" s="5" t="str">
        <f t="shared" si="54"/>
        <v>Power</v>
      </c>
      <c r="I3463" s="6">
        <v>6950.66629380018</v>
      </c>
    </row>
    <row r="3464" spans="1:9">
      <c r="A3464" s="4" t="s">
        <v>62</v>
      </c>
      <c r="B3464" t="s">
        <v>447</v>
      </c>
      <c r="C3464" t="s">
        <v>454</v>
      </c>
      <c r="D3464" s="5" t="s">
        <v>455</v>
      </c>
      <c r="E3464" s="5">
        <v>0</v>
      </c>
      <c r="F3464" s="5" t="s">
        <v>12</v>
      </c>
      <c r="G3464" s="5" t="s">
        <v>13</v>
      </c>
      <c r="H3464" s="5" t="str">
        <f t="shared" si="54"/>
        <v>Industry (incl. Cement Process)</v>
      </c>
      <c r="I3464" s="6">
        <v>1187.7605595515899</v>
      </c>
    </row>
    <row r="3465" spans="1:9">
      <c r="A3465" s="4" t="s">
        <v>62</v>
      </c>
      <c r="B3465" t="s">
        <v>447</v>
      </c>
      <c r="C3465" t="s">
        <v>454</v>
      </c>
      <c r="D3465" s="5" t="s">
        <v>455</v>
      </c>
      <c r="E3465" s="5">
        <v>0</v>
      </c>
      <c r="F3465" s="5" t="s">
        <v>14</v>
      </c>
      <c r="G3465" s="5" t="s">
        <v>15</v>
      </c>
      <c r="H3465" s="5" t="str">
        <f t="shared" si="54"/>
        <v>Industry (incl. Cement Process)</v>
      </c>
      <c r="I3465" s="6">
        <v>4181.0665911310098</v>
      </c>
    </row>
    <row r="3466" spans="1:9">
      <c r="A3466" s="4" t="s">
        <v>62</v>
      </c>
      <c r="B3466" t="s">
        <v>447</v>
      </c>
      <c r="C3466" t="s">
        <v>454</v>
      </c>
      <c r="D3466" s="5" t="s">
        <v>455</v>
      </c>
      <c r="E3466" s="5">
        <v>0</v>
      </c>
      <c r="F3466" s="5" t="s">
        <v>16</v>
      </c>
      <c r="G3466" s="5" t="s">
        <v>17</v>
      </c>
      <c r="H3466" s="5" t="str">
        <f t="shared" si="54"/>
        <v>Domestic aviation</v>
      </c>
      <c r="I3466" s="6">
        <v>296.05825930036798</v>
      </c>
    </row>
    <row r="3467" spans="1:9">
      <c r="A3467" s="4" t="s">
        <v>62</v>
      </c>
      <c r="B3467" t="s">
        <v>447</v>
      </c>
      <c r="C3467" t="s">
        <v>454</v>
      </c>
      <c r="D3467" s="5" t="s">
        <v>455</v>
      </c>
      <c r="E3467" s="5">
        <v>0</v>
      </c>
      <c r="F3467" s="5" t="s">
        <v>18</v>
      </c>
      <c r="G3467" s="5" t="s">
        <v>19</v>
      </c>
      <c r="H3467" s="5" t="str">
        <f t="shared" si="54"/>
        <v>Ground Transport</v>
      </c>
      <c r="I3467" s="6">
        <v>10068.800483311899</v>
      </c>
    </row>
    <row r="3468" spans="1:9">
      <c r="A3468" s="4" t="s">
        <v>62</v>
      </c>
      <c r="B3468" t="s">
        <v>447</v>
      </c>
      <c r="C3468" t="s">
        <v>454</v>
      </c>
      <c r="D3468" s="5" t="s">
        <v>455</v>
      </c>
      <c r="E3468" s="5">
        <v>0</v>
      </c>
      <c r="F3468" s="5" t="s">
        <v>20</v>
      </c>
      <c r="G3468" s="5" t="s">
        <v>21</v>
      </c>
      <c r="H3468" s="5" t="str">
        <f t="shared" si="54"/>
        <v>Ground Transport</v>
      </c>
      <c r="I3468" s="6">
        <v>839.41027017722695</v>
      </c>
    </row>
    <row r="3469" spans="1:9">
      <c r="A3469" s="4" t="s">
        <v>62</v>
      </c>
      <c r="B3469" t="s">
        <v>447</v>
      </c>
      <c r="C3469" t="s">
        <v>454</v>
      </c>
      <c r="D3469" s="5" t="s">
        <v>455</v>
      </c>
      <c r="E3469" s="5">
        <v>0</v>
      </c>
      <c r="F3469" s="5" t="s">
        <v>22</v>
      </c>
      <c r="G3469" s="5" t="s">
        <v>23</v>
      </c>
      <c r="H3469" s="5" t="str">
        <f t="shared" si="54"/>
        <v>Ground Transport</v>
      </c>
      <c r="I3469" s="6">
        <v>301.46973935896</v>
      </c>
    </row>
    <row r="3470" spans="1:9">
      <c r="A3470" s="4" t="s">
        <v>62</v>
      </c>
      <c r="B3470" t="s">
        <v>447</v>
      </c>
      <c r="C3470" t="s">
        <v>454</v>
      </c>
      <c r="D3470" s="5" t="s">
        <v>455</v>
      </c>
      <c r="E3470" s="5">
        <v>0</v>
      </c>
      <c r="F3470" s="5" t="s">
        <v>26</v>
      </c>
      <c r="G3470" s="5" t="s">
        <v>27</v>
      </c>
      <c r="H3470" s="5" t="str">
        <f t="shared" si="54"/>
        <v>Residential</v>
      </c>
      <c r="I3470" s="6">
        <v>7039.9643906913698</v>
      </c>
    </row>
    <row r="3471" spans="1:9">
      <c r="A3471" s="4" t="s">
        <v>62</v>
      </c>
      <c r="B3471" t="s">
        <v>447</v>
      </c>
      <c r="C3471" t="s">
        <v>454</v>
      </c>
      <c r="D3471" s="5" t="s">
        <v>455</v>
      </c>
      <c r="E3471" s="5">
        <v>0</v>
      </c>
      <c r="F3471" s="5" t="s">
        <v>30</v>
      </c>
      <c r="G3471" s="5" t="s">
        <v>32</v>
      </c>
      <c r="H3471" s="5" t="e">
        <f t="shared" si="54"/>
        <v>#N/A</v>
      </c>
      <c r="I3471" s="6">
        <v>21.245420794492698</v>
      </c>
    </row>
    <row r="3472" spans="1:9">
      <c r="A3472" s="4" t="s">
        <v>62</v>
      </c>
      <c r="B3472" t="s">
        <v>447</v>
      </c>
      <c r="C3472" t="s">
        <v>454</v>
      </c>
      <c r="D3472" s="5" t="s">
        <v>455</v>
      </c>
      <c r="E3472" s="5">
        <v>0</v>
      </c>
      <c r="F3472" s="5" t="s">
        <v>33</v>
      </c>
      <c r="G3472" s="5" t="s">
        <v>34</v>
      </c>
      <c r="H3472" s="5" t="str">
        <f t="shared" si="54"/>
        <v>Industry (incl. Cement Process)</v>
      </c>
      <c r="I3472" s="6">
        <v>1287.18</v>
      </c>
    </row>
    <row r="3473" spans="1:9">
      <c r="A3473" s="4" t="s">
        <v>62</v>
      </c>
      <c r="B3473" t="s">
        <v>447</v>
      </c>
      <c r="C3473" t="s">
        <v>454</v>
      </c>
      <c r="D3473" s="5" t="s">
        <v>455</v>
      </c>
      <c r="E3473" s="5">
        <v>0</v>
      </c>
      <c r="F3473" s="5" t="s">
        <v>41</v>
      </c>
      <c r="G3473" s="5" t="s">
        <v>42</v>
      </c>
      <c r="H3473" s="5" t="e">
        <f t="shared" si="54"/>
        <v>#N/A</v>
      </c>
      <c r="I3473" s="6">
        <v>2.72146415856428</v>
      </c>
    </row>
    <row r="3474" spans="1:9">
      <c r="A3474" s="4" t="s">
        <v>62</v>
      </c>
      <c r="B3474" t="s">
        <v>447</v>
      </c>
      <c r="C3474" t="s">
        <v>454</v>
      </c>
      <c r="D3474" s="5" t="s">
        <v>455</v>
      </c>
      <c r="E3474" s="5">
        <v>0</v>
      </c>
      <c r="F3474" s="5" t="s">
        <v>43</v>
      </c>
      <c r="G3474" s="5" t="s">
        <v>44</v>
      </c>
      <c r="H3474" s="5" t="e">
        <f t="shared" si="54"/>
        <v>#N/A</v>
      </c>
      <c r="I3474" s="6">
        <v>109.34714624</v>
      </c>
    </row>
    <row r="3475" spans="1:9">
      <c r="A3475" s="4" t="s">
        <v>62</v>
      </c>
      <c r="B3475" t="s">
        <v>447</v>
      </c>
      <c r="C3475" t="s">
        <v>454</v>
      </c>
      <c r="D3475" s="5" t="s">
        <v>455</v>
      </c>
      <c r="E3475" s="5">
        <v>0</v>
      </c>
      <c r="F3475" s="5" t="s">
        <v>45</v>
      </c>
      <c r="G3475" s="5" t="s">
        <v>46</v>
      </c>
      <c r="H3475" s="5" t="e">
        <f t="shared" si="54"/>
        <v>#N/A</v>
      </c>
      <c r="I3475" s="6">
        <v>1.6834337804664501</v>
      </c>
    </row>
    <row r="3476" spans="1:9">
      <c r="A3476" s="4" t="s">
        <v>62</v>
      </c>
      <c r="B3476" t="s">
        <v>447</v>
      </c>
      <c r="C3476" t="s">
        <v>454</v>
      </c>
      <c r="D3476" s="5" t="s">
        <v>455</v>
      </c>
      <c r="E3476" s="5">
        <v>0</v>
      </c>
      <c r="F3476" s="5" t="s">
        <v>47</v>
      </c>
      <c r="G3476" s="5" t="s">
        <v>48</v>
      </c>
      <c r="H3476" s="5" t="e">
        <f t="shared" si="54"/>
        <v>#N/A</v>
      </c>
      <c r="I3476" s="6">
        <v>37.850623665979597</v>
      </c>
    </row>
    <row r="3477" spans="1:9">
      <c r="A3477" s="4" t="s">
        <v>62</v>
      </c>
      <c r="B3477" t="s">
        <v>447</v>
      </c>
      <c r="C3477" t="s">
        <v>454</v>
      </c>
      <c r="D3477" s="5" t="s">
        <v>455</v>
      </c>
      <c r="E3477" s="5">
        <v>0</v>
      </c>
      <c r="F3477" s="5" t="s">
        <v>49</v>
      </c>
      <c r="G3477" s="5" t="s">
        <v>50</v>
      </c>
      <c r="H3477" s="5" t="e">
        <f t="shared" si="54"/>
        <v>#N/A</v>
      </c>
      <c r="I3477" s="6">
        <v>32.701500517695798</v>
      </c>
    </row>
    <row r="3478" spans="1:9">
      <c r="A3478" s="4" t="s">
        <v>62</v>
      </c>
      <c r="B3478" t="s">
        <v>447</v>
      </c>
      <c r="C3478" t="s">
        <v>454</v>
      </c>
      <c r="D3478" s="5" t="s">
        <v>455</v>
      </c>
      <c r="E3478" s="5">
        <v>0</v>
      </c>
      <c r="F3478" s="5" t="s">
        <v>54</v>
      </c>
      <c r="G3478" s="5" t="s">
        <v>55</v>
      </c>
      <c r="H3478" s="5" t="e">
        <f t="shared" si="54"/>
        <v>#N/A</v>
      </c>
      <c r="I3478" s="6">
        <v>2.44480896E-2</v>
      </c>
    </row>
    <row r="3479" spans="1:9">
      <c r="A3479" s="4" t="s">
        <v>62</v>
      </c>
      <c r="B3479" t="s">
        <v>447</v>
      </c>
      <c r="C3479" t="s">
        <v>454</v>
      </c>
      <c r="D3479" s="5" t="s">
        <v>455</v>
      </c>
      <c r="E3479" s="5">
        <v>0</v>
      </c>
      <c r="F3479" s="5" t="s">
        <v>56</v>
      </c>
      <c r="G3479" s="5" t="s">
        <v>57</v>
      </c>
      <c r="H3479" s="5" t="e">
        <f t="shared" si="54"/>
        <v>#N/A</v>
      </c>
      <c r="I3479" s="6">
        <v>136.45261298622501</v>
      </c>
    </row>
    <row r="3480" spans="1:9">
      <c r="A3480" s="4" t="s">
        <v>62</v>
      </c>
      <c r="B3480" t="s">
        <v>447</v>
      </c>
      <c r="C3480" t="s">
        <v>454</v>
      </c>
      <c r="D3480" s="5" t="s">
        <v>455</v>
      </c>
      <c r="E3480" s="5">
        <v>0</v>
      </c>
      <c r="F3480" s="5" t="s">
        <v>58</v>
      </c>
      <c r="G3480" s="5" t="s">
        <v>59</v>
      </c>
      <c r="H3480" s="5" t="e">
        <f t="shared" si="54"/>
        <v>#N/A</v>
      </c>
      <c r="I3480" s="6">
        <v>117.26</v>
      </c>
    </row>
    <row r="3481" spans="1:9">
      <c r="A3481" s="4" t="s">
        <v>62</v>
      </c>
      <c r="B3481" t="s">
        <v>447</v>
      </c>
      <c r="C3481" t="s">
        <v>454</v>
      </c>
      <c r="D3481" s="5" t="s">
        <v>455</v>
      </c>
      <c r="E3481" s="5">
        <v>0</v>
      </c>
      <c r="F3481" s="5" t="s">
        <v>60</v>
      </c>
      <c r="G3481" s="5" t="s">
        <v>61</v>
      </c>
      <c r="H3481" s="5" t="e">
        <f t="shared" si="54"/>
        <v>#N/A</v>
      </c>
      <c r="I3481" s="6">
        <v>42.807486909647501</v>
      </c>
    </row>
    <row r="3482" spans="1:9">
      <c r="A3482" s="4" t="s">
        <v>62</v>
      </c>
      <c r="B3482" t="s">
        <v>447</v>
      </c>
      <c r="C3482" t="s">
        <v>456</v>
      </c>
      <c r="D3482" s="5" t="s">
        <v>457</v>
      </c>
      <c r="E3482" s="5">
        <v>0</v>
      </c>
      <c r="F3482" s="5" t="s">
        <v>10</v>
      </c>
      <c r="G3482" s="5" t="s">
        <v>11</v>
      </c>
      <c r="H3482" s="5" t="str">
        <f t="shared" si="54"/>
        <v>Power</v>
      </c>
      <c r="I3482" s="6">
        <v>109706.87218053199</v>
      </c>
    </row>
    <row r="3483" spans="1:9">
      <c r="A3483" s="4" t="s">
        <v>62</v>
      </c>
      <c r="B3483" t="s">
        <v>447</v>
      </c>
      <c r="C3483" t="s">
        <v>456</v>
      </c>
      <c r="D3483" s="5" t="s">
        <v>457</v>
      </c>
      <c r="E3483" s="5">
        <v>0</v>
      </c>
      <c r="F3483" s="5" t="s">
        <v>12</v>
      </c>
      <c r="G3483" s="5" t="s">
        <v>13</v>
      </c>
      <c r="H3483" s="5" t="str">
        <f t="shared" si="54"/>
        <v>Industry (incl. Cement Process)</v>
      </c>
      <c r="I3483" s="6">
        <v>15526.5727023656</v>
      </c>
    </row>
    <row r="3484" spans="1:9">
      <c r="A3484" s="4" t="s">
        <v>62</v>
      </c>
      <c r="B3484" t="s">
        <v>447</v>
      </c>
      <c r="C3484" t="s">
        <v>456</v>
      </c>
      <c r="D3484" s="5" t="s">
        <v>457</v>
      </c>
      <c r="E3484" s="5">
        <v>0</v>
      </c>
      <c r="F3484" s="5" t="s">
        <v>14</v>
      </c>
      <c r="G3484" s="5" t="s">
        <v>15</v>
      </c>
      <c r="H3484" s="5" t="str">
        <f t="shared" si="54"/>
        <v>Industry (incl. Cement Process)</v>
      </c>
      <c r="I3484" s="6">
        <v>30319.7888926788</v>
      </c>
    </row>
    <row r="3485" spans="1:9">
      <c r="A3485" s="4" t="s">
        <v>62</v>
      </c>
      <c r="B3485" t="s">
        <v>447</v>
      </c>
      <c r="C3485" t="s">
        <v>456</v>
      </c>
      <c r="D3485" s="5" t="s">
        <v>457</v>
      </c>
      <c r="E3485" s="5">
        <v>0</v>
      </c>
      <c r="F3485" s="5" t="s">
        <v>16</v>
      </c>
      <c r="G3485" s="5" t="s">
        <v>17</v>
      </c>
      <c r="H3485" s="5" t="str">
        <f t="shared" si="54"/>
        <v>Domestic aviation</v>
      </c>
      <c r="I3485" s="6">
        <v>1505.0671469571</v>
      </c>
    </row>
    <row r="3486" spans="1:9">
      <c r="A3486" s="4" t="s">
        <v>62</v>
      </c>
      <c r="B3486" t="s">
        <v>447</v>
      </c>
      <c r="C3486" t="s">
        <v>456</v>
      </c>
      <c r="D3486" s="5" t="s">
        <v>457</v>
      </c>
      <c r="E3486" s="5">
        <v>0</v>
      </c>
      <c r="F3486" s="5" t="s">
        <v>18</v>
      </c>
      <c r="G3486" s="5" t="s">
        <v>19</v>
      </c>
      <c r="H3486" s="5" t="str">
        <f t="shared" si="54"/>
        <v>Ground Transport</v>
      </c>
      <c r="I3486" s="6">
        <v>61699.838543067097</v>
      </c>
    </row>
    <row r="3487" spans="1:9">
      <c r="A3487" s="4" t="s">
        <v>62</v>
      </c>
      <c r="B3487" t="s">
        <v>447</v>
      </c>
      <c r="C3487" t="s">
        <v>456</v>
      </c>
      <c r="D3487" s="5" t="s">
        <v>457</v>
      </c>
      <c r="E3487" s="5">
        <v>0</v>
      </c>
      <c r="F3487" s="5" t="s">
        <v>22</v>
      </c>
      <c r="G3487" s="5" t="s">
        <v>23</v>
      </c>
      <c r="H3487" s="5" t="str">
        <f t="shared" si="54"/>
        <v>Ground Transport</v>
      </c>
      <c r="I3487" s="6">
        <v>451.27482146237901</v>
      </c>
    </row>
    <row r="3488" spans="1:9">
      <c r="A3488" s="4" t="s">
        <v>62</v>
      </c>
      <c r="B3488" t="s">
        <v>447</v>
      </c>
      <c r="C3488" t="s">
        <v>456</v>
      </c>
      <c r="D3488" s="5" t="s">
        <v>457</v>
      </c>
      <c r="E3488" s="5">
        <v>0</v>
      </c>
      <c r="F3488" s="5" t="s">
        <v>26</v>
      </c>
      <c r="G3488" s="5" t="s">
        <v>27</v>
      </c>
      <c r="H3488" s="5" t="str">
        <f t="shared" si="54"/>
        <v>Residential</v>
      </c>
      <c r="I3488" s="6">
        <v>5604.4718776320597</v>
      </c>
    </row>
    <row r="3489" spans="1:9">
      <c r="A3489" s="4" t="s">
        <v>62</v>
      </c>
      <c r="B3489" t="s">
        <v>447</v>
      </c>
      <c r="C3489" t="s">
        <v>456</v>
      </c>
      <c r="D3489" s="5" t="s">
        <v>457</v>
      </c>
      <c r="E3489" s="5">
        <v>0</v>
      </c>
      <c r="F3489" s="5" t="s">
        <v>30</v>
      </c>
      <c r="G3489" s="5" t="s">
        <v>31</v>
      </c>
      <c r="H3489" s="5" t="e">
        <f t="shared" si="54"/>
        <v>#N/A</v>
      </c>
      <c r="I3489" s="6">
        <v>87.315782160771406</v>
      </c>
    </row>
    <row r="3490" spans="1:9">
      <c r="A3490" s="4" t="s">
        <v>62</v>
      </c>
      <c r="B3490" t="s">
        <v>447</v>
      </c>
      <c r="C3490" t="s">
        <v>456</v>
      </c>
      <c r="D3490" s="5" t="s">
        <v>457</v>
      </c>
      <c r="E3490" s="5">
        <v>0</v>
      </c>
      <c r="F3490" s="5" t="s">
        <v>30</v>
      </c>
      <c r="G3490" s="5" t="s">
        <v>32</v>
      </c>
      <c r="H3490" s="5" t="e">
        <f t="shared" si="54"/>
        <v>#N/A</v>
      </c>
      <c r="I3490" s="6">
        <v>6565.8913996353704</v>
      </c>
    </row>
    <row r="3491" spans="1:9">
      <c r="A3491" s="4" t="s">
        <v>62</v>
      </c>
      <c r="B3491" t="s">
        <v>447</v>
      </c>
      <c r="C3491" t="s">
        <v>456</v>
      </c>
      <c r="D3491" s="5" t="s">
        <v>457</v>
      </c>
      <c r="E3491" s="5">
        <v>0</v>
      </c>
      <c r="F3491" s="5" t="s">
        <v>33</v>
      </c>
      <c r="G3491" s="5" t="s">
        <v>34</v>
      </c>
      <c r="H3491" s="5" t="str">
        <f t="shared" si="54"/>
        <v>Industry (incl. Cement Process)</v>
      </c>
      <c r="I3491" s="6">
        <v>10877.7</v>
      </c>
    </row>
    <row r="3492" spans="1:9">
      <c r="A3492" s="4" t="s">
        <v>62</v>
      </c>
      <c r="B3492" t="s">
        <v>447</v>
      </c>
      <c r="C3492" t="s">
        <v>456</v>
      </c>
      <c r="D3492" s="5" t="s">
        <v>457</v>
      </c>
      <c r="E3492" s="5">
        <v>0</v>
      </c>
      <c r="F3492" s="5" t="s">
        <v>35</v>
      </c>
      <c r="G3492" s="5" t="s">
        <v>36</v>
      </c>
      <c r="H3492" s="5" t="e">
        <f t="shared" si="54"/>
        <v>#N/A</v>
      </c>
      <c r="I3492" s="6">
        <v>1125</v>
      </c>
    </row>
    <row r="3493" spans="1:9">
      <c r="A3493" s="4" t="s">
        <v>62</v>
      </c>
      <c r="B3493" t="s">
        <v>447</v>
      </c>
      <c r="C3493" t="s">
        <v>456</v>
      </c>
      <c r="D3493" s="5" t="s">
        <v>457</v>
      </c>
      <c r="E3493" s="5">
        <v>0</v>
      </c>
      <c r="F3493" s="5" t="s">
        <v>41</v>
      </c>
      <c r="G3493" s="5" t="s">
        <v>42</v>
      </c>
      <c r="H3493" s="5" t="e">
        <f t="shared" si="54"/>
        <v>#N/A</v>
      </c>
      <c r="I3493" s="6">
        <v>1.5513648472108199</v>
      </c>
    </row>
    <row r="3494" spans="1:9">
      <c r="A3494" s="4" t="s">
        <v>62</v>
      </c>
      <c r="B3494" t="s">
        <v>447</v>
      </c>
      <c r="C3494" t="s">
        <v>456</v>
      </c>
      <c r="D3494" s="5" t="s">
        <v>457</v>
      </c>
      <c r="E3494" s="5">
        <v>0</v>
      </c>
      <c r="F3494" s="5" t="s">
        <v>43</v>
      </c>
      <c r="G3494" s="5" t="s">
        <v>44</v>
      </c>
      <c r="H3494" s="5" t="e">
        <f t="shared" si="54"/>
        <v>#N/A</v>
      </c>
      <c r="I3494" s="6">
        <v>6945.2772030809301</v>
      </c>
    </row>
    <row r="3495" spans="1:9">
      <c r="A3495" s="4" t="s">
        <v>62</v>
      </c>
      <c r="B3495" t="s">
        <v>447</v>
      </c>
      <c r="C3495" t="s">
        <v>456</v>
      </c>
      <c r="D3495" s="5" t="s">
        <v>457</v>
      </c>
      <c r="E3495" s="5">
        <v>0</v>
      </c>
      <c r="F3495" s="5" t="s">
        <v>45</v>
      </c>
      <c r="G3495" s="5" t="s">
        <v>46</v>
      </c>
      <c r="H3495" s="5" t="e">
        <f t="shared" si="54"/>
        <v>#N/A</v>
      </c>
      <c r="I3495" s="6">
        <v>128.6</v>
      </c>
    </row>
    <row r="3496" spans="1:9">
      <c r="A3496" s="4" t="s">
        <v>62</v>
      </c>
      <c r="B3496" t="s">
        <v>447</v>
      </c>
      <c r="C3496" t="s">
        <v>456</v>
      </c>
      <c r="D3496" s="5" t="s">
        <v>457</v>
      </c>
      <c r="E3496" s="5">
        <v>0</v>
      </c>
      <c r="F3496" s="5" t="s">
        <v>47</v>
      </c>
      <c r="G3496" s="5" t="s">
        <v>48</v>
      </c>
      <c r="H3496" s="5" t="e">
        <f t="shared" si="54"/>
        <v>#N/A</v>
      </c>
      <c r="I3496" s="6" t="s">
        <v>53</v>
      </c>
    </row>
    <row r="3497" spans="1:9">
      <c r="A3497" s="4" t="s">
        <v>62</v>
      </c>
      <c r="B3497" t="s">
        <v>447</v>
      </c>
      <c r="C3497" t="s">
        <v>456</v>
      </c>
      <c r="D3497" s="5" t="s">
        <v>457</v>
      </c>
      <c r="E3497" s="5">
        <v>0</v>
      </c>
      <c r="F3497" s="5" t="s">
        <v>49</v>
      </c>
      <c r="G3497" s="5" t="s">
        <v>50</v>
      </c>
      <c r="H3497" s="5" t="e">
        <f t="shared" si="54"/>
        <v>#N/A</v>
      </c>
      <c r="I3497" s="6">
        <v>91.9880140512889</v>
      </c>
    </row>
    <row r="3498" spans="1:9">
      <c r="A3498" s="4" t="s">
        <v>62</v>
      </c>
      <c r="B3498" t="s">
        <v>447</v>
      </c>
      <c r="C3498" t="s">
        <v>456</v>
      </c>
      <c r="D3498" s="5" t="s">
        <v>457</v>
      </c>
      <c r="E3498" s="5">
        <v>0</v>
      </c>
      <c r="F3498" s="5" t="s">
        <v>51</v>
      </c>
      <c r="G3498" s="5" t="s">
        <v>52</v>
      </c>
      <c r="H3498" s="5" t="e">
        <f t="shared" si="54"/>
        <v>#N/A</v>
      </c>
      <c r="I3498" s="6">
        <v>103.28768112351</v>
      </c>
    </row>
    <row r="3499" spans="1:9">
      <c r="A3499" s="4" t="s">
        <v>62</v>
      </c>
      <c r="B3499" t="s">
        <v>447</v>
      </c>
      <c r="C3499" t="s">
        <v>456</v>
      </c>
      <c r="D3499" s="5" t="s">
        <v>457</v>
      </c>
      <c r="E3499" s="5">
        <v>0</v>
      </c>
      <c r="F3499" s="5" t="s">
        <v>54</v>
      </c>
      <c r="G3499" s="5" t="s">
        <v>55</v>
      </c>
      <c r="H3499" s="5" t="e">
        <f t="shared" si="54"/>
        <v>#N/A</v>
      </c>
      <c r="I3499" s="6">
        <v>3876.51055157059</v>
      </c>
    </row>
    <row r="3500" spans="1:9">
      <c r="A3500" s="4" t="s">
        <v>62</v>
      </c>
      <c r="B3500" t="s">
        <v>447</v>
      </c>
      <c r="C3500" t="s">
        <v>456</v>
      </c>
      <c r="D3500" s="5" t="s">
        <v>457</v>
      </c>
      <c r="E3500" s="5">
        <v>0</v>
      </c>
      <c r="F3500" s="5" t="s">
        <v>56</v>
      </c>
      <c r="G3500" s="5" t="s">
        <v>57</v>
      </c>
      <c r="H3500" s="5" t="e">
        <f t="shared" si="54"/>
        <v>#N/A</v>
      </c>
      <c r="I3500" s="6">
        <v>1649.1176111765201</v>
      </c>
    </row>
    <row r="3501" spans="1:9">
      <c r="A3501" s="4" t="s">
        <v>62</v>
      </c>
      <c r="B3501" t="s">
        <v>447</v>
      </c>
      <c r="C3501" t="s">
        <v>456</v>
      </c>
      <c r="D3501" s="5" t="s">
        <v>457</v>
      </c>
      <c r="E3501" s="5">
        <v>0</v>
      </c>
      <c r="F3501" s="5" t="s">
        <v>58</v>
      </c>
      <c r="G3501" s="5" t="s">
        <v>59</v>
      </c>
      <c r="H3501" s="5" t="e">
        <f t="shared" si="54"/>
        <v>#N/A</v>
      </c>
      <c r="I3501" s="6">
        <v>1506.2071392238199</v>
      </c>
    </row>
    <row r="3502" spans="1:9">
      <c r="A3502" s="4" t="s">
        <v>62</v>
      </c>
      <c r="B3502" t="s">
        <v>447</v>
      </c>
      <c r="C3502" t="s">
        <v>456</v>
      </c>
      <c r="D3502" s="5" t="s">
        <v>457</v>
      </c>
      <c r="E3502" s="5">
        <v>0</v>
      </c>
      <c r="F3502" s="5" t="s">
        <v>60</v>
      </c>
      <c r="G3502" s="5" t="s">
        <v>61</v>
      </c>
      <c r="H3502" s="5" t="e">
        <f t="shared" si="54"/>
        <v>#N/A</v>
      </c>
      <c r="I3502" s="6">
        <v>71.269486856975504</v>
      </c>
    </row>
    <row r="3503" spans="1:9">
      <c r="A3503" s="4" t="s">
        <v>62</v>
      </c>
      <c r="B3503" t="s">
        <v>447</v>
      </c>
      <c r="C3503" t="s">
        <v>458</v>
      </c>
      <c r="D3503" s="5" t="s">
        <v>459</v>
      </c>
      <c r="E3503" s="5">
        <v>0</v>
      </c>
      <c r="F3503" s="5" t="s">
        <v>10</v>
      </c>
      <c r="G3503" s="5" t="s">
        <v>11</v>
      </c>
      <c r="H3503" s="5" t="str">
        <f t="shared" si="54"/>
        <v>Power</v>
      </c>
      <c r="I3503" s="6">
        <v>66630.992923655998</v>
      </c>
    </row>
    <row r="3504" spans="1:9">
      <c r="A3504" s="4" t="s">
        <v>62</v>
      </c>
      <c r="B3504" t="s">
        <v>447</v>
      </c>
      <c r="C3504" t="s">
        <v>458</v>
      </c>
      <c r="D3504" s="5" t="s">
        <v>459</v>
      </c>
      <c r="E3504" s="5">
        <v>0</v>
      </c>
      <c r="F3504" s="5" t="s">
        <v>12</v>
      </c>
      <c r="G3504" s="5" t="s">
        <v>13</v>
      </c>
      <c r="H3504" s="5" t="str">
        <f t="shared" si="54"/>
        <v>Industry (incl. Cement Process)</v>
      </c>
      <c r="I3504" s="6">
        <v>1020.31369337004</v>
      </c>
    </row>
    <row r="3505" spans="1:9">
      <c r="A3505" s="4" t="s">
        <v>62</v>
      </c>
      <c r="B3505" t="s">
        <v>447</v>
      </c>
      <c r="C3505" t="s">
        <v>458</v>
      </c>
      <c r="D3505" s="5" t="s">
        <v>459</v>
      </c>
      <c r="E3505" s="5">
        <v>0</v>
      </c>
      <c r="F3505" s="5" t="s">
        <v>14</v>
      </c>
      <c r="G3505" s="5" t="s">
        <v>15</v>
      </c>
      <c r="H3505" s="5" t="str">
        <f t="shared" si="54"/>
        <v>Industry (incl. Cement Process)</v>
      </c>
      <c r="I3505" s="6">
        <v>20096.422237464401</v>
      </c>
    </row>
    <row r="3506" spans="1:9">
      <c r="A3506" s="4" t="s">
        <v>62</v>
      </c>
      <c r="B3506" t="s">
        <v>447</v>
      </c>
      <c r="C3506" t="s">
        <v>458</v>
      </c>
      <c r="D3506" s="5" t="s">
        <v>459</v>
      </c>
      <c r="E3506" s="5">
        <v>0</v>
      </c>
      <c r="F3506" s="5" t="s">
        <v>16</v>
      </c>
      <c r="G3506" s="5" t="s">
        <v>17</v>
      </c>
      <c r="H3506" s="5" t="str">
        <f t="shared" si="54"/>
        <v>Domestic aviation</v>
      </c>
      <c r="I3506" s="6">
        <v>1399.52114207662</v>
      </c>
    </row>
    <row r="3507" spans="1:9">
      <c r="A3507" s="4" t="s">
        <v>62</v>
      </c>
      <c r="B3507" t="s">
        <v>447</v>
      </c>
      <c r="C3507" t="s">
        <v>458</v>
      </c>
      <c r="D3507" s="5" t="s">
        <v>459</v>
      </c>
      <c r="E3507" s="5">
        <v>0</v>
      </c>
      <c r="F3507" s="5" t="s">
        <v>18</v>
      </c>
      <c r="G3507" s="5" t="s">
        <v>19</v>
      </c>
      <c r="H3507" s="5" t="str">
        <f t="shared" si="54"/>
        <v>Ground Transport</v>
      </c>
      <c r="I3507" s="6">
        <v>31012.225888902802</v>
      </c>
    </row>
    <row r="3508" spans="1:9">
      <c r="A3508" s="4" t="s">
        <v>62</v>
      </c>
      <c r="B3508" t="s">
        <v>447</v>
      </c>
      <c r="C3508" t="s">
        <v>458</v>
      </c>
      <c r="D3508" s="5" t="s">
        <v>459</v>
      </c>
      <c r="E3508" s="5">
        <v>0</v>
      </c>
      <c r="F3508" s="5" t="s">
        <v>20</v>
      </c>
      <c r="G3508" s="5" t="s">
        <v>21</v>
      </c>
      <c r="H3508" s="5" t="str">
        <f t="shared" si="54"/>
        <v>Ground Transport</v>
      </c>
      <c r="I3508" s="6">
        <v>6.5199632033022903</v>
      </c>
    </row>
    <row r="3509" spans="1:9">
      <c r="A3509" s="4" t="s">
        <v>62</v>
      </c>
      <c r="B3509" t="s">
        <v>447</v>
      </c>
      <c r="C3509" t="s">
        <v>458</v>
      </c>
      <c r="D3509" s="5" t="s">
        <v>459</v>
      </c>
      <c r="E3509" s="5">
        <v>0</v>
      </c>
      <c r="F3509" s="5" t="s">
        <v>22</v>
      </c>
      <c r="G3509" s="5" t="s">
        <v>23</v>
      </c>
      <c r="H3509" s="5" t="str">
        <f t="shared" si="54"/>
        <v>Ground Transport</v>
      </c>
      <c r="I3509" s="6">
        <v>3283.3572681965002</v>
      </c>
    </row>
    <row r="3510" spans="1:9">
      <c r="A3510" s="4" t="s">
        <v>62</v>
      </c>
      <c r="B3510" t="s">
        <v>447</v>
      </c>
      <c r="C3510" t="s">
        <v>458</v>
      </c>
      <c r="D3510" s="5" t="s">
        <v>459</v>
      </c>
      <c r="E3510" s="5">
        <v>0</v>
      </c>
      <c r="F3510" s="5" t="s">
        <v>26</v>
      </c>
      <c r="G3510" s="5" t="s">
        <v>27</v>
      </c>
      <c r="H3510" s="5" t="str">
        <f t="shared" si="54"/>
        <v>Residential</v>
      </c>
      <c r="I3510" s="6">
        <v>9081.7156430001705</v>
      </c>
    </row>
    <row r="3511" spans="1:9">
      <c r="A3511" s="4" t="s">
        <v>62</v>
      </c>
      <c r="B3511" t="s">
        <v>447</v>
      </c>
      <c r="C3511" t="s">
        <v>458</v>
      </c>
      <c r="D3511" s="5" t="s">
        <v>459</v>
      </c>
      <c r="E3511" s="5">
        <v>0</v>
      </c>
      <c r="F3511" s="5" t="s">
        <v>30</v>
      </c>
      <c r="G3511" s="5" t="s">
        <v>32</v>
      </c>
      <c r="H3511" s="5" t="e">
        <f t="shared" si="54"/>
        <v>#N/A</v>
      </c>
      <c r="I3511" s="6">
        <v>696.399753628805</v>
      </c>
    </row>
    <row r="3512" spans="1:9">
      <c r="A3512" s="4" t="s">
        <v>62</v>
      </c>
      <c r="B3512" t="s">
        <v>447</v>
      </c>
      <c r="C3512" t="s">
        <v>458</v>
      </c>
      <c r="D3512" s="5" t="s">
        <v>459</v>
      </c>
      <c r="E3512" s="5">
        <v>0</v>
      </c>
      <c r="F3512" s="5" t="s">
        <v>33</v>
      </c>
      <c r="G3512" s="5" t="s">
        <v>34</v>
      </c>
      <c r="H3512" s="5" t="str">
        <f t="shared" si="54"/>
        <v>Industry (incl. Cement Process)</v>
      </c>
      <c r="I3512" s="6">
        <v>12361.1</v>
      </c>
    </row>
    <row r="3513" spans="1:9">
      <c r="A3513" s="4" t="s">
        <v>62</v>
      </c>
      <c r="B3513" t="s">
        <v>447</v>
      </c>
      <c r="C3513" t="s">
        <v>458</v>
      </c>
      <c r="D3513" s="5" t="s">
        <v>459</v>
      </c>
      <c r="E3513" s="5">
        <v>0</v>
      </c>
      <c r="F3513" s="5" t="s">
        <v>35</v>
      </c>
      <c r="G3513" s="5" t="s">
        <v>36</v>
      </c>
      <c r="H3513" s="5" t="e">
        <f t="shared" si="54"/>
        <v>#N/A</v>
      </c>
      <c r="I3513" s="6">
        <v>7.5</v>
      </c>
    </row>
    <row r="3514" spans="1:9">
      <c r="A3514" s="4" t="s">
        <v>62</v>
      </c>
      <c r="B3514" t="s">
        <v>447</v>
      </c>
      <c r="C3514" t="s">
        <v>458</v>
      </c>
      <c r="D3514" s="5" t="s">
        <v>459</v>
      </c>
      <c r="E3514" s="5">
        <v>0</v>
      </c>
      <c r="F3514" s="5" t="s">
        <v>41</v>
      </c>
      <c r="G3514" s="5" t="s">
        <v>42</v>
      </c>
      <c r="H3514" s="5" t="e">
        <f t="shared" si="54"/>
        <v>#N/A</v>
      </c>
      <c r="I3514" s="6">
        <v>5.1434766213053704</v>
      </c>
    </row>
    <row r="3515" spans="1:9">
      <c r="A3515" s="4" t="s">
        <v>62</v>
      </c>
      <c r="B3515" t="s">
        <v>447</v>
      </c>
      <c r="C3515" t="s">
        <v>458</v>
      </c>
      <c r="D3515" s="5" t="s">
        <v>459</v>
      </c>
      <c r="E3515" s="5">
        <v>0</v>
      </c>
      <c r="F3515" s="5" t="s">
        <v>43</v>
      </c>
      <c r="G3515" s="5" t="s">
        <v>44</v>
      </c>
      <c r="H3515" s="5" t="e">
        <f t="shared" si="54"/>
        <v>#N/A</v>
      </c>
      <c r="I3515" s="6">
        <v>71.006100000000004</v>
      </c>
    </row>
    <row r="3516" spans="1:9">
      <c r="A3516" s="4" t="s">
        <v>62</v>
      </c>
      <c r="B3516" t="s">
        <v>447</v>
      </c>
      <c r="C3516" t="s">
        <v>458</v>
      </c>
      <c r="D3516" s="5" t="s">
        <v>459</v>
      </c>
      <c r="E3516" s="5">
        <v>0</v>
      </c>
      <c r="F3516" s="5" t="s">
        <v>45</v>
      </c>
      <c r="G3516" s="5" t="s">
        <v>46</v>
      </c>
      <c r="H3516" s="5" t="e">
        <f t="shared" si="54"/>
        <v>#N/A</v>
      </c>
      <c r="I3516" s="6">
        <v>77.224861639955193</v>
      </c>
    </row>
    <row r="3517" spans="1:9">
      <c r="A3517" s="4" t="s">
        <v>62</v>
      </c>
      <c r="B3517" t="s">
        <v>447</v>
      </c>
      <c r="C3517" t="s">
        <v>458</v>
      </c>
      <c r="D3517" s="5" t="s">
        <v>459</v>
      </c>
      <c r="E3517" s="5">
        <v>0</v>
      </c>
      <c r="F3517" s="5" t="s">
        <v>47</v>
      </c>
      <c r="G3517" s="5" t="s">
        <v>48</v>
      </c>
      <c r="H3517" s="5" t="e">
        <f t="shared" si="54"/>
        <v>#N/A</v>
      </c>
      <c r="I3517" s="6" t="s">
        <v>53</v>
      </c>
    </row>
    <row r="3518" spans="1:9">
      <c r="A3518" s="4" t="s">
        <v>62</v>
      </c>
      <c r="B3518" t="s">
        <v>447</v>
      </c>
      <c r="C3518" t="s">
        <v>458</v>
      </c>
      <c r="D3518" s="5" t="s">
        <v>459</v>
      </c>
      <c r="E3518" s="5">
        <v>0</v>
      </c>
      <c r="F3518" s="5" t="s">
        <v>49</v>
      </c>
      <c r="G3518" s="5" t="s">
        <v>50</v>
      </c>
      <c r="H3518" s="5" t="e">
        <f t="shared" si="54"/>
        <v>#N/A</v>
      </c>
      <c r="I3518" s="6">
        <v>300.86853834427501</v>
      </c>
    </row>
    <row r="3519" spans="1:9">
      <c r="A3519" s="4" t="s">
        <v>62</v>
      </c>
      <c r="B3519" t="s">
        <v>447</v>
      </c>
      <c r="C3519" t="s">
        <v>458</v>
      </c>
      <c r="D3519" s="5" t="s">
        <v>459</v>
      </c>
      <c r="E3519" s="5">
        <v>0</v>
      </c>
      <c r="F3519" s="5" t="s">
        <v>51</v>
      </c>
      <c r="G3519" s="5" t="s">
        <v>52</v>
      </c>
      <c r="H3519" s="5" t="e">
        <f t="shared" si="54"/>
        <v>#N/A</v>
      </c>
      <c r="I3519" s="6">
        <v>80.050982399999995</v>
      </c>
    </row>
    <row r="3520" spans="1:9">
      <c r="A3520" s="4" t="s">
        <v>62</v>
      </c>
      <c r="B3520" t="s">
        <v>447</v>
      </c>
      <c r="C3520" t="s">
        <v>458</v>
      </c>
      <c r="D3520" s="5" t="s">
        <v>459</v>
      </c>
      <c r="E3520" s="5">
        <v>0</v>
      </c>
      <c r="F3520" s="5" t="s">
        <v>54</v>
      </c>
      <c r="G3520" s="5" t="s">
        <v>55</v>
      </c>
      <c r="H3520" s="5" t="e">
        <f t="shared" si="54"/>
        <v>#N/A</v>
      </c>
      <c r="I3520" s="6">
        <v>5.19323169986151</v>
      </c>
    </row>
    <row r="3521" spans="1:9">
      <c r="A3521" s="4" t="s">
        <v>62</v>
      </c>
      <c r="B3521" t="s">
        <v>447</v>
      </c>
      <c r="C3521" t="s">
        <v>458</v>
      </c>
      <c r="D3521" s="5" t="s">
        <v>459</v>
      </c>
      <c r="E3521" s="5">
        <v>0</v>
      </c>
      <c r="F3521" s="5" t="s">
        <v>56</v>
      </c>
      <c r="G3521" s="5" t="s">
        <v>57</v>
      </c>
      <c r="H3521" s="5" t="e">
        <f t="shared" si="54"/>
        <v>#N/A</v>
      </c>
      <c r="I3521" s="6">
        <v>759.92207824806906</v>
      </c>
    </row>
    <row r="3522" spans="1:9">
      <c r="A3522" s="4" t="s">
        <v>62</v>
      </c>
      <c r="B3522" t="s">
        <v>447</v>
      </c>
      <c r="C3522" t="s">
        <v>458</v>
      </c>
      <c r="D3522" s="5" t="s">
        <v>459</v>
      </c>
      <c r="E3522" s="5">
        <v>0</v>
      </c>
      <c r="F3522" s="5" t="s">
        <v>58</v>
      </c>
      <c r="G3522" s="5" t="s">
        <v>59</v>
      </c>
      <c r="H3522" s="5" t="e">
        <f t="shared" ref="H3522:H3585" si="55">VLOOKUP(G3522,$M$2:$N$11,2,FALSE)</f>
        <v>#N/A</v>
      </c>
      <c r="I3522" s="6">
        <v>821.14137471232198</v>
      </c>
    </row>
    <row r="3523" spans="1:9">
      <c r="A3523" s="4" t="s">
        <v>62</v>
      </c>
      <c r="B3523" t="s">
        <v>447</v>
      </c>
      <c r="C3523" t="s">
        <v>458</v>
      </c>
      <c r="D3523" s="5" t="s">
        <v>459</v>
      </c>
      <c r="E3523" s="5">
        <v>0</v>
      </c>
      <c r="F3523" s="5" t="s">
        <v>60</v>
      </c>
      <c r="G3523" s="5" t="s">
        <v>61</v>
      </c>
      <c r="H3523" s="5" t="e">
        <f t="shared" si="55"/>
        <v>#N/A</v>
      </c>
      <c r="I3523" s="6">
        <v>139.14756624962101</v>
      </c>
    </row>
    <row r="3524" spans="1:9">
      <c r="A3524" s="4" t="s">
        <v>62</v>
      </c>
      <c r="B3524" t="s">
        <v>447</v>
      </c>
      <c r="C3524" t="s">
        <v>460</v>
      </c>
      <c r="D3524" s="5" t="s">
        <v>461</v>
      </c>
      <c r="E3524" s="5">
        <v>0</v>
      </c>
      <c r="F3524" s="5" t="s">
        <v>10</v>
      </c>
      <c r="G3524" s="5" t="s">
        <v>11</v>
      </c>
      <c r="H3524" s="5" t="str">
        <f t="shared" si="55"/>
        <v>Power</v>
      </c>
      <c r="I3524" s="6">
        <v>24244.780315272299</v>
      </c>
    </row>
    <row r="3525" spans="1:9">
      <c r="A3525" s="4" t="s">
        <v>62</v>
      </c>
      <c r="B3525" t="s">
        <v>447</v>
      </c>
      <c r="C3525" t="s">
        <v>460</v>
      </c>
      <c r="D3525" s="5" t="s">
        <v>461</v>
      </c>
      <c r="E3525" s="5">
        <v>0</v>
      </c>
      <c r="F3525" s="5" t="s">
        <v>12</v>
      </c>
      <c r="G3525" s="5" t="s">
        <v>13</v>
      </c>
      <c r="H3525" s="5" t="str">
        <f t="shared" si="55"/>
        <v>Industry (incl. Cement Process)</v>
      </c>
      <c r="I3525" s="6">
        <v>5058.07708309184</v>
      </c>
    </row>
    <row r="3526" spans="1:9">
      <c r="A3526" s="4" t="s">
        <v>62</v>
      </c>
      <c r="B3526" t="s">
        <v>447</v>
      </c>
      <c r="C3526" t="s">
        <v>460</v>
      </c>
      <c r="D3526" s="5" t="s">
        <v>461</v>
      </c>
      <c r="E3526" s="5">
        <v>0</v>
      </c>
      <c r="F3526" s="5" t="s">
        <v>14</v>
      </c>
      <c r="G3526" s="5" t="s">
        <v>15</v>
      </c>
      <c r="H3526" s="5" t="str">
        <f t="shared" si="55"/>
        <v>Industry (incl. Cement Process)</v>
      </c>
      <c r="I3526" s="6">
        <v>12242.363266014399</v>
      </c>
    </row>
    <row r="3527" spans="1:9">
      <c r="A3527" s="4" t="s">
        <v>62</v>
      </c>
      <c r="B3527" t="s">
        <v>447</v>
      </c>
      <c r="C3527" t="s">
        <v>460</v>
      </c>
      <c r="D3527" s="5" t="s">
        <v>461</v>
      </c>
      <c r="E3527" s="5">
        <v>0</v>
      </c>
      <c r="F3527" s="5" t="s">
        <v>18</v>
      </c>
      <c r="G3527" s="5" t="s">
        <v>19</v>
      </c>
      <c r="H3527" s="5" t="str">
        <f t="shared" si="55"/>
        <v>Ground Transport</v>
      </c>
      <c r="I3527" s="6">
        <v>6630.1349730615902</v>
      </c>
    </row>
    <row r="3528" spans="1:9">
      <c r="A3528" s="4" t="s">
        <v>62</v>
      </c>
      <c r="B3528" t="s">
        <v>447</v>
      </c>
      <c r="C3528" t="s">
        <v>460</v>
      </c>
      <c r="D3528" s="5" t="s">
        <v>461</v>
      </c>
      <c r="E3528" s="5">
        <v>0</v>
      </c>
      <c r="F3528" s="5" t="s">
        <v>22</v>
      </c>
      <c r="G3528" s="5" t="s">
        <v>23</v>
      </c>
      <c r="H3528" s="5" t="str">
        <f t="shared" si="55"/>
        <v>Ground Transport</v>
      </c>
      <c r="I3528" s="6">
        <v>83.373935794381495</v>
      </c>
    </row>
    <row r="3529" spans="1:9">
      <c r="A3529" s="4" t="s">
        <v>62</v>
      </c>
      <c r="B3529" t="s">
        <v>447</v>
      </c>
      <c r="C3529" t="s">
        <v>460</v>
      </c>
      <c r="D3529" s="5" t="s">
        <v>461</v>
      </c>
      <c r="E3529" s="5">
        <v>0</v>
      </c>
      <c r="F3529" s="5" t="s">
        <v>26</v>
      </c>
      <c r="G3529" s="5" t="s">
        <v>27</v>
      </c>
      <c r="H3529" s="5" t="str">
        <f t="shared" si="55"/>
        <v>Residential</v>
      </c>
      <c r="I3529" s="6">
        <v>635.87355600983904</v>
      </c>
    </row>
    <row r="3530" spans="1:9">
      <c r="A3530" s="4" t="s">
        <v>62</v>
      </c>
      <c r="B3530" t="s">
        <v>447</v>
      </c>
      <c r="C3530" t="s">
        <v>460</v>
      </c>
      <c r="D3530" s="5" t="s">
        <v>461</v>
      </c>
      <c r="E3530" s="5">
        <v>0</v>
      </c>
      <c r="F3530" s="5" t="s">
        <v>30</v>
      </c>
      <c r="G3530" s="5" t="s">
        <v>31</v>
      </c>
      <c r="H3530" s="5" t="e">
        <f t="shared" si="55"/>
        <v>#N/A</v>
      </c>
      <c r="I3530" s="6" t="s">
        <v>53</v>
      </c>
    </row>
    <row r="3531" spans="1:9">
      <c r="A3531" s="4" t="s">
        <v>62</v>
      </c>
      <c r="B3531" t="s">
        <v>447</v>
      </c>
      <c r="C3531" t="s">
        <v>460</v>
      </c>
      <c r="D3531" s="5" t="s">
        <v>461</v>
      </c>
      <c r="E3531" s="5">
        <v>0</v>
      </c>
      <c r="F3531" s="5" t="s">
        <v>30</v>
      </c>
      <c r="G3531" s="5" t="s">
        <v>32</v>
      </c>
      <c r="H3531" s="5" t="e">
        <f t="shared" si="55"/>
        <v>#N/A</v>
      </c>
      <c r="I3531" s="6" t="s">
        <v>53</v>
      </c>
    </row>
    <row r="3532" spans="1:9">
      <c r="A3532" s="4" t="s">
        <v>62</v>
      </c>
      <c r="B3532" t="s">
        <v>447</v>
      </c>
      <c r="C3532" t="s">
        <v>460</v>
      </c>
      <c r="D3532" s="5" t="s">
        <v>461</v>
      </c>
      <c r="E3532" s="5">
        <v>0</v>
      </c>
      <c r="F3532" s="5" t="s">
        <v>33</v>
      </c>
      <c r="G3532" s="5" t="s">
        <v>34</v>
      </c>
      <c r="H3532" s="5" t="str">
        <f t="shared" si="55"/>
        <v>Industry (incl. Cement Process)</v>
      </c>
      <c r="I3532" s="6" t="s">
        <v>53</v>
      </c>
    </row>
    <row r="3533" spans="1:9">
      <c r="A3533" s="4" t="s">
        <v>62</v>
      </c>
      <c r="B3533" t="s">
        <v>447</v>
      </c>
      <c r="C3533" t="s">
        <v>460</v>
      </c>
      <c r="D3533" t="s">
        <v>461</v>
      </c>
      <c r="E3533" s="5">
        <v>0</v>
      </c>
      <c r="F3533" t="s">
        <v>35</v>
      </c>
      <c r="G3533" t="s">
        <v>36</v>
      </c>
      <c r="H3533" s="5" t="e">
        <f t="shared" si="55"/>
        <v>#N/A</v>
      </c>
      <c r="I3533" s="6">
        <v>30</v>
      </c>
    </row>
    <row r="3534" spans="1:9">
      <c r="A3534" s="4" t="s">
        <v>62</v>
      </c>
      <c r="B3534" t="s">
        <v>447</v>
      </c>
      <c r="C3534" t="s">
        <v>460</v>
      </c>
      <c r="D3534" t="s">
        <v>461</v>
      </c>
      <c r="E3534" s="5">
        <v>0</v>
      </c>
      <c r="F3534" t="s">
        <v>41</v>
      </c>
      <c r="G3534" t="s">
        <v>42</v>
      </c>
      <c r="H3534" s="5" t="e">
        <f t="shared" si="55"/>
        <v>#N/A</v>
      </c>
      <c r="I3534" s="6">
        <v>0.28932884144707599</v>
      </c>
    </row>
    <row r="3535" spans="1:9">
      <c r="A3535" s="4" t="s">
        <v>62</v>
      </c>
      <c r="B3535" t="s">
        <v>447</v>
      </c>
      <c r="C3535" t="s">
        <v>460</v>
      </c>
      <c r="D3535" t="s">
        <v>461</v>
      </c>
      <c r="E3535" s="5">
        <v>0</v>
      </c>
      <c r="F3535" t="s">
        <v>43</v>
      </c>
      <c r="G3535" t="s">
        <v>44</v>
      </c>
      <c r="H3535" s="5" t="e">
        <f t="shared" si="55"/>
        <v>#N/A</v>
      </c>
      <c r="I3535" s="6">
        <v>6393.4898485469603</v>
      </c>
    </row>
    <row r="3536" spans="1:9">
      <c r="A3536" s="4" t="s">
        <v>62</v>
      </c>
      <c r="B3536" t="s">
        <v>447</v>
      </c>
      <c r="C3536" t="s">
        <v>460</v>
      </c>
      <c r="D3536" t="s">
        <v>461</v>
      </c>
      <c r="E3536" s="5">
        <v>0</v>
      </c>
      <c r="F3536" t="s">
        <v>45</v>
      </c>
      <c r="G3536" t="s">
        <v>46</v>
      </c>
      <c r="H3536" s="5" t="e">
        <f t="shared" si="55"/>
        <v>#N/A</v>
      </c>
      <c r="I3536" s="6">
        <v>23.84</v>
      </c>
    </row>
    <row r="3537" spans="1:9">
      <c r="A3537" s="4" t="s">
        <v>62</v>
      </c>
      <c r="B3537" t="s">
        <v>447</v>
      </c>
      <c r="C3537" t="s">
        <v>460</v>
      </c>
      <c r="D3537" t="s">
        <v>461</v>
      </c>
      <c r="E3537" s="5">
        <v>0</v>
      </c>
      <c r="F3537" t="s">
        <v>47</v>
      </c>
      <c r="G3537" t="s">
        <v>48</v>
      </c>
      <c r="H3537" s="5" t="e">
        <f t="shared" si="55"/>
        <v>#N/A</v>
      </c>
      <c r="I3537" s="6">
        <v>227.452639609908</v>
      </c>
    </row>
    <row r="3538" spans="1:9">
      <c r="A3538" s="4" t="s">
        <v>62</v>
      </c>
      <c r="B3538" t="s">
        <v>447</v>
      </c>
      <c r="C3538" t="s">
        <v>460</v>
      </c>
      <c r="D3538" t="s">
        <v>461</v>
      </c>
      <c r="E3538" s="5">
        <v>0</v>
      </c>
      <c r="F3538" t="s">
        <v>49</v>
      </c>
      <c r="G3538" t="s">
        <v>50</v>
      </c>
      <c r="H3538" s="5" t="e">
        <f t="shared" si="55"/>
        <v>#N/A</v>
      </c>
      <c r="I3538" s="6">
        <v>75.274432061036194</v>
      </c>
    </row>
    <row r="3539" spans="1:9">
      <c r="A3539" s="4" t="s">
        <v>62</v>
      </c>
      <c r="B3539" t="s">
        <v>447</v>
      </c>
      <c r="C3539" t="s">
        <v>460</v>
      </c>
      <c r="D3539" t="s">
        <v>461</v>
      </c>
      <c r="E3539" s="5">
        <v>0</v>
      </c>
      <c r="F3539" t="s">
        <v>51</v>
      </c>
      <c r="G3539" t="s">
        <v>52</v>
      </c>
      <c r="H3539" s="5" t="e">
        <f t="shared" si="55"/>
        <v>#N/A</v>
      </c>
      <c r="I3539" s="6">
        <v>22.7199040905526</v>
      </c>
    </row>
    <row r="3540" spans="1:9">
      <c r="A3540" s="4" t="s">
        <v>62</v>
      </c>
      <c r="B3540" t="s">
        <v>447</v>
      </c>
      <c r="C3540" t="s">
        <v>460</v>
      </c>
      <c r="D3540" t="s">
        <v>461</v>
      </c>
      <c r="E3540" s="5">
        <v>0</v>
      </c>
      <c r="F3540" t="s">
        <v>54</v>
      </c>
      <c r="G3540" t="s">
        <v>55</v>
      </c>
      <c r="H3540" s="5" t="e">
        <f t="shared" si="55"/>
        <v>#N/A</v>
      </c>
      <c r="I3540" s="6">
        <v>44.0230118251433</v>
      </c>
    </row>
    <row r="3541" spans="1:9">
      <c r="A3541" s="4" t="s">
        <v>62</v>
      </c>
      <c r="B3541" t="s">
        <v>447</v>
      </c>
      <c r="C3541" t="s">
        <v>460</v>
      </c>
      <c r="D3541" t="s">
        <v>461</v>
      </c>
      <c r="E3541" s="5">
        <v>0</v>
      </c>
      <c r="F3541" t="s">
        <v>56</v>
      </c>
      <c r="G3541" t="s">
        <v>57</v>
      </c>
      <c r="H3541" s="5" t="e">
        <f t="shared" si="55"/>
        <v>#N/A</v>
      </c>
      <c r="I3541" s="6">
        <v>160.30435032964101</v>
      </c>
    </row>
    <row r="3542" spans="1:9">
      <c r="A3542" s="4" t="s">
        <v>62</v>
      </c>
      <c r="B3542" t="s">
        <v>447</v>
      </c>
      <c r="C3542" t="s">
        <v>460</v>
      </c>
      <c r="D3542" t="s">
        <v>461</v>
      </c>
      <c r="E3542" s="5">
        <v>0</v>
      </c>
      <c r="F3542" t="s">
        <v>58</v>
      </c>
      <c r="G3542" t="s">
        <v>59</v>
      </c>
      <c r="H3542" s="5" t="e">
        <f t="shared" si="55"/>
        <v>#N/A</v>
      </c>
      <c r="I3542" s="6" t="s">
        <v>53</v>
      </c>
    </row>
    <row r="3543" spans="1:9">
      <c r="A3543" s="4" t="s">
        <v>62</v>
      </c>
      <c r="B3543" t="s">
        <v>447</v>
      </c>
      <c r="C3543" t="s">
        <v>460</v>
      </c>
      <c r="D3543" t="s">
        <v>461</v>
      </c>
      <c r="E3543" s="5">
        <v>0</v>
      </c>
      <c r="F3543" t="s">
        <v>60</v>
      </c>
      <c r="G3543" t="s">
        <v>61</v>
      </c>
      <c r="H3543" s="5" t="e">
        <f t="shared" si="55"/>
        <v>#N/A</v>
      </c>
      <c r="I3543" s="6">
        <v>39.7662546579595</v>
      </c>
    </row>
    <row r="3544" spans="1:9">
      <c r="A3544" s="4" t="s">
        <v>62</v>
      </c>
      <c r="B3544" t="s">
        <v>447</v>
      </c>
      <c r="C3544" t="s">
        <v>462</v>
      </c>
      <c r="D3544" t="s">
        <v>463</v>
      </c>
      <c r="E3544" s="5">
        <v>0</v>
      </c>
      <c r="F3544" t="s">
        <v>10</v>
      </c>
      <c r="G3544" t="s">
        <v>11</v>
      </c>
      <c r="H3544" s="5" t="str">
        <f t="shared" si="55"/>
        <v>Power</v>
      </c>
      <c r="I3544" s="6">
        <v>92272.761897157499</v>
      </c>
    </row>
    <row r="3545" spans="1:9">
      <c r="A3545" s="4" t="s">
        <v>62</v>
      </c>
      <c r="B3545" t="s">
        <v>447</v>
      </c>
      <c r="C3545" t="s">
        <v>462</v>
      </c>
      <c r="D3545" t="s">
        <v>463</v>
      </c>
      <c r="E3545" s="5">
        <v>0</v>
      </c>
      <c r="F3545" t="s">
        <v>12</v>
      </c>
      <c r="G3545" t="s">
        <v>13</v>
      </c>
      <c r="H3545" s="5" t="str">
        <f t="shared" si="55"/>
        <v>Industry (incl. Cement Process)</v>
      </c>
      <c r="I3545" s="6">
        <v>18582.170788170901</v>
      </c>
    </row>
    <row r="3546" spans="1:9">
      <c r="A3546" s="4" t="s">
        <v>62</v>
      </c>
      <c r="B3546" t="s">
        <v>447</v>
      </c>
      <c r="C3546" t="s">
        <v>462</v>
      </c>
      <c r="D3546" t="s">
        <v>463</v>
      </c>
      <c r="E3546" s="5">
        <v>0</v>
      </c>
      <c r="F3546" t="s">
        <v>14</v>
      </c>
      <c r="G3546" t="s">
        <v>15</v>
      </c>
      <c r="H3546" s="5" t="str">
        <f t="shared" si="55"/>
        <v>Industry (incl. Cement Process)</v>
      </c>
      <c r="I3546" s="6">
        <v>51432.243056860003</v>
      </c>
    </row>
    <row r="3547" spans="1:9">
      <c r="A3547" s="4" t="s">
        <v>62</v>
      </c>
      <c r="B3547" t="s">
        <v>447</v>
      </c>
      <c r="C3547" t="s">
        <v>462</v>
      </c>
      <c r="D3547" t="s">
        <v>463</v>
      </c>
      <c r="E3547" s="5">
        <v>0</v>
      </c>
      <c r="F3547" t="s">
        <v>16</v>
      </c>
      <c r="G3547" t="s">
        <v>17</v>
      </c>
      <c r="H3547" s="5" t="str">
        <f t="shared" si="55"/>
        <v>Domestic aviation</v>
      </c>
      <c r="I3547" s="6">
        <v>2776.4368532724302</v>
      </c>
    </row>
    <row r="3548" spans="1:9">
      <c r="A3548" s="4" t="s">
        <v>62</v>
      </c>
      <c r="B3548" t="s">
        <v>447</v>
      </c>
      <c r="C3548" t="s">
        <v>462</v>
      </c>
      <c r="D3548" t="s">
        <v>463</v>
      </c>
      <c r="E3548" s="5">
        <v>0</v>
      </c>
      <c r="F3548" t="s">
        <v>18</v>
      </c>
      <c r="G3548" t="s">
        <v>19</v>
      </c>
      <c r="H3548" s="5" t="str">
        <f t="shared" si="55"/>
        <v>Ground Transport</v>
      </c>
      <c r="I3548" s="6">
        <v>68575.982547637803</v>
      </c>
    </row>
    <row r="3549" spans="1:9">
      <c r="A3549" s="4" t="s">
        <v>62</v>
      </c>
      <c r="B3549" t="s">
        <v>447</v>
      </c>
      <c r="C3549" t="s">
        <v>462</v>
      </c>
      <c r="D3549" t="s">
        <v>463</v>
      </c>
      <c r="E3549" s="5">
        <v>0</v>
      </c>
      <c r="F3549" t="s">
        <v>20</v>
      </c>
      <c r="G3549" t="s">
        <v>21</v>
      </c>
      <c r="H3549" s="5" t="str">
        <f t="shared" si="55"/>
        <v>Ground Transport</v>
      </c>
      <c r="I3549" s="6">
        <v>281.22787191022098</v>
      </c>
    </row>
    <row r="3550" spans="1:9">
      <c r="A3550" s="4" t="s">
        <v>62</v>
      </c>
      <c r="B3550" t="s">
        <v>447</v>
      </c>
      <c r="C3550" t="s">
        <v>462</v>
      </c>
      <c r="D3550" t="s">
        <v>463</v>
      </c>
      <c r="E3550" s="5">
        <v>0</v>
      </c>
      <c r="F3550" t="s">
        <v>22</v>
      </c>
      <c r="G3550" t="s">
        <v>23</v>
      </c>
      <c r="H3550" s="5" t="str">
        <f t="shared" si="55"/>
        <v>Ground Transport</v>
      </c>
      <c r="I3550" s="6">
        <v>551.35315340787804</v>
      </c>
    </row>
    <row r="3551" spans="1:9">
      <c r="A3551" s="4" t="s">
        <v>62</v>
      </c>
      <c r="B3551" t="s">
        <v>447</v>
      </c>
      <c r="C3551" t="s">
        <v>462</v>
      </c>
      <c r="D3551" t="s">
        <v>463</v>
      </c>
      <c r="E3551" s="5">
        <v>0</v>
      </c>
      <c r="F3551" t="s">
        <v>26</v>
      </c>
      <c r="G3551" t="s">
        <v>27</v>
      </c>
      <c r="H3551" s="5" t="str">
        <f t="shared" si="55"/>
        <v>Residential</v>
      </c>
      <c r="I3551" s="6">
        <v>16279.621995712399</v>
      </c>
    </row>
    <row r="3552" spans="1:9">
      <c r="A3552" s="4" t="s">
        <v>62</v>
      </c>
      <c r="B3552" t="s">
        <v>447</v>
      </c>
      <c r="C3552" t="s">
        <v>462</v>
      </c>
      <c r="D3552" t="s">
        <v>463</v>
      </c>
      <c r="E3552" s="5">
        <v>0</v>
      </c>
      <c r="F3552" t="s">
        <v>67</v>
      </c>
      <c r="G3552" t="s">
        <v>13</v>
      </c>
      <c r="H3552" s="5" t="str">
        <f t="shared" si="55"/>
        <v>Industry (incl. Cement Process)</v>
      </c>
      <c r="I3552" s="6" t="s">
        <v>53</v>
      </c>
    </row>
    <row r="3553" spans="1:9">
      <c r="A3553" s="4" t="s">
        <v>62</v>
      </c>
      <c r="B3553" t="s">
        <v>447</v>
      </c>
      <c r="C3553" t="s">
        <v>462</v>
      </c>
      <c r="D3553" t="s">
        <v>463</v>
      </c>
      <c r="E3553" s="5">
        <v>0</v>
      </c>
      <c r="F3553" t="s">
        <v>30</v>
      </c>
      <c r="G3553" t="s">
        <v>32</v>
      </c>
      <c r="H3553" s="5" t="e">
        <f t="shared" si="55"/>
        <v>#N/A</v>
      </c>
      <c r="I3553" s="6">
        <v>306.29290393419899</v>
      </c>
    </row>
    <row r="3554" spans="1:9">
      <c r="A3554" s="4" t="s">
        <v>62</v>
      </c>
      <c r="B3554" t="s">
        <v>447</v>
      </c>
      <c r="C3554" t="s">
        <v>462</v>
      </c>
      <c r="D3554" t="s">
        <v>463</v>
      </c>
      <c r="E3554" s="5">
        <v>0</v>
      </c>
      <c r="F3554" t="s">
        <v>30</v>
      </c>
      <c r="G3554" t="s">
        <v>72</v>
      </c>
      <c r="H3554" s="5" t="e">
        <f t="shared" si="55"/>
        <v>#N/A</v>
      </c>
      <c r="I3554" s="6" t="s">
        <v>53</v>
      </c>
    </row>
    <row r="3555" spans="1:9">
      <c r="A3555" s="4" t="s">
        <v>62</v>
      </c>
      <c r="B3555" t="s">
        <v>447</v>
      </c>
      <c r="C3555" t="s">
        <v>462</v>
      </c>
      <c r="D3555" t="s">
        <v>463</v>
      </c>
      <c r="E3555" s="5">
        <v>0</v>
      </c>
      <c r="F3555" t="s">
        <v>33</v>
      </c>
      <c r="G3555" t="s">
        <v>34</v>
      </c>
      <c r="H3555" s="5" t="str">
        <f t="shared" si="55"/>
        <v>Industry (incl. Cement Process)</v>
      </c>
      <c r="I3555" s="6">
        <v>19748.2</v>
      </c>
    </row>
    <row r="3556" spans="1:9">
      <c r="A3556" s="4" t="s">
        <v>62</v>
      </c>
      <c r="B3556" t="s">
        <v>447</v>
      </c>
      <c r="C3556" t="s">
        <v>462</v>
      </c>
      <c r="D3556" t="s">
        <v>463</v>
      </c>
      <c r="E3556" s="5">
        <v>0</v>
      </c>
      <c r="F3556" t="s">
        <v>35</v>
      </c>
      <c r="G3556" t="s">
        <v>36</v>
      </c>
      <c r="H3556" s="5" t="e">
        <f t="shared" si="55"/>
        <v>#N/A</v>
      </c>
      <c r="I3556" s="6">
        <v>645</v>
      </c>
    </row>
    <row r="3557" spans="1:9">
      <c r="A3557" s="4" t="s">
        <v>62</v>
      </c>
      <c r="B3557" t="s">
        <v>447</v>
      </c>
      <c r="C3557" t="s">
        <v>462</v>
      </c>
      <c r="D3557" t="s">
        <v>463</v>
      </c>
      <c r="E3557" s="5">
        <v>0</v>
      </c>
      <c r="F3557" t="s">
        <v>41</v>
      </c>
      <c r="G3557" t="s">
        <v>42</v>
      </c>
      <c r="H3557" s="5" t="e">
        <f t="shared" si="55"/>
        <v>#N/A</v>
      </c>
      <c r="I3557" s="6">
        <v>3.4184732339247499</v>
      </c>
    </row>
    <row r="3558" spans="1:9">
      <c r="A3558" s="4" t="s">
        <v>62</v>
      </c>
      <c r="B3558" t="s">
        <v>447</v>
      </c>
      <c r="C3558" t="s">
        <v>462</v>
      </c>
      <c r="D3558" t="s">
        <v>463</v>
      </c>
      <c r="E3558" s="5">
        <v>0</v>
      </c>
      <c r="F3558" t="s">
        <v>43</v>
      </c>
      <c r="G3558" t="s">
        <v>44</v>
      </c>
      <c r="H3558" s="5" t="e">
        <f t="shared" si="55"/>
        <v>#N/A</v>
      </c>
      <c r="I3558" s="6">
        <v>8162.9452108414998</v>
      </c>
    </row>
    <row r="3559" spans="1:9">
      <c r="A3559" s="4" t="s">
        <v>62</v>
      </c>
      <c r="B3559" t="s">
        <v>447</v>
      </c>
      <c r="C3559" t="s">
        <v>462</v>
      </c>
      <c r="D3559" t="s">
        <v>463</v>
      </c>
      <c r="E3559" s="5">
        <v>0</v>
      </c>
      <c r="F3559" t="s">
        <v>45</v>
      </c>
      <c r="G3559" t="s">
        <v>46</v>
      </c>
      <c r="H3559" s="5" t="e">
        <f t="shared" si="55"/>
        <v>#N/A</v>
      </c>
      <c r="I3559" s="6">
        <v>194.722269138537</v>
      </c>
    </row>
    <row r="3560" spans="1:9">
      <c r="A3560" s="4" t="s">
        <v>62</v>
      </c>
      <c r="B3560" t="s">
        <v>447</v>
      </c>
      <c r="C3560" t="s">
        <v>462</v>
      </c>
      <c r="D3560" t="s">
        <v>463</v>
      </c>
      <c r="E3560" s="5">
        <v>0</v>
      </c>
      <c r="F3560" t="s">
        <v>47</v>
      </c>
      <c r="G3560" t="s">
        <v>48</v>
      </c>
      <c r="H3560" s="5" t="e">
        <f t="shared" si="55"/>
        <v>#N/A</v>
      </c>
      <c r="I3560" s="6" t="s">
        <v>53</v>
      </c>
    </row>
    <row r="3561" spans="1:9">
      <c r="A3561" s="4" t="s">
        <v>62</v>
      </c>
      <c r="B3561" t="s">
        <v>447</v>
      </c>
      <c r="C3561" t="s">
        <v>462</v>
      </c>
      <c r="D3561" t="s">
        <v>463</v>
      </c>
      <c r="E3561" s="5">
        <v>0</v>
      </c>
      <c r="F3561" t="s">
        <v>49</v>
      </c>
      <c r="G3561" t="s">
        <v>50</v>
      </c>
      <c r="H3561" s="5" t="e">
        <f t="shared" si="55"/>
        <v>#N/A</v>
      </c>
      <c r="I3561" s="6">
        <v>56.528185661185503</v>
      </c>
    </row>
    <row r="3562" spans="1:9">
      <c r="A3562" s="4" t="s">
        <v>62</v>
      </c>
      <c r="B3562" t="s">
        <v>447</v>
      </c>
      <c r="C3562" t="s">
        <v>462</v>
      </c>
      <c r="D3562" t="s">
        <v>463</v>
      </c>
      <c r="E3562" s="5">
        <v>0</v>
      </c>
      <c r="F3562" t="s">
        <v>51</v>
      </c>
      <c r="G3562" t="s">
        <v>52</v>
      </c>
      <c r="H3562" s="5" t="e">
        <f t="shared" si="55"/>
        <v>#N/A</v>
      </c>
      <c r="I3562" s="6">
        <v>21.572448446573802</v>
      </c>
    </row>
    <row r="3563" spans="1:9">
      <c r="A3563" s="4" t="s">
        <v>62</v>
      </c>
      <c r="B3563" t="s">
        <v>447</v>
      </c>
      <c r="C3563" t="s">
        <v>462</v>
      </c>
      <c r="D3563" t="s">
        <v>463</v>
      </c>
      <c r="E3563" s="5">
        <v>0</v>
      </c>
      <c r="F3563" t="s">
        <v>54</v>
      </c>
      <c r="G3563" t="s">
        <v>55</v>
      </c>
      <c r="H3563" s="5" t="e">
        <f t="shared" si="55"/>
        <v>#N/A</v>
      </c>
      <c r="I3563" s="6">
        <v>10.192650243889799</v>
      </c>
    </row>
    <row r="3564" spans="1:9">
      <c r="A3564" s="4" t="s">
        <v>62</v>
      </c>
      <c r="B3564" t="s">
        <v>447</v>
      </c>
      <c r="C3564" t="s">
        <v>462</v>
      </c>
      <c r="D3564" t="s">
        <v>463</v>
      </c>
      <c r="E3564" s="5">
        <v>0</v>
      </c>
      <c r="F3564" t="s">
        <v>56</v>
      </c>
      <c r="G3564" t="s">
        <v>57</v>
      </c>
      <c r="H3564" s="5" t="e">
        <f t="shared" si="55"/>
        <v>#N/A</v>
      </c>
      <c r="I3564" s="6">
        <v>281.886925992839</v>
      </c>
    </row>
    <row r="3565" spans="1:9">
      <c r="A3565" s="4" t="s">
        <v>62</v>
      </c>
      <c r="B3565" t="s">
        <v>447</v>
      </c>
      <c r="C3565" t="s">
        <v>462</v>
      </c>
      <c r="D3565" t="s">
        <v>463</v>
      </c>
      <c r="E3565" s="5">
        <v>0</v>
      </c>
      <c r="F3565" t="s">
        <v>58</v>
      </c>
      <c r="G3565" t="s">
        <v>59</v>
      </c>
      <c r="H3565" s="5" t="e">
        <f t="shared" si="55"/>
        <v>#N/A</v>
      </c>
      <c r="I3565" s="6">
        <v>840.226388896652</v>
      </c>
    </row>
    <row r="3566" spans="1:9">
      <c r="A3566" s="4" t="s">
        <v>62</v>
      </c>
      <c r="B3566" t="s">
        <v>447</v>
      </c>
      <c r="C3566" t="s">
        <v>462</v>
      </c>
      <c r="D3566" t="s">
        <v>463</v>
      </c>
      <c r="E3566" s="5">
        <v>0</v>
      </c>
      <c r="F3566" t="s">
        <v>60</v>
      </c>
      <c r="G3566" t="s">
        <v>61</v>
      </c>
      <c r="H3566" s="5" t="e">
        <f t="shared" si="55"/>
        <v>#N/A</v>
      </c>
      <c r="I3566" s="6">
        <v>17.9972279403564</v>
      </c>
    </row>
    <row r="3567" spans="1:9">
      <c r="A3567" s="4" t="s">
        <v>62</v>
      </c>
      <c r="B3567" t="s">
        <v>447</v>
      </c>
      <c r="C3567" t="s">
        <v>464</v>
      </c>
      <c r="D3567" t="s">
        <v>465</v>
      </c>
      <c r="E3567" s="5">
        <v>0</v>
      </c>
      <c r="F3567" t="s">
        <v>10</v>
      </c>
      <c r="G3567" t="s">
        <v>11</v>
      </c>
      <c r="H3567" s="5" t="str">
        <f t="shared" si="55"/>
        <v>Power</v>
      </c>
      <c r="I3567" s="6">
        <v>81.247524427735499</v>
      </c>
    </row>
    <row r="3568" spans="1:9">
      <c r="A3568" s="4" t="s">
        <v>62</v>
      </c>
      <c r="B3568" t="s">
        <v>447</v>
      </c>
      <c r="C3568" t="s">
        <v>464</v>
      </c>
      <c r="D3568" t="s">
        <v>465</v>
      </c>
      <c r="E3568" s="5">
        <v>0</v>
      </c>
      <c r="F3568" t="s">
        <v>14</v>
      </c>
      <c r="G3568" t="s">
        <v>15</v>
      </c>
      <c r="H3568" s="5" t="str">
        <f t="shared" si="55"/>
        <v>Industry (incl. Cement Process)</v>
      </c>
      <c r="I3568" s="6">
        <v>16.8321924993583</v>
      </c>
    </row>
    <row r="3569" spans="1:9">
      <c r="A3569" s="4" t="s">
        <v>62</v>
      </c>
      <c r="B3569" t="s">
        <v>447</v>
      </c>
      <c r="C3569" t="s">
        <v>464</v>
      </c>
      <c r="D3569" t="s">
        <v>465</v>
      </c>
      <c r="E3569" s="5">
        <v>0</v>
      </c>
      <c r="F3569" t="s">
        <v>16</v>
      </c>
      <c r="G3569" t="s">
        <v>17</v>
      </c>
      <c r="H3569" s="5" t="str">
        <f t="shared" si="55"/>
        <v>Domestic aviation</v>
      </c>
      <c r="I3569" s="6">
        <v>6.9750404833967297</v>
      </c>
    </row>
    <row r="3570" spans="1:9">
      <c r="A3570" s="4" t="s">
        <v>62</v>
      </c>
      <c r="B3570" t="s">
        <v>447</v>
      </c>
      <c r="C3570" t="s">
        <v>464</v>
      </c>
      <c r="D3570" t="s">
        <v>465</v>
      </c>
      <c r="E3570" s="5">
        <v>0</v>
      </c>
      <c r="F3570" t="s">
        <v>18</v>
      </c>
      <c r="G3570" t="s">
        <v>19</v>
      </c>
      <c r="H3570" s="5" t="str">
        <f t="shared" si="55"/>
        <v>Ground Transport</v>
      </c>
      <c r="I3570" s="6">
        <v>109.73038287809599</v>
      </c>
    </row>
    <row r="3571" spans="1:9">
      <c r="A3571" s="4" t="s">
        <v>62</v>
      </c>
      <c r="B3571" t="s">
        <v>447</v>
      </c>
      <c r="C3571" t="s">
        <v>464</v>
      </c>
      <c r="D3571" t="s">
        <v>465</v>
      </c>
      <c r="E3571" s="5">
        <v>0</v>
      </c>
      <c r="F3571" t="s">
        <v>22</v>
      </c>
      <c r="G3571" t="s">
        <v>23</v>
      </c>
      <c r="H3571" s="5" t="str">
        <f t="shared" si="55"/>
        <v>Ground Transport</v>
      </c>
      <c r="I3571" s="6">
        <v>9.1048679461648305</v>
      </c>
    </row>
    <row r="3572" spans="1:9">
      <c r="A3572" s="4" t="s">
        <v>62</v>
      </c>
      <c r="B3572" t="s">
        <v>447</v>
      </c>
      <c r="C3572" t="s">
        <v>464</v>
      </c>
      <c r="D3572" t="s">
        <v>465</v>
      </c>
      <c r="E3572" s="5">
        <v>0</v>
      </c>
      <c r="F3572" t="s">
        <v>24</v>
      </c>
      <c r="G3572" t="s">
        <v>25</v>
      </c>
      <c r="H3572" s="5" t="str">
        <f t="shared" si="55"/>
        <v>Ground Transport</v>
      </c>
      <c r="I3572" s="6">
        <v>5.6850248054093901</v>
      </c>
    </row>
    <row r="3573" spans="1:9">
      <c r="A3573" s="4" t="s">
        <v>62</v>
      </c>
      <c r="B3573" t="s">
        <v>447</v>
      </c>
      <c r="C3573" t="s">
        <v>464</v>
      </c>
      <c r="D3573" t="s">
        <v>465</v>
      </c>
      <c r="E3573" s="5">
        <v>0</v>
      </c>
      <c r="F3573" t="s">
        <v>26</v>
      </c>
      <c r="G3573" t="s">
        <v>27</v>
      </c>
      <c r="H3573" s="5" t="str">
        <f t="shared" si="55"/>
        <v>Residential</v>
      </c>
      <c r="I3573" s="6">
        <v>17.435760054099202</v>
      </c>
    </row>
    <row r="3574" spans="1:9">
      <c r="A3574" s="4" t="s">
        <v>62</v>
      </c>
      <c r="B3574" t="s">
        <v>447</v>
      </c>
      <c r="C3574" t="s">
        <v>464</v>
      </c>
      <c r="D3574" t="s">
        <v>465</v>
      </c>
      <c r="E3574" s="5">
        <v>0</v>
      </c>
      <c r="F3574" t="s">
        <v>28</v>
      </c>
      <c r="G3574" t="s">
        <v>29</v>
      </c>
      <c r="H3574" s="5" t="e">
        <f t="shared" si="55"/>
        <v>#N/A</v>
      </c>
      <c r="I3574" s="6" t="s">
        <v>53</v>
      </c>
    </row>
    <row r="3575" spans="1:9">
      <c r="A3575" s="4" t="s">
        <v>62</v>
      </c>
      <c r="B3575" t="s">
        <v>447</v>
      </c>
      <c r="C3575" t="s">
        <v>464</v>
      </c>
      <c r="D3575" t="s">
        <v>465</v>
      </c>
      <c r="E3575" s="5">
        <v>0</v>
      </c>
      <c r="F3575" t="s">
        <v>30</v>
      </c>
      <c r="G3575" t="s">
        <v>32</v>
      </c>
      <c r="H3575" s="5" t="e">
        <f t="shared" si="55"/>
        <v>#N/A</v>
      </c>
      <c r="I3575" s="6">
        <v>38.595934367433799</v>
      </c>
    </row>
    <row r="3576" spans="1:9">
      <c r="A3576" s="4" t="s">
        <v>62</v>
      </c>
      <c r="B3576" t="s">
        <v>447</v>
      </c>
      <c r="C3576" t="s">
        <v>464</v>
      </c>
      <c r="D3576" t="s">
        <v>465</v>
      </c>
      <c r="E3576" s="5">
        <v>0</v>
      </c>
      <c r="F3576" t="s">
        <v>30</v>
      </c>
      <c r="G3576" t="s">
        <v>31</v>
      </c>
      <c r="H3576" s="5" t="e">
        <f t="shared" si="55"/>
        <v>#N/A</v>
      </c>
      <c r="I3576" s="6" t="s">
        <v>53</v>
      </c>
    </row>
    <row r="3577" spans="1:9">
      <c r="A3577" s="4" t="s">
        <v>62</v>
      </c>
      <c r="B3577" t="s">
        <v>447</v>
      </c>
      <c r="C3577" t="s">
        <v>464</v>
      </c>
      <c r="D3577" t="s">
        <v>465</v>
      </c>
      <c r="E3577" s="5">
        <v>0</v>
      </c>
      <c r="F3577" t="s">
        <v>41</v>
      </c>
      <c r="G3577" t="s">
        <v>42</v>
      </c>
      <c r="H3577" s="5" t="e">
        <f t="shared" si="55"/>
        <v>#N/A</v>
      </c>
      <c r="I3577" s="6">
        <v>6.0858094877774403E-2</v>
      </c>
    </row>
    <row r="3578" spans="1:9">
      <c r="A3578" s="4" t="s">
        <v>62</v>
      </c>
      <c r="B3578" t="s">
        <v>447</v>
      </c>
      <c r="C3578" t="s">
        <v>464</v>
      </c>
      <c r="D3578" t="s">
        <v>465</v>
      </c>
      <c r="E3578" s="5">
        <v>0</v>
      </c>
      <c r="F3578" t="s">
        <v>47</v>
      </c>
      <c r="G3578" t="s">
        <v>48</v>
      </c>
      <c r="H3578" s="5" t="e">
        <f t="shared" si="55"/>
        <v>#N/A</v>
      </c>
      <c r="I3578" s="6">
        <v>0.18025570281386</v>
      </c>
    </row>
    <row r="3579" spans="1:9">
      <c r="A3579" s="4" t="s">
        <v>62</v>
      </c>
      <c r="B3579" t="s">
        <v>447</v>
      </c>
      <c r="C3579" t="s">
        <v>464</v>
      </c>
      <c r="D3579" t="s">
        <v>465</v>
      </c>
      <c r="E3579" s="5">
        <v>0</v>
      </c>
      <c r="F3579" t="s">
        <v>49</v>
      </c>
      <c r="G3579" t="s">
        <v>50</v>
      </c>
      <c r="H3579" s="5" t="e">
        <f t="shared" si="55"/>
        <v>#N/A</v>
      </c>
      <c r="I3579" s="6">
        <v>0.94570669539541397</v>
      </c>
    </row>
    <row r="3580" spans="1:9">
      <c r="A3580" s="4" t="s">
        <v>62</v>
      </c>
      <c r="B3580" t="s">
        <v>447</v>
      </c>
      <c r="C3580" t="s">
        <v>464</v>
      </c>
      <c r="D3580" t="s">
        <v>465</v>
      </c>
      <c r="E3580" s="5">
        <v>0</v>
      </c>
      <c r="F3580" t="s">
        <v>56</v>
      </c>
      <c r="G3580" t="s">
        <v>57</v>
      </c>
      <c r="H3580" s="5" t="e">
        <f t="shared" si="55"/>
        <v>#N/A</v>
      </c>
      <c r="I3580" s="6">
        <v>2.2149536072185501</v>
      </c>
    </row>
    <row r="3581" spans="1:9">
      <c r="A3581" s="4" t="s">
        <v>62</v>
      </c>
      <c r="B3581" t="s">
        <v>447</v>
      </c>
      <c r="C3581" t="s">
        <v>464</v>
      </c>
      <c r="D3581" t="s">
        <v>465</v>
      </c>
      <c r="E3581" s="5">
        <v>0</v>
      </c>
      <c r="F3581" t="s">
        <v>60</v>
      </c>
      <c r="G3581" t="s">
        <v>61</v>
      </c>
      <c r="H3581" s="5" t="e">
        <f t="shared" si="55"/>
        <v>#N/A</v>
      </c>
      <c r="I3581" s="6">
        <v>0.13615149307524399</v>
      </c>
    </row>
    <row r="3582" spans="1:9">
      <c r="A3582" s="4" t="s">
        <v>62</v>
      </c>
      <c r="B3582" t="s">
        <v>447</v>
      </c>
      <c r="C3582" t="s">
        <v>466</v>
      </c>
      <c r="D3582" t="s">
        <v>467</v>
      </c>
      <c r="E3582" s="5">
        <v>0</v>
      </c>
      <c r="F3582" t="s">
        <v>10</v>
      </c>
      <c r="G3582" t="s">
        <v>11</v>
      </c>
      <c r="H3582" s="5" t="str">
        <f t="shared" si="55"/>
        <v>Power</v>
      </c>
      <c r="I3582" s="6">
        <v>84887.441690012201</v>
      </c>
    </row>
    <row r="3583" spans="1:9">
      <c r="A3583" s="4" t="s">
        <v>62</v>
      </c>
      <c r="B3583" t="s">
        <v>447</v>
      </c>
      <c r="C3583" t="s">
        <v>466</v>
      </c>
      <c r="D3583" t="s">
        <v>467</v>
      </c>
      <c r="E3583" s="5">
        <v>0</v>
      </c>
      <c r="F3583" t="s">
        <v>14</v>
      </c>
      <c r="G3583" t="s">
        <v>15</v>
      </c>
      <c r="H3583" s="5" t="str">
        <f t="shared" si="55"/>
        <v>Industry (incl. Cement Process)</v>
      </c>
      <c r="I3583" s="6">
        <v>73924.727787096199</v>
      </c>
    </row>
    <row r="3584" spans="1:9">
      <c r="A3584" s="4" t="s">
        <v>62</v>
      </c>
      <c r="B3584" t="s">
        <v>447</v>
      </c>
      <c r="C3584" t="s">
        <v>466</v>
      </c>
      <c r="D3584" t="s">
        <v>467</v>
      </c>
      <c r="E3584" s="5">
        <v>0</v>
      </c>
      <c r="F3584" t="s">
        <v>16</v>
      </c>
      <c r="G3584" t="s">
        <v>17</v>
      </c>
      <c r="H3584" s="5" t="str">
        <f t="shared" si="55"/>
        <v>Domestic aviation</v>
      </c>
      <c r="I3584" s="6">
        <v>1065.8793086824501</v>
      </c>
    </row>
    <row r="3585" spans="1:9">
      <c r="A3585" s="4" t="s">
        <v>62</v>
      </c>
      <c r="B3585" t="s">
        <v>447</v>
      </c>
      <c r="C3585" t="s">
        <v>466</v>
      </c>
      <c r="D3585" t="s">
        <v>467</v>
      </c>
      <c r="E3585" s="5">
        <v>0</v>
      </c>
      <c r="F3585" t="s">
        <v>18</v>
      </c>
      <c r="G3585" t="s">
        <v>19</v>
      </c>
      <c r="H3585" s="5" t="str">
        <f t="shared" si="55"/>
        <v>Ground Transport</v>
      </c>
      <c r="I3585" s="6">
        <v>39486.9475894961</v>
      </c>
    </row>
    <row r="3586" spans="1:9">
      <c r="A3586" s="4" t="s">
        <v>62</v>
      </c>
      <c r="B3586" t="s">
        <v>447</v>
      </c>
      <c r="C3586" t="s">
        <v>466</v>
      </c>
      <c r="D3586" t="s">
        <v>467</v>
      </c>
      <c r="E3586" s="5">
        <v>0</v>
      </c>
      <c r="F3586" t="s">
        <v>20</v>
      </c>
      <c r="G3586" t="s">
        <v>21</v>
      </c>
      <c r="H3586" s="5" t="str">
        <f t="shared" ref="H3586:H3649" si="56">VLOOKUP(G3586,$M$2:$N$11,2,FALSE)</f>
        <v>Ground Transport</v>
      </c>
      <c r="I3586" s="6" t="s">
        <v>53</v>
      </c>
    </row>
    <row r="3587" spans="1:9">
      <c r="A3587" s="4" t="s">
        <v>62</v>
      </c>
      <c r="B3587" t="s">
        <v>447</v>
      </c>
      <c r="C3587" t="s">
        <v>466</v>
      </c>
      <c r="D3587" t="s">
        <v>467</v>
      </c>
      <c r="E3587" s="5">
        <v>0</v>
      </c>
      <c r="F3587" t="s">
        <v>22</v>
      </c>
      <c r="G3587" t="s">
        <v>23</v>
      </c>
      <c r="H3587" s="5" t="str">
        <f t="shared" si="56"/>
        <v>Ground Transport</v>
      </c>
      <c r="I3587" s="6">
        <v>194.111780985443</v>
      </c>
    </row>
    <row r="3588" spans="1:9">
      <c r="A3588" s="4" t="s">
        <v>62</v>
      </c>
      <c r="B3588" t="s">
        <v>447</v>
      </c>
      <c r="C3588" t="s">
        <v>466</v>
      </c>
      <c r="D3588" t="s">
        <v>467</v>
      </c>
      <c r="E3588" s="5">
        <v>0</v>
      </c>
      <c r="F3588" t="s">
        <v>26</v>
      </c>
      <c r="G3588" t="s">
        <v>27</v>
      </c>
      <c r="H3588" s="5" t="str">
        <f t="shared" si="56"/>
        <v>Residential</v>
      </c>
      <c r="I3588" s="6">
        <v>16008.593629265501</v>
      </c>
    </row>
    <row r="3589" spans="1:9">
      <c r="A3589" s="4" t="s">
        <v>62</v>
      </c>
      <c r="B3589" t="s">
        <v>447</v>
      </c>
      <c r="C3589" t="s">
        <v>466</v>
      </c>
      <c r="D3589" t="s">
        <v>467</v>
      </c>
      <c r="E3589" s="5">
        <v>0</v>
      </c>
      <c r="F3589" t="s">
        <v>30</v>
      </c>
      <c r="G3589" t="s">
        <v>32</v>
      </c>
      <c r="H3589" s="5" t="e">
        <f t="shared" si="56"/>
        <v>#N/A</v>
      </c>
      <c r="I3589" s="6">
        <v>845.27947999162598</v>
      </c>
    </row>
    <row r="3590" spans="1:9">
      <c r="A3590" s="4" t="s">
        <v>62</v>
      </c>
      <c r="B3590" t="s">
        <v>447</v>
      </c>
      <c r="C3590" t="s">
        <v>466</v>
      </c>
      <c r="D3590" t="s">
        <v>467</v>
      </c>
      <c r="E3590" s="5">
        <v>0</v>
      </c>
      <c r="F3590" t="s">
        <v>33</v>
      </c>
      <c r="G3590" t="s">
        <v>34</v>
      </c>
      <c r="H3590" s="5" t="str">
        <f t="shared" si="56"/>
        <v>Industry (incl. Cement Process)</v>
      </c>
      <c r="I3590" s="6">
        <v>46311.5</v>
      </c>
    </row>
    <row r="3591" spans="1:9">
      <c r="A3591" s="4" t="s">
        <v>62</v>
      </c>
      <c r="B3591" t="s">
        <v>447</v>
      </c>
      <c r="C3591" t="s">
        <v>466</v>
      </c>
      <c r="D3591" t="s">
        <v>467</v>
      </c>
      <c r="E3591" s="5">
        <v>0</v>
      </c>
      <c r="F3591" t="s">
        <v>35</v>
      </c>
      <c r="G3591" t="s">
        <v>36</v>
      </c>
      <c r="H3591" s="5" t="e">
        <f t="shared" si="56"/>
        <v>#N/A</v>
      </c>
      <c r="I3591" s="6">
        <v>690</v>
      </c>
    </row>
    <row r="3592" spans="1:9">
      <c r="A3592" s="4" t="s">
        <v>62</v>
      </c>
      <c r="B3592" t="s">
        <v>447</v>
      </c>
      <c r="C3592" t="s">
        <v>466</v>
      </c>
      <c r="D3592" t="s">
        <v>467</v>
      </c>
      <c r="E3592" s="5">
        <v>0</v>
      </c>
      <c r="F3592" t="s">
        <v>41</v>
      </c>
      <c r="G3592" t="s">
        <v>42</v>
      </c>
      <c r="H3592" s="5" t="e">
        <f t="shared" si="56"/>
        <v>#N/A</v>
      </c>
      <c r="I3592" s="6">
        <v>4.7453253602979597</v>
      </c>
    </row>
    <row r="3593" spans="1:9">
      <c r="A3593" s="4" t="s">
        <v>62</v>
      </c>
      <c r="B3593" t="s">
        <v>447</v>
      </c>
      <c r="C3593" t="s">
        <v>466</v>
      </c>
      <c r="D3593" t="s">
        <v>467</v>
      </c>
      <c r="E3593" s="5">
        <v>0</v>
      </c>
      <c r="F3593" t="s">
        <v>43</v>
      </c>
      <c r="G3593" t="s">
        <v>44</v>
      </c>
      <c r="H3593" s="5" t="e">
        <f t="shared" si="56"/>
        <v>#N/A</v>
      </c>
      <c r="I3593" s="6">
        <v>1954.704</v>
      </c>
    </row>
    <row r="3594" spans="1:9">
      <c r="A3594" s="4" t="s">
        <v>62</v>
      </c>
      <c r="B3594" t="s">
        <v>447</v>
      </c>
      <c r="C3594" t="s">
        <v>466</v>
      </c>
      <c r="D3594" t="s">
        <v>467</v>
      </c>
      <c r="E3594" s="5">
        <v>0</v>
      </c>
      <c r="F3594" t="s">
        <v>45</v>
      </c>
      <c r="G3594" t="s">
        <v>46</v>
      </c>
      <c r="H3594" s="5" t="e">
        <f t="shared" si="56"/>
        <v>#N/A</v>
      </c>
      <c r="I3594" s="6">
        <v>904.41700000000003</v>
      </c>
    </row>
    <row r="3595" spans="1:9">
      <c r="A3595" s="4" t="s">
        <v>62</v>
      </c>
      <c r="B3595" t="s">
        <v>447</v>
      </c>
      <c r="C3595" t="s">
        <v>466</v>
      </c>
      <c r="D3595" t="s">
        <v>467</v>
      </c>
      <c r="E3595" s="5">
        <v>0</v>
      </c>
      <c r="F3595" t="s">
        <v>47</v>
      </c>
      <c r="G3595" t="s">
        <v>48</v>
      </c>
      <c r="H3595" s="5" t="e">
        <f t="shared" si="56"/>
        <v>#N/A</v>
      </c>
      <c r="I3595" s="6">
        <v>1465.23634034879</v>
      </c>
    </row>
    <row r="3596" spans="1:9">
      <c r="A3596" s="4" t="s">
        <v>62</v>
      </c>
      <c r="B3596" t="s">
        <v>447</v>
      </c>
      <c r="C3596" t="s">
        <v>466</v>
      </c>
      <c r="D3596" t="s">
        <v>467</v>
      </c>
      <c r="E3596" s="5">
        <v>0</v>
      </c>
      <c r="F3596" t="s">
        <v>49</v>
      </c>
      <c r="G3596" t="s">
        <v>50</v>
      </c>
      <c r="H3596" s="5" t="e">
        <f t="shared" si="56"/>
        <v>#N/A</v>
      </c>
      <c r="I3596" s="6">
        <v>8.1053322156704706</v>
      </c>
    </row>
    <row r="3597" spans="1:9">
      <c r="A3597" s="4" t="s">
        <v>62</v>
      </c>
      <c r="B3597" t="s">
        <v>447</v>
      </c>
      <c r="C3597" t="s">
        <v>466</v>
      </c>
      <c r="D3597" t="s">
        <v>467</v>
      </c>
      <c r="E3597" s="5">
        <v>0</v>
      </c>
      <c r="F3597" t="s">
        <v>51</v>
      </c>
      <c r="G3597" t="s">
        <v>52</v>
      </c>
      <c r="H3597" s="5" t="e">
        <f t="shared" si="56"/>
        <v>#N/A</v>
      </c>
      <c r="I3597" s="6">
        <v>57.621093329685898</v>
      </c>
    </row>
    <row r="3598" spans="1:9">
      <c r="A3598" s="4" t="s">
        <v>62</v>
      </c>
      <c r="B3598" t="s">
        <v>447</v>
      </c>
      <c r="C3598" t="s">
        <v>466</v>
      </c>
      <c r="D3598" t="s">
        <v>467</v>
      </c>
      <c r="E3598" s="5">
        <v>0</v>
      </c>
      <c r="F3598" t="s">
        <v>54</v>
      </c>
      <c r="G3598" t="s">
        <v>55</v>
      </c>
      <c r="H3598" s="5" t="e">
        <f t="shared" si="56"/>
        <v>#N/A</v>
      </c>
      <c r="I3598" s="6">
        <v>47.903961600000002</v>
      </c>
    </row>
    <row r="3599" spans="1:9">
      <c r="A3599" s="4" t="s">
        <v>62</v>
      </c>
      <c r="B3599" t="s">
        <v>447</v>
      </c>
      <c r="C3599" t="s">
        <v>466</v>
      </c>
      <c r="D3599" t="s">
        <v>467</v>
      </c>
      <c r="E3599" s="5">
        <v>0</v>
      </c>
      <c r="F3599" t="s">
        <v>56</v>
      </c>
      <c r="G3599" t="s">
        <v>57</v>
      </c>
      <c r="H3599" s="5" t="e">
        <f t="shared" si="56"/>
        <v>#N/A</v>
      </c>
      <c r="I3599" s="6">
        <v>115.003580508989</v>
      </c>
    </row>
    <row r="3600" spans="1:9">
      <c r="A3600" s="4" t="s">
        <v>62</v>
      </c>
      <c r="B3600" t="s">
        <v>447</v>
      </c>
      <c r="C3600" t="s">
        <v>466</v>
      </c>
      <c r="D3600" t="s">
        <v>467</v>
      </c>
      <c r="E3600" s="5">
        <v>0</v>
      </c>
      <c r="F3600" t="s">
        <v>58</v>
      </c>
      <c r="G3600" t="s">
        <v>59</v>
      </c>
      <c r="H3600" s="5" t="e">
        <f t="shared" si="56"/>
        <v>#N/A</v>
      </c>
      <c r="I3600" s="6">
        <v>3438.7374617985602</v>
      </c>
    </row>
    <row r="3601" spans="1:9">
      <c r="A3601" s="4" t="s">
        <v>62</v>
      </c>
      <c r="B3601" t="s">
        <v>447</v>
      </c>
      <c r="C3601" t="s">
        <v>466</v>
      </c>
      <c r="D3601" t="s">
        <v>467</v>
      </c>
      <c r="E3601" s="5">
        <v>0</v>
      </c>
      <c r="F3601" t="s">
        <v>60</v>
      </c>
      <c r="G3601" t="s">
        <v>61</v>
      </c>
      <c r="H3601" s="5" t="e">
        <f t="shared" si="56"/>
        <v>#N/A</v>
      </c>
      <c r="I3601" s="6">
        <v>63.140356257284097</v>
      </c>
    </row>
    <row r="3602" spans="1:9">
      <c r="A3602" s="4" t="s">
        <v>62</v>
      </c>
      <c r="B3602" t="s">
        <v>468</v>
      </c>
      <c r="C3602" t="s">
        <v>469</v>
      </c>
      <c r="D3602" t="s">
        <v>470</v>
      </c>
      <c r="E3602" s="5">
        <v>0</v>
      </c>
      <c r="F3602" t="s">
        <v>10</v>
      </c>
      <c r="G3602" t="s">
        <v>11</v>
      </c>
      <c r="H3602" s="5" t="str">
        <f t="shared" si="56"/>
        <v>Power</v>
      </c>
      <c r="I3602" s="6">
        <v>203310.44103221799</v>
      </c>
    </row>
    <row r="3603" spans="1:9">
      <c r="A3603" s="4" t="s">
        <v>62</v>
      </c>
      <c r="B3603" t="s">
        <v>468</v>
      </c>
      <c r="C3603" t="s">
        <v>469</v>
      </c>
      <c r="D3603" t="s">
        <v>470</v>
      </c>
      <c r="E3603" s="5">
        <v>0</v>
      </c>
      <c r="F3603" t="s">
        <v>12</v>
      </c>
      <c r="G3603" t="s">
        <v>13</v>
      </c>
      <c r="H3603" s="5" t="str">
        <f t="shared" si="56"/>
        <v>Industry (incl. Cement Process)</v>
      </c>
      <c r="I3603" s="6">
        <v>25880.404079603999</v>
      </c>
    </row>
    <row r="3604" spans="1:9">
      <c r="A3604" s="4" t="s">
        <v>62</v>
      </c>
      <c r="B3604" t="s">
        <v>468</v>
      </c>
      <c r="C3604" t="s">
        <v>469</v>
      </c>
      <c r="D3604" t="s">
        <v>470</v>
      </c>
      <c r="E3604" s="5">
        <v>0</v>
      </c>
      <c r="F3604" t="s">
        <v>14</v>
      </c>
      <c r="G3604" t="s">
        <v>15</v>
      </c>
      <c r="H3604" s="5" t="str">
        <f t="shared" si="56"/>
        <v>Industry (incl. Cement Process)</v>
      </c>
      <c r="I3604" s="6">
        <v>81789.286095179399</v>
      </c>
    </row>
    <row r="3605" spans="1:9">
      <c r="A3605" s="4" t="s">
        <v>62</v>
      </c>
      <c r="B3605" t="s">
        <v>468</v>
      </c>
      <c r="C3605" t="s">
        <v>469</v>
      </c>
      <c r="D3605" t="s">
        <v>470</v>
      </c>
      <c r="E3605" s="5">
        <v>0</v>
      </c>
      <c r="F3605" t="s">
        <v>16</v>
      </c>
      <c r="G3605" t="s">
        <v>17</v>
      </c>
      <c r="H3605" s="5" t="str">
        <f t="shared" si="56"/>
        <v>Domestic aviation</v>
      </c>
      <c r="I3605" s="6">
        <v>10185.326398384501</v>
      </c>
    </row>
    <row r="3606" spans="1:9">
      <c r="A3606" s="4" t="s">
        <v>62</v>
      </c>
      <c r="B3606" t="s">
        <v>468</v>
      </c>
      <c r="C3606" t="s">
        <v>469</v>
      </c>
      <c r="D3606" t="s">
        <v>470</v>
      </c>
      <c r="E3606" s="5">
        <v>0</v>
      </c>
      <c r="F3606" t="s">
        <v>18</v>
      </c>
      <c r="G3606" t="s">
        <v>19</v>
      </c>
      <c r="H3606" s="5" t="str">
        <f t="shared" si="56"/>
        <v>Ground Transport</v>
      </c>
      <c r="I3606" s="6">
        <v>133627.12461776499</v>
      </c>
    </row>
    <row r="3607" spans="1:9">
      <c r="A3607" s="4" t="s">
        <v>62</v>
      </c>
      <c r="B3607" t="s">
        <v>468</v>
      </c>
      <c r="C3607" t="s">
        <v>469</v>
      </c>
      <c r="D3607" t="s">
        <v>470</v>
      </c>
      <c r="E3607" s="5">
        <v>0</v>
      </c>
      <c r="F3607" t="s">
        <v>20</v>
      </c>
      <c r="G3607" t="s">
        <v>21</v>
      </c>
      <c r="H3607" s="5" t="str">
        <f t="shared" si="56"/>
        <v>Ground Transport</v>
      </c>
      <c r="I3607" s="6" t="s">
        <v>53</v>
      </c>
    </row>
    <row r="3608" spans="1:9">
      <c r="A3608" s="4" t="s">
        <v>62</v>
      </c>
      <c r="B3608" t="s">
        <v>468</v>
      </c>
      <c r="C3608" t="s">
        <v>469</v>
      </c>
      <c r="D3608" t="s">
        <v>470</v>
      </c>
      <c r="E3608" s="5">
        <v>0</v>
      </c>
      <c r="F3608" t="s">
        <v>22</v>
      </c>
      <c r="G3608" t="s">
        <v>23</v>
      </c>
      <c r="H3608" s="5" t="str">
        <f t="shared" si="56"/>
        <v>Ground Transport</v>
      </c>
      <c r="I3608" s="6">
        <v>8806.8258764249804</v>
      </c>
    </row>
    <row r="3609" spans="1:9">
      <c r="A3609" s="4" t="s">
        <v>62</v>
      </c>
      <c r="B3609" t="s">
        <v>468</v>
      </c>
      <c r="C3609" t="s">
        <v>469</v>
      </c>
      <c r="D3609" t="s">
        <v>470</v>
      </c>
      <c r="E3609" s="5">
        <v>0</v>
      </c>
      <c r="F3609" t="s">
        <v>26</v>
      </c>
      <c r="G3609" t="s">
        <v>27</v>
      </c>
      <c r="H3609" s="5" t="str">
        <f t="shared" si="56"/>
        <v>Residential</v>
      </c>
      <c r="I3609" s="6">
        <v>30888.674762836199</v>
      </c>
    </row>
    <row r="3610" spans="1:9">
      <c r="A3610" s="4" t="s">
        <v>62</v>
      </c>
      <c r="B3610" t="s">
        <v>468</v>
      </c>
      <c r="C3610" t="s">
        <v>469</v>
      </c>
      <c r="D3610" t="s">
        <v>470</v>
      </c>
      <c r="E3610" s="5">
        <v>0</v>
      </c>
      <c r="F3610" t="s">
        <v>28</v>
      </c>
      <c r="G3610" t="s">
        <v>29</v>
      </c>
      <c r="H3610" s="5" t="e">
        <f t="shared" si="56"/>
        <v>#N/A</v>
      </c>
      <c r="I3610" s="6" t="s">
        <v>53</v>
      </c>
    </row>
    <row r="3611" spans="1:9">
      <c r="A3611" s="4" t="s">
        <v>62</v>
      </c>
      <c r="B3611" t="s">
        <v>468</v>
      </c>
      <c r="C3611" t="s">
        <v>469</v>
      </c>
      <c r="D3611" t="s">
        <v>470</v>
      </c>
      <c r="E3611" s="5">
        <v>0</v>
      </c>
      <c r="F3611" t="s">
        <v>30</v>
      </c>
      <c r="G3611" t="s">
        <v>32</v>
      </c>
      <c r="H3611" s="5" t="e">
        <f t="shared" si="56"/>
        <v>#N/A</v>
      </c>
      <c r="I3611" s="6">
        <v>3160.6946842410598</v>
      </c>
    </row>
    <row r="3612" spans="1:9">
      <c r="A3612" s="4" t="s">
        <v>62</v>
      </c>
      <c r="B3612" t="s">
        <v>468</v>
      </c>
      <c r="C3612" t="s">
        <v>469</v>
      </c>
      <c r="D3612" t="s">
        <v>470</v>
      </c>
      <c r="E3612" s="5">
        <v>0</v>
      </c>
      <c r="F3612" t="s">
        <v>33</v>
      </c>
      <c r="G3612" t="s">
        <v>34</v>
      </c>
      <c r="H3612" s="5" t="str">
        <f t="shared" si="56"/>
        <v>Industry (incl. Cement Process)</v>
      </c>
      <c r="I3612" s="6">
        <v>40530.300000000003</v>
      </c>
    </row>
    <row r="3613" spans="1:9">
      <c r="A3613" s="4" t="s">
        <v>62</v>
      </c>
      <c r="B3613" t="s">
        <v>468</v>
      </c>
      <c r="C3613" t="s">
        <v>469</v>
      </c>
      <c r="D3613" t="s">
        <v>470</v>
      </c>
      <c r="E3613" s="5">
        <v>0</v>
      </c>
      <c r="F3613" t="s">
        <v>35</v>
      </c>
      <c r="G3613" t="s">
        <v>36</v>
      </c>
      <c r="H3613" s="5" t="e">
        <f t="shared" si="56"/>
        <v>#N/A</v>
      </c>
      <c r="I3613" s="6">
        <v>322.5</v>
      </c>
    </row>
    <row r="3614" spans="1:9">
      <c r="A3614" s="4" t="s">
        <v>62</v>
      </c>
      <c r="B3614" t="s">
        <v>468</v>
      </c>
      <c r="C3614" t="s">
        <v>469</v>
      </c>
      <c r="D3614" t="s">
        <v>470</v>
      </c>
      <c r="E3614" s="5">
        <v>0</v>
      </c>
      <c r="F3614" t="s">
        <v>41</v>
      </c>
      <c r="G3614" t="s">
        <v>42</v>
      </c>
      <c r="H3614" s="5" t="e">
        <f t="shared" si="56"/>
        <v>#N/A</v>
      </c>
      <c r="I3614" s="6">
        <v>13.125018455442399</v>
      </c>
    </row>
    <row r="3615" spans="1:9">
      <c r="A3615" s="4" t="s">
        <v>62</v>
      </c>
      <c r="B3615" t="s">
        <v>468</v>
      </c>
      <c r="C3615" t="s">
        <v>469</v>
      </c>
      <c r="D3615" t="s">
        <v>470</v>
      </c>
      <c r="E3615" s="5">
        <v>0</v>
      </c>
      <c r="F3615" t="s">
        <v>43</v>
      </c>
      <c r="G3615" t="s">
        <v>44</v>
      </c>
      <c r="H3615" s="5" t="e">
        <f t="shared" si="56"/>
        <v>#N/A</v>
      </c>
      <c r="I3615" s="6">
        <v>11621.707796123501</v>
      </c>
    </row>
    <row r="3616" spans="1:9">
      <c r="A3616" s="4" t="s">
        <v>62</v>
      </c>
      <c r="B3616" t="s">
        <v>468</v>
      </c>
      <c r="C3616" t="s">
        <v>469</v>
      </c>
      <c r="D3616" t="s">
        <v>470</v>
      </c>
      <c r="E3616" s="5">
        <v>0</v>
      </c>
      <c r="F3616" t="s">
        <v>45</v>
      </c>
      <c r="G3616" t="s">
        <v>46</v>
      </c>
      <c r="H3616" s="5" t="e">
        <f t="shared" si="56"/>
        <v>#N/A</v>
      </c>
      <c r="I3616" s="6">
        <v>822.25608160000002</v>
      </c>
    </row>
    <row r="3617" spans="1:9">
      <c r="A3617" s="4" t="s">
        <v>62</v>
      </c>
      <c r="B3617" t="s">
        <v>468</v>
      </c>
      <c r="C3617" t="s">
        <v>469</v>
      </c>
      <c r="D3617" t="s">
        <v>470</v>
      </c>
      <c r="E3617" s="5">
        <v>0</v>
      </c>
      <c r="F3617" t="s">
        <v>47</v>
      </c>
      <c r="G3617" t="s">
        <v>48</v>
      </c>
      <c r="H3617" s="5" t="e">
        <f t="shared" si="56"/>
        <v>#N/A</v>
      </c>
      <c r="I3617" s="6">
        <v>225.51699302580599</v>
      </c>
    </row>
    <row r="3618" spans="1:9">
      <c r="A3618" s="4" t="s">
        <v>62</v>
      </c>
      <c r="B3618" t="s">
        <v>468</v>
      </c>
      <c r="C3618" t="s">
        <v>469</v>
      </c>
      <c r="D3618" t="s">
        <v>470</v>
      </c>
      <c r="E3618" s="5">
        <v>0</v>
      </c>
      <c r="F3618" t="s">
        <v>49</v>
      </c>
      <c r="G3618" t="s">
        <v>50</v>
      </c>
      <c r="H3618" s="5" t="e">
        <f t="shared" si="56"/>
        <v>#N/A</v>
      </c>
      <c r="I3618" s="6">
        <v>86.420267155109897</v>
      </c>
    </row>
    <row r="3619" spans="1:9">
      <c r="A3619" s="4" t="s">
        <v>62</v>
      </c>
      <c r="B3619" t="s">
        <v>468</v>
      </c>
      <c r="C3619" t="s">
        <v>469</v>
      </c>
      <c r="D3619" t="s">
        <v>470</v>
      </c>
      <c r="E3619" s="5">
        <v>0</v>
      </c>
      <c r="F3619" t="s">
        <v>51</v>
      </c>
      <c r="G3619" t="s">
        <v>52</v>
      </c>
      <c r="H3619" s="5" t="e">
        <f t="shared" si="56"/>
        <v>#N/A</v>
      </c>
      <c r="I3619" s="6">
        <v>178.86818873233099</v>
      </c>
    </row>
    <row r="3620" spans="1:9">
      <c r="A3620" s="4" t="s">
        <v>62</v>
      </c>
      <c r="B3620" t="s">
        <v>468</v>
      </c>
      <c r="C3620" t="s">
        <v>469</v>
      </c>
      <c r="D3620" t="s">
        <v>470</v>
      </c>
      <c r="E3620" s="5">
        <v>0</v>
      </c>
      <c r="F3620" t="s">
        <v>54</v>
      </c>
      <c r="G3620" t="s">
        <v>55</v>
      </c>
      <c r="H3620" s="5" t="e">
        <f t="shared" si="56"/>
        <v>#N/A</v>
      </c>
      <c r="I3620" s="6">
        <v>2149.2002985184799</v>
      </c>
    </row>
    <row r="3621" spans="1:9">
      <c r="A3621" s="4" t="s">
        <v>62</v>
      </c>
      <c r="B3621" t="s">
        <v>468</v>
      </c>
      <c r="C3621" t="s">
        <v>469</v>
      </c>
      <c r="D3621" t="s">
        <v>470</v>
      </c>
      <c r="E3621" s="5">
        <v>0</v>
      </c>
      <c r="F3621" t="s">
        <v>56</v>
      </c>
      <c r="G3621" t="s">
        <v>57</v>
      </c>
      <c r="H3621" s="5" t="e">
        <f t="shared" si="56"/>
        <v>#N/A</v>
      </c>
      <c r="I3621" s="6">
        <v>1222.8567264702101</v>
      </c>
    </row>
    <row r="3622" spans="1:9">
      <c r="A3622" s="4" t="s">
        <v>62</v>
      </c>
      <c r="B3622" t="s">
        <v>468</v>
      </c>
      <c r="C3622" t="s">
        <v>469</v>
      </c>
      <c r="D3622" t="s">
        <v>470</v>
      </c>
      <c r="E3622" s="5">
        <v>0</v>
      </c>
      <c r="F3622" t="s">
        <v>58</v>
      </c>
      <c r="G3622" t="s">
        <v>59</v>
      </c>
      <c r="H3622" s="5" t="e">
        <f t="shared" si="56"/>
        <v>#N/A</v>
      </c>
      <c r="I3622" s="6">
        <v>2549.68243606335</v>
      </c>
    </row>
    <row r="3623" spans="1:9">
      <c r="A3623" s="4" t="s">
        <v>62</v>
      </c>
      <c r="B3623" t="s">
        <v>468</v>
      </c>
      <c r="C3623" t="s">
        <v>469</v>
      </c>
      <c r="D3623" t="s">
        <v>470</v>
      </c>
      <c r="E3623" s="5">
        <v>0</v>
      </c>
      <c r="F3623" t="s">
        <v>60</v>
      </c>
      <c r="G3623" t="s">
        <v>61</v>
      </c>
      <c r="H3623" s="5" t="e">
        <f t="shared" si="56"/>
        <v>#N/A</v>
      </c>
      <c r="I3623" s="6">
        <v>156.956178140231</v>
      </c>
    </row>
    <row r="3624" spans="1:9">
      <c r="A3624" s="4" t="s">
        <v>62</v>
      </c>
      <c r="B3624" t="s">
        <v>468</v>
      </c>
      <c r="C3624" t="s">
        <v>471</v>
      </c>
      <c r="D3624" t="s">
        <v>472</v>
      </c>
      <c r="E3624" s="5">
        <v>0</v>
      </c>
      <c r="F3624" t="s">
        <v>10</v>
      </c>
      <c r="G3624" t="s">
        <v>11</v>
      </c>
      <c r="H3624" s="5" t="str">
        <f t="shared" si="56"/>
        <v>Power</v>
      </c>
      <c r="I3624" s="6">
        <v>1255.4999538187999</v>
      </c>
    </row>
    <row r="3625" spans="1:9">
      <c r="A3625" s="4" t="s">
        <v>62</v>
      </c>
      <c r="B3625" t="s">
        <v>468</v>
      </c>
      <c r="C3625" t="s">
        <v>471</v>
      </c>
      <c r="D3625" t="s">
        <v>472</v>
      </c>
      <c r="E3625" s="5">
        <v>0</v>
      </c>
      <c r="F3625" t="s">
        <v>14</v>
      </c>
      <c r="G3625" t="s">
        <v>15</v>
      </c>
      <c r="H3625" s="5" t="str">
        <f t="shared" si="56"/>
        <v>Industry (incl. Cement Process)</v>
      </c>
      <c r="I3625" s="6">
        <v>238.142826719597</v>
      </c>
    </row>
    <row r="3626" spans="1:9">
      <c r="A3626" s="4" t="s">
        <v>62</v>
      </c>
      <c r="B3626" t="s">
        <v>468</v>
      </c>
      <c r="C3626" t="s">
        <v>471</v>
      </c>
      <c r="D3626" t="s">
        <v>472</v>
      </c>
      <c r="E3626" s="5">
        <v>0</v>
      </c>
      <c r="F3626" t="s">
        <v>16</v>
      </c>
      <c r="G3626" t="s">
        <v>17</v>
      </c>
      <c r="H3626" s="5" t="str">
        <f t="shared" si="56"/>
        <v>Domestic aviation</v>
      </c>
      <c r="I3626" s="6">
        <v>96.558042155486405</v>
      </c>
    </row>
    <row r="3627" spans="1:9">
      <c r="A3627" s="4" t="s">
        <v>62</v>
      </c>
      <c r="B3627" t="s">
        <v>468</v>
      </c>
      <c r="C3627" t="s">
        <v>471</v>
      </c>
      <c r="D3627" t="s">
        <v>472</v>
      </c>
      <c r="E3627" s="5">
        <v>0</v>
      </c>
      <c r="F3627" t="s">
        <v>18</v>
      </c>
      <c r="G3627" t="s">
        <v>19</v>
      </c>
      <c r="H3627" s="5" t="str">
        <f t="shared" si="56"/>
        <v>Ground Transport</v>
      </c>
      <c r="I3627" s="6">
        <v>1519.03729756446</v>
      </c>
    </row>
    <row r="3628" spans="1:9">
      <c r="A3628" s="4" t="s">
        <v>62</v>
      </c>
      <c r="B3628" t="s">
        <v>468</v>
      </c>
      <c r="C3628" t="s">
        <v>471</v>
      </c>
      <c r="D3628" t="s">
        <v>472</v>
      </c>
      <c r="E3628" s="5">
        <v>0</v>
      </c>
      <c r="F3628" t="s">
        <v>22</v>
      </c>
      <c r="G3628" t="s">
        <v>23</v>
      </c>
      <c r="H3628" s="5" t="str">
        <f t="shared" si="56"/>
        <v>Ground Transport</v>
      </c>
      <c r="I3628" s="6">
        <v>126.042016948458</v>
      </c>
    </row>
    <row r="3629" spans="1:9">
      <c r="A3629" s="4" t="s">
        <v>62</v>
      </c>
      <c r="B3629" t="s">
        <v>468</v>
      </c>
      <c r="C3629" t="s">
        <v>471</v>
      </c>
      <c r="D3629" t="s">
        <v>472</v>
      </c>
      <c r="E3629" s="5">
        <v>0</v>
      </c>
      <c r="F3629" t="s">
        <v>24</v>
      </c>
      <c r="G3629" t="s">
        <v>25</v>
      </c>
      <c r="H3629" s="5" t="str">
        <f t="shared" si="56"/>
        <v>Ground Transport</v>
      </c>
      <c r="I3629" s="6">
        <v>78.699816157792398</v>
      </c>
    </row>
    <row r="3630" spans="1:9">
      <c r="A3630" s="4" t="s">
        <v>62</v>
      </c>
      <c r="B3630" t="s">
        <v>468</v>
      </c>
      <c r="C3630" t="s">
        <v>471</v>
      </c>
      <c r="D3630" t="s">
        <v>472</v>
      </c>
      <c r="E3630" s="5">
        <v>0</v>
      </c>
      <c r="F3630" t="s">
        <v>26</v>
      </c>
      <c r="G3630" t="s">
        <v>27</v>
      </c>
      <c r="H3630" s="5" t="str">
        <f t="shared" si="56"/>
        <v>Residential</v>
      </c>
      <c r="I3630" s="6">
        <v>357.44553781918501</v>
      </c>
    </row>
    <row r="3631" spans="1:9">
      <c r="A3631" s="4" t="s">
        <v>62</v>
      </c>
      <c r="B3631" t="s">
        <v>468</v>
      </c>
      <c r="C3631" t="s">
        <v>471</v>
      </c>
      <c r="D3631" t="s">
        <v>472</v>
      </c>
      <c r="E3631" s="5">
        <v>0</v>
      </c>
      <c r="F3631" t="s">
        <v>28</v>
      </c>
      <c r="G3631" t="s">
        <v>29</v>
      </c>
      <c r="H3631" s="5" t="e">
        <f t="shared" si="56"/>
        <v>#N/A</v>
      </c>
      <c r="I3631" s="6" t="s">
        <v>53</v>
      </c>
    </row>
    <row r="3632" spans="1:9">
      <c r="A3632" s="4" t="s">
        <v>62</v>
      </c>
      <c r="B3632" t="s">
        <v>468</v>
      </c>
      <c r="C3632" t="s">
        <v>471</v>
      </c>
      <c r="D3632" t="s">
        <v>472</v>
      </c>
      <c r="E3632" s="5">
        <v>0</v>
      </c>
      <c r="F3632" t="s">
        <v>30</v>
      </c>
      <c r="G3632" t="s">
        <v>32</v>
      </c>
      <c r="H3632" s="5" t="e">
        <f t="shared" si="56"/>
        <v>#N/A</v>
      </c>
      <c r="I3632" s="6">
        <v>48.260441215797201</v>
      </c>
    </row>
    <row r="3633" spans="1:9">
      <c r="A3633" s="4" t="s">
        <v>62</v>
      </c>
      <c r="B3633" t="s">
        <v>468</v>
      </c>
      <c r="C3633" t="s">
        <v>471</v>
      </c>
      <c r="D3633" t="s">
        <v>472</v>
      </c>
      <c r="E3633" s="5">
        <v>0</v>
      </c>
      <c r="F3633" t="s">
        <v>30</v>
      </c>
      <c r="G3633" t="s">
        <v>31</v>
      </c>
      <c r="H3633" s="5" t="e">
        <f t="shared" si="56"/>
        <v>#N/A</v>
      </c>
      <c r="I3633" s="6" t="s">
        <v>53</v>
      </c>
    </row>
    <row r="3634" spans="1:9">
      <c r="A3634" s="4" t="s">
        <v>62</v>
      </c>
      <c r="B3634" t="s">
        <v>468</v>
      </c>
      <c r="C3634" t="s">
        <v>471</v>
      </c>
      <c r="D3634" t="s">
        <v>472</v>
      </c>
      <c r="E3634" s="5">
        <v>0</v>
      </c>
      <c r="F3634" t="s">
        <v>33</v>
      </c>
      <c r="G3634" t="s">
        <v>34</v>
      </c>
      <c r="H3634" s="5" t="str">
        <f t="shared" si="56"/>
        <v>Industry (incl. Cement Process)</v>
      </c>
      <c r="I3634" s="6">
        <v>99.089100000000002</v>
      </c>
    </row>
    <row r="3635" spans="1:9">
      <c r="A3635" s="4" t="s">
        <v>62</v>
      </c>
      <c r="B3635" t="s">
        <v>468</v>
      </c>
      <c r="C3635" t="s">
        <v>471</v>
      </c>
      <c r="D3635" t="s">
        <v>472</v>
      </c>
      <c r="E3635" s="5">
        <v>0</v>
      </c>
      <c r="F3635" t="s">
        <v>35</v>
      </c>
      <c r="G3635" t="s">
        <v>36</v>
      </c>
      <c r="H3635" s="5" t="e">
        <f t="shared" si="56"/>
        <v>#N/A</v>
      </c>
      <c r="I3635" s="6">
        <v>45</v>
      </c>
    </row>
    <row r="3636" spans="1:9">
      <c r="A3636" s="4" t="s">
        <v>62</v>
      </c>
      <c r="B3636" t="s">
        <v>468</v>
      </c>
      <c r="C3636" t="s">
        <v>471</v>
      </c>
      <c r="D3636" t="s">
        <v>472</v>
      </c>
      <c r="E3636" s="5">
        <v>0</v>
      </c>
      <c r="F3636" t="s">
        <v>41</v>
      </c>
      <c r="G3636" t="s">
        <v>42</v>
      </c>
      <c r="H3636" s="5" t="e">
        <f t="shared" si="56"/>
        <v>#N/A</v>
      </c>
      <c r="I3636" s="6">
        <v>0.39239991633312599</v>
      </c>
    </row>
    <row r="3637" spans="1:9">
      <c r="A3637" s="4" t="s">
        <v>62</v>
      </c>
      <c r="B3637" t="s">
        <v>468</v>
      </c>
      <c r="C3637" t="s">
        <v>471</v>
      </c>
      <c r="D3637" t="s">
        <v>472</v>
      </c>
      <c r="E3637" s="5">
        <v>0</v>
      </c>
      <c r="F3637" t="s">
        <v>47</v>
      </c>
      <c r="G3637" t="s">
        <v>48</v>
      </c>
      <c r="H3637" s="5" t="e">
        <f t="shared" si="56"/>
        <v>#N/A</v>
      </c>
      <c r="I3637" s="6">
        <v>2.4776255607998698</v>
      </c>
    </row>
    <row r="3638" spans="1:9">
      <c r="A3638" s="4" t="s">
        <v>62</v>
      </c>
      <c r="B3638" t="s">
        <v>468</v>
      </c>
      <c r="C3638" t="s">
        <v>471</v>
      </c>
      <c r="D3638" t="s">
        <v>472</v>
      </c>
      <c r="E3638" s="5">
        <v>0</v>
      </c>
      <c r="F3638" t="s">
        <v>49</v>
      </c>
      <c r="G3638" t="s">
        <v>50</v>
      </c>
      <c r="H3638" s="5" t="e">
        <f t="shared" si="56"/>
        <v>#N/A</v>
      </c>
      <c r="I3638" s="6">
        <v>3.8440206636137102</v>
      </c>
    </row>
    <row r="3639" spans="1:9">
      <c r="A3639" s="4" t="s">
        <v>62</v>
      </c>
      <c r="B3639" t="s">
        <v>468</v>
      </c>
      <c r="C3639" t="s">
        <v>471</v>
      </c>
      <c r="D3639" t="s">
        <v>472</v>
      </c>
      <c r="E3639" s="5">
        <v>0</v>
      </c>
      <c r="F3639" t="s">
        <v>56</v>
      </c>
      <c r="G3639" t="s">
        <v>57</v>
      </c>
      <c r="H3639" s="5" t="e">
        <f t="shared" si="56"/>
        <v>#N/A</v>
      </c>
      <c r="I3639" s="6">
        <v>49.121232628341403</v>
      </c>
    </row>
    <row r="3640" spans="1:9">
      <c r="A3640" s="4" t="s">
        <v>62</v>
      </c>
      <c r="B3640" t="s">
        <v>468</v>
      </c>
      <c r="C3640" t="s">
        <v>471</v>
      </c>
      <c r="D3640" t="s">
        <v>472</v>
      </c>
      <c r="E3640" s="5">
        <v>0</v>
      </c>
      <c r="F3640" t="s">
        <v>60</v>
      </c>
      <c r="G3640" t="s">
        <v>61</v>
      </c>
      <c r="H3640" s="5" t="e">
        <f t="shared" si="56"/>
        <v>#N/A</v>
      </c>
      <c r="I3640" s="6">
        <v>0.868029449465062</v>
      </c>
    </row>
    <row r="3641" spans="1:9">
      <c r="A3641" s="4" t="s">
        <v>7</v>
      </c>
      <c r="B3641" t="s">
        <v>473</v>
      </c>
      <c r="C3641" t="s">
        <v>474</v>
      </c>
      <c r="D3641" t="s">
        <v>473</v>
      </c>
      <c r="E3641" s="5">
        <v>0</v>
      </c>
      <c r="F3641" t="s">
        <v>10</v>
      </c>
      <c r="G3641" t="s">
        <v>11</v>
      </c>
      <c r="H3641" s="5" t="str">
        <f t="shared" si="56"/>
        <v>Power</v>
      </c>
      <c r="I3641" s="6">
        <v>555506.030194822</v>
      </c>
    </row>
    <row r="3642" spans="1:9">
      <c r="A3642" s="4" t="s">
        <v>7</v>
      </c>
      <c r="B3642" t="s">
        <v>473</v>
      </c>
      <c r="C3642" t="s">
        <v>474</v>
      </c>
      <c r="D3642" t="s">
        <v>473</v>
      </c>
      <c r="E3642" s="5">
        <v>0</v>
      </c>
      <c r="F3642" t="s">
        <v>12</v>
      </c>
      <c r="G3642" t="s">
        <v>13</v>
      </c>
      <c r="H3642" s="5" t="str">
        <f t="shared" si="56"/>
        <v>Industry (incl. Cement Process)</v>
      </c>
      <c r="I3642" s="6">
        <v>48215.767311415897</v>
      </c>
    </row>
    <row r="3643" spans="1:9">
      <c r="A3643" s="4" t="s">
        <v>7</v>
      </c>
      <c r="B3643" t="s">
        <v>473</v>
      </c>
      <c r="C3643" t="s">
        <v>474</v>
      </c>
      <c r="D3643" t="s">
        <v>473</v>
      </c>
      <c r="E3643" s="5">
        <v>0</v>
      </c>
      <c r="F3643" t="s">
        <v>14</v>
      </c>
      <c r="G3643" t="s">
        <v>15</v>
      </c>
      <c r="H3643" s="5" t="str">
        <f t="shared" si="56"/>
        <v>Industry (incl. Cement Process)</v>
      </c>
      <c r="I3643" s="6">
        <v>193855.51479138999</v>
      </c>
    </row>
    <row r="3644" spans="1:9">
      <c r="A3644" s="4" t="s">
        <v>7</v>
      </c>
      <c r="B3644" t="s">
        <v>473</v>
      </c>
      <c r="C3644" t="s">
        <v>474</v>
      </c>
      <c r="D3644" t="s">
        <v>473</v>
      </c>
      <c r="E3644" s="5">
        <v>0</v>
      </c>
      <c r="F3644" t="s">
        <v>16</v>
      </c>
      <c r="G3644" t="s">
        <v>17</v>
      </c>
      <c r="H3644" s="5" t="str">
        <f t="shared" si="56"/>
        <v>Domestic aviation</v>
      </c>
      <c r="I3644" s="6">
        <v>9645.39696410529</v>
      </c>
    </row>
    <row r="3645" spans="1:9">
      <c r="A3645" s="4" t="s">
        <v>7</v>
      </c>
      <c r="B3645" t="s">
        <v>473</v>
      </c>
      <c r="C3645" t="s">
        <v>474</v>
      </c>
      <c r="D3645" t="s">
        <v>473</v>
      </c>
      <c r="E3645" s="5">
        <v>0</v>
      </c>
      <c r="F3645" t="s">
        <v>18</v>
      </c>
      <c r="G3645" t="s">
        <v>19</v>
      </c>
      <c r="H3645" s="5" t="str">
        <f t="shared" si="56"/>
        <v>Ground Transport</v>
      </c>
      <c r="I3645" s="6">
        <v>177153.44272478399</v>
      </c>
    </row>
    <row r="3646" spans="1:9">
      <c r="A3646" s="4" t="s">
        <v>7</v>
      </c>
      <c r="B3646" t="s">
        <v>473</v>
      </c>
      <c r="C3646" t="s">
        <v>474</v>
      </c>
      <c r="D3646" t="s">
        <v>473</v>
      </c>
      <c r="E3646" s="5">
        <v>0</v>
      </c>
      <c r="F3646" t="s">
        <v>20</v>
      </c>
      <c r="G3646" t="s">
        <v>21</v>
      </c>
      <c r="H3646" s="5" t="str">
        <f t="shared" si="56"/>
        <v>Ground Transport</v>
      </c>
      <c r="I3646" s="6">
        <v>528.01023597380595</v>
      </c>
    </row>
    <row r="3647" spans="1:9">
      <c r="A3647" s="4" t="s">
        <v>7</v>
      </c>
      <c r="B3647" t="s">
        <v>473</v>
      </c>
      <c r="C3647" t="s">
        <v>474</v>
      </c>
      <c r="D3647" t="s">
        <v>473</v>
      </c>
      <c r="E3647" s="5">
        <v>0</v>
      </c>
      <c r="F3647" t="s">
        <v>22</v>
      </c>
      <c r="G3647" t="s">
        <v>23</v>
      </c>
      <c r="H3647" s="5" t="str">
        <f t="shared" si="56"/>
        <v>Ground Transport</v>
      </c>
      <c r="I3647" s="6">
        <v>9896.2921684828598</v>
      </c>
    </row>
    <row r="3648" spans="1:9">
      <c r="A3648" s="4" t="s">
        <v>7</v>
      </c>
      <c r="B3648" t="s">
        <v>473</v>
      </c>
      <c r="C3648" t="s">
        <v>474</v>
      </c>
      <c r="D3648" t="s">
        <v>473</v>
      </c>
      <c r="E3648" s="5">
        <v>0</v>
      </c>
      <c r="F3648" t="s">
        <v>24</v>
      </c>
      <c r="G3648" t="s">
        <v>25</v>
      </c>
      <c r="H3648" s="5" t="str">
        <f t="shared" si="56"/>
        <v>Ground Transport</v>
      </c>
      <c r="I3648" s="6" t="s">
        <v>53</v>
      </c>
    </row>
    <row r="3649" spans="1:9">
      <c r="A3649" s="4" t="s">
        <v>7</v>
      </c>
      <c r="B3649" t="s">
        <v>473</v>
      </c>
      <c r="C3649" t="s">
        <v>474</v>
      </c>
      <c r="D3649" t="s">
        <v>473</v>
      </c>
      <c r="E3649" s="5">
        <v>0</v>
      </c>
      <c r="F3649" t="s">
        <v>26</v>
      </c>
      <c r="G3649" t="s">
        <v>27</v>
      </c>
      <c r="H3649" s="5" t="str">
        <f t="shared" si="56"/>
        <v>Residential</v>
      </c>
      <c r="I3649" s="6">
        <v>114109.823938134</v>
      </c>
    </row>
    <row r="3650" spans="1:9">
      <c r="A3650" s="4" t="s">
        <v>7</v>
      </c>
      <c r="B3650" t="s">
        <v>473</v>
      </c>
      <c r="C3650" t="s">
        <v>474</v>
      </c>
      <c r="D3650" t="s">
        <v>473</v>
      </c>
      <c r="E3650" s="5">
        <v>0</v>
      </c>
      <c r="F3650" t="s">
        <v>28</v>
      </c>
      <c r="G3650" t="s">
        <v>29</v>
      </c>
      <c r="H3650" s="5" t="e">
        <f t="shared" ref="H3650:H3713" si="57">VLOOKUP(G3650,$M$2:$N$11,2,FALSE)</f>
        <v>#N/A</v>
      </c>
      <c r="I3650" s="6">
        <v>559.95526475829001</v>
      </c>
    </row>
    <row r="3651" spans="1:9">
      <c r="A3651" s="4" t="s">
        <v>7</v>
      </c>
      <c r="B3651" t="s">
        <v>473</v>
      </c>
      <c r="C3651" t="s">
        <v>474</v>
      </c>
      <c r="D3651" t="s">
        <v>473</v>
      </c>
      <c r="E3651" s="5">
        <v>0</v>
      </c>
      <c r="F3651" t="s">
        <v>30</v>
      </c>
      <c r="G3651" t="s">
        <v>31</v>
      </c>
      <c r="H3651" s="5" t="e">
        <f t="shared" si="57"/>
        <v>#N/A</v>
      </c>
      <c r="I3651" s="6" t="s">
        <v>53</v>
      </c>
    </row>
    <row r="3652" spans="1:9">
      <c r="A3652" s="4" t="s">
        <v>7</v>
      </c>
      <c r="B3652" t="s">
        <v>473</v>
      </c>
      <c r="C3652" t="s">
        <v>474</v>
      </c>
      <c r="D3652" t="s">
        <v>473</v>
      </c>
      <c r="E3652" s="5">
        <v>0</v>
      </c>
      <c r="F3652" t="s">
        <v>30</v>
      </c>
      <c r="G3652" t="s">
        <v>32</v>
      </c>
      <c r="H3652" s="5" t="e">
        <f t="shared" si="57"/>
        <v>#N/A</v>
      </c>
      <c r="I3652" s="6">
        <v>1.7521199999999999</v>
      </c>
    </row>
    <row r="3653" spans="1:9">
      <c r="A3653" s="4" t="s">
        <v>7</v>
      </c>
      <c r="B3653" t="s">
        <v>473</v>
      </c>
      <c r="C3653" t="s">
        <v>474</v>
      </c>
      <c r="D3653" t="s">
        <v>473</v>
      </c>
      <c r="E3653" s="5">
        <v>0</v>
      </c>
      <c r="F3653" t="s">
        <v>30</v>
      </c>
      <c r="G3653" t="s">
        <v>72</v>
      </c>
      <c r="H3653" s="5" t="e">
        <f t="shared" si="57"/>
        <v>#N/A</v>
      </c>
      <c r="I3653" s="6" t="s">
        <v>53</v>
      </c>
    </row>
    <row r="3654" spans="1:9">
      <c r="A3654" s="4" t="s">
        <v>7</v>
      </c>
      <c r="B3654" t="s">
        <v>473</v>
      </c>
      <c r="C3654" t="s">
        <v>474</v>
      </c>
      <c r="D3654" t="s">
        <v>473</v>
      </c>
      <c r="E3654" s="5">
        <v>0</v>
      </c>
      <c r="F3654" t="s">
        <v>33</v>
      </c>
      <c r="G3654" t="s">
        <v>34</v>
      </c>
      <c r="H3654" s="5" t="str">
        <f t="shared" si="57"/>
        <v>Industry (incl. Cement Process)</v>
      </c>
      <c r="I3654" s="6">
        <v>26439.200000000001</v>
      </c>
    </row>
    <row r="3655" spans="1:9">
      <c r="A3655" s="4" t="s">
        <v>7</v>
      </c>
      <c r="B3655" t="s">
        <v>473</v>
      </c>
      <c r="C3655" t="s">
        <v>474</v>
      </c>
      <c r="D3655" t="s">
        <v>473</v>
      </c>
      <c r="E3655" s="5">
        <v>0</v>
      </c>
      <c r="F3655" t="s">
        <v>35</v>
      </c>
      <c r="G3655" t="s">
        <v>36</v>
      </c>
      <c r="H3655" s="5" t="e">
        <f t="shared" si="57"/>
        <v>#N/A</v>
      </c>
      <c r="I3655" s="6">
        <v>5587.5</v>
      </c>
    </row>
    <row r="3656" spans="1:9">
      <c r="A3656" s="4" t="s">
        <v>7</v>
      </c>
      <c r="B3656" t="s">
        <v>473</v>
      </c>
      <c r="C3656" t="s">
        <v>474</v>
      </c>
      <c r="D3656" t="s">
        <v>473</v>
      </c>
      <c r="E3656" s="5">
        <v>0</v>
      </c>
      <c r="F3656" t="s">
        <v>37</v>
      </c>
      <c r="G3656" t="s">
        <v>38</v>
      </c>
      <c r="H3656" s="5" t="e">
        <f t="shared" si="57"/>
        <v>#N/A</v>
      </c>
      <c r="I3656" s="6">
        <v>8167.9388078504398</v>
      </c>
    </row>
    <row r="3657" spans="1:9">
      <c r="A3657" s="4" t="s">
        <v>7</v>
      </c>
      <c r="B3657" t="s">
        <v>473</v>
      </c>
      <c r="C3657" t="s">
        <v>474</v>
      </c>
      <c r="D3657" t="s">
        <v>473</v>
      </c>
      <c r="E3657" s="5">
        <v>0</v>
      </c>
      <c r="F3657" t="s">
        <v>39</v>
      </c>
      <c r="G3657" t="s">
        <v>40</v>
      </c>
      <c r="H3657" s="5" t="e">
        <f t="shared" si="57"/>
        <v>#N/A</v>
      </c>
      <c r="I3657" s="6">
        <v>169.92355146954799</v>
      </c>
    </row>
    <row r="3658" spans="1:9">
      <c r="A3658" s="4" t="s">
        <v>7</v>
      </c>
      <c r="B3658" t="s">
        <v>473</v>
      </c>
      <c r="C3658" t="s">
        <v>474</v>
      </c>
      <c r="D3658" t="s">
        <v>473</v>
      </c>
      <c r="E3658" s="5">
        <v>0</v>
      </c>
      <c r="F3658" t="s">
        <v>41</v>
      </c>
      <c r="G3658" t="s">
        <v>42</v>
      </c>
      <c r="H3658" s="5" t="e">
        <f t="shared" si="57"/>
        <v>#N/A</v>
      </c>
      <c r="I3658" s="6">
        <v>444.17845539706798</v>
      </c>
    </row>
    <row r="3659" spans="1:9">
      <c r="A3659" s="4" t="s">
        <v>7</v>
      </c>
      <c r="B3659" t="s">
        <v>473</v>
      </c>
      <c r="C3659" t="s">
        <v>474</v>
      </c>
      <c r="D3659" t="s">
        <v>473</v>
      </c>
      <c r="E3659" s="5">
        <v>0</v>
      </c>
      <c r="F3659" t="s">
        <v>43</v>
      </c>
      <c r="G3659" t="s">
        <v>44</v>
      </c>
      <c r="H3659" s="5" t="e">
        <f t="shared" si="57"/>
        <v>#N/A</v>
      </c>
      <c r="I3659" s="6">
        <v>14138.375442086301</v>
      </c>
    </row>
    <row r="3660" spans="1:9">
      <c r="A3660" s="4" t="s">
        <v>7</v>
      </c>
      <c r="B3660" t="s">
        <v>473</v>
      </c>
      <c r="C3660" t="s">
        <v>474</v>
      </c>
      <c r="D3660" t="s">
        <v>473</v>
      </c>
      <c r="E3660" s="5">
        <v>0</v>
      </c>
      <c r="F3660" t="s">
        <v>45</v>
      </c>
      <c r="G3660" t="s">
        <v>46</v>
      </c>
      <c r="H3660" s="5" t="e">
        <f t="shared" si="57"/>
        <v>#N/A</v>
      </c>
      <c r="I3660" s="6">
        <v>14503.004365163501</v>
      </c>
    </row>
    <row r="3661" spans="1:9">
      <c r="A3661" s="4" t="s">
        <v>7</v>
      </c>
      <c r="B3661" t="s">
        <v>473</v>
      </c>
      <c r="C3661" t="s">
        <v>474</v>
      </c>
      <c r="D3661" t="s">
        <v>473</v>
      </c>
      <c r="E3661" s="5">
        <v>0</v>
      </c>
      <c r="F3661" t="s">
        <v>47</v>
      </c>
      <c r="G3661" t="s">
        <v>48</v>
      </c>
      <c r="H3661" s="5" t="e">
        <f t="shared" si="57"/>
        <v>#N/A</v>
      </c>
      <c r="I3661" s="6">
        <v>774.32980846349801</v>
      </c>
    </row>
    <row r="3662" spans="1:9">
      <c r="A3662" s="4" t="s">
        <v>7</v>
      </c>
      <c r="B3662" t="s">
        <v>473</v>
      </c>
      <c r="C3662" t="s">
        <v>474</v>
      </c>
      <c r="D3662" t="s">
        <v>473</v>
      </c>
      <c r="E3662" s="5">
        <v>0</v>
      </c>
      <c r="F3662" t="s">
        <v>49</v>
      </c>
      <c r="G3662" t="s">
        <v>50</v>
      </c>
      <c r="H3662" s="5" t="e">
        <f t="shared" si="57"/>
        <v>#N/A</v>
      </c>
      <c r="I3662" s="6">
        <v>1781.75</v>
      </c>
    </row>
    <row r="3663" spans="1:9">
      <c r="A3663" s="4" t="s">
        <v>7</v>
      </c>
      <c r="B3663" t="s">
        <v>473</v>
      </c>
      <c r="C3663" t="s">
        <v>474</v>
      </c>
      <c r="D3663" t="s">
        <v>473</v>
      </c>
      <c r="E3663" s="5">
        <v>0</v>
      </c>
      <c r="F3663" t="s">
        <v>51</v>
      </c>
      <c r="G3663" t="s">
        <v>52</v>
      </c>
      <c r="H3663" s="5" t="e">
        <f t="shared" si="57"/>
        <v>#N/A</v>
      </c>
      <c r="I3663" s="6">
        <v>141.60950567668999</v>
      </c>
    </row>
    <row r="3664" spans="1:9">
      <c r="A3664" s="4" t="s">
        <v>7</v>
      </c>
      <c r="B3664" t="s">
        <v>473</v>
      </c>
      <c r="C3664" t="s">
        <v>474</v>
      </c>
      <c r="D3664" t="s">
        <v>473</v>
      </c>
      <c r="E3664" s="5">
        <v>0</v>
      </c>
      <c r="F3664" t="s">
        <v>54</v>
      </c>
      <c r="G3664" t="s">
        <v>55</v>
      </c>
      <c r="H3664" s="5" t="e">
        <f t="shared" si="57"/>
        <v>#N/A</v>
      </c>
      <c r="I3664" s="6" t="s">
        <v>53</v>
      </c>
    </row>
    <row r="3665" spans="1:9">
      <c r="A3665" s="4" t="s">
        <v>7</v>
      </c>
      <c r="B3665" t="s">
        <v>473</v>
      </c>
      <c r="C3665" t="s">
        <v>474</v>
      </c>
      <c r="D3665" t="s">
        <v>473</v>
      </c>
      <c r="E3665" s="5">
        <v>0</v>
      </c>
      <c r="F3665" t="s">
        <v>56</v>
      </c>
      <c r="G3665" t="s">
        <v>57</v>
      </c>
      <c r="H3665" s="5" t="e">
        <f t="shared" si="57"/>
        <v>#N/A</v>
      </c>
      <c r="I3665" s="6">
        <v>1150.6090009099901</v>
      </c>
    </row>
    <row r="3666" spans="1:9">
      <c r="A3666" s="4" t="s">
        <v>7</v>
      </c>
      <c r="B3666" t="s">
        <v>473</v>
      </c>
      <c r="C3666" t="s">
        <v>474</v>
      </c>
      <c r="D3666" t="s">
        <v>473</v>
      </c>
      <c r="E3666" s="5">
        <v>0</v>
      </c>
      <c r="F3666" t="s">
        <v>58</v>
      </c>
      <c r="G3666" t="s">
        <v>59</v>
      </c>
      <c r="H3666" s="5" t="e">
        <f t="shared" si="57"/>
        <v>#N/A</v>
      </c>
      <c r="I3666" s="6">
        <v>11850.5347330083</v>
      </c>
    </row>
    <row r="3667" spans="1:9">
      <c r="A3667" s="4" t="s">
        <v>7</v>
      </c>
      <c r="B3667" t="s">
        <v>473</v>
      </c>
      <c r="C3667" t="s">
        <v>474</v>
      </c>
      <c r="D3667" t="s">
        <v>473</v>
      </c>
      <c r="E3667" s="5">
        <v>0</v>
      </c>
      <c r="F3667" t="s">
        <v>60</v>
      </c>
      <c r="G3667" t="s">
        <v>61</v>
      </c>
      <c r="H3667" s="5" t="e">
        <f t="shared" si="57"/>
        <v>#N/A</v>
      </c>
      <c r="I3667" s="6">
        <v>3925.4331453247701</v>
      </c>
    </row>
    <row r="3668" spans="1:9">
      <c r="A3668" s="4" t="s">
        <v>7</v>
      </c>
      <c r="B3668" t="s">
        <v>475</v>
      </c>
      <c r="C3668" t="s">
        <v>476</v>
      </c>
      <c r="D3668" t="s">
        <v>477</v>
      </c>
      <c r="E3668" s="5">
        <v>0</v>
      </c>
      <c r="F3668" t="s">
        <v>10</v>
      </c>
      <c r="G3668" t="s">
        <v>11</v>
      </c>
      <c r="H3668" s="5" t="str">
        <f t="shared" si="57"/>
        <v>Power</v>
      </c>
      <c r="I3668" s="6">
        <v>186621.02566463599</v>
      </c>
    </row>
    <row r="3669" spans="1:9">
      <c r="A3669" s="4" t="s">
        <v>7</v>
      </c>
      <c r="B3669" t="s">
        <v>475</v>
      </c>
      <c r="C3669" t="s">
        <v>476</v>
      </c>
      <c r="D3669" t="s">
        <v>477</v>
      </c>
      <c r="E3669" s="5">
        <v>0</v>
      </c>
      <c r="F3669" t="s">
        <v>12</v>
      </c>
      <c r="G3669" t="s">
        <v>13</v>
      </c>
      <c r="H3669" s="5" t="str">
        <f t="shared" si="57"/>
        <v>Industry (incl. Cement Process)</v>
      </c>
      <c r="I3669" s="6">
        <v>33187.681090170998</v>
      </c>
    </row>
    <row r="3670" spans="1:9">
      <c r="A3670" s="4" t="s">
        <v>7</v>
      </c>
      <c r="B3670" t="s">
        <v>475</v>
      </c>
      <c r="C3670" t="s">
        <v>476</v>
      </c>
      <c r="D3670" t="s">
        <v>477</v>
      </c>
      <c r="E3670" s="5">
        <v>0</v>
      </c>
      <c r="F3670" t="s">
        <v>14</v>
      </c>
      <c r="G3670" t="s">
        <v>15</v>
      </c>
      <c r="H3670" s="5" t="str">
        <f t="shared" si="57"/>
        <v>Industry (incl. Cement Process)</v>
      </c>
      <c r="I3670" s="6">
        <v>40388.825422117698</v>
      </c>
    </row>
    <row r="3671" spans="1:9">
      <c r="A3671" s="4" t="s">
        <v>7</v>
      </c>
      <c r="B3671" t="s">
        <v>475</v>
      </c>
      <c r="C3671" t="s">
        <v>476</v>
      </c>
      <c r="D3671" t="s">
        <v>477</v>
      </c>
      <c r="E3671" s="5">
        <v>0</v>
      </c>
      <c r="F3671" t="s">
        <v>16</v>
      </c>
      <c r="G3671" t="s">
        <v>17</v>
      </c>
      <c r="H3671" s="5" t="str">
        <f t="shared" si="57"/>
        <v>Domestic aviation</v>
      </c>
      <c r="I3671" s="6">
        <v>9948.1953728922708</v>
      </c>
    </row>
    <row r="3672" spans="1:9">
      <c r="A3672" s="4" t="s">
        <v>7</v>
      </c>
      <c r="B3672" t="s">
        <v>475</v>
      </c>
      <c r="C3672" t="s">
        <v>476</v>
      </c>
      <c r="D3672" t="s">
        <v>477</v>
      </c>
      <c r="E3672" s="5">
        <v>0</v>
      </c>
      <c r="F3672" t="s">
        <v>18</v>
      </c>
      <c r="G3672" t="s">
        <v>19</v>
      </c>
      <c r="H3672" s="5" t="str">
        <f t="shared" si="57"/>
        <v>Ground Transport</v>
      </c>
      <c r="I3672" s="6">
        <v>85490.312397316506</v>
      </c>
    </row>
    <row r="3673" spans="1:9">
      <c r="A3673" s="4" t="s">
        <v>7</v>
      </c>
      <c r="B3673" t="s">
        <v>475</v>
      </c>
      <c r="C3673" t="s">
        <v>476</v>
      </c>
      <c r="D3673" t="s">
        <v>477</v>
      </c>
      <c r="E3673" s="5">
        <v>0</v>
      </c>
      <c r="F3673" t="s">
        <v>20</v>
      </c>
      <c r="G3673" t="s">
        <v>21</v>
      </c>
      <c r="H3673" s="5" t="str">
        <f t="shared" si="57"/>
        <v>Ground Transport</v>
      </c>
      <c r="I3673" s="6">
        <v>3585.6961064409302</v>
      </c>
    </row>
    <row r="3674" spans="1:9">
      <c r="A3674" s="4" t="s">
        <v>7</v>
      </c>
      <c r="B3674" t="s">
        <v>475</v>
      </c>
      <c r="C3674" t="s">
        <v>476</v>
      </c>
      <c r="D3674" t="s">
        <v>477</v>
      </c>
      <c r="E3674" s="5">
        <v>0</v>
      </c>
      <c r="F3674" t="s">
        <v>22</v>
      </c>
      <c r="G3674" t="s">
        <v>23</v>
      </c>
      <c r="H3674" s="5" t="str">
        <f t="shared" si="57"/>
        <v>Ground Transport</v>
      </c>
      <c r="I3674" s="6">
        <v>1865.54812228013</v>
      </c>
    </row>
    <row r="3675" spans="1:9">
      <c r="A3675" s="4" t="s">
        <v>7</v>
      </c>
      <c r="B3675" t="s">
        <v>475</v>
      </c>
      <c r="C3675" t="s">
        <v>476</v>
      </c>
      <c r="D3675" t="s">
        <v>477</v>
      </c>
      <c r="E3675" s="5">
        <v>0</v>
      </c>
      <c r="F3675" t="s">
        <v>24</v>
      </c>
      <c r="G3675" t="s">
        <v>25</v>
      </c>
      <c r="H3675" s="5" t="str">
        <f t="shared" si="57"/>
        <v>Ground Transport</v>
      </c>
      <c r="I3675" s="6">
        <v>1213.4744532940999</v>
      </c>
    </row>
    <row r="3676" spans="1:9">
      <c r="A3676" s="4" t="s">
        <v>7</v>
      </c>
      <c r="B3676" t="s">
        <v>475</v>
      </c>
      <c r="C3676" t="s">
        <v>476</v>
      </c>
      <c r="D3676" t="s">
        <v>477</v>
      </c>
      <c r="E3676" s="5">
        <v>0</v>
      </c>
      <c r="F3676" t="s">
        <v>26</v>
      </c>
      <c r="G3676" t="s">
        <v>27</v>
      </c>
      <c r="H3676" s="5" t="str">
        <f t="shared" si="57"/>
        <v>Residential</v>
      </c>
      <c r="I3676" s="6">
        <v>22248.1276293915</v>
      </c>
    </row>
    <row r="3677" spans="1:9">
      <c r="A3677" s="4" t="s">
        <v>7</v>
      </c>
      <c r="B3677" t="s">
        <v>475</v>
      </c>
      <c r="C3677" t="s">
        <v>476</v>
      </c>
      <c r="D3677" t="s">
        <v>477</v>
      </c>
      <c r="E3677" s="5">
        <v>0</v>
      </c>
      <c r="F3677" t="s">
        <v>67</v>
      </c>
      <c r="G3677" t="s">
        <v>13</v>
      </c>
      <c r="H3677" s="5" t="str">
        <f t="shared" si="57"/>
        <v>Industry (incl. Cement Process)</v>
      </c>
      <c r="I3677" s="6">
        <v>7829.9372000276499</v>
      </c>
    </row>
    <row r="3678" spans="1:9">
      <c r="A3678" s="4" t="s">
        <v>7</v>
      </c>
      <c r="B3678" t="s">
        <v>475</v>
      </c>
      <c r="C3678" t="s">
        <v>476</v>
      </c>
      <c r="D3678" t="s">
        <v>477</v>
      </c>
      <c r="E3678" s="5">
        <v>0</v>
      </c>
      <c r="F3678" t="s">
        <v>28</v>
      </c>
      <c r="G3678" t="s">
        <v>29</v>
      </c>
      <c r="H3678" s="5" t="e">
        <f t="shared" si="57"/>
        <v>#N/A</v>
      </c>
      <c r="I3678" s="6">
        <v>1402.29088327162</v>
      </c>
    </row>
    <row r="3679" spans="1:9">
      <c r="A3679" s="4" t="s">
        <v>7</v>
      </c>
      <c r="B3679" t="s">
        <v>475</v>
      </c>
      <c r="C3679" t="s">
        <v>476</v>
      </c>
      <c r="D3679" t="s">
        <v>477</v>
      </c>
      <c r="E3679" s="5">
        <v>0</v>
      </c>
      <c r="F3679" t="s">
        <v>30</v>
      </c>
      <c r="G3679" t="s">
        <v>32</v>
      </c>
      <c r="H3679" s="5" t="e">
        <f t="shared" si="57"/>
        <v>#N/A</v>
      </c>
      <c r="I3679" s="6">
        <v>699.09262830904595</v>
      </c>
    </row>
    <row r="3680" spans="1:9">
      <c r="A3680" s="4" t="s">
        <v>7</v>
      </c>
      <c r="B3680" t="s">
        <v>475</v>
      </c>
      <c r="C3680" t="s">
        <v>476</v>
      </c>
      <c r="D3680" t="s">
        <v>477</v>
      </c>
      <c r="E3680" s="5">
        <v>0</v>
      </c>
      <c r="F3680" t="s">
        <v>30</v>
      </c>
      <c r="G3680" t="s">
        <v>31</v>
      </c>
      <c r="H3680" s="5" t="e">
        <f t="shared" si="57"/>
        <v>#N/A</v>
      </c>
      <c r="I3680" s="6" t="s">
        <v>53</v>
      </c>
    </row>
    <row r="3681" spans="1:9">
      <c r="A3681" s="4" t="s">
        <v>7</v>
      </c>
      <c r="B3681" t="s">
        <v>475</v>
      </c>
      <c r="C3681" t="s">
        <v>476</v>
      </c>
      <c r="D3681" t="s">
        <v>477</v>
      </c>
      <c r="E3681" s="5">
        <v>0</v>
      </c>
      <c r="F3681" t="s">
        <v>33</v>
      </c>
      <c r="G3681" t="s">
        <v>34</v>
      </c>
      <c r="H3681" s="5" t="str">
        <f t="shared" si="57"/>
        <v>Industry (incl. Cement Process)</v>
      </c>
      <c r="I3681" s="6">
        <v>4450.18</v>
      </c>
    </row>
    <row r="3682" spans="1:9">
      <c r="A3682" s="4" t="s">
        <v>7</v>
      </c>
      <c r="B3682" t="s">
        <v>475</v>
      </c>
      <c r="C3682" t="s">
        <v>476</v>
      </c>
      <c r="D3682" t="s">
        <v>477</v>
      </c>
      <c r="E3682" s="5">
        <v>0</v>
      </c>
      <c r="F3682" t="s">
        <v>35</v>
      </c>
      <c r="G3682" t="s">
        <v>36</v>
      </c>
      <c r="H3682" s="5" t="e">
        <f t="shared" si="57"/>
        <v>#N/A</v>
      </c>
      <c r="I3682" s="6">
        <v>1552.5</v>
      </c>
    </row>
    <row r="3683" spans="1:9">
      <c r="A3683" s="4" t="s">
        <v>7</v>
      </c>
      <c r="B3683" t="s">
        <v>475</v>
      </c>
      <c r="C3683" t="s">
        <v>476</v>
      </c>
      <c r="D3683" t="s">
        <v>477</v>
      </c>
      <c r="E3683" s="5">
        <v>0</v>
      </c>
      <c r="F3683" t="s">
        <v>37</v>
      </c>
      <c r="G3683" t="s">
        <v>38</v>
      </c>
      <c r="H3683" s="5" t="e">
        <f t="shared" si="57"/>
        <v>#N/A</v>
      </c>
      <c r="I3683" s="6">
        <v>1335.5478650259599</v>
      </c>
    </row>
    <row r="3684" spans="1:9">
      <c r="A3684" s="4" t="s">
        <v>7</v>
      </c>
      <c r="B3684" t="s">
        <v>475</v>
      </c>
      <c r="C3684" t="s">
        <v>476</v>
      </c>
      <c r="D3684" t="s">
        <v>477</v>
      </c>
      <c r="E3684" s="5">
        <v>0</v>
      </c>
      <c r="F3684" t="s">
        <v>39</v>
      </c>
      <c r="G3684" t="s">
        <v>40</v>
      </c>
      <c r="H3684" s="5" t="e">
        <f t="shared" si="57"/>
        <v>#N/A</v>
      </c>
      <c r="I3684" s="6">
        <v>326.58403809470502</v>
      </c>
    </row>
    <row r="3685" spans="1:9">
      <c r="A3685" s="4" t="s">
        <v>7</v>
      </c>
      <c r="B3685" t="s">
        <v>475</v>
      </c>
      <c r="C3685" t="s">
        <v>476</v>
      </c>
      <c r="D3685" t="s">
        <v>477</v>
      </c>
      <c r="E3685" s="5">
        <v>0</v>
      </c>
      <c r="F3685" t="s">
        <v>41</v>
      </c>
      <c r="G3685" t="s">
        <v>42</v>
      </c>
      <c r="H3685" s="5" t="e">
        <f t="shared" si="57"/>
        <v>#N/A</v>
      </c>
      <c r="I3685" s="6">
        <v>85.424514609475494</v>
      </c>
    </row>
    <row r="3686" spans="1:9">
      <c r="A3686" s="4" t="s">
        <v>7</v>
      </c>
      <c r="B3686" t="s">
        <v>475</v>
      </c>
      <c r="C3686" t="s">
        <v>476</v>
      </c>
      <c r="D3686" t="s">
        <v>477</v>
      </c>
      <c r="E3686" s="5">
        <v>0</v>
      </c>
      <c r="F3686" t="s">
        <v>43</v>
      </c>
      <c r="G3686" t="s">
        <v>44</v>
      </c>
      <c r="H3686" s="5" t="e">
        <f t="shared" si="57"/>
        <v>#N/A</v>
      </c>
      <c r="I3686" s="6">
        <v>3096.7344023148098</v>
      </c>
    </row>
    <row r="3687" spans="1:9">
      <c r="A3687" s="4" t="s">
        <v>7</v>
      </c>
      <c r="B3687" t="s">
        <v>475</v>
      </c>
      <c r="C3687" t="s">
        <v>476</v>
      </c>
      <c r="D3687" t="s">
        <v>477</v>
      </c>
      <c r="E3687" s="5">
        <v>0</v>
      </c>
      <c r="F3687" t="s">
        <v>45</v>
      </c>
      <c r="G3687" t="s">
        <v>46</v>
      </c>
      <c r="H3687" s="5" t="e">
        <f t="shared" si="57"/>
        <v>#N/A</v>
      </c>
      <c r="I3687" s="6">
        <v>4107.0465474570901</v>
      </c>
    </row>
    <row r="3688" spans="1:9">
      <c r="A3688" s="4" t="s">
        <v>7</v>
      </c>
      <c r="B3688" t="s">
        <v>475</v>
      </c>
      <c r="C3688" t="s">
        <v>476</v>
      </c>
      <c r="D3688" t="s">
        <v>477</v>
      </c>
      <c r="E3688" s="5">
        <v>0</v>
      </c>
      <c r="F3688" t="s">
        <v>47</v>
      </c>
      <c r="G3688" t="s">
        <v>48</v>
      </c>
      <c r="H3688" s="5" t="e">
        <f t="shared" si="57"/>
        <v>#N/A</v>
      </c>
      <c r="I3688" s="6">
        <v>139.94799862591</v>
      </c>
    </row>
    <row r="3689" spans="1:9">
      <c r="A3689" s="4" t="s">
        <v>7</v>
      </c>
      <c r="B3689" t="s">
        <v>475</v>
      </c>
      <c r="C3689" t="s">
        <v>476</v>
      </c>
      <c r="D3689" t="s">
        <v>477</v>
      </c>
      <c r="E3689" s="5">
        <v>0</v>
      </c>
      <c r="F3689" t="s">
        <v>49</v>
      </c>
      <c r="G3689" t="s">
        <v>50</v>
      </c>
      <c r="H3689" s="5" t="e">
        <f t="shared" si="57"/>
        <v>#N/A</v>
      </c>
      <c r="I3689" s="6">
        <v>600.79600000000005</v>
      </c>
    </row>
    <row r="3690" spans="1:9">
      <c r="A3690" s="4" t="s">
        <v>7</v>
      </c>
      <c r="B3690" t="s">
        <v>475</v>
      </c>
      <c r="C3690" t="s">
        <v>476</v>
      </c>
      <c r="D3690" t="s">
        <v>477</v>
      </c>
      <c r="E3690" s="5">
        <v>0</v>
      </c>
      <c r="F3690" t="s">
        <v>51</v>
      </c>
      <c r="G3690" t="s">
        <v>52</v>
      </c>
      <c r="H3690" s="5" t="e">
        <f t="shared" si="57"/>
        <v>#N/A</v>
      </c>
      <c r="I3690" s="6">
        <v>52.256383506882202</v>
      </c>
    </row>
    <row r="3691" spans="1:9">
      <c r="A3691" s="4" t="s">
        <v>7</v>
      </c>
      <c r="B3691" t="s">
        <v>475</v>
      </c>
      <c r="C3691" t="s">
        <v>476</v>
      </c>
      <c r="D3691" t="s">
        <v>477</v>
      </c>
      <c r="E3691" s="5">
        <v>0</v>
      </c>
      <c r="F3691" t="s">
        <v>54</v>
      </c>
      <c r="G3691" t="s">
        <v>55</v>
      </c>
      <c r="H3691" s="5" t="e">
        <f t="shared" si="57"/>
        <v>#N/A</v>
      </c>
      <c r="I3691" s="6">
        <v>40.625165979150999</v>
      </c>
    </row>
    <row r="3692" spans="1:9">
      <c r="A3692" s="4" t="s">
        <v>7</v>
      </c>
      <c r="B3692" t="s">
        <v>475</v>
      </c>
      <c r="C3692" t="s">
        <v>476</v>
      </c>
      <c r="D3692" t="s">
        <v>477</v>
      </c>
      <c r="E3692" s="5">
        <v>0</v>
      </c>
      <c r="F3692" t="s">
        <v>56</v>
      </c>
      <c r="G3692" t="s">
        <v>57</v>
      </c>
      <c r="H3692" s="5" t="e">
        <f t="shared" si="57"/>
        <v>#N/A</v>
      </c>
      <c r="I3692" s="6">
        <v>1216.2521856022499</v>
      </c>
    </row>
    <row r="3693" spans="1:9">
      <c r="A3693" s="4" t="s">
        <v>7</v>
      </c>
      <c r="B3693" t="s">
        <v>475</v>
      </c>
      <c r="C3693" t="s">
        <v>476</v>
      </c>
      <c r="D3693" t="s">
        <v>477</v>
      </c>
      <c r="E3693" s="5">
        <v>0</v>
      </c>
      <c r="F3693" t="s">
        <v>58</v>
      </c>
      <c r="G3693" t="s">
        <v>59</v>
      </c>
      <c r="H3693" s="5" t="e">
        <f t="shared" si="57"/>
        <v>#N/A</v>
      </c>
      <c r="I3693" s="6">
        <v>3624.9904124855302</v>
      </c>
    </row>
    <row r="3694" spans="1:9">
      <c r="A3694" s="4" t="s">
        <v>7</v>
      </c>
      <c r="B3694" t="s">
        <v>475</v>
      </c>
      <c r="C3694" t="s">
        <v>476</v>
      </c>
      <c r="D3694" t="s">
        <v>477</v>
      </c>
      <c r="E3694" s="5">
        <v>0</v>
      </c>
      <c r="F3694" t="s">
        <v>60</v>
      </c>
      <c r="G3694" t="s">
        <v>61</v>
      </c>
      <c r="H3694" s="5" t="e">
        <f t="shared" si="57"/>
        <v>#N/A</v>
      </c>
      <c r="I3694" s="6">
        <v>11.366244892901999</v>
      </c>
    </row>
    <row r="3695" spans="1:9">
      <c r="A3695" s="4" t="s">
        <v>7</v>
      </c>
      <c r="B3695" t="s">
        <v>475</v>
      </c>
      <c r="C3695" t="s">
        <v>476</v>
      </c>
      <c r="D3695" t="s">
        <v>477</v>
      </c>
      <c r="E3695" s="5">
        <v>0</v>
      </c>
      <c r="F3695" t="s">
        <v>68</v>
      </c>
      <c r="G3695" t="s">
        <v>69</v>
      </c>
      <c r="H3695" s="5" t="e">
        <f t="shared" si="57"/>
        <v>#N/A</v>
      </c>
      <c r="I3695" s="6">
        <v>189.2</v>
      </c>
    </row>
    <row r="3696" spans="1:9">
      <c r="A3696" s="4" t="s">
        <v>62</v>
      </c>
      <c r="B3696" t="s">
        <v>475</v>
      </c>
      <c r="C3696" t="s">
        <v>478</v>
      </c>
      <c r="D3696" t="s">
        <v>479</v>
      </c>
      <c r="E3696" s="5">
        <v>0</v>
      </c>
      <c r="F3696" t="s">
        <v>10</v>
      </c>
      <c r="G3696" t="s">
        <v>11</v>
      </c>
      <c r="H3696" s="5" t="str">
        <f t="shared" si="57"/>
        <v>Power</v>
      </c>
      <c r="I3696" s="6">
        <v>13.8069647470452</v>
      </c>
    </row>
    <row r="3697" spans="1:9">
      <c r="A3697" s="4" t="s">
        <v>62</v>
      </c>
      <c r="B3697" t="s">
        <v>475</v>
      </c>
      <c r="C3697" t="s">
        <v>478</v>
      </c>
      <c r="D3697" t="s">
        <v>479</v>
      </c>
      <c r="E3697" s="5">
        <v>0</v>
      </c>
      <c r="F3697" t="s">
        <v>14</v>
      </c>
      <c r="G3697" t="s">
        <v>15</v>
      </c>
      <c r="H3697" s="5" t="str">
        <f t="shared" si="57"/>
        <v>Industry (incl. Cement Process)</v>
      </c>
      <c r="I3697" s="6">
        <v>2.8604029819600401</v>
      </c>
    </row>
    <row r="3698" spans="1:9">
      <c r="A3698" s="4" t="s">
        <v>62</v>
      </c>
      <c r="B3698" t="s">
        <v>475</v>
      </c>
      <c r="C3698" t="s">
        <v>478</v>
      </c>
      <c r="D3698" t="s">
        <v>479</v>
      </c>
      <c r="E3698" s="5">
        <v>0</v>
      </c>
      <c r="F3698" t="s">
        <v>16</v>
      </c>
      <c r="G3698" t="s">
        <v>17</v>
      </c>
      <c r="H3698" s="5" t="str">
        <f t="shared" si="57"/>
        <v>Domestic aviation</v>
      </c>
      <c r="I3698" s="6">
        <v>1.1853166624522899</v>
      </c>
    </row>
    <row r="3699" spans="1:9">
      <c r="A3699" s="4" t="s">
        <v>62</v>
      </c>
      <c r="B3699" t="s">
        <v>475</v>
      </c>
      <c r="C3699" t="s">
        <v>478</v>
      </c>
      <c r="D3699" t="s">
        <v>479</v>
      </c>
      <c r="E3699" s="5">
        <v>0</v>
      </c>
      <c r="F3699" t="s">
        <v>18</v>
      </c>
      <c r="G3699" t="s">
        <v>19</v>
      </c>
      <c r="H3699" s="5" t="str">
        <f t="shared" si="57"/>
        <v>Ground Transport</v>
      </c>
      <c r="I3699" s="6">
        <v>18.647218534822201</v>
      </c>
    </row>
    <row r="3700" spans="1:9">
      <c r="A3700" s="4" t="s">
        <v>62</v>
      </c>
      <c r="B3700" t="s">
        <v>475</v>
      </c>
      <c r="C3700" t="s">
        <v>478</v>
      </c>
      <c r="D3700" t="s">
        <v>479</v>
      </c>
      <c r="E3700" s="5">
        <v>0</v>
      </c>
      <c r="F3700" t="s">
        <v>22</v>
      </c>
      <c r="G3700" t="s">
        <v>23</v>
      </c>
      <c r="H3700" s="5" t="str">
        <f t="shared" si="57"/>
        <v>Ground Transport</v>
      </c>
      <c r="I3700" s="6">
        <v>1.54725361494443</v>
      </c>
    </row>
    <row r="3701" spans="1:9">
      <c r="A3701" s="4" t="s">
        <v>62</v>
      </c>
      <c r="B3701" t="s">
        <v>475</v>
      </c>
      <c r="C3701" t="s">
        <v>478</v>
      </c>
      <c r="D3701" t="s">
        <v>479</v>
      </c>
      <c r="E3701" s="5">
        <v>0</v>
      </c>
      <c r="F3701" t="s">
        <v>24</v>
      </c>
      <c r="G3701" t="s">
        <v>25</v>
      </c>
      <c r="H3701" s="5" t="str">
        <f t="shared" si="57"/>
        <v>Ground Transport</v>
      </c>
      <c r="I3701" s="6">
        <v>0.96609097596245097</v>
      </c>
    </row>
    <row r="3702" spans="1:9">
      <c r="A3702" s="4" t="s">
        <v>62</v>
      </c>
      <c r="B3702" t="s">
        <v>475</v>
      </c>
      <c r="C3702" t="s">
        <v>478</v>
      </c>
      <c r="D3702" t="s">
        <v>479</v>
      </c>
      <c r="E3702" s="5">
        <v>0</v>
      </c>
      <c r="F3702" t="s">
        <v>26</v>
      </c>
      <c r="G3702" t="s">
        <v>27</v>
      </c>
      <c r="H3702" s="5" t="str">
        <f t="shared" si="57"/>
        <v>Residential</v>
      </c>
      <c r="I3702" s="6">
        <v>2.9629743794176</v>
      </c>
    </row>
    <row r="3703" spans="1:9">
      <c r="A3703" s="4" t="s">
        <v>62</v>
      </c>
      <c r="B3703" t="s">
        <v>475</v>
      </c>
      <c r="C3703" t="s">
        <v>478</v>
      </c>
      <c r="D3703" t="s">
        <v>479</v>
      </c>
      <c r="E3703" s="5">
        <v>0</v>
      </c>
      <c r="F3703" t="s">
        <v>28</v>
      </c>
      <c r="G3703" t="s">
        <v>29</v>
      </c>
      <c r="H3703" s="5" t="e">
        <f t="shared" si="57"/>
        <v>#N/A</v>
      </c>
      <c r="I3703" s="6" t="s">
        <v>53</v>
      </c>
    </row>
    <row r="3704" spans="1:9">
      <c r="A3704" s="4" t="s">
        <v>62</v>
      </c>
      <c r="B3704" t="s">
        <v>475</v>
      </c>
      <c r="C3704" t="s">
        <v>478</v>
      </c>
      <c r="D3704" t="s">
        <v>479</v>
      </c>
      <c r="E3704" s="5">
        <v>0</v>
      </c>
      <c r="F3704" t="s">
        <v>30</v>
      </c>
      <c r="G3704" t="s">
        <v>31</v>
      </c>
      <c r="H3704" s="5" t="e">
        <f t="shared" si="57"/>
        <v>#N/A</v>
      </c>
      <c r="I3704" s="6" t="s">
        <v>53</v>
      </c>
    </row>
    <row r="3705" spans="1:9">
      <c r="A3705" s="4" t="s">
        <v>62</v>
      </c>
      <c r="B3705" t="s">
        <v>475</v>
      </c>
      <c r="C3705" t="s">
        <v>478</v>
      </c>
      <c r="D3705" t="s">
        <v>479</v>
      </c>
      <c r="E3705" s="5">
        <v>0</v>
      </c>
      <c r="F3705" t="s">
        <v>30</v>
      </c>
      <c r="G3705" t="s">
        <v>32</v>
      </c>
      <c r="H3705" s="5" t="e">
        <f t="shared" si="57"/>
        <v>#N/A</v>
      </c>
      <c r="I3705" s="6" t="s">
        <v>53</v>
      </c>
    </row>
    <row r="3706" spans="1:9">
      <c r="A3706" s="4" t="s">
        <v>62</v>
      </c>
      <c r="B3706" t="s">
        <v>475</v>
      </c>
      <c r="C3706" t="s">
        <v>478</v>
      </c>
      <c r="D3706" t="s">
        <v>479</v>
      </c>
      <c r="E3706" s="5">
        <v>0</v>
      </c>
      <c r="F3706" t="s">
        <v>41</v>
      </c>
      <c r="G3706" t="s">
        <v>42</v>
      </c>
      <c r="H3706" s="5" t="e">
        <f t="shared" si="57"/>
        <v>#N/A</v>
      </c>
      <c r="I3706" s="6">
        <v>1.0498574002818001E-3</v>
      </c>
    </row>
    <row r="3707" spans="1:9">
      <c r="A3707" s="4" t="s">
        <v>62</v>
      </c>
      <c r="B3707" t="s">
        <v>475</v>
      </c>
      <c r="C3707" t="s">
        <v>478</v>
      </c>
      <c r="D3707" t="s">
        <v>479</v>
      </c>
      <c r="E3707" s="5">
        <v>0</v>
      </c>
      <c r="F3707" t="s">
        <v>47</v>
      </c>
      <c r="G3707" t="s">
        <v>48</v>
      </c>
      <c r="H3707" s="5" t="e">
        <f t="shared" si="57"/>
        <v>#N/A</v>
      </c>
      <c r="I3707" s="6">
        <v>1.55885556851368E-2</v>
      </c>
    </row>
    <row r="3708" spans="1:9">
      <c r="A3708" s="4" t="s">
        <v>62</v>
      </c>
      <c r="B3708" t="s">
        <v>475</v>
      </c>
      <c r="C3708" t="s">
        <v>480</v>
      </c>
      <c r="D3708" t="s">
        <v>481</v>
      </c>
      <c r="E3708" s="5">
        <v>0</v>
      </c>
      <c r="F3708" t="s">
        <v>10</v>
      </c>
      <c r="G3708" t="s">
        <v>11</v>
      </c>
      <c r="H3708" s="5" t="str">
        <f t="shared" si="57"/>
        <v>Power</v>
      </c>
      <c r="I3708" s="6">
        <v>394.328696922201</v>
      </c>
    </row>
    <row r="3709" spans="1:9">
      <c r="A3709" s="4" t="s">
        <v>62</v>
      </c>
      <c r="B3709" t="s">
        <v>475</v>
      </c>
      <c r="C3709" t="s">
        <v>480</v>
      </c>
      <c r="D3709" t="s">
        <v>481</v>
      </c>
      <c r="E3709" s="5">
        <v>0</v>
      </c>
      <c r="F3709" t="s">
        <v>14</v>
      </c>
      <c r="G3709" t="s">
        <v>15</v>
      </c>
      <c r="H3709" s="5" t="str">
        <f t="shared" si="57"/>
        <v>Industry (incl. Cement Process)</v>
      </c>
      <c r="I3709" s="6">
        <v>82.547917131389696</v>
      </c>
    </row>
    <row r="3710" spans="1:9">
      <c r="A3710" s="4" t="s">
        <v>62</v>
      </c>
      <c r="B3710" t="s">
        <v>475</v>
      </c>
      <c r="C3710" t="s">
        <v>480</v>
      </c>
      <c r="D3710" t="s">
        <v>481</v>
      </c>
      <c r="E3710" s="5">
        <v>0</v>
      </c>
      <c r="F3710" t="s">
        <v>16</v>
      </c>
      <c r="G3710" t="s">
        <v>17</v>
      </c>
      <c r="H3710" s="5" t="str">
        <f t="shared" si="57"/>
        <v>Domestic aviation</v>
      </c>
      <c r="I3710" s="6">
        <v>33.783656061594399</v>
      </c>
    </row>
    <row r="3711" spans="1:9">
      <c r="A3711" s="4" t="s">
        <v>62</v>
      </c>
      <c r="B3711" t="s">
        <v>475</v>
      </c>
      <c r="C3711" t="s">
        <v>480</v>
      </c>
      <c r="D3711" t="s">
        <v>481</v>
      </c>
      <c r="E3711" s="5">
        <v>0</v>
      </c>
      <c r="F3711" t="s">
        <v>18</v>
      </c>
      <c r="G3711" t="s">
        <v>19</v>
      </c>
      <c r="H3711" s="5" t="str">
        <f t="shared" si="57"/>
        <v>Ground Transport</v>
      </c>
      <c r="I3711" s="6">
        <v>531.47943880472201</v>
      </c>
    </row>
    <row r="3712" spans="1:9">
      <c r="A3712" s="4" t="s">
        <v>62</v>
      </c>
      <c r="B3712" t="s">
        <v>475</v>
      </c>
      <c r="C3712" t="s">
        <v>480</v>
      </c>
      <c r="D3712" t="s">
        <v>481</v>
      </c>
      <c r="E3712" s="5">
        <v>0</v>
      </c>
      <c r="F3712" t="s">
        <v>22</v>
      </c>
      <c r="G3712" t="s">
        <v>23</v>
      </c>
      <c r="H3712" s="5" t="str">
        <f t="shared" si="57"/>
        <v>Ground Transport</v>
      </c>
      <c r="I3712" s="6">
        <v>44.099504078473899</v>
      </c>
    </row>
    <row r="3713" spans="1:9">
      <c r="A3713" s="4" t="s">
        <v>62</v>
      </c>
      <c r="B3713" t="s">
        <v>475</v>
      </c>
      <c r="C3713" t="s">
        <v>480</v>
      </c>
      <c r="D3713" t="s">
        <v>481</v>
      </c>
      <c r="E3713" s="5">
        <v>0</v>
      </c>
      <c r="F3713" t="s">
        <v>24</v>
      </c>
      <c r="G3713" t="s">
        <v>25</v>
      </c>
      <c r="H3713" s="5" t="str">
        <f t="shared" si="57"/>
        <v>Ground Transport</v>
      </c>
      <c r="I3713" s="6">
        <v>27.535493837829399</v>
      </c>
    </row>
    <row r="3714" spans="1:9">
      <c r="A3714" s="4" t="s">
        <v>62</v>
      </c>
      <c r="B3714" t="s">
        <v>475</v>
      </c>
      <c r="C3714" t="s">
        <v>480</v>
      </c>
      <c r="D3714" t="s">
        <v>481</v>
      </c>
      <c r="E3714" s="5">
        <v>0</v>
      </c>
      <c r="F3714" t="s">
        <v>26</v>
      </c>
      <c r="G3714" t="s">
        <v>27</v>
      </c>
      <c r="H3714" s="5" t="str">
        <f t="shared" ref="H3714:H3777" si="58">VLOOKUP(G3714,$M$2:$N$11,2,FALSE)</f>
        <v>Residential</v>
      </c>
      <c r="I3714" s="6">
        <v>84.4500844488973</v>
      </c>
    </row>
    <row r="3715" spans="1:9">
      <c r="A3715" s="4" t="s">
        <v>62</v>
      </c>
      <c r="B3715" t="s">
        <v>475</v>
      </c>
      <c r="C3715" t="s">
        <v>480</v>
      </c>
      <c r="D3715" t="s">
        <v>481</v>
      </c>
      <c r="E3715" s="5">
        <v>0</v>
      </c>
      <c r="F3715" t="s">
        <v>28</v>
      </c>
      <c r="G3715" t="s">
        <v>29</v>
      </c>
      <c r="H3715" s="5" t="e">
        <f t="shared" si="58"/>
        <v>#N/A</v>
      </c>
      <c r="I3715" s="6" t="s">
        <v>53</v>
      </c>
    </row>
    <row r="3716" spans="1:9">
      <c r="A3716" s="4" t="s">
        <v>62</v>
      </c>
      <c r="B3716" t="s">
        <v>475</v>
      </c>
      <c r="C3716" t="s">
        <v>480</v>
      </c>
      <c r="D3716" t="s">
        <v>481</v>
      </c>
      <c r="E3716" s="5">
        <v>0</v>
      </c>
      <c r="F3716" t="s">
        <v>30</v>
      </c>
      <c r="G3716" t="s">
        <v>32</v>
      </c>
      <c r="H3716" s="5" t="e">
        <f t="shared" si="58"/>
        <v>#N/A</v>
      </c>
      <c r="I3716" s="6" t="s">
        <v>53</v>
      </c>
    </row>
    <row r="3717" spans="1:9">
      <c r="A3717" s="4" t="s">
        <v>62</v>
      </c>
      <c r="B3717" t="s">
        <v>475</v>
      </c>
      <c r="C3717" t="s">
        <v>480</v>
      </c>
      <c r="D3717" t="s">
        <v>481</v>
      </c>
      <c r="E3717" s="5">
        <v>0</v>
      </c>
      <c r="F3717" t="s">
        <v>30</v>
      </c>
      <c r="G3717" t="s">
        <v>31</v>
      </c>
      <c r="H3717" s="5" t="e">
        <f t="shared" si="58"/>
        <v>#N/A</v>
      </c>
      <c r="I3717" s="6" t="s">
        <v>53</v>
      </c>
    </row>
    <row r="3718" spans="1:9">
      <c r="A3718" s="4" t="s">
        <v>62</v>
      </c>
      <c r="B3718" t="s">
        <v>475</v>
      </c>
      <c r="C3718" t="s">
        <v>480</v>
      </c>
      <c r="D3718" t="s">
        <v>481</v>
      </c>
      <c r="E3718" s="5">
        <v>0</v>
      </c>
      <c r="F3718" t="s">
        <v>33</v>
      </c>
      <c r="G3718" t="s">
        <v>34</v>
      </c>
      <c r="H3718" s="5" t="str">
        <f t="shared" si="58"/>
        <v>Industry (incl. Cement Process)</v>
      </c>
      <c r="I3718" s="6">
        <v>108.9</v>
      </c>
    </row>
    <row r="3719" spans="1:9">
      <c r="A3719" s="4" t="s">
        <v>62</v>
      </c>
      <c r="B3719" t="s">
        <v>475</v>
      </c>
      <c r="C3719" t="s">
        <v>480</v>
      </c>
      <c r="D3719" t="s">
        <v>481</v>
      </c>
      <c r="E3719" s="5">
        <v>0</v>
      </c>
      <c r="F3719" t="s">
        <v>35</v>
      </c>
      <c r="G3719" t="s">
        <v>36</v>
      </c>
      <c r="H3719" s="5" t="e">
        <f t="shared" si="58"/>
        <v>#N/A</v>
      </c>
      <c r="I3719" s="6" t="s">
        <v>53</v>
      </c>
    </row>
    <row r="3720" spans="1:9">
      <c r="A3720" s="4" t="s">
        <v>62</v>
      </c>
      <c r="B3720" t="s">
        <v>475</v>
      </c>
      <c r="C3720" t="s">
        <v>480</v>
      </c>
      <c r="D3720" t="s">
        <v>481</v>
      </c>
      <c r="E3720" s="5">
        <v>0</v>
      </c>
      <c r="F3720" t="s">
        <v>41</v>
      </c>
      <c r="G3720" t="s">
        <v>42</v>
      </c>
      <c r="H3720" s="5" t="e">
        <f t="shared" si="58"/>
        <v>#N/A</v>
      </c>
      <c r="I3720" s="6">
        <v>4.51958119816111E-2</v>
      </c>
    </row>
    <row r="3721" spans="1:9">
      <c r="A3721" s="4" t="s">
        <v>62</v>
      </c>
      <c r="B3721" t="s">
        <v>475</v>
      </c>
      <c r="C3721" t="s">
        <v>480</v>
      </c>
      <c r="D3721" t="s">
        <v>481</v>
      </c>
      <c r="E3721" s="5">
        <v>0</v>
      </c>
      <c r="F3721" t="s">
        <v>47</v>
      </c>
      <c r="G3721" t="s">
        <v>48</v>
      </c>
      <c r="H3721" s="5" t="e">
        <f t="shared" si="58"/>
        <v>#N/A</v>
      </c>
      <c r="I3721" s="6">
        <v>0.71479503857674997</v>
      </c>
    </row>
    <row r="3722" spans="1:9">
      <c r="A3722" s="4" t="s">
        <v>62</v>
      </c>
      <c r="B3722" t="s">
        <v>475</v>
      </c>
      <c r="C3722" t="s">
        <v>480</v>
      </c>
      <c r="D3722" t="s">
        <v>481</v>
      </c>
      <c r="E3722" s="5">
        <v>0</v>
      </c>
      <c r="F3722" t="s">
        <v>49</v>
      </c>
      <c r="G3722" t="s">
        <v>50</v>
      </c>
      <c r="H3722" s="5" t="e">
        <f t="shared" si="58"/>
        <v>#N/A</v>
      </c>
      <c r="I3722" s="6">
        <v>1.9547756147572399</v>
      </c>
    </row>
    <row r="3723" spans="1:9">
      <c r="A3723" s="4" t="s">
        <v>62</v>
      </c>
      <c r="B3723" t="s">
        <v>475</v>
      </c>
      <c r="C3723" t="s">
        <v>480</v>
      </c>
      <c r="D3723" t="s">
        <v>481</v>
      </c>
      <c r="E3723" s="5">
        <v>0</v>
      </c>
      <c r="F3723" t="s">
        <v>54</v>
      </c>
      <c r="G3723" t="s">
        <v>55</v>
      </c>
      <c r="H3723" s="5" t="e">
        <f t="shared" si="58"/>
        <v>#N/A</v>
      </c>
      <c r="I3723" s="6" t="s">
        <v>53</v>
      </c>
    </row>
    <row r="3724" spans="1:9">
      <c r="A3724" s="4" t="s">
        <v>62</v>
      </c>
      <c r="B3724" t="s">
        <v>475</v>
      </c>
      <c r="C3724" t="s">
        <v>480</v>
      </c>
      <c r="D3724" t="s">
        <v>481</v>
      </c>
      <c r="E3724" s="5">
        <v>0</v>
      </c>
      <c r="F3724" t="s">
        <v>56</v>
      </c>
      <c r="G3724" t="s">
        <v>57</v>
      </c>
      <c r="H3724" s="5" t="e">
        <f t="shared" si="58"/>
        <v>#N/A</v>
      </c>
      <c r="I3724" s="6">
        <v>5.8449368000296396</v>
      </c>
    </row>
    <row r="3725" spans="1:9">
      <c r="A3725" s="4" t="s">
        <v>62</v>
      </c>
      <c r="B3725" t="s">
        <v>475</v>
      </c>
      <c r="C3725" t="s">
        <v>480</v>
      </c>
      <c r="D3725" t="s">
        <v>481</v>
      </c>
      <c r="E3725" s="5">
        <v>0</v>
      </c>
      <c r="F3725" t="s">
        <v>58</v>
      </c>
      <c r="G3725" t="s">
        <v>59</v>
      </c>
      <c r="H3725" s="5" t="e">
        <f t="shared" si="58"/>
        <v>#N/A</v>
      </c>
      <c r="I3725" s="6" t="s">
        <v>53</v>
      </c>
    </row>
    <row r="3726" spans="1:9">
      <c r="A3726" s="4" t="s">
        <v>62</v>
      </c>
      <c r="B3726" t="s">
        <v>475</v>
      </c>
      <c r="C3726" t="s">
        <v>482</v>
      </c>
      <c r="D3726" t="s">
        <v>483</v>
      </c>
      <c r="E3726" s="5">
        <v>0</v>
      </c>
      <c r="F3726" t="s">
        <v>10</v>
      </c>
      <c r="G3726" t="s">
        <v>11</v>
      </c>
      <c r="H3726" s="5" t="str">
        <f t="shared" si="58"/>
        <v>Power</v>
      </c>
      <c r="I3726" s="6">
        <v>10.392866873055</v>
      </c>
    </row>
    <row r="3727" spans="1:9">
      <c r="A3727" s="4" t="s">
        <v>62</v>
      </c>
      <c r="B3727" t="s">
        <v>475</v>
      </c>
      <c r="C3727" t="s">
        <v>482</v>
      </c>
      <c r="D3727" t="s">
        <v>483</v>
      </c>
      <c r="E3727" s="5">
        <v>0</v>
      </c>
      <c r="F3727" t="s">
        <v>14</v>
      </c>
      <c r="G3727" t="s">
        <v>15</v>
      </c>
      <c r="H3727" s="5" t="str">
        <f t="shared" si="58"/>
        <v>Industry (incl. Cement Process)</v>
      </c>
      <c r="I3727" s="6">
        <v>2.1531007219016001</v>
      </c>
    </row>
    <row r="3728" spans="1:9">
      <c r="A3728" s="4" t="s">
        <v>62</v>
      </c>
      <c r="B3728" t="s">
        <v>475</v>
      </c>
      <c r="C3728" t="s">
        <v>482</v>
      </c>
      <c r="D3728" t="s">
        <v>483</v>
      </c>
      <c r="E3728" s="5">
        <v>0</v>
      </c>
      <c r="F3728" t="s">
        <v>16</v>
      </c>
      <c r="G3728" t="s">
        <v>17</v>
      </c>
      <c r="H3728" s="5" t="str">
        <f t="shared" si="58"/>
        <v>Domestic aviation</v>
      </c>
      <c r="I3728" s="6">
        <v>0.89221904060240897</v>
      </c>
    </row>
    <row r="3729" spans="1:9">
      <c r="A3729" s="4" t="s">
        <v>62</v>
      </c>
      <c r="B3729" t="s">
        <v>475</v>
      </c>
      <c r="C3729" t="s">
        <v>482</v>
      </c>
      <c r="D3729" t="s">
        <v>483</v>
      </c>
      <c r="E3729" s="5">
        <v>0</v>
      </c>
      <c r="F3729" t="s">
        <v>18</v>
      </c>
      <c r="G3729" t="s">
        <v>19</v>
      </c>
      <c r="H3729" s="5" t="str">
        <f t="shared" si="58"/>
        <v>Ground Transport</v>
      </c>
      <c r="I3729" s="6">
        <v>14.0362680245129</v>
      </c>
    </row>
    <row r="3730" spans="1:9">
      <c r="A3730" s="4" t="s">
        <v>62</v>
      </c>
      <c r="B3730" t="s">
        <v>475</v>
      </c>
      <c r="C3730" t="s">
        <v>482</v>
      </c>
      <c r="D3730" t="s">
        <v>483</v>
      </c>
      <c r="E3730" s="5">
        <v>0</v>
      </c>
      <c r="F3730" t="s">
        <v>22</v>
      </c>
      <c r="G3730" t="s">
        <v>23</v>
      </c>
      <c r="H3730" s="5" t="str">
        <f t="shared" si="58"/>
        <v>Ground Transport</v>
      </c>
      <c r="I3730" s="6">
        <v>1.1646556661909999</v>
      </c>
    </row>
    <row r="3731" spans="1:9">
      <c r="A3731" s="4" t="s">
        <v>62</v>
      </c>
      <c r="B3731" t="s">
        <v>475</v>
      </c>
      <c r="C3731" t="s">
        <v>482</v>
      </c>
      <c r="D3731" t="s">
        <v>483</v>
      </c>
      <c r="E3731" s="5">
        <v>0</v>
      </c>
      <c r="F3731" t="s">
        <v>24</v>
      </c>
      <c r="G3731" t="s">
        <v>25</v>
      </c>
      <c r="H3731" s="5" t="str">
        <f t="shared" si="58"/>
        <v>Ground Transport</v>
      </c>
      <c r="I3731" s="6">
        <v>0.72720571662843603</v>
      </c>
    </row>
    <row r="3732" spans="1:9">
      <c r="A3732" s="4" t="s">
        <v>62</v>
      </c>
      <c r="B3732" t="s">
        <v>475</v>
      </c>
      <c r="C3732" t="s">
        <v>482</v>
      </c>
      <c r="D3732" t="s">
        <v>483</v>
      </c>
      <c r="E3732" s="5">
        <v>0</v>
      </c>
      <c r="F3732" t="s">
        <v>26</v>
      </c>
      <c r="G3732" t="s">
        <v>27</v>
      </c>
      <c r="H3732" s="5" t="str">
        <f t="shared" si="58"/>
        <v>Residential</v>
      </c>
      <c r="I3732" s="6">
        <v>2.2303105538669898</v>
      </c>
    </row>
    <row r="3733" spans="1:9">
      <c r="A3733" s="4" t="s">
        <v>62</v>
      </c>
      <c r="B3733" t="s">
        <v>475</v>
      </c>
      <c r="C3733" t="s">
        <v>482</v>
      </c>
      <c r="D3733" t="s">
        <v>483</v>
      </c>
      <c r="E3733" s="5">
        <v>0</v>
      </c>
      <c r="F3733" t="s">
        <v>28</v>
      </c>
      <c r="G3733" t="s">
        <v>29</v>
      </c>
      <c r="H3733" s="5" t="e">
        <f t="shared" si="58"/>
        <v>#N/A</v>
      </c>
      <c r="I3733" s="6" t="s">
        <v>53</v>
      </c>
    </row>
    <row r="3734" spans="1:9">
      <c r="A3734" s="4" t="s">
        <v>62</v>
      </c>
      <c r="B3734" t="s">
        <v>475</v>
      </c>
      <c r="C3734" t="s">
        <v>482</v>
      </c>
      <c r="D3734" t="s">
        <v>483</v>
      </c>
      <c r="E3734" s="5">
        <v>0</v>
      </c>
      <c r="F3734" t="s">
        <v>30</v>
      </c>
      <c r="G3734" t="s">
        <v>32</v>
      </c>
      <c r="H3734" s="5" t="e">
        <f t="shared" si="58"/>
        <v>#N/A</v>
      </c>
      <c r="I3734" s="6" t="s">
        <v>53</v>
      </c>
    </row>
    <row r="3735" spans="1:9">
      <c r="A3735" s="4" t="s">
        <v>62</v>
      </c>
      <c r="B3735" t="s">
        <v>475</v>
      </c>
      <c r="C3735" t="s">
        <v>482</v>
      </c>
      <c r="D3735" t="s">
        <v>483</v>
      </c>
      <c r="E3735" s="5">
        <v>0</v>
      </c>
      <c r="F3735" t="s">
        <v>30</v>
      </c>
      <c r="G3735" t="s">
        <v>31</v>
      </c>
      <c r="H3735" s="5" t="e">
        <f t="shared" si="58"/>
        <v>#N/A</v>
      </c>
      <c r="I3735" s="6" t="s">
        <v>53</v>
      </c>
    </row>
    <row r="3736" spans="1:9">
      <c r="A3736" s="4" t="s">
        <v>62</v>
      </c>
      <c r="B3736" t="s">
        <v>475</v>
      </c>
      <c r="C3736" t="s">
        <v>482</v>
      </c>
      <c r="D3736" t="s">
        <v>483</v>
      </c>
      <c r="E3736" s="5">
        <v>0</v>
      </c>
      <c r="F3736" t="s">
        <v>41</v>
      </c>
      <c r="G3736" t="s">
        <v>42</v>
      </c>
      <c r="H3736" s="5" t="e">
        <f t="shared" si="58"/>
        <v>#N/A</v>
      </c>
      <c r="I3736" s="6">
        <v>5.7677711114023497E-3</v>
      </c>
    </row>
    <row r="3737" spans="1:9">
      <c r="A3737" s="4" t="s">
        <v>62</v>
      </c>
      <c r="B3737" t="s">
        <v>475</v>
      </c>
      <c r="C3737" t="s">
        <v>482</v>
      </c>
      <c r="D3737" t="s">
        <v>483</v>
      </c>
      <c r="E3737" s="5">
        <v>0</v>
      </c>
      <c r="F3737" t="s">
        <v>47</v>
      </c>
      <c r="G3737" t="s">
        <v>48</v>
      </c>
      <c r="H3737" s="5" t="e">
        <f t="shared" si="58"/>
        <v>#N/A</v>
      </c>
      <c r="I3737" s="6">
        <v>9.1292368292901892E-3</v>
      </c>
    </row>
    <row r="3738" spans="1:9">
      <c r="A3738" s="4" t="s">
        <v>62</v>
      </c>
      <c r="B3738" t="s">
        <v>475</v>
      </c>
      <c r="C3738" t="s">
        <v>482</v>
      </c>
      <c r="D3738" t="s">
        <v>483</v>
      </c>
      <c r="E3738" s="5">
        <v>0</v>
      </c>
      <c r="F3738" t="s">
        <v>49</v>
      </c>
      <c r="G3738" t="s">
        <v>50</v>
      </c>
      <c r="H3738" s="5" t="e">
        <f t="shared" si="58"/>
        <v>#N/A</v>
      </c>
      <c r="I3738" s="6">
        <v>6.77097793148069E-2</v>
      </c>
    </row>
    <row r="3739" spans="1:9">
      <c r="A3739" s="4" t="s">
        <v>62</v>
      </c>
      <c r="B3739" t="s">
        <v>475</v>
      </c>
      <c r="C3739" t="s">
        <v>482</v>
      </c>
      <c r="D3739" t="s">
        <v>483</v>
      </c>
      <c r="E3739" s="5">
        <v>0</v>
      </c>
      <c r="F3739" t="s">
        <v>56</v>
      </c>
      <c r="G3739" t="s">
        <v>57</v>
      </c>
      <c r="H3739" s="5" t="e">
        <f t="shared" si="58"/>
        <v>#N/A</v>
      </c>
      <c r="I3739" s="6">
        <v>0.49602026000029298</v>
      </c>
    </row>
    <row r="3740" spans="1:9">
      <c r="A3740" s="4" t="s">
        <v>62</v>
      </c>
      <c r="B3740" t="s">
        <v>475</v>
      </c>
      <c r="C3740" t="s">
        <v>484</v>
      </c>
      <c r="D3740" t="s">
        <v>485</v>
      </c>
      <c r="E3740" s="5">
        <v>0</v>
      </c>
      <c r="F3740" t="s">
        <v>10</v>
      </c>
      <c r="G3740" t="s">
        <v>11</v>
      </c>
      <c r="H3740" s="5" t="str">
        <f t="shared" si="58"/>
        <v>Power</v>
      </c>
      <c r="I3740" s="6">
        <v>2996.72231395477</v>
      </c>
    </row>
    <row r="3741" spans="1:9">
      <c r="A3741" s="4" t="s">
        <v>62</v>
      </c>
      <c r="B3741" t="s">
        <v>475</v>
      </c>
      <c r="C3741" t="s">
        <v>484</v>
      </c>
      <c r="D3741" t="s">
        <v>485</v>
      </c>
      <c r="E3741" s="5">
        <v>0</v>
      </c>
      <c r="F3741" t="s">
        <v>14</v>
      </c>
      <c r="G3741" t="s">
        <v>15</v>
      </c>
      <c r="H3741" s="5" t="str">
        <f t="shared" si="58"/>
        <v>Industry (incl. Cement Process)</v>
      </c>
      <c r="I3741" s="6">
        <v>3310.9054688011302</v>
      </c>
    </row>
    <row r="3742" spans="1:9">
      <c r="A3742" s="4" t="s">
        <v>62</v>
      </c>
      <c r="B3742" t="s">
        <v>475</v>
      </c>
      <c r="C3742" t="s">
        <v>484</v>
      </c>
      <c r="D3742" t="s">
        <v>485</v>
      </c>
      <c r="E3742" s="5">
        <v>0</v>
      </c>
      <c r="F3742" t="s">
        <v>16</v>
      </c>
      <c r="G3742" t="s">
        <v>17</v>
      </c>
      <c r="H3742" s="5" t="str">
        <f t="shared" si="58"/>
        <v>Domestic aviation</v>
      </c>
      <c r="I3742" s="6">
        <v>39.645626854750901</v>
      </c>
    </row>
    <row r="3743" spans="1:9">
      <c r="A3743" s="4" t="s">
        <v>62</v>
      </c>
      <c r="B3743" t="s">
        <v>475</v>
      </c>
      <c r="C3743" t="s">
        <v>484</v>
      </c>
      <c r="D3743" t="s">
        <v>485</v>
      </c>
      <c r="E3743" s="5">
        <v>0</v>
      </c>
      <c r="F3743" t="s">
        <v>18</v>
      </c>
      <c r="G3743" t="s">
        <v>19</v>
      </c>
      <c r="H3743" s="5" t="str">
        <f t="shared" si="58"/>
        <v>Ground Transport</v>
      </c>
      <c r="I3743" s="6">
        <v>623.69826884936106</v>
      </c>
    </row>
    <row r="3744" spans="1:9">
      <c r="A3744" s="4" t="s">
        <v>62</v>
      </c>
      <c r="B3744" t="s">
        <v>475</v>
      </c>
      <c r="C3744" t="s">
        <v>484</v>
      </c>
      <c r="D3744" t="s">
        <v>485</v>
      </c>
      <c r="E3744" s="5">
        <v>0</v>
      </c>
      <c r="F3744" t="s">
        <v>22</v>
      </c>
      <c r="G3744" t="s">
        <v>23</v>
      </c>
      <c r="H3744" s="5" t="str">
        <f t="shared" si="58"/>
        <v>Ground Transport</v>
      </c>
      <c r="I3744" s="6">
        <v>51.751360723231102</v>
      </c>
    </row>
    <row r="3745" spans="1:9">
      <c r="A3745" s="4" t="s">
        <v>62</v>
      </c>
      <c r="B3745" t="s">
        <v>475</v>
      </c>
      <c r="C3745" t="s">
        <v>484</v>
      </c>
      <c r="D3745" t="s">
        <v>485</v>
      </c>
      <c r="E3745" s="5">
        <v>0</v>
      </c>
      <c r="F3745" t="s">
        <v>24</v>
      </c>
      <c r="G3745" t="s">
        <v>25</v>
      </c>
      <c r="H3745" s="5" t="str">
        <f t="shared" si="58"/>
        <v>Ground Transport</v>
      </c>
      <c r="I3745" s="6">
        <v>32.313201134412999</v>
      </c>
    </row>
    <row r="3746" spans="1:9">
      <c r="A3746" s="4" t="s">
        <v>62</v>
      </c>
      <c r="B3746" t="s">
        <v>475</v>
      </c>
      <c r="C3746" t="s">
        <v>484</v>
      </c>
      <c r="D3746" t="s">
        <v>485</v>
      </c>
      <c r="E3746" s="5">
        <v>0</v>
      </c>
      <c r="F3746" t="s">
        <v>26</v>
      </c>
      <c r="G3746" t="s">
        <v>27</v>
      </c>
      <c r="H3746" s="5" t="str">
        <f t="shared" si="58"/>
        <v>Residential</v>
      </c>
      <c r="I3746" s="6">
        <v>99.1033113771811</v>
      </c>
    </row>
    <row r="3747" spans="1:9">
      <c r="A3747" s="4" t="s">
        <v>62</v>
      </c>
      <c r="B3747" t="s">
        <v>475</v>
      </c>
      <c r="C3747" t="s">
        <v>484</v>
      </c>
      <c r="D3747" t="s">
        <v>485</v>
      </c>
      <c r="E3747" s="5">
        <v>0</v>
      </c>
      <c r="F3747" t="s">
        <v>28</v>
      </c>
      <c r="G3747" t="s">
        <v>29</v>
      </c>
      <c r="H3747" s="5" t="e">
        <f t="shared" si="58"/>
        <v>#N/A</v>
      </c>
      <c r="I3747" s="6">
        <v>124.819551940086</v>
      </c>
    </row>
    <row r="3748" spans="1:9">
      <c r="A3748" s="4" t="s">
        <v>62</v>
      </c>
      <c r="B3748" t="s">
        <v>475</v>
      </c>
      <c r="C3748" t="s">
        <v>484</v>
      </c>
      <c r="D3748" t="s">
        <v>485</v>
      </c>
      <c r="E3748" s="5">
        <v>0</v>
      </c>
      <c r="F3748" t="s">
        <v>30</v>
      </c>
      <c r="G3748" t="s">
        <v>31</v>
      </c>
      <c r="H3748" s="5" t="e">
        <f t="shared" si="58"/>
        <v>#N/A</v>
      </c>
      <c r="I3748" s="6" t="s">
        <v>53</v>
      </c>
    </row>
    <row r="3749" spans="1:9">
      <c r="A3749" s="4" t="s">
        <v>62</v>
      </c>
      <c r="B3749" t="s">
        <v>475</v>
      </c>
      <c r="C3749" t="s">
        <v>484</v>
      </c>
      <c r="D3749" t="s">
        <v>485</v>
      </c>
      <c r="E3749" s="5">
        <v>0</v>
      </c>
      <c r="F3749" t="s">
        <v>30</v>
      </c>
      <c r="G3749" t="s">
        <v>32</v>
      </c>
      <c r="H3749" s="5" t="e">
        <f t="shared" si="58"/>
        <v>#N/A</v>
      </c>
      <c r="I3749" s="6" t="s">
        <v>53</v>
      </c>
    </row>
    <row r="3750" spans="1:9">
      <c r="A3750" s="4" t="s">
        <v>62</v>
      </c>
      <c r="B3750" t="s">
        <v>475</v>
      </c>
      <c r="C3750" t="s">
        <v>484</v>
      </c>
      <c r="D3750" t="s">
        <v>485</v>
      </c>
      <c r="E3750" s="5">
        <v>0</v>
      </c>
      <c r="F3750" t="s">
        <v>33</v>
      </c>
      <c r="G3750" t="s">
        <v>34</v>
      </c>
      <c r="H3750" s="5" t="str">
        <f t="shared" si="58"/>
        <v>Industry (incl. Cement Process)</v>
      </c>
      <c r="I3750" s="6">
        <v>51.506700000000002</v>
      </c>
    </row>
    <row r="3751" spans="1:9">
      <c r="A3751" s="4" t="s">
        <v>62</v>
      </c>
      <c r="B3751" t="s">
        <v>475</v>
      </c>
      <c r="C3751" t="s">
        <v>484</v>
      </c>
      <c r="D3751" t="s">
        <v>485</v>
      </c>
      <c r="E3751" s="5">
        <v>0</v>
      </c>
      <c r="F3751" t="s">
        <v>41</v>
      </c>
      <c r="G3751" t="s">
        <v>42</v>
      </c>
      <c r="H3751" s="5" t="e">
        <f t="shared" si="58"/>
        <v>#N/A</v>
      </c>
      <c r="I3751" s="6">
        <v>1.3408133029448301E-2</v>
      </c>
    </row>
    <row r="3752" spans="1:9">
      <c r="A3752" s="4" t="s">
        <v>62</v>
      </c>
      <c r="B3752" t="s">
        <v>475</v>
      </c>
      <c r="C3752" t="s">
        <v>484</v>
      </c>
      <c r="D3752" t="s">
        <v>485</v>
      </c>
      <c r="E3752" s="5">
        <v>0</v>
      </c>
      <c r="F3752" t="s">
        <v>47</v>
      </c>
      <c r="G3752" t="s">
        <v>48</v>
      </c>
      <c r="H3752" s="5" t="e">
        <f t="shared" si="58"/>
        <v>#N/A</v>
      </c>
      <c r="I3752" s="6">
        <v>0.55704277095213905</v>
      </c>
    </row>
    <row r="3753" spans="1:9">
      <c r="A3753" s="4" t="s">
        <v>62</v>
      </c>
      <c r="B3753" t="s">
        <v>475</v>
      </c>
      <c r="C3753" t="s">
        <v>484</v>
      </c>
      <c r="D3753" t="s">
        <v>485</v>
      </c>
      <c r="E3753" s="5">
        <v>0</v>
      </c>
      <c r="F3753" t="s">
        <v>49</v>
      </c>
      <c r="G3753" t="s">
        <v>50</v>
      </c>
      <c r="H3753" s="5" t="e">
        <f t="shared" si="58"/>
        <v>#N/A</v>
      </c>
      <c r="I3753" s="6">
        <v>1.9741634595923201</v>
      </c>
    </row>
    <row r="3754" spans="1:9">
      <c r="A3754" s="4" t="s">
        <v>62</v>
      </c>
      <c r="B3754" t="s">
        <v>475</v>
      </c>
      <c r="C3754" t="s">
        <v>484</v>
      </c>
      <c r="D3754" t="s">
        <v>485</v>
      </c>
      <c r="E3754" s="5">
        <v>0</v>
      </c>
      <c r="F3754" t="s">
        <v>56</v>
      </c>
      <c r="G3754" t="s">
        <v>57</v>
      </c>
      <c r="H3754" s="5" t="e">
        <f t="shared" si="58"/>
        <v>#N/A</v>
      </c>
      <c r="I3754" s="6">
        <v>4.0727827000007402</v>
      </c>
    </row>
    <row r="3755" spans="1:9">
      <c r="A3755" s="4" t="s">
        <v>62</v>
      </c>
      <c r="B3755" t="s">
        <v>475</v>
      </c>
      <c r="C3755" t="s">
        <v>484</v>
      </c>
      <c r="D3755" t="s">
        <v>485</v>
      </c>
      <c r="E3755" s="5">
        <v>0</v>
      </c>
      <c r="F3755" t="s">
        <v>58</v>
      </c>
      <c r="G3755" t="s">
        <v>59</v>
      </c>
      <c r="H3755" s="5" t="e">
        <f t="shared" si="58"/>
        <v>#N/A</v>
      </c>
      <c r="I3755" s="6" t="s">
        <v>53</v>
      </c>
    </row>
    <row r="3756" spans="1:9">
      <c r="A3756" s="4" t="s">
        <v>7</v>
      </c>
      <c r="B3756" t="s">
        <v>475</v>
      </c>
      <c r="C3756" t="s">
        <v>486</v>
      </c>
      <c r="D3756" t="s">
        <v>487</v>
      </c>
      <c r="E3756" s="5">
        <v>0</v>
      </c>
      <c r="F3756" t="s">
        <v>10</v>
      </c>
      <c r="G3756" t="s">
        <v>11</v>
      </c>
      <c r="H3756" s="5" t="str">
        <f t="shared" si="58"/>
        <v>Power</v>
      </c>
      <c r="I3756" s="6">
        <v>4461.00430000506</v>
      </c>
    </row>
    <row r="3757" spans="1:9">
      <c r="A3757" s="4" t="s">
        <v>7</v>
      </c>
      <c r="B3757" t="s">
        <v>475</v>
      </c>
      <c r="C3757" t="s">
        <v>486</v>
      </c>
      <c r="D3757" t="s">
        <v>487</v>
      </c>
      <c r="E3757" s="5">
        <v>0</v>
      </c>
      <c r="F3757" t="s">
        <v>12</v>
      </c>
      <c r="G3757" t="s">
        <v>13</v>
      </c>
      <c r="H3757" s="5" t="str">
        <f t="shared" si="58"/>
        <v>Industry (incl. Cement Process)</v>
      </c>
      <c r="I3757" s="6">
        <v>1666.103639248</v>
      </c>
    </row>
    <row r="3758" spans="1:9">
      <c r="A3758" s="4" t="s">
        <v>7</v>
      </c>
      <c r="B3758" t="s">
        <v>475</v>
      </c>
      <c r="C3758" t="s">
        <v>486</v>
      </c>
      <c r="D3758" t="s">
        <v>487</v>
      </c>
      <c r="E3758" s="5">
        <v>0</v>
      </c>
      <c r="F3758" t="s">
        <v>14</v>
      </c>
      <c r="G3758" t="s">
        <v>15</v>
      </c>
      <c r="H3758" s="5" t="str">
        <f t="shared" si="58"/>
        <v>Industry (incl. Cement Process)</v>
      </c>
      <c r="I3758" s="6">
        <v>6492.8646450395299</v>
      </c>
    </row>
    <row r="3759" spans="1:9">
      <c r="A3759" s="4" t="s">
        <v>7</v>
      </c>
      <c r="B3759" t="s">
        <v>475</v>
      </c>
      <c r="C3759" t="s">
        <v>486</v>
      </c>
      <c r="D3759" t="s">
        <v>487</v>
      </c>
      <c r="E3759" s="5">
        <v>0</v>
      </c>
      <c r="F3759" t="s">
        <v>16</v>
      </c>
      <c r="G3759" t="s">
        <v>17</v>
      </c>
      <c r="H3759" s="5" t="str">
        <f t="shared" si="58"/>
        <v>Domestic aviation</v>
      </c>
      <c r="I3759" s="6">
        <v>834.18135122751698</v>
      </c>
    </row>
    <row r="3760" spans="1:9">
      <c r="A3760" s="4" t="s">
        <v>7</v>
      </c>
      <c r="B3760" t="s">
        <v>475</v>
      </c>
      <c r="C3760" t="s">
        <v>486</v>
      </c>
      <c r="D3760" t="s">
        <v>487</v>
      </c>
      <c r="E3760" s="5">
        <v>0</v>
      </c>
      <c r="F3760" t="s">
        <v>18</v>
      </c>
      <c r="G3760" t="s">
        <v>19</v>
      </c>
      <c r="H3760" s="5" t="str">
        <f t="shared" si="58"/>
        <v>Ground Transport</v>
      </c>
      <c r="I3760" s="6">
        <v>14032.901892051201</v>
      </c>
    </row>
    <row r="3761" spans="1:9">
      <c r="A3761" s="4" t="s">
        <v>7</v>
      </c>
      <c r="B3761" t="s">
        <v>475</v>
      </c>
      <c r="C3761" t="s">
        <v>486</v>
      </c>
      <c r="D3761" t="s">
        <v>487</v>
      </c>
      <c r="E3761" s="5">
        <v>0</v>
      </c>
      <c r="F3761" t="s">
        <v>20</v>
      </c>
      <c r="G3761" t="s">
        <v>21</v>
      </c>
      <c r="H3761" s="5" t="str">
        <f t="shared" si="58"/>
        <v>Ground Transport</v>
      </c>
      <c r="I3761" s="6">
        <v>145.76458925201101</v>
      </c>
    </row>
    <row r="3762" spans="1:9">
      <c r="A3762" s="4" t="s">
        <v>7</v>
      </c>
      <c r="B3762" t="s">
        <v>475</v>
      </c>
      <c r="C3762" t="s">
        <v>486</v>
      </c>
      <c r="D3762" t="s">
        <v>487</v>
      </c>
      <c r="E3762" s="5">
        <v>0</v>
      </c>
      <c r="F3762" t="s">
        <v>22</v>
      </c>
      <c r="G3762" t="s">
        <v>23</v>
      </c>
      <c r="H3762" s="5" t="str">
        <f t="shared" si="58"/>
        <v>Ground Transport</v>
      </c>
      <c r="I3762" s="6">
        <v>427.982787845605</v>
      </c>
    </row>
    <row r="3763" spans="1:9">
      <c r="A3763" s="4" t="s">
        <v>7</v>
      </c>
      <c r="B3763" t="s">
        <v>475</v>
      </c>
      <c r="C3763" t="s">
        <v>486</v>
      </c>
      <c r="D3763" t="s">
        <v>487</v>
      </c>
      <c r="E3763" s="5">
        <v>0</v>
      </c>
      <c r="F3763" t="s">
        <v>24</v>
      </c>
      <c r="G3763" t="s">
        <v>25</v>
      </c>
      <c r="H3763" s="5" t="str">
        <f t="shared" si="58"/>
        <v>Ground Transport</v>
      </c>
      <c r="I3763" s="6" t="s">
        <v>53</v>
      </c>
    </row>
    <row r="3764" spans="1:9">
      <c r="A3764" s="4" t="s">
        <v>7</v>
      </c>
      <c r="B3764" t="s">
        <v>475</v>
      </c>
      <c r="C3764" t="s">
        <v>486</v>
      </c>
      <c r="D3764" t="s">
        <v>487</v>
      </c>
      <c r="E3764" s="5">
        <v>0</v>
      </c>
      <c r="F3764" t="s">
        <v>26</v>
      </c>
      <c r="G3764" t="s">
        <v>27</v>
      </c>
      <c r="H3764" s="5" t="str">
        <f t="shared" si="58"/>
        <v>Residential</v>
      </c>
      <c r="I3764" s="6">
        <v>3219.91105268827</v>
      </c>
    </row>
    <row r="3765" spans="1:9">
      <c r="A3765" s="4" t="s">
        <v>7</v>
      </c>
      <c r="B3765" t="s">
        <v>475</v>
      </c>
      <c r="C3765" t="s">
        <v>486</v>
      </c>
      <c r="D3765" t="s">
        <v>487</v>
      </c>
      <c r="E3765" s="5">
        <v>0</v>
      </c>
      <c r="F3765" t="s">
        <v>28</v>
      </c>
      <c r="G3765" t="s">
        <v>29</v>
      </c>
      <c r="H3765" s="5" t="e">
        <f t="shared" si="58"/>
        <v>#N/A</v>
      </c>
      <c r="I3765" s="6">
        <v>12.4706707842263</v>
      </c>
    </row>
    <row r="3766" spans="1:9">
      <c r="A3766" s="4" t="s">
        <v>7</v>
      </c>
      <c r="B3766" t="s">
        <v>475</v>
      </c>
      <c r="C3766" t="s">
        <v>486</v>
      </c>
      <c r="D3766" t="s">
        <v>487</v>
      </c>
      <c r="E3766" s="5">
        <v>0</v>
      </c>
      <c r="F3766" t="s">
        <v>30</v>
      </c>
      <c r="G3766" t="s">
        <v>31</v>
      </c>
      <c r="H3766" s="5" t="e">
        <f t="shared" si="58"/>
        <v>#N/A</v>
      </c>
      <c r="I3766" s="6" t="s">
        <v>53</v>
      </c>
    </row>
    <row r="3767" spans="1:9">
      <c r="A3767" s="4" t="s">
        <v>7</v>
      </c>
      <c r="B3767" t="s">
        <v>475</v>
      </c>
      <c r="C3767" t="s">
        <v>486</v>
      </c>
      <c r="D3767" t="s">
        <v>487</v>
      </c>
      <c r="E3767" s="5">
        <v>0</v>
      </c>
      <c r="F3767" t="s">
        <v>30</v>
      </c>
      <c r="G3767" t="s">
        <v>32</v>
      </c>
      <c r="H3767" s="5" t="e">
        <f t="shared" si="58"/>
        <v>#N/A</v>
      </c>
      <c r="I3767" s="6">
        <v>11.1763939745943</v>
      </c>
    </row>
    <row r="3768" spans="1:9">
      <c r="A3768" s="4" t="s">
        <v>7</v>
      </c>
      <c r="B3768" t="s">
        <v>475</v>
      </c>
      <c r="C3768" t="s">
        <v>486</v>
      </c>
      <c r="D3768" t="s">
        <v>487</v>
      </c>
      <c r="E3768" s="5">
        <v>0</v>
      </c>
      <c r="F3768" t="s">
        <v>33</v>
      </c>
      <c r="G3768" t="s">
        <v>34</v>
      </c>
      <c r="H3768" s="5" t="str">
        <f t="shared" si="58"/>
        <v>Industry (incl. Cement Process)</v>
      </c>
      <c r="I3768" s="6">
        <v>444.92</v>
      </c>
    </row>
    <row r="3769" spans="1:9">
      <c r="A3769" s="4" t="s">
        <v>7</v>
      </c>
      <c r="B3769" t="s">
        <v>475</v>
      </c>
      <c r="C3769" t="s">
        <v>486</v>
      </c>
      <c r="D3769" t="s">
        <v>487</v>
      </c>
      <c r="E3769" s="5">
        <v>0</v>
      </c>
      <c r="F3769" t="s">
        <v>35</v>
      </c>
      <c r="G3769" t="s">
        <v>36</v>
      </c>
      <c r="H3769" s="5" t="e">
        <f t="shared" si="58"/>
        <v>#N/A</v>
      </c>
      <c r="I3769" s="6">
        <v>22.5</v>
      </c>
    </row>
    <row r="3770" spans="1:9">
      <c r="A3770" s="4" t="s">
        <v>7</v>
      </c>
      <c r="B3770" t="s">
        <v>475</v>
      </c>
      <c r="C3770" t="s">
        <v>486</v>
      </c>
      <c r="D3770" t="s">
        <v>487</v>
      </c>
      <c r="E3770" s="5">
        <v>0</v>
      </c>
      <c r="F3770" t="s">
        <v>37</v>
      </c>
      <c r="G3770" t="s">
        <v>38</v>
      </c>
      <c r="H3770" s="5" t="e">
        <f t="shared" si="58"/>
        <v>#N/A</v>
      </c>
      <c r="I3770" s="6" t="s">
        <v>53</v>
      </c>
    </row>
    <row r="3771" spans="1:9">
      <c r="A3771" s="4" t="s">
        <v>7</v>
      </c>
      <c r="B3771" t="s">
        <v>475</v>
      </c>
      <c r="C3771" t="s">
        <v>486</v>
      </c>
      <c r="D3771" t="s">
        <v>487</v>
      </c>
      <c r="E3771" s="5">
        <v>0</v>
      </c>
      <c r="F3771" t="s">
        <v>39</v>
      </c>
      <c r="G3771" t="s">
        <v>40</v>
      </c>
      <c r="H3771" s="5" t="e">
        <f t="shared" si="58"/>
        <v>#N/A</v>
      </c>
      <c r="I3771" s="6">
        <v>22.451820145253301</v>
      </c>
    </row>
    <row r="3772" spans="1:9">
      <c r="A3772" s="4" t="s">
        <v>7</v>
      </c>
      <c r="B3772" t="s">
        <v>475</v>
      </c>
      <c r="C3772" t="s">
        <v>486</v>
      </c>
      <c r="D3772" t="s">
        <v>487</v>
      </c>
      <c r="E3772" s="5">
        <v>0</v>
      </c>
      <c r="F3772" t="s">
        <v>41</v>
      </c>
      <c r="G3772" t="s">
        <v>42</v>
      </c>
      <c r="H3772" s="5" t="e">
        <f t="shared" si="58"/>
        <v>#N/A</v>
      </c>
      <c r="I3772" s="6">
        <v>16.325734101466299</v>
      </c>
    </row>
    <row r="3773" spans="1:9">
      <c r="A3773" s="4" t="s">
        <v>7</v>
      </c>
      <c r="B3773" t="s">
        <v>475</v>
      </c>
      <c r="C3773" t="s">
        <v>486</v>
      </c>
      <c r="D3773" t="s">
        <v>487</v>
      </c>
      <c r="E3773" s="5">
        <v>0</v>
      </c>
      <c r="F3773" t="s">
        <v>43</v>
      </c>
      <c r="G3773" t="s">
        <v>44</v>
      </c>
      <c r="H3773" s="5" t="e">
        <f t="shared" si="58"/>
        <v>#N/A</v>
      </c>
      <c r="I3773" s="6">
        <v>2092.19092592473</v>
      </c>
    </row>
    <row r="3774" spans="1:9">
      <c r="A3774" s="4" t="s">
        <v>7</v>
      </c>
      <c r="B3774" t="s">
        <v>475</v>
      </c>
      <c r="C3774" t="s">
        <v>486</v>
      </c>
      <c r="D3774" t="s">
        <v>487</v>
      </c>
      <c r="E3774" s="5">
        <v>0</v>
      </c>
      <c r="F3774" t="s">
        <v>45</v>
      </c>
      <c r="G3774" t="s">
        <v>46</v>
      </c>
      <c r="H3774" s="5" t="e">
        <f t="shared" si="58"/>
        <v>#N/A</v>
      </c>
      <c r="I3774" s="6">
        <v>597.47061131621501</v>
      </c>
    </row>
    <row r="3775" spans="1:9">
      <c r="A3775" s="4" t="s">
        <v>7</v>
      </c>
      <c r="B3775" t="s">
        <v>475</v>
      </c>
      <c r="C3775" t="s">
        <v>486</v>
      </c>
      <c r="D3775" t="s">
        <v>487</v>
      </c>
      <c r="E3775" s="5">
        <v>0</v>
      </c>
      <c r="F3775" t="s">
        <v>47</v>
      </c>
      <c r="G3775" t="s">
        <v>48</v>
      </c>
      <c r="H3775" s="5" t="e">
        <f t="shared" si="58"/>
        <v>#N/A</v>
      </c>
      <c r="I3775" s="6">
        <v>62.169658427460703</v>
      </c>
    </row>
    <row r="3776" spans="1:9">
      <c r="A3776" s="4" t="s">
        <v>7</v>
      </c>
      <c r="B3776" t="s">
        <v>475</v>
      </c>
      <c r="C3776" t="s">
        <v>486</v>
      </c>
      <c r="D3776" t="s">
        <v>487</v>
      </c>
      <c r="E3776" s="5">
        <v>0</v>
      </c>
      <c r="F3776" t="s">
        <v>49</v>
      </c>
      <c r="G3776" t="s">
        <v>50</v>
      </c>
      <c r="H3776" s="5" t="e">
        <f t="shared" si="58"/>
        <v>#N/A</v>
      </c>
      <c r="I3776" s="6">
        <v>166.96341600263</v>
      </c>
    </row>
    <row r="3777" spans="1:9">
      <c r="A3777" s="4" t="s">
        <v>7</v>
      </c>
      <c r="B3777" t="s">
        <v>475</v>
      </c>
      <c r="C3777" t="s">
        <v>486</v>
      </c>
      <c r="D3777" t="s">
        <v>487</v>
      </c>
      <c r="E3777" s="5">
        <v>0</v>
      </c>
      <c r="F3777" t="s">
        <v>51</v>
      </c>
      <c r="G3777" t="s">
        <v>52</v>
      </c>
      <c r="H3777" s="5" t="e">
        <f t="shared" si="58"/>
        <v>#N/A</v>
      </c>
      <c r="I3777" s="6">
        <v>1.548797</v>
      </c>
    </row>
    <row r="3778" spans="1:9">
      <c r="A3778" s="4" t="s">
        <v>7</v>
      </c>
      <c r="B3778" t="s">
        <v>475</v>
      </c>
      <c r="C3778" t="s">
        <v>486</v>
      </c>
      <c r="D3778" t="s">
        <v>487</v>
      </c>
      <c r="E3778" s="5">
        <v>0</v>
      </c>
      <c r="F3778" t="s">
        <v>54</v>
      </c>
      <c r="G3778" t="s">
        <v>55</v>
      </c>
      <c r="H3778" s="5" t="e">
        <f t="shared" ref="H3778:H3841" si="59">VLOOKUP(G3778,$M$2:$N$11,2,FALSE)</f>
        <v>#N/A</v>
      </c>
      <c r="I3778" s="6">
        <v>59.905999999999999</v>
      </c>
    </row>
    <row r="3779" spans="1:9">
      <c r="A3779" s="4" t="s">
        <v>7</v>
      </c>
      <c r="B3779" t="s">
        <v>475</v>
      </c>
      <c r="C3779" t="s">
        <v>486</v>
      </c>
      <c r="D3779" t="s">
        <v>487</v>
      </c>
      <c r="E3779" s="5">
        <v>0</v>
      </c>
      <c r="F3779" t="s">
        <v>56</v>
      </c>
      <c r="G3779" t="s">
        <v>57</v>
      </c>
      <c r="H3779" s="5" t="e">
        <f t="shared" si="59"/>
        <v>#N/A</v>
      </c>
      <c r="I3779" s="6">
        <v>351.18068275729303</v>
      </c>
    </row>
    <row r="3780" spans="1:9">
      <c r="A3780" s="4" t="s">
        <v>7</v>
      </c>
      <c r="B3780" t="s">
        <v>475</v>
      </c>
      <c r="C3780" t="s">
        <v>486</v>
      </c>
      <c r="D3780" t="s">
        <v>487</v>
      </c>
      <c r="E3780" s="5">
        <v>0</v>
      </c>
      <c r="F3780" t="s">
        <v>58</v>
      </c>
      <c r="G3780" t="s">
        <v>59</v>
      </c>
      <c r="H3780" s="5" t="e">
        <f t="shared" si="59"/>
        <v>#N/A</v>
      </c>
      <c r="I3780" s="6">
        <v>1268.69220108069</v>
      </c>
    </row>
    <row r="3781" spans="1:9">
      <c r="A3781" s="4" t="s">
        <v>7</v>
      </c>
      <c r="B3781" t="s">
        <v>475</v>
      </c>
      <c r="C3781" t="s">
        <v>486</v>
      </c>
      <c r="D3781" t="s">
        <v>487</v>
      </c>
      <c r="E3781" s="5">
        <v>0</v>
      </c>
      <c r="F3781" t="s">
        <v>60</v>
      </c>
      <c r="G3781" t="s">
        <v>61</v>
      </c>
      <c r="H3781" s="5" t="e">
        <f t="shared" si="59"/>
        <v>#N/A</v>
      </c>
      <c r="I3781" s="6" t="s">
        <v>53</v>
      </c>
    </row>
    <row r="3782" spans="1:9">
      <c r="A3782" s="4" t="s">
        <v>62</v>
      </c>
      <c r="B3782" t="s">
        <v>475</v>
      </c>
      <c r="C3782" t="s">
        <v>488</v>
      </c>
      <c r="D3782" t="s">
        <v>489</v>
      </c>
      <c r="E3782" s="5">
        <v>0</v>
      </c>
      <c r="F3782" t="s">
        <v>10</v>
      </c>
      <c r="G3782" t="s">
        <v>11</v>
      </c>
      <c r="H3782" s="5" t="str">
        <f t="shared" si="59"/>
        <v>Power</v>
      </c>
      <c r="I3782" s="6">
        <v>418.57696977851901</v>
      </c>
    </row>
    <row r="3783" spans="1:9">
      <c r="A3783" s="4" t="s">
        <v>62</v>
      </c>
      <c r="B3783" t="s">
        <v>475</v>
      </c>
      <c r="C3783" t="s">
        <v>488</v>
      </c>
      <c r="D3783" t="s">
        <v>489</v>
      </c>
      <c r="E3783" s="5">
        <v>0</v>
      </c>
      <c r="F3783" t="s">
        <v>14</v>
      </c>
      <c r="G3783" t="s">
        <v>15</v>
      </c>
      <c r="H3783" s="5" t="str">
        <f t="shared" si="59"/>
        <v>Industry (incl. Cement Process)</v>
      </c>
      <c r="I3783" s="6">
        <v>86.717042694352401</v>
      </c>
    </row>
    <row r="3784" spans="1:9">
      <c r="A3784" s="4" t="s">
        <v>62</v>
      </c>
      <c r="B3784" t="s">
        <v>475</v>
      </c>
      <c r="C3784" t="s">
        <v>488</v>
      </c>
      <c r="D3784" t="s">
        <v>489</v>
      </c>
      <c r="E3784" s="5">
        <v>0</v>
      </c>
      <c r="F3784" t="s">
        <v>16</v>
      </c>
      <c r="G3784" t="s">
        <v>17</v>
      </c>
      <c r="H3784" s="5" t="str">
        <f t="shared" si="59"/>
        <v>Domestic aviation</v>
      </c>
      <c r="I3784" s="6">
        <v>35.934536878246902</v>
      </c>
    </row>
    <row r="3785" spans="1:9">
      <c r="A3785" s="4" t="s">
        <v>62</v>
      </c>
      <c r="B3785" t="s">
        <v>475</v>
      </c>
      <c r="C3785" t="s">
        <v>488</v>
      </c>
      <c r="D3785" t="s">
        <v>489</v>
      </c>
      <c r="E3785" s="5">
        <v>0</v>
      </c>
      <c r="F3785" t="s">
        <v>18</v>
      </c>
      <c r="G3785" t="s">
        <v>19</v>
      </c>
      <c r="H3785" s="5" t="str">
        <f t="shared" si="59"/>
        <v>Ground Transport</v>
      </c>
      <c r="I3785" s="6">
        <v>565.31593519725595</v>
      </c>
    </row>
    <row r="3786" spans="1:9">
      <c r="A3786" s="4" t="s">
        <v>62</v>
      </c>
      <c r="B3786" t="s">
        <v>475</v>
      </c>
      <c r="C3786" t="s">
        <v>488</v>
      </c>
      <c r="D3786" t="s">
        <v>489</v>
      </c>
      <c r="E3786" s="5">
        <v>0</v>
      </c>
      <c r="F3786" t="s">
        <v>22</v>
      </c>
      <c r="G3786" t="s">
        <v>23</v>
      </c>
      <c r="H3786" s="5" t="str">
        <f t="shared" si="59"/>
        <v>Ground Transport</v>
      </c>
      <c r="I3786" s="6">
        <v>46.907015294851398</v>
      </c>
    </row>
    <row r="3787" spans="1:9">
      <c r="A3787" s="4" t="s">
        <v>62</v>
      </c>
      <c r="B3787" t="s">
        <v>475</v>
      </c>
      <c r="C3787" t="s">
        <v>488</v>
      </c>
      <c r="D3787" t="s">
        <v>489</v>
      </c>
      <c r="E3787" s="5">
        <v>0</v>
      </c>
      <c r="F3787" t="s">
        <v>24</v>
      </c>
      <c r="G3787" t="s">
        <v>25</v>
      </c>
      <c r="H3787" s="5" t="str">
        <f t="shared" si="59"/>
        <v>Ground Transport</v>
      </c>
      <c r="I3787" s="6">
        <v>29.288454271266701</v>
      </c>
    </row>
    <row r="3788" spans="1:9">
      <c r="A3788" s="4" t="s">
        <v>62</v>
      </c>
      <c r="B3788" t="s">
        <v>475</v>
      </c>
      <c r="C3788" t="s">
        <v>488</v>
      </c>
      <c r="D3788" t="s">
        <v>489</v>
      </c>
      <c r="E3788" s="5">
        <v>0</v>
      </c>
      <c r="F3788" t="s">
        <v>26</v>
      </c>
      <c r="G3788" t="s">
        <v>27</v>
      </c>
      <c r="H3788" s="5" t="str">
        <f t="shared" si="59"/>
        <v>Residential</v>
      </c>
      <c r="I3788" s="6">
        <v>89.826325957037895</v>
      </c>
    </row>
    <row r="3789" spans="1:9">
      <c r="A3789" s="4" t="s">
        <v>62</v>
      </c>
      <c r="B3789" t="s">
        <v>475</v>
      </c>
      <c r="C3789" t="s">
        <v>488</v>
      </c>
      <c r="D3789" t="s">
        <v>489</v>
      </c>
      <c r="E3789" s="5">
        <v>0</v>
      </c>
      <c r="F3789" t="s">
        <v>28</v>
      </c>
      <c r="G3789" t="s">
        <v>29</v>
      </c>
      <c r="H3789" s="5" t="e">
        <f t="shared" si="59"/>
        <v>#N/A</v>
      </c>
      <c r="I3789" s="6" t="s">
        <v>53</v>
      </c>
    </row>
    <row r="3790" spans="1:9">
      <c r="A3790" s="4" t="s">
        <v>62</v>
      </c>
      <c r="B3790" t="s">
        <v>475</v>
      </c>
      <c r="C3790" t="s">
        <v>488</v>
      </c>
      <c r="D3790" t="s">
        <v>489</v>
      </c>
      <c r="E3790" s="5">
        <v>0</v>
      </c>
      <c r="F3790" t="s">
        <v>30</v>
      </c>
      <c r="G3790" t="s">
        <v>31</v>
      </c>
      <c r="H3790" s="5" t="e">
        <f t="shared" si="59"/>
        <v>#N/A</v>
      </c>
      <c r="I3790" s="6" t="s">
        <v>53</v>
      </c>
    </row>
    <row r="3791" spans="1:9">
      <c r="A3791" s="4" t="s">
        <v>62</v>
      </c>
      <c r="B3791" t="s">
        <v>475</v>
      </c>
      <c r="C3791" t="s">
        <v>488</v>
      </c>
      <c r="D3791" t="s">
        <v>489</v>
      </c>
      <c r="E3791" s="5">
        <v>0</v>
      </c>
      <c r="F3791" t="s">
        <v>30</v>
      </c>
      <c r="G3791" t="s">
        <v>32</v>
      </c>
      <c r="H3791" s="5" t="e">
        <f t="shared" si="59"/>
        <v>#N/A</v>
      </c>
      <c r="I3791" s="6" t="s">
        <v>53</v>
      </c>
    </row>
    <row r="3792" spans="1:9">
      <c r="A3792" s="4" t="s">
        <v>62</v>
      </c>
      <c r="B3792" t="s">
        <v>475</v>
      </c>
      <c r="C3792" t="s">
        <v>488</v>
      </c>
      <c r="D3792" t="s">
        <v>489</v>
      </c>
      <c r="E3792" s="5">
        <v>0</v>
      </c>
      <c r="F3792" t="s">
        <v>41</v>
      </c>
      <c r="G3792" t="s">
        <v>42</v>
      </c>
      <c r="H3792" s="5" t="e">
        <f t="shared" si="59"/>
        <v>#N/A</v>
      </c>
      <c r="I3792" s="6">
        <v>1.0718115901694001E-3</v>
      </c>
    </row>
    <row r="3793" spans="1:9">
      <c r="A3793" s="4" t="s">
        <v>62</v>
      </c>
      <c r="B3793" t="s">
        <v>475</v>
      </c>
      <c r="C3793" t="s">
        <v>488</v>
      </c>
      <c r="D3793" t="s">
        <v>489</v>
      </c>
      <c r="E3793" s="5">
        <v>0</v>
      </c>
      <c r="F3793" t="s">
        <v>47</v>
      </c>
      <c r="G3793" t="s">
        <v>48</v>
      </c>
      <c r="H3793" s="5" t="e">
        <f t="shared" si="59"/>
        <v>#N/A</v>
      </c>
      <c r="I3793" s="6">
        <v>0.34845883914797998</v>
      </c>
    </row>
    <row r="3794" spans="1:9">
      <c r="A3794" s="4" t="s">
        <v>62</v>
      </c>
      <c r="B3794" t="s">
        <v>475</v>
      </c>
      <c r="C3794" t="s">
        <v>490</v>
      </c>
      <c r="D3794" t="s">
        <v>491</v>
      </c>
      <c r="E3794" s="5">
        <v>0</v>
      </c>
      <c r="F3794" t="s">
        <v>10</v>
      </c>
      <c r="G3794" t="s">
        <v>11</v>
      </c>
      <c r="H3794" s="5" t="str">
        <f t="shared" si="59"/>
        <v>Power</v>
      </c>
      <c r="I3794" s="6">
        <v>186.11752652858399</v>
      </c>
    </row>
    <row r="3795" spans="1:9">
      <c r="A3795" s="4" t="s">
        <v>62</v>
      </c>
      <c r="B3795" t="s">
        <v>475</v>
      </c>
      <c r="C3795" t="s">
        <v>490</v>
      </c>
      <c r="D3795" t="s">
        <v>491</v>
      </c>
      <c r="E3795" s="5">
        <v>0</v>
      </c>
      <c r="F3795" t="s">
        <v>14</v>
      </c>
      <c r="G3795" t="s">
        <v>15</v>
      </c>
      <c r="H3795" s="5" t="str">
        <f t="shared" si="59"/>
        <v>Industry (incl. Cement Process)</v>
      </c>
      <c r="I3795" s="6">
        <v>38.558226860284996</v>
      </c>
    </row>
    <row r="3796" spans="1:9">
      <c r="A3796" s="4" t="s">
        <v>62</v>
      </c>
      <c r="B3796" t="s">
        <v>475</v>
      </c>
      <c r="C3796" t="s">
        <v>490</v>
      </c>
      <c r="D3796" t="s">
        <v>491</v>
      </c>
      <c r="E3796" s="5">
        <v>0</v>
      </c>
      <c r="F3796" t="s">
        <v>16</v>
      </c>
      <c r="G3796" t="s">
        <v>17</v>
      </c>
      <c r="H3796" s="5" t="str">
        <f t="shared" si="59"/>
        <v>Domestic aviation</v>
      </c>
      <c r="I3796" s="6">
        <v>15.9780489430259</v>
      </c>
    </row>
    <row r="3797" spans="1:9">
      <c r="A3797" s="4" t="s">
        <v>62</v>
      </c>
      <c r="B3797" t="s">
        <v>475</v>
      </c>
      <c r="C3797" t="s">
        <v>490</v>
      </c>
      <c r="D3797" t="s">
        <v>491</v>
      </c>
      <c r="E3797" s="5">
        <v>0</v>
      </c>
      <c r="F3797" t="s">
        <v>18</v>
      </c>
      <c r="G3797" t="s">
        <v>19</v>
      </c>
      <c r="H3797" s="5" t="str">
        <f t="shared" si="59"/>
        <v>Ground Transport</v>
      </c>
      <c r="I3797" s="6">
        <v>251.364638281141</v>
      </c>
    </row>
    <row r="3798" spans="1:9">
      <c r="A3798" s="4" t="s">
        <v>62</v>
      </c>
      <c r="B3798" t="s">
        <v>475</v>
      </c>
      <c r="C3798" t="s">
        <v>490</v>
      </c>
      <c r="D3798" t="s">
        <v>491</v>
      </c>
      <c r="E3798" s="5">
        <v>0</v>
      </c>
      <c r="F3798" t="s">
        <v>22</v>
      </c>
      <c r="G3798" t="s">
        <v>23</v>
      </c>
      <c r="H3798" s="5" t="str">
        <f t="shared" si="59"/>
        <v>Ground Transport</v>
      </c>
      <c r="I3798" s="6">
        <v>20.856920829483698</v>
      </c>
    </row>
    <row r="3799" spans="1:9">
      <c r="A3799" s="4" t="s">
        <v>62</v>
      </c>
      <c r="B3799" t="s">
        <v>475</v>
      </c>
      <c r="C3799" t="s">
        <v>490</v>
      </c>
      <c r="D3799" t="s">
        <v>491</v>
      </c>
      <c r="E3799" s="5">
        <v>0</v>
      </c>
      <c r="F3799" t="s">
        <v>24</v>
      </c>
      <c r="G3799" t="s">
        <v>25</v>
      </c>
      <c r="H3799" s="5" t="str">
        <f t="shared" si="59"/>
        <v>Ground Transport</v>
      </c>
      <c r="I3799" s="6">
        <v>13.0229668680013</v>
      </c>
    </row>
    <row r="3800" spans="1:9">
      <c r="A3800" s="4" t="s">
        <v>62</v>
      </c>
      <c r="B3800" t="s">
        <v>475</v>
      </c>
      <c r="C3800" t="s">
        <v>490</v>
      </c>
      <c r="D3800" t="s">
        <v>491</v>
      </c>
      <c r="E3800" s="5">
        <v>0</v>
      </c>
      <c r="F3800" t="s">
        <v>26</v>
      </c>
      <c r="G3800" t="s">
        <v>27</v>
      </c>
      <c r="H3800" s="5" t="str">
        <f t="shared" si="59"/>
        <v>Residential</v>
      </c>
      <c r="I3800" s="6">
        <v>39.940900441003201</v>
      </c>
    </row>
    <row r="3801" spans="1:9">
      <c r="A3801" s="4" t="s">
        <v>62</v>
      </c>
      <c r="B3801" t="s">
        <v>475</v>
      </c>
      <c r="C3801" t="s">
        <v>490</v>
      </c>
      <c r="D3801" t="s">
        <v>491</v>
      </c>
      <c r="E3801" s="5">
        <v>0</v>
      </c>
      <c r="F3801" t="s">
        <v>28</v>
      </c>
      <c r="G3801" t="s">
        <v>29</v>
      </c>
      <c r="H3801" s="5" t="e">
        <f t="shared" si="59"/>
        <v>#N/A</v>
      </c>
      <c r="I3801" s="6" t="s">
        <v>53</v>
      </c>
    </row>
    <row r="3802" spans="1:9">
      <c r="A3802" s="4" t="s">
        <v>62</v>
      </c>
      <c r="B3802" t="s">
        <v>475</v>
      </c>
      <c r="C3802" t="s">
        <v>490</v>
      </c>
      <c r="D3802" t="s">
        <v>491</v>
      </c>
      <c r="E3802" s="5">
        <v>0</v>
      </c>
      <c r="F3802" t="s">
        <v>30</v>
      </c>
      <c r="G3802" t="s">
        <v>31</v>
      </c>
      <c r="H3802" s="5" t="e">
        <f t="shared" si="59"/>
        <v>#N/A</v>
      </c>
      <c r="I3802" s="6" t="s">
        <v>53</v>
      </c>
    </row>
    <row r="3803" spans="1:9">
      <c r="A3803" s="4" t="s">
        <v>62</v>
      </c>
      <c r="B3803" t="s">
        <v>475</v>
      </c>
      <c r="C3803" t="s">
        <v>490</v>
      </c>
      <c r="D3803" t="s">
        <v>491</v>
      </c>
      <c r="E3803" s="5">
        <v>0</v>
      </c>
      <c r="F3803" t="s">
        <v>30</v>
      </c>
      <c r="G3803" t="s">
        <v>32</v>
      </c>
      <c r="H3803" s="5" t="e">
        <f t="shared" si="59"/>
        <v>#N/A</v>
      </c>
      <c r="I3803" s="6" t="s">
        <v>53</v>
      </c>
    </row>
    <row r="3804" spans="1:9">
      <c r="A3804" s="4" t="s">
        <v>62</v>
      </c>
      <c r="B3804" t="s">
        <v>475</v>
      </c>
      <c r="C3804" t="s">
        <v>490</v>
      </c>
      <c r="D3804" t="s">
        <v>491</v>
      </c>
      <c r="E3804" s="5">
        <v>0</v>
      </c>
      <c r="F3804" t="s">
        <v>41</v>
      </c>
      <c r="G3804" t="s">
        <v>42</v>
      </c>
      <c r="H3804" s="5" t="e">
        <f t="shared" si="59"/>
        <v>#N/A</v>
      </c>
      <c r="I3804" s="6">
        <v>1.43436928833439E-2</v>
      </c>
    </row>
    <row r="3805" spans="1:9">
      <c r="A3805" s="4" t="s">
        <v>62</v>
      </c>
      <c r="B3805" t="s">
        <v>475</v>
      </c>
      <c r="C3805" t="s">
        <v>490</v>
      </c>
      <c r="D3805" t="s">
        <v>491</v>
      </c>
      <c r="E3805" s="5">
        <v>0</v>
      </c>
      <c r="F3805" t="s">
        <v>47</v>
      </c>
      <c r="G3805" t="s">
        <v>48</v>
      </c>
      <c r="H3805" s="5" t="e">
        <f t="shared" si="59"/>
        <v>#N/A</v>
      </c>
      <c r="I3805" s="6">
        <v>0.175599290296442</v>
      </c>
    </row>
    <row r="3806" spans="1:9">
      <c r="A3806" s="4" t="s">
        <v>62</v>
      </c>
      <c r="B3806" t="s">
        <v>475</v>
      </c>
      <c r="C3806" t="s">
        <v>490</v>
      </c>
      <c r="D3806" t="s">
        <v>491</v>
      </c>
      <c r="E3806" s="5">
        <v>0</v>
      </c>
      <c r="F3806" t="s">
        <v>49</v>
      </c>
      <c r="G3806" t="s">
        <v>50</v>
      </c>
      <c r="H3806" s="5" t="e">
        <f t="shared" si="59"/>
        <v>#N/A</v>
      </c>
      <c r="I3806" s="6">
        <v>2.3822071864272401</v>
      </c>
    </row>
    <row r="3807" spans="1:9">
      <c r="A3807" s="4" t="s">
        <v>62</v>
      </c>
      <c r="B3807" t="s">
        <v>475</v>
      </c>
      <c r="C3807" t="s">
        <v>490</v>
      </c>
      <c r="D3807" t="s">
        <v>491</v>
      </c>
      <c r="E3807" s="5">
        <v>0</v>
      </c>
      <c r="F3807" t="s">
        <v>56</v>
      </c>
      <c r="G3807" t="s">
        <v>57</v>
      </c>
      <c r="H3807" s="5" t="e">
        <f t="shared" si="59"/>
        <v>#N/A</v>
      </c>
      <c r="I3807" s="6">
        <v>5.5961850000007702</v>
      </c>
    </row>
    <row r="3808" spans="1:9">
      <c r="A3808" s="4" t="s">
        <v>62</v>
      </c>
      <c r="B3808" t="s">
        <v>475</v>
      </c>
      <c r="C3808" t="s">
        <v>490</v>
      </c>
      <c r="D3808" t="s">
        <v>491</v>
      </c>
      <c r="E3808" s="5">
        <v>0</v>
      </c>
      <c r="F3808" t="s">
        <v>58</v>
      </c>
      <c r="G3808" t="s">
        <v>59</v>
      </c>
      <c r="H3808" s="5" t="e">
        <f t="shared" si="59"/>
        <v>#N/A</v>
      </c>
      <c r="I3808" s="6" t="s">
        <v>53</v>
      </c>
    </row>
    <row r="3809" spans="1:9">
      <c r="A3809" s="4" t="s">
        <v>62</v>
      </c>
      <c r="B3809" t="s">
        <v>475</v>
      </c>
      <c r="C3809" t="s">
        <v>492</v>
      </c>
      <c r="D3809" t="s">
        <v>493</v>
      </c>
      <c r="E3809" s="5">
        <v>0</v>
      </c>
      <c r="F3809" t="s">
        <v>10</v>
      </c>
      <c r="G3809" t="s">
        <v>11</v>
      </c>
      <c r="H3809" s="5" t="str">
        <f t="shared" si="59"/>
        <v>Power</v>
      </c>
      <c r="I3809" s="6">
        <v>40.9941135452327</v>
      </c>
    </row>
    <row r="3810" spans="1:9">
      <c r="A3810" s="4" t="s">
        <v>62</v>
      </c>
      <c r="B3810" t="s">
        <v>475</v>
      </c>
      <c r="C3810" t="s">
        <v>492</v>
      </c>
      <c r="D3810" t="s">
        <v>493</v>
      </c>
      <c r="E3810" s="5">
        <v>0</v>
      </c>
      <c r="F3810" t="s">
        <v>14</v>
      </c>
      <c r="G3810" t="s">
        <v>15</v>
      </c>
      <c r="H3810" s="5" t="str">
        <f t="shared" si="59"/>
        <v>Industry (incl. Cement Process)</v>
      </c>
      <c r="I3810" s="6">
        <v>8.4928058868622998</v>
      </c>
    </row>
    <row r="3811" spans="1:9">
      <c r="A3811" s="4" t="s">
        <v>62</v>
      </c>
      <c r="B3811" t="s">
        <v>475</v>
      </c>
      <c r="C3811" t="s">
        <v>492</v>
      </c>
      <c r="D3811" t="s">
        <v>493</v>
      </c>
      <c r="E3811" s="5">
        <v>0</v>
      </c>
      <c r="F3811" t="s">
        <v>16</v>
      </c>
      <c r="G3811" t="s">
        <v>17</v>
      </c>
      <c r="H3811" s="5" t="str">
        <f t="shared" si="59"/>
        <v>Domestic aviation</v>
      </c>
      <c r="I3811" s="6">
        <v>3.5193088364690199</v>
      </c>
    </row>
    <row r="3812" spans="1:9">
      <c r="A3812" s="4" t="s">
        <v>62</v>
      </c>
      <c r="B3812" t="s">
        <v>475</v>
      </c>
      <c r="C3812" t="s">
        <v>492</v>
      </c>
      <c r="D3812" t="s">
        <v>493</v>
      </c>
      <c r="E3812" s="5">
        <v>0</v>
      </c>
      <c r="F3812" t="s">
        <v>18</v>
      </c>
      <c r="G3812" t="s">
        <v>19</v>
      </c>
      <c r="H3812" s="5" t="str">
        <f t="shared" si="59"/>
        <v>Ground Transport</v>
      </c>
      <c r="I3812" s="6">
        <v>55.365293436619503</v>
      </c>
    </row>
    <row r="3813" spans="1:9">
      <c r="A3813" s="4" t="s">
        <v>62</v>
      </c>
      <c r="B3813" t="s">
        <v>475</v>
      </c>
      <c r="C3813" t="s">
        <v>492</v>
      </c>
      <c r="D3813" t="s">
        <v>493</v>
      </c>
      <c r="E3813" s="5">
        <v>0</v>
      </c>
      <c r="F3813" t="s">
        <v>22</v>
      </c>
      <c r="G3813" t="s">
        <v>23</v>
      </c>
      <c r="H3813" s="5" t="str">
        <f t="shared" si="59"/>
        <v>Ground Transport</v>
      </c>
      <c r="I3813" s="6">
        <v>4.5939269099727298</v>
      </c>
    </row>
    <row r="3814" spans="1:9">
      <c r="A3814" s="4" t="s">
        <v>62</v>
      </c>
      <c r="B3814" t="s">
        <v>475</v>
      </c>
      <c r="C3814" t="s">
        <v>492</v>
      </c>
      <c r="D3814" t="s">
        <v>493</v>
      </c>
      <c r="E3814" s="5">
        <v>0</v>
      </c>
      <c r="F3814" t="s">
        <v>24</v>
      </c>
      <c r="G3814" t="s">
        <v>25</v>
      </c>
      <c r="H3814" s="5" t="str">
        <f t="shared" si="59"/>
        <v>Ground Transport</v>
      </c>
      <c r="I3814" s="6">
        <v>2.86842940024825</v>
      </c>
    </row>
    <row r="3815" spans="1:9">
      <c r="A3815" s="4" t="s">
        <v>62</v>
      </c>
      <c r="B3815" t="s">
        <v>475</v>
      </c>
      <c r="C3815" t="s">
        <v>492</v>
      </c>
      <c r="D3815" t="s">
        <v>493</v>
      </c>
      <c r="E3815" s="5">
        <v>0</v>
      </c>
      <c r="F3815" t="s">
        <v>26</v>
      </c>
      <c r="G3815" t="s">
        <v>27</v>
      </c>
      <c r="H3815" s="5" t="str">
        <f t="shared" si="59"/>
        <v>Residential</v>
      </c>
      <c r="I3815" s="6">
        <v>8.7973464765820495</v>
      </c>
    </row>
    <row r="3816" spans="1:9">
      <c r="A3816" s="4" t="s">
        <v>62</v>
      </c>
      <c r="B3816" t="s">
        <v>475</v>
      </c>
      <c r="C3816" t="s">
        <v>492</v>
      </c>
      <c r="D3816" t="s">
        <v>493</v>
      </c>
      <c r="E3816" s="5">
        <v>0</v>
      </c>
      <c r="F3816" t="s">
        <v>28</v>
      </c>
      <c r="G3816" t="s">
        <v>29</v>
      </c>
      <c r="H3816" s="5" t="e">
        <f t="shared" si="59"/>
        <v>#N/A</v>
      </c>
      <c r="I3816" s="6" t="s">
        <v>53</v>
      </c>
    </row>
    <row r="3817" spans="1:9">
      <c r="A3817" s="4" t="s">
        <v>62</v>
      </c>
      <c r="B3817" t="s">
        <v>475</v>
      </c>
      <c r="C3817" t="s">
        <v>492</v>
      </c>
      <c r="D3817" t="s">
        <v>493</v>
      </c>
      <c r="E3817" s="5">
        <v>0</v>
      </c>
      <c r="F3817" t="s">
        <v>30</v>
      </c>
      <c r="G3817" t="s">
        <v>32</v>
      </c>
      <c r="H3817" s="5" t="e">
        <f t="shared" si="59"/>
        <v>#N/A</v>
      </c>
      <c r="I3817" s="6" t="s">
        <v>53</v>
      </c>
    </row>
    <row r="3818" spans="1:9">
      <c r="A3818" s="4" t="s">
        <v>62</v>
      </c>
      <c r="B3818" t="s">
        <v>475</v>
      </c>
      <c r="C3818" t="s">
        <v>492</v>
      </c>
      <c r="D3818" t="s">
        <v>493</v>
      </c>
      <c r="E3818" s="5">
        <v>0</v>
      </c>
      <c r="F3818" t="s">
        <v>30</v>
      </c>
      <c r="G3818" t="s">
        <v>31</v>
      </c>
      <c r="H3818" s="5" t="e">
        <f t="shared" si="59"/>
        <v>#N/A</v>
      </c>
      <c r="I3818" s="6" t="s">
        <v>53</v>
      </c>
    </row>
    <row r="3819" spans="1:9">
      <c r="A3819" s="4" t="s">
        <v>62</v>
      </c>
      <c r="B3819" t="s">
        <v>475</v>
      </c>
      <c r="C3819" t="s">
        <v>492</v>
      </c>
      <c r="D3819" t="s">
        <v>493</v>
      </c>
      <c r="E3819" s="5">
        <v>0</v>
      </c>
      <c r="F3819" t="s">
        <v>41</v>
      </c>
      <c r="G3819" t="s">
        <v>42</v>
      </c>
      <c r="H3819" s="5" t="e">
        <f t="shared" si="59"/>
        <v>#N/A</v>
      </c>
      <c r="I3819" s="6">
        <v>3.00550763143786E-2</v>
      </c>
    </row>
    <row r="3820" spans="1:9">
      <c r="A3820" s="4" t="s">
        <v>62</v>
      </c>
      <c r="B3820" t="s">
        <v>475</v>
      </c>
      <c r="C3820" t="s">
        <v>492</v>
      </c>
      <c r="D3820" t="s">
        <v>493</v>
      </c>
      <c r="E3820" s="5">
        <v>0</v>
      </c>
      <c r="F3820" t="s">
        <v>47</v>
      </c>
      <c r="G3820" t="s">
        <v>48</v>
      </c>
      <c r="H3820" s="5" t="e">
        <f t="shared" si="59"/>
        <v>#N/A</v>
      </c>
      <c r="I3820" s="6">
        <v>4.5543116414000002E-2</v>
      </c>
    </row>
    <row r="3821" spans="1:9">
      <c r="A3821" s="4" t="s">
        <v>62</v>
      </c>
      <c r="B3821" t="s">
        <v>475</v>
      </c>
      <c r="C3821" t="s">
        <v>492</v>
      </c>
      <c r="D3821" t="s">
        <v>493</v>
      </c>
      <c r="E3821" s="5">
        <v>0</v>
      </c>
      <c r="F3821" t="s">
        <v>49</v>
      </c>
      <c r="G3821" t="s">
        <v>50</v>
      </c>
      <c r="H3821" s="5" t="e">
        <f t="shared" si="59"/>
        <v>#N/A</v>
      </c>
      <c r="I3821" s="6">
        <v>0.37570684744791399</v>
      </c>
    </row>
    <row r="3822" spans="1:9">
      <c r="A3822" s="4" t="s">
        <v>62</v>
      </c>
      <c r="B3822" t="s">
        <v>475</v>
      </c>
      <c r="C3822" t="s">
        <v>492</v>
      </c>
      <c r="D3822" t="s">
        <v>493</v>
      </c>
      <c r="E3822" s="5">
        <v>0</v>
      </c>
      <c r="F3822" t="s">
        <v>56</v>
      </c>
      <c r="G3822" t="s">
        <v>57</v>
      </c>
      <c r="H3822" s="5" t="e">
        <f t="shared" si="59"/>
        <v>#N/A</v>
      </c>
      <c r="I3822" s="6">
        <v>7.9653883000229104</v>
      </c>
    </row>
    <row r="3823" spans="1:9">
      <c r="A3823" s="4" t="s">
        <v>62</v>
      </c>
      <c r="B3823" t="s">
        <v>475</v>
      </c>
      <c r="C3823" t="s">
        <v>494</v>
      </c>
      <c r="D3823" t="s">
        <v>495</v>
      </c>
      <c r="E3823" s="5">
        <v>0</v>
      </c>
      <c r="F3823" t="s">
        <v>10</v>
      </c>
      <c r="G3823" t="s">
        <v>11</v>
      </c>
      <c r="H3823" s="5" t="str">
        <f t="shared" si="59"/>
        <v>Power</v>
      </c>
      <c r="I3823" s="6">
        <v>40.140531054393598</v>
      </c>
    </row>
    <row r="3824" spans="1:9">
      <c r="A3824" s="4" t="s">
        <v>62</v>
      </c>
      <c r="B3824" t="s">
        <v>475</v>
      </c>
      <c r="C3824" t="s">
        <v>494</v>
      </c>
      <c r="D3824" t="s">
        <v>495</v>
      </c>
      <c r="E3824" s="5">
        <v>0</v>
      </c>
      <c r="F3824" t="s">
        <v>14</v>
      </c>
      <c r="G3824" t="s">
        <v>15</v>
      </c>
      <c r="H3824" s="5" t="str">
        <f t="shared" si="59"/>
        <v>Industry (incl. Cement Process)</v>
      </c>
      <c r="I3824" s="6">
        <v>8.31598440873044</v>
      </c>
    </row>
    <row r="3825" spans="1:9">
      <c r="A3825" s="4" t="s">
        <v>62</v>
      </c>
      <c r="B3825" t="s">
        <v>475</v>
      </c>
      <c r="C3825" t="s">
        <v>494</v>
      </c>
      <c r="D3825" t="s">
        <v>495</v>
      </c>
      <c r="E3825" s="5">
        <v>0</v>
      </c>
      <c r="F3825" t="s">
        <v>16</v>
      </c>
      <c r="G3825" t="s">
        <v>17</v>
      </c>
      <c r="H3825" s="5" t="str">
        <f t="shared" si="59"/>
        <v>Domestic aviation</v>
      </c>
      <c r="I3825" s="6">
        <v>3.4460365356351201</v>
      </c>
    </row>
    <row r="3826" spans="1:9">
      <c r="A3826" s="4" t="s">
        <v>62</v>
      </c>
      <c r="B3826" t="s">
        <v>475</v>
      </c>
      <c r="C3826" t="s">
        <v>494</v>
      </c>
      <c r="D3826" t="s">
        <v>495</v>
      </c>
      <c r="E3826" s="5">
        <v>0</v>
      </c>
      <c r="F3826" t="s">
        <v>18</v>
      </c>
      <c r="G3826" t="s">
        <v>19</v>
      </c>
      <c r="H3826" s="5" t="str">
        <f t="shared" si="59"/>
        <v>Ground Transport</v>
      </c>
      <c r="I3826" s="6">
        <v>54.212555822471003</v>
      </c>
    </row>
    <row r="3827" spans="1:9">
      <c r="A3827" s="4" t="s">
        <v>62</v>
      </c>
      <c r="B3827" t="s">
        <v>475</v>
      </c>
      <c r="C3827" t="s">
        <v>494</v>
      </c>
      <c r="D3827" t="s">
        <v>495</v>
      </c>
      <c r="E3827" s="5">
        <v>0</v>
      </c>
      <c r="F3827" t="s">
        <v>22</v>
      </c>
      <c r="G3827" t="s">
        <v>23</v>
      </c>
      <c r="H3827" s="5" t="str">
        <f t="shared" si="59"/>
        <v>Ground Transport</v>
      </c>
      <c r="I3827" s="6">
        <v>4.4982728601184201</v>
      </c>
    </row>
    <row r="3828" spans="1:9">
      <c r="A3828" s="4" t="s">
        <v>62</v>
      </c>
      <c r="B3828" t="s">
        <v>475</v>
      </c>
      <c r="C3828" t="s">
        <v>494</v>
      </c>
      <c r="D3828" t="s">
        <v>495</v>
      </c>
      <c r="E3828" s="5">
        <v>0</v>
      </c>
      <c r="F3828" t="s">
        <v>24</v>
      </c>
      <c r="G3828" t="s">
        <v>25</v>
      </c>
      <c r="H3828" s="5" t="str">
        <f t="shared" si="59"/>
        <v>Ground Transport</v>
      </c>
      <c r="I3828" s="6">
        <v>2.8086959270968199</v>
      </c>
    </row>
    <row r="3829" spans="1:9">
      <c r="A3829" s="4" t="s">
        <v>62</v>
      </c>
      <c r="B3829" t="s">
        <v>475</v>
      </c>
      <c r="C3829" t="s">
        <v>494</v>
      </c>
      <c r="D3829" t="s">
        <v>495</v>
      </c>
      <c r="E3829" s="5">
        <v>0</v>
      </c>
      <c r="F3829" t="s">
        <v>26</v>
      </c>
      <c r="G3829" t="s">
        <v>27</v>
      </c>
      <c r="H3829" s="5" t="str">
        <f t="shared" si="59"/>
        <v>Residential</v>
      </c>
      <c r="I3829" s="6">
        <v>8.6141701552942997</v>
      </c>
    </row>
    <row r="3830" spans="1:9">
      <c r="A3830" s="4" t="s">
        <v>62</v>
      </c>
      <c r="B3830" t="s">
        <v>475</v>
      </c>
      <c r="C3830" t="s">
        <v>494</v>
      </c>
      <c r="D3830" t="s">
        <v>495</v>
      </c>
      <c r="E3830" s="5">
        <v>0</v>
      </c>
      <c r="F3830" t="s">
        <v>28</v>
      </c>
      <c r="G3830" t="s">
        <v>29</v>
      </c>
      <c r="H3830" s="5" t="e">
        <f t="shared" si="59"/>
        <v>#N/A</v>
      </c>
      <c r="I3830" s="6" t="s">
        <v>53</v>
      </c>
    </row>
    <row r="3831" spans="1:9">
      <c r="A3831" s="4" t="s">
        <v>62</v>
      </c>
      <c r="B3831" t="s">
        <v>475</v>
      </c>
      <c r="C3831" t="s">
        <v>494</v>
      </c>
      <c r="D3831" t="s">
        <v>495</v>
      </c>
      <c r="E3831" s="5">
        <v>0</v>
      </c>
      <c r="F3831" t="s">
        <v>30</v>
      </c>
      <c r="G3831" t="s">
        <v>32</v>
      </c>
      <c r="H3831" s="5" t="e">
        <f t="shared" si="59"/>
        <v>#N/A</v>
      </c>
      <c r="I3831" s="6" t="s">
        <v>53</v>
      </c>
    </row>
    <row r="3832" spans="1:9">
      <c r="A3832" s="4" t="s">
        <v>62</v>
      </c>
      <c r="B3832" t="s">
        <v>475</v>
      </c>
      <c r="C3832" t="s">
        <v>494</v>
      </c>
      <c r="D3832" t="s">
        <v>495</v>
      </c>
      <c r="E3832" s="5">
        <v>0</v>
      </c>
      <c r="F3832" t="s">
        <v>30</v>
      </c>
      <c r="G3832" t="s">
        <v>31</v>
      </c>
      <c r="H3832" s="5" t="e">
        <f t="shared" si="59"/>
        <v>#N/A</v>
      </c>
      <c r="I3832" s="6" t="s">
        <v>53</v>
      </c>
    </row>
    <row r="3833" spans="1:9">
      <c r="A3833" s="4" t="s">
        <v>62</v>
      </c>
      <c r="B3833" t="s">
        <v>475</v>
      </c>
      <c r="C3833" t="s">
        <v>494</v>
      </c>
      <c r="D3833" t="s">
        <v>495</v>
      </c>
      <c r="E3833" s="5">
        <v>0</v>
      </c>
      <c r="F3833" t="s">
        <v>41</v>
      </c>
      <c r="G3833" t="s">
        <v>42</v>
      </c>
      <c r="H3833" s="5" t="e">
        <f t="shared" si="59"/>
        <v>#N/A</v>
      </c>
      <c r="I3833" s="6">
        <v>5.3182638164769097E-3</v>
      </c>
    </row>
    <row r="3834" spans="1:9">
      <c r="A3834" s="4" t="s">
        <v>62</v>
      </c>
      <c r="B3834" t="s">
        <v>475</v>
      </c>
      <c r="C3834" t="s">
        <v>494</v>
      </c>
      <c r="D3834" t="s">
        <v>495</v>
      </c>
      <c r="E3834" s="5">
        <v>0</v>
      </c>
      <c r="F3834" t="s">
        <v>47</v>
      </c>
      <c r="G3834" t="s">
        <v>48</v>
      </c>
      <c r="H3834" s="5" t="e">
        <f t="shared" si="59"/>
        <v>#N/A</v>
      </c>
      <c r="I3834" s="6">
        <v>4.3122684882312599E-2</v>
      </c>
    </row>
    <row r="3835" spans="1:9">
      <c r="A3835" s="4" t="s">
        <v>62</v>
      </c>
      <c r="B3835" t="s">
        <v>475</v>
      </c>
      <c r="C3835" t="s">
        <v>494</v>
      </c>
      <c r="D3835" t="s">
        <v>495</v>
      </c>
      <c r="E3835" s="5">
        <v>0</v>
      </c>
      <c r="F3835" t="s">
        <v>49</v>
      </c>
      <c r="G3835" t="s">
        <v>50</v>
      </c>
      <c r="H3835" s="5" t="e">
        <f t="shared" si="59"/>
        <v>#N/A</v>
      </c>
      <c r="I3835" s="6">
        <v>6.4468276905502497E-2</v>
      </c>
    </row>
    <row r="3836" spans="1:9">
      <c r="A3836" s="4" t="s">
        <v>62</v>
      </c>
      <c r="B3836" t="s">
        <v>475</v>
      </c>
      <c r="C3836" t="s">
        <v>494</v>
      </c>
      <c r="D3836" t="s">
        <v>495</v>
      </c>
      <c r="E3836" s="5">
        <v>0</v>
      </c>
      <c r="F3836" t="s">
        <v>56</v>
      </c>
      <c r="G3836" t="s">
        <v>57</v>
      </c>
      <c r="H3836" s="5" t="e">
        <f t="shared" si="59"/>
        <v>#N/A</v>
      </c>
      <c r="I3836" s="6">
        <v>0.35158932000001403</v>
      </c>
    </row>
    <row r="3837" spans="1:9">
      <c r="A3837" s="4" t="s">
        <v>62</v>
      </c>
      <c r="B3837" t="s">
        <v>475</v>
      </c>
      <c r="C3837" t="s">
        <v>496</v>
      </c>
      <c r="D3837" t="s">
        <v>497</v>
      </c>
      <c r="E3837" s="5">
        <v>0</v>
      </c>
      <c r="F3837" t="s">
        <v>10</v>
      </c>
      <c r="G3837" t="s">
        <v>11</v>
      </c>
      <c r="H3837" s="5" t="str">
        <f t="shared" si="59"/>
        <v>Power</v>
      </c>
      <c r="I3837" s="6">
        <v>26.132819555096798</v>
      </c>
    </row>
    <row r="3838" spans="1:9">
      <c r="A3838" s="4" t="s">
        <v>62</v>
      </c>
      <c r="B3838" t="s">
        <v>475</v>
      </c>
      <c r="C3838" t="s">
        <v>496</v>
      </c>
      <c r="D3838" t="s">
        <v>497</v>
      </c>
      <c r="E3838" s="5">
        <v>0</v>
      </c>
      <c r="F3838" t="s">
        <v>14</v>
      </c>
      <c r="G3838" t="s">
        <v>15</v>
      </c>
      <c r="H3838" s="5" t="str">
        <f t="shared" si="59"/>
        <v>Industry (incl. Cement Process)</v>
      </c>
      <c r="I3838" s="6">
        <v>5.4139801421243403</v>
      </c>
    </row>
    <row r="3839" spans="1:9">
      <c r="A3839" s="4" t="s">
        <v>62</v>
      </c>
      <c r="B3839" t="s">
        <v>475</v>
      </c>
      <c r="C3839" t="s">
        <v>496</v>
      </c>
      <c r="D3839" t="s">
        <v>497</v>
      </c>
      <c r="E3839" s="5">
        <v>0</v>
      </c>
      <c r="F3839" t="s">
        <v>16</v>
      </c>
      <c r="G3839" t="s">
        <v>17</v>
      </c>
      <c r="H3839" s="5" t="str">
        <f t="shared" si="59"/>
        <v>Domestic aviation</v>
      </c>
      <c r="I3839" s="6">
        <v>2.2434795154958498</v>
      </c>
    </row>
    <row r="3840" spans="1:9">
      <c r="A3840" s="4" t="s">
        <v>62</v>
      </c>
      <c r="B3840" t="s">
        <v>475</v>
      </c>
      <c r="C3840" t="s">
        <v>496</v>
      </c>
      <c r="D3840" t="s">
        <v>497</v>
      </c>
      <c r="E3840" s="5">
        <v>0</v>
      </c>
      <c r="F3840" t="s">
        <v>18</v>
      </c>
      <c r="G3840" t="s">
        <v>19</v>
      </c>
      <c r="H3840" s="5" t="str">
        <f t="shared" si="59"/>
        <v>Ground Transport</v>
      </c>
      <c r="I3840" s="6">
        <v>35.294070021258001</v>
      </c>
    </row>
    <row r="3841" spans="1:9">
      <c r="A3841" s="4" t="s">
        <v>62</v>
      </c>
      <c r="B3841" t="s">
        <v>475</v>
      </c>
      <c r="C3841" t="s">
        <v>496</v>
      </c>
      <c r="D3841" t="s">
        <v>497</v>
      </c>
      <c r="E3841" s="5">
        <v>0</v>
      </c>
      <c r="F3841" t="s">
        <v>22</v>
      </c>
      <c r="G3841" t="s">
        <v>23</v>
      </c>
      <c r="H3841" s="5" t="str">
        <f t="shared" si="59"/>
        <v>Ground Transport</v>
      </c>
      <c r="I3841" s="6">
        <v>2.9285311570257901</v>
      </c>
    </row>
    <row r="3842" spans="1:9">
      <c r="A3842" s="4" t="s">
        <v>62</v>
      </c>
      <c r="B3842" t="s">
        <v>475</v>
      </c>
      <c r="C3842" t="s">
        <v>496</v>
      </c>
      <c r="D3842" t="s">
        <v>497</v>
      </c>
      <c r="E3842" s="5">
        <v>0</v>
      </c>
      <c r="F3842" t="s">
        <v>24</v>
      </c>
      <c r="G3842" t="s">
        <v>25</v>
      </c>
      <c r="H3842" s="5" t="str">
        <f t="shared" ref="H3842:H3866" si="60">VLOOKUP(G3842,$M$2:$N$11,2,FALSE)</f>
        <v>Ground Transport</v>
      </c>
      <c r="I3842" s="6">
        <v>1.82855088505893</v>
      </c>
    </row>
    <row r="3843" spans="1:9">
      <c r="A3843" s="4" t="s">
        <v>62</v>
      </c>
      <c r="B3843" t="s">
        <v>475</v>
      </c>
      <c r="C3843" t="s">
        <v>496</v>
      </c>
      <c r="D3843" t="s">
        <v>497</v>
      </c>
      <c r="E3843" s="5">
        <v>0</v>
      </c>
      <c r="F3843" t="s">
        <v>26</v>
      </c>
      <c r="G3843" t="s">
        <v>27</v>
      </c>
      <c r="H3843" s="5" t="str">
        <f t="shared" si="60"/>
        <v>Residential</v>
      </c>
      <c r="I3843" s="6">
        <v>5.6080869695217697</v>
      </c>
    </row>
    <row r="3844" spans="1:9">
      <c r="A3844" s="4" t="s">
        <v>62</v>
      </c>
      <c r="B3844" t="s">
        <v>475</v>
      </c>
      <c r="C3844" t="s">
        <v>496</v>
      </c>
      <c r="D3844" t="s">
        <v>497</v>
      </c>
      <c r="E3844" s="5">
        <v>0</v>
      </c>
      <c r="F3844" t="s">
        <v>28</v>
      </c>
      <c r="G3844" t="s">
        <v>29</v>
      </c>
      <c r="H3844" s="5" t="e">
        <f t="shared" si="60"/>
        <v>#N/A</v>
      </c>
      <c r="I3844" s="6" t="s">
        <v>53</v>
      </c>
    </row>
    <row r="3845" spans="1:9">
      <c r="A3845" s="4" t="s">
        <v>62</v>
      </c>
      <c r="B3845" t="s">
        <v>475</v>
      </c>
      <c r="C3845" t="s">
        <v>496</v>
      </c>
      <c r="D3845" t="s">
        <v>497</v>
      </c>
      <c r="E3845" s="5">
        <v>0</v>
      </c>
      <c r="F3845" t="s">
        <v>30</v>
      </c>
      <c r="G3845" t="s">
        <v>32</v>
      </c>
      <c r="H3845" s="5" t="e">
        <f t="shared" si="60"/>
        <v>#N/A</v>
      </c>
      <c r="I3845" s="6" t="s">
        <v>53</v>
      </c>
    </row>
    <row r="3846" spans="1:9">
      <c r="A3846" s="4" t="s">
        <v>62</v>
      </c>
      <c r="B3846" t="s">
        <v>475</v>
      </c>
      <c r="C3846" t="s">
        <v>496</v>
      </c>
      <c r="D3846" t="s">
        <v>497</v>
      </c>
      <c r="E3846" s="5">
        <v>0</v>
      </c>
      <c r="F3846" t="s">
        <v>30</v>
      </c>
      <c r="G3846" t="s">
        <v>31</v>
      </c>
      <c r="H3846" s="5" t="e">
        <f t="shared" si="60"/>
        <v>#N/A</v>
      </c>
      <c r="I3846" s="6" t="s">
        <v>53</v>
      </c>
    </row>
    <row r="3847" spans="1:9">
      <c r="A3847" s="4" t="s">
        <v>62</v>
      </c>
      <c r="B3847" t="s">
        <v>475</v>
      </c>
      <c r="C3847" t="s">
        <v>496</v>
      </c>
      <c r="D3847" t="s">
        <v>497</v>
      </c>
      <c r="E3847" s="5">
        <v>0</v>
      </c>
      <c r="F3847" t="s">
        <v>41</v>
      </c>
      <c r="G3847" t="s">
        <v>42</v>
      </c>
      <c r="H3847" s="5" t="e">
        <f t="shared" si="60"/>
        <v>#N/A</v>
      </c>
      <c r="I3847" s="6">
        <v>1.36467336696446E-2</v>
      </c>
    </row>
    <row r="3848" spans="1:9">
      <c r="A3848" s="4" t="s">
        <v>62</v>
      </c>
      <c r="B3848" t="s">
        <v>475</v>
      </c>
      <c r="C3848" t="s">
        <v>496</v>
      </c>
      <c r="D3848" t="s">
        <v>497</v>
      </c>
      <c r="E3848" s="5">
        <v>0</v>
      </c>
      <c r="F3848" t="s">
        <v>47</v>
      </c>
      <c r="G3848" t="s">
        <v>48</v>
      </c>
      <c r="H3848" s="5" t="e">
        <f t="shared" si="60"/>
        <v>#N/A</v>
      </c>
      <c r="I3848" s="6">
        <v>2.6995272309420799E-2</v>
      </c>
    </row>
    <row r="3849" spans="1:9">
      <c r="A3849" s="4" t="s">
        <v>62</v>
      </c>
      <c r="B3849" t="s">
        <v>475</v>
      </c>
      <c r="C3849" t="s">
        <v>496</v>
      </c>
      <c r="D3849" t="s">
        <v>497</v>
      </c>
      <c r="E3849" s="5">
        <v>0</v>
      </c>
      <c r="F3849" t="s">
        <v>49</v>
      </c>
      <c r="G3849" t="s">
        <v>50</v>
      </c>
      <c r="H3849" s="5" t="e">
        <f t="shared" si="60"/>
        <v>#N/A</v>
      </c>
      <c r="I3849" s="6">
        <v>0.16464129478182199</v>
      </c>
    </row>
    <row r="3850" spans="1:9">
      <c r="A3850" s="4" t="s">
        <v>62</v>
      </c>
      <c r="B3850" t="s">
        <v>475</v>
      </c>
      <c r="C3850" t="s">
        <v>496</v>
      </c>
      <c r="D3850" t="s">
        <v>497</v>
      </c>
      <c r="E3850" s="5">
        <v>0</v>
      </c>
      <c r="F3850" t="s">
        <v>56</v>
      </c>
      <c r="G3850" t="s">
        <v>57</v>
      </c>
      <c r="H3850" s="5" t="e">
        <f t="shared" si="60"/>
        <v>#N/A</v>
      </c>
      <c r="I3850" s="6">
        <v>2.82581452000138</v>
      </c>
    </row>
    <row r="3851" spans="1:9">
      <c r="A3851" s="4" t="s">
        <v>62</v>
      </c>
      <c r="B3851" t="s">
        <v>475</v>
      </c>
      <c r="C3851" t="s">
        <v>498</v>
      </c>
      <c r="D3851" t="s">
        <v>499</v>
      </c>
      <c r="E3851" s="5">
        <v>0</v>
      </c>
      <c r="F3851" t="s">
        <v>10</v>
      </c>
      <c r="G3851" t="s">
        <v>11</v>
      </c>
      <c r="H3851" s="5" t="str">
        <f t="shared" si="60"/>
        <v>Power</v>
      </c>
      <c r="I3851" s="6">
        <v>43.3789689267158</v>
      </c>
    </row>
    <row r="3852" spans="1:9">
      <c r="A3852" s="4" t="s">
        <v>62</v>
      </c>
      <c r="B3852" t="s">
        <v>475</v>
      </c>
      <c r="C3852" t="s">
        <v>498</v>
      </c>
      <c r="D3852" t="s">
        <v>499</v>
      </c>
      <c r="E3852" s="5">
        <v>0</v>
      </c>
      <c r="F3852" t="s">
        <v>14</v>
      </c>
      <c r="G3852" t="s">
        <v>15</v>
      </c>
      <c r="H3852" s="5" t="str">
        <f t="shared" si="60"/>
        <v>Industry (incl. Cement Process)</v>
      </c>
      <c r="I3852" s="6">
        <v>8.9868792909701103</v>
      </c>
    </row>
    <row r="3853" spans="1:9">
      <c r="A3853" s="4" t="s">
        <v>62</v>
      </c>
      <c r="B3853" t="s">
        <v>475</v>
      </c>
      <c r="C3853" t="s">
        <v>498</v>
      </c>
      <c r="D3853" t="s">
        <v>499</v>
      </c>
      <c r="E3853" s="5">
        <v>0</v>
      </c>
      <c r="F3853" t="s">
        <v>16</v>
      </c>
      <c r="G3853" t="s">
        <v>17</v>
      </c>
      <c r="H3853" s="5" t="str">
        <f t="shared" si="60"/>
        <v>Domestic aviation</v>
      </c>
      <c r="I3853" s="6">
        <v>3.72404087962382</v>
      </c>
    </row>
    <row r="3854" spans="1:9">
      <c r="A3854" s="4" t="s">
        <v>62</v>
      </c>
      <c r="B3854" t="s">
        <v>475</v>
      </c>
      <c r="C3854" t="s">
        <v>498</v>
      </c>
      <c r="D3854" t="s">
        <v>499</v>
      </c>
      <c r="E3854" s="5">
        <v>0</v>
      </c>
      <c r="F3854" t="s">
        <v>18</v>
      </c>
      <c r="G3854" t="s">
        <v>19</v>
      </c>
      <c r="H3854" s="5" t="str">
        <f t="shared" si="60"/>
        <v>Ground Transport</v>
      </c>
      <c r="I3854" s="6">
        <v>58.586162121542998</v>
      </c>
    </row>
    <row r="3855" spans="1:9">
      <c r="A3855" s="4" t="s">
        <v>62</v>
      </c>
      <c r="B3855" t="s">
        <v>475</v>
      </c>
      <c r="C3855" t="s">
        <v>498</v>
      </c>
      <c r="D3855" t="s">
        <v>499</v>
      </c>
      <c r="E3855" s="5">
        <v>0</v>
      </c>
      <c r="F3855" t="s">
        <v>22</v>
      </c>
      <c r="G3855" t="s">
        <v>23</v>
      </c>
      <c r="H3855" s="5" t="str">
        <f t="shared" si="60"/>
        <v>Ground Transport</v>
      </c>
      <c r="I3855" s="6">
        <v>4.8611789756057702</v>
      </c>
    </row>
    <row r="3856" spans="1:9">
      <c r="A3856" s="4" t="s">
        <v>62</v>
      </c>
      <c r="B3856" t="s">
        <v>475</v>
      </c>
      <c r="C3856" t="s">
        <v>498</v>
      </c>
      <c r="D3856" t="s">
        <v>499</v>
      </c>
      <c r="E3856" s="5">
        <v>0</v>
      </c>
      <c r="F3856" t="s">
        <v>24</v>
      </c>
      <c r="G3856" t="s">
        <v>25</v>
      </c>
      <c r="H3856" s="5" t="str">
        <f t="shared" si="60"/>
        <v>Ground Transport</v>
      </c>
      <c r="I3856" s="6">
        <v>3.0352911050337199</v>
      </c>
    </row>
    <row r="3857" spans="1:9">
      <c r="A3857" s="4" t="s">
        <v>62</v>
      </c>
      <c r="B3857" t="s">
        <v>475</v>
      </c>
      <c r="C3857" t="s">
        <v>498</v>
      </c>
      <c r="D3857" t="s">
        <v>499</v>
      </c>
      <c r="E3857" s="5">
        <v>0</v>
      </c>
      <c r="F3857" t="s">
        <v>26</v>
      </c>
      <c r="G3857" t="s">
        <v>27</v>
      </c>
      <c r="H3857" s="5" t="str">
        <f t="shared" si="60"/>
        <v>Residential</v>
      </c>
      <c r="I3857" s="6">
        <v>9.3091135511070995</v>
      </c>
    </row>
    <row r="3858" spans="1:9">
      <c r="A3858" s="4" t="s">
        <v>62</v>
      </c>
      <c r="B3858" t="s">
        <v>475</v>
      </c>
      <c r="C3858" t="s">
        <v>498</v>
      </c>
      <c r="D3858" t="s">
        <v>499</v>
      </c>
      <c r="E3858" s="5">
        <v>0</v>
      </c>
      <c r="F3858" t="s">
        <v>28</v>
      </c>
      <c r="G3858" t="s">
        <v>29</v>
      </c>
      <c r="H3858" s="5" t="e">
        <f t="shared" si="60"/>
        <v>#N/A</v>
      </c>
      <c r="I3858" s="6" t="s">
        <v>53</v>
      </c>
    </row>
    <row r="3859" spans="1:9">
      <c r="A3859" s="4" t="s">
        <v>62</v>
      </c>
      <c r="B3859" t="s">
        <v>475</v>
      </c>
      <c r="C3859" t="s">
        <v>498</v>
      </c>
      <c r="D3859" t="s">
        <v>499</v>
      </c>
      <c r="E3859" s="5">
        <v>0</v>
      </c>
      <c r="F3859" t="s">
        <v>30</v>
      </c>
      <c r="G3859" t="s">
        <v>31</v>
      </c>
      <c r="H3859" s="5" t="e">
        <f t="shared" si="60"/>
        <v>#N/A</v>
      </c>
      <c r="I3859" s="6" t="s">
        <v>53</v>
      </c>
    </row>
    <row r="3860" spans="1:9">
      <c r="A3860" s="4" t="s">
        <v>62</v>
      </c>
      <c r="B3860" t="s">
        <v>475</v>
      </c>
      <c r="C3860" t="s">
        <v>498</v>
      </c>
      <c r="D3860" t="s">
        <v>499</v>
      </c>
      <c r="E3860" s="5">
        <v>0</v>
      </c>
      <c r="F3860" t="s">
        <v>30</v>
      </c>
      <c r="G3860" t="s">
        <v>32</v>
      </c>
      <c r="H3860" s="5" t="e">
        <f t="shared" si="60"/>
        <v>#N/A</v>
      </c>
      <c r="I3860" s="6" t="s">
        <v>53</v>
      </c>
    </row>
    <row r="3861" spans="1:9">
      <c r="A3861" s="4" t="s">
        <v>62</v>
      </c>
      <c r="B3861" t="s">
        <v>475</v>
      </c>
      <c r="C3861" t="s">
        <v>498</v>
      </c>
      <c r="D3861" t="s">
        <v>499</v>
      </c>
      <c r="E3861" s="5">
        <v>0</v>
      </c>
      <c r="F3861" t="s">
        <v>41</v>
      </c>
      <c r="G3861" t="s">
        <v>42</v>
      </c>
      <c r="H3861" s="5" t="e">
        <f t="shared" si="60"/>
        <v>#N/A</v>
      </c>
      <c r="I3861" s="6">
        <v>9.77396182344226E-3</v>
      </c>
    </row>
    <row r="3862" spans="1:9">
      <c r="A3862" s="4" t="s">
        <v>62</v>
      </c>
      <c r="B3862" t="s">
        <v>475</v>
      </c>
      <c r="C3862" t="s">
        <v>498</v>
      </c>
      <c r="D3862" t="s">
        <v>499</v>
      </c>
      <c r="E3862" s="5">
        <v>0</v>
      </c>
      <c r="F3862" t="s">
        <v>47</v>
      </c>
      <c r="G3862" t="s">
        <v>48</v>
      </c>
      <c r="H3862" s="5" t="e">
        <f t="shared" si="60"/>
        <v>#N/A</v>
      </c>
      <c r="I3862" s="6">
        <v>8.1957944185321097E-2</v>
      </c>
    </row>
    <row r="3863" spans="1:9">
      <c r="A3863" s="4" t="s">
        <v>62</v>
      </c>
      <c r="B3863" t="s">
        <v>475</v>
      </c>
      <c r="C3863" t="s">
        <v>498</v>
      </c>
      <c r="D3863" t="s">
        <v>499</v>
      </c>
      <c r="E3863" s="5">
        <v>0</v>
      </c>
      <c r="F3863" t="s">
        <v>49</v>
      </c>
      <c r="G3863" t="s">
        <v>50</v>
      </c>
      <c r="H3863" s="5" t="e">
        <f t="shared" si="60"/>
        <v>#N/A</v>
      </c>
      <c r="I3863" s="6">
        <v>0.13122372533373</v>
      </c>
    </row>
    <row r="3864" spans="1:9">
      <c r="A3864" s="4" t="s">
        <v>62</v>
      </c>
      <c r="B3864" t="s">
        <v>475</v>
      </c>
      <c r="C3864" t="s">
        <v>498</v>
      </c>
      <c r="D3864" t="s">
        <v>499</v>
      </c>
      <c r="E3864" s="5">
        <v>0</v>
      </c>
      <c r="F3864" t="s">
        <v>56</v>
      </c>
      <c r="G3864" t="s">
        <v>57</v>
      </c>
      <c r="H3864" s="5" t="e">
        <f t="shared" si="60"/>
        <v>#N/A</v>
      </c>
      <c r="I3864" s="6">
        <v>1.0688245200025901</v>
      </c>
    </row>
    <row r="3865" spans="1:9">
      <c r="A3865" s="4" t="s">
        <v>500</v>
      </c>
      <c r="B3865" t="s">
        <v>500</v>
      </c>
      <c r="C3865" t="s">
        <v>501</v>
      </c>
      <c r="D3865" t="s">
        <v>500</v>
      </c>
      <c r="E3865" s="5" t="e">
        <v>#N/A</v>
      </c>
      <c r="F3865" t="s">
        <v>502</v>
      </c>
      <c r="G3865" t="s">
        <v>503</v>
      </c>
      <c r="H3865" s="5" t="e">
        <f t="shared" si="60"/>
        <v>#N/A</v>
      </c>
      <c r="I3865" s="6">
        <v>697490.44179457601</v>
      </c>
    </row>
    <row r="3866" spans="1:9">
      <c r="A3866" s="8" t="s">
        <v>504</v>
      </c>
      <c r="B3866" s="9" t="s">
        <v>504</v>
      </c>
      <c r="C3866" s="9" t="s">
        <v>505</v>
      </c>
      <c r="D3866" s="9" t="s">
        <v>504</v>
      </c>
      <c r="E3866" s="10" t="e">
        <v>#N/A</v>
      </c>
      <c r="F3866" s="9" t="s">
        <v>506</v>
      </c>
      <c r="G3866" s="9" t="s">
        <v>507</v>
      </c>
      <c r="H3866" s="10" t="e">
        <f t="shared" si="60"/>
        <v>#N/A</v>
      </c>
      <c r="I3866" s="11">
        <v>564612.45172468596</v>
      </c>
    </row>
  </sheetData>
  <autoFilter ref="A1:I3866" xr:uid="{9EB008EA-6A43-AB45-9E7D-89CF5F1A770A}"/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HistoricalData</vt:lpstr>
      <vt:lpstr>Summary_By Countries</vt:lpstr>
      <vt:lpstr>Summary_By Sector</vt:lpstr>
      <vt:lpstr>Power</vt:lpstr>
      <vt:lpstr>Ground Transportation</vt:lpstr>
      <vt:lpstr>Industry</vt:lpstr>
      <vt:lpstr>Residential</vt:lpstr>
      <vt:lpstr>Aviation</vt:lpstr>
      <vt:lpstr>International Shipping</vt:lpstr>
      <vt:lpstr>Emissions</vt:lpstr>
      <vt:lpstr>EDGAR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 Deng</dc:creator>
  <cp:lastModifiedBy>Zhu Deng</cp:lastModifiedBy>
  <dcterms:created xsi:type="dcterms:W3CDTF">2020-05-27T04:04:17Z</dcterms:created>
  <dcterms:modified xsi:type="dcterms:W3CDTF">2020-09-03T23:34:07Z</dcterms:modified>
</cp:coreProperties>
</file>